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1.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6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V:\TALIS\results\2024\Reporting\Initial report\Ch1\Draft 3\2_Tables\"/>
    </mc:Choice>
  </mc:AlternateContent>
  <xr:revisionPtr revIDLastSave="0" documentId="13_ncr:1_{139483EA-5DD6-48DD-9B77-71C8A827537C}" xr6:coauthVersionLast="47" xr6:coauthVersionMax="47" xr10:uidLastSave="{00000000-0000-0000-0000-000000000000}"/>
  <bookViews>
    <workbookView xWindow="28680" yWindow="-120" windowWidth="29040" windowHeight="15720" xr2:uid="{00000000-000D-0000-FFFF-FFFF00000000}"/>
  </bookViews>
  <sheets>
    <sheet name="TOC" sheetId="16" r:id="rId1"/>
    <sheet name="BIN.NO.TQ01" sheetId="17" r:id="rId2"/>
    <sheet name="BIN.TR1.TQ01" sheetId="18" r:id="rId3"/>
    <sheet name="MCOB.UND.TQ02" sheetId="5" r:id="rId4"/>
    <sheet name="CON.TR2.TQ02" sheetId="19" r:id="rId5"/>
    <sheet name="BMUL.TR1.TQ02" sheetId="20" r:id="rId6"/>
    <sheet name="BIN.SCH.TQ02" sheetId="21" r:id="rId7"/>
    <sheet name="BMUL.UND.TQ03" sheetId="9" r:id="rId8"/>
    <sheet name="BMUL.TR1.TQ03" sheetId="22" r:id="rId9"/>
    <sheet name="MCOB.UND.TQ13b" sheetId="7" r:id="rId10"/>
    <sheet name="BMUL.TR1.TQ13b" sheetId="23" r:id="rId11"/>
    <sheet name="BIN.SCH.TQ13b" sheetId="24" r:id="rId12"/>
    <sheet name="BMUL.UND.TQ13cd" sheetId="4" r:id="rId13"/>
    <sheet name="BMUL.TR2.TQ13cd" sheetId="25" r:id="rId14"/>
    <sheet name="BIN.SCH.TQ13dTQ08" sheetId="26" r:id="rId15"/>
    <sheet name="BIN.TCH.TQ13dTQ08" sheetId="27" r:id="rId16"/>
    <sheet name="BIN.TR3.TQ13dTQ08" sheetId="28" r:id="rId17"/>
    <sheet name="BMUL.NO.PQ40" sheetId="29" r:id="rId18"/>
    <sheet name="BMUL.TR3.PQ40ach" sheetId="30" r:id="rId19"/>
    <sheet name="BIN.SCH.PQ40a" sheetId="31" r:id="rId20"/>
    <sheet name="BMUL.NO.TQ59" sheetId="32" r:id="rId21"/>
    <sheet name="BMUL.NO.TQ27a-lno" sheetId="33" r:id="rId22"/>
    <sheet name="BIN.UND.TQS27" sheetId="15" r:id="rId23"/>
    <sheet name="OLS.TQS27.SCH" sheetId="34" r:id="rId24"/>
    <sheet name="BIN.SCH.TQS27" sheetId="35" r:id="rId25"/>
    <sheet name="BMUL.NO.PQ21" sheetId="36" r:id="rId26"/>
    <sheet name="BMUL.TR3.PQ21" sheetId="37" r:id="rId27"/>
    <sheet name="BMUL.NO.TQ28" sheetId="38" r:id="rId28"/>
    <sheet name="BMUL.UND.TQ28" sheetId="11" r:id="rId29"/>
    <sheet name="BMUL.NO.TQ31" sheetId="39" r:id="rId30"/>
    <sheet name="BMUL.UND.TQ31" sheetId="13" r:id="rId31"/>
    <sheet name="BMUL.NO.TQ51" sheetId="40" r:id="rId32"/>
    <sheet name="BMUL.TR3.TQ51a-d" sheetId="41" r:id="rId33"/>
    <sheet name="BMUL.NO.TQ56" sheetId="42" r:id="rId34"/>
    <sheet name="BIN.TR2.TQ56d" sheetId="43" r:id="rId35"/>
    <sheet name="BMUL.TR3.TQ51i-l" sheetId="44" r:id="rId36"/>
    <sheet name="BMUL.TR3.TQ51e-h" sheetId="45" r:id="rId37"/>
    <sheet name="BMUL.NO.TQ55" sheetId="46" r:id="rId38"/>
    <sheet name="OLS.TQS55.SCH_CCH_TCH" sheetId="47" r:id="rId39"/>
    <sheet name="BIN.UND.TQ27n" sheetId="14" r:id="rId40"/>
    <sheet name="BMUL.NO.TQ53" sheetId="48" r:id="rId41"/>
    <sheet name="BMUL.TR2.TQ53de" sheetId="49" r:id="rId42"/>
    <sheet name="BMUL.NO.TQ61" sheetId="50" r:id="rId43"/>
    <sheet name="OLS.TQS61.SCH_CCH_TCH" sheetId="51" r:id="rId44"/>
    <sheet name="BMUL.TGND.TQ60" sheetId="52" r:id="rId45"/>
    <sheet name="BMUL.UND.TQ27pTQ32" sheetId="3" r:id="rId46"/>
    <sheet name="BIN.SCH.TQ27p" sheetId="53" r:id="rId47"/>
    <sheet name="BMUL.NO.TQ34abch" sheetId="54" r:id="rId48"/>
    <sheet name="BMUL.NO.TQ34defg" sheetId="55" r:id="rId49"/>
    <sheet name="BMUL.TGND.TQ52" sheetId="56" r:id="rId50"/>
    <sheet name="BMUL.TAGE.TQ52" sheetId="57" r:id="rId51"/>
    <sheet name="OLS.TQS52aegk.TQS34abch" sheetId="58" r:id="rId52"/>
    <sheet name="OLS.TQS52chij.TQS34abch" sheetId="59" r:id="rId53"/>
    <sheet name="BMUL.UND.PQ20" sheetId="2" r:id="rId54"/>
    <sheet name="OLS.TQS52aegk.SCH_CCH_TCH" sheetId="60" r:id="rId55"/>
    <sheet name="OLS.TQS52chij.SCH_CCH_TCH" sheetId="61" r:id="rId56"/>
    <sheet name="BIN.SCH.PQ40e" sheetId="62" r:id="rId57"/>
    <sheet name="BIN.SCH.TQ27m" sheetId="63" r:id="rId58"/>
    <sheet name="BMUL.NO.TQ27m33a-eg" sheetId="64" r:id="rId59"/>
    <sheet name="BIN.NO.TQ36" sheetId="65" r:id="rId60"/>
    <sheet name="BMUL.NO.TQ37" sheetId="66" r:id="rId61"/>
    <sheet name="BMUL.NO.TQ35abcde" sheetId="67" r:id="rId62"/>
    <sheet name="BMUL.NO.TQ35fghij" sheetId="68" r:id="rId63"/>
    <sheet name="BMUL.NO.TQ38" sheetId="69" r:id="rId64"/>
  </sheets>
  <definedNames>
    <definedName name="aa">#REF!</definedName>
    <definedName name="DropDown">#REF!</definedName>
    <definedName name="No___Filter_Dependent">#REF!</definedName>
    <definedName name="TOC_INDEX">#REF!</definedName>
    <definedName name="Yes">#REF!</definedName>
    <definedName name="yes___TREND_ITEM">#REF!</definedName>
    <definedName name="YesNo">#REF!</definedName>
    <definedName name="YesNoPIS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6" i="69" l="1"/>
  <c r="A4" i="69"/>
  <c r="A104" i="68"/>
  <c r="A4" i="68"/>
  <c r="A105" i="67"/>
  <c r="A4" i="67"/>
  <c r="A105" i="66"/>
  <c r="A4" i="66"/>
  <c r="A105" i="65"/>
  <c r="A4" i="65"/>
  <c r="A103" i="64"/>
  <c r="A4" i="64"/>
  <c r="A109" i="63"/>
  <c r="A4" i="63"/>
  <c r="A110" i="62"/>
  <c r="A4" i="62"/>
  <c r="A113" i="61"/>
  <c r="A4" i="61"/>
  <c r="A113" i="60"/>
  <c r="A4" i="60"/>
  <c r="A4" i="2"/>
  <c r="A1" i="2"/>
  <c r="A107" i="59"/>
  <c r="A4" i="59"/>
  <c r="A107" i="58"/>
  <c r="A4" i="58"/>
  <c r="A106" i="57"/>
  <c r="A4" i="57"/>
  <c r="A106" i="56"/>
  <c r="A4" i="56"/>
  <c r="A103" i="55"/>
  <c r="A4" i="55"/>
  <c r="A103" i="54"/>
  <c r="A4" i="54"/>
  <c r="A109" i="53"/>
  <c r="A4" i="53"/>
  <c r="A4" i="3"/>
  <c r="A104" i="52"/>
  <c r="A4" i="52"/>
  <c r="A113" i="51"/>
  <c r="A4" i="51"/>
  <c r="A104" i="50"/>
  <c r="A4" i="50"/>
  <c r="A85" i="49"/>
  <c r="A4" i="49"/>
  <c r="A105" i="48"/>
  <c r="A4" i="48"/>
  <c r="A109" i="14"/>
  <c r="A4" i="14"/>
  <c r="A113" i="47"/>
  <c r="A4" i="47"/>
  <c r="A104" i="46"/>
  <c r="A4" i="46"/>
  <c r="A81" i="45"/>
  <c r="A4" i="45"/>
  <c r="A81" i="44"/>
  <c r="A4" i="44"/>
  <c r="A84" i="43"/>
  <c r="A4" i="43"/>
  <c r="A104" i="42"/>
  <c r="A4" i="42"/>
  <c r="A81" i="41"/>
  <c r="A4" i="41"/>
  <c r="A104" i="40"/>
  <c r="A4" i="40"/>
  <c r="A105" i="13"/>
  <c r="A4" i="13"/>
  <c r="A107" i="39"/>
  <c r="A4" i="39"/>
  <c r="A104" i="11"/>
  <c r="A4" i="11"/>
  <c r="A103" i="38"/>
  <c r="A4" i="38"/>
  <c r="A86" i="37"/>
  <c r="A4" i="37"/>
  <c r="A110" i="36"/>
  <c r="A4" i="36"/>
  <c r="A111" i="35"/>
  <c r="A4" i="35"/>
  <c r="A110" i="34"/>
  <c r="A4" i="34"/>
  <c r="A4" i="15"/>
  <c r="A1" i="15"/>
  <c r="A103" i="33"/>
  <c r="A4" i="33"/>
  <c r="A105" i="32"/>
  <c r="A4" i="32"/>
  <c r="A110" i="31"/>
  <c r="A4" i="31"/>
  <c r="A81" i="30"/>
  <c r="A4" i="30"/>
  <c r="A108" i="29"/>
  <c r="A4" i="29"/>
  <c r="A81" i="28"/>
  <c r="A4" i="28"/>
  <c r="A104" i="27"/>
  <c r="A4" i="27"/>
  <c r="A110" i="26"/>
  <c r="A4" i="26"/>
  <c r="A84" i="25"/>
  <c r="A4" i="25"/>
  <c r="A4" i="4"/>
  <c r="A1" i="4"/>
  <c r="A110" i="24"/>
  <c r="A4" i="24"/>
  <c r="A84" i="23"/>
  <c r="A4" i="23"/>
  <c r="A104" i="7"/>
  <c r="A4" i="7"/>
  <c r="A86" i="22"/>
  <c r="A4" i="22"/>
  <c r="A106" i="9"/>
  <c r="A4" i="9"/>
  <c r="A109" i="21"/>
  <c r="A4" i="21"/>
  <c r="A83" i="20"/>
  <c r="A4" i="20"/>
  <c r="A83" i="19"/>
  <c r="A4" i="19"/>
  <c r="A103" i="5"/>
  <c r="A4" i="5"/>
  <c r="A83" i="18"/>
  <c r="A4" i="18"/>
  <c r="A103" i="17"/>
  <c r="A4" i="17"/>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4" i="16"/>
</calcChain>
</file>

<file path=xl/sharedStrings.xml><?xml version="1.0" encoding="utf-8"?>
<sst xmlns="http://schemas.openxmlformats.org/spreadsheetml/2006/main" count="28144" uniqueCount="2870">
  <si>
    <t>Teachers' age</t>
  </si>
  <si>
    <t>Teachers' teaching experience</t>
  </si>
  <si>
    <t>Teachers' highest educational attainment</t>
  </si>
  <si>
    <t>Teachers' non-teaching work experience</t>
  </si>
  <si>
    <t>Mode of student participation in lessons</t>
  </si>
  <si>
    <t>Teachers' ease with instruction on social and emotional skills</t>
  </si>
  <si>
    <t>Results based on responses of teachers</t>
  </si>
  <si>
    <t>ISCED
level</t>
  </si>
  <si>
    <t>Percentage of teachers</t>
  </si>
  <si>
    <t>Difference 
(ISCED 1 - ISCED 2)</t>
  </si>
  <si>
    <t>Difference 
(ISCED 3 - ISCED 2)</t>
  </si>
  <si>
    <t>%</t>
  </si>
  <si>
    <t>S.E.</t>
  </si>
  <si>
    <t>%pt. dif.</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</si>
  <si>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</si>
  <si>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</si>
  <si>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</si>
  <si>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</si>
  <si>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</si>
  <si>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</si>
  <si>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</si>
  <si>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</si>
  <si>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</si>
  <si>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</si>
  <si>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</si>
  <si>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</si>
  <si>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</si>
  <si>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</si>
  <si>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</si>
  <si>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</si>
  <si>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</si>
  <si>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</si>
  <si>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</si>
  <si>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</si>
  <si>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</si>
  <si>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</si>
  <si>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</si>
  <si>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</si>
  <si>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</si>
  <si>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</si>
  <si>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</si>
  <si>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</si>
  <si>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</si>
  <si>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</si>
  <si>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</si>
  <si>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</si>
  <si>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</si>
  <si>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</si>
  <si>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</si>
  <si>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</si>
  <si>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</si>
  <si>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</si>
  <si>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</si>
  <si>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</si>
  <si>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</si>
  <si>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</si>
  <si>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</si>
  <si>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</si>
  <si>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</si>
  <si>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</si>
  <si>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</si>
  <si>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</si>
  <si>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</si>
  <si>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</si>
  <si>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</si>
  <si>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</si>
  <si>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</si>
  <si>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</si>
  <si>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 xml:space="preserve">Flemish Comm. (Belgium) </t>
  </si>
  <si>
    <t>Notes:</t>
  </si>
  <si>
    <t>For additional information on interpretation of the results, see Annexes A and B.</t>
  </si>
  <si>
    <t>Statistically significant values are indicated in bold (see Annex B).</t>
  </si>
  <si>
    <t>Source: OECD, TALIS 2024 Database.</t>
  </si>
  <si>
    <t>MCOB.UND.TQ02</t>
  </si>
  <si>
    <t>Average</t>
  </si>
  <si>
    <t>Standard deviation</t>
  </si>
  <si>
    <t>Under age 30</t>
  </si>
  <si>
    <t>Age 30 to 49</t>
  </si>
  <si>
    <t>Age 50 and above</t>
  </si>
  <si>
    <t>Mean</t>
  </si>
  <si>
    <t>S.D.</t>
  </si>
  <si>
    <t>Dif.</t>
  </si>
  <si>
    <t>MCOB.NO.TQ13b</t>
  </si>
  <si>
    <t>Years of teaching experience¹</t>
  </si>
  <si>
    <t>Percentage of teachers, by years of experience as a teacher¹</t>
  </si>
  <si>
    <t>Less than or equal to 5 years</t>
  </si>
  <si>
    <t>6 to 20 years</t>
  </si>
  <si>
    <t>More than 20 years</t>
  </si>
  <si>
    <t>Years of teaching experience</t>
  </si>
  <si>
    <t>Percentage of teachers, by years of experience as a teacher</t>
  </si>
  <si>
    <t>1. Observations where teachers' years of work experience as a teacher at the current school is higher than as a teacher in total are discarded from the analysis.</t>
  </si>
  <si>
    <t>BMUL.UND.TQ03</t>
  </si>
  <si>
    <r>
      <t>Percentage of teachers, by highest level of formal education completed</t>
    </r>
    <r>
      <rPr>
        <b/>
        <vertAlign val="superscript"/>
        <sz val="11"/>
        <color theme="0"/>
        <rFont val="Arial"/>
        <family val="2"/>
      </rPr>
      <t>1, 2</t>
    </r>
  </si>
  <si>
    <t>Below ISCED level 5</t>
  </si>
  <si>
    <r>
      <t>ISCED level 5</t>
    </r>
    <r>
      <rPr>
        <b/>
        <vertAlign val="superscript"/>
        <sz val="10"/>
        <color theme="0"/>
        <rFont val="Arial"/>
        <family val="2"/>
      </rPr>
      <t>3</t>
    </r>
  </si>
  <si>
    <t>ISCED level 6</t>
  </si>
  <si>
    <t>ISCED level 7</t>
  </si>
  <si>
    <t>ISCED level 8</t>
  </si>
  <si>
    <r>
      <t>Percentage of teachers, by highest level of formal education completed</t>
    </r>
    <r>
      <rPr>
        <b/>
        <vertAlign val="superscript"/>
        <sz val="10"/>
        <color theme="0"/>
        <rFont val="Arial"/>
        <family val="2"/>
      </rPr>
      <t>1, 2</t>
    </r>
  </si>
  <si>
    <t>3. Includes bachelor’s degrees in some countries.</t>
  </si>
  <si>
    <t>Results based on responses of teachers and principals</t>
  </si>
  <si>
    <t>Total</t>
  </si>
  <si>
    <t>By school location</t>
  </si>
  <si>
    <t>By school type</t>
  </si>
  <si>
    <t>By school intake of students from socio-economically disadvantaged homes</t>
  </si>
  <si>
    <t>By school intake of students who have difficulties understanding the language(s) of instruction</t>
  </si>
  <si>
    <t>By school intake of students with special education needs</t>
  </si>
  <si>
    <t>Rural area or village</t>
  </si>
  <si>
    <t>Town</t>
  </si>
  <si>
    <t>City</t>
  </si>
  <si>
    <t xml:space="preserve">City - Rural area </t>
  </si>
  <si>
    <t>Publicly
managed
schools</t>
  </si>
  <si>
    <t>Privately
managed
schools</t>
  </si>
  <si>
    <t>Private - Public</t>
  </si>
  <si>
    <t>&lt;= 10%
(a)</t>
  </si>
  <si>
    <t>&gt; 10% &amp; &lt;= 30%</t>
  </si>
  <si>
    <t>&gt; 30%
(b)</t>
  </si>
  <si>
    <t>(b) - (a)</t>
  </si>
  <si>
    <t>None
(a)</t>
  </si>
  <si>
    <t>&gt; 0% &amp; &lt;= 10%</t>
  </si>
  <si>
    <t>&gt; 10%
(b)</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</si>
  <si>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</si>
  <si>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</si>
  <si>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</si>
  <si>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</si>
  <si>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</si>
  <si>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ISCED level</t>
  </si>
  <si>
    <t>Percentage of teachers with non-teaching work experience</t>
  </si>
  <si>
    <r>
      <t>In other education roles</t>
    </r>
    <r>
      <rPr>
        <b/>
        <vertAlign val="superscript"/>
        <sz val="10"/>
        <color theme="0"/>
        <rFont val="Arial"/>
        <family val="2"/>
      </rPr>
      <t>1</t>
    </r>
  </si>
  <si>
    <t>In non-education roles</t>
  </si>
  <si>
    <t>By years in non-teaching role</t>
  </si>
  <si>
    <t>1. For example, as a university lecturer or a nurse.</t>
  </si>
  <si>
    <t>Information on data for Cyprus: https://oe.cd/cyprus-disclaimer</t>
  </si>
  <si>
    <t>Results based on responses of principals</t>
  </si>
  <si>
    <r>
      <t>Percentage of teachers whose schools provided the following modes of lesson delivery in the month prior to the survey</t>
    </r>
    <r>
      <rPr>
        <b/>
        <vertAlign val="superscript"/>
        <sz val="11"/>
        <color theme="0"/>
        <rFont val="Arial"/>
        <family val="2"/>
      </rPr>
      <t>1</t>
    </r>
  </si>
  <si>
    <r>
      <t>In-person lessons</t>
    </r>
    <r>
      <rPr>
        <b/>
        <vertAlign val="superscript"/>
        <sz val="10"/>
        <color theme="0"/>
        <rFont val="Arial"/>
        <family val="2"/>
      </rPr>
      <t>2</t>
    </r>
  </si>
  <si>
    <t>Fewer than or equal to 30%</t>
  </si>
  <si>
    <t>In all lessons</t>
  </si>
  <si>
    <t xml:space="preserve">More - fewer than 30% </t>
  </si>
  <si>
    <t>1. Estimated based on principals' responses and using final teacher weights. Principals' responses refer to the mode of lesson delivery at the school in the month prior to the survey.</t>
  </si>
  <si>
    <t>2. In-person lessons refer to lessons where all students participate in person.</t>
  </si>
  <si>
    <t>3. Online lessons refer to lessons where all students participate on line.</t>
  </si>
  <si>
    <t>Percentage of teachers who feel they can do the following "quite a bit" or "a lot"</t>
  </si>
  <si>
    <t>BMUL.UND.TQ27pTQ32</t>
  </si>
  <si>
    <t>Percentage of teachers who feel they can support students' social and emotional learning "quite a bit" or "a lot"</t>
  </si>
  <si>
    <t>Percentage of teachers who "agree" or "strongly agree" with the following statements</t>
  </si>
  <si>
    <t>Difference
(ISCED 1 - ISCED 2)</t>
  </si>
  <si>
    <t>Difference
(ISCED 3 - ISCED 2)</t>
  </si>
  <si>
    <t>I am comfortable providing instruction on social and emotional skills to students</t>
  </si>
  <si>
    <t>Taking care of students’ social and emotional needs comes naturally to me</t>
  </si>
  <si>
    <t>Informal lessons in social and emotional learning are part of my regular teaching practice</t>
  </si>
  <si>
    <t>Percentage of teachers who "agree" or "strongly agree" that they are comfortable providing instruction on social and emotional skills to students</t>
  </si>
  <si>
    <t>Percentage of teachers who "agree" or "strongly agree" that taking care of students’ social and emotional needs comes naturally</t>
  </si>
  <si>
    <t>Percentage of teachers who "agree" or "strongly agree" that informal lessons in social and emotional learning are part of their regular teaching practice</t>
  </si>
  <si>
    <t>Percentage of teachers who "agree" or "strongly agree" that taking care of students’ social and emotional needs comes naturally to them</t>
  </si>
  <si>
    <t>Adapt teaching to the cultural diversity of students</t>
  </si>
  <si>
    <t>Raise awareness for cultural differences amongst students</t>
  </si>
  <si>
    <t>Reduce ethnic stereotyping amongst students</t>
  </si>
  <si>
    <t>Ensure that students with different cultural or ethnic backgrounds work together</t>
  </si>
  <si>
    <t>Critically examine the curriculum to determine whether it reinforces negative cultural stereotypes</t>
  </si>
  <si>
    <t>Use examples that are familiar to students from diverse cultural backgrounds</t>
  </si>
  <si>
    <t>BMUL.UND.TQ28</t>
  </si>
  <si>
    <t>By school intake of students belonging to ethnic/national minorities or Indigenous communities</t>
  </si>
  <si>
    <t>Ethnic/national minorities or Indigenous communities refer to groups that are a result of historical dynamics and/or shared characteristics that correspond to geographical location and ancestral origins, cultural traditions, religious beliefs, social norms, shared heritage and language, and/or immigrant status and nationality of origin.</t>
  </si>
  <si>
    <t>Design learning tasks to accommodate students with special education needs</t>
  </si>
  <si>
    <t>BMUL.UND.TQ31</t>
  </si>
  <si>
    <r>
      <t>Adapt standardised assessments</t>
    </r>
    <r>
      <rPr>
        <b/>
        <vertAlign val="superscript"/>
        <sz val="10"/>
        <color theme="0"/>
        <rFont val="Arial"/>
        <family val="2"/>
      </rPr>
      <t>1</t>
    </r>
    <r>
      <rPr>
        <b/>
        <sz val="10"/>
        <color theme="0"/>
        <rFont val="Arial"/>
        <family val="2"/>
      </rPr>
      <t xml:space="preserve"> so that all students with special education needs can be assessed</t>
    </r>
  </si>
  <si>
    <t>1. Standardised assessments may refer to state, province, or region-wide assessments, depending on the context.</t>
  </si>
  <si>
    <t>BIN.UND.TQ27n</t>
  </si>
  <si>
    <t>Percentage of teachers who feel they can help every student progress "quite a bit" or "a lot"</t>
  </si>
  <si>
    <t>1. Education categories are based on the International Standard Classification of Education (ISCED-2011). Programmes at ISCED levels 6 and 7 are generally longer and more theory-based, while ISCED level 5 programmes are typically shorter, more practical, and skills-oriented.</t>
  </si>
  <si>
    <t>2. TALIS 2008 and 2013 results, which originally referred to the ISCED-97 classification, were reclassified to match the ISCED-2011 classification. See more details and country-specific notes in Annex B.</t>
  </si>
  <si>
    <t>4. Hybrid lessons refer to lessons where some students participate in person while others participate on line.</t>
  </si>
  <si>
    <t>Alberta (Canada)*</t>
  </si>
  <si>
    <t>Netherlands*</t>
  </si>
  <si>
    <t>New Zealand*</t>
  </si>
  <si>
    <t>Norway*</t>
  </si>
  <si>
    <t>Flemish Comm. (Belgium)*</t>
  </si>
  <si>
    <t>* Estimates should be interpreted with caution due to higher risk of non-response bias.</t>
  </si>
  <si>
    <t>Teachers with high degree of self-efficacy, by gender, age, years of teaching experience and education level</t>
  </si>
  <si>
    <t>By gender</t>
  </si>
  <si>
    <t>By age</t>
  </si>
  <si>
    <t>By years of teaching experience</t>
  </si>
  <si>
    <r>
      <t>By highest education level attained</t>
    </r>
    <r>
      <rPr>
        <b/>
        <vertAlign val="superscript"/>
        <sz val="10"/>
        <color theme="0"/>
        <rFont val="Arial"/>
        <family val="2"/>
      </rPr>
      <t>3</t>
    </r>
  </si>
  <si>
    <t>Female</t>
  </si>
  <si>
    <t>Male</t>
  </si>
  <si>
    <t>Male - Female</t>
  </si>
  <si>
    <t>&lt; age 30
(a)</t>
  </si>
  <si>
    <t>Age 30-49</t>
  </si>
  <si>
    <t>&gt;= age 50
(b)</t>
  </si>
  <si>
    <t>&lt;= 5 years
(a)</t>
  </si>
  <si>
    <t>6-10 years</t>
  </si>
  <si>
    <t>&gt; 10 years
(b)</t>
  </si>
  <si>
    <t xml:space="preserve"> (b) - (a) </t>
  </si>
  <si>
    <r>
      <t>ISCED Level 5 or below</t>
    </r>
    <r>
      <rPr>
        <b/>
        <vertAlign val="superscript"/>
        <sz val="10"/>
        <color theme="0"/>
        <rFont val="Arial"/>
        <family val="2"/>
      </rPr>
      <t>4</t>
    </r>
  </si>
  <si>
    <t>ISCED Level 6
(a)</t>
  </si>
  <si>
    <t>ISCED Level 7
(b)</t>
  </si>
  <si>
    <t>ISCED Level 8</t>
  </si>
  <si>
    <t xml:space="preserve">Flemish Comm. (Belgium)* </t>
  </si>
  <si>
    <t>2. Quartiles calculated within each country/territory.</t>
  </si>
  <si>
    <t xml:space="preserve">3. Education categories are based on the International Standard Classification of Education (ISCED-2011). Programmes at ISCED levels 6 (Bachelor’s or equivalent level), 7 (Master’s or equivalent level) and 8 (Doctoral or equivalent level) are generally longer and more theory-based, while ISCED level 5 programmes are typically shorter and more practical and skills-oriented.
</t>
  </si>
  <si>
    <t>4. Includes bachelor’s degrees in some countries.</t>
  </si>
  <si>
    <t>TALIS ISCED 1 average-12</t>
  </si>
  <si>
    <t>TALIS ISCED 3 average-8</t>
  </si>
  <si>
    <t>TALIS ISCED 3 average-7</t>
  </si>
  <si>
    <t>In some or all lessons</t>
  </si>
  <si>
    <r>
      <t>Online lessons</t>
    </r>
    <r>
      <rPr>
        <b/>
        <vertAlign val="superscript"/>
        <sz val="10"/>
        <color theme="0"/>
        <rFont val="Arial"/>
        <family val="2"/>
      </rPr>
      <t>3</t>
    </r>
    <r>
      <rPr>
        <b/>
        <sz val="10"/>
        <color theme="0"/>
        <rFont val="Arial"/>
        <family val="2"/>
      </rPr>
      <t xml:space="preserve"> or Hybrid lessons</t>
    </r>
    <r>
      <rPr>
        <b/>
        <vertAlign val="superscript"/>
        <sz val="10"/>
        <color theme="0"/>
        <rFont val="Arial"/>
        <family val="2"/>
      </rPr>
      <t>4</t>
    </r>
  </si>
  <si>
    <t>Teacher self-efficacy in multicultural environments, by school intake of minority students</t>
  </si>
  <si>
    <t>Teacher self-efficacy in inclusive teaching practices for special education needs, by school intake of students with special education needs</t>
  </si>
  <si>
    <t>Teacher self-efficacy in supporting all students' learning, by school characteristics</t>
  </si>
  <si>
    <r>
      <t>Percentage of teachers in the top quarter</t>
    </r>
    <r>
      <rPr>
        <b/>
        <vertAlign val="superscript"/>
        <sz val="11"/>
        <color theme="0"/>
        <rFont val="Arial"/>
        <family val="2"/>
      </rPr>
      <t>1</t>
    </r>
    <r>
      <rPr>
        <b/>
        <sz val="11"/>
        <color theme="0"/>
        <rFont val="Arial"/>
        <family val="2"/>
      </rPr>
      <t xml:space="preserve"> according to the teacher self-efficacy scale</t>
    </r>
    <r>
      <rPr>
        <b/>
        <vertAlign val="superscript"/>
        <sz val="11"/>
        <color theme="0"/>
        <rFont val="Arial"/>
        <family val="2"/>
      </rPr>
      <t>2</t>
    </r>
  </si>
  <si>
    <t>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</si>
  <si>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TALIS 2024 Results - © OECD 2024</t>
  </si>
  <si>
    <t>Annex C</t>
  </si>
  <si>
    <t>Chapter 1 Tables</t>
  </si>
  <si>
    <t>Last updated: 08-Aug-2025</t>
  </si>
  <si>
    <t>TOC</t>
  </si>
  <si>
    <t>TALIS 2024 Results</t>
  </si>
  <si>
    <t>Chapter 1</t>
  </si>
  <si>
    <t>Teaching for today's world</t>
  </si>
  <si>
    <t>Tables</t>
  </si>
  <si>
    <t>BIN.NO.TQ01</t>
  </si>
  <si>
    <t>Teachers' gender</t>
  </si>
  <si>
    <t>BIN.TR1.TQ01</t>
  </si>
  <si>
    <t>Change in the gender composition of the teaching body (2008, 2013, 2018 and 2024)</t>
  </si>
  <si>
    <t>Teachers' age</t>
  </si>
  <si>
    <t>CON.TR2.TQ02</t>
  </si>
  <si>
    <t>Change in teachers' age (2013, 2018 and 2024)</t>
  </si>
  <si>
    <t>BMUL.TR1.TQ02</t>
  </si>
  <si>
    <t>Change in teachers' age by age groups (2008, 2013, 2018 and 2024)</t>
  </si>
  <si>
    <t>BIN.SCH.TQ02</t>
  </si>
  <si>
    <t>Teachers age 50 and above, by school characteristics</t>
  </si>
  <si>
    <t>Teachers' highest educational attainment</t>
  </si>
  <si>
    <t>BMUL.TR1.TQ03</t>
  </si>
  <si>
    <t>Change in teachers' educational attainment (2008, 2013, 2018 and 2024)</t>
  </si>
  <si>
    <t>Teachers' teaching experience</t>
  </si>
  <si>
    <t>BMUL.TR1.TQ13b</t>
  </si>
  <si>
    <t>Change in teachers' teaching experience (2008, 2013, 2018 and 2024)</t>
  </si>
  <si>
    <t>BIN.SCH.TQ13b</t>
  </si>
  <si>
    <t>Novice teachers, by school characteristics</t>
  </si>
  <si>
    <t>Teachers' non-teaching work experience</t>
  </si>
  <si>
    <t>BMUL.TR2.TQ13cd</t>
  </si>
  <si>
    <t>Change in the share of teachers with non-teaching work experience (2013, 2018 and 2024)</t>
  </si>
  <si>
    <t>BIN.SCH.TQ13dTQ08</t>
  </si>
  <si>
    <t>Second-career teachers, by school characteristics</t>
  </si>
  <si>
    <t>BIN.TCH.TQ13dTQ08</t>
  </si>
  <si>
    <t>Second-career teachers, by teacher characteristics</t>
  </si>
  <si>
    <t>BIN.TR3.TQ13dTQ08</t>
  </si>
  <si>
    <t>Change in the share of second-career teachers, from 2018 to 2024</t>
  </si>
  <si>
    <t>BMUL.NO.PQ40</t>
  </si>
  <si>
    <t>Staff and resource obstacles</t>
  </si>
  <si>
    <t>BMUL.TR3.PQ40ach</t>
  </si>
  <si>
    <t>Change in shortage of personnel, from 2018 to 2024</t>
  </si>
  <si>
    <t>BIN.SCH.PQ40a</t>
  </si>
  <si>
    <t>Shortage of personnel, by school characteristics</t>
  </si>
  <si>
    <t>BMUL.NO.TQ59</t>
  </si>
  <si>
    <t>Structural obstacles</t>
  </si>
  <si>
    <t>BMUL.NO.TQ27a-lno</t>
  </si>
  <si>
    <t>Teacher self-efficacy</t>
  </si>
  <si>
    <t>Teachers with high degree of self-efficacy, by gender, age, years of teaching experience and education level</t>
  </si>
  <si>
    <t>OLS.TQS27.SCH</t>
  </si>
  <si>
    <t>Relationship between teacher self-efficacy and school characteristics</t>
  </si>
  <si>
    <t>BIN.SCH.TQS27</t>
  </si>
  <si>
    <t>Teachers with high degree of self-efficacy, by school characteristics</t>
  </si>
  <si>
    <t>BMUL.NO.PQ21</t>
  </si>
  <si>
    <t>School composition</t>
  </si>
  <si>
    <t>BMUL.TR3.PQ21</t>
  </si>
  <si>
    <t>Change in school composition, from 2018 to 2024</t>
  </si>
  <si>
    <t>BMUL.NO.TQ28</t>
  </si>
  <si>
    <t>Teacher self-efficacy in multicultural environments</t>
  </si>
  <si>
    <t>Teacher self-efficacy in multicultural environments, by school intake of minority students</t>
  </si>
  <si>
    <t>BMUL.NO.TQ31</t>
  </si>
  <si>
    <t>Teacher self-efficacy in inclusive practices for special education needs</t>
  </si>
  <si>
    <t>Teacher self-efficacy in inclusive teaching practices for special education needs, by school intake of students with special education needs</t>
  </si>
  <si>
    <t>BMUL.NO.TQ51</t>
  </si>
  <si>
    <t>Teaching practices</t>
  </si>
  <si>
    <t>BMUL.TR3.TQ51a-d</t>
  </si>
  <si>
    <t>Change in teaching practices regarding the clarity of instruction, from 2018 to 2024</t>
  </si>
  <si>
    <t>BMUL.NO.TQ56</t>
  </si>
  <si>
    <t>Teacher approaches to student practice</t>
  </si>
  <si>
    <t>BIN.TR2.TQ56d</t>
  </si>
  <si>
    <t>Change in teacher approaches to student practice (2013, 2018 and 2024)</t>
  </si>
  <si>
    <t>BMUL.TR3.TQ51i-l</t>
  </si>
  <si>
    <t>Change in teaching practices regarding classroom management, from 2018 to 2024</t>
  </si>
  <si>
    <t>BMUL.TR3.TQ51e-h</t>
  </si>
  <si>
    <t>Change in teaching practices regarding cognitive activation, from 2018 to 2024</t>
  </si>
  <si>
    <t>BMUL.NO.TQ55</t>
  </si>
  <si>
    <t>Teachers' use of adaptive practices</t>
  </si>
  <si>
    <t>OLS.TQS55.SCH_CCH_TCH</t>
  </si>
  <si>
    <t>Relationship between teachers' use of adaptive practices and school, class and teacher characteristics</t>
  </si>
  <si>
    <t>Teacher self-efficacy in supporting all students' learning, by school characteristics</t>
  </si>
  <si>
    <t>BMUL.NO.TQ53</t>
  </si>
  <si>
    <t>Teachers' assessment practices</t>
  </si>
  <si>
    <t>BMUL.TR2.TQ53de</t>
  </si>
  <si>
    <t>Change in teachers' assessment practices (2013, 2018 and 2024)</t>
  </si>
  <si>
    <t>BMUL.NO.TQ61</t>
  </si>
  <si>
    <t>Teachers' practices regarding social and emotional skill development</t>
  </si>
  <si>
    <t>OLS.TQS61.SCH_CCH_TCH</t>
  </si>
  <si>
    <t>Relationship between teachers' practices regarding social and emotional skill development and school, class and teacher characteristics</t>
  </si>
  <si>
    <t>BMUL.TGND.TQ60</t>
  </si>
  <si>
    <t>Teachers' empathy with students, by gender</t>
  </si>
  <si>
    <t>Teachers' ease with instruction on social and emotional skills</t>
  </si>
  <si>
    <t>BIN.SCH.TQ27p</t>
  </si>
  <si>
    <t>Teacher self-efficacy in supporting students' social and emotional learning, by school characteristics</t>
  </si>
  <si>
    <t>BMUL.NO.TQ34abch</t>
  </si>
  <si>
    <t>Teachers' beliefs regarding the benefits of using digital resources and tools</t>
  </si>
  <si>
    <t>BMUL.NO.TQ34defg</t>
  </si>
  <si>
    <t>Teachers' beliefs regarding the challenges of using digital resources and tools</t>
  </si>
  <si>
    <t>BMUL.TGND.TQ52</t>
  </si>
  <si>
    <t>Teachers' practices regarding digital resources and tools, by gender</t>
  </si>
  <si>
    <t>BMUL.TAGE.TQ52</t>
  </si>
  <si>
    <t>Teachers' practices regarding digital resources and tools, by age</t>
  </si>
  <si>
    <t>OLS.TQS52aegk.TQS34abch</t>
  </si>
  <si>
    <t>Relationship between teachers' use of digital resources for whole class instruction and beliefs in the benefits of digital resources</t>
  </si>
  <si>
    <t>OLS.TQS52chij.TQS34abch</t>
  </si>
  <si>
    <t>Relationship between teachers' use of digital resources for individualised instruction and assessment and beliefs in the benefits of digital resources</t>
  </si>
  <si>
    <t>Mode of student participation in lessons</t>
  </si>
  <si>
    <t>OLS.TQS52aegk.SCH_CCH_TCH</t>
  </si>
  <si>
    <t>Relationship between teachers' use of digital resources for whole class instruction and school, class and teacher characteristics</t>
  </si>
  <si>
    <t>OLS.TQS52chij.SCH_CCH_TCH</t>
  </si>
  <si>
    <t>Relationship between teachers' use of digital resources for individualised instruction and assessment and school, class and teacher characteristics</t>
  </si>
  <si>
    <t>BIN.SCH.PQ40e</t>
  </si>
  <si>
    <t>Shortage or inadequacy of digital resources and tools, by school characteristics</t>
  </si>
  <si>
    <t>BIN.SCH.TQ27m</t>
  </si>
  <si>
    <t>Teacher self-efficacy in using digital resources and tools, by school characteristics</t>
  </si>
  <si>
    <t>BMUL.NO.TQ27m33a-eg</t>
  </si>
  <si>
    <t>Teacher self-efficacy in using digital tools and resources</t>
  </si>
  <si>
    <t>BIN.NO.TQ36</t>
  </si>
  <si>
    <t>Teachers' use of AI</t>
  </si>
  <si>
    <t>BMUL.NO.TQ37</t>
  </si>
  <si>
    <t>Teachers' practices regarding AI</t>
  </si>
  <si>
    <t>BMUL.NO.TQ35abcde</t>
  </si>
  <si>
    <t>Teachers' views of the benefits regarding AI use in education</t>
  </si>
  <si>
    <t>BMUL.NO.TQ35fghij</t>
  </si>
  <si>
    <t>Teachers' views of the challenges regarding AI use in education</t>
  </si>
  <si>
    <t>BMUL.NO.TQ38</t>
  </si>
  <si>
    <t>Barriers to using AI in teaching</t>
  </si>
  <si>
    <t/>
  </si>
  <si>
    <t>Symbols for missing data</t>
  </si>
  <si>
    <t>a: The category does not apply to the country/territory concerned, data were not collected by the country/territory, or there was no observation in the sample.</t>
  </si>
  <si>
    <t>c: 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</si>
  <si>
    <t>m: Data were collected but subsequently removed, or not reported on, for technical reasons.</t>
  </si>
  <si>
    <t>w: Data were withdrawn or were not collected at the request of the country/territory concerned.</t>
  </si>
  <si>
    <t>Results based on responses of teachers</t>
  </si>
  <si>
    <t>ISCED
level</t>
  </si>
  <si>
    <t>Percentage of female teachers</t>
  </si>
  <si>
    <t>S.E.</t>
  </si>
  <si>
    <t>%</t>
  </si>
  <si>
    <t>Difference 
(ISCED 1 - ISCED 2)</t>
  </si>
  <si>
    <t>Total</t>
  </si>
  <si>
    <t>%pt. dif.</t>
  </si>
  <si>
    <t>Difference 
(ISCED 3 - ISCED 2)</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</si>
  <si>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</si>
  <si>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</si>
  <si>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</si>
  <si>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</si>
  <si>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</si>
  <si>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</si>
  <si>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</si>
  <si>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</si>
  <si>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</si>
  <si>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</si>
  <si>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</si>
  <si>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</si>
  <si>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</si>
  <si>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</si>
  <si>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</si>
  <si>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</si>
  <si>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</si>
  <si>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</si>
  <si>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</si>
  <si>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</si>
  <si>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</si>
  <si>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</si>
  <si>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</si>
  <si>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</si>
  <si>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</si>
  <si>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</si>
  <si>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</si>
  <si>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</si>
  <si>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</si>
  <si>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</si>
  <si>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</si>
  <si>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</si>
  <si>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</si>
  <si>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</si>
  <si>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</si>
  <si>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</si>
  <si>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</si>
  <si>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</si>
  <si>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</si>
  <si>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</si>
  <si>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</si>
  <si>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</si>
  <si>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</si>
  <si>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</si>
  <si>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</si>
  <si>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</si>
  <si>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</si>
  <si>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</si>
  <si>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</si>
  <si>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</si>
  <si>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</si>
  <si>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</si>
  <si>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</si>
  <si>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</si>
  <si>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Alberta (Canada)*</t>
  </si>
  <si>
    <t>Netherlands*</t>
  </si>
  <si>
    <t>New Zealand*</t>
  </si>
  <si>
    <t>Norway*</t>
  </si>
  <si>
    <t>TALIS ISCED 1 average-12</t>
  </si>
  <si>
    <t>TALIS ISCED 3 average-8</t>
  </si>
  <si>
    <t>Notes:</t>
  </si>
  <si>
    <t>* Estimates should be interpreted with caution due to higher risk of non-response bias.</t>
  </si>
  <si>
    <t>For additional information on interpretation of the results, see Annexes A and B.</t>
  </si>
  <si>
    <t>Statistically significant values are indicated in bold (see Annex B).</t>
  </si>
  <si>
    <t>Source: OECD, TALIS 2024 Database.</t>
  </si>
  <si>
    <t>TALIS 2008</t>
  </si>
  <si>
    <t>TALIS 2013</t>
  </si>
  <si>
    <t>TALIS 2018</t>
  </si>
  <si>
    <t>TALIS 2024</t>
  </si>
  <si>
    <t>Change
(2024 - 2008)</t>
  </si>
  <si>
    <t>Change
(2024 - 2013)</t>
  </si>
  <si>
    <t>Change
(2024 - 2018)</t>
  </si>
  <si>
    <t>OECD average-25</t>
  </si>
  <si>
    <t>Australiaª</t>
  </si>
  <si>
    <t>Flemish Comm. (Belgium)*</t>
  </si>
  <si>
    <t>Netherlands*‧ª</t>
  </si>
  <si>
    <t>TALIS 2013 data were collected in 2014 in New Zealand and Shanghai (China).</t>
  </si>
  <si>
    <t>ª Estimates for TALIS 2018 and the change between TALIS 2018 and TALIS 2024 should be interpreted with caution due to higher risk of non-response bias.</t>
  </si>
  <si>
    <t xml:space="preserve">Source: OECD, TALIS 2008, TALIS 2013, TALIS 2018 and TALIS 2024 Databases. </t>
  </si>
  <si>
    <t>a</t>
  </si>
  <si>
    <t>m</t>
  </si>
  <si>
    <t>Mean</t>
  </si>
  <si>
    <t>Dif.</t>
  </si>
  <si>
    <t xml:space="preserve">Source: OECD, TALIS 2013, TALIS 2018 and TALIS 2024 Databases. </t>
  </si>
  <si>
    <t>Percentage of teachers, by age groups</t>
  </si>
  <si>
    <t>Under age 30</t>
  </si>
  <si>
    <t>Age 30 to 49</t>
  </si>
  <si>
    <t>Age 50 and above</t>
  </si>
  <si>
    <t>Results based on responses of teachers and principals</t>
  </si>
  <si>
    <t>Percentage of teachers aged 50 and above</t>
  </si>
  <si>
    <t>By school location</t>
  </si>
  <si>
    <t>Rural area or village</t>
  </si>
  <si>
    <t>Town</t>
  </si>
  <si>
    <t>City</t>
  </si>
  <si>
    <t>By school type</t>
  </si>
  <si>
    <t>Publicly
managed
schools</t>
  </si>
  <si>
    <t>Privately
managed
schools</t>
  </si>
  <si>
    <t>Private - Public</t>
  </si>
  <si>
    <t>By school intake of students from socio-economically disadvantaged homes</t>
  </si>
  <si>
    <t>&lt;= 10%
(a)</t>
  </si>
  <si>
    <t>&gt; 10% &amp; &lt;= 30%</t>
  </si>
  <si>
    <t>&gt; 30%
(b)</t>
  </si>
  <si>
    <t>(b) - (a)</t>
  </si>
  <si>
    <t>By school intake of students who have difficulties understanding the language(s) of instruction</t>
  </si>
  <si>
    <t>None
(a)</t>
  </si>
  <si>
    <t>&gt; 0% &amp; &lt;= 10%</t>
  </si>
  <si>
    <t>&gt; 10%
(b)</t>
  </si>
  <si>
    <t>By school intake of students with special education needs</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</si>
  <si>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</si>
  <si>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</si>
  <si>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</si>
  <si>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</si>
  <si>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</si>
  <si>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 Estimates for subgroups and estimated differences between subgroups need to be interpreted with caution due to higher risk of non-response bias.</t>
  </si>
  <si>
    <t>Flemish Comm. (Belgium) **</t>
  </si>
  <si>
    <t xml:space="preserve"> ISCED level 6&amp;7</t>
  </si>
  <si>
    <t>ISCED level 8</t>
  </si>
  <si>
    <t>Percentage of teachers, by highest level of formal education completed¹‧²</t>
  </si>
  <si>
    <t>Below ISCED level 5³</t>
  </si>
  <si>
    <t xml:space="preserve">ISCED level 5³ </t>
  </si>
  <si>
    <t>1. Education categories are based on the International Standard Classification of Education (ISCED-2011). Programmes at ISCED levels 6 and 7 are generally longer and more theory-based, while ISCED level 5 programmes are typically shorter, more practical, and skills-oriented.</t>
  </si>
  <si>
    <t>2. TALIS 2008 and 2013 results, which originally referred to the ISCED-97 classification, were reclassified to match the ISCED-2011 classification. See more details and country-specific notes in Annex B.</t>
  </si>
  <si>
    <t>3. Includes bachelor’s degrees in some countries.</t>
  </si>
  <si>
    <t>Less than or equal to 5 years</t>
  </si>
  <si>
    <t>6 to 20 years</t>
  </si>
  <si>
    <t>More than 20 years</t>
  </si>
  <si>
    <t>Percentage of teachers, by years of experience as a teacher¹</t>
  </si>
  <si>
    <t>1. Observations where teachers' years of work experience as a teacher at the current school is higher than as a teacher in total are discarded from the analysis.</t>
  </si>
  <si>
    <t>Percentage of novice teachers¹</t>
  </si>
  <si>
    <t>1. Novice teachers are teachers with five (or fewer) years of teaching experience.</t>
  </si>
  <si>
    <t>Percentage of teachers with non-teaching work experience¹</t>
  </si>
  <si>
    <t>1. Includes experience in both non-teaching education roles (e.g. as a university lecturer or a nurse) and non-education roles.</t>
  </si>
  <si>
    <t>Percentage of second-career teachers</t>
  </si>
  <si>
    <t>Percentage of second-career teachers¹</t>
  </si>
  <si>
    <t>1. Second-career teachers are teachers who have at least 10 years of work experience in non-education roles for whom teaching was not a first career choice.</t>
  </si>
  <si>
    <t>By gender</t>
  </si>
  <si>
    <t>Female</t>
  </si>
  <si>
    <t>Male</t>
  </si>
  <si>
    <t>Male - Female</t>
  </si>
  <si>
    <t>By age</t>
  </si>
  <si>
    <t>&lt; Age 30
(a)</t>
  </si>
  <si>
    <t>Age 30-49</t>
  </si>
  <si>
    <t>&gt;= Age 50
(b)</t>
  </si>
  <si>
    <t>By years of teaching experience</t>
  </si>
  <si>
    <t>&lt;= 5 years
(a)</t>
  </si>
  <si>
    <t>6-10 years</t>
  </si>
  <si>
    <t>&gt; 10 years
(b)</t>
  </si>
  <si>
    <t>Change in the share of second-career teachers¹, from 2018 to 2024</t>
  </si>
  <si>
    <t>1. Second-career teachers are teachers who have at least 10 years of work experience in non-education roles for whom teaching was not a first career choice</t>
  </si>
  <si>
    <t xml:space="preserve">Source: OECD, TALIS 2018 and TALIS 2024 Databases. </t>
  </si>
  <si>
    <t>Results based on responses of principals</t>
  </si>
  <si>
    <t>Shortage of qualified teachers</t>
  </si>
  <si>
    <t>Shortage of teachers with competence in teaching students with special education needs</t>
  </si>
  <si>
    <t>Shortage of vocational teachers</t>
  </si>
  <si>
    <t>Shortage or inadequacy of digital resources and tools for instruction</t>
  </si>
  <si>
    <t>Insufficient Internet access</t>
  </si>
  <si>
    <t>Shortage or inadequacy of library materials</t>
  </si>
  <si>
    <t>Shortage of support personnel</t>
  </si>
  <si>
    <t xml:space="preserve">Shortage of teachers with competence in teaching students in a multicultural or multilingual setting </t>
  </si>
  <si>
    <t>Shortage of teachers with competence in teaching students from socio-economically disadvantaged homes</t>
  </si>
  <si>
    <t>Shortage or inadequacy of necessary materials to train vocational skills</t>
  </si>
  <si>
    <t>Shortage or inadequacy of time for instructional leadership</t>
  </si>
  <si>
    <t>TALIS ISCED 3 average-7</t>
  </si>
  <si>
    <t>Shortage or inadequacy of physical infrastructure⁴</t>
  </si>
  <si>
    <t>Shortage or inadequacy of instructional space³</t>
  </si>
  <si>
    <t>Shortage or inadequacy of instructional materials²</t>
  </si>
  <si>
    <t>Percentage of teachers whose school's capacity to provide quality instruction is hindered by the following issues¹</t>
  </si>
  <si>
    <t>Insufficient utilities⁵</t>
  </si>
  <si>
    <t>1. Estimated based on principals' responses and using final teacher weights.</t>
  </si>
  <si>
    <t>2. For example, textbooks.</t>
  </si>
  <si>
    <t>3. For example, classrooms.</t>
  </si>
  <si>
    <t>4. For example, classroom furniture, school buildings, heating/cooling, and lighting.</t>
  </si>
  <si>
    <t>5. For example, drinking water, electricity, and sewage/sanitation.</t>
  </si>
  <si>
    <t>OECD average-24</t>
  </si>
  <si>
    <t>Percentage of teachers whose school's capacity to provide quality instruction is hindered by a shortage of qualified teachers¹</t>
  </si>
  <si>
    <t>Inability to control lighting levels</t>
  </si>
  <si>
    <t>Bad acoustics (hard to hear)</t>
  </si>
  <si>
    <t>Inability to control the heating system</t>
  </si>
  <si>
    <t>Poor air quality</t>
  </si>
  <si>
    <t>Inability to adjust the air cooling</t>
  </si>
  <si>
    <t>Percentage of teachers who report that their capacity to provide quality instruction in class¹ is hindered by the following issues</t>
  </si>
  <si>
    <t>Lack of access to natural elements²</t>
  </si>
  <si>
    <t>1. These data refer to a class randomly selected from teachers' current weekly timetable during the week preceding the survey.</t>
  </si>
  <si>
    <t>2. For example, trees, plants, etc.</t>
  </si>
  <si>
    <t>Percentage of teachers who feel they can do the following "quite a bit" or "a lot"</t>
  </si>
  <si>
    <t>Get students to believe they can do well in school work</t>
  </si>
  <si>
    <t>Help students value learning</t>
  </si>
  <si>
    <t>Craft good questions for students</t>
  </si>
  <si>
    <t>Control disruptive behaviour in the classroom</t>
  </si>
  <si>
    <t>Motivate students who show low interest in school work</t>
  </si>
  <si>
    <t>Make expectations about student behaviour clear</t>
  </si>
  <si>
    <t>Help students think critically</t>
  </si>
  <si>
    <t>Get students to follow classroom rules</t>
  </si>
  <si>
    <t>Calm a student who is disruptive or noisy</t>
  </si>
  <si>
    <t>Use a variety of assessment strategies</t>
  </si>
  <si>
    <t>Provide an alternative explanation, for example when students are confused</t>
  </si>
  <si>
    <t>Vary instructional strategies in my classroom</t>
  </si>
  <si>
    <t>Help every student progress</t>
  </si>
  <si>
    <t>Reduce achievement gaps among students</t>
  </si>
  <si>
    <t>Share of explained variance</t>
  </si>
  <si>
    <t>R² x 100</t>
  </si>
  <si>
    <t>School location: Rural area or village³</t>
  </si>
  <si>
    <t>School intake of students with special education needs: Above 30%⁵</t>
  </si>
  <si>
    <t>School intake of students who have difficulties understanding the language(s) of instruction: Above 10%⁶</t>
  </si>
  <si>
    <t>School intake of students from socio-economically disadvantaged homes: Above 30%⁵</t>
  </si>
  <si>
    <t>School governance type: Public⁴</t>
  </si>
  <si>
    <t>Change in the scale of self-efficacy¹ associated with²</t>
  </si>
  <si>
    <t>Before accounting for teacher characteristics⁷</t>
  </si>
  <si>
    <t>After accounting for teacher characteristics⁷</t>
  </si>
  <si>
    <t>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</si>
  <si>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2. Results based on linear regression analysis, showing the change in the outcome variable associated with a one-unit increase in the explanatory variable.</t>
  </si>
  <si>
    <t>3. Rural area or village: up to 3 000 people. The reference category is city (over 100 000 people). The regression model also controls for town (3 001 to 100 000 people).</t>
  </si>
  <si>
    <t>4. Binary variable: the reference category is privately managed schools.</t>
  </si>
  <si>
    <t>5. The reference category is schools with an intake of such students is 10% or less. The regression model also controls for whether the share of such students is between 11% and 30%.</t>
  </si>
  <si>
    <t>6. The reference category is schools with an intake of such students is 0%. The regression model also controls for whether the share of such students is between 1% and 10%.</t>
  </si>
  <si>
    <t>7. Teacher characteristics include gender, age (standardised at the international level) and years of teaching experience (standardised at the international level).</t>
  </si>
  <si>
    <t>Percentage of teachers in the top quarter¹ according to the self-efficacy scale²</t>
  </si>
  <si>
    <t>1. Quartiles calculated within each country/territory.</t>
  </si>
  <si>
    <t>2. The scale of teacher self‐efficacy overall (T4SELF) was constructed as an average of the three subscales: self‐efficacy in student engagement (T4SEENG), self‐efficacy in instruction (T4SEINS) and self‐efficacy in classroom management (T4SECLS). Standardised scale scores</t>
  </si>
  <si>
    <t>More than 10% of students have difficulties understanding the language(s) of instruction</t>
  </si>
  <si>
    <t>Percentage of teachers teaching in schools with the following composition¹</t>
  </si>
  <si>
    <t>More than 30% of students come from socio-economically disadvantaged homes⁴</t>
  </si>
  <si>
    <t>More than 10% of students have special education needs³</t>
  </si>
  <si>
    <t>More than 10% of students are non-native speakers²</t>
  </si>
  <si>
    <t>More than 10% of students are immigrants or with migrant background⁶</t>
  </si>
  <si>
    <t>More than 10% of students are from minority backgrounds⁵</t>
  </si>
  <si>
    <t>At least 1% of students are refugees⁷</t>
  </si>
  <si>
    <t>2. Students who are non-native speakers refer to students whose first language is different from the language(s) of instruction or from a dialect of this/these language(s).</t>
  </si>
  <si>
    <t>3. Students with special needs are those for whom a special learning need has been formally identified because they are mentally, physically or emotionally disadvantaged.</t>
  </si>
  <si>
    <t>4. Socio-economically disadvantaged homes refers to homes lacking the basic necessities or advantages of life, such as adequate housing, nutrition or medical care.</t>
  </si>
  <si>
    <t>5. Minority backgrounds refer to ethnic/national minorities or Indigenous communities.</t>
  </si>
  <si>
    <t>6. Immigrant students refers to students who are immigrants or with a migrant background, as reported by the school principal. An immigrant student is one who was born outside the country. A student with a migrant background has parents who were both born outside the country.</t>
  </si>
  <si>
    <t>7. Refugee students are those who, regardless of legal status, fled to another country seeking refuge from war, political oppression, religious persecution or a natural disaster.</t>
  </si>
  <si>
    <t>More than 30% of students come from socio-economically disadvantaged 
homes⁴</t>
  </si>
  <si>
    <t>More than 10% of students are immigrants or with migrant background⁵</t>
  </si>
  <si>
    <t>At least 1% of students are refugees⁶</t>
  </si>
  <si>
    <t>3. Students with special education needs are those for whom a special learning need has been formally identified because they are mentally, physically or emotionally disadvantaged.</t>
  </si>
  <si>
    <t>5. Immigrant students refers to students who are immigrants or with a migrant background, as reported by the school principal. An immigrant student is one who was born outside the country. A student with a migrant background has parents who were both born outside the country.</t>
  </si>
  <si>
    <t>6. Refugee students are those who, regardless of legal status, fled to another country seeking refuge from war, political oppression, religious persecution or a natural disaster.</t>
  </si>
  <si>
    <t>Adapt teaching to the cultural diversity of students</t>
  </si>
  <si>
    <t>Ensure that students with and without a migrant background work together</t>
  </si>
  <si>
    <t>Raise awareness for cultural differences among students</t>
  </si>
  <si>
    <t>Reduce ethnic stereotyping among students</t>
  </si>
  <si>
    <t>Ensure that students with different cultural or ethnic backgrounds work together</t>
  </si>
  <si>
    <t>Critically examine the curriculum to determine whether it reinforces negative cultural stereotypes</t>
  </si>
  <si>
    <t>Use examples that are familiar to students from diverse cultural backgrounds</t>
  </si>
  <si>
    <t>Teacher self-efficacy in inclusive practices for special education needs²</t>
  </si>
  <si>
    <t>Work jointly with other professionals and staff¹ to teach students with special education needs² in the classroom</t>
  </si>
  <si>
    <t>Get parents/guardians involved in school activities of their children with special education needs²</t>
  </si>
  <si>
    <t>Inform others about laws and policies relating to the inclusion of students with special education needs²</t>
  </si>
  <si>
    <t>Design learning tasks to accommodate students with special education needs²</t>
  </si>
  <si>
    <t>Collaborate with other professionals³ in designing educational plans for students with special education needs²</t>
  </si>
  <si>
    <t>Adapt standardised assessments⁴ so that all students with special education needs² can be assessed</t>
  </si>
  <si>
    <t>1. For example, aides and other teachers.</t>
  </si>
  <si>
    <t>2. Students with special education needs are those for whom a special learning need has been formally identified because they are mentally, physically or emotionally disadvantaged.</t>
  </si>
  <si>
    <t>3. For example, specialist teachers and speech pathologists.</t>
  </si>
  <si>
    <t>4. Standardised assessments may refer to state, province, or region-wide assessments, depending on the context.</t>
  </si>
  <si>
    <t>Present a summary of recently learned content</t>
  </si>
  <si>
    <t>Set goals at the beginning of instruction</t>
  </si>
  <si>
    <t>Explain what students are expected to learn</t>
  </si>
  <si>
    <t>Explain how new and old topics are related</t>
  </si>
  <si>
    <t>Present tasks for which there is no obvious solution</t>
  </si>
  <si>
    <t>Give tasks that require students to think critically</t>
  </si>
  <si>
    <t>Have students work in small groups to come up with a joint solution to a problem or task</t>
  </si>
  <si>
    <t>Ask students to decide on their own procedures for solving complex tasks</t>
  </si>
  <si>
    <t>Tell students to follow classroom rules</t>
  </si>
  <si>
    <t>Tell students to listen to what I say</t>
  </si>
  <si>
    <t>Calm students who are disruptive</t>
  </si>
  <si>
    <t>Tell students to quieten down quickly when the lesson begins</t>
  </si>
  <si>
    <t>Refer to a problem from everyday life or work to demonstrate why new knowledge is useful</t>
  </si>
  <si>
    <t>Give students projects that require at least one week to complete</t>
  </si>
  <si>
    <t>Encourage students to question and critique arguments made by other students</t>
  </si>
  <si>
    <t>Percentage of teachers who report that they "frequently" or "always" use the following practices in their class¹</t>
  </si>
  <si>
    <t>Let students review multiple examples to practice the steps involved in a procedure or skill</t>
  </si>
  <si>
    <t>Select tasks for student practice that gradually increase in difficulty</t>
  </si>
  <si>
    <t>Prepare students for difficulties that can occur while practising a procedure or skill</t>
  </si>
  <si>
    <t xml:space="preserve"> Let students practise similar tasks until every student has understood the subject matter</t>
  </si>
  <si>
    <t>Percentage of teachers who report that they "frequently" or "always" do the following with their class¹</t>
  </si>
  <si>
    <t>Percentage of teachers who "frequently" or "always" let students practise similar tasks until 
every student has understood the subject matter¹</t>
  </si>
  <si>
    <t>1. Refers to teachers' practices in a randomly chosen class from their current weekly timetable.</t>
  </si>
  <si>
    <t>Consider students' prior knowledge and needs when planning a lesson</t>
  </si>
  <si>
    <t>Point students to different materials for learning depending on their needs</t>
  </si>
  <si>
    <t>Change the way of explaining a topic or task when a student has difficulties understanding it</t>
  </si>
  <si>
    <t>Adapt teaching methods to students' needs</t>
  </si>
  <si>
    <t>Ask questions at various difficulty levels to check students' understanding of the subject matter</t>
  </si>
  <si>
    <t>Percentage of teachers who report that they "frequently" or "always" use the following adaptive practices in their class¹</t>
  </si>
  <si>
    <t>Teaching experience¹⁰</t>
  </si>
  <si>
    <t>Teacher gender: Female⁹</t>
  </si>
  <si>
    <t>Teacher age¹⁰</t>
  </si>
  <si>
    <t>Class size⁶</t>
  </si>
  <si>
    <t>Class intake of students with special education needs: Above 30%⁸</t>
  </si>
  <si>
    <t>Class intake of students who have difficulties understanding the language(s) of instruction: Above 10%⁷</t>
  </si>
  <si>
    <t>Class intake of students who are low academic achievers: Above 30%⁸</t>
  </si>
  <si>
    <t>Change in the scale of teachers' adaptive practices associated with¹‧²</t>
  </si>
  <si>
    <t>1. The scale of adaptive learning (T4ADLE) was constructed using teacher responses ("never or almost never", "occasionally", "frequently", "always")  about the frequency of performing the following actions in the target class (TC4G55): "I consider students’ prior knowledge and needs when planning a lesson"; "I point students to different materials for learning depending on their needs"; "I change my way of explaining when a student has difficulties understanding a topic or task"; "I adapt my teaching methods to students’ needs"; "I ask questions at various difficulty levels to check students’ understanding of the subject matter". Standardised scale scores with a standard deviation of 2 and the value of 10 corresponding to the item mid-point value of the response scale. Refers to a class randomly selected from teachers' current weekly timetable during the week preceding the survey.</t>
  </si>
  <si>
    <t>4. The reference category is privately managed schools.</t>
  </si>
  <si>
    <t xml:space="preserve">6. Number of students in the target class (standardised at the international level). </t>
  </si>
  <si>
    <t>7. The reference category is classes with an intake of such students is 0%. The regression model also controls for whether the share of such students is between 1% and 10%.</t>
  </si>
  <si>
    <t>8. The reference category is classes with an intake of such students is 10% or less. The regression model also controls for whether the share of such students is between 11% and 30%.</t>
  </si>
  <si>
    <t>9. The reference category is male. The regression model also controls for diverse/non-binary/other gender category in countries/territories with available data.</t>
  </si>
  <si>
    <t>10. Number of years (standardised at the international level).</t>
  </si>
  <si>
    <t>Administer an assessment at the end of a unit or block of lessons</t>
  </si>
  <si>
    <t>Provide oral or written feedback to indicate areas for improvement</t>
  </si>
  <si>
    <t>Ask students to assess their own progress</t>
  </si>
  <si>
    <t>Observe students when working on particular tasks and provide immediate feedback</t>
  </si>
  <si>
    <t>Use assessments to check whether students have learned the material presented</t>
  </si>
  <si>
    <t>Percentage of teachers who report that they "frequently" or "always" use the following assessment methods in their class¹</t>
  </si>
  <si>
    <t>Give a mark² to communicate how students performed in relation to their classmates</t>
  </si>
  <si>
    <t>2. For example, a numeric score, a letter grade, a smiley face.</t>
  </si>
  <si>
    <t>Ask students to assess their own progress²</t>
  </si>
  <si>
    <t>2. In 2013 and 2018, teachers were asked about the frequency with which they "let students evaluate their own progress".</t>
  </si>
  <si>
    <t>Understanding their own emotions, thoughts or behaviour</t>
  </si>
  <si>
    <t>Managing their own emotions, thoughts or behaviour</t>
  </si>
  <si>
    <t>Understanding the perspectives of others</t>
  </si>
  <si>
    <t>Empathising with others</t>
  </si>
  <si>
    <t>Establishing and maintaining healthy relationships with others</t>
  </si>
  <si>
    <t>Making caring and constructive choices about their personal actions</t>
  </si>
  <si>
    <t>Percentage of teachers who report that they "frequently" or "always" focus on developing the following student skills¹</t>
  </si>
  <si>
    <t>Change in the scale of teachers' practices regarding social and emotional skill development¹ associated with²</t>
  </si>
  <si>
    <t>1. The scale of social and emotional skill development (T4SESDEV) was constructed using teacher responses ("never or almost never", "occasionally", "frequently", "always") about the frequency of developing the following student skills in the target class (TC4G61): "Managing their own emotions, thoughts, or behaviour"; "Empathising with others"; "Establishing and maintaining healthy relationships with others"; "Making caring and constructive choices about their personal actions". Standardised scale scores with a standard deviation of 2 and the value of 10 corresponding to the item mid-point value of the response scale. Refers to a class randomly selected from teachers' current weekly timetable during the week preceding the survey.</t>
  </si>
  <si>
    <t>Be aware of my students' feelings</t>
  </si>
  <si>
    <t>Show warmth to my students</t>
  </si>
  <si>
    <t>Care about the problems of my students</t>
  </si>
  <si>
    <t>Be empathetic towards my students</t>
  </si>
  <si>
    <t>Care about the social and emotional problems of my students</t>
  </si>
  <si>
    <t>Percentage of teachers who feel they can do the following "quite a bit" or "a lot"¹</t>
  </si>
  <si>
    <t>Percentage of teachers who feel they can support students’ social and emotional learning "quite a bit" or "a lot"</t>
  </si>
  <si>
    <t>Percentage of teachers who "agree" or "strongly agree" that the use of digital resources and tools helps students to do the following</t>
  </si>
  <si>
    <t>Develop greater interest in learning</t>
  </si>
  <si>
    <t>Develop skills to plan and monitor their own work</t>
  </si>
  <si>
    <t>Improve academic performance</t>
  </si>
  <si>
    <t>Collaborate on tasks efficiently</t>
  </si>
  <si>
    <t>Percentage of teachers who "agree" or "strongly agree" with the following statements about the use of digital resources and tools</t>
  </si>
  <si>
    <t>Their use distracts students from learning</t>
  </si>
  <si>
    <t>Their use limits the amount of face-to-face communication among students</t>
  </si>
  <si>
    <t>Their frequent use negatively impacts students’ well-being</t>
  </si>
  <si>
    <t>Their use results in students submitting Internet content as their own work</t>
  </si>
  <si>
    <t>Present information through direct instruction</t>
  </si>
  <si>
    <t>Give students problems that can only be solved by using digital resources and tools</t>
  </si>
  <si>
    <t>Provide personalised learning paths for students</t>
  </si>
  <si>
    <t>Assess student learning</t>
  </si>
  <si>
    <t>Provide feedback on student work</t>
  </si>
  <si>
    <t>Allow students to plan and monitor their own learning</t>
  </si>
  <si>
    <t>Support collaboration among students</t>
  </si>
  <si>
    <t>Download lesson plans from the Internet</t>
  </si>
  <si>
    <t>Replace printed materials</t>
  </si>
  <si>
    <t>Percentage of teachers who report that they "frequently" or "always" use digital resources and tools to do the following¹</t>
  </si>
  <si>
    <t>Handle logistic aspects of teaching³</t>
  </si>
  <si>
    <t>Enable collaboration with others² outside of the school</t>
  </si>
  <si>
    <t>2. With reference to other classrooms, schools or experts.</t>
  </si>
  <si>
    <t>3. For example, tracking student grades, assigning or collecting student work.</t>
  </si>
  <si>
    <t>Change in the scale of teachers' use of digital resources for whole class instruction¹ associated with the scale of teachers' beliefs in the benefits of using digital resources and tools²‧³</t>
  </si>
  <si>
    <t>Before accounting for teacher and school characteristics⁴</t>
  </si>
  <si>
    <t>After accounting for teacher characteristics⁴</t>
  </si>
  <si>
    <t>After accounting for teacher and school characteristics⁴</t>
  </si>
  <si>
    <t>1. The scale of use of digital resources and tools for whole class instruction (T4DRTWCI) was constructed using teacher responses ("never or almost never", "occasionally", "frequently", "always") about the frequency of doing the following in the target class (TC4G52): "Use digital resources and tools to present information through direct instruction"; "Use digital resources and tools to enable collaboration with other classrooms, schools, or experts outside of this school"; "Support collaboration among students using digital resources and tools"; "Give students problems that can only be solved by using digital resources and tools". Standardised scale scores with a standard deviation of 2 and the value of 10 corresponding to the item mid-point value of the response scale. Refers to a class randomly selected from teachers' current weekly timetable during the week preceding the survey.</t>
  </si>
  <si>
    <t>2. The scale of beliefs in digital resources and tools (T4BLFDRT) was constructed using teacher responses ("strongly disagree", "disagree", "agree", "strongly agree") about the following statements related to the use of digital resources and tools for student learning (TT4G34): "The use of digital resources and tools helps students develop greater interest in learning"; "The use of digital resources and tools helps students develop skills to plan and monitor their work"; "The use of digital resources and tools helps improve students' academic performance"; "The use of digital resources and tools helps students collaborate on tasks efficiently". Standardised scale scores with a standard deviation of 2 and the value of 10 corresponding to the item mid-point value of the response scale.</t>
  </si>
  <si>
    <t>3. Results based on linear regression analysis, showing the change in the outcome variable associated with a one-unit increase in the explanatory variable. "R2 x 100" refers to the share of explained variance in the outcome variable.</t>
  </si>
  <si>
    <t>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</si>
  <si>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Change in the scale of teachers' use of digital resources for individualised instruction associated with the scale of teachers' beliefs in the benefits of using digital resources and tools¹‧²‧³</t>
  </si>
  <si>
    <t>1. The scale of use of digital resources and tools for individualised instruction and assessment (T4DRTIIA) was constructed using teacher responses ("never or almost never", "occasionally", "frequently", "always") about the frequency of doing the following in the target class (TC4G52): "Provide digital feedback on student work"; "Use digital resources and tools that provide personalised learning paths for students"; "Use digital resources and tools to assess student learning"; "Provide digital resources and tools that allow students to plan and monitor their own learning ". Standardised scale scores with a standard deviation of 2 and the value of 10 corresponding to the item mid-point value of the response scale. Refers to a class randomly selected from teachers' current weekly timetable during the week preceding the survey.</t>
  </si>
  <si>
    <t>Change in the scale of teachers' use of digital resources for whole-class instruction associated with¹‧²</t>
  </si>
  <si>
    <t>Change in the scale of teachers' use of digital resources for individualised instruction and assessment associated with¹‧²</t>
  </si>
  <si>
    <t>Percentage of teachers whose school's capacity to provide quality instruction is hindered by a shortage or inadequacy of digital resources and tools¹</t>
  </si>
  <si>
    <t>Percentage of teachers who feel they can support student learning through the use of digital resources and tools "quite a bit" or "a lot"</t>
  </si>
  <si>
    <t>Support student learning through the use of digital resources and tools</t>
  </si>
  <si>
    <t>Identify digital resources and tools to support the subject(s) taught</t>
  </si>
  <si>
    <t>Use digital resources and tools to present concepts in a different way</t>
  </si>
  <si>
    <t>Choose digital resources and tools that enhance students' learning</t>
  </si>
  <si>
    <t>Adapt the use of digital resources and tools to different teaching activities</t>
  </si>
  <si>
    <t>Explain to students the potential risks of using digital resources and tools</t>
  </si>
  <si>
    <t>Learn to use new technology</t>
  </si>
  <si>
    <t>Percentage of teachers who report having used AI¹‧²</t>
  </si>
  <si>
    <t>1. Artificial intelligence (AI) is the capacity for computers to perform tasks traditionally thought to involve human intelligence. This can include making predictions, suggesting decisions or generating text.</t>
  </si>
  <si>
    <t>2. Includes the use of AI in teaching or to facilitate student learning in the 12 months prior to the survey.</t>
  </si>
  <si>
    <t>Efficiently learn about and summarise a topic</t>
  </si>
  <si>
    <t>Generate lesson plans or activities</t>
  </si>
  <si>
    <t>Automatically adjust the difficulty of lesson materials according to students’ learning needs</t>
  </si>
  <si>
    <t>Support students with special education needs</t>
  </si>
  <si>
    <t>Assess or mark student work</t>
  </si>
  <si>
    <t>Generate text for student feedback or parent/guardian communications</t>
  </si>
  <si>
    <t>Review data on student participation or performance</t>
  </si>
  <si>
    <t>Percentage of teachers who report using AI¹ to do the following tasks</t>
  </si>
  <si>
    <t>Help students practice new skills in real-life scenarios²</t>
  </si>
  <si>
    <t>2. For example, foreign language learning, creative writing, computer coding, problem solving.</t>
  </si>
  <si>
    <t>Helps teachers write or improve lesson plans</t>
  </si>
  <si>
    <t>Enables teachers to adapt learning material to different students’ abilities</t>
  </si>
  <si>
    <t>Assists teachers in supporting students individually</t>
  </si>
  <si>
    <t>Helps teachers automate administrative tasks</t>
  </si>
  <si>
    <t>Supports students with specific needs²</t>
  </si>
  <si>
    <t>Percentage of teachers who "agree" or "strongly agree" that the use of AI does the following¹</t>
  </si>
  <si>
    <t>2. For example, multilingual learners, students with special education needs.</t>
  </si>
  <si>
    <t>Enables students to misrepresent others’ work as their own</t>
  </si>
  <si>
    <t>Makes recommendations that may not be appropriate or correct</t>
  </si>
  <si>
    <t>Amplifies biases that reinforce students’ misconceptions</t>
  </si>
  <si>
    <t>Jeopardises the privacy and security of student data</t>
  </si>
  <si>
    <t>Suggests unsuitable pedagogical approaches</t>
  </si>
  <si>
    <t>Percentage of teachers who "agree" or "strongly agree" that AI¹ results in the following</t>
  </si>
  <si>
    <t>I do not have the knowledge and skills to teach using AI</t>
  </si>
  <si>
    <t>I do not believe we should use AI in teaching</t>
  </si>
  <si>
    <t xml:space="preserve"> My school does not allow the use of AI in teaching</t>
  </si>
  <si>
    <t>I feel overwhelmed by
 integrating new technologies in my teaching</t>
  </si>
  <si>
    <t>Percentage of teachers who report the following barriers to using AI¹ to teach or facilitate student learning²</t>
  </si>
  <si>
    <t>My school lacks the infrastructure³ to use AI</t>
  </si>
  <si>
    <t>2. Of the teachers who report that they have not used AI in their teaching in the 12 months prior to the survey.</t>
  </si>
  <si>
    <t>3. In terms of digital tools and resources.</t>
  </si>
  <si>
    <t>b.meanpct.d_tt4g01female</t>
  </si>
  <si>
    <t>se.meanpct.d_tt4g01female</t>
  </si>
  <si>
    <t>b.(meanpct.d_tt4g01female_isc1)-(meanpct.d_tt4g01female_isc2)</t>
  </si>
  <si>
    <t>se.(meanpct.d_tt4g01female_isc1)-(meanpct.d_tt4g01female_isc2)</t>
  </si>
  <si>
    <t>b.(meanpct.d_tt4g01female_isc3)-(meanpct.d_tt4g01female_isc2)</t>
  </si>
  <si>
    <t>se.(meanpct.d_tt4g01female_isc3)-(meanpct.d_tt4g01female_isc2)</t>
  </si>
  <si>
    <t>b.meanpct.d_btg01female</t>
  </si>
  <si>
    <t>se.meanpct.d_btg01female</t>
  </si>
  <si>
    <t>b.meanpct.d_tt2g01female</t>
  </si>
  <si>
    <t>se.meanpct.d_tt2g01female</t>
  </si>
  <si>
    <t>b.meanpct.d_tt3g01female</t>
  </si>
  <si>
    <t>se.meanpct.d_tt3g01female</t>
  </si>
  <si>
    <t>b.(meanpct.d_tt4g01female)-(meanpct.d_btg01female)</t>
  </si>
  <si>
    <t>se.(meanpct.d_tt4g01female)-(meanpct.d_btg01female)</t>
  </si>
  <si>
    <t>b.(meanpct.d_tt4g01female)-(meanpct.d_tt2g01female)</t>
  </si>
  <si>
    <t>se.(meanpct.d_tt4g01female)-(meanpct.d_tt2g01female)</t>
  </si>
  <si>
    <t>b.(meanpct.d_tt4g01female)-(meanpct.d_tt3g01female)</t>
  </si>
  <si>
    <t>se.(meanpct.d_tt4g01female)-(meanpct.d_tt3g01female)</t>
  </si>
  <si>
    <t>b.mean.tt4g02</t>
  </si>
  <si>
    <t>se.mean.tt4g02</t>
  </si>
  <si>
    <t>b.sd.tt4g02</t>
  </si>
  <si>
    <t>se.sd.tt4g02</t>
  </si>
  <si>
    <t>b.meanpct.d_tt4g02under30</t>
  </si>
  <si>
    <t>se.meanpct.d_tt4g02under30</t>
  </si>
  <si>
    <t>b.meanpct.d_tt4g02from30to49</t>
  </si>
  <si>
    <t>se.meanpct.d_tt4g02from30to49</t>
  </si>
  <si>
    <t>b.meanpct.d_tt4g02over50</t>
  </si>
  <si>
    <t>se.meanpct.d_tt4g02over50</t>
  </si>
  <si>
    <t>b.(mean.tt4g02_isc1)-(mean.tt4g02_isc2)</t>
  </si>
  <si>
    <t>se.(mean.tt4g02_isc1)-(mean.tt4g02_isc2)</t>
  </si>
  <si>
    <t>b.(sd.tt4g02_isc1)-(sd.tt4g02_isc2)</t>
  </si>
  <si>
    <t>se.(sd.tt4g02_isc1)-(sd.tt4g02_isc2)</t>
  </si>
  <si>
    <t>b.(meanpct.d_tt4g02under30_isc1)-(meanpct.d_tt4g02under30_isc2)</t>
  </si>
  <si>
    <t>se.(meanpct.d_tt4g02under30_isc1)-(meanpct.d_tt4g02under30_isc2)</t>
  </si>
  <si>
    <t>b.(meanpct.d_tt4g02from30to49_isc1)-(meanpct.d_tt4g02from30to49_isc2)</t>
  </si>
  <si>
    <t>se.(meanpct.d_tt4g02from30to49_isc1)-(meanpct.d_tt4g02from30to49_isc2)</t>
  </si>
  <si>
    <t>b.(meanpct.d_tt4g02over50_isc1)-(meanpct.d_tt4g02over50_isc2)</t>
  </si>
  <si>
    <t>se.(meanpct.d_tt4g02over50_isc1)-(meanpct.d_tt4g02over50_isc2)</t>
  </si>
  <si>
    <t>b.(mean.tt4g02_isc3)-(mean.tt4g02_isc2)</t>
  </si>
  <si>
    <t>se.(mean.tt4g02_isc3)-(mean.tt4g02_isc2)</t>
  </si>
  <si>
    <t>b.(sd.tt4g02_isc3)-(sd.tt4g02_isc2)</t>
  </si>
  <si>
    <t>se.(sd.tt4g02_isc3)-(sd.tt4g02_isc2)</t>
  </si>
  <si>
    <t>b.(meanpct.d_tt4g02under30_isc3)-(meanpct.d_tt4g02under30_isc2)</t>
  </si>
  <si>
    <t>se.(meanpct.d_tt4g02under30_isc3)-(meanpct.d_tt4g02under30_isc2)</t>
  </si>
  <si>
    <t>b.(meanpct.d_tt4g02from30to49_isc3)-(meanpct.d_tt4g02from30to49_isc2)</t>
  </si>
  <si>
    <t>se.(meanpct.d_tt4g02from30to49_isc3)-(meanpct.d_tt4g02from30to49_isc2)</t>
  </si>
  <si>
    <t>b.(meanpct.d_tt4g02over50_isc3)-(meanpct.d_tt4g02over50_isc2)</t>
  </si>
  <si>
    <t>se.(meanpct.d_tt4g02over50_isc3)-(meanpct.d_tt4g02over50_isc2)</t>
  </si>
  <si>
    <t>b.mean.tt2g02</t>
  </si>
  <si>
    <t>se.mean.tt2g02</t>
  </si>
  <si>
    <t>b.mean.tt3g02</t>
  </si>
  <si>
    <t>se.mean.tt3g02</t>
  </si>
  <si>
    <t>b.(mean.tt4g02)-(mean.tt2g02)</t>
  </si>
  <si>
    <t>se.(mean.tt4g02)-(mean.tt2g02)</t>
  </si>
  <si>
    <t>b.(mean.tt4g02)-(mean.tt3g02)</t>
  </si>
  <si>
    <t>se.(mean.tt4g02)-(mean.tt3g02)</t>
  </si>
  <si>
    <t>b.meanpct.d_btg02under30</t>
  </si>
  <si>
    <t>se.meanpct.d_btg02under30</t>
  </si>
  <si>
    <t>b.meanpct.d_tt2g02under30</t>
  </si>
  <si>
    <t>se.meanpct.d_tt2g02under30</t>
  </si>
  <si>
    <t>b.meanpct.d_tt3g02under30</t>
  </si>
  <si>
    <t>se.meanpct.d_tt3g02under30</t>
  </si>
  <si>
    <t>b.(meanpct.d_tt4g02under30)-(meanpct.d_btg02under30)</t>
  </si>
  <si>
    <t>se.(meanpct.d_tt4g02under30)-(meanpct.d_btg02under30)</t>
  </si>
  <si>
    <t>b.(meanpct.d_tt4g02under30)-(meanpct.d_tt2g02under30)</t>
  </si>
  <si>
    <t>se.(meanpct.d_tt4g02under30)-(meanpct.d_tt2g02under30)</t>
  </si>
  <si>
    <t>b.(meanpct.d_tt4g02under30)-(meanpct.d_tt3g02under30)</t>
  </si>
  <si>
    <t>se.(meanpct.d_tt4g02under30)-(meanpct.d_tt3g02under30)</t>
  </si>
  <si>
    <t>b.meanpct.d_btg02from30to49</t>
  </si>
  <si>
    <t>se.meanpct.d_btg02from30to49</t>
  </si>
  <si>
    <t>b.meanpct.d_tt2g02from30to49</t>
  </si>
  <si>
    <t>se.meanpct.d_tt2g02from30to49</t>
  </si>
  <si>
    <t>b.meanpct.d_tt3g02from30to49</t>
  </si>
  <si>
    <t>se.meanpct.d_tt3g02from30to49</t>
  </si>
  <si>
    <t>b.(meanpct.d_tt4g02from30to49)-(meanpct.d_btg02from30to49)</t>
  </si>
  <si>
    <t>se.(meanpct.d_tt4g02from30to49)-(meanpct.d_btg02from30to49)</t>
  </si>
  <si>
    <t>b.(meanpct.d_tt4g02from30to49)-(meanpct.d_tt2g02from30to49)</t>
  </si>
  <si>
    <t>se.(meanpct.d_tt4g02from30to49)-(meanpct.d_tt2g02from30to49)</t>
  </si>
  <si>
    <t>b.(meanpct.d_tt4g02from30to49)-(meanpct.d_tt3g02from30to49)</t>
  </si>
  <si>
    <t>se.(meanpct.d_tt4g02from30to49)-(meanpct.d_tt3g02from30to49)</t>
  </si>
  <si>
    <t>b.meanpct.d_btg02over50</t>
  </si>
  <si>
    <t>se.meanpct.d_btg02over50</t>
  </si>
  <si>
    <t>b.meanpct.d_tt2g02over50</t>
  </si>
  <si>
    <t>se.meanpct.d_tt2g02over50</t>
  </si>
  <si>
    <t>b.meanpct.d_tt3g02over50</t>
  </si>
  <si>
    <t>se.meanpct.d_tt3g02over50</t>
  </si>
  <si>
    <t>b.(meanpct.d_tt4g02over50)-(meanpct.d_btg02over50)</t>
  </si>
  <si>
    <t>se.(meanpct.d_tt4g02over50)-(meanpct.d_btg02over50)</t>
  </si>
  <si>
    <t>b.(meanpct.d_tt4g02over50)-(meanpct.d_tt2g02over50)</t>
  </si>
  <si>
    <t>se.(meanpct.d_tt4g02over50)-(meanpct.d_tt2g02over50)</t>
  </si>
  <si>
    <t>b.(meanpct.d_tt4g02over50)-(meanpct.d_tt3g02over50)</t>
  </si>
  <si>
    <t>se.(meanpct.d_tt4g02over50)-(meanpct.d_tt3g02over50)</t>
  </si>
  <si>
    <t>b.meanpct.d_tt4g02over50..schloc..1 Rural</t>
  </si>
  <si>
    <t>se.meanpct.d_tt4g02over50..schloc..1 Rural</t>
  </si>
  <si>
    <t>b.meanpct.d_tt4g02over50..schloc..2 Town</t>
  </si>
  <si>
    <t>se.meanpct.d_tt4g02over50..schloc..2 Town</t>
  </si>
  <si>
    <t>b.meanpct.d_tt4g02over50..schloc..3 City</t>
  </si>
  <si>
    <t>se.meanpct.d_tt4g02over50..schloc..3 City</t>
  </si>
  <si>
    <t>b.meanpct.d_tt4g02over50..schloc..(3 City-1 Rural)</t>
  </si>
  <si>
    <t>se.meanpct.d_tt4g02over50..schloc..(3 City-1 Rural)</t>
  </si>
  <si>
    <t>b.meanpct.d_tt4g02over50..schtype..1 Public</t>
  </si>
  <si>
    <t>se.meanpct.d_tt4g02over50..schtype..1 Public</t>
  </si>
  <si>
    <t>b.meanpct.d_tt4g02over50..schtype..2 Private</t>
  </si>
  <si>
    <t>se.meanpct.d_tt4g02over50..schtype..2 Private</t>
  </si>
  <si>
    <t>b.meanpct.d_tt4g02over50..schtype..(2 Private-1 Public)</t>
  </si>
  <si>
    <t>se.meanpct.d_tt4g02over50..schtype..(2 Private-1 Public)</t>
  </si>
  <si>
    <t>b.meanpct.d_tt4g02over50..disadv..1 under_10pct</t>
  </si>
  <si>
    <t>se.meanpct.d_tt4g02over50..disadv..1 under_10pct</t>
  </si>
  <si>
    <t>b.meanpct.d_tt4g02over50..disadv..2 10_to_30pct</t>
  </si>
  <si>
    <t>se.meanpct.d_tt4g02over50..disadv..2 10_to_30pct</t>
  </si>
  <si>
    <t>b.meanpct.d_tt4g02over50..disadv..3 over_30pct</t>
  </si>
  <si>
    <t>se.meanpct.d_tt4g02over50..disadv..3 over_30pct</t>
  </si>
  <si>
    <t>b.meanpct.d_tt4g02over50..disadv..(3 over_30pct-1 under_10pct)</t>
  </si>
  <si>
    <t>se.meanpct.d_tt4g02over50..disadv..(3 over_30pct-1 under_10pct)</t>
  </si>
  <si>
    <t>b.meanpct.d_tt4g02over50..diflang..1 None</t>
  </si>
  <si>
    <t>se.meanpct.d_tt4g02over50..diflang..1 None</t>
  </si>
  <si>
    <t>b.meanpct.d_tt4g02over50..diflang..2 0_to_10pct</t>
  </si>
  <si>
    <t>se.meanpct.d_tt4g02over50..diflang..2 0_to_10pct</t>
  </si>
  <si>
    <t>b.meanpct.d_tt4g02over50..diflang..3 over_10pct</t>
  </si>
  <si>
    <t>se.meanpct.d_tt4g02over50..diflang..3 over_10pct</t>
  </si>
  <si>
    <t>b.meanpct.d_tt4g02over50..diflang..(3 over_10pct-1 None)</t>
  </si>
  <si>
    <t>se.meanpct.d_tt4g02over50..diflang..(3 over_10pct-1 None)</t>
  </si>
  <si>
    <t>b.meanpct.d_tt4g02over50..spneed..1 under_10pct</t>
  </si>
  <si>
    <t>se.meanpct.d_tt4g02over50..spneed..1 under_10pct</t>
  </si>
  <si>
    <t>b.meanpct.d_tt4g02over50..spneed..2 10_to_30pct</t>
  </si>
  <si>
    <t>se.meanpct.d_tt4g02over50..spneed..2 10_to_30pct</t>
  </si>
  <si>
    <t>b.meanpct.d_tt4g02over50..spneed..3 over_30pct</t>
  </si>
  <si>
    <t>se.meanpct.d_tt4g02over50..spneed..3 over_30pct</t>
  </si>
  <si>
    <t>b.meanpct.d_tt4g02over50..spneed..(3 over_30pct-1 under_10pct)</t>
  </si>
  <si>
    <t>se.meanpct.d_tt4g02over50..spneed..(3 over_30pct-1 under_10pct)</t>
  </si>
  <si>
    <t>c</t>
  </si>
  <si>
    <t>w</t>
  </si>
  <si>
    <t>b.meanpct.d_tt4g03uisced5</t>
  </si>
  <si>
    <t>se.meanpct.d_tt4g03uisced5</t>
  </si>
  <si>
    <t>b.meanpct.d_tt4g03isced5</t>
  </si>
  <si>
    <t>se.meanpct.d_tt4g03isced5</t>
  </si>
  <si>
    <t>b.meanpct.d_tt4g03isced6</t>
  </si>
  <si>
    <t>se.meanpct.d_tt4g03isced6</t>
  </si>
  <si>
    <t>b.meanpct.d_tt4g03isced7</t>
  </si>
  <si>
    <t>se.meanpct.d_tt4g03isced7</t>
  </si>
  <si>
    <t>b.meanpct.d_tt4g03isced8</t>
  </si>
  <si>
    <t>se.meanpct.d_tt4g03isced8</t>
  </si>
  <si>
    <t>b.(meanpct.d_tt4g03uisced5_isc1)-(meanpct.d_tt4g03uisced5_isc2)</t>
  </si>
  <si>
    <t>se.(meanpct.d_tt4g03uisced5_isc1)-(meanpct.d_tt4g03uisced5_isc2)</t>
  </si>
  <si>
    <t>b.(meanpct.d_tt4g03isced5_isc1)-(meanpct.d_tt4g03isced5_isc2)</t>
  </si>
  <si>
    <t>se.(meanpct.d_tt4g03isced5_isc1)-(meanpct.d_tt4g03isced5_isc2)</t>
  </si>
  <si>
    <t>b.(meanpct.d_tt4g03isced6_isc1)-(meanpct.d_tt4g03isced6_isc2)</t>
  </si>
  <si>
    <t>se.(meanpct.d_tt4g03isced6_isc1)-(meanpct.d_tt4g03isced6_isc2)</t>
  </si>
  <si>
    <t>b.(meanpct.d_tt4g03isced7_isc1)-(meanpct.d_tt4g03isced7_isc2)</t>
  </si>
  <si>
    <t>se.(meanpct.d_tt4g03isced7_isc1)-(meanpct.d_tt4g03isced7_isc2)</t>
  </si>
  <si>
    <t>b.(meanpct.d_tt4g03isced8_isc1)-(meanpct.d_tt4g03isced8_isc2)</t>
  </si>
  <si>
    <t>se.(meanpct.d_tt4g03isced8_isc1)-(meanpct.d_tt4g03isced8_isc2)</t>
  </si>
  <si>
    <t>b.(meanpct.d_tt4g03uisced5_isc3)-(meanpct.d_tt4g03uisced5_isc2)</t>
  </si>
  <si>
    <t>se.(meanpct.d_tt4g03uisced5_isc3)-(meanpct.d_tt4g03uisced5_isc2)</t>
  </si>
  <si>
    <t>b.(meanpct.d_tt4g03isced5_isc3)-(meanpct.d_tt4g03isced5_isc2)</t>
  </si>
  <si>
    <t>se.(meanpct.d_tt4g03isced5_isc3)-(meanpct.d_tt4g03isced5_isc2)</t>
  </si>
  <si>
    <t>b.(meanpct.d_tt4g03isced6_isc3)-(meanpct.d_tt4g03isced6_isc2)</t>
  </si>
  <si>
    <t>se.(meanpct.d_tt4g03isced6_isc3)-(meanpct.d_tt4g03isced6_isc2)</t>
  </si>
  <si>
    <t>b.(meanpct.d_tt4g03isced7_isc3)-(meanpct.d_tt4g03isced7_isc2)</t>
  </si>
  <si>
    <t>se.(meanpct.d_tt4g03isced7_isc3)-(meanpct.d_tt4g03isced7_isc2)</t>
  </si>
  <si>
    <t>b.(meanpct.d_tt4g03isced8_isc3)-(meanpct.d_tt4g03isced8_isc2)</t>
  </si>
  <si>
    <t>se.(meanpct.d_tt4g03isced8_isc3)-(meanpct.d_tt4g03isced8_isc2)</t>
  </si>
  <si>
    <t>b.meanpct.d_btg07uisced5</t>
  </si>
  <si>
    <t>se.meanpct.d_btg07uisced5</t>
  </si>
  <si>
    <t>b.meanpct.d_tt2g10uisced5</t>
  </si>
  <si>
    <t>se.meanpct.d_tt2g10uisced5</t>
  </si>
  <si>
    <t>b.meanpct.d_tt3g03uisced5</t>
  </si>
  <si>
    <t>se.meanpct.d_tt3g03uisced5</t>
  </si>
  <si>
    <t>b.(meanpct.d_tt4g03uisced5)-(meanpct.d_btg07uisced5)</t>
  </si>
  <si>
    <t>se.(meanpct.d_tt4g03uisced5)-(meanpct.d_btg07uisced5)</t>
  </si>
  <si>
    <t>b.(meanpct.d_tt4g03uisced5)-(meanpct.d_tt2g10uisced5)</t>
  </si>
  <si>
    <t>se.(meanpct.d_tt4g03uisced5)-(meanpct.d_tt2g10uisced5)</t>
  </si>
  <si>
    <t>b.(meanpct.d_tt4g03uisced5)-(meanpct.d_tt3g03uisced5)</t>
  </si>
  <si>
    <t>se.(meanpct.d_tt4g03uisced5)-(meanpct.d_tt3g03uisced5)</t>
  </si>
  <si>
    <t>b.meanpct.d_btg07isced5</t>
  </si>
  <si>
    <t>se.meanpct.d_btg07isced5</t>
  </si>
  <si>
    <t>b.meanpct.d_tt2g10isced5</t>
  </si>
  <si>
    <t>se.meanpct.d_tt2g10isced5</t>
  </si>
  <si>
    <t>b.meanpct.d_tt3g03isced5</t>
  </si>
  <si>
    <t>se.meanpct.d_tt3g03isced5</t>
  </si>
  <si>
    <t>b.(meanpct.d_tt4g03isced5)-(meanpct.d_btg07isced5)</t>
  </si>
  <si>
    <t>se.(meanpct.d_tt4g03isced5)-(meanpct.d_btg07isced5)</t>
  </si>
  <si>
    <t>b.(meanpct.d_tt4g03isced5)-(meanpct.d_tt2g10isced5)</t>
  </si>
  <si>
    <t>se.(meanpct.d_tt4g03isced5)-(meanpct.d_tt2g10isced5)</t>
  </si>
  <si>
    <t>b.(meanpct.d_tt4g03isced5)-(meanpct.d_tt3g03isced5)</t>
  </si>
  <si>
    <t>se.(meanpct.d_tt4g03isced5)-(meanpct.d_tt3g03isced5)</t>
  </si>
  <si>
    <t>b.meanpct.d_btg07isced6and7</t>
  </si>
  <si>
    <t>se.meanpct.d_btg07isced6and7</t>
  </si>
  <si>
    <t>b.meanpct.d_tt2g10isced6and7</t>
  </si>
  <si>
    <t>se.meanpct.d_tt2g10isced6and7</t>
  </si>
  <si>
    <t>b.meanpct.d_tt3g03isced6and7</t>
  </si>
  <si>
    <t>se.meanpct.d_tt3g03isced6and7</t>
  </si>
  <si>
    <t>b.meanpct.d_tt4g03isced6and7</t>
  </si>
  <si>
    <t>se.meanpct.d_tt4g03isced6and7</t>
  </si>
  <si>
    <t>b.(meanpct.d_tt4g03isced6and7)-(meanpct.d_btg07isced6and7)</t>
  </si>
  <si>
    <t>se.(meanpct.d_tt4g03isced6and7)-(meanpct.d_btg07isced6and7)</t>
  </si>
  <si>
    <t>b.(meanpct.d_tt4g03isced6and7)-(meanpct.d_tt2g10isced6and7)</t>
  </si>
  <si>
    <t>se.(meanpct.d_tt4g03isced6and7)-(meanpct.d_tt2g10isced6and7)</t>
  </si>
  <si>
    <t>b.(meanpct.d_tt4g03isced6and7)-(meanpct.d_tt3g03isced6and7)</t>
  </si>
  <si>
    <t>se.(meanpct.d_tt4g03isced6and7)-(meanpct.d_tt3g03isced6and7)</t>
  </si>
  <si>
    <t>b.meanpct.d_btg07isced8</t>
  </si>
  <si>
    <t>se.meanpct.d_btg07isced8</t>
  </si>
  <si>
    <t>b.meanpct.d_tt2g10isced8</t>
  </si>
  <si>
    <t>se.meanpct.d_tt2g10isced8</t>
  </si>
  <si>
    <t>b.meanpct.d_tt3g03isced8</t>
  </si>
  <si>
    <t>se.meanpct.d_tt3g03isced8</t>
  </si>
  <si>
    <t>b.(meanpct.d_tt4g03isced8)-(meanpct.d_btg07isced8)</t>
  </si>
  <si>
    <t>se.(meanpct.d_tt4g03isced8)-(meanpct.d_btg07isced8)</t>
  </si>
  <si>
    <t>b.(meanpct.d_tt4g03isced8)-(meanpct.d_tt2g10isced8)</t>
  </si>
  <si>
    <t>se.(meanpct.d_tt4g03isced8)-(meanpct.d_tt2g10isced8)</t>
  </si>
  <si>
    <t>b.(meanpct.d_tt4g03isced8)-(meanpct.d_tt3g03isced8)</t>
  </si>
  <si>
    <t>se.(meanpct.d_tt4g03isced8)-(meanpct.d_tt3g03isced8)</t>
  </si>
  <si>
    <t>b.mean.tt4g13b</t>
  </si>
  <si>
    <t>se.mean.tt4g13b</t>
  </si>
  <si>
    <t>b.sd.tt4g13b</t>
  </si>
  <si>
    <t>se.sd.tt4g13b</t>
  </si>
  <si>
    <t>b.meanpct.d_tt4g13b5orless</t>
  </si>
  <si>
    <t>se.meanpct.d_tt4g13b5orless</t>
  </si>
  <si>
    <t>b.meanpct.d_tt4g13bfrom6to20</t>
  </si>
  <si>
    <t>se.meanpct.d_tt4g13bfrom6to20</t>
  </si>
  <si>
    <t>b.meanpct.d_tt4g13bover20</t>
  </si>
  <si>
    <t>se.meanpct.d_tt4g13bover20</t>
  </si>
  <si>
    <t>b.(mean.tt4g13b_isc1)-(mean.tt4g13b_isc2)</t>
  </si>
  <si>
    <t>se.(mean.tt4g13b_isc1)-(mean.tt4g13b_isc2)</t>
  </si>
  <si>
    <t>b.(sd.tt4g13b_isc1)-(sd.tt4g13b_isc2)</t>
  </si>
  <si>
    <t>se.(sd.tt4g13b_isc1)-(sd.tt4g13b_isc2)</t>
  </si>
  <si>
    <t>b.(meanpct.d_tt4g13b5orless_isc1)-(meanpct.d_tt4g13b5orless_isc2)</t>
  </si>
  <si>
    <t>se.(meanpct.d_tt4g13b5orless_isc1)-(meanpct.d_tt4g13b5orless_isc2)</t>
  </si>
  <si>
    <t>b.(meanpct.d_tt4g13bfrom6to20_isc1)-(meanpct.d_tt4g13bfrom6to20_isc2)</t>
  </si>
  <si>
    <t>se.(meanpct.d_tt4g13bfrom6to20_isc1)-(meanpct.d_tt4g13bfrom6to20_isc2)</t>
  </si>
  <si>
    <t>b.(meanpct.d_tt4g13bover20_isc1)-(meanpct.d_tt4g13bover20_isc2)</t>
  </si>
  <si>
    <t>se.(meanpct.d_tt4g13bover20_isc1)-(meanpct.d_tt4g13bover20_isc2)</t>
  </si>
  <si>
    <t>b.(mean.tt4g13b_isc3)-(mean.tt4g13b_isc2)</t>
  </si>
  <si>
    <t>se.(mean.tt4g13b_isc3)-(mean.tt4g13b_isc2)</t>
  </si>
  <si>
    <t>b.(sd.tt4g13b_isc3)-(sd.tt4g13b_isc2)</t>
  </si>
  <si>
    <t>se.(sd.tt4g13b_isc3)-(sd.tt4g13b_isc2)</t>
  </si>
  <si>
    <t>b.(meanpct.d_tt4g13b5orless_isc3)-(meanpct.d_tt4g13b5orless_isc2)</t>
  </si>
  <si>
    <t>se.(meanpct.d_tt4g13b5orless_isc3)-(meanpct.d_tt4g13b5orless_isc2)</t>
  </si>
  <si>
    <t>b.(meanpct.d_tt4g13bfrom6to20_isc3)-(meanpct.d_tt4g13bfrom6to20_isc2)</t>
  </si>
  <si>
    <t>se.(meanpct.d_tt4g13bfrom6to20_isc3)-(meanpct.d_tt4g13bfrom6to20_isc2)</t>
  </si>
  <si>
    <t>b.(meanpct.d_tt4g13bover20_isc3)-(meanpct.d_tt4g13bover20_isc2)</t>
  </si>
  <si>
    <t>se.(meanpct.d_tt4g13bover20_isc3)-(meanpct.d_tt4g13bover20_isc2)</t>
  </si>
  <si>
    <t>b.meanpct.d_btg095orless</t>
  </si>
  <si>
    <t>se.meanpct.d_btg095orless</t>
  </si>
  <si>
    <t>b.meanpct.d_tt2g05b5orless</t>
  </si>
  <si>
    <t>se.meanpct.d_tt2g05b5orless</t>
  </si>
  <si>
    <t>b.meanpct.d_tt3g11b5orless</t>
  </si>
  <si>
    <t>se.meanpct.d_tt3g11b5orless</t>
  </si>
  <si>
    <t>b.(meanpct.d_tt4g13b5orless)-(meanpct.d_btg095orless)</t>
  </si>
  <si>
    <t>se.(meanpct.d_tt4g13b5orless)-(meanpct.d_btg095orless)</t>
  </si>
  <si>
    <t>b.(meanpct.d_tt4g13b5orless)-(meanpct.d_tt2g05b5orless)</t>
  </si>
  <si>
    <t>se.(meanpct.d_tt4g13b5orless)-(meanpct.d_tt2g05b5orless)</t>
  </si>
  <si>
    <t>b.(meanpct.d_tt4g13b5orless)-(meanpct.d_tt3g11b5orless)</t>
  </si>
  <si>
    <t>se.(meanpct.d_tt4g13b5orless)-(meanpct.d_tt3g11b5orless)</t>
  </si>
  <si>
    <t>b.meanpct.d_btg09from6to20</t>
  </si>
  <si>
    <t>se.meanpct.d_btg09from6to20</t>
  </si>
  <si>
    <t>b.meanpct.d_tt2g05bfrom6to20</t>
  </si>
  <si>
    <t>se.meanpct.d_tt2g05bfrom6to20</t>
  </si>
  <si>
    <t>b.meanpct.d_tt3g11bfrom6to20</t>
  </si>
  <si>
    <t>se.meanpct.d_tt3g11bfrom6to20</t>
  </si>
  <si>
    <t>b.(meanpct.d_tt4g13bfrom6to20)-(meanpct.d_btg09from6to20)</t>
  </si>
  <si>
    <t>se.(meanpct.d_tt4g13bfrom6to20)-(meanpct.d_btg09from6to20)</t>
  </si>
  <si>
    <t>b.(meanpct.d_tt4g13bfrom6to20)-(meanpct.d_tt2g05bfrom6to20)</t>
  </si>
  <si>
    <t>se.(meanpct.d_tt4g13bfrom6to20)-(meanpct.d_tt2g05bfrom6to20)</t>
  </si>
  <si>
    <t>b.(meanpct.d_tt4g13bfrom6to20)-(meanpct.d_tt3g11bfrom6to20)</t>
  </si>
  <si>
    <t>se.(meanpct.d_tt4g13bfrom6to20)-(meanpct.d_tt3g11bfrom6to20)</t>
  </si>
  <si>
    <t>b.meanpct.d_btg09over20</t>
  </si>
  <si>
    <t>se.meanpct.d_btg09over20</t>
  </si>
  <si>
    <t>b.meanpct.d_tt2g05bover20</t>
  </si>
  <si>
    <t>se.meanpct.d_tt2g05bover20</t>
  </si>
  <si>
    <t>b.meanpct.d_tt3g11bover20</t>
  </si>
  <si>
    <t>se.meanpct.d_tt3g11bover20</t>
  </si>
  <si>
    <t>b.(meanpct.d_tt4g13bover20)-(meanpct.d_btg09over20)</t>
  </si>
  <si>
    <t>se.(meanpct.d_tt4g13bover20)-(meanpct.d_btg09over20)</t>
  </si>
  <si>
    <t>b.(meanpct.d_tt4g13bover20)-(meanpct.d_tt2g05bover20)</t>
  </si>
  <si>
    <t>se.(meanpct.d_tt4g13bover20)-(meanpct.d_tt2g05bover20)</t>
  </si>
  <si>
    <t>b.(meanpct.d_tt4g13bover20)-(meanpct.d_tt3g11bover20)</t>
  </si>
  <si>
    <t>se.(meanpct.d_tt4g13bover20)-(meanpct.d_tt3g11bover20)</t>
  </si>
  <si>
    <t>b.meanpct.d_tt4g13b5orless..schloc..1 Rural</t>
  </si>
  <si>
    <t>se.meanpct.d_tt4g13b5orless..schloc..1 Rural</t>
  </si>
  <si>
    <t>b.meanpct.d_tt4g13b5orless..schloc..2 Town</t>
  </si>
  <si>
    <t>se.meanpct.d_tt4g13b5orless..schloc..2 Town</t>
  </si>
  <si>
    <t>b.meanpct.d_tt4g13b5orless..schloc..3 City</t>
  </si>
  <si>
    <t>se.meanpct.d_tt4g13b5orless..schloc..3 City</t>
  </si>
  <si>
    <t>b.meanpct.d_tt4g13b5orless..schloc..(3 City-1 Rural)</t>
  </si>
  <si>
    <t>se.meanpct.d_tt4g13b5orless..schloc..(3 City-1 Rural)</t>
  </si>
  <si>
    <t>b.meanpct.d_tt4g13b5orless..schtype..1 Public</t>
  </si>
  <si>
    <t>se.meanpct.d_tt4g13b5orless..schtype..1 Public</t>
  </si>
  <si>
    <t>b.meanpct.d_tt4g13b5orless..schtype..2 Private</t>
  </si>
  <si>
    <t>se.meanpct.d_tt4g13b5orless..schtype..2 Private</t>
  </si>
  <si>
    <t>b.meanpct.d_tt4g13b5orless..schtype..(2 Private-1 Public)</t>
  </si>
  <si>
    <t>se.meanpct.d_tt4g13b5orless..schtype..(2 Private-1 Public)</t>
  </si>
  <si>
    <t>b.meanpct.d_tt4g13b5orless..disadv..1 under_10pct</t>
  </si>
  <si>
    <t>se.meanpct.d_tt4g13b5orless..disadv..1 under_10pct</t>
  </si>
  <si>
    <t>b.meanpct.d_tt4g13b5orless..disadv..2 10_to_30pct</t>
  </si>
  <si>
    <t>se.meanpct.d_tt4g13b5orless..disadv..2 10_to_30pct</t>
  </si>
  <si>
    <t>b.meanpct.d_tt4g13b5orless..disadv..3 over_30pct</t>
  </si>
  <si>
    <t>se.meanpct.d_tt4g13b5orless..disadv..3 over_30pct</t>
  </si>
  <si>
    <t>b.meanpct.d_tt4g13b5orless..disadv..(3 over_30pct-1 under_10pct)</t>
  </si>
  <si>
    <t>se.meanpct.d_tt4g13b5orless..disadv..(3 over_30pct-1 under_10pct)</t>
  </si>
  <si>
    <t>b.meanpct.d_tt4g13b5orless..diflang..1 None</t>
  </si>
  <si>
    <t>se.meanpct.d_tt4g13b5orless..diflang..1 None</t>
  </si>
  <si>
    <t>b.meanpct.d_tt4g13b5orless..diflang..2 0_to_10pct</t>
  </si>
  <si>
    <t>se.meanpct.d_tt4g13b5orless..diflang..2 0_to_10pct</t>
  </si>
  <si>
    <t>b.meanpct.d_tt4g13b5orless..diflang..3 over_10pct</t>
  </si>
  <si>
    <t>se.meanpct.d_tt4g13b5orless..diflang..3 over_10pct</t>
  </si>
  <si>
    <t>b.meanpct.d_tt4g13b5orless..diflang..(3 over_10pct-1 None)</t>
  </si>
  <si>
    <t>se.meanpct.d_tt4g13b5orless..diflang..(3 over_10pct-1 None)</t>
  </si>
  <si>
    <t>b.meanpct.d_tt4g13b5orless..spneed..1 under_10pct</t>
  </si>
  <si>
    <t>se.meanpct.d_tt4g13b5orless..spneed..1 under_10pct</t>
  </si>
  <si>
    <t>b.meanpct.d_tt4g13b5orless..spneed..2 10_to_30pct</t>
  </si>
  <si>
    <t>se.meanpct.d_tt4g13b5orless..spneed..2 10_to_30pct</t>
  </si>
  <si>
    <t>b.meanpct.d_tt4g13b5orless..spneed..3 over_30pct</t>
  </si>
  <si>
    <t>se.meanpct.d_tt4g13b5orless..spneed..3 over_30pct</t>
  </si>
  <si>
    <t>b.meanpct.d_tt4g13b5orless..spneed..(3 over_30pct-1 under_10pct)</t>
  </si>
  <si>
    <t>se.meanpct.d_tt4g13b5orless..spneed..(3 over_30pct-1 under_10pct)</t>
  </si>
  <si>
    <t>b.meanpct.d_tt4g13cdworkexp</t>
  </si>
  <si>
    <t>se.meanpct.d_tt4g13cdworkexp</t>
  </si>
  <si>
    <t>b.meanpct.d_tt4g13cworkexp</t>
  </si>
  <si>
    <t>se.meanpct.d_tt4g13cworkexp</t>
  </si>
  <si>
    <t>b.meanpct.d_tt4g13c5orless</t>
  </si>
  <si>
    <t>se.meanpct.d_tt4g13c5orless</t>
  </si>
  <si>
    <t>b.meanpct.d_tt4g13c6to20</t>
  </si>
  <si>
    <t>se.meanpct.d_tt4g13c6to20</t>
  </si>
  <si>
    <t>b.meanpct.d_tt4g13cover20</t>
  </si>
  <si>
    <t>se.meanpct.d_tt4g13cover20</t>
  </si>
  <si>
    <t>b.meanpct.d_tt4g13dworkexp</t>
  </si>
  <si>
    <t>se.meanpct.d_tt4g13dworkexp</t>
  </si>
  <si>
    <t>b.meanpct.d_tt4g13d5orless</t>
  </si>
  <si>
    <t>se.meanpct.d_tt4g13d5orless</t>
  </si>
  <si>
    <t>b.meanpct.d_tt4g13d6to20</t>
  </si>
  <si>
    <t>se.meanpct.d_tt4g13d6to20</t>
  </si>
  <si>
    <t>b.meanpct.d_tt4g13dover20</t>
  </si>
  <si>
    <t>se.meanpct.d_tt4g13dover20</t>
  </si>
  <si>
    <t>b.(meanpct.d_tt4g13cdworkexp_isc1)-(meanpct.d_tt4g13cdworkexp_isc2)</t>
  </si>
  <si>
    <t>se.(meanpct.d_tt4g13cdworkexp_isc1)-(meanpct.d_tt4g13cdworkexp_isc2)</t>
  </si>
  <si>
    <t>b.(meanpct.d_tt4g13cdworkexp_isc3)-(meanpct.d_tt4g13cdworkexp_isc2)</t>
  </si>
  <si>
    <t>se.(meanpct.d_tt4g13cdworkexp_isc3)-(meanpct.d_tt4g13cdworkexp_isc2)</t>
  </si>
  <si>
    <t>b.meanpct.d_tt2g05cd5orless</t>
  </si>
  <si>
    <t>se.meanpct.d_tt2g05cd5orless</t>
  </si>
  <si>
    <t>b.meanpct.d_tt3g11cd5orless</t>
  </si>
  <si>
    <t>se.meanpct.d_tt3g11cd5orless</t>
  </si>
  <si>
    <t>b.meanpct.d_tt4g13cd5orless</t>
  </si>
  <si>
    <t>se.meanpct.d_tt4g13cd5orless</t>
  </si>
  <si>
    <t>b.(meanpct.d_tt4g13cd5orless)-(meanpct.d_tt2g05cd5orless)</t>
  </si>
  <si>
    <t>se.(meanpct.d_tt4g13cd5orless)-(meanpct.d_tt2g05cd5orless)</t>
  </si>
  <si>
    <t>b.(meanpct.d_tt4g13cd5orless)-(meanpct.d_tt3g11cd5orless)</t>
  </si>
  <si>
    <t>se.(meanpct.d_tt4g13cd5orless)-(meanpct.d_tt3g11cd5orless)</t>
  </si>
  <si>
    <t>b.meanpct.d_tt2g05cd6to20</t>
  </si>
  <si>
    <t>se.meanpct.d_tt2g05cd6to20</t>
  </si>
  <si>
    <t>b.meanpct.d_tt3g11cd6to20</t>
  </si>
  <si>
    <t>se.meanpct.d_tt3g11cd6to20</t>
  </si>
  <si>
    <t>b.meanpct.d_tt4g13cd6to20</t>
  </si>
  <si>
    <t>se.meanpct.d_tt4g13cd6to20</t>
  </si>
  <si>
    <t>b.(meanpct.d_tt4g13cd6to20)-(meanpct.d_tt2g05cd6to20)</t>
  </si>
  <si>
    <t>se.(meanpct.d_tt4g13cd6to20)-(meanpct.d_tt2g05cd6to20)</t>
  </si>
  <si>
    <t>b.(meanpct.d_tt4g13cd6to20)-(meanpct.d_tt3g11cd6to20)</t>
  </si>
  <si>
    <t>se.(meanpct.d_tt4g13cd6to20)-(meanpct.d_tt3g11cd6to20)</t>
  </si>
  <si>
    <t>b.meanpct.d_tt2g05cdover20</t>
  </si>
  <si>
    <t>se.meanpct.d_tt2g05cdover20</t>
  </si>
  <si>
    <t>b.meanpct.d_tt3g11cdover20</t>
  </si>
  <si>
    <t>se.meanpct.d_tt3g11cdover20</t>
  </si>
  <si>
    <t>b.meanpct.d_tt4g13cdover20</t>
  </si>
  <si>
    <t>se.meanpct.d_tt4g13cdover20</t>
  </si>
  <si>
    <t>b.(meanpct.d_tt4g13cdover20)-(meanpct.d_tt2g05cdover20)</t>
  </si>
  <si>
    <t>se.(meanpct.d_tt4g13cdover20)-(meanpct.d_tt2g05cdover20)</t>
  </si>
  <si>
    <t>b.(meanpct.d_tt4g13cdover20)-(meanpct.d_tt3g11cdover20)</t>
  </si>
  <si>
    <t>se.(meanpct.d_tt4g13cdover20)-(meanpct.d_tt3g11cdover20)</t>
  </si>
  <si>
    <t>b.meanpct.d_secondcareer</t>
  </si>
  <si>
    <t>se.meanpct.d_secondcareer</t>
  </si>
  <si>
    <t>b.meanpct.d_secondcareer..schloc..1 Rural</t>
  </si>
  <si>
    <t>se.meanpct.d_secondcareer..schloc..1 Rural</t>
  </si>
  <si>
    <t>b.meanpct.d_secondcareer..schloc..2 Town</t>
  </si>
  <si>
    <t>se.meanpct.d_secondcareer..schloc..2 Town</t>
  </si>
  <si>
    <t>b.meanpct.d_secondcareer..schloc..3 City</t>
  </si>
  <si>
    <t>se.meanpct.d_secondcareer..schloc..3 City</t>
  </si>
  <si>
    <t>b.meanpct.d_secondcareer..schloc..(3 City-1 Rural)</t>
  </si>
  <si>
    <t>se.meanpct.d_secondcareer..schloc..(3 City-1 Rural)</t>
  </si>
  <si>
    <t>b.meanpct.d_secondcareer..schtype..1 Public</t>
  </si>
  <si>
    <t>se.meanpct.d_secondcareer..schtype..1 Public</t>
  </si>
  <si>
    <t>b.meanpct.d_secondcareer..schtype..2 Private</t>
  </si>
  <si>
    <t>se.meanpct.d_secondcareer..schtype..2 Private</t>
  </si>
  <si>
    <t>b.meanpct.d_secondcareer..schtype..(2 Private-1 Public)</t>
  </si>
  <si>
    <t>se.meanpct.d_secondcareer..schtype..(2 Private-1 Public)</t>
  </si>
  <si>
    <t>b.meanpct.d_secondcareer..disadv..1 under_10pct</t>
  </si>
  <si>
    <t>se.meanpct.d_secondcareer..disadv..1 under_10pct</t>
  </si>
  <si>
    <t>b.meanpct.d_secondcareer..disadv..2 10_to_30pct</t>
  </si>
  <si>
    <t>se.meanpct.d_secondcareer..disadv..2 10_to_30pct</t>
  </si>
  <si>
    <t>b.meanpct.d_secondcareer..disadv..3 over_30pct</t>
  </si>
  <si>
    <t>se.meanpct.d_secondcareer..disadv..3 over_30pct</t>
  </si>
  <si>
    <t>b.meanpct.d_secondcareer..disadv..(3 over_30pct-1 under_10pct)</t>
  </si>
  <si>
    <t>se.meanpct.d_secondcareer..disadv..(3 over_30pct-1 under_10pct)</t>
  </si>
  <si>
    <t>b.meanpct.d_secondcareer..diflang..1 None</t>
  </si>
  <si>
    <t>se.meanpct.d_secondcareer..diflang..1 None</t>
  </si>
  <si>
    <t>b.meanpct.d_secondcareer..diflang..2 0_to_10pct</t>
  </si>
  <si>
    <t>se.meanpct.d_secondcareer..diflang..2 0_to_10pct</t>
  </si>
  <si>
    <t>b.meanpct.d_secondcareer..diflang..3 over_10pct</t>
  </si>
  <si>
    <t>se.meanpct.d_secondcareer..diflang..3 over_10pct</t>
  </si>
  <si>
    <t>b.meanpct.d_secondcareer..diflang..(3 over_10pct-1 None)</t>
  </si>
  <si>
    <t>se.meanpct.d_secondcareer..diflang..(3 over_10pct-1 None)</t>
  </si>
  <si>
    <t>b.meanpct.d_secondcareer..spneed..1 under_10pct</t>
  </si>
  <si>
    <t>se.meanpct.d_secondcareer..spneed..1 under_10pct</t>
  </si>
  <si>
    <t>b.meanpct.d_secondcareer..spneed..2 10_to_30pct</t>
  </si>
  <si>
    <t>se.meanpct.d_secondcareer..spneed..2 10_to_30pct</t>
  </si>
  <si>
    <t>b.meanpct.d_secondcareer..spneed..3 over_30pct</t>
  </si>
  <si>
    <t>se.meanpct.d_secondcareer..spneed..3 over_30pct</t>
  </si>
  <si>
    <t>b.meanpct.d_secondcareer..spneed..(3 over_30pct-1 under_10pct)</t>
  </si>
  <si>
    <t>se.meanpct.d_secondcareer..spneed..(3 over_30pct-1 under_10pct)</t>
  </si>
  <si>
    <t>b.(meanpct.d_secondcareer_isc1)-(meanpct.d_secondcareer_isc2)</t>
  </si>
  <si>
    <t>se.(meanpct.d_secondcareer_isc1)-(meanpct.d_secondcareer_isc2)</t>
  </si>
  <si>
    <t>b.(meanpct.d_secondcareer_isc3)-(meanpct.d_secondcareer_isc2)</t>
  </si>
  <si>
    <t>se.(meanpct.d_secondcareer_isc3)-(meanpct.d_secondcareer_isc2)</t>
  </si>
  <si>
    <t>b.meanpct.d_secondcareer..gender..Female</t>
  </si>
  <si>
    <t>se.meanpct.d_secondcareer..gender..Female</t>
  </si>
  <si>
    <t>b.meanpct.d_secondcareer..gender..Male</t>
  </si>
  <si>
    <t>se.meanpct.d_secondcareer..gender..Male</t>
  </si>
  <si>
    <t>b.meanpct.d_secondcareer..gender..(Male-Female)</t>
  </si>
  <si>
    <t>se.meanpct.d_secondcareer..gender..(Male-Female)</t>
  </si>
  <si>
    <t>b.meanpct.d_secondcareer..age..1 under_age30</t>
  </si>
  <si>
    <t>se.meanpct.d_secondcareer..age..1 under_age30</t>
  </si>
  <si>
    <t>b.meanpct.d_secondcareer..age..2 from30_to_49</t>
  </si>
  <si>
    <t>se.meanpct.d_secondcareer..age..2 from30_to_49</t>
  </si>
  <si>
    <t>b.meanpct.d_secondcareer..age..3 over_age50</t>
  </si>
  <si>
    <t>se.meanpct.d_secondcareer..age..3 over_age50</t>
  </si>
  <si>
    <t>b.meanpct.d_secondcareer..age..(3 over_age50-1 under_age30)</t>
  </si>
  <si>
    <t>se.meanpct.d_secondcareer..age..(3 over_age50-1 under_age30)</t>
  </si>
  <si>
    <t>b.meanpct.d_secondcareer..exp..1 under_5yrs</t>
  </si>
  <si>
    <t>se.meanpct.d_secondcareer..exp..1 under_5yrs</t>
  </si>
  <si>
    <t>b.meanpct.d_secondcareer..exp..2 from6to10</t>
  </si>
  <si>
    <t>se.meanpct.d_secondcareer..exp..2 from6to10</t>
  </si>
  <si>
    <t>b.meanpct.d_secondcareer..exp..3 over_10yrs</t>
  </si>
  <si>
    <t>se.meanpct.d_secondcareer..exp..3 over_10yrs</t>
  </si>
  <si>
    <t>b.meanpct.d_secondcareer..exp..(3 over_10yrs-1 under_5yrs)</t>
  </si>
  <si>
    <t>se.meanpct.d_secondcareer..exp..(3 over_10yrs-1 under_5yrs)</t>
  </si>
  <si>
    <t>b.meanpct.d_secondcareer18</t>
  </si>
  <si>
    <t>se.meanpct.d_secondcareer18</t>
  </si>
  <si>
    <t>b.(meanpct.d_secondcareer)-(meanpct.d_secondcareer18)</t>
  </si>
  <si>
    <t>se.(meanpct.d_secondcareer)-(meanpct.d_secondcareer18)</t>
  </si>
  <si>
    <t>b.meanpct.d_tc4g40aqbitalot</t>
  </si>
  <si>
    <t>se.meanpct.d_tc4g40aqbitalot</t>
  </si>
  <si>
    <t>b.meanpct.d_tc4g40bqbitalot</t>
  </si>
  <si>
    <t>se.meanpct.d_tc4g40bqbitalot</t>
  </si>
  <si>
    <t>b.meanpct.d_tc4g40cqbitalot</t>
  </si>
  <si>
    <t>se.meanpct.d_tc4g40cqbitalot</t>
  </si>
  <si>
    <t>b.meanpct.d_tc4g40dqbitalot</t>
  </si>
  <si>
    <t>se.meanpct.d_tc4g40dqbitalot</t>
  </si>
  <si>
    <t>b.meanpct.d_tc4g40eqbitalot</t>
  </si>
  <si>
    <t>se.meanpct.d_tc4g40eqbitalot</t>
  </si>
  <si>
    <t>b.meanpct.d_tc4g40fqbitalot</t>
  </si>
  <si>
    <t>se.meanpct.d_tc4g40fqbitalot</t>
  </si>
  <si>
    <t>b.meanpct.d_tc4g40gqbitalot</t>
  </si>
  <si>
    <t>se.meanpct.d_tc4g40gqbitalot</t>
  </si>
  <si>
    <t>b.meanpct.d_tc4g40hqbitalot</t>
  </si>
  <si>
    <t>se.meanpct.d_tc4g40hqbitalot</t>
  </si>
  <si>
    <t>b.meanpct.d_tc4g40iqbitalot</t>
  </si>
  <si>
    <t>se.meanpct.d_tc4g40iqbitalot</t>
  </si>
  <si>
    <t>b.meanpct.d_tc4g40jqbitalot</t>
  </si>
  <si>
    <t>se.meanpct.d_tc4g40jqbitalot</t>
  </si>
  <si>
    <t>b.meanpct.d_tc4g40kqbitalot</t>
  </si>
  <si>
    <t>se.meanpct.d_tc4g40kqbitalot</t>
  </si>
  <si>
    <t>b.meanpct.d_tc4g40lqbitalot</t>
  </si>
  <si>
    <t>se.meanpct.d_tc4g40lqbitalot</t>
  </si>
  <si>
    <t>b.meanpct.d_tc4g40mqbitalot</t>
  </si>
  <si>
    <t>se.meanpct.d_tc4g40mqbitalot</t>
  </si>
  <si>
    <t>b.meanpct.d_tc4g40nqbitalot</t>
  </si>
  <si>
    <t>se.meanpct.d_tc4g40nqbitalot</t>
  </si>
  <si>
    <t>b.meanpct.d_tc4g40oqbitalot</t>
  </si>
  <si>
    <t>se.meanpct.d_tc4g40oqbitalot</t>
  </si>
  <si>
    <t>b.(meanpct.d_tc4g40aqbitalot_isc1)-(meanpct.d_tc4g40aqbitalot_isc2)</t>
  </si>
  <si>
    <t>se.(meanpct.d_tc4g40aqbitalot_isc1)-(meanpct.d_tc4g40aqbitalot_isc2)</t>
  </si>
  <si>
    <t>b.(meanpct.d_tc4g40bqbitalot_isc1)-(meanpct.d_tc4g40bqbitalot_isc2)</t>
  </si>
  <si>
    <t>se.(meanpct.d_tc4g40bqbitalot_isc1)-(meanpct.d_tc4g40bqbitalot_isc2)</t>
  </si>
  <si>
    <t>b.(meanpct.d_tc4g40cqbitalot_isc1)-(meanpct.d_tc4g40cqbitalot_isc2)</t>
  </si>
  <si>
    <t>se.(meanpct.d_tc4g40cqbitalot_isc1)-(meanpct.d_tc4g40cqbitalot_isc2)</t>
  </si>
  <si>
    <t>b.(meanpct.d_tc4g40dqbitalot_isc1)-(meanpct.d_tc4g40dqbitalot_isc2)</t>
  </si>
  <si>
    <t>se.(meanpct.d_tc4g40dqbitalot_isc1)-(meanpct.d_tc4g40dqbitalot_isc2)</t>
  </si>
  <si>
    <t>b.(meanpct.d_tc4g40eqbitalot_isc1)-(meanpct.d_tc4g40eqbitalot_isc2)</t>
  </si>
  <si>
    <t>se.(meanpct.d_tc4g40eqbitalot_isc1)-(meanpct.d_tc4g40eqbitalot_isc2)</t>
  </si>
  <si>
    <t>b.(meanpct.d_tc4g40fqbitalot_isc1)-(meanpct.d_tc4g40fqbitalot_isc2)</t>
  </si>
  <si>
    <t>se.(meanpct.d_tc4g40fqbitalot_isc1)-(meanpct.d_tc4g40fqbitalot_isc2)</t>
  </si>
  <si>
    <t>b.(meanpct.d_tc4g40gqbitalot_isc1)-(meanpct.d_tc4g40gqbitalot_isc2)</t>
  </si>
  <si>
    <t>se.(meanpct.d_tc4g40gqbitalot_isc1)-(meanpct.d_tc4g40gqbitalot_isc2)</t>
  </si>
  <si>
    <t>b.(meanpct.d_tc4g40hqbitalot_isc1)-(meanpct.d_tc4g40hqbitalot_isc2)</t>
  </si>
  <si>
    <t>se.(meanpct.d_tc4g40hqbitalot_isc1)-(meanpct.d_tc4g40hqbitalot_isc2)</t>
  </si>
  <si>
    <t>b.(meanpct.d_tc4g40iqbitalot_isc1)-(meanpct.d_tc4g40iqbitalot_isc2)</t>
  </si>
  <si>
    <t>se.(meanpct.d_tc4g40iqbitalot_isc1)-(meanpct.d_tc4g40iqbitalot_isc2)</t>
  </si>
  <si>
    <t>b.(meanpct.d_tc4g40jqbitalot_isc1)-(meanpct.d_tc4g40jqbitalot_isc2)</t>
  </si>
  <si>
    <t>se.(meanpct.d_tc4g40jqbitalot_isc1)-(meanpct.d_tc4g40jqbitalot_isc2)</t>
  </si>
  <si>
    <t>b.(meanpct.d_tc4g40kqbitalot_isc1)-(meanpct.d_tc4g40kqbitalot_isc2)</t>
  </si>
  <si>
    <t>se.(meanpct.d_tc4g40kqbitalot_isc1)-(meanpct.d_tc4g40kqbitalot_isc2)</t>
  </si>
  <si>
    <t>b.(meanpct.d_tc4g40lqbitalot_isc1)-(meanpct.d_tc4g40lqbitalot_isc2)</t>
  </si>
  <si>
    <t>se.(meanpct.d_tc4g40lqbitalot_isc1)-(meanpct.d_tc4g40lqbitalot_isc2)</t>
  </si>
  <si>
    <t>b.(meanpct.d_tc4g40mqbitalot_isc1)-(meanpct.d_tc4g40mqbitalot_isc2)</t>
  </si>
  <si>
    <t>se.(meanpct.d_tc4g40mqbitalot_isc1)-(meanpct.d_tc4g40mqbitalot_isc2)</t>
  </si>
  <si>
    <t>b.(meanpct.d_tc4g40nqbitalot_isc1)-(meanpct.d_tc4g40nqbitalot_isc2)</t>
  </si>
  <si>
    <t>se.(meanpct.d_tc4g40nqbitalot_isc1)-(meanpct.d_tc4g40nqbitalot_isc2)</t>
  </si>
  <si>
    <t>b.(meanpct.d_tc4g40oqbitalot_isc1)-(meanpct.d_tc4g40oqbitalot_isc2)</t>
  </si>
  <si>
    <t>se.(meanpct.d_tc4g40oqbitalot_isc1)-(meanpct.d_tc4g40oqbitalot_isc2)</t>
  </si>
  <si>
    <t>b.(meanpct.d_tc4g40aqbitalot_isc3)-(meanpct.d_tc4g40aqbitalot_isc2)</t>
  </si>
  <si>
    <t>se.(meanpct.d_tc4g40aqbitalot_isc3)-(meanpct.d_tc4g40aqbitalot_isc2)</t>
  </si>
  <si>
    <t>b.(meanpct.d_tc4g40bqbitalot_isc3)-(meanpct.d_tc4g40bqbitalot_isc2)</t>
  </si>
  <si>
    <t>se.(meanpct.d_tc4g40bqbitalot_isc3)-(meanpct.d_tc4g40bqbitalot_isc2)</t>
  </si>
  <si>
    <t>b.(meanpct.d_tc4g40cqbitalot_isc3)-(meanpct.d_tc4g40cqbitalot_isc2)</t>
  </si>
  <si>
    <t>se.(meanpct.d_tc4g40cqbitalot_isc3)-(meanpct.d_tc4g40cqbitalot_isc2)</t>
  </si>
  <si>
    <t>b.(meanpct.d_tc4g40dqbitalot_isc3)-(meanpct.d_tc4g40dqbitalot_isc2)</t>
  </si>
  <si>
    <t>se.(meanpct.d_tc4g40dqbitalot_isc3)-(meanpct.d_tc4g40dqbitalot_isc2)</t>
  </si>
  <si>
    <t>b.(meanpct.d_tc4g40eqbitalot_isc3)-(meanpct.d_tc4g40eqbitalot_isc2)</t>
  </si>
  <si>
    <t>se.(meanpct.d_tc4g40eqbitalot_isc3)-(meanpct.d_tc4g40eqbitalot_isc2)</t>
  </si>
  <si>
    <t>b.(meanpct.d_tc4g40fqbitalot_isc3)-(meanpct.d_tc4g40fqbitalot_isc2)</t>
  </si>
  <si>
    <t>se.(meanpct.d_tc4g40fqbitalot_isc3)-(meanpct.d_tc4g40fqbitalot_isc2)</t>
  </si>
  <si>
    <t>b.(meanpct.d_tc4g40gqbitalot_isc3)-(meanpct.d_tc4g40gqbitalot_isc2)</t>
  </si>
  <si>
    <t>se.(meanpct.d_tc4g40gqbitalot_isc3)-(meanpct.d_tc4g40gqbitalot_isc2)</t>
  </si>
  <si>
    <t>b.(meanpct.d_tc4g40hqbitalot_isc3)-(meanpct.d_tc4g40hqbitalot_isc2)</t>
  </si>
  <si>
    <t>se.(meanpct.d_tc4g40hqbitalot_isc3)-(meanpct.d_tc4g40hqbitalot_isc2)</t>
  </si>
  <si>
    <t>b.(meanpct.d_tc4g40iqbitalot_isc3)-(meanpct.d_tc4g40iqbitalot_isc2)</t>
  </si>
  <si>
    <t>se.(meanpct.d_tc4g40iqbitalot_isc3)-(meanpct.d_tc4g40iqbitalot_isc2)</t>
  </si>
  <si>
    <t>b.(meanpct.d_tc4g40jqbitalot_isc3)-(meanpct.d_tc4g40jqbitalot_isc2)</t>
  </si>
  <si>
    <t>se.(meanpct.d_tc4g40jqbitalot_isc3)-(meanpct.d_tc4g40jqbitalot_isc2)</t>
  </si>
  <si>
    <t>b.(meanpct.d_tc4g40kqbitalot_isc3)-(meanpct.d_tc4g40kqbitalot_isc2)</t>
  </si>
  <si>
    <t>se.(meanpct.d_tc4g40kqbitalot_isc3)-(meanpct.d_tc4g40kqbitalot_isc2)</t>
  </si>
  <si>
    <t>b.(meanpct.d_tc4g40lqbitalot_isc3)-(meanpct.d_tc4g40lqbitalot_isc2)</t>
  </si>
  <si>
    <t>se.(meanpct.d_tc4g40lqbitalot_isc3)-(meanpct.d_tc4g40lqbitalot_isc2)</t>
  </si>
  <si>
    <t>b.(meanpct.d_tc4g40mqbitalot_isc3)-(meanpct.d_tc4g40mqbitalot_isc2)</t>
  </si>
  <si>
    <t>se.(meanpct.d_tc4g40mqbitalot_isc3)-(meanpct.d_tc4g40mqbitalot_isc2)</t>
  </si>
  <si>
    <t>b.(meanpct.d_tc4g40nqbitalot_isc3)-(meanpct.d_tc4g40nqbitalot_isc2)</t>
  </si>
  <si>
    <t>se.(meanpct.d_tc4g40nqbitalot_isc3)-(meanpct.d_tc4g40nqbitalot_isc2)</t>
  </si>
  <si>
    <t>b.(meanpct.d_tc4g40oqbitalot_isc3)-(meanpct.d_tc4g40oqbitalot_isc2)</t>
  </si>
  <si>
    <t>se.(meanpct.d_tc4g40oqbitalot_isc3)-(meanpct.d_tc4g40oqbitalot_isc2)</t>
  </si>
  <si>
    <t>b.meanpct.d_tc3g29aqbitalot</t>
  </si>
  <si>
    <t>se.meanpct.d_tc3g29aqbitalot</t>
  </si>
  <si>
    <t>b.(meanpct.d_tc4g40aqbitalot)-(meanpct.d_tc3g29aqbitalot)</t>
  </si>
  <si>
    <t>se.(meanpct.d_tc4g40aqbitalot)-(meanpct.d_tc3g29aqbitalot)</t>
  </si>
  <si>
    <t>b.meanpct.d_tc3g29cqbitalot</t>
  </si>
  <si>
    <t>se.meanpct.d_tc3g29cqbitalot</t>
  </si>
  <si>
    <t>b.(meanpct.d_tc4g40cqbitalot)-(meanpct.d_tc3g29cqbitalot)</t>
  </si>
  <si>
    <t>se.(meanpct.d_tc4g40cqbitalot)-(meanpct.d_tc3g29cqbitalot)</t>
  </si>
  <si>
    <t>b.meanpct.d_tc3g29hqbitalot</t>
  </si>
  <si>
    <t>se.meanpct.d_tc3g29hqbitalot</t>
  </si>
  <si>
    <t>b.(meanpct.d_tc4g40hqbitalot)-(meanpct.d_tc3g29hqbitalot)</t>
  </si>
  <si>
    <t>se.(meanpct.d_tc4g40hqbitalot)-(meanpct.d_tc3g29hqbitalot)</t>
  </si>
  <si>
    <t>b.meanpct.d_tc4g40aqbitalot..schloc..1 Rural</t>
  </si>
  <si>
    <t>se.meanpct.d_tc4g40aqbitalot..schloc..1 Rural</t>
  </si>
  <si>
    <t>b.meanpct.d_tc4g40aqbitalot..schloc..2 Town</t>
  </si>
  <si>
    <t>se.meanpct.d_tc4g40aqbitalot..schloc..2 Town</t>
  </si>
  <si>
    <t>b.meanpct.d_tc4g40aqbitalot..schloc..3 City</t>
  </si>
  <si>
    <t>se.meanpct.d_tc4g40aqbitalot..schloc..3 City</t>
  </si>
  <si>
    <t>b.meanpct.d_tc4g40aqbitalot..schloc..(3 City-1 Rural)</t>
  </si>
  <si>
    <t>se.meanpct.d_tc4g40aqbitalot..schloc..(3 City-1 Rural)</t>
  </si>
  <si>
    <t>b.meanpct.d_tc4g40aqbitalot..schtype..1 Public</t>
  </si>
  <si>
    <t>se.meanpct.d_tc4g40aqbitalot..schtype..1 Public</t>
  </si>
  <si>
    <t>b.meanpct.d_tc4g40aqbitalot..schtype..2 Private</t>
  </si>
  <si>
    <t>se.meanpct.d_tc4g40aqbitalot..schtype..2 Private</t>
  </si>
  <si>
    <t>b.meanpct.d_tc4g40aqbitalot..schtype..(2 Private-1 Public)</t>
  </si>
  <si>
    <t>se.meanpct.d_tc4g40aqbitalot..schtype..(2 Private-1 Public)</t>
  </si>
  <si>
    <t>b.meanpct.d_tc4g40aqbitalot..disadv..1 under_10pct</t>
  </si>
  <si>
    <t>se.meanpct.d_tc4g40aqbitalot..disadv..1 under_10pct</t>
  </si>
  <si>
    <t>b.meanpct.d_tc4g40aqbitalot..disadv..2 10_to_30pct</t>
  </si>
  <si>
    <t>se.meanpct.d_tc4g40aqbitalot..disadv..2 10_to_30pct</t>
  </si>
  <si>
    <t>b.meanpct.d_tc4g40aqbitalot..disadv..3 over_30pct</t>
  </si>
  <si>
    <t>se.meanpct.d_tc4g40aqbitalot..disadv..3 over_30pct</t>
  </si>
  <si>
    <t>b.meanpct.d_tc4g40aqbitalot..disadv..(3 over_30pct-1 under_10pct)</t>
  </si>
  <si>
    <t>se.meanpct.d_tc4g40aqbitalot..disadv..(3 over_30pct-1 under_10pct)</t>
  </si>
  <si>
    <t>b.meanpct.d_tc4g40aqbitalot..diflang..1 None</t>
  </si>
  <si>
    <t>se.meanpct.d_tc4g40aqbitalot..diflang..1 None</t>
  </si>
  <si>
    <t>b.meanpct.d_tc4g40aqbitalot..diflang..2 0_to_10pct</t>
  </si>
  <si>
    <t>se.meanpct.d_tc4g40aqbitalot..diflang..2 0_to_10pct</t>
  </si>
  <si>
    <t>b.meanpct.d_tc4g40aqbitalot..diflang..3 over_10pct</t>
  </si>
  <si>
    <t>se.meanpct.d_tc4g40aqbitalot..diflang..3 over_10pct</t>
  </si>
  <si>
    <t>b.meanpct.d_tc4g40aqbitalot..diflang..(3 over_10pct-1 None)</t>
  </si>
  <si>
    <t>se.meanpct.d_tc4g40aqbitalot..diflang..(3 over_10pct-1 None)</t>
  </si>
  <si>
    <t>b.meanpct.d_tc4g40aqbitalot..spneed..1 under_10pct</t>
  </si>
  <si>
    <t>se.meanpct.d_tc4g40aqbitalot..spneed..1 under_10pct</t>
  </si>
  <si>
    <t>b.meanpct.d_tc4g40aqbitalot..spneed..2 10_to_30pct</t>
  </si>
  <si>
    <t>se.meanpct.d_tc4g40aqbitalot..spneed..2 10_to_30pct</t>
  </si>
  <si>
    <t>b.meanpct.d_tc4g40aqbitalot..spneed..3 over_30pct</t>
  </si>
  <si>
    <t>se.meanpct.d_tc4g40aqbitalot..spneed..3 over_30pct</t>
  </si>
  <si>
    <t>b.meanpct.d_tc4g40aqbitalot..spneed..(3 over_30pct-1 under_10pct)</t>
  </si>
  <si>
    <t>se.meanpct.d_tc4g40aqbitalot..spneed..(3 over_30pct-1 under_10pct)</t>
  </si>
  <si>
    <t>b.meanpct.d_tt4g59aqbitalot</t>
  </si>
  <si>
    <t>se.meanpct.d_tt4g59aqbitalot</t>
  </si>
  <si>
    <t>b.meanpct.d_tt4g59bqbitalot</t>
  </si>
  <si>
    <t>se.meanpct.d_tt4g59bqbitalot</t>
  </si>
  <si>
    <t>b.meanpct.d_tt4g59cqbitalot</t>
  </si>
  <si>
    <t>se.meanpct.d_tt4g59cqbitalot</t>
  </si>
  <si>
    <t>b.meanpct.d_tt4g59dqbitalot</t>
  </si>
  <si>
    <t>se.meanpct.d_tt4g59dqbitalot</t>
  </si>
  <si>
    <t>b.meanpct.d_tt4g59eqbitalot</t>
  </si>
  <si>
    <t>se.meanpct.d_tt4g59eqbitalot</t>
  </si>
  <si>
    <t>b.meanpct.d_tt4g59fqbitalot</t>
  </si>
  <si>
    <t>se.meanpct.d_tt4g59fqbitalot</t>
  </si>
  <si>
    <t>b.(meanpct.d_tt4g59aqbitalot_isc1)-(meanpct.d_tt4g59aqbitalot_isc2)</t>
  </si>
  <si>
    <t>se.(meanpct.d_tt4g59aqbitalot_isc1)-(meanpct.d_tt4g59aqbitalot_isc2)</t>
  </si>
  <si>
    <t>b.(meanpct.d_tt4g59bqbitalot_isc1)-(meanpct.d_tt4g59bqbitalot_isc2)</t>
  </si>
  <si>
    <t>se.(meanpct.d_tt4g59bqbitalot_isc1)-(meanpct.d_tt4g59bqbitalot_isc2)</t>
  </si>
  <si>
    <t>b.(meanpct.d_tt4g59cqbitalot_isc1)-(meanpct.d_tt4g59cqbitalot_isc2)</t>
  </si>
  <si>
    <t>se.(meanpct.d_tt4g59cqbitalot_isc1)-(meanpct.d_tt4g59cqbitalot_isc2)</t>
  </si>
  <si>
    <t>b.(meanpct.d_tt4g59dqbitalot_isc1)-(meanpct.d_tt4g59dqbitalot_isc2)</t>
  </si>
  <si>
    <t>se.(meanpct.d_tt4g59dqbitalot_isc1)-(meanpct.d_tt4g59dqbitalot_isc2)</t>
  </si>
  <si>
    <t>b.(meanpct.d_tt4g59eqbitalot_isc1)-(meanpct.d_tt4g59eqbitalot_isc2)</t>
  </si>
  <si>
    <t>se.(meanpct.d_tt4g59eqbitalot_isc1)-(meanpct.d_tt4g59eqbitalot_isc2)</t>
  </si>
  <si>
    <t>b.(meanpct.d_tt4g59fqbitalot_isc1)-(meanpct.d_tt4g59fqbitalot_isc2)</t>
  </si>
  <si>
    <t>se.(meanpct.d_tt4g59fqbitalot_isc1)-(meanpct.d_tt4g59fqbitalot_isc2)</t>
  </si>
  <si>
    <t>b.(meanpct.d_tt4g59aqbitalot_isc3)-(meanpct.d_tt4g59aqbitalot_isc2)</t>
  </si>
  <si>
    <t>se.(meanpct.d_tt4g59aqbitalot_isc3)-(meanpct.d_tt4g59aqbitalot_isc2)</t>
  </si>
  <si>
    <t>b.(meanpct.d_tt4g59bqbitalot_isc3)-(meanpct.d_tt4g59bqbitalot_isc2)</t>
  </si>
  <si>
    <t>se.(meanpct.d_tt4g59bqbitalot_isc3)-(meanpct.d_tt4g59bqbitalot_isc2)</t>
  </si>
  <si>
    <t>b.(meanpct.d_tt4g59cqbitalot_isc3)-(meanpct.d_tt4g59cqbitalot_isc2)</t>
  </si>
  <si>
    <t>se.(meanpct.d_tt4g59cqbitalot_isc3)-(meanpct.d_tt4g59cqbitalot_isc2)</t>
  </si>
  <si>
    <t>b.(meanpct.d_tt4g59dqbitalot_isc3)-(meanpct.d_tt4g59dqbitalot_isc2)</t>
  </si>
  <si>
    <t>se.(meanpct.d_tt4g59dqbitalot_isc3)-(meanpct.d_tt4g59dqbitalot_isc2)</t>
  </si>
  <si>
    <t>b.(meanpct.d_tt4g59eqbitalot_isc3)-(meanpct.d_tt4g59eqbitalot_isc2)</t>
  </si>
  <si>
    <t>se.(meanpct.d_tt4g59eqbitalot_isc3)-(meanpct.d_tt4g59eqbitalot_isc2)</t>
  </si>
  <si>
    <t>b.(meanpct.d_tt4g59fqbitalot_isc3)-(meanpct.d_tt4g59fqbitalot_isc2)</t>
  </si>
  <si>
    <t>se.(meanpct.d_tt4g59fqbitalot_isc3)-(meanpct.d_tt4g59fqbitalot_isc2)</t>
  </si>
  <si>
    <t>b.meanpct.d_tt4g27aqbitalot</t>
  </si>
  <si>
    <t>se.meanpct.d_tt4g27aqbitalot</t>
  </si>
  <si>
    <t>b.meanpct.d_tt4g27bqbitalot</t>
  </si>
  <si>
    <t>se.meanpct.d_tt4g27bqbitalot</t>
  </si>
  <si>
    <t>b.meanpct.d_tt4g27cqbitalot</t>
  </si>
  <si>
    <t>se.meanpct.d_tt4g27cqbitalot</t>
  </si>
  <si>
    <t>b.meanpct.d_tt4g27dqbitalot</t>
  </si>
  <si>
    <t>se.meanpct.d_tt4g27dqbitalot</t>
  </si>
  <si>
    <t>b.meanpct.d_tt4g27eqbitalot</t>
  </si>
  <si>
    <t>se.meanpct.d_tt4g27eqbitalot</t>
  </si>
  <si>
    <t>b.meanpct.d_tt4g27fqbitalot</t>
  </si>
  <si>
    <t>se.meanpct.d_tt4g27fqbitalot</t>
  </si>
  <si>
    <t>b.meanpct.d_tt4g27gqbitalot</t>
  </si>
  <si>
    <t>se.meanpct.d_tt4g27gqbitalot</t>
  </si>
  <si>
    <t>b.meanpct.d_tt4g27hqbitalot</t>
  </si>
  <si>
    <t>se.meanpct.d_tt4g27hqbitalot</t>
  </si>
  <si>
    <t>b.meanpct.d_tt4g27iqbitalot</t>
  </si>
  <si>
    <t>se.meanpct.d_tt4g27iqbitalot</t>
  </si>
  <si>
    <t>b.meanpct.d_tt4g27jqbitalot</t>
  </si>
  <si>
    <t>se.meanpct.d_tt4g27jqbitalot</t>
  </si>
  <si>
    <t>b.meanpct.d_tt4g27kqbitalot</t>
  </si>
  <si>
    <t>se.meanpct.d_tt4g27kqbitalot</t>
  </si>
  <si>
    <t>b.meanpct.d_tt4g27lqbitalot</t>
  </si>
  <si>
    <t>se.meanpct.d_tt4g27lqbitalot</t>
  </si>
  <si>
    <t>b.meanpct.d_tt4g27nqbitalot</t>
  </si>
  <si>
    <t>se.meanpct.d_tt4g27nqbitalot</t>
  </si>
  <si>
    <t>b.meanpct.d_tt4g27oqbitalot</t>
  </si>
  <si>
    <t>se.meanpct.d_tt4g27oqbitalot</t>
  </si>
  <si>
    <t>b.(meanpct.d_tt4g27aqbitalot_isc1)-(meanpct.d_tt4g27aqbitalot_isc2)</t>
  </si>
  <si>
    <t>se.(meanpct.d_tt4g27aqbitalot_isc1)-(meanpct.d_tt4g27aqbitalot_isc2)</t>
  </si>
  <si>
    <t>b.(meanpct.d_tt4g27bqbitalot_isc1)-(meanpct.d_tt4g27bqbitalot_isc2)</t>
  </si>
  <si>
    <t>se.(meanpct.d_tt4g27bqbitalot_isc1)-(meanpct.d_tt4g27bqbitalot_isc2)</t>
  </si>
  <si>
    <t>b.(meanpct.d_tt4g27cqbitalot_isc1)-(meanpct.d_tt4g27cqbitalot_isc2)</t>
  </si>
  <si>
    <t>se.(meanpct.d_tt4g27cqbitalot_isc1)-(meanpct.d_tt4g27cqbitalot_isc2)</t>
  </si>
  <si>
    <t>b.(meanpct.d_tt4g27dqbitalot_isc1)-(meanpct.d_tt4g27dqbitalot_isc2)</t>
  </si>
  <si>
    <t>se.(meanpct.d_tt4g27dqbitalot_isc1)-(meanpct.d_tt4g27dqbitalot_isc2)</t>
  </si>
  <si>
    <t>b.(meanpct.d_tt4g27eqbitalot_isc1)-(meanpct.d_tt4g27eqbitalot_isc2)</t>
  </si>
  <si>
    <t>se.(meanpct.d_tt4g27eqbitalot_isc1)-(meanpct.d_tt4g27eqbitalot_isc2)</t>
  </si>
  <si>
    <t>b.(meanpct.d_tt4g27fqbitalot_isc1)-(meanpct.d_tt4g27fqbitalot_isc2)</t>
  </si>
  <si>
    <t>se.(meanpct.d_tt4g27fqbitalot_isc1)-(meanpct.d_tt4g27fqbitalot_isc2)</t>
  </si>
  <si>
    <t>b.(meanpct.d_tt4g27gqbitalot_isc1)-(meanpct.d_tt4g27gqbitalot_isc2)</t>
  </si>
  <si>
    <t>se.(meanpct.d_tt4g27gqbitalot_isc1)-(meanpct.d_tt4g27gqbitalot_isc2)</t>
  </si>
  <si>
    <t>b.(meanpct.d_tt4g27hqbitalot_isc1)-(meanpct.d_tt4g27hqbitalot_isc2)</t>
  </si>
  <si>
    <t>se.(meanpct.d_tt4g27hqbitalot_isc1)-(meanpct.d_tt4g27hqbitalot_isc2)</t>
  </si>
  <si>
    <t>b.(meanpct.d_tt4g27iqbitalot_isc1)-(meanpct.d_tt4g27iqbitalot_isc2)</t>
  </si>
  <si>
    <t>se.(meanpct.d_tt4g27iqbitalot_isc1)-(meanpct.d_tt4g27iqbitalot_isc2)</t>
  </si>
  <si>
    <t>b.(meanpct.d_tt4g27jqbitalot_isc1)-(meanpct.d_tt4g27jqbitalot_isc2)</t>
  </si>
  <si>
    <t>se.(meanpct.d_tt4g27jqbitalot_isc1)-(meanpct.d_tt4g27jqbitalot_isc2)</t>
  </si>
  <si>
    <t>b.(meanpct.d_tt4g27kqbitalot_isc1)-(meanpct.d_tt4g27kqbitalot_isc2)</t>
  </si>
  <si>
    <t>se.(meanpct.d_tt4g27kqbitalot_isc1)-(meanpct.d_tt4g27kqbitalot_isc2)</t>
  </si>
  <si>
    <t>b.(meanpct.d_tt4g27lqbitalot_isc1)-(meanpct.d_tt4g27lqbitalot_isc2)</t>
  </si>
  <si>
    <t>se.(meanpct.d_tt4g27lqbitalot_isc1)-(meanpct.d_tt4g27lqbitalot_isc2)</t>
  </si>
  <si>
    <t>b.(meanpct.d_tt4g27nqbitalot_isc1)-(meanpct.d_tt4g27nqbitalot_isc2)</t>
  </si>
  <si>
    <t>se.(meanpct.d_tt4g27nqbitalot_isc1)-(meanpct.d_tt4g27nqbitalot_isc2)</t>
  </si>
  <si>
    <t>b.(meanpct.d_tt4g27oqbitalot_isc1)-(meanpct.d_tt4g27oqbitalot_isc2)</t>
  </si>
  <si>
    <t>se.(meanpct.d_tt4g27oqbitalot_isc1)-(meanpct.d_tt4g27oqbitalot_isc2)</t>
  </si>
  <si>
    <t>b.(meanpct.d_tt4g27aqbitalot_isc3)-(meanpct.d_tt4g27aqbitalot_isc2)</t>
  </si>
  <si>
    <t>se.(meanpct.d_tt4g27aqbitalot_isc3)-(meanpct.d_tt4g27aqbitalot_isc2)</t>
  </si>
  <si>
    <t>b.(meanpct.d_tt4g27bqbitalot_isc3)-(meanpct.d_tt4g27bqbitalot_isc2)</t>
  </si>
  <si>
    <t>se.(meanpct.d_tt4g27bqbitalot_isc3)-(meanpct.d_tt4g27bqbitalot_isc2)</t>
  </si>
  <si>
    <t>b.(meanpct.d_tt4g27cqbitalot_isc3)-(meanpct.d_tt4g27cqbitalot_isc2)</t>
  </si>
  <si>
    <t>se.(meanpct.d_tt4g27cqbitalot_isc3)-(meanpct.d_tt4g27cqbitalot_isc2)</t>
  </si>
  <si>
    <t>b.(meanpct.d_tt4g27dqbitalot_isc3)-(meanpct.d_tt4g27dqbitalot_isc2)</t>
  </si>
  <si>
    <t>se.(meanpct.d_tt4g27dqbitalot_isc3)-(meanpct.d_tt4g27dqbitalot_isc2)</t>
  </si>
  <si>
    <t>b.(meanpct.d_tt4g27eqbitalot_isc3)-(meanpct.d_tt4g27eqbitalot_isc2)</t>
  </si>
  <si>
    <t>se.(meanpct.d_tt4g27eqbitalot_isc3)-(meanpct.d_tt4g27eqbitalot_isc2)</t>
  </si>
  <si>
    <t>b.(meanpct.d_tt4g27fqbitalot_isc3)-(meanpct.d_tt4g27fqbitalot_isc2)</t>
  </si>
  <si>
    <t>se.(meanpct.d_tt4g27fqbitalot_isc3)-(meanpct.d_tt4g27fqbitalot_isc2)</t>
  </si>
  <si>
    <t>b.(meanpct.d_tt4g27gqbitalot_isc3)-(meanpct.d_tt4g27gqbitalot_isc2)</t>
  </si>
  <si>
    <t>se.(meanpct.d_tt4g27gqbitalot_isc3)-(meanpct.d_tt4g27gqbitalot_isc2)</t>
  </si>
  <si>
    <t>b.(meanpct.d_tt4g27hqbitalot_isc3)-(meanpct.d_tt4g27hqbitalot_isc2)</t>
  </si>
  <si>
    <t>se.(meanpct.d_tt4g27hqbitalot_isc3)-(meanpct.d_tt4g27hqbitalot_isc2)</t>
  </si>
  <si>
    <t>b.(meanpct.d_tt4g27iqbitalot_isc3)-(meanpct.d_tt4g27iqbitalot_isc2)</t>
  </si>
  <si>
    <t>se.(meanpct.d_tt4g27iqbitalot_isc3)-(meanpct.d_tt4g27iqbitalot_isc2)</t>
  </si>
  <si>
    <t>b.(meanpct.d_tt4g27jqbitalot_isc3)-(meanpct.d_tt4g27jqbitalot_isc2)</t>
  </si>
  <si>
    <t>se.(meanpct.d_tt4g27jqbitalot_isc3)-(meanpct.d_tt4g27jqbitalot_isc2)</t>
  </si>
  <si>
    <t>b.(meanpct.d_tt4g27kqbitalot_isc3)-(meanpct.d_tt4g27kqbitalot_isc2)</t>
  </si>
  <si>
    <t>se.(meanpct.d_tt4g27kqbitalot_isc3)-(meanpct.d_tt4g27kqbitalot_isc2)</t>
  </si>
  <si>
    <t>b.(meanpct.d_tt4g27lqbitalot_isc3)-(meanpct.d_tt4g27lqbitalot_isc2)</t>
  </si>
  <si>
    <t>se.(meanpct.d_tt4g27lqbitalot_isc3)-(meanpct.d_tt4g27lqbitalot_isc2)</t>
  </si>
  <si>
    <t>b.(meanpct.d_tt4g27nqbitalot_isc3)-(meanpct.d_tt4g27nqbitalot_isc2)</t>
  </si>
  <si>
    <t>se.(meanpct.d_tt4g27nqbitalot_isc3)-(meanpct.d_tt4g27nqbitalot_isc2)</t>
  </si>
  <si>
    <t>b.(meanpct.d_tt4g27oqbitalot_isc3)-(meanpct.d_tt4g27oqbitalot_isc2)</t>
  </si>
  <si>
    <t>se.(meanpct.d_tt4g27oqbitalot_isc3)-(meanpct.d_tt4g27oqbitalot_isc2)</t>
  </si>
  <si>
    <t>b.meanpct.d_t4selfq4</t>
  </si>
  <si>
    <t>se.meanpct.d_t4selfq4</t>
  </si>
  <si>
    <t>b.meanpct.d_t4selfq4..gender..Female</t>
  </si>
  <si>
    <t>se.meanpct.d_t4selfq4..gender..Female</t>
  </si>
  <si>
    <t>b.meanpct.d_t4selfq4..gender..Male</t>
  </si>
  <si>
    <t>se.meanpct.d_t4selfq4..gender..Male</t>
  </si>
  <si>
    <t>b.meanpct.d_t4selfq4..gender..(Male-Female)</t>
  </si>
  <si>
    <t>se.meanpct.d_t4selfq4..gender..(Male-Female)</t>
  </si>
  <si>
    <t>b.meanpct.d_t4selfq4..age..1 under_age30</t>
  </si>
  <si>
    <t>se.meanpct.d_t4selfq4..age..1 under_age30</t>
  </si>
  <si>
    <t>b.meanpct.d_t4selfq4..age..2 from30_to_49</t>
  </si>
  <si>
    <t>se.meanpct.d_t4selfq4..age..2 from30_to_49</t>
  </si>
  <si>
    <t>b.meanpct.d_t4selfq4..age..3 over_age50</t>
  </si>
  <si>
    <t>se.meanpct.d_t4selfq4..age..3 over_age50</t>
  </si>
  <si>
    <t>b.meanpct.d_t4selfq4..age..(3 over_age50-1 under_age30)</t>
  </si>
  <si>
    <t>se.meanpct.d_t4selfq4..age..(3 over_age50-1 under_age30)</t>
  </si>
  <si>
    <t>b.meanpct.d_t4selfq4..exp..1 under_5yrs</t>
  </si>
  <si>
    <t>se.meanpct.d_t4selfq4..exp..1 under_5yrs</t>
  </si>
  <si>
    <t>b.meanpct.d_t4selfq4..exp..2 from6to10</t>
  </si>
  <si>
    <t>se.meanpct.d_t4selfq4..exp..2 from6to10</t>
  </si>
  <si>
    <t>b.meanpct.d_t4selfq4..exp..3 over_10yrs</t>
  </si>
  <si>
    <t>se.meanpct.d_t4selfq4..exp..3 over_10yrs</t>
  </si>
  <si>
    <t>b.meanpct.d_t4selfq4..exp..(3 over_10yrs-1 under_5yrs)</t>
  </si>
  <si>
    <t>se.meanpct.d_t4selfq4..exp..(3 over_10yrs-1 under_5yrs)</t>
  </si>
  <si>
    <t>b.meanpct.d_t4selfq4..edu..2 ISCED 5 or below</t>
  </si>
  <si>
    <t>se.meanpct.d_t4selfq4..edu..2 ISCED 5 or below</t>
  </si>
  <si>
    <t>b.meanpct.d_t4selfq4..edu..1 ISCED 6</t>
  </si>
  <si>
    <t>se.meanpct.d_t4selfq4..edu..1 ISCED 6</t>
  </si>
  <si>
    <t>b.meanpct.d_t4selfq4..edu..4 ISCED 7</t>
  </si>
  <si>
    <t>se.meanpct.d_t4selfq4..edu..4 ISCED 7</t>
  </si>
  <si>
    <t>b.meanpct.d_t4selfq4..edu..3 ISCED 8</t>
  </si>
  <si>
    <t>se.meanpct.d_t4selfq4..edu..3 ISCED 8</t>
  </si>
  <si>
    <t>b.meanpct.d_t4selfq4..edu..(4 ISCED 7-1 ISCED 6)</t>
  </si>
  <si>
    <t>se.meanpct.d_t4selfq4..edu..(4 ISCED 7-1 ISCED 6)</t>
  </si>
  <si>
    <t>b.reg_t4adle.d_schlocrural..no_controls</t>
  </si>
  <si>
    <t>se.reg_t4adle.d_schlocrural..no_controls</t>
  </si>
  <si>
    <t>b.reg_t4adle.d_schtypepub..no_controls</t>
  </si>
  <si>
    <t>se.reg_t4adle.d_schtypepub..no_controls</t>
  </si>
  <si>
    <t>b.reg_t4adle.d_schdisadv30..no_controls</t>
  </si>
  <si>
    <t>se.reg_t4adle.d_schdisadv30..no_controls</t>
  </si>
  <si>
    <t>b.reg_t4adle.d_schdiflang10..no_controls</t>
  </si>
  <si>
    <t>se.reg_t4adle.d_schdiflang10..no_controls</t>
  </si>
  <si>
    <t>b.reg_t4adle.d_schspneed30..no_controls</t>
  </si>
  <si>
    <t>se.reg_t4adle.d_schspneed30..no_controls</t>
  </si>
  <si>
    <t>b.reg_t4adle.rsqr..no_controls</t>
  </si>
  <si>
    <t>se.reg_t4adle.rsqr..no_controls</t>
  </si>
  <si>
    <t>b.reg_t4adle.d_schlocrural..tch_controls</t>
  </si>
  <si>
    <t>se.reg_t4adle.d_schlocrural..tch_controls</t>
  </si>
  <si>
    <t>b.reg_t4adle.d_schtypepub..tch_controls</t>
  </si>
  <si>
    <t>se.reg_t4adle.d_schtypepub..tch_controls</t>
  </si>
  <si>
    <t>b.reg_t4adle.d_schdisadv30..tch_controls</t>
  </si>
  <si>
    <t>se.reg_t4adle.d_schdisadv30..tch_controls</t>
  </si>
  <si>
    <t>b.reg_t4adle.d_schdiflang10..tch_controls</t>
  </si>
  <si>
    <t>se.reg_t4adle.d_schdiflang10..tch_controls</t>
  </si>
  <si>
    <t>b.reg_t4adle.d_schspneed30..tch_controls</t>
  </si>
  <si>
    <t>se.reg_t4adle.d_schspneed30..tch_controls</t>
  </si>
  <si>
    <t>b.reg_t4adle.rsqr..tch_controls</t>
  </si>
  <si>
    <t>se.reg_t4adle.rsqr..tch_controls</t>
  </si>
  <si>
    <t>b.meanpct.d_t4selfq4..schloc..1 Rural</t>
  </si>
  <si>
    <t>se.meanpct.d_t4selfq4..schloc..1 Rural</t>
  </si>
  <si>
    <t>b.meanpct.d_t4selfq4..schloc..2 Town</t>
  </si>
  <si>
    <t>se.meanpct.d_t4selfq4..schloc..2 Town</t>
  </si>
  <si>
    <t>b.meanpct.d_t4selfq4..schloc..3 City</t>
  </si>
  <si>
    <t>se.meanpct.d_t4selfq4..schloc..3 City</t>
  </si>
  <si>
    <t>b.meanpct.d_t4selfq4..schloc..(3 City-1 Rural)</t>
  </si>
  <si>
    <t>se.meanpct.d_t4selfq4..schloc..(3 City-1 Rural)</t>
  </si>
  <si>
    <t>b.meanpct.d_t4selfq4..schtype..1 Public</t>
  </si>
  <si>
    <t>se.meanpct.d_t4selfq4..schtype..1 Public</t>
  </si>
  <si>
    <t>b.meanpct.d_t4selfq4..schtype..2 Private</t>
  </si>
  <si>
    <t>se.meanpct.d_t4selfq4..schtype..2 Private</t>
  </si>
  <si>
    <t>b.meanpct.d_t4selfq4..schtype..(2 Private-1 Public)</t>
  </si>
  <si>
    <t>se.meanpct.d_t4selfq4..schtype..(2 Private-1 Public)</t>
  </si>
  <si>
    <t>b.meanpct.d_t4selfq4..disadv..1 under_10pct</t>
  </si>
  <si>
    <t>se.meanpct.d_t4selfq4..disadv..1 under_10pct</t>
  </si>
  <si>
    <t>b.meanpct.d_t4selfq4..disadv..2 10_to_30pct</t>
  </si>
  <si>
    <t>se.meanpct.d_t4selfq4..disadv..2 10_to_30pct</t>
  </si>
  <si>
    <t>b.meanpct.d_t4selfq4..disadv..3 over_30pct</t>
  </si>
  <si>
    <t>se.meanpct.d_t4selfq4..disadv..3 over_30pct</t>
  </si>
  <si>
    <t>b.meanpct.d_t4selfq4..disadv..(3 over_30pct-1 under_10pct)</t>
  </si>
  <si>
    <t>se.meanpct.d_t4selfq4..disadv..(3 over_30pct-1 under_10pct)</t>
  </si>
  <si>
    <t>b.meanpct.d_t4selfq4..diflang..1 None</t>
  </si>
  <si>
    <t>se.meanpct.d_t4selfq4..diflang..1 None</t>
  </si>
  <si>
    <t>b.meanpct.d_t4selfq4..diflang..2 0_to_10pct</t>
  </si>
  <si>
    <t>se.meanpct.d_t4selfq4..diflang..2 0_to_10pct</t>
  </si>
  <si>
    <t>b.meanpct.d_t4selfq4..diflang..3 over_10pct</t>
  </si>
  <si>
    <t>se.meanpct.d_t4selfq4..diflang..3 over_10pct</t>
  </si>
  <si>
    <t>b.meanpct.d_t4selfq4..diflang..(3 over_10pct-1 None)</t>
  </si>
  <si>
    <t>se.meanpct.d_t4selfq4..diflang..(3 over_10pct-1 None)</t>
  </si>
  <si>
    <t>b.meanpct.d_t4selfq4..spneed..1 under_10pct</t>
  </si>
  <si>
    <t>se.meanpct.d_t4selfq4..spneed..1 under_10pct</t>
  </si>
  <si>
    <t>b.meanpct.d_t4selfq4..spneed..2 10_to_30pct</t>
  </si>
  <si>
    <t>se.meanpct.d_t4selfq4..spneed..2 10_to_30pct</t>
  </si>
  <si>
    <t>b.meanpct.d_t4selfq4..spneed..3 over_30pct</t>
  </si>
  <si>
    <t>se.meanpct.d_t4selfq4..spneed..3 over_30pct</t>
  </si>
  <si>
    <t>b.meanpct.d_t4selfq4..spneed..(3 over_30pct-1 under_10pct)</t>
  </si>
  <si>
    <t>se.meanpct.d_t4selfq4..spneed..(3 over_30pct-1 under_10pct)</t>
  </si>
  <si>
    <t>b.(meanpct.d_t4selfq4_isc1)-(meanpct.d_t4selfq4_isc2)</t>
  </si>
  <si>
    <t>se.(meanpct.d_t4selfq4_isc1)-(meanpct.d_t4selfq4_isc2)</t>
  </si>
  <si>
    <t>b.(meanpct.d_t4selfq4_isc3)-(meanpct.d_t4selfq4_isc2)</t>
  </si>
  <si>
    <t>se.(meanpct.d_t4selfq4_isc3)-(meanpct.d_t4selfq4_isc2)</t>
  </si>
  <si>
    <t>b.meanpct.d_tc4g21a10pct</t>
  </si>
  <si>
    <t>se.meanpct.d_tc4g21a10pct</t>
  </si>
  <si>
    <t>b.meanpct.d_tc4g21b10pct</t>
  </si>
  <si>
    <t>se.meanpct.d_tc4g21b10pct</t>
  </si>
  <si>
    <t>b.meanpct.d_tc4g21c10pct</t>
  </si>
  <si>
    <t>se.meanpct.d_tc4g21c10pct</t>
  </si>
  <si>
    <t>b.meanpct.d_tc4g21d30pct</t>
  </si>
  <si>
    <t>se.meanpct.d_tc4g21d30pct</t>
  </si>
  <si>
    <t>b.meanpct.d_tc4g21e10pct</t>
  </si>
  <si>
    <t>se.meanpct.d_tc4g21e10pct</t>
  </si>
  <si>
    <t>b.meanpct.d_tc4g21g10pct</t>
  </si>
  <si>
    <t>se.meanpct.d_tc4g21g10pct</t>
  </si>
  <si>
    <t>b.meanpct.d_tc4g21h1pct</t>
  </si>
  <si>
    <t>se.meanpct.d_tc4g21h1pct</t>
  </si>
  <si>
    <t>b.(meanpct.d_tc4g21a10pct_isc1)-(meanpct.d_tc4g21a10pct_isc2)</t>
  </si>
  <si>
    <t>se.(meanpct.d_tc4g21a10pct_isc1)-(meanpct.d_tc4g21a10pct_isc2)</t>
  </si>
  <si>
    <t>b.(meanpct.d_tc4g21b10pct_isc1)-(meanpct.d_tc4g21b10pct_isc2)</t>
  </si>
  <si>
    <t>se.(meanpct.d_tc4g21b10pct_isc1)-(meanpct.d_tc4g21b10pct_isc2)</t>
  </si>
  <si>
    <t>b.(meanpct.d_tc4g21c10pct_isc1)-(meanpct.d_tc4g21c10pct_isc2)</t>
  </si>
  <si>
    <t>se.(meanpct.d_tc4g21c10pct_isc1)-(meanpct.d_tc4g21c10pct_isc2)</t>
  </si>
  <si>
    <t>b.(meanpct.d_tc4g21d30pct_isc1)-(meanpct.d_tc4g21d30pct_isc2)</t>
  </si>
  <si>
    <t>se.(meanpct.d_tc4g21d30pct_isc1)-(meanpct.d_tc4g21d30pct_isc2)</t>
  </si>
  <si>
    <t>b.(meanpct.d_tc4g21e10pct_isc1)-(meanpct.d_tc4g21e10pct_isc2)</t>
  </si>
  <si>
    <t>se.(meanpct.d_tc4g21e10pct_isc1)-(meanpct.d_tc4g21e10pct_isc2)</t>
  </si>
  <si>
    <t>b.(meanpct.d_tc4g21g10pct_isc1)-(meanpct.d_tc4g21g10pct_isc2)</t>
  </si>
  <si>
    <t>se.(meanpct.d_tc4g21g10pct_isc1)-(meanpct.d_tc4g21g10pct_isc2)</t>
  </si>
  <si>
    <t>b.(meanpct.d_tc4g21h1pct_isc1)-(meanpct.d_tc4g21h1pct_isc2)</t>
  </si>
  <si>
    <t>se.(meanpct.d_tc4g21h1pct_isc1)-(meanpct.d_tc4g21h1pct_isc2)</t>
  </si>
  <si>
    <t>b.(meanpct.d_tc4g21a10pct_isc3)-(meanpct.d_tc4g21a10pct_isc2)</t>
  </si>
  <si>
    <t>se.(meanpct.d_tc4g21a10pct_isc3)-(meanpct.d_tc4g21a10pct_isc2)</t>
  </si>
  <si>
    <t>b.(meanpct.d_tc4g21b10pct_isc3)-(meanpct.d_tc4g21b10pct_isc2)</t>
  </si>
  <si>
    <t>se.(meanpct.d_tc4g21b10pct_isc3)-(meanpct.d_tc4g21b10pct_isc2)</t>
  </si>
  <si>
    <t>b.(meanpct.d_tc4g21c10pct_isc3)-(meanpct.d_tc4g21c10pct_isc2)</t>
  </si>
  <si>
    <t>se.(meanpct.d_tc4g21c10pct_isc3)-(meanpct.d_tc4g21c10pct_isc2)</t>
  </si>
  <si>
    <t>b.(meanpct.d_tc4g21d30pct_isc3)-(meanpct.d_tc4g21d30pct_isc2)</t>
  </si>
  <si>
    <t>se.(meanpct.d_tc4g21d30pct_isc3)-(meanpct.d_tc4g21d30pct_isc2)</t>
  </si>
  <si>
    <t>b.(meanpct.d_tc4g21e10pct_isc3)-(meanpct.d_tc4g21e10pct_isc2)</t>
  </si>
  <si>
    <t>se.(meanpct.d_tc4g21e10pct_isc3)-(meanpct.d_tc4g21e10pct_isc2)</t>
  </si>
  <si>
    <t>b.(meanpct.d_tc4g21g10pct_isc3)-(meanpct.d_tc4g21g10pct_isc2)</t>
  </si>
  <si>
    <t>se.(meanpct.d_tc4g21g10pct_isc3)-(meanpct.d_tc4g21g10pct_isc2)</t>
  </si>
  <si>
    <t>b.(meanpct.d_tc4g21h1pct_isc3)-(meanpct.d_tc4g21h1pct_isc2)</t>
  </si>
  <si>
    <t>se.(meanpct.d_tc4g21h1pct_isc3)-(meanpct.d_tc4g21h1pct_isc2)</t>
  </si>
  <si>
    <t>b.meanpct.d_tc3g17a10pct</t>
  </si>
  <si>
    <t>se.meanpct.d_tc3g17a10pct</t>
  </si>
  <si>
    <t>b.(meanpct.d_tc4g21b10pct)-(meanpct.d_tc3g17a10pct)</t>
  </si>
  <si>
    <t>se.(meanpct.d_tc4g21b10pct)-(meanpct.d_tc3g17a10pct)</t>
  </si>
  <si>
    <t>b.meanpct.d_tc3g17b10pct</t>
  </si>
  <si>
    <t>se.meanpct.d_tc3g17b10pct</t>
  </si>
  <si>
    <t>b.(meanpct.d_tc4g21c10pct)-(meanpct.d_tc3g17b10pct)</t>
  </si>
  <si>
    <t>se.(meanpct.d_tc4g21c10pct)-(meanpct.d_tc3g17b10pct)</t>
  </si>
  <si>
    <t>b.meanpct.d_tc3g17c30pct</t>
  </si>
  <si>
    <t>se.meanpct.d_tc3g17c30pct</t>
  </si>
  <si>
    <t>b.(meanpct.d_tc4g21d30pct)-(meanpct.d_tc3g17c30pct)</t>
  </si>
  <si>
    <t>se.(meanpct.d_tc4g21d30pct)-(meanpct.d_tc3g17c30pct)</t>
  </si>
  <si>
    <t>b.meanpct.d_tc3g17d10pct</t>
  </si>
  <si>
    <t>se.meanpct.d_tc3g17d10pct</t>
  </si>
  <si>
    <t>b.(meanpct.d_tc4g21g10pct)-(meanpct.d_tc3g17d10pct)</t>
  </si>
  <si>
    <t>se.(meanpct.d_tc4g21g10pct)-(meanpct.d_tc3g17d10pct)</t>
  </si>
  <si>
    <t>b.meanpct.d_tc3g17e1pct</t>
  </si>
  <si>
    <t>se.meanpct.d_tc3g17e1pct</t>
  </si>
  <si>
    <t>b.(meanpct.d_tc4g21h1pct)-(meanpct.d_tc3g17e1pct)</t>
  </si>
  <si>
    <t>se.(meanpct.d_tc4g21h1pct)-(meanpct.d_tc3g17e1pct)</t>
  </si>
  <si>
    <t>b.meanpct.d_tt4g28aqbitalot</t>
  </si>
  <si>
    <t>se.meanpct.d_tt4g28aqbitalot</t>
  </si>
  <si>
    <t>b.meanpct.d_tt4g28bqbitalot</t>
  </si>
  <si>
    <t>se.meanpct.d_tt4g28bqbitalot</t>
  </si>
  <si>
    <t>b.meanpct.d_tt4g28cqbitalot</t>
  </si>
  <si>
    <t>se.meanpct.d_tt4g28cqbitalot</t>
  </si>
  <si>
    <t>b.meanpct.d_tt4g28dqbitalot</t>
  </si>
  <si>
    <t>se.meanpct.d_tt4g28dqbitalot</t>
  </si>
  <si>
    <t>b.meanpct.d_tt4g28eqbitalot</t>
  </si>
  <si>
    <t>se.meanpct.d_tt4g28eqbitalot</t>
  </si>
  <si>
    <t>b.meanpct.d_tt4g28fqbitalot</t>
  </si>
  <si>
    <t>se.meanpct.d_tt4g28fqbitalot</t>
  </si>
  <si>
    <t>b.meanpct.d_tt4g28gqbitalot</t>
  </si>
  <si>
    <t>se.meanpct.d_tt4g28gqbitalot</t>
  </si>
  <si>
    <t>b.(meanpct.d_tt4g28aqbitalot_isc1)-(meanpct.d_tt4g28aqbitalot_isc2)</t>
  </si>
  <si>
    <t>se.(meanpct.d_tt4g28aqbitalot_isc1)-(meanpct.d_tt4g28aqbitalot_isc2)</t>
  </si>
  <si>
    <t>b.(meanpct.d_tt4g28bqbitalot_isc1)-(meanpct.d_tt4g28bqbitalot_isc2)</t>
  </si>
  <si>
    <t>se.(meanpct.d_tt4g28bqbitalot_isc1)-(meanpct.d_tt4g28bqbitalot_isc2)</t>
  </si>
  <si>
    <t>b.(meanpct.d_tt4g28cqbitalot_isc1)-(meanpct.d_tt4g28cqbitalot_isc2)</t>
  </si>
  <si>
    <t>se.(meanpct.d_tt4g28cqbitalot_isc1)-(meanpct.d_tt4g28cqbitalot_isc2)</t>
  </si>
  <si>
    <t>b.(meanpct.d_tt4g28dqbitalot_isc1)-(meanpct.d_tt4g28dqbitalot_isc2)</t>
  </si>
  <si>
    <t>se.(meanpct.d_tt4g28dqbitalot_isc1)-(meanpct.d_tt4g28dqbitalot_isc2)</t>
  </si>
  <si>
    <t>b.(meanpct.d_tt4g28eqbitalot_isc1)-(meanpct.d_tt4g28eqbitalot_isc2)</t>
  </si>
  <si>
    <t>se.(meanpct.d_tt4g28eqbitalot_isc1)-(meanpct.d_tt4g28eqbitalot_isc2)</t>
  </si>
  <si>
    <t>b.(meanpct.d_tt4g28fqbitalot_isc1)-(meanpct.d_tt4g28fqbitalot_isc2)</t>
  </si>
  <si>
    <t>se.(meanpct.d_tt4g28fqbitalot_isc1)-(meanpct.d_tt4g28fqbitalot_isc2)</t>
  </si>
  <si>
    <t>b.(meanpct.d_tt4g28gqbitalot_isc1)-(meanpct.d_tt4g28gqbitalot_isc2)</t>
  </si>
  <si>
    <t>se.(meanpct.d_tt4g28gqbitalot_isc1)-(meanpct.d_tt4g28gqbitalot_isc2)</t>
  </si>
  <si>
    <t>b.(meanpct.d_tt4g28aqbitalot_isc3)-(meanpct.d_tt4g28aqbitalot_isc2)</t>
  </si>
  <si>
    <t>se.(meanpct.d_tt4g28aqbitalot_isc3)-(meanpct.d_tt4g28aqbitalot_isc2)</t>
  </si>
  <si>
    <t>b.(meanpct.d_tt4g28bqbitalot_isc3)-(meanpct.d_tt4g28bqbitalot_isc2)</t>
  </si>
  <si>
    <t>se.(meanpct.d_tt4g28bqbitalot_isc3)-(meanpct.d_tt4g28bqbitalot_isc2)</t>
  </si>
  <si>
    <t>b.(meanpct.d_tt4g28cqbitalot_isc3)-(meanpct.d_tt4g28cqbitalot_isc2)</t>
  </si>
  <si>
    <t>se.(meanpct.d_tt4g28cqbitalot_isc3)-(meanpct.d_tt4g28cqbitalot_isc2)</t>
  </si>
  <si>
    <t>b.(meanpct.d_tt4g28dqbitalot_isc3)-(meanpct.d_tt4g28dqbitalot_isc2)</t>
  </si>
  <si>
    <t>se.(meanpct.d_tt4g28dqbitalot_isc3)-(meanpct.d_tt4g28dqbitalot_isc2)</t>
  </si>
  <si>
    <t>b.(meanpct.d_tt4g28eqbitalot_isc3)-(meanpct.d_tt4g28eqbitalot_isc2)</t>
  </si>
  <si>
    <t>se.(meanpct.d_tt4g28eqbitalot_isc3)-(meanpct.d_tt4g28eqbitalot_isc2)</t>
  </si>
  <si>
    <t>b.(meanpct.d_tt4g28fqbitalot_isc3)-(meanpct.d_tt4g28fqbitalot_isc2)</t>
  </si>
  <si>
    <t>se.(meanpct.d_tt4g28fqbitalot_isc3)-(meanpct.d_tt4g28fqbitalot_isc2)</t>
  </si>
  <si>
    <t>b.(meanpct.d_tt4g28gqbitalot_isc3)-(meanpct.d_tt4g28gqbitalot_isc2)</t>
  </si>
  <si>
    <t>se.(meanpct.d_tt4g28gqbitalot_isc3)-(meanpct.d_tt4g28gqbitalot_isc2)</t>
  </si>
  <si>
    <t>b.meanpct.d_tt4g28aqbitalot..minorities..1 None</t>
  </si>
  <si>
    <t>se.meanpct.d_tt4g28aqbitalot..minorities..1 None</t>
  </si>
  <si>
    <t>b.meanpct.d_tt4g28aqbitalot..minorities..2 0_to_10pct</t>
  </si>
  <si>
    <t>se.meanpct.d_tt4g28aqbitalot..minorities..2 0_to_10pct</t>
  </si>
  <si>
    <t>b.meanpct.d_tt4g28aqbitalot..minorities..3 over_10pct</t>
  </si>
  <si>
    <t>se.meanpct.d_tt4g28aqbitalot..minorities..3 over_10pct</t>
  </si>
  <si>
    <t>b.meanpct.d_tt4g28aqbitalot..minorities..(3 over_10pct-1 None)</t>
  </si>
  <si>
    <t>se.meanpct.d_tt4g28aqbitalot..minorities..(3 over_10pct-1 None)</t>
  </si>
  <si>
    <t>b.meanpct.d_tt4g28cqbitalot..minorities..1 None</t>
  </si>
  <si>
    <t>se.meanpct.d_tt4g28cqbitalot..minorities..1 None</t>
  </si>
  <si>
    <t>b.meanpct.d_tt4g28cqbitalot..minorities..2 0_to_10pct</t>
  </si>
  <si>
    <t>se.meanpct.d_tt4g28cqbitalot..minorities..2 0_to_10pct</t>
  </si>
  <si>
    <t>b.meanpct.d_tt4g28cqbitalot..minorities..3 over_10pct</t>
  </si>
  <si>
    <t>se.meanpct.d_tt4g28cqbitalot..minorities..3 over_10pct</t>
  </si>
  <si>
    <t>b.meanpct.d_tt4g28cqbitalot..minorities..(3 over_10pct-1 None)</t>
  </si>
  <si>
    <t>se.meanpct.d_tt4g28cqbitalot..minorities..(3 over_10pct-1 None)</t>
  </si>
  <si>
    <t>b.meanpct.d_tt4g28dqbitalot..minorities..1 None</t>
  </si>
  <si>
    <t>se.meanpct.d_tt4g28dqbitalot..minorities..1 None</t>
  </si>
  <si>
    <t>b.meanpct.d_tt4g28dqbitalot..minorities..2 0_to_10pct</t>
  </si>
  <si>
    <t>se.meanpct.d_tt4g28dqbitalot..minorities..2 0_to_10pct</t>
  </si>
  <si>
    <t>b.meanpct.d_tt4g28dqbitalot..minorities..3 over_10pct</t>
  </si>
  <si>
    <t>se.meanpct.d_tt4g28dqbitalot..minorities..3 over_10pct</t>
  </si>
  <si>
    <t>b.meanpct.d_tt4g28dqbitalot..minorities..(3 over_10pct-1 None)</t>
  </si>
  <si>
    <t>se.meanpct.d_tt4g28dqbitalot..minorities..(3 over_10pct-1 None)</t>
  </si>
  <si>
    <t>b.meanpct.d_tt4g28eqbitalot..minorities..1 None</t>
  </si>
  <si>
    <t>se.meanpct.d_tt4g28eqbitalot..minorities..1 None</t>
  </si>
  <si>
    <t>b.meanpct.d_tt4g28eqbitalot..minorities..2 0_to_10pct</t>
  </si>
  <si>
    <t>se.meanpct.d_tt4g28eqbitalot..minorities..2 0_to_10pct</t>
  </si>
  <si>
    <t>b.meanpct.d_tt4g28eqbitalot..minorities..3 over_10pct</t>
  </si>
  <si>
    <t>se.meanpct.d_tt4g28eqbitalot..minorities..3 over_10pct</t>
  </si>
  <si>
    <t>b.meanpct.d_tt4g28eqbitalot..minorities..(3 over_10pct-1 None)</t>
  </si>
  <si>
    <t>se.meanpct.d_tt4g28eqbitalot..minorities..(3 over_10pct-1 None)</t>
  </si>
  <si>
    <t>b.meanpct.d_tt4g28fqbitalot..minorities..1 None</t>
  </si>
  <si>
    <t>se.meanpct.d_tt4g28fqbitalot..minorities..1 None</t>
  </si>
  <si>
    <t>b.meanpct.d_tt4g28fqbitalot..minorities..2 0_to_10pct</t>
  </si>
  <si>
    <t>se.meanpct.d_tt4g28fqbitalot..minorities..2 0_to_10pct</t>
  </si>
  <si>
    <t>b.meanpct.d_tt4g28fqbitalot..minorities..3 over_10pct</t>
  </si>
  <si>
    <t>se.meanpct.d_tt4g28fqbitalot..minorities..3 over_10pct</t>
  </si>
  <si>
    <t>b.meanpct.d_tt4g28fqbitalot..minorities..(3 over_10pct-1 None)</t>
  </si>
  <si>
    <t>se.meanpct.d_tt4g28fqbitalot..minorities..(3 over_10pct-1 None)</t>
  </si>
  <si>
    <t>b.meanpct.d_tt4g28gqbitalot..minorities..1 None</t>
  </si>
  <si>
    <t>se.meanpct.d_tt4g28gqbitalot..minorities..1 None</t>
  </si>
  <si>
    <t>b.meanpct.d_tt4g28gqbitalot..minorities..2 0_to_10pct</t>
  </si>
  <si>
    <t>se.meanpct.d_tt4g28gqbitalot..minorities..2 0_to_10pct</t>
  </si>
  <si>
    <t>b.meanpct.d_tt4g28gqbitalot..minorities..3 over_10pct</t>
  </si>
  <si>
    <t>se.meanpct.d_tt4g28gqbitalot..minorities..3 over_10pct</t>
  </si>
  <si>
    <t>b.meanpct.d_tt4g28gqbitalot..minorities..(3 over_10pct-1 None)</t>
  </si>
  <si>
    <t>se.meanpct.d_tt4g28gqbitalot..minorities..(3 over_10pct-1 None)</t>
  </si>
  <si>
    <t>b.meanpct.d_tt4g31aqbitalot</t>
  </si>
  <si>
    <t>se.meanpct.d_tt4g31aqbitalot</t>
  </si>
  <si>
    <t>b.meanpct.d_tt4g31bqbitalot</t>
  </si>
  <si>
    <t>se.meanpct.d_tt4g31bqbitalot</t>
  </si>
  <si>
    <t>b.meanpct.d_tt4g31cqbitalot</t>
  </si>
  <si>
    <t>se.meanpct.d_tt4g31cqbitalot</t>
  </si>
  <si>
    <t>b.meanpct.d_tt4g31dqbitalot</t>
  </si>
  <si>
    <t>se.meanpct.d_tt4g31dqbitalot</t>
  </si>
  <si>
    <t>b.meanpct.d_tt4g31eqbitalot</t>
  </si>
  <si>
    <t>se.meanpct.d_tt4g31eqbitalot</t>
  </si>
  <si>
    <t>b.meanpct.d_tt4g31fqbitalot</t>
  </si>
  <si>
    <t>se.meanpct.d_tt4g31fqbitalot</t>
  </si>
  <si>
    <t>b.(meanpct.d_tt4g31aqbitalot_isc1)-(meanpct.d_tt4g31aqbitalot_isc2)</t>
  </si>
  <si>
    <t>se.(meanpct.d_tt4g31aqbitalot_isc1)-(meanpct.d_tt4g31aqbitalot_isc2)</t>
  </si>
  <si>
    <t>b.(meanpct.d_tt4g31bqbitalot_isc1)-(meanpct.d_tt4g31bqbitalot_isc2)</t>
  </si>
  <si>
    <t>se.(meanpct.d_tt4g31bqbitalot_isc1)-(meanpct.d_tt4g31bqbitalot_isc2)</t>
  </si>
  <si>
    <t>b.(meanpct.d_tt4g31cqbitalot_isc1)-(meanpct.d_tt4g31cqbitalot_isc2)</t>
  </si>
  <si>
    <t>se.(meanpct.d_tt4g31cqbitalot_isc1)-(meanpct.d_tt4g31cqbitalot_isc2)</t>
  </si>
  <si>
    <t>b.(meanpct.d_tt4g31dqbitalot_isc1)-(meanpct.d_tt4g31dqbitalot_isc2)</t>
  </si>
  <si>
    <t>se.(meanpct.d_tt4g31dqbitalot_isc1)-(meanpct.d_tt4g31dqbitalot_isc2)</t>
  </si>
  <si>
    <t>b.(meanpct.d_tt4g31eqbitalot_isc1)-(meanpct.d_tt4g31eqbitalot_isc2)</t>
  </si>
  <si>
    <t>se.(meanpct.d_tt4g31eqbitalot_isc1)-(meanpct.d_tt4g31eqbitalot_isc2)</t>
  </si>
  <si>
    <t>b.(meanpct.d_tt4g31fqbitalot_isc1)-(meanpct.d_tt4g31fqbitalot_isc2)</t>
  </si>
  <si>
    <t>se.(meanpct.d_tt4g31fqbitalot_isc1)-(meanpct.d_tt4g31fqbitalot_isc2)</t>
  </si>
  <si>
    <t>b.(meanpct.d_tt4g31aqbitalot_isc3)-(meanpct.d_tt4g31aqbitalot_isc2)</t>
  </si>
  <si>
    <t>se.(meanpct.d_tt4g31aqbitalot_isc3)-(meanpct.d_tt4g31aqbitalot_isc2)</t>
  </si>
  <si>
    <t>b.(meanpct.d_tt4g31bqbitalot_isc3)-(meanpct.d_tt4g31bqbitalot_isc2)</t>
  </si>
  <si>
    <t>se.(meanpct.d_tt4g31bqbitalot_isc3)-(meanpct.d_tt4g31bqbitalot_isc2)</t>
  </si>
  <si>
    <t>b.(meanpct.d_tt4g31cqbitalot_isc3)-(meanpct.d_tt4g31cqbitalot_isc2)</t>
  </si>
  <si>
    <t>se.(meanpct.d_tt4g31cqbitalot_isc3)-(meanpct.d_tt4g31cqbitalot_isc2)</t>
  </si>
  <si>
    <t>b.(meanpct.d_tt4g31dqbitalot_isc3)-(meanpct.d_tt4g31dqbitalot_isc2)</t>
  </si>
  <si>
    <t>se.(meanpct.d_tt4g31dqbitalot_isc3)-(meanpct.d_tt4g31dqbitalot_isc2)</t>
  </si>
  <si>
    <t>b.(meanpct.d_tt4g31eqbitalot_isc3)-(meanpct.d_tt4g31eqbitalot_isc2)</t>
  </si>
  <si>
    <t>se.(meanpct.d_tt4g31eqbitalot_isc3)-(meanpct.d_tt4g31eqbitalot_isc2)</t>
  </si>
  <si>
    <t>b.(meanpct.d_tt4g31fqbitalot_isc3)-(meanpct.d_tt4g31fqbitalot_isc2)</t>
  </si>
  <si>
    <t>se.(meanpct.d_tt4g31fqbitalot_isc3)-(meanpct.d_tt4g31fqbitalot_isc2)</t>
  </si>
  <si>
    <t>b.meanpct.d_tt4g31eqbitalot..spneednone10..1 none</t>
  </si>
  <si>
    <t>se.meanpct.d_tt4g31eqbitalot..spneednone10..1 none</t>
  </si>
  <si>
    <t>b.meanpct.d_tt4g31eqbitalot..spneednone10..2 0_to_10pct</t>
  </si>
  <si>
    <t>se.meanpct.d_tt4g31eqbitalot..spneednone10..2 0_to_10pct</t>
  </si>
  <si>
    <t>b.meanpct.d_tt4g31eqbitalot..spneednone10..3 over_10pct</t>
  </si>
  <si>
    <t>se.meanpct.d_tt4g31eqbitalot..spneednone10..3 over_10pct</t>
  </si>
  <si>
    <t>b.meanpct.d_tt4g31eqbitalot..spneednone10..(3 over_10pct-1 none)</t>
  </si>
  <si>
    <t>se.meanpct.d_tt4g31eqbitalot..spneednone10..(3 over_10pct-1 none)</t>
  </si>
  <si>
    <t>b.meanpct.d_tt4g31fqbitalot..spneednone10..1 none</t>
  </si>
  <si>
    <t>se.meanpct.d_tt4g31fqbitalot..spneednone10..1 none</t>
  </si>
  <si>
    <t>b.meanpct.d_tt4g31fqbitalot..spneednone10..2 0_to_10pct</t>
  </si>
  <si>
    <t>se.meanpct.d_tt4g31fqbitalot..spneednone10..2 0_to_10pct</t>
  </si>
  <si>
    <t>b.meanpct.d_tt4g31fqbitalot..spneednone10..3 over_10pct</t>
  </si>
  <si>
    <t>se.meanpct.d_tt4g31fqbitalot..spneednone10..3 over_10pct</t>
  </si>
  <si>
    <t>b.meanpct.d_tt4g31fqbitalot..spneednone10..(3 over_10pct-1 none)</t>
  </si>
  <si>
    <t>se.meanpct.d_tt4g31fqbitalot..spneednone10..(3 over_10pct-1 none)</t>
  </si>
  <si>
    <t>b.meanpct.d_tt4g51afrqalwys</t>
  </si>
  <si>
    <t>se.meanpct.d_tt4g51afrqalwys</t>
  </si>
  <si>
    <t>b.meanpct.d_tt4g51bfrqalwys</t>
  </si>
  <si>
    <t>se.meanpct.d_tt4g51bfrqalwys</t>
  </si>
  <si>
    <t>b.meanpct.d_tt4g51cfrqalwys</t>
  </si>
  <si>
    <t>se.meanpct.d_tt4g51cfrqalwys</t>
  </si>
  <si>
    <t>b.meanpct.d_tt4g51dfrqalwys</t>
  </si>
  <si>
    <t>se.meanpct.d_tt4g51dfrqalwys</t>
  </si>
  <si>
    <t>b.meanpct.d_tt4g51efrqalwys</t>
  </si>
  <si>
    <t>se.meanpct.d_tt4g51efrqalwys</t>
  </si>
  <si>
    <t>b.meanpct.d_tt4g51ffrqalwys</t>
  </si>
  <si>
    <t>se.meanpct.d_tt4g51ffrqalwys</t>
  </si>
  <si>
    <t>b.meanpct.d_tt4g51gfrqalwys</t>
  </si>
  <si>
    <t>se.meanpct.d_tt4g51gfrqalwys</t>
  </si>
  <si>
    <t>b.meanpct.d_tt4g51hfrqalwys</t>
  </si>
  <si>
    <t>se.meanpct.d_tt4g51hfrqalwys</t>
  </si>
  <si>
    <t>b.meanpct.d_tt4g51ifrqalwys</t>
  </si>
  <si>
    <t>se.meanpct.d_tt4g51ifrqalwys</t>
  </si>
  <si>
    <t>b.meanpct.d_tt4g51jfrqalwys</t>
  </si>
  <si>
    <t>se.meanpct.d_tt4g51jfrqalwys</t>
  </si>
  <si>
    <t>b.meanpct.d_tt4g51kfrqalwys</t>
  </si>
  <si>
    <t>se.meanpct.d_tt4g51kfrqalwys</t>
  </si>
  <si>
    <t>b.meanpct.d_tt4g51lfrqalwys</t>
  </si>
  <si>
    <t>se.meanpct.d_tt4g51lfrqalwys</t>
  </si>
  <si>
    <t>b.meanpct.d_tt4g51mfrqalwys</t>
  </si>
  <si>
    <t>se.meanpct.d_tt4g51mfrqalwys</t>
  </si>
  <si>
    <t>b.meanpct.d_tt4g51nfrqalwys</t>
  </si>
  <si>
    <t>se.meanpct.d_tt4g51nfrqalwys</t>
  </si>
  <si>
    <t>b.meanpct.d_tt4g51ofrqalwys</t>
  </si>
  <si>
    <t>se.meanpct.d_tt4g51ofrqalwys</t>
  </si>
  <si>
    <t>b.(meanpct.d_tt4g51afrqalwys_isc1)-(meanpct.d_tt4g51afrqalwys_isc2)</t>
  </si>
  <si>
    <t>se.(meanpct.d_tt4g51afrqalwys_isc1)-(meanpct.d_tt4g51afrqalwys_isc2)</t>
  </si>
  <si>
    <t>b.(meanpct.d_tt4g51bfrqalwys_isc1)-(meanpct.d_tt4g51bfrqalwys_isc2)</t>
  </si>
  <si>
    <t>se.(meanpct.d_tt4g51bfrqalwys_isc1)-(meanpct.d_tt4g51bfrqalwys_isc2)</t>
  </si>
  <si>
    <t>b.(meanpct.d_tt4g51cfrqalwys_isc1)-(meanpct.d_tt4g51cfrqalwys_isc2)</t>
  </si>
  <si>
    <t>se.(meanpct.d_tt4g51cfrqalwys_isc1)-(meanpct.d_tt4g51cfrqalwys_isc2)</t>
  </si>
  <si>
    <t>b.(meanpct.d_tt4g51dfrqalwys_isc1)-(meanpct.d_tt4g51dfrqalwys_isc2)</t>
  </si>
  <si>
    <t>se.(meanpct.d_tt4g51dfrqalwys_isc1)-(meanpct.d_tt4g51dfrqalwys_isc2)</t>
  </si>
  <si>
    <t>b.(meanpct.d_tt4g51efrqalwys_isc1)-(meanpct.d_tt4g51efrqalwys_isc2)</t>
  </si>
  <si>
    <t>se.(meanpct.d_tt4g51efrqalwys_isc1)-(meanpct.d_tt4g51efrqalwys_isc2)</t>
  </si>
  <si>
    <t>b.(meanpct.d_tt4g51ffrqalwys_isc1)-(meanpct.d_tt4g51ffrqalwys_isc2)</t>
  </si>
  <si>
    <t>se.(meanpct.d_tt4g51ffrqalwys_isc1)-(meanpct.d_tt4g51ffrqalwys_isc2)</t>
  </si>
  <si>
    <t>b.(meanpct.d_tt4g51gfrqalwys_isc1)-(meanpct.d_tt4g51gfrqalwys_isc2)</t>
  </si>
  <si>
    <t>se.(meanpct.d_tt4g51gfrqalwys_isc1)-(meanpct.d_tt4g51gfrqalwys_isc2)</t>
  </si>
  <si>
    <t>b.(meanpct.d_tt4g51hfrqalwys_isc1)-(meanpct.d_tt4g51hfrqalwys_isc2)</t>
  </si>
  <si>
    <t>se.(meanpct.d_tt4g51hfrqalwys_isc1)-(meanpct.d_tt4g51hfrqalwys_isc2)</t>
  </si>
  <si>
    <t>b.(meanpct.d_tt4g51ifrqalwys_isc1)-(meanpct.d_tt4g51ifrqalwys_isc2)</t>
  </si>
  <si>
    <t>se.(meanpct.d_tt4g51ifrqalwys_isc1)-(meanpct.d_tt4g51ifrqalwys_isc2)</t>
  </si>
  <si>
    <t>b.(meanpct.d_tt4g51jfrqalwys_isc1)-(meanpct.d_tt4g51jfrqalwys_isc2)</t>
  </si>
  <si>
    <t>se.(meanpct.d_tt4g51jfrqalwys_isc1)-(meanpct.d_tt4g51jfrqalwys_isc2)</t>
  </si>
  <si>
    <t>b.(meanpct.d_tt4g51kfrqalwys_isc1)-(meanpct.d_tt4g51kfrqalwys_isc2)</t>
  </si>
  <si>
    <t>se.(meanpct.d_tt4g51kfrqalwys_isc1)-(meanpct.d_tt4g51kfrqalwys_isc2)</t>
  </si>
  <si>
    <t>b.(meanpct.d_tt4g51lfrqalwys_isc1)-(meanpct.d_tt4g51lfrqalwys_isc2)</t>
  </si>
  <si>
    <t>se.(meanpct.d_tt4g51lfrqalwys_isc1)-(meanpct.d_tt4g51lfrqalwys_isc2)</t>
  </si>
  <si>
    <t>b.(meanpct.d_tt4g51mfrqalwys_isc1)-(meanpct.d_tt4g51mfrqalwys_isc2)</t>
  </si>
  <si>
    <t>se.(meanpct.d_tt4g51mfrqalwys_isc1)-(meanpct.d_tt4g51mfrqalwys_isc2)</t>
  </si>
  <si>
    <t>b.(meanpct.d_tt4g51nfrqalwys_isc1)-(meanpct.d_tt4g51nfrqalwys_isc2)</t>
  </si>
  <si>
    <t>se.(meanpct.d_tt4g51nfrqalwys_isc1)-(meanpct.d_tt4g51nfrqalwys_isc2)</t>
  </si>
  <si>
    <t>b.(meanpct.d_tt4g51ofrqalwys_isc1)-(meanpct.d_tt4g51ofrqalwys_isc2)</t>
  </si>
  <si>
    <t>se.(meanpct.d_tt4g51ofrqalwys_isc1)-(meanpct.d_tt4g51ofrqalwys_isc2)</t>
  </si>
  <si>
    <t>b.(meanpct.d_tt4g51afrqalwys_isc3)-(meanpct.d_tt4g51afrqalwys_isc2)</t>
  </si>
  <si>
    <t>se.(meanpct.d_tt4g51afrqalwys_isc3)-(meanpct.d_tt4g51afrqalwys_isc2)</t>
  </si>
  <si>
    <t>b.(meanpct.d_tt4g51bfrqalwys_isc3)-(meanpct.d_tt4g51bfrqalwys_isc2)</t>
  </si>
  <si>
    <t>se.(meanpct.d_tt4g51bfrqalwys_isc3)-(meanpct.d_tt4g51bfrqalwys_isc2)</t>
  </si>
  <si>
    <t>b.(meanpct.d_tt4g51cfrqalwys_isc3)-(meanpct.d_tt4g51cfrqalwys_isc2)</t>
  </si>
  <si>
    <t>se.(meanpct.d_tt4g51cfrqalwys_isc3)-(meanpct.d_tt4g51cfrqalwys_isc2)</t>
  </si>
  <si>
    <t>b.(meanpct.d_tt4g51dfrqalwys_isc3)-(meanpct.d_tt4g51dfrqalwys_isc2)</t>
  </si>
  <si>
    <t>se.(meanpct.d_tt4g51dfrqalwys_isc3)-(meanpct.d_tt4g51dfrqalwys_isc2)</t>
  </si>
  <si>
    <t>b.(meanpct.d_tt4g51efrqalwys_isc3)-(meanpct.d_tt4g51efrqalwys_isc2)</t>
  </si>
  <si>
    <t>se.(meanpct.d_tt4g51efrqalwys_isc3)-(meanpct.d_tt4g51efrqalwys_isc2)</t>
  </si>
  <si>
    <t>b.(meanpct.d_tt4g51ffrqalwys_isc3)-(meanpct.d_tt4g51ffrqalwys_isc2)</t>
  </si>
  <si>
    <t>se.(meanpct.d_tt4g51ffrqalwys_isc3)-(meanpct.d_tt4g51ffrqalwys_isc2)</t>
  </si>
  <si>
    <t>b.(meanpct.d_tt4g51gfrqalwys_isc3)-(meanpct.d_tt4g51gfrqalwys_isc2)</t>
  </si>
  <si>
    <t>se.(meanpct.d_tt4g51gfrqalwys_isc3)-(meanpct.d_tt4g51gfrqalwys_isc2)</t>
  </si>
  <si>
    <t>b.(meanpct.d_tt4g51hfrqalwys_isc3)-(meanpct.d_tt4g51hfrqalwys_isc2)</t>
  </si>
  <si>
    <t>se.(meanpct.d_tt4g51hfrqalwys_isc3)-(meanpct.d_tt4g51hfrqalwys_isc2)</t>
  </si>
  <si>
    <t>b.(meanpct.d_tt4g51ifrqalwys_isc3)-(meanpct.d_tt4g51ifrqalwys_isc2)</t>
  </si>
  <si>
    <t>se.(meanpct.d_tt4g51ifrqalwys_isc3)-(meanpct.d_tt4g51ifrqalwys_isc2)</t>
  </si>
  <si>
    <t>b.(meanpct.d_tt4g51jfrqalwys_isc3)-(meanpct.d_tt4g51jfrqalwys_isc2)</t>
  </si>
  <si>
    <t>se.(meanpct.d_tt4g51jfrqalwys_isc3)-(meanpct.d_tt4g51jfrqalwys_isc2)</t>
  </si>
  <si>
    <t>b.(meanpct.d_tt4g51kfrqalwys_isc3)-(meanpct.d_tt4g51kfrqalwys_isc2)</t>
  </si>
  <si>
    <t>se.(meanpct.d_tt4g51kfrqalwys_isc3)-(meanpct.d_tt4g51kfrqalwys_isc2)</t>
  </si>
  <si>
    <t>b.(meanpct.d_tt4g51lfrqalwys_isc3)-(meanpct.d_tt4g51lfrqalwys_isc2)</t>
  </si>
  <si>
    <t>se.(meanpct.d_tt4g51lfrqalwys_isc3)-(meanpct.d_tt4g51lfrqalwys_isc2)</t>
  </si>
  <si>
    <t>b.(meanpct.d_tt4g51mfrqalwys_isc3)-(meanpct.d_tt4g51mfrqalwys_isc2)</t>
  </si>
  <si>
    <t>se.(meanpct.d_tt4g51mfrqalwys_isc3)-(meanpct.d_tt4g51mfrqalwys_isc2)</t>
  </si>
  <si>
    <t>b.(meanpct.d_tt4g51nfrqalwys_isc3)-(meanpct.d_tt4g51nfrqalwys_isc2)</t>
  </si>
  <si>
    <t>se.(meanpct.d_tt4g51nfrqalwys_isc3)-(meanpct.d_tt4g51nfrqalwys_isc2)</t>
  </si>
  <si>
    <t>b.(meanpct.d_tt4g51ofrqalwys_isc3)-(meanpct.d_tt4g51ofrqalwys_isc2)</t>
  </si>
  <si>
    <t>se.(meanpct.d_tt4g51ofrqalwys_isc3)-(meanpct.d_tt4g51ofrqalwys_isc2)</t>
  </si>
  <si>
    <t>b.meanpct.d_tt3g42afrqalwys</t>
  </si>
  <si>
    <t>se.meanpct.d_tt3g42afrqalwys</t>
  </si>
  <si>
    <t>b.(meanpct.d_tt4g51afrqalwys)-(meanpct.d_tt3g42afrqalwys)</t>
  </si>
  <si>
    <t>se.(meanpct.d_tt4g51afrqalwys)-(meanpct.d_tt3g42afrqalwys)</t>
  </si>
  <si>
    <t>b.meanpct.d_tt3g42bfrqalwys</t>
  </si>
  <si>
    <t>se.meanpct.d_tt3g42bfrqalwys</t>
  </si>
  <si>
    <t>b.(meanpct.d_tt4g51bfrqalwys)-(meanpct.d_tt3g42bfrqalwys)</t>
  </si>
  <si>
    <t>se.(meanpct.d_tt4g51bfrqalwys)-(meanpct.d_tt3g42bfrqalwys)</t>
  </si>
  <si>
    <t>b.meanpct.d_tt3g42cfrqalwys</t>
  </si>
  <si>
    <t>se.meanpct.d_tt3g42cfrqalwys</t>
  </si>
  <si>
    <t>b.(meanpct.d_tt4g51cfrqalwys)-(meanpct.d_tt3g42cfrqalwys)</t>
  </si>
  <si>
    <t>se.(meanpct.d_tt4g51cfrqalwys)-(meanpct.d_tt3g42cfrqalwys)</t>
  </si>
  <si>
    <t>b.meanpct.d_tt3g42dfrqalwys</t>
  </si>
  <si>
    <t>se.meanpct.d_tt3g42dfrqalwys</t>
  </si>
  <si>
    <t>b.(meanpct.d_tt4g51dfrqalwys)-(meanpct.d_tt3g42dfrqalwys)</t>
  </si>
  <si>
    <t>se.(meanpct.d_tt4g51dfrqalwys)-(meanpct.d_tt3g42dfrqalwys)</t>
  </si>
  <si>
    <t>b.meanpct.d_tt4g56afrqalwys</t>
  </si>
  <si>
    <t>se.meanpct.d_tt4g56afrqalwys</t>
  </si>
  <si>
    <t>b.meanpct.d_tt4g56bfrqalwys</t>
  </si>
  <si>
    <t>se.meanpct.d_tt4g56bfrqalwys</t>
  </si>
  <si>
    <t>b.meanpct.d_tt4g56cfrqalwys</t>
  </si>
  <si>
    <t>se.meanpct.d_tt4g56cfrqalwys</t>
  </si>
  <si>
    <t>b.meanpct.d_tt4g56dfrqalwys</t>
  </si>
  <si>
    <t>se.meanpct.d_tt4g56dfrqalwys</t>
  </si>
  <si>
    <t>b.(meanpct.d_tt4g56afrqalwys_isc1)-(meanpct.d_tt4g56afrqalwys_isc2)</t>
  </si>
  <si>
    <t>se.(meanpct.d_tt4g56afrqalwys_isc1)-(meanpct.d_tt4g56afrqalwys_isc2)</t>
  </si>
  <si>
    <t>b.(meanpct.d_tt4g56bfrqalwys_isc1)-(meanpct.d_tt4g56bfrqalwys_isc2)</t>
  </si>
  <si>
    <t>se.(meanpct.d_tt4g56bfrqalwys_isc1)-(meanpct.d_tt4g56bfrqalwys_isc2)</t>
  </si>
  <si>
    <t>b.(meanpct.d_tt4g56cfrqalwys_isc1)-(meanpct.d_tt4g56cfrqalwys_isc2)</t>
  </si>
  <si>
    <t>se.(meanpct.d_tt4g56cfrqalwys_isc1)-(meanpct.d_tt4g56cfrqalwys_isc2)</t>
  </si>
  <si>
    <t>b.(meanpct.d_tt4g56dfrqalwys_isc1)-(meanpct.d_tt4g56dfrqalwys_isc2)</t>
  </si>
  <si>
    <t>se.(meanpct.d_tt4g56dfrqalwys_isc1)-(meanpct.d_tt4g56dfrqalwys_isc2)</t>
  </si>
  <si>
    <t>b.(meanpct.d_tt4g56afrqalwys_isc3)-(meanpct.d_tt4g56afrqalwys_isc2)</t>
  </si>
  <si>
    <t>se.(meanpct.d_tt4g56afrqalwys_isc3)-(meanpct.d_tt4g56afrqalwys_isc2)</t>
  </si>
  <si>
    <t>b.(meanpct.d_tt4g56bfrqalwys_isc3)-(meanpct.d_tt4g56bfrqalwys_isc2)</t>
  </si>
  <si>
    <t>se.(meanpct.d_tt4g56bfrqalwys_isc3)-(meanpct.d_tt4g56bfrqalwys_isc2)</t>
  </si>
  <si>
    <t>b.(meanpct.d_tt4g56cfrqalwys_isc3)-(meanpct.d_tt4g56cfrqalwys_isc2)</t>
  </si>
  <si>
    <t>se.(meanpct.d_tt4g56cfrqalwys_isc3)-(meanpct.d_tt4g56cfrqalwys_isc2)</t>
  </si>
  <si>
    <t>b.(meanpct.d_tt4g56dfrqalwys_isc3)-(meanpct.d_tt4g56dfrqalwys_isc2)</t>
  </si>
  <si>
    <t>se.(meanpct.d_tt4g56dfrqalwys_isc3)-(meanpct.d_tt4g56dfrqalwys_isc2)</t>
  </si>
  <si>
    <t>b.meanpct.d_tt2g42efrqalwys</t>
  </si>
  <si>
    <t>se.meanpct.d_tt2g42efrqalwys</t>
  </si>
  <si>
    <t>b.meanpct.d_tt3g42nfrqalwys</t>
  </si>
  <si>
    <t>se.meanpct.d_tt3g42nfrqalwys</t>
  </si>
  <si>
    <t>b.(meanpct.d_tt4g56dfrqalwys)-(meanpct.d_tt2g42efrqalwys)</t>
  </si>
  <si>
    <t>se.(meanpct.d_tt4g56dfrqalwys)-(meanpct.d_tt2g42efrqalwys)</t>
  </si>
  <si>
    <t>b.(meanpct.d_tt4g56dfrqalwys)-(meanpct.d_tt3g42nfrqalwys)</t>
  </si>
  <si>
    <t>se.(meanpct.d_tt4g56dfrqalwys)-(meanpct.d_tt3g42nfrqalwys)</t>
  </si>
  <si>
    <t>b.meanpct.d_tt3g42ifrqalwys</t>
  </si>
  <si>
    <t>se.meanpct.d_tt3g42ifrqalwys</t>
  </si>
  <si>
    <t>b.(meanpct.d_tt4g51ifrqalwys)-(meanpct.d_tt3g42ifrqalwys)</t>
  </si>
  <si>
    <t>se.(meanpct.d_tt4g51ifrqalwys)-(meanpct.d_tt3g42ifrqalwys)</t>
  </si>
  <si>
    <t>b.meanpct.d_tt3g42jfrqalwys</t>
  </si>
  <si>
    <t>se.meanpct.d_tt3g42jfrqalwys</t>
  </si>
  <si>
    <t>b.(meanpct.d_tt4g51jfrqalwys)-(meanpct.d_tt3g42jfrqalwys)</t>
  </si>
  <si>
    <t>se.(meanpct.d_tt4g51jfrqalwys)-(meanpct.d_tt3g42jfrqalwys)</t>
  </si>
  <si>
    <t>b.meanpct.d_tt3g42kfrqalwys</t>
  </si>
  <si>
    <t>se.meanpct.d_tt3g42kfrqalwys</t>
  </si>
  <si>
    <t>b.(meanpct.d_tt4g51kfrqalwys)-(meanpct.d_tt3g42kfrqalwys)</t>
  </si>
  <si>
    <t>se.(meanpct.d_tt4g51kfrqalwys)-(meanpct.d_tt3g42kfrqalwys)</t>
  </si>
  <si>
    <t>b.meanpct.d_tt3g42lfrqalwys</t>
  </si>
  <si>
    <t>se.meanpct.d_tt3g42lfrqalwys</t>
  </si>
  <si>
    <t>b.(meanpct.d_tt4g51lfrqalwys)-(meanpct.d_tt3g42lfrqalwys)</t>
  </si>
  <si>
    <t>se.(meanpct.d_tt4g51lfrqalwys)-(meanpct.d_tt3g42lfrqalwys)</t>
  </si>
  <si>
    <t>b.meanpct.d_tt3g42efrqalwys</t>
  </si>
  <si>
    <t>se.meanpct.d_tt3g42efrqalwys</t>
  </si>
  <si>
    <t>b.(meanpct.d_tt4g51efrqalwys)-(meanpct.d_tt3g42efrqalwys)</t>
  </si>
  <si>
    <t>se.(meanpct.d_tt4g51efrqalwys)-(meanpct.d_tt3g42efrqalwys)</t>
  </si>
  <si>
    <t>b.meanpct.d_tt3g42ffrqalwys</t>
  </si>
  <si>
    <t>se.meanpct.d_tt3g42ffrqalwys</t>
  </si>
  <si>
    <t>b.(meanpct.d_tt4g51ffrqalwys)-(meanpct.d_tt3g42ffrqalwys)</t>
  </si>
  <si>
    <t>se.(meanpct.d_tt4g51ffrqalwys)-(meanpct.d_tt3g42ffrqalwys)</t>
  </si>
  <si>
    <t>b.meanpct.d_tt3g42gfrqalwys</t>
  </si>
  <si>
    <t>se.meanpct.d_tt3g42gfrqalwys</t>
  </si>
  <si>
    <t>b.(meanpct.d_tt4g51gfrqalwys)-(meanpct.d_tt3g42gfrqalwys)</t>
  </si>
  <si>
    <t>se.(meanpct.d_tt4g51gfrqalwys)-(meanpct.d_tt3g42gfrqalwys)</t>
  </si>
  <si>
    <t>b.meanpct.d_tt3g42hfrqalwys</t>
  </si>
  <si>
    <t>se.meanpct.d_tt3g42hfrqalwys</t>
  </si>
  <si>
    <t>b.(meanpct.d_tt4g51hfrqalwys)-(meanpct.d_tt3g42hfrqalwys)</t>
  </si>
  <si>
    <t>se.(meanpct.d_tt4g51hfrqalwys)-(meanpct.d_tt3g42hfrqalwys)</t>
  </si>
  <si>
    <t>b.meanpct.d_tt4g55afrqalwys</t>
  </si>
  <si>
    <t>se.meanpct.d_tt4g55afrqalwys</t>
  </si>
  <si>
    <t>b.meanpct.d_tt4g55bfrqalwys</t>
  </si>
  <si>
    <t>se.meanpct.d_tt4g55bfrqalwys</t>
  </si>
  <si>
    <t>b.meanpct.d_tt4g55cfrqalwys</t>
  </si>
  <si>
    <t>se.meanpct.d_tt4g55cfrqalwys</t>
  </si>
  <si>
    <t>b.meanpct.d_tt4g55dfrqalwys</t>
  </si>
  <si>
    <t>se.meanpct.d_tt4g55dfrqalwys</t>
  </si>
  <si>
    <t>b.meanpct.d_tt4g55efrqalwys</t>
  </si>
  <si>
    <t>se.meanpct.d_tt4g55efrqalwys</t>
  </si>
  <si>
    <t>b.(meanpct.d_tt4g55afrqalwys_isc1)-(meanpct.d_tt4g55afrqalwys_isc2)</t>
  </si>
  <si>
    <t>se.(meanpct.d_tt4g55afrqalwys_isc1)-(meanpct.d_tt4g55afrqalwys_isc2)</t>
  </si>
  <si>
    <t>b.(meanpct.d_tt4g55bfrqalwys_isc1)-(meanpct.d_tt4g55bfrqalwys_isc2)</t>
  </si>
  <si>
    <t>se.(meanpct.d_tt4g55bfrqalwys_isc1)-(meanpct.d_tt4g55bfrqalwys_isc2)</t>
  </si>
  <si>
    <t>b.(meanpct.d_tt4g55cfrqalwys_isc1)-(meanpct.d_tt4g55cfrqalwys_isc2)</t>
  </si>
  <si>
    <t>se.(meanpct.d_tt4g55cfrqalwys_isc1)-(meanpct.d_tt4g55cfrqalwys_isc2)</t>
  </si>
  <si>
    <t>b.(meanpct.d_tt4g55dfrqalwys_isc1)-(meanpct.d_tt4g55dfrqalwys_isc2)</t>
  </si>
  <si>
    <t>se.(meanpct.d_tt4g55dfrqalwys_isc1)-(meanpct.d_tt4g55dfrqalwys_isc2)</t>
  </si>
  <si>
    <t>b.(meanpct.d_tt4g55efrqalwys_isc1)-(meanpct.d_tt4g55efrqalwys_isc2)</t>
  </si>
  <si>
    <t>se.(meanpct.d_tt4g55efrqalwys_isc1)-(meanpct.d_tt4g55efrqalwys_isc2)</t>
  </si>
  <si>
    <t>b.(meanpct.d_tt4g55afrqalwys_isc3)-(meanpct.d_tt4g55afrqalwys_isc2)</t>
  </si>
  <si>
    <t>se.(meanpct.d_tt4g55afrqalwys_isc3)-(meanpct.d_tt4g55afrqalwys_isc2)</t>
  </si>
  <si>
    <t>b.(meanpct.d_tt4g55bfrqalwys_isc3)-(meanpct.d_tt4g55bfrqalwys_isc2)</t>
  </si>
  <si>
    <t>se.(meanpct.d_tt4g55bfrqalwys_isc3)-(meanpct.d_tt4g55bfrqalwys_isc2)</t>
  </si>
  <si>
    <t>b.(meanpct.d_tt4g55cfrqalwys_isc3)-(meanpct.d_tt4g55cfrqalwys_isc2)</t>
  </si>
  <si>
    <t>se.(meanpct.d_tt4g55cfrqalwys_isc3)-(meanpct.d_tt4g55cfrqalwys_isc2)</t>
  </si>
  <si>
    <t>b.(meanpct.d_tt4g55dfrqalwys_isc3)-(meanpct.d_tt4g55dfrqalwys_isc2)</t>
  </si>
  <si>
    <t>se.(meanpct.d_tt4g55dfrqalwys_isc3)-(meanpct.d_tt4g55dfrqalwys_isc2)</t>
  </si>
  <si>
    <t>b.(meanpct.d_tt4g55efrqalwys_isc3)-(meanpct.d_tt4g55efrqalwys_isc2)</t>
  </si>
  <si>
    <t>se.(meanpct.d_tt4g55efrqalwys_isc3)-(meanpct.d_tt4g55efrqalwys_isc2)</t>
  </si>
  <si>
    <t>b.reg_t4adle.d_schlocrural..sch_cch_tch_controls</t>
  </si>
  <si>
    <t>se.reg_t4adle.d_schlocrural..sch_cch_tch_controls</t>
  </si>
  <si>
    <t>b.reg_t4adle.d_schtypepub..sch_cch_tch_controls</t>
  </si>
  <si>
    <t>se.reg_t4adle.d_schtypepub..sch_cch_tch_controls</t>
  </si>
  <si>
    <t>b.reg_t4adle.d_schdisadv30..sch_cch_tch_controls</t>
  </si>
  <si>
    <t>se.reg_t4adle.d_schdisadv30..sch_cch_tch_controls</t>
  </si>
  <si>
    <t>b.reg_t4adle.c_cchsizestd..sch_cch_tch_controls</t>
  </si>
  <si>
    <t>se.reg_t4adle.c_cchsizestd..sch_cch_tch_controls</t>
  </si>
  <si>
    <t>b.reg_t4adle.d_cchdiflang10..sch_cch_tch_controls</t>
  </si>
  <si>
    <t>se.reg_t4adle.d_cchdiflang10..sch_cch_tch_controls</t>
  </si>
  <si>
    <t>b.reg_t4adle.d_cchlowac30..sch_cch_tch_controls</t>
  </si>
  <si>
    <t>se.reg_t4adle.d_cchlowac30..sch_cch_tch_controls</t>
  </si>
  <si>
    <t>b.reg_t4adle.d_cchspneed30..sch_cch_tch_controls</t>
  </si>
  <si>
    <t>se.reg_t4adle.d_cchspneed30..sch_cch_tch_controls</t>
  </si>
  <si>
    <t>b.reg_t4adle.d_female..sch_cch_tch_controls</t>
  </si>
  <si>
    <t>se.reg_t4adle.d_female..sch_cch_tch_controls</t>
  </si>
  <si>
    <t>b.reg_t4adle.c_agestd..sch_cch_tch_controls</t>
  </si>
  <si>
    <t>se.reg_t4adle.c_agestd..sch_cch_tch_controls</t>
  </si>
  <si>
    <t>b.reg_t4adle.c_expstd..sch_cch_tch_controls</t>
  </si>
  <si>
    <t>se.reg_t4adle.c_expstd..sch_cch_tch_controls</t>
  </si>
  <si>
    <t>b.reg_t4adle.rsqr..sch_cch_tch_controls</t>
  </si>
  <si>
    <t>se.reg_t4adle.rsqr..sch_cch_tch_controls</t>
  </si>
  <si>
    <t>b.meanpct.d_tt4g27nqbitalot..schloc..1 Rural</t>
  </si>
  <si>
    <t>se.meanpct.d_tt4g27nqbitalot..schloc..1 Rural</t>
  </si>
  <si>
    <t>b.meanpct.d_tt4g27nqbitalot..schloc..2 Town</t>
  </si>
  <si>
    <t>se.meanpct.d_tt4g27nqbitalot..schloc..2 Town</t>
  </si>
  <si>
    <t>b.meanpct.d_tt4g27nqbitalot..schloc..3 City</t>
  </si>
  <si>
    <t>se.meanpct.d_tt4g27nqbitalot..schloc..3 City</t>
  </si>
  <si>
    <t>b.meanpct.d_tt4g27nqbitalot..schloc..(3 City-1 Rural)</t>
  </si>
  <si>
    <t>se.meanpct.d_tt4g27nqbitalot..schloc..(3 City-1 Rural)</t>
  </si>
  <si>
    <t>b.meanpct.d_tt4g27nqbitalot..schtype..1 Public</t>
  </si>
  <si>
    <t>se.meanpct.d_tt4g27nqbitalot..schtype..1 Public</t>
  </si>
  <si>
    <t>b.meanpct.d_tt4g27nqbitalot..schtype..2 Private</t>
  </si>
  <si>
    <t>se.meanpct.d_tt4g27nqbitalot..schtype..2 Private</t>
  </si>
  <si>
    <t>b.meanpct.d_tt4g27nqbitalot..schtype..(2 Private-1 Public)</t>
  </si>
  <si>
    <t>se.meanpct.d_tt4g27nqbitalot..schtype..(2 Private-1 Public)</t>
  </si>
  <si>
    <t>b.meanpct.d_tt4g27nqbitalot..disadv..1 under_10pct</t>
  </si>
  <si>
    <t>se.meanpct.d_tt4g27nqbitalot..disadv..1 under_10pct</t>
  </si>
  <si>
    <t>b.meanpct.d_tt4g27nqbitalot..disadv..2 10_to_30pct</t>
  </si>
  <si>
    <t>se.meanpct.d_tt4g27nqbitalot..disadv..2 10_to_30pct</t>
  </si>
  <si>
    <t>b.meanpct.d_tt4g27nqbitalot..disadv..3 over_30pct</t>
  </si>
  <si>
    <t>se.meanpct.d_tt4g27nqbitalot..disadv..3 over_30pct</t>
  </si>
  <si>
    <t>b.meanpct.d_tt4g27nqbitalot..disadv..(3 over_30pct-1 under_10pct)</t>
  </si>
  <si>
    <t>se.meanpct.d_tt4g27nqbitalot..disadv..(3 over_30pct-1 under_10pct)</t>
  </si>
  <si>
    <t>b.meanpct.d_tt4g27nqbitalot..diflang..1 None</t>
  </si>
  <si>
    <t>se.meanpct.d_tt4g27nqbitalot..diflang..1 None</t>
  </si>
  <si>
    <t>b.meanpct.d_tt4g27nqbitalot..diflang..2 0_to_10pct</t>
  </si>
  <si>
    <t>se.meanpct.d_tt4g27nqbitalot..diflang..2 0_to_10pct</t>
  </si>
  <si>
    <t>b.meanpct.d_tt4g27nqbitalot..diflang..3 over_10pct</t>
  </si>
  <si>
    <t>se.meanpct.d_tt4g27nqbitalot..diflang..3 over_10pct</t>
  </si>
  <si>
    <t>b.meanpct.d_tt4g27nqbitalot..diflang..(3 over_10pct-1 None)</t>
  </si>
  <si>
    <t>se.meanpct.d_tt4g27nqbitalot..diflang..(3 over_10pct-1 None)</t>
  </si>
  <si>
    <t>b.meanpct.d_tt4g27nqbitalot..minorities..1 None</t>
  </si>
  <si>
    <t>se.meanpct.d_tt4g27nqbitalot..minorities..1 None</t>
  </si>
  <si>
    <t>b.meanpct.d_tt4g27nqbitalot..minorities..2 0_to_10pct</t>
  </si>
  <si>
    <t>se.meanpct.d_tt4g27nqbitalot..minorities..2 0_to_10pct</t>
  </si>
  <si>
    <t>b.meanpct.d_tt4g27nqbitalot..minorities..3 over_10pct</t>
  </si>
  <si>
    <t>se.meanpct.d_tt4g27nqbitalot..minorities..3 over_10pct</t>
  </si>
  <si>
    <t>b.meanpct.d_tt4g27nqbitalot..minorities..(3 over_10pct-1 None)</t>
  </si>
  <si>
    <t>se.meanpct.d_tt4g27nqbitalot..minorities..(3 over_10pct-1 None)</t>
  </si>
  <si>
    <t>b.meanpct.d_tt4g27nqbitalot..spneed..1 under_10pct</t>
  </si>
  <si>
    <t>se.meanpct.d_tt4g27nqbitalot..spneed..1 under_10pct</t>
  </si>
  <si>
    <t>b.meanpct.d_tt4g27nqbitalot..spneed..2 10_to_30pct</t>
  </si>
  <si>
    <t>se.meanpct.d_tt4g27nqbitalot..spneed..2 10_to_30pct</t>
  </si>
  <si>
    <t>b.meanpct.d_tt4g27nqbitalot..spneed..3 over_30pct</t>
  </si>
  <si>
    <t>se.meanpct.d_tt4g27nqbitalot..spneed..3 over_30pct</t>
  </si>
  <si>
    <t>b.meanpct.d_tt4g27nqbitalot..spneed..(3 over_30pct-1 under_10pct)</t>
  </si>
  <si>
    <t>se.meanpct.d_tt4g27nqbitalot..spneed..(3 over_30pct-1 under_10pct)</t>
  </si>
  <si>
    <t>b.meanpct.d_tt4g53afrqalwys</t>
  </si>
  <si>
    <t>se.meanpct.d_tt4g53afrqalwys</t>
  </si>
  <si>
    <t>b.meanpct.d_tt4g53bfrqalwys</t>
  </si>
  <si>
    <t>se.meanpct.d_tt4g53bfrqalwys</t>
  </si>
  <si>
    <t>b.meanpct.d_tt4g53cfrqalwys</t>
  </si>
  <si>
    <t>se.meanpct.d_tt4g53cfrqalwys</t>
  </si>
  <si>
    <t>b.meanpct.d_tt4g53dfrqalwys</t>
  </si>
  <si>
    <t>se.meanpct.d_tt4g53dfrqalwys</t>
  </si>
  <si>
    <t>b.meanpct.d_tt4g53efrqalwys</t>
  </si>
  <si>
    <t>se.meanpct.d_tt4g53efrqalwys</t>
  </si>
  <si>
    <t>b.meanpct.d_tt4g53ffrqalwys</t>
  </si>
  <si>
    <t>se.meanpct.d_tt4g53ffrqalwys</t>
  </si>
  <si>
    <t>b.(meanpct.d_tt4g53afrqalwys_isc1)-(meanpct.d_tt4g53afrqalwys_isc2)</t>
  </si>
  <si>
    <t>se.(meanpct.d_tt4g53afrqalwys_isc1)-(meanpct.d_tt4g53afrqalwys_isc2)</t>
  </si>
  <si>
    <t>b.(meanpct.d_tt4g53bfrqalwys_isc1)-(meanpct.d_tt4g53bfrqalwys_isc2)</t>
  </si>
  <si>
    <t>se.(meanpct.d_tt4g53bfrqalwys_isc1)-(meanpct.d_tt4g53bfrqalwys_isc2)</t>
  </si>
  <si>
    <t>b.(meanpct.d_tt4g53cfrqalwys_isc1)-(meanpct.d_tt4g53cfrqalwys_isc2)</t>
  </si>
  <si>
    <t>se.(meanpct.d_tt4g53cfrqalwys_isc1)-(meanpct.d_tt4g53cfrqalwys_isc2)</t>
  </si>
  <si>
    <t>b.(meanpct.d_tt4g53dfrqalwys_isc1)-(meanpct.d_tt4g53dfrqalwys_isc2)</t>
  </si>
  <si>
    <t>se.(meanpct.d_tt4g53dfrqalwys_isc1)-(meanpct.d_tt4g53dfrqalwys_isc2)</t>
  </si>
  <si>
    <t>b.(meanpct.d_tt4g53efrqalwys_isc1)-(meanpct.d_tt4g53efrqalwys_isc2)</t>
  </si>
  <si>
    <t>se.(meanpct.d_tt4g53efrqalwys_isc1)-(meanpct.d_tt4g53efrqalwys_isc2)</t>
  </si>
  <si>
    <t>b.(meanpct.d_tt4g53ffrqalwys_isc1)-(meanpct.d_tt4g53ffrqalwys_isc2)</t>
  </si>
  <si>
    <t>se.(meanpct.d_tt4g53ffrqalwys_isc1)-(meanpct.d_tt4g53ffrqalwys_isc2)</t>
  </si>
  <si>
    <t>b.(meanpct.d_tt4g53afrqalwys_isc3)-(meanpct.d_tt4g53afrqalwys_isc2)</t>
  </si>
  <si>
    <t>se.(meanpct.d_tt4g53afrqalwys_isc3)-(meanpct.d_tt4g53afrqalwys_isc2)</t>
  </si>
  <si>
    <t>b.(meanpct.d_tt4g53bfrqalwys_isc3)-(meanpct.d_tt4g53bfrqalwys_isc2)</t>
  </si>
  <si>
    <t>se.(meanpct.d_tt4g53bfrqalwys_isc3)-(meanpct.d_tt4g53bfrqalwys_isc2)</t>
  </si>
  <si>
    <t>b.(meanpct.d_tt4g53cfrqalwys_isc3)-(meanpct.d_tt4g53cfrqalwys_isc2)</t>
  </si>
  <si>
    <t>se.(meanpct.d_tt4g53cfrqalwys_isc3)-(meanpct.d_tt4g53cfrqalwys_isc2)</t>
  </si>
  <si>
    <t>b.(meanpct.d_tt4g53dfrqalwys_isc3)-(meanpct.d_tt4g53dfrqalwys_isc2)</t>
  </si>
  <si>
    <t>se.(meanpct.d_tt4g53dfrqalwys_isc3)-(meanpct.d_tt4g53dfrqalwys_isc2)</t>
  </si>
  <si>
    <t>b.(meanpct.d_tt4g53efrqalwys_isc3)-(meanpct.d_tt4g53efrqalwys_isc2)</t>
  </si>
  <si>
    <t>se.(meanpct.d_tt4g53efrqalwys_isc3)-(meanpct.d_tt4g53efrqalwys_isc2)</t>
  </si>
  <si>
    <t>b.(meanpct.d_tt4g53ffrqalwys_isc3)-(meanpct.d_tt4g53ffrqalwys_isc2)</t>
  </si>
  <si>
    <t>se.(meanpct.d_tt4g53ffrqalwys_isc3)-(meanpct.d_tt4g53ffrqalwys_isc2)</t>
  </si>
  <si>
    <t>b.meanpct.d_tt2g43efrqalwys</t>
  </si>
  <si>
    <t>se.meanpct.d_tt2g43efrqalwys</t>
  </si>
  <si>
    <t>b.meanpct.d_tt3g43cfrqalwys</t>
  </si>
  <si>
    <t>se.meanpct.d_tt3g43cfrqalwys</t>
  </si>
  <si>
    <t>b.(meanpct.d_tt4g53dfrqalwys)-(meanpct.d_tt2g43efrqalwys)</t>
  </si>
  <si>
    <t>se.(meanpct.d_tt4g53dfrqalwys)-(meanpct.d_tt2g43efrqalwys)</t>
  </si>
  <si>
    <t>b.(meanpct.d_tt4g53dfrqalwys)-(meanpct.d_tt3g43cfrqalwys)</t>
  </si>
  <si>
    <t>se.(meanpct.d_tt4g53dfrqalwys)-(meanpct.d_tt3g43cfrqalwys)</t>
  </si>
  <si>
    <t>b.meanpct.d_tt2g43ffrqalwys</t>
  </si>
  <si>
    <t>se.meanpct.d_tt2g43ffrqalwys</t>
  </si>
  <si>
    <t>b.meanpct.d_tt3g43dfrqalwys</t>
  </si>
  <si>
    <t>se.meanpct.d_tt3g43dfrqalwys</t>
  </si>
  <si>
    <t>b.(meanpct.d_tt4g53efrqalwys)-(meanpct.d_tt2g43ffrqalwys)</t>
  </si>
  <si>
    <t>se.(meanpct.d_tt4g53efrqalwys)-(meanpct.d_tt2g43ffrqalwys)</t>
  </si>
  <si>
    <t>b.(meanpct.d_tt4g53efrqalwys)-(meanpct.d_tt3g43dfrqalwys)</t>
  </si>
  <si>
    <t>se.(meanpct.d_tt4g53efrqalwys)-(meanpct.d_tt3g43dfrqalwys)</t>
  </si>
  <si>
    <t>b.meanpct.d_tt4g61afrqalwys</t>
  </si>
  <si>
    <t>se.meanpct.d_tt4g61afrqalwys</t>
  </si>
  <si>
    <t>b.meanpct.d_tt4g61bfrqalwys</t>
  </si>
  <si>
    <t>se.meanpct.d_tt4g61bfrqalwys</t>
  </si>
  <si>
    <t>b.meanpct.d_tt4g61cfrqalwys</t>
  </si>
  <si>
    <t>se.meanpct.d_tt4g61cfrqalwys</t>
  </si>
  <si>
    <t>b.meanpct.d_tt4g61dfrqalwys</t>
  </si>
  <si>
    <t>se.meanpct.d_tt4g61dfrqalwys</t>
  </si>
  <si>
    <t>b.meanpct.d_tt4g61efrqalwys</t>
  </si>
  <si>
    <t>se.meanpct.d_tt4g61efrqalwys</t>
  </si>
  <si>
    <t>b.meanpct.d_tt4g61ffrqalwys</t>
  </si>
  <si>
    <t>se.meanpct.d_tt4g61ffrqalwys</t>
  </si>
  <si>
    <t>b.(meanpct.d_tt4g61afrqalwys_isc1)-(meanpct.d_tt4g61afrqalwys_isc2)</t>
  </si>
  <si>
    <t>se.(meanpct.d_tt4g61afrqalwys_isc1)-(meanpct.d_tt4g61afrqalwys_isc2)</t>
  </si>
  <si>
    <t>b.(meanpct.d_tt4g61bfrqalwys_isc1)-(meanpct.d_tt4g61bfrqalwys_isc2)</t>
  </si>
  <si>
    <t>se.(meanpct.d_tt4g61bfrqalwys_isc1)-(meanpct.d_tt4g61bfrqalwys_isc2)</t>
  </si>
  <si>
    <t>b.(meanpct.d_tt4g61cfrqalwys_isc1)-(meanpct.d_tt4g61cfrqalwys_isc2)</t>
  </si>
  <si>
    <t>se.(meanpct.d_tt4g61cfrqalwys_isc1)-(meanpct.d_tt4g61cfrqalwys_isc2)</t>
  </si>
  <si>
    <t>b.(meanpct.d_tt4g61dfrqalwys_isc1)-(meanpct.d_tt4g61dfrqalwys_isc2)</t>
  </si>
  <si>
    <t>se.(meanpct.d_tt4g61dfrqalwys_isc1)-(meanpct.d_tt4g61dfrqalwys_isc2)</t>
  </si>
  <si>
    <t>b.(meanpct.d_tt4g61efrqalwys_isc1)-(meanpct.d_tt4g61efrqalwys_isc2)</t>
  </si>
  <si>
    <t>se.(meanpct.d_tt4g61efrqalwys_isc1)-(meanpct.d_tt4g61efrqalwys_isc2)</t>
  </si>
  <si>
    <t>b.(meanpct.d_tt4g61ffrqalwys_isc1)-(meanpct.d_tt4g61ffrqalwys_isc2)</t>
  </si>
  <si>
    <t>se.(meanpct.d_tt4g61ffrqalwys_isc1)-(meanpct.d_tt4g61ffrqalwys_isc2)</t>
  </si>
  <si>
    <t>b.(meanpct.d_tt4g61afrqalwys_isc3)-(meanpct.d_tt4g61afrqalwys_isc2)</t>
  </si>
  <si>
    <t>se.(meanpct.d_tt4g61afrqalwys_isc3)-(meanpct.d_tt4g61afrqalwys_isc2)</t>
  </si>
  <si>
    <t>b.(meanpct.d_tt4g61bfrqalwys_isc3)-(meanpct.d_tt4g61bfrqalwys_isc2)</t>
  </si>
  <si>
    <t>se.(meanpct.d_tt4g61bfrqalwys_isc3)-(meanpct.d_tt4g61bfrqalwys_isc2)</t>
  </si>
  <si>
    <t>b.(meanpct.d_tt4g61cfrqalwys_isc3)-(meanpct.d_tt4g61cfrqalwys_isc2)</t>
  </si>
  <si>
    <t>se.(meanpct.d_tt4g61cfrqalwys_isc3)-(meanpct.d_tt4g61cfrqalwys_isc2)</t>
  </si>
  <si>
    <t>b.(meanpct.d_tt4g61dfrqalwys_isc3)-(meanpct.d_tt4g61dfrqalwys_isc2)</t>
  </si>
  <si>
    <t>se.(meanpct.d_tt4g61dfrqalwys_isc3)-(meanpct.d_tt4g61dfrqalwys_isc2)</t>
  </si>
  <si>
    <t>b.(meanpct.d_tt4g61efrqalwys_isc3)-(meanpct.d_tt4g61efrqalwys_isc2)</t>
  </si>
  <si>
    <t>se.(meanpct.d_tt4g61efrqalwys_isc3)-(meanpct.d_tt4g61efrqalwys_isc2)</t>
  </si>
  <si>
    <t>b.(meanpct.d_tt4g61ffrqalwys_isc3)-(meanpct.d_tt4g61ffrqalwys_isc2)</t>
  </si>
  <si>
    <t>se.(meanpct.d_tt4g61ffrqalwys_isc3)-(meanpct.d_tt4g61ffrqalwys_isc2)</t>
  </si>
  <si>
    <t>b.reg_t4sesdev.d_schlocrural..sch_cch_tch_controls</t>
  </si>
  <si>
    <t>se.reg_t4sesdev.d_schlocrural..sch_cch_tch_controls</t>
  </si>
  <si>
    <t>b.reg_t4sesdev.d_schtypepub..sch_cch_tch_controls</t>
  </si>
  <si>
    <t>se.reg_t4sesdev.d_schtypepub..sch_cch_tch_controls</t>
  </si>
  <si>
    <t>b.reg_t4sesdev.d_schdisadv30..sch_cch_tch_controls</t>
  </si>
  <si>
    <t>se.reg_t4sesdev.d_schdisadv30..sch_cch_tch_controls</t>
  </si>
  <si>
    <t>b.reg_t4sesdev.c_cchsizestd..sch_cch_tch_controls</t>
  </si>
  <si>
    <t>se.reg_t4sesdev.c_cchsizestd..sch_cch_tch_controls</t>
  </si>
  <si>
    <t>b.reg_t4sesdev.d_cchdiflang10..sch_cch_tch_controls</t>
  </si>
  <si>
    <t>se.reg_t4sesdev.d_cchdiflang10..sch_cch_tch_controls</t>
  </si>
  <si>
    <t>b.reg_t4sesdev.d_cchlowac30..sch_cch_tch_controls</t>
  </si>
  <si>
    <t>se.reg_t4sesdev.d_cchlowac30..sch_cch_tch_controls</t>
  </si>
  <si>
    <t>b.reg_t4sesdev.d_cchspneed30..sch_cch_tch_controls</t>
  </si>
  <si>
    <t>se.reg_t4sesdev.d_cchspneed30..sch_cch_tch_controls</t>
  </si>
  <si>
    <t>b.reg_t4sesdev.d_female..sch_cch_tch_controls</t>
  </si>
  <si>
    <t>se.reg_t4sesdev.d_female..sch_cch_tch_controls</t>
  </si>
  <si>
    <t>b.reg_t4sesdev.c_agestd..sch_cch_tch_controls</t>
  </si>
  <si>
    <t>se.reg_t4sesdev.c_agestd..sch_cch_tch_controls</t>
  </si>
  <si>
    <t>b.reg_t4sesdev.c_expstd..sch_cch_tch_controls</t>
  </si>
  <si>
    <t>se.reg_t4sesdev.c_expstd..sch_cch_tch_controls</t>
  </si>
  <si>
    <t>b.reg_t4sesdev.rsqr..sch_cch_tch_controls</t>
  </si>
  <si>
    <t>se.reg_t4sesdev.rsqr..sch_cch_tch_controls</t>
  </si>
  <si>
    <t>b.meanpct.d_tt4g60aqbitalot</t>
  </si>
  <si>
    <t>se.meanpct.d_tt4g60aqbitalot</t>
  </si>
  <si>
    <t>b.meanpct.d_tt4g60aqbitalot..gender..Female</t>
  </si>
  <si>
    <t>se.meanpct.d_tt4g60aqbitalot..gender..Female</t>
  </si>
  <si>
    <t>b.meanpct.d_tt4g60aqbitalot..gender..Male</t>
  </si>
  <si>
    <t>se.meanpct.d_tt4g60aqbitalot..gender..Male</t>
  </si>
  <si>
    <t>b.meanpct.d_tt4g60aqbitalot..gender..(Male-Female)</t>
  </si>
  <si>
    <t>se.meanpct.d_tt4g60aqbitalot..gender..(Male-Female)</t>
  </si>
  <si>
    <t>b.meanpct.d_tt4g60bqbitalot</t>
  </si>
  <si>
    <t>se.meanpct.d_tt4g60bqbitalot</t>
  </si>
  <si>
    <t>b.meanpct.d_tt4g60bqbitalot..gender..Female</t>
  </si>
  <si>
    <t>se.meanpct.d_tt4g60bqbitalot..gender..Female</t>
  </si>
  <si>
    <t>b.meanpct.d_tt4g60bqbitalot..gender..Male</t>
  </si>
  <si>
    <t>se.meanpct.d_tt4g60bqbitalot..gender..Male</t>
  </si>
  <si>
    <t>b.meanpct.d_tt4g60bqbitalot..gender..(Male-Female)</t>
  </si>
  <si>
    <t>se.meanpct.d_tt4g60bqbitalot..gender..(Male-Female)</t>
  </si>
  <si>
    <t>b.meanpct.d_tt4g60cqbitalot</t>
  </si>
  <si>
    <t>se.meanpct.d_tt4g60cqbitalot</t>
  </si>
  <si>
    <t>b.meanpct.d_tt4g60cqbitalot..gender..Female</t>
  </si>
  <si>
    <t>se.meanpct.d_tt4g60cqbitalot..gender..Female</t>
  </si>
  <si>
    <t>b.meanpct.d_tt4g60cqbitalot..gender..Male</t>
  </si>
  <si>
    <t>se.meanpct.d_tt4g60cqbitalot..gender..Male</t>
  </si>
  <si>
    <t>b.meanpct.d_tt4g60cqbitalot..gender..(Male-Female)</t>
  </si>
  <si>
    <t>se.meanpct.d_tt4g60cqbitalot..gender..(Male-Female)</t>
  </si>
  <si>
    <t>b.meanpct.d_tt4g60dqbitalot</t>
  </si>
  <si>
    <t>se.meanpct.d_tt4g60dqbitalot</t>
  </si>
  <si>
    <t>b.meanpct.d_tt4g60dqbitalot..gender..Female</t>
  </si>
  <si>
    <t>se.meanpct.d_tt4g60dqbitalot..gender..Female</t>
  </si>
  <si>
    <t>b.meanpct.d_tt4g60dqbitalot..gender..Male</t>
  </si>
  <si>
    <t>se.meanpct.d_tt4g60dqbitalot..gender..Male</t>
  </si>
  <si>
    <t>b.meanpct.d_tt4g60dqbitalot..gender..(Male-Female)</t>
  </si>
  <si>
    <t>se.meanpct.d_tt4g60dqbitalot..gender..(Male-Female)</t>
  </si>
  <si>
    <t>b.meanpct.d_tt4g60eqbitalot</t>
  </si>
  <si>
    <t>se.meanpct.d_tt4g60eqbitalot</t>
  </si>
  <si>
    <t>b.meanpct.d_tt4g60eqbitalot..gender..Female</t>
  </si>
  <si>
    <t>se.meanpct.d_tt4g60eqbitalot..gender..Female</t>
  </si>
  <si>
    <t>b.meanpct.d_tt4g60eqbitalot..gender..Male</t>
  </si>
  <si>
    <t>se.meanpct.d_tt4g60eqbitalot..gender..Male</t>
  </si>
  <si>
    <t>b.meanpct.d_tt4g60eqbitalot..gender..(Male-Female)</t>
  </si>
  <si>
    <t>se.meanpct.d_tt4g60eqbitalot..gender..(Male-Female)</t>
  </si>
  <si>
    <t>b.(meanpct.d_tt4g60aqbitalot_isc1)-(meanpct.d_tt4g60aqbitalot_isc2)</t>
  </si>
  <si>
    <t>se.(meanpct.d_tt4g60aqbitalot_isc1)-(meanpct.d_tt4g60aqbitalot_isc2)</t>
  </si>
  <si>
    <t>b.(meanpct.d_tt4g60bqbitalot_isc1)-(meanpct.d_tt4g60bqbitalot_isc2)</t>
  </si>
  <si>
    <t>se.(meanpct.d_tt4g60bqbitalot_isc1)-(meanpct.d_tt4g60bqbitalot_isc2)</t>
  </si>
  <si>
    <t>b.(meanpct.d_tt4g60cqbitalot_isc1)-(meanpct.d_tt4g60cqbitalot_isc2)</t>
  </si>
  <si>
    <t>se.(meanpct.d_tt4g60cqbitalot_isc1)-(meanpct.d_tt4g60cqbitalot_isc2)</t>
  </si>
  <si>
    <t>b.(meanpct.d_tt4g60dqbitalot_isc1)-(meanpct.d_tt4g60dqbitalot_isc2)</t>
  </si>
  <si>
    <t>se.(meanpct.d_tt4g60dqbitalot_isc1)-(meanpct.d_tt4g60dqbitalot_isc2)</t>
  </si>
  <si>
    <t>b.(meanpct.d_tt4g60eqbitalot_isc1)-(meanpct.d_tt4g60eqbitalot_isc2)</t>
  </si>
  <si>
    <t>se.(meanpct.d_tt4g60eqbitalot_isc1)-(meanpct.d_tt4g60eqbitalot_isc2)</t>
  </si>
  <si>
    <t>b.(meanpct.d_tt4g60aqbitalot_isc3)-(meanpct.d_tt4g60aqbitalot_isc2)</t>
  </si>
  <si>
    <t>se.(meanpct.d_tt4g60aqbitalot_isc3)-(meanpct.d_tt4g60aqbitalot_isc2)</t>
  </si>
  <si>
    <t>b.(meanpct.d_tt4g60bqbitalot_isc3)-(meanpct.d_tt4g60bqbitalot_isc2)</t>
  </si>
  <si>
    <t>se.(meanpct.d_tt4g60bqbitalot_isc3)-(meanpct.d_tt4g60bqbitalot_isc2)</t>
  </si>
  <si>
    <t>b.(meanpct.d_tt4g60cqbitalot_isc3)-(meanpct.d_tt4g60cqbitalot_isc2)</t>
  </si>
  <si>
    <t>se.(meanpct.d_tt4g60cqbitalot_isc3)-(meanpct.d_tt4g60cqbitalot_isc2)</t>
  </si>
  <si>
    <t>b.(meanpct.d_tt4g60dqbitalot_isc3)-(meanpct.d_tt4g60dqbitalot_isc2)</t>
  </si>
  <si>
    <t>se.(meanpct.d_tt4g60dqbitalot_isc3)-(meanpct.d_tt4g60dqbitalot_isc2)</t>
  </si>
  <si>
    <t>b.(meanpct.d_tt4g60eqbitalot_isc3)-(meanpct.d_tt4g60eqbitalot_isc2)</t>
  </si>
  <si>
    <t>se.(meanpct.d_tt4g60eqbitalot_isc3)-(meanpct.d_tt4g60eqbitalot_isc2)</t>
  </si>
  <si>
    <t>b.meanpct.d_tt4g27pqbitalot</t>
  </si>
  <si>
    <t>se.meanpct.d_tt4g27pqbitalot</t>
  </si>
  <si>
    <t>b.meanpct.d_tt4g32aagree</t>
  </si>
  <si>
    <t>se.meanpct.d_tt4g32aagree</t>
  </si>
  <si>
    <t>b.meanpct.d_tt4g32bagree</t>
  </si>
  <si>
    <t>se.meanpct.d_tt4g32bagree</t>
  </si>
  <si>
    <t>b.meanpct.d_tt4g32cagree</t>
  </si>
  <si>
    <t>se.meanpct.d_tt4g32cagree</t>
  </si>
  <si>
    <t>b.(meanpct.d_tt4g27pqbitalot_isc1)-(meanpct.d_tt4g27pqbitalot_isc2)</t>
  </si>
  <si>
    <t>se.(meanpct.d_tt4g27pqbitalot_isc1)-(meanpct.d_tt4g27pqbitalot_isc2)</t>
  </si>
  <si>
    <t>b.(meanpct.d_tt4g32aagree_isc1)-(meanpct.d_tt4g32aagree_isc2)</t>
  </si>
  <si>
    <t>se.(meanpct.d_tt4g32aagree_isc1)-(meanpct.d_tt4g32aagree_isc2)</t>
  </si>
  <si>
    <t>b.(meanpct.d_tt4g32bagree_isc1)-(meanpct.d_tt4g32bagree_isc2)</t>
  </si>
  <si>
    <t>se.(meanpct.d_tt4g32bagree_isc1)-(meanpct.d_tt4g32bagree_isc2)</t>
  </si>
  <si>
    <t>b.(meanpct.d_tt4g32cagree_isc1)-(meanpct.d_tt4g32cagree_isc2)</t>
  </si>
  <si>
    <t>se.(meanpct.d_tt4g32cagree_isc1)-(meanpct.d_tt4g32cagree_isc2)</t>
  </si>
  <si>
    <t>b.(meanpct.d_tt4g27pqbitalot_isc3)-(meanpct.d_tt4g27pqbitalot_isc2)</t>
  </si>
  <si>
    <t>se.(meanpct.d_tt4g27pqbitalot_isc3)-(meanpct.d_tt4g27pqbitalot_isc2)</t>
  </si>
  <si>
    <t>b.(meanpct.d_tt4g32aagree_isc3)-(meanpct.d_tt4g32aagree_isc2)</t>
  </si>
  <si>
    <t>se.(meanpct.d_tt4g32aagree_isc3)-(meanpct.d_tt4g32aagree_isc2)</t>
  </si>
  <si>
    <t>b.(meanpct.d_tt4g32bagree_isc3)-(meanpct.d_tt4g32bagree_isc2)</t>
  </si>
  <si>
    <t>se.(meanpct.d_tt4g32bagree_isc3)-(meanpct.d_tt4g32bagree_isc2)</t>
  </si>
  <si>
    <t>b.(meanpct.d_tt4g32cagree_isc3)-(meanpct.d_tt4g32cagree_isc2)</t>
  </si>
  <si>
    <t>se.(meanpct.d_tt4g32cagree_isc3)-(meanpct.d_tt4g32cagree_isc2)</t>
  </si>
  <si>
    <t>b.meanpct.d_tt4g27pqbitalot..schloc..1 Rural</t>
  </si>
  <si>
    <t>se.meanpct.d_tt4g27pqbitalot..schloc..1 Rural</t>
  </si>
  <si>
    <t>b.meanpct.d_tt4g27pqbitalot..schloc..2 Town</t>
  </si>
  <si>
    <t>se.meanpct.d_tt4g27pqbitalot..schloc..2 Town</t>
  </si>
  <si>
    <t>b.meanpct.d_tt4g27pqbitalot..schloc..3 City</t>
  </si>
  <si>
    <t>se.meanpct.d_tt4g27pqbitalot..schloc..3 City</t>
  </si>
  <si>
    <t>b.meanpct.d_tt4g27pqbitalot..schloc..(3 City-1 Rural)</t>
  </si>
  <si>
    <t>se.meanpct.d_tt4g27pqbitalot..schloc..(3 City-1 Rural)</t>
  </si>
  <si>
    <t>b.meanpct.d_tt4g27pqbitalot..schtype..1 Public</t>
  </si>
  <si>
    <t>se.meanpct.d_tt4g27pqbitalot..schtype..1 Public</t>
  </si>
  <si>
    <t>b.meanpct.d_tt4g27pqbitalot..schtype..2 Private</t>
  </si>
  <si>
    <t>se.meanpct.d_tt4g27pqbitalot..schtype..2 Private</t>
  </si>
  <si>
    <t>b.meanpct.d_tt4g27pqbitalot..schtype..(2 Private-1 Public)</t>
  </si>
  <si>
    <t>se.meanpct.d_tt4g27pqbitalot..schtype..(2 Private-1 Public)</t>
  </si>
  <si>
    <t>b.meanpct.d_tt4g27pqbitalot..disadv..1 under_10pct</t>
  </si>
  <si>
    <t>se.meanpct.d_tt4g27pqbitalot..disadv..1 under_10pct</t>
  </si>
  <si>
    <t>b.meanpct.d_tt4g27pqbitalot..disadv..2 10_to_30pct</t>
  </si>
  <si>
    <t>se.meanpct.d_tt4g27pqbitalot..disadv..2 10_to_30pct</t>
  </si>
  <si>
    <t>b.meanpct.d_tt4g27pqbitalot..disadv..3 over_30pct</t>
  </si>
  <si>
    <t>se.meanpct.d_tt4g27pqbitalot..disadv..3 over_30pct</t>
  </si>
  <si>
    <t>b.meanpct.d_tt4g27pqbitalot..disadv..(3 over_30pct-1 under_10pct)</t>
  </si>
  <si>
    <t>se.meanpct.d_tt4g27pqbitalot..disadv..(3 over_30pct-1 under_10pct)</t>
  </si>
  <si>
    <t>b.meanpct.d_tt4g27pqbitalot..diflang..1 None</t>
  </si>
  <si>
    <t>se.meanpct.d_tt4g27pqbitalot..diflang..1 None</t>
  </si>
  <si>
    <t>b.meanpct.d_tt4g27pqbitalot..diflang..2 0_to_10pct</t>
  </si>
  <si>
    <t>se.meanpct.d_tt4g27pqbitalot..diflang..2 0_to_10pct</t>
  </si>
  <si>
    <t>b.meanpct.d_tt4g27pqbitalot..diflang..3 over_10pct</t>
  </si>
  <si>
    <t>se.meanpct.d_tt4g27pqbitalot..diflang..3 over_10pct</t>
  </si>
  <si>
    <t>b.meanpct.d_tt4g27pqbitalot..diflang..(3 over_10pct-1 None)</t>
  </si>
  <si>
    <t>se.meanpct.d_tt4g27pqbitalot..diflang..(3 over_10pct-1 None)</t>
  </si>
  <si>
    <t>b.meanpct.d_tt4g27pqbitalot..spneed..1 under_10pct</t>
  </si>
  <si>
    <t>se.meanpct.d_tt4g27pqbitalot..spneed..1 under_10pct</t>
  </si>
  <si>
    <t>b.meanpct.d_tt4g27pqbitalot..spneed..2 10_to_30pct</t>
  </si>
  <si>
    <t>se.meanpct.d_tt4g27pqbitalot..spneed..2 10_to_30pct</t>
  </si>
  <si>
    <t>b.meanpct.d_tt4g27pqbitalot..spneed..3 over_30pct</t>
  </si>
  <si>
    <t>se.meanpct.d_tt4g27pqbitalot..spneed..3 over_30pct</t>
  </si>
  <si>
    <t>b.meanpct.d_tt4g27pqbitalot..spneed..(3 over_30pct-1 under_10pct)</t>
  </si>
  <si>
    <t>se.meanpct.d_tt4g27pqbitalot..spneed..(3 over_30pct-1 under_10pct)</t>
  </si>
  <si>
    <t>b.meanpct.d_tt4g34aagree</t>
  </si>
  <si>
    <t>se.meanpct.d_tt4g34aagree</t>
  </si>
  <si>
    <t>b.meanpct.d_tt4g34bagree</t>
  </si>
  <si>
    <t>se.meanpct.d_tt4g34bagree</t>
  </si>
  <si>
    <t>b.meanpct.d_tt4g34cagree</t>
  </si>
  <si>
    <t>se.meanpct.d_tt4g34cagree</t>
  </si>
  <si>
    <t>b.meanpct.d_tt4g34hagree</t>
  </si>
  <si>
    <t>se.meanpct.d_tt4g34hagree</t>
  </si>
  <si>
    <t>b.(meanpct.d_tt4g34aagree_isc1)-(meanpct.d_tt4g34aagree_isc2)</t>
  </si>
  <si>
    <t>se.(meanpct.d_tt4g34aagree_isc1)-(meanpct.d_tt4g34aagree_isc2)</t>
  </si>
  <si>
    <t>b.(meanpct.d_tt4g34bagree_isc1)-(meanpct.d_tt4g34bagree_isc2)</t>
  </si>
  <si>
    <t>se.(meanpct.d_tt4g34bagree_isc1)-(meanpct.d_tt4g34bagree_isc2)</t>
  </si>
  <si>
    <t>b.(meanpct.d_tt4g34cagree_isc1)-(meanpct.d_tt4g34cagree_isc2)</t>
  </si>
  <si>
    <t>se.(meanpct.d_tt4g34cagree_isc1)-(meanpct.d_tt4g34cagree_isc2)</t>
  </si>
  <si>
    <t>b.(meanpct.d_tt4g34hagree_isc1)-(meanpct.d_tt4g34hagree_isc2)</t>
  </si>
  <si>
    <t>se.(meanpct.d_tt4g34hagree_isc1)-(meanpct.d_tt4g34hagree_isc2)</t>
  </si>
  <si>
    <t>b.(meanpct.d_tt4g34aagree_isc3)-(meanpct.d_tt4g34aagree_isc2)</t>
  </si>
  <si>
    <t>se.(meanpct.d_tt4g34aagree_isc3)-(meanpct.d_tt4g34aagree_isc2)</t>
  </si>
  <si>
    <t>b.(meanpct.d_tt4g34bagree_isc3)-(meanpct.d_tt4g34bagree_isc2)</t>
  </si>
  <si>
    <t>se.(meanpct.d_tt4g34bagree_isc3)-(meanpct.d_tt4g34bagree_isc2)</t>
  </si>
  <si>
    <t>b.(meanpct.d_tt4g34cagree_isc3)-(meanpct.d_tt4g34cagree_isc2)</t>
  </si>
  <si>
    <t>se.(meanpct.d_tt4g34cagree_isc3)-(meanpct.d_tt4g34cagree_isc2)</t>
  </si>
  <si>
    <t>b.(meanpct.d_tt4g34hagree_isc3)-(meanpct.d_tt4g34hagree_isc2)</t>
  </si>
  <si>
    <t>se.(meanpct.d_tt4g34hagree_isc3)-(meanpct.d_tt4g34hagree_isc2)</t>
  </si>
  <si>
    <t>b.meanpct.d_tt4g34dagree</t>
  </si>
  <si>
    <t>se.meanpct.d_tt4g34dagree</t>
  </si>
  <si>
    <t>b.meanpct.d_tt4g34eagree</t>
  </si>
  <si>
    <t>se.meanpct.d_tt4g34eagree</t>
  </si>
  <si>
    <t>b.meanpct.d_tt4g34fagree</t>
  </si>
  <si>
    <t>se.meanpct.d_tt4g34fagree</t>
  </si>
  <si>
    <t>b.meanpct.d_tt4g34gagree</t>
  </si>
  <si>
    <t>se.meanpct.d_tt4g34gagree</t>
  </si>
  <si>
    <t>b.(meanpct.d_tt4g34dagree_isc1)-(meanpct.d_tt4g34dagree_isc2)</t>
  </si>
  <si>
    <t>se.(meanpct.d_tt4g34dagree_isc1)-(meanpct.d_tt4g34dagree_isc2)</t>
  </si>
  <si>
    <t>b.(meanpct.d_tt4g34eagree_isc1)-(meanpct.d_tt4g34eagree_isc2)</t>
  </si>
  <si>
    <t>se.(meanpct.d_tt4g34eagree_isc1)-(meanpct.d_tt4g34eagree_isc2)</t>
  </si>
  <si>
    <t>b.(meanpct.d_tt4g34fagree_isc1)-(meanpct.d_tt4g34fagree_isc2)</t>
  </si>
  <si>
    <t>se.(meanpct.d_tt4g34fagree_isc1)-(meanpct.d_tt4g34fagree_isc2)</t>
  </si>
  <si>
    <t>b.(meanpct.d_tt4g34gagree_isc1)-(meanpct.d_tt4g34gagree_isc2)</t>
  </si>
  <si>
    <t>se.(meanpct.d_tt4g34gagree_isc1)-(meanpct.d_tt4g34gagree_isc2)</t>
  </si>
  <si>
    <t>b.(meanpct.d_tt4g34dagree_isc3)-(meanpct.d_tt4g34dagree_isc2)</t>
  </si>
  <si>
    <t>se.(meanpct.d_tt4g34dagree_isc3)-(meanpct.d_tt4g34dagree_isc2)</t>
  </si>
  <si>
    <t>b.(meanpct.d_tt4g34eagree_isc3)-(meanpct.d_tt4g34eagree_isc2)</t>
  </si>
  <si>
    <t>se.(meanpct.d_tt4g34eagree_isc3)-(meanpct.d_tt4g34eagree_isc2)</t>
  </si>
  <si>
    <t>b.(meanpct.d_tt4g34fagree_isc3)-(meanpct.d_tt4g34fagree_isc2)</t>
  </si>
  <si>
    <t>se.(meanpct.d_tt4g34fagree_isc3)-(meanpct.d_tt4g34fagree_isc2)</t>
  </si>
  <si>
    <t>b.(meanpct.d_tt4g34gagree_isc3)-(meanpct.d_tt4g34gagree_isc2)</t>
  </si>
  <si>
    <t>se.(meanpct.d_tt4g34gagree_isc3)-(meanpct.d_tt4g34gagree_isc2)</t>
  </si>
  <si>
    <t>b.meanpct.d_tt4g52afrqalwys</t>
  </si>
  <si>
    <t>se.meanpct.d_tt4g52afrqalwys</t>
  </si>
  <si>
    <t>b.meanpct.d_tt4g52afrqalwys..gender..Female</t>
  </si>
  <si>
    <t>se.meanpct.d_tt4g52afrqalwys..gender..Female</t>
  </si>
  <si>
    <t>b.meanpct.d_tt4g52afrqalwys..gender..Male</t>
  </si>
  <si>
    <t>se.meanpct.d_tt4g52afrqalwys..gender..Male</t>
  </si>
  <si>
    <t>b.meanpct.d_tt4g52afrqalwys..gender..(Male-Female)</t>
  </si>
  <si>
    <t>se.meanpct.d_tt4g52afrqalwys..gender..(Male-Female)</t>
  </si>
  <si>
    <t>b.meanpct.d_tt4g52kfrqalwys</t>
  </si>
  <si>
    <t>se.meanpct.d_tt4g52kfrqalwys</t>
  </si>
  <si>
    <t>b.meanpct.d_tt4g52kfrqalwys..gender..Female</t>
  </si>
  <si>
    <t>se.meanpct.d_tt4g52kfrqalwys..gender..Female</t>
  </si>
  <si>
    <t>b.meanpct.d_tt4g52kfrqalwys..gender..Male</t>
  </si>
  <si>
    <t>se.meanpct.d_tt4g52kfrqalwys..gender..Male</t>
  </si>
  <si>
    <t>b.meanpct.d_tt4g52kfrqalwys..gender..(Male-Female)</t>
  </si>
  <si>
    <t>se.meanpct.d_tt4g52kfrqalwys..gender..(Male-Female)</t>
  </si>
  <si>
    <t>b.meanpct.d_tt4g52hfrqalwys</t>
  </si>
  <si>
    <t>se.meanpct.d_tt4g52hfrqalwys</t>
  </si>
  <si>
    <t>b.meanpct.d_tt4g52hfrqalwys..gender..Female</t>
  </si>
  <si>
    <t>se.meanpct.d_tt4g52hfrqalwys..gender..Female</t>
  </si>
  <si>
    <t>b.meanpct.d_tt4g52hfrqalwys..gender..Male</t>
  </si>
  <si>
    <t>se.meanpct.d_tt4g52hfrqalwys..gender..Male</t>
  </si>
  <si>
    <t>b.meanpct.d_tt4g52hfrqalwys..gender..(Male-Female)</t>
  </si>
  <si>
    <t>se.meanpct.d_tt4g52hfrqalwys..gender..(Male-Female)</t>
  </si>
  <si>
    <t>b.meanpct.d_tt4g52ifrqalwys</t>
  </si>
  <si>
    <t>se.meanpct.d_tt4g52ifrqalwys</t>
  </si>
  <si>
    <t>b.meanpct.d_tt4g52ifrqalwys..gender..Female</t>
  </si>
  <si>
    <t>se.meanpct.d_tt4g52ifrqalwys..gender..Female</t>
  </si>
  <si>
    <t>b.meanpct.d_tt4g52ifrqalwys..gender..Male</t>
  </si>
  <si>
    <t>se.meanpct.d_tt4g52ifrqalwys..gender..Male</t>
  </si>
  <si>
    <t>b.meanpct.d_tt4g52ifrqalwys..gender..(Male-Female)</t>
  </si>
  <si>
    <t>se.meanpct.d_tt4g52ifrqalwys..gender..(Male-Female)</t>
  </si>
  <si>
    <t>b.meanpct.d_tt4g52cfrqalwys</t>
  </si>
  <si>
    <t>se.meanpct.d_tt4g52cfrqalwys</t>
  </si>
  <si>
    <t>b.meanpct.d_tt4g52cfrqalwys..gender..Female</t>
  </si>
  <si>
    <t>se.meanpct.d_tt4g52cfrqalwys..gender..Female</t>
  </si>
  <si>
    <t>b.meanpct.d_tt4g52cfrqalwys..gender..Male</t>
  </si>
  <si>
    <t>se.meanpct.d_tt4g52cfrqalwys..gender..Male</t>
  </si>
  <si>
    <t>b.meanpct.d_tt4g52cfrqalwys..gender..(Male-Female)</t>
  </si>
  <si>
    <t>se.meanpct.d_tt4g52cfrqalwys..gender..(Male-Female)</t>
  </si>
  <si>
    <t>b.meanpct.d_tt4g52jfrqalwys</t>
  </si>
  <si>
    <t>se.meanpct.d_tt4g52jfrqalwys</t>
  </si>
  <si>
    <t>b.meanpct.d_tt4g52jfrqalwys..gender..Female</t>
  </si>
  <si>
    <t>se.meanpct.d_tt4g52jfrqalwys..gender..Female</t>
  </si>
  <si>
    <t>b.meanpct.d_tt4g52jfrqalwys..gender..Male</t>
  </si>
  <si>
    <t>se.meanpct.d_tt4g52jfrqalwys..gender..Male</t>
  </si>
  <si>
    <t>b.meanpct.d_tt4g52jfrqalwys..gender..(Male-Female)</t>
  </si>
  <si>
    <t>se.meanpct.d_tt4g52jfrqalwys..gender..(Male-Female)</t>
  </si>
  <si>
    <t>b.meanpct.d_tt4g52gfrqalwys</t>
  </si>
  <si>
    <t>se.meanpct.d_tt4g52gfrqalwys</t>
  </si>
  <si>
    <t>b.meanpct.d_tt4g52gfrqalwys..gender..Female</t>
  </si>
  <si>
    <t>se.meanpct.d_tt4g52gfrqalwys..gender..Female</t>
  </si>
  <si>
    <t>b.meanpct.d_tt4g52gfrqalwys..gender..Male</t>
  </si>
  <si>
    <t>se.meanpct.d_tt4g52gfrqalwys..gender..Male</t>
  </si>
  <si>
    <t>b.meanpct.d_tt4g52gfrqalwys..gender..(Male-Female)</t>
  </si>
  <si>
    <t>se.meanpct.d_tt4g52gfrqalwys..gender..(Male-Female)</t>
  </si>
  <si>
    <t>b.meanpct.d_tt4g52efrqalwys</t>
  </si>
  <si>
    <t>se.meanpct.d_tt4g52efrqalwys</t>
  </si>
  <si>
    <t>b.meanpct.d_tt4g52efrqalwys..gender..Female</t>
  </si>
  <si>
    <t>se.meanpct.d_tt4g52efrqalwys..gender..Female</t>
  </si>
  <si>
    <t>b.meanpct.d_tt4g52efrqalwys..gender..Male</t>
  </si>
  <si>
    <t>se.meanpct.d_tt4g52efrqalwys..gender..Male</t>
  </si>
  <si>
    <t>b.meanpct.d_tt4g52efrqalwys..gender..(Male-Female)</t>
  </si>
  <si>
    <t>se.meanpct.d_tt4g52efrqalwys..gender..(Male-Female)</t>
  </si>
  <si>
    <t>b.meanpct.d_tt4g52ffrqalwys</t>
  </si>
  <si>
    <t>se.meanpct.d_tt4g52ffrqalwys</t>
  </si>
  <si>
    <t>b.meanpct.d_tt4g52ffrqalwys..gender..Female</t>
  </si>
  <si>
    <t>se.meanpct.d_tt4g52ffrqalwys..gender..Female</t>
  </si>
  <si>
    <t>b.meanpct.d_tt4g52ffrqalwys..gender..Male</t>
  </si>
  <si>
    <t>se.meanpct.d_tt4g52ffrqalwys..gender..Male</t>
  </si>
  <si>
    <t>b.meanpct.d_tt4g52ffrqalwys..gender..(Male-Female)</t>
  </si>
  <si>
    <t>se.meanpct.d_tt4g52ffrqalwys..gender..(Male-Female)</t>
  </si>
  <si>
    <t>b.meanpct.d_tt4g52dfrqalwys</t>
  </si>
  <si>
    <t>se.meanpct.d_tt4g52dfrqalwys</t>
  </si>
  <si>
    <t>b.meanpct.d_tt4g52dfrqalwys..gender..Female</t>
  </si>
  <si>
    <t>se.meanpct.d_tt4g52dfrqalwys..gender..Female</t>
  </si>
  <si>
    <t>b.meanpct.d_tt4g52dfrqalwys..gender..Male</t>
  </si>
  <si>
    <t>se.meanpct.d_tt4g52dfrqalwys..gender..Male</t>
  </si>
  <si>
    <t>b.meanpct.d_tt4g52dfrqalwys..gender..(Male-Female)</t>
  </si>
  <si>
    <t>se.meanpct.d_tt4g52dfrqalwys..gender..(Male-Female)</t>
  </si>
  <si>
    <t>b.meanpct.d_tt4g52bfrqalwys</t>
  </si>
  <si>
    <t>se.meanpct.d_tt4g52bfrqalwys</t>
  </si>
  <si>
    <t>b.meanpct.d_tt4g52bfrqalwys..gender..Female</t>
  </si>
  <si>
    <t>se.meanpct.d_tt4g52bfrqalwys..gender..Female</t>
  </si>
  <si>
    <t>b.meanpct.d_tt4g52bfrqalwys..gender..Male</t>
  </si>
  <si>
    <t>se.meanpct.d_tt4g52bfrqalwys..gender..Male</t>
  </si>
  <si>
    <t>b.meanpct.d_tt4g52bfrqalwys..gender..(Male-Female)</t>
  </si>
  <si>
    <t>se.meanpct.d_tt4g52bfrqalwys..gender..(Male-Female)</t>
  </si>
  <si>
    <t>b.(meanpct.d_tt4g52afrqalwys_isc1)-(meanpct.d_tt4g52afrqalwys_isc2)</t>
  </si>
  <si>
    <t>se.(meanpct.d_tt4g52afrqalwys_isc1)-(meanpct.d_tt4g52afrqalwys_isc2)</t>
  </si>
  <si>
    <t>b.(meanpct.d_tt4g52kfrqalwys_isc1)-(meanpct.d_tt4g52kfrqalwys_isc2)</t>
  </si>
  <si>
    <t>se.(meanpct.d_tt4g52kfrqalwys_isc1)-(meanpct.d_tt4g52kfrqalwys_isc2)</t>
  </si>
  <si>
    <t>b.(meanpct.d_tt4g52hfrqalwys_isc1)-(meanpct.d_tt4g52hfrqalwys_isc2)</t>
  </si>
  <si>
    <t>se.(meanpct.d_tt4g52hfrqalwys_isc1)-(meanpct.d_tt4g52hfrqalwys_isc2)</t>
  </si>
  <si>
    <t>b.(meanpct.d_tt4g52ifrqalwys_isc1)-(meanpct.d_tt4g52ifrqalwys_isc2)</t>
  </si>
  <si>
    <t>se.(meanpct.d_tt4g52ifrqalwys_isc1)-(meanpct.d_tt4g52ifrqalwys_isc2)</t>
  </si>
  <si>
    <t>b.(meanpct.d_tt4g52cfrqalwys_isc1)-(meanpct.d_tt4g52cfrqalwys_isc2)</t>
  </si>
  <si>
    <t>se.(meanpct.d_tt4g52cfrqalwys_isc1)-(meanpct.d_tt4g52cfrqalwys_isc2)</t>
  </si>
  <si>
    <t>b.(meanpct.d_tt4g52jfrqalwys_isc1)-(meanpct.d_tt4g52jfrqalwys_isc2)</t>
  </si>
  <si>
    <t>se.(meanpct.d_tt4g52jfrqalwys_isc1)-(meanpct.d_tt4g52jfrqalwys_isc2)</t>
  </si>
  <si>
    <t>b.(meanpct.d_tt4g52gfrqalwys_isc1)-(meanpct.d_tt4g52gfrqalwys_isc2)</t>
  </si>
  <si>
    <t>se.(meanpct.d_tt4g52gfrqalwys_isc1)-(meanpct.d_tt4g52gfrqalwys_isc2)</t>
  </si>
  <si>
    <t>b.(meanpct.d_tt4g52efrqalwys_isc1)-(meanpct.d_tt4g52efrqalwys_isc2)</t>
  </si>
  <si>
    <t>se.(meanpct.d_tt4g52efrqalwys_isc1)-(meanpct.d_tt4g52efrqalwys_isc2)</t>
  </si>
  <si>
    <t>b.(meanpct.d_tt4g52ffrqalwys_isc1)-(meanpct.d_tt4g52ffrqalwys_isc2)</t>
  </si>
  <si>
    <t>se.(meanpct.d_tt4g52ffrqalwys_isc1)-(meanpct.d_tt4g52ffrqalwys_isc2)</t>
  </si>
  <si>
    <t>b.(meanpct.d_tt4g52dfrqalwys_isc1)-(meanpct.d_tt4g52dfrqalwys_isc2)</t>
  </si>
  <si>
    <t>se.(meanpct.d_tt4g52dfrqalwys_isc1)-(meanpct.d_tt4g52dfrqalwys_isc2)</t>
  </si>
  <si>
    <t>b.(meanpct.d_tt4g52bfrqalwys_isc1)-(meanpct.d_tt4g52bfrqalwys_isc2)</t>
  </si>
  <si>
    <t>se.(meanpct.d_tt4g52bfrqalwys_isc1)-(meanpct.d_tt4g52bfrqalwys_isc2)</t>
  </si>
  <si>
    <t>b.(meanpct.d_tt4g52afrqalwys_isc3)-(meanpct.d_tt4g52afrqalwys_isc2)</t>
  </si>
  <si>
    <t>se.(meanpct.d_tt4g52afrqalwys_isc3)-(meanpct.d_tt4g52afrqalwys_isc2)</t>
  </si>
  <si>
    <t>b.(meanpct.d_tt4g52kfrqalwys_isc3)-(meanpct.d_tt4g52kfrqalwys_isc2)</t>
  </si>
  <si>
    <t>se.(meanpct.d_tt4g52kfrqalwys_isc3)-(meanpct.d_tt4g52kfrqalwys_isc2)</t>
  </si>
  <si>
    <t>b.(meanpct.d_tt4g52hfrqalwys_isc3)-(meanpct.d_tt4g52hfrqalwys_isc2)</t>
  </si>
  <si>
    <t>se.(meanpct.d_tt4g52hfrqalwys_isc3)-(meanpct.d_tt4g52hfrqalwys_isc2)</t>
  </si>
  <si>
    <t>b.(meanpct.d_tt4g52ifrqalwys_isc3)-(meanpct.d_tt4g52ifrqalwys_isc2)</t>
  </si>
  <si>
    <t>se.(meanpct.d_tt4g52ifrqalwys_isc3)-(meanpct.d_tt4g52ifrqalwys_isc2)</t>
  </si>
  <si>
    <t>b.(meanpct.d_tt4g52cfrqalwys_isc3)-(meanpct.d_tt4g52cfrqalwys_isc2)</t>
  </si>
  <si>
    <t>se.(meanpct.d_tt4g52cfrqalwys_isc3)-(meanpct.d_tt4g52cfrqalwys_isc2)</t>
  </si>
  <si>
    <t>b.(meanpct.d_tt4g52jfrqalwys_isc3)-(meanpct.d_tt4g52jfrqalwys_isc2)</t>
  </si>
  <si>
    <t>se.(meanpct.d_tt4g52jfrqalwys_isc3)-(meanpct.d_tt4g52jfrqalwys_isc2)</t>
  </si>
  <si>
    <t>b.(meanpct.d_tt4g52gfrqalwys_isc3)-(meanpct.d_tt4g52gfrqalwys_isc2)</t>
  </si>
  <si>
    <t>se.(meanpct.d_tt4g52gfrqalwys_isc3)-(meanpct.d_tt4g52gfrqalwys_isc2)</t>
  </si>
  <si>
    <t>b.(meanpct.d_tt4g52efrqalwys_isc3)-(meanpct.d_tt4g52efrqalwys_isc2)</t>
  </si>
  <si>
    <t>se.(meanpct.d_tt4g52efrqalwys_isc3)-(meanpct.d_tt4g52efrqalwys_isc2)</t>
  </si>
  <si>
    <t>b.(meanpct.d_tt4g52ffrqalwys_isc3)-(meanpct.d_tt4g52ffrqalwys_isc2)</t>
  </si>
  <si>
    <t>se.(meanpct.d_tt4g52ffrqalwys_isc3)-(meanpct.d_tt4g52ffrqalwys_isc2)</t>
  </si>
  <si>
    <t>b.(meanpct.d_tt4g52dfrqalwys_isc3)-(meanpct.d_tt4g52dfrqalwys_isc2)</t>
  </si>
  <si>
    <t>se.(meanpct.d_tt4g52dfrqalwys_isc3)-(meanpct.d_tt4g52dfrqalwys_isc2)</t>
  </si>
  <si>
    <t>b.(meanpct.d_tt4g52bfrqalwys_isc3)-(meanpct.d_tt4g52bfrqalwys_isc2)</t>
  </si>
  <si>
    <t>se.(meanpct.d_tt4g52bfrqalwys_isc3)-(meanpct.d_tt4g52bfrqalwys_isc2)</t>
  </si>
  <si>
    <t>b.meanpct.d_tt4g52afrqalwys..age..1 under_age30</t>
  </si>
  <si>
    <t>se.meanpct.d_tt4g52afrqalwys..age..1 under_age30</t>
  </si>
  <si>
    <t>b.meanpct.d_tt4g52afrqalwys..age..2 from30_to_49</t>
  </si>
  <si>
    <t>se.meanpct.d_tt4g52afrqalwys..age..2 from30_to_49</t>
  </si>
  <si>
    <t>b.meanpct.d_tt4g52afrqalwys..age..3 over_age50</t>
  </si>
  <si>
    <t>se.meanpct.d_tt4g52afrqalwys..age..3 over_age50</t>
  </si>
  <si>
    <t>b.meanpct.d_tt4g52afrqalwys..age..(3 over_age50-1 under_age30)</t>
  </si>
  <si>
    <t>se.meanpct.d_tt4g52afrqalwys..age..(3 over_age50-1 under_age30)</t>
  </si>
  <si>
    <t>b.meanpct.d_tt4g52kfrqalwys..age..1 under_age30</t>
  </si>
  <si>
    <t>se.meanpct.d_tt4g52kfrqalwys..age..1 under_age30</t>
  </si>
  <si>
    <t>b.meanpct.d_tt4g52kfrqalwys..age..2 from30_to_49</t>
  </si>
  <si>
    <t>se.meanpct.d_tt4g52kfrqalwys..age..2 from30_to_49</t>
  </si>
  <si>
    <t>b.meanpct.d_tt4g52kfrqalwys..age..3 over_age50</t>
  </si>
  <si>
    <t>se.meanpct.d_tt4g52kfrqalwys..age..3 over_age50</t>
  </si>
  <si>
    <t>b.meanpct.d_tt4g52kfrqalwys..age..(3 over_age50-1 under_age30)</t>
  </si>
  <si>
    <t>se.meanpct.d_tt4g52kfrqalwys..age..(3 over_age50-1 under_age30)</t>
  </si>
  <si>
    <t>b.meanpct.d_tt4g52hfrqalwys..age..1 under_age30</t>
  </si>
  <si>
    <t>se.meanpct.d_tt4g52hfrqalwys..age..1 under_age30</t>
  </si>
  <si>
    <t>b.meanpct.d_tt4g52hfrqalwys..age..2 from30_to_49</t>
  </si>
  <si>
    <t>se.meanpct.d_tt4g52hfrqalwys..age..2 from30_to_49</t>
  </si>
  <si>
    <t>b.meanpct.d_tt4g52hfrqalwys..age..3 over_age50</t>
  </si>
  <si>
    <t>se.meanpct.d_tt4g52hfrqalwys..age..3 over_age50</t>
  </si>
  <si>
    <t>b.meanpct.d_tt4g52hfrqalwys..age..(3 over_age50-1 under_age30)</t>
  </si>
  <si>
    <t>se.meanpct.d_tt4g52hfrqalwys..age..(3 over_age50-1 under_age30)</t>
  </si>
  <si>
    <t>b.meanpct.d_tt4g52ifrqalwys..age..1 under_age30</t>
  </si>
  <si>
    <t>se.meanpct.d_tt4g52ifrqalwys..age..1 under_age30</t>
  </si>
  <si>
    <t>b.meanpct.d_tt4g52ifrqalwys..age..2 from30_to_49</t>
  </si>
  <si>
    <t>se.meanpct.d_tt4g52ifrqalwys..age..2 from30_to_49</t>
  </si>
  <si>
    <t>b.meanpct.d_tt4g52ifrqalwys..age..3 over_age50</t>
  </si>
  <si>
    <t>se.meanpct.d_tt4g52ifrqalwys..age..3 over_age50</t>
  </si>
  <si>
    <t>b.meanpct.d_tt4g52ifrqalwys..age..(3 over_age50-1 under_age30)</t>
  </si>
  <si>
    <t>se.meanpct.d_tt4g52ifrqalwys..age..(3 over_age50-1 under_age30)</t>
  </si>
  <si>
    <t>b.meanpct.d_tt4g52cfrqalwys..age..1 under_age30</t>
  </si>
  <si>
    <t>se.meanpct.d_tt4g52cfrqalwys..age..1 under_age30</t>
  </si>
  <si>
    <t>b.meanpct.d_tt4g52cfrqalwys..age..2 from30_to_49</t>
  </si>
  <si>
    <t>se.meanpct.d_tt4g52cfrqalwys..age..2 from30_to_49</t>
  </si>
  <si>
    <t>b.meanpct.d_tt4g52cfrqalwys..age..3 over_age50</t>
  </si>
  <si>
    <t>se.meanpct.d_tt4g52cfrqalwys..age..3 over_age50</t>
  </si>
  <si>
    <t>b.meanpct.d_tt4g52cfrqalwys..age..(3 over_age50-1 under_age30)</t>
  </si>
  <si>
    <t>se.meanpct.d_tt4g52cfrqalwys..age..(3 over_age50-1 under_age30)</t>
  </si>
  <si>
    <t>b.meanpct.d_tt4g52jfrqalwys..age..1 under_age30</t>
  </si>
  <si>
    <t>se.meanpct.d_tt4g52jfrqalwys..age..1 under_age30</t>
  </si>
  <si>
    <t>b.meanpct.d_tt4g52jfrqalwys..age..2 from30_to_49</t>
  </si>
  <si>
    <t>se.meanpct.d_tt4g52jfrqalwys..age..2 from30_to_49</t>
  </si>
  <si>
    <t>b.meanpct.d_tt4g52jfrqalwys..age..3 over_age50</t>
  </si>
  <si>
    <t>se.meanpct.d_tt4g52jfrqalwys..age..3 over_age50</t>
  </si>
  <si>
    <t>b.meanpct.d_tt4g52jfrqalwys..age..(3 over_age50-1 under_age30)</t>
  </si>
  <si>
    <t>se.meanpct.d_tt4g52jfrqalwys..age..(3 over_age50-1 under_age30)</t>
  </si>
  <si>
    <t>b.meanpct.d_tt4g52gfrqalwys..age..1 under_age30</t>
  </si>
  <si>
    <t>se.meanpct.d_tt4g52gfrqalwys..age..1 under_age30</t>
  </si>
  <si>
    <t>b.meanpct.d_tt4g52gfrqalwys..age..2 from30_to_49</t>
  </si>
  <si>
    <t>se.meanpct.d_tt4g52gfrqalwys..age..2 from30_to_49</t>
  </si>
  <si>
    <t>b.meanpct.d_tt4g52gfrqalwys..age..3 over_age50</t>
  </si>
  <si>
    <t>se.meanpct.d_tt4g52gfrqalwys..age..3 over_age50</t>
  </si>
  <si>
    <t>b.meanpct.d_tt4g52gfrqalwys..age..(3 over_age50-1 under_age30)</t>
  </si>
  <si>
    <t>se.meanpct.d_tt4g52gfrqalwys..age..(3 over_age50-1 under_age30)</t>
  </si>
  <si>
    <t>b.meanpct.d_tt4g52efrqalwys..age..1 under_age30</t>
  </si>
  <si>
    <t>se.meanpct.d_tt4g52efrqalwys..age..1 under_age30</t>
  </si>
  <si>
    <t>b.meanpct.d_tt4g52efrqalwys..age..2 from30_to_49</t>
  </si>
  <si>
    <t>se.meanpct.d_tt4g52efrqalwys..age..2 from30_to_49</t>
  </si>
  <si>
    <t>b.meanpct.d_tt4g52efrqalwys..age..3 over_age50</t>
  </si>
  <si>
    <t>se.meanpct.d_tt4g52efrqalwys..age..3 over_age50</t>
  </si>
  <si>
    <t>b.meanpct.d_tt4g52efrqalwys..age..(3 over_age50-1 under_age30)</t>
  </si>
  <si>
    <t>se.meanpct.d_tt4g52efrqalwys..age..(3 over_age50-1 under_age30)</t>
  </si>
  <si>
    <t>b.meanpct.d_tt4g52ffrqalwys..age..1 under_age30</t>
  </si>
  <si>
    <t>se.meanpct.d_tt4g52ffrqalwys..age..1 under_age30</t>
  </si>
  <si>
    <t>b.meanpct.d_tt4g52ffrqalwys..age..2 from30_to_49</t>
  </si>
  <si>
    <t>se.meanpct.d_tt4g52ffrqalwys..age..2 from30_to_49</t>
  </si>
  <si>
    <t>b.meanpct.d_tt4g52ffrqalwys..age..3 over_age50</t>
  </si>
  <si>
    <t>se.meanpct.d_tt4g52ffrqalwys..age..3 over_age50</t>
  </si>
  <si>
    <t>b.meanpct.d_tt4g52ffrqalwys..age..(3 over_age50-1 under_age30)</t>
  </si>
  <si>
    <t>se.meanpct.d_tt4g52ffrqalwys..age..(3 over_age50-1 under_age30)</t>
  </si>
  <si>
    <t>b.meanpct.d_tt4g52dfrqalwys..age..1 under_age30</t>
  </si>
  <si>
    <t>se.meanpct.d_tt4g52dfrqalwys..age..1 under_age30</t>
  </si>
  <si>
    <t>b.meanpct.d_tt4g52dfrqalwys..age..2 from30_to_49</t>
  </si>
  <si>
    <t>se.meanpct.d_tt4g52dfrqalwys..age..2 from30_to_49</t>
  </si>
  <si>
    <t>b.meanpct.d_tt4g52dfrqalwys..age..3 over_age50</t>
  </si>
  <si>
    <t>se.meanpct.d_tt4g52dfrqalwys..age..3 over_age50</t>
  </si>
  <si>
    <t>b.meanpct.d_tt4g52dfrqalwys..age..(3 over_age50-1 under_age30)</t>
  </si>
  <si>
    <t>se.meanpct.d_tt4g52dfrqalwys..age..(3 over_age50-1 under_age30)</t>
  </si>
  <si>
    <t>b.meanpct.d_tt4g52bfrqalwys..age..1 under_age30</t>
  </si>
  <si>
    <t>se.meanpct.d_tt4g52bfrqalwys..age..1 under_age30</t>
  </si>
  <si>
    <t>b.meanpct.d_tt4g52bfrqalwys..age..2 from30_to_49</t>
  </si>
  <si>
    <t>se.meanpct.d_tt4g52bfrqalwys..age..2 from30_to_49</t>
  </si>
  <si>
    <t>b.meanpct.d_tt4g52bfrqalwys..age..3 over_age50</t>
  </si>
  <si>
    <t>se.meanpct.d_tt4g52bfrqalwys..age..3 over_age50</t>
  </si>
  <si>
    <t>b.meanpct.d_tt4g52bfrqalwys..age..(3 over_age50-1 under_age30)</t>
  </si>
  <si>
    <t>se.meanpct.d_tt4g52bfrqalwys..age..(3 over_age50-1 under_age30)</t>
  </si>
  <si>
    <t>b.reg_t4drtwci.t4blfdrt..no_controls</t>
  </si>
  <si>
    <t>se.reg_t4drtwci.t4blfdrt..no_controls</t>
  </si>
  <si>
    <t>b.reg_t4drtwci.rsqr..no_controls</t>
  </si>
  <si>
    <t>se.reg_t4drtwci.rsqr..no_controls</t>
  </si>
  <si>
    <t>b.reg_t4drtwci.t4blfdrt..tch_controls</t>
  </si>
  <si>
    <t>se.reg_t4drtwci.t4blfdrt..tch_controls</t>
  </si>
  <si>
    <t>b.reg_t4drtwci.rsqr..tch_controls</t>
  </si>
  <si>
    <t>se.reg_t4drtwci.rsqr..tch_controls</t>
  </si>
  <si>
    <t>b.reg_t4drtwci.t4blfdrt..tch_sch_controls</t>
  </si>
  <si>
    <t>se.reg_t4drtwci.t4blfdrt..tch_sch_controls</t>
  </si>
  <si>
    <t>b.reg_t4drtwci.rsqr..tch_sch_controls</t>
  </si>
  <si>
    <t>se.reg_t4drtwci.rsqr..tch_sch_controls</t>
  </si>
  <si>
    <t>b.reg_t4drtiia.t4blfdrt..no_controls</t>
  </si>
  <si>
    <t>se.reg_t4drtiia.t4blfdrt..no_controls</t>
  </si>
  <si>
    <t>b.reg_t4drtiia.rsqr..no_controls</t>
  </si>
  <si>
    <t>se.reg_t4drtiia.rsqr..no_controls</t>
  </si>
  <si>
    <t>b.reg_t4drtiia.t4blfdrt..tch_controls</t>
  </si>
  <si>
    <t>se.reg_t4drtiia.t4blfdrt..tch_controls</t>
  </si>
  <si>
    <t>b.reg_t4drtiia.rsqr..tch_controls</t>
  </si>
  <si>
    <t>se.reg_t4drtiia.rsqr..tch_controls</t>
  </si>
  <si>
    <t>b.reg_t4drtiia.t4blfdrt..tch_sch_controls</t>
  </si>
  <si>
    <t>se.reg_t4drtiia.t4blfdrt..tch_sch_controls</t>
  </si>
  <si>
    <t>b.reg_t4drtiia.rsqr..tch_sch_controls</t>
  </si>
  <si>
    <t>se.reg_t4drtiia.rsqr..tch_sch_controls</t>
  </si>
  <si>
    <t>b.meanpct.d_all_in_person</t>
  </si>
  <si>
    <t>se.meanpct.d_all_in_person</t>
  </si>
  <si>
    <t>b.meanpct.d_hybrid_online</t>
  </si>
  <si>
    <t>se.meanpct.d_hybrid_online</t>
  </si>
  <si>
    <t>b.(meanpct.d_all_in_person_isc1)-(meanpct.d_all_in_person_isc2)</t>
  </si>
  <si>
    <t>se.(meanpct.d_all_in_person_isc1)-(meanpct.d_all_in_person_isc2)</t>
  </si>
  <si>
    <t>b.(meanpct.d_hybrid_online_isc1)-(meanpct.d_hybrid_online_isc2)</t>
  </si>
  <si>
    <t>se.(meanpct.d_hybrid_online_isc1)-(meanpct.d_hybrid_online_isc2)</t>
  </si>
  <si>
    <t>b.(meanpct.d_all_in_person_isc3)-(meanpct.d_all_in_person_isc2)</t>
  </si>
  <si>
    <t>se.(meanpct.d_all_in_person_isc3)-(meanpct.d_all_in_person_isc2)</t>
  </si>
  <si>
    <t>b.(meanpct.d_hybrid_online_isc3)-(meanpct.d_hybrid_online_isc2)</t>
  </si>
  <si>
    <t>se.(meanpct.d_hybrid_online_isc3)-(meanpct.d_hybrid_online_isc2)</t>
  </si>
  <si>
    <t>b.reg_t4drtwci.d_schlocrural..sch_cch_tch_controls</t>
  </si>
  <si>
    <t>se.reg_t4drtwci.d_schlocrural..sch_cch_tch_controls</t>
  </si>
  <si>
    <t>b.reg_t4drtwci.d_schtypepub..sch_cch_tch_controls</t>
  </si>
  <si>
    <t>se.reg_t4drtwci.d_schtypepub..sch_cch_tch_controls</t>
  </si>
  <si>
    <t>b.reg_t4drtwci.d_schdisadv30..sch_cch_tch_controls</t>
  </si>
  <si>
    <t>se.reg_t4drtwci.d_schdisadv30..sch_cch_tch_controls</t>
  </si>
  <si>
    <t>b.reg_t4drtwci.c_cchsizestd..sch_cch_tch_controls</t>
  </si>
  <si>
    <t>se.reg_t4drtwci.c_cchsizestd..sch_cch_tch_controls</t>
  </si>
  <si>
    <t>b.reg_t4drtwci.d_cchdiflang10..sch_cch_tch_controls</t>
  </si>
  <si>
    <t>se.reg_t4drtwci.d_cchdiflang10..sch_cch_tch_controls</t>
  </si>
  <si>
    <t>b.reg_t4drtwci.d_cchlowac30..sch_cch_tch_controls</t>
  </si>
  <si>
    <t>se.reg_t4drtwci.d_cchlowac30..sch_cch_tch_controls</t>
  </si>
  <si>
    <t>b.reg_t4drtwci.d_cchspneed30..sch_cch_tch_controls</t>
  </si>
  <si>
    <t>se.reg_t4drtwci.d_cchspneed30..sch_cch_tch_controls</t>
  </si>
  <si>
    <t>b.reg_t4drtwci.d_female..sch_cch_tch_controls</t>
  </si>
  <si>
    <t>se.reg_t4drtwci.d_female..sch_cch_tch_controls</t>
  </si>
  <si>
    <t>b.reg_t4drtwci.c_agestd..sch_cch_tch_controls</t>
  </si>
  <si>
    <t>se.reg_t4drtwci.c_agestd..sch_cch_tch_controls</t>
  </si>
  <si>
    <t>b.reg_t4drtwci.c_expstd..sch_cch_tch_controls</t>
  </si>
  <si>
    <t>se.reg_t4drtwci.c_expstd..sch_cch_tch_controls</t>
  </si>
  <si>
    <t>b.reg_t4drtwci.rsqr..sch_cch_tch_controls</t>
  </si>
  <si>
    <t>se.reg_t4drtwci.rsqr..sch_cch_tch_controls</t>
  </si>
  <si>
    <t>b.reg_t4drtiia.d_schlocrural..sch_cch_tch_controls</t>
  </si>
  <si>
    <t>se.reg_t4drtiia.d_schlocrural..sch_cch_tch_controls</t>
  </si>
  <si>
    <t>b.reg_t4drtiia.d_schtypepub..sch_cch_tch_controls</t>
  </si>
  <si>
    <t>se.reg_t4drtiia.d_schtypepub..sch_cch_tch_controls</t>
  </si>
  <si>
    <t>b.reg_t4drtiia.d_schdisadv30..sch_cch_tch_controls</t>
  </si>
  <si>
    <t>se.reg_t4drtiia.d_schdisadv30..sch_cch_tch_controls</t>
  </si>
  <si>
    <t>b.reg_t4drtiia.c_cchsizestd..sch_cch_tch_controls</t>
  </si>
  <si>
    <t>se.reg_t4drtiia.c_cchsizestd..sch_cch_tch_controls</t>
  </si>
  <si>
    <t>b.reg_t4drtiia.d_cchdiflang10..sch_cch_tch_controls</t>
  </si>
  <si>
    <t>se.reg_t4drtiia.d_cchdiflang10..sch_cch_tch_controls</t>
  </si>
  <si>
    <t>b.reg_t4drtiia.d_cchlowac30..sch_cch_tch_controls</t>
  </si>
  <si>
    <t>se.reg_t4drtiia.d_cchlowac30..sch_cch_tch_controls</t>
  </si>
  <si>
    <t>b.reg_t4drtiia.d_cchspneed30..sch_cch_tch_controls</t>
  </si>
  <si>
    <t>se.reg_t4drtiia.d_cchspneed30..sch_cch_tch_controls</t>
  </si>
  <si>
    <t>b.reg_t4drtiia.d_female..sch_cch_tch_controls</t>
  </si>
  <si>
    <t>se.reg_t4drtiia.d_female..sch_cch_tch_controls</t>
  </si>
  <si>
    <t>b.reg_t4drtiia.c_agestd..sch_cch_tch_controls</t>
  </si>
  <si>
    <t>se.reg_t4drtiia.c_agestd..sch_cch_tch_controls</t>
  </si>
  <si>
    <t>b.reg_t4drtiia.c_expstd..sch_cch_tch_controls</t>
  </si>
  <si>
    <t>se.reg_t4drtiia.c_expstd..sch_cch_tch_controls</t>
  </si>
  <si>
    <t>b.reg_t4drtiia.rsqr..sch_cch_tch_controls</t>
  </si>
  <si>
    <t>se.reg_t4drtiia.rsqr..sch_cch_tch_controls</t>
  </si>
  <si>
    <t>b.meanpct.d_tc4g40dqbitalot..schloc..1 Rural</t>
  </si>
  <si>
    <t>se.meanpct.d_tc4g40dqbitalot..schloc..1 Rural</t>
  </si>
  <si>
    <t>b.meanpct.d_tc4g40dqbitalot..schloc..2 Town</t>
  </si>
  <si>
    <t>se.meanpct.d_tc4g40dqbitalot..schloc..2 Town</t>
  </si>
  <si>
    <t>b.meanpct.d_tc4g40dqbitalot..schloc..3 City</t>
  </si>
  <si>
    <t>se.meanpct.d_tc4g40dqbitalot..schloc..3 City</t>
  </si>
  <si>
    <t>b.meanpct.d_tc4g40dqbitalot..schloc..(3 City-1 Rural)</t>
  </si>
  <si>
    <t>se.meanpct.d_tc4g40dqbitalot..schloc..(3 City-1 Rural)</t>
  </si>
  <si>
    <t>b.meanpct.d_tc4g40dqbitalot..schtype..1 Public</t>
  </si>
  <si>
    <t>se.meanpct.d_tc4g40dqbitalot..schtype..1 Public</t>
  </si>
  <si>
    <t>b.meanpct.d_tc4g40dqbitalot..schtype..2 Private</t>
  </si>
  <si>
    <t>se.meanpct.d_tc4g40dqbitalot..schtype..2 Private</t>
  </si>
  <si>
    <t>b.meanpct.d_tc4g40dqbitalot..schtype..(2 Private-1 Public)</t>
  </si>
  <si>
    <t>se.meanpct.d_tc4g40dqbitalot..schtype..(2 Private-1 Public)</t>
  </si>
  <si>
    <t>b.meanpct.d_tc4g40dqbitalot..disadv..1 under_10pct</t>
  </si>
  <si>
    <t>se.meanpct.d_tc4g40dqbitalot..disadv..1 under_10pct</t>
  </si>
  <si>
    <t>b.meanpct.d_tc4g40dqbitalot..disadv..2 10_to_30pct</t>
  </si>
  <si>
    <t>se.meanpct.d_tc4g40dqbitalot..disadv..2 10_to_30pct</t>
  </si>
  <si>
    <t>b.meanpct.d_tc4g40dqbitalot..disadv..3 over_30pct</t>
  </si>
  <si>
    <t>se.meanpct.d_tc4g40dqbitalot..disadv..3 over_30pct</t>
  </si>
  <si>
    <t>b.meanpct.d_tc4g40dqbitalot..disadv..(3 over_30pct-1 under_10pct)</t>
  </si>
  <si>
    <t>se.meanpct.d_tc4g40dqbitalot..disadv..(3 over_30pct-1 under_10pct)</t>
  </si>
  <si>
    <t>b.meanpct.d_tc4g40dqbitalot..diflang..1 None</t>
  </si>
  <si>
    <t>se.meanpct.d_tc4g40dqbitalot..diflang..1 None</t>
  </si>
  <si>
    <t>b.meanpct.d_tc4g40dqbitalot..diflang..2 0_to_10pct</t>
  </si>
  <si>
    <t>se.meanpct.d_tc4g40dqbitalot..diflang..2 0_to_10pct</t>
  </si>
  <si>
    <t>b.meanpct.d_tc4g40dqbitalot..diflang..3 over_10pct</t>
  </si>
  <si>
    <t>se.meanpct.d_tc4g40dqbitalot..diflang..3 over_10pct</t>
  </si>
  <si>
    <t>b.meanpct.d_tc4g40dqbitalot..diflang..(3 over_10pct-1 None)</t>
  </si>
  <si>
    <t>se.meanpct.d_tc4g40dqbitalot..diflang..(3 over_10pct-1 None)</t>
  </si>
  <si>
    <t>b.meanpct.d_tc4g40dqbitalot..spneed..1 under_10pct</t>
  </si>
  <si>
    <t>se.meanpct.d_tc4g40dqbitalot..spneed..1 under_10pct</t>
  </si>
  <si>
    <t>b.meanpct.d_tc4g40dqbitalot..spneed..2 10_to_30pct</t>
  </si>
  <si>
    <t>se.meanpct.d_tc4g40dqbitalot..spneed..2 10_to_30pct</t>
  </si>
  <si>
    <t>b.meanpct.d_tc4g40dqbitalot..spneed..3 over_30pct</t>
  </si>
  <si>
    <t>se.meanpct.d_tc4g40dqbitalot..spneed..3 over_30pct</t>
  </si>
  <si>
    <t>b.meanpct.d_tc4g40dqbitalot..spneed..(3 over_30pct-1 under_10pct)</t>
  </si>
  <si>
    <t>se.meanpct.d_tc4g40dqbitalot..spneed..(3 over_30pct-1 under_10pct)</t>
  </si>
  <si>
    <t>b.meanpct.d_tt4g27mqbitalot</t>
  </si>
  <si>
    <t>se.meanpct.d_tt4g27mqbitalot</t>
  </si>
  <si>
    <t>b.meanpct.d_tt4g27mqbitalot..schloc..1 Rural</t>
  </si>
  <si>
    <t>se.meanpct.d_tt4g27mqbitalot..schloc..1 Rural</t>
  </si>
  <si>
    <t>b.meanpct.d_tt4g27mqbitalot..schloc..2 Town</t>
  </si>
  <si>
    <t>se.meanpct.d_tt4g27mqbitalot..schloc..2 Town</t>
  </si>
  <si>
    <t>b.meanpct.d_tt4g27mqbitalot..schloc..3 City</t>
  </si>
  <si>
    <t>se.meanpct.d_tt4g27mqbitalot..schloc..3 City</t>
  </si>
  <si>
    <t>b.meanpct.d_tt4g27mqbitalot..schloc..(3 City-1 Rural)</t>
  </si>
  <si>
    <t>se.meanpct.d_tt4g27mqbitalot..schloc..(3 City-1 Rural)</t>
  </si>
  <si>
    <t>b.meanpct.d_tt4g27mqbitalot..schtype..1 Public</t>
  </si>
  <si>
    <t>se.meanpct.d_tt4g27mqbitalot..schtype..1 Public</t>
  </si>
  <si>
    <t>b.meanpct.d_tt4g27mqbitalot..schtype..2 Private</t>
  </si>
  <si>
    <t>se.meanpct.d_tt4g27mqbitalot..schtype..2 Private</t>
  </si>
  <si>
    <t>b.meanpct.d_tt4g27mqbitalot..schtype..(2 Private-1 Public)</t>
  </si>
  <si>
    <t>se.meanpct.d_tt4g27mqbitalot..schtype..(2 Private-1 Public)</t>
  </si>
  <si>
    <t>b.meanpct.d_tt4g27mqbitalot..disadv..1 under_10pct</t>
  </si>
  <si>
    <t>se.meanpct.d_tt4g27mqbitalot..disadv..1 under_10pct</t>
  </si>
  <si>
    <t>b.meanpct.d_tt4g27mqbitalot..disadv..2 10_to_30pct</t>
  </si>
  <si>
    <t>se.meanpct.d_tt4g27mqbitalot..disadv..2 10_to_30pct</t>
  </si>
  <si>
    <t>b.meanpct.d_tt4g27mqbitalot..disadv..3 over_30pct</t>
  </si>
  <si>
    <t>se.meanpct.d_tt4g27mqbitalot..disadv..3 over_30pct</t>
  </si>
  <si>
    <t>b.meanpct.d_tt4g27mqbitalot..disadv..(3 over_30pct-1 under_10pct)</t>
  </si>
  <si>
    <t>se.meanpct.d_tt4g27mqbitalot..disadv..(3 over_30pct-1 under_10pct)</t>
  </si>
  <si>
    <t>b.meanpct.d_tt4g27mqbitalot..diflang..1 None</t>
  </si>
  <si>
    <t>se.meanpct.d_tt4g27mqbitalot..diflang..1 None</t>
  </si>
  <si>
    <t>b.meanpct.d_tt4g27mqbitalot..diflang..2 0_to_10pct</t>
  </si>
  <si>
    <t>se.meanpct.d_tt4g27mqbitalot..diflang..2 0_to_10pct</t>
  </si>
  <si>
    <t>b.meanpct.d_tt4g27mqbitalot..diflang..3 over_10pct</t>
  </si>
  <si>
    <t>se.meanpct.d_tt4g27mqbitalot..diflang..3 over_10pct</t>
  </si>
  <si>
    <t>b.meanpct.d_tt4g27mqbitalot..diflang..(3 over_10pct-1 None)</t>
  </si>
  <si>
    <t>se.meanpct.d_tt4g27mqbitalot..diflang..(3 over_10pct-1 None)</t>
  </si>
  <si>
    <t>b.meanpct.d_tt4g27mqbitalot..spneed..1 under_10pct</t>
  </si>
  <si>
    <t>se.meanpct.d_tt4g27mqbitalot..spneed..1 under_10pct</t>
  </si>
  <si>
    <t>b.meanpct.d_tt4g27mqbitalot..spneed..2 10_to_30pct</t>
  </si>
  <si>
    <t>se.meanpct.d_tt4g27mqbitalot..spneed..2 10_to_30pct</t>
  </si>
  <si>
    <t>b.meanpct.d_tt4g27mqbitalot..spneed..3 over_30pct</t>
  </si>
  <si>
    <t>se.meanpct.d_tt4g27mqbitalot..spneed..3 over_30pct</t>
  </si>
  <si>
    <t>b.meanpct.d_tt4g27mqbitalot..spneed..(3 over_30pct-1 under_10pct)</t>
  </si>
  <si>
    <t>se.meanpct.d_tt4g27mqbitalot..spneed..(3 over_30pct-1 under_10pct)</t>
  </si>
  <si>
    <t>b.(meanpct.d_tt4g27mqbitalot_isc1)-(meanpct.d_tt4g27mqbitalot_isc2)</t>
  </si>
  <si>
    <t>se.(meanpct.d_tt4g27mqbitalot_isc1)-(meanpct.d_tt4g27mqbitalot_isc2)</t>
  </si>
  <si>
    <t>b.(meanpct.d_tt4g27mqbitalot_isc3)-(meanpct.d_tt4g27mqbitalot_isc2)</t>
  </si>
  <si>
    <t>se.(meanpct.d_tt4g27mqbitalot_isc3)-(meanpct.d_tt4g27mqbitalot_isc2)</t>
  </si>
  <si>
    <t>b.meanpct.d_tt4g33aqbitalot</t>
  </si>
  <si>
    <t>se.meanpct.d_tt4g33aqbitalot</t>
  </si>
  <si>
    <t>b.meanpct.d_tt4g33bqbitalot</t>
  </si>
  <si>
    <t>se.meanpct.d_tt4g33bqbitalot</t>
  </si>
  <si>
    <t>b.meanpct.d_tt4g33cqbitalot</t>
  </si>
  <si>
    <t>se.meanpct.d_tt4g33cqbitalot</t>
  </si>
  <si>
    <t>b.meanpct.d_tt4g33dqbitalot</t>
  </si>
  <si>
    <t>se.meanpct.d_tt4g33dqbitalot</t>
  </si>
  <si>
    <t>b.meanpct.d_tt4g33eqbitalot</t>
  </si>
  <si>
    <t>se.meanpct.d_tt4g33eqbitalot</t>
  </si>
  <si>
    <t>b.meanpct.d_tt4g33gqbitalot</t>
  </si>
  <si>
    <t>se.meanpct.d_tt4g33gqbitalot</t>
  </si>
  <si>
    <t>b.(meanpct.d_tt4g33aqbitalot_isc1)-(meanpct.d_tt4g33aqbitalot_isc2)</t>
  </si>
  <si>
    <t>se.(meanpct.d_tt4g33aqbitalot_isc1)-(meanpct.d_tt4g33aqbitalot_isc2)</t>
  </si>
  <si>
    <t>b.(meanpct.d_tt4g33bqbitalot_isc1)-(meanpct.d_tt4g33bqbitalot_isc2)</t>
  </si>
  <si>
    <t>se.(meanpct.d_tt4g33bqbitalot_isc1)-(meanpct.d_tt4g33bqbitalot_isc2)</t>
  </si>
  <si>
    <t>b.(meanpct.d_tt4g33cqbitalot_isc1)-(meanpct.d_tt4g33cqbitalot_isc2)</t>
  </si>
  <si>
    <t>se.(meanpct.d_tt4g33cqbitalot_isc1)-(meanpct.d_tt4g33cqbitalot_isc2)</t>
  </si>
  <si>
    <t>b.(meanpct.d_tt4g33dqbitalot_isc1)-(meanpct.d_tt4g33dqbitalot_isc2)</t>
  </si>
  <si>
    <t>se.(meanpct.d_tt4g33dqbitalot_isc1)-(meanpct.d_tt4g33dqbitalot_isc2)</t>
  </si>
  <si>
    <t>b.(meanpct.d_tt4g33eqbitalot_isc1)-(meanpct.d_tt4g33eqbitalot_isc2)</t>
  </si>
  <si>
    <t>se.(meanpct.d_tt4g33eqbitalot_isc1)-(meanpct.d_tt4g33eqbitalot_isc2)</t>
  </si>
  <si>
    <t>b.(meanpct.d_tt4g33gqbitalot_isc1)-(meanpct.d_tt4g33gqbitalot_isc2)</t>
  </si>
  <si>
    <t>se.(meanpct.d_tt4g33gqbitalot_isc1)-(meanpct.d_tt4g33gqbitalot_isc2)</t>
  </si>
  <si>
    <t>b.(meanpct.d_tt4g33aqbitalot_isc3)-(meanpct.d_tt4g33aqbitalot_isc2)</t>
  </si>
  <si>
    <t>se.(meanpct.d_tt4g33aqbitalot_isc3)-(meanpct.d_tt4g33aqbitalot_isc2)</t>
  </si>
  <si>
    <t>b.(meanpct.d_tt4g33bqbitalot_isc3)-(meanpct.d_tt4g33bqbitalot_isc2)</t>
  </si>
  <si>
    <t>se.(meanpct.d_tt4g33bqbitalot_isc3)-(meanpct.d_tt4g33bqbitalot_isc2)</t>
  </si>
  <si>
    <t>b.(meanpct.d_tt4g33cqbitalot_isc3)-(meanpct.d_tt4g33cqbitalot_isc2)</t>
  </si>
  <si>
    <t>se.(meanpct.d_tt4g33cqbitalot_isc3)-(meanpct.d_tt4g33cqbitalot_isc2)</t>
  </si>
  <si>
    <t>b.(meanpct.d_tt4g33dqbitalot_isc3)-(meanpct.d_tt4g33dqbitalot_isc2)</t>
  </si>
  <si>
    <t>se.(meanpct.d_tt4g33dqbitalot_isc3)-(meanpct.d_tt4g33dqbitalot_isc2)</t>
  </si>
  <si>
    <t>b.(meanpct.d_tt4g33eqbitalot_isc3)-(meanpct.d_tt4g33eqbitalot_isc2)</t>
  </si>
  <si>
    <t>se.(meanpct.d_tt4g33eqbitalot_isc3)-(meanpct.d_tt4g33eqbitalot_isc2)</t>
  </si>
  <si>
    <t>b.(meanpct.d_tt4g33gqbitalot_isc3)-(meanpct.d_tt4g33gqbitalot_isc2)</t>
  </si>
  <si>
    <t>se.(meanpct.d_tt4g33gqbitalot_isc3)-(meanpct.d_tt4g33gqbitalot_isc2)</t>
  </si>
  <si>
    <t>b.meanpct.d_tt4g36yes</t>
  </si>
  <si>
    <t>se.meanpct.d_tt4g36yes</t>
  </si>
  <si>
    <t>b.(meanpct.d_tt4g36yes_isc1)-(meanpct.d_tt4g36yes_isc2)</t>
  </si>
  <si>
    <t>se.(meanpct.d_tt4g36yes_isc1)-(meanpct.d_tt4g36yes_isc2)</t>
  </si>
  <si>
    <t>b.(meanpct.d_tt4g36yes_isc3)-(meanpct.d_tt4g36yes_isc2)</t>
  </si>
  <si>
    <t>se.(meanpct.d_tt4g36yes_isc3)-(meanpct.d_tt4g36yes_isc2)</t>
  </si>
  <si>
    <t>b.meanpct.d_tt4g37byes</t>
  </si>
  <si>
    <t>se.meanpct.d_tt4g37byes</t>
  </si>
  <si>
    <t>b.meanpct.d_tt4g37cyes</t>
  </si>
  <si>
    <t>se.meanpct.d_tt4g37cyes</t>
  </si>
  <si>
    <t>b.meanpct.d_tt4g37eyes</t>
  </si>
  <si>
    <t>se.meanpct.d_tt4g37eyes</t>
  </si>
  <si>
    <t>b.meanpct.d_tt4g37hyes</t>
  </si>
  <si>
    <t>se.meanpct.d_tt4g37hyes</t>
  </si>
  <si>
    <t>b.meanpct.d_tt4g37dyes</t>
  </si>
  <si>
    <t>se.meanpct.d_tt4g37dyes</t>
  </si>
  <si>
    <t>b.meanpct.d_tt4g37ayes</t>
  </si>
  <si>
    <t>se.meanpct.d_tt4g37ayes</t>
  </si>
  <si>
    <t>b.meanpct.d_tt4g37fyes</t>
  </si>
  <si>
    <t>se.meanpct.d_tt4g37fyes</t>
  </si>
  <si>
    <t>b.meanpct.d_tt4g37gyes</t>
  </si>
  <si>
    <t>se.meanpct.d_tt4g37gyes</t>
  </si>
  <si>
    <t>b.(meanpct.d_tt4g37byes_isc1)-(meanpct.d_tt4g37byes_isc2)</t>
  </si>
  <si>
    <t>se.(meanpct.d_tt4g37byes_isc1)-(meanpct.d_tt4g37byes_isc2)</t>
  </si>
  <si>
    <t>b.(meanpct.d_tt4g37cyes_isc1)-(meanpct.d_tt4g37cyes_isc2)</t>
  </si>
  <si>
    <t>se.(meanpct.d_tt4g37cyes_isc1)-(meanpct.d_tt4g37cyes_isc2)</t>
  </si>
  <si>
    <t>b.(meanpct.d_tt4g37eyes_isc1)-(meanpct.d_tt4g37eyes_isc2)</t>
  </si>
  <si>
    <t>se.(meanpct.d_tt4g37eyes_isc1)-(meanpct.d_tt4g37eyes_isc2)</t>
  </si>
  <si>
    <t>b.(meanpct.d_tt4g37hyes_isc1)-(meanpct.d_tt4g37hyes_isc2)</t>
  </si>
  <si>
    <t>se.(meanpct.d_tt4g37hyes_isc1)-(meanpct.d_tt4g37hyes_isc2)</t>
  </si>
  <si>
    <t>b.(meanpct.d_tt4g37dyes_isc1)-(meanpct.d_tt4g37dyes_isc2)</t>
  </si>
  <si>
    <t>se.(meanpct.d_tt4g37dyes_isc1)-(meanpct.d_tt4g37dyes_isc2)</t>
  </si>
  <si>
    <t>b.(meanpct.d_tt4g37ayes_isc1)-(meanpct.d_tt4g37ayes_isc2)</t>
  </si>
  <si>
    <t>se.(meanpct.d_tt4g37ayes_isc1)-(meanpct.d_tt4g37ayes_isc2)</t>
  </si>
  <si>
    <t>b.(meanpct.d_tt4g37fyes_isc1)-(meanpct.d_tt4g37fyes_isc2)</t>
  </si>
  <si>
    <t>se.(meanpct.d_tt4g37fyes_isc1)-(meanpct.d_tt4g37fyes_isc2)</t>
  </si>
  <si>
    <t>b.(meanpct.d_tt4g37gyes_isc1)-(meanpct.d_tt4g37gyes_isc2)</t>
  </si>
  <si>
    <t>se.(meanpct.d_tt4g37gyes_isc1)-(meanpct.d_tt4g37gyes_isc2)</t>
  </si>
  <si>
    <t>b.(meanpct.d_tt4g37byes_isc3)-(meanpct.d_tt4g37byes_isc2)</t>
  </si>
  <si>
    <t>se.(meanpct.d_tt4g37byes_isc3)-(meanpct.d_tt4g37byes_isc2)</t>
  </si>
  <si>
    <t>b.(meanpct.d_tt4g37cyes_isc3)-(meanpct.d_tt4g37cyes_isc2)</t>
  </si>
  <si>
    <t>se.(meanpct.d_tt4g37cyes_isc3)-(meanpct.d_tt4g37cyes_isc2)</t>
  </si>
  <si>
    <t>b.(meanpct.d_tt4g37eyes_isc3)-(meanpct.d_tt4g37eyes_isc2)</t>
  </si>
  <si>
    <t>se.(meanpct.d_tt4g37eyes_isc3)-(meanpct.d_tt4g37eyes_isc2)</t>
  </si>
  <si>
    <t>b.(meanpct.d_tt4g37hyes_isc3)-(meanpct.d_tt4g37hyes_isc2)</t>
  </si>
  <si>
    <t>se.(meanpct.d_tt4g37hyes_isc3)-(meanpct.d_tt4g37hyes_isc2)</t>
  </si>
  <si>
    <t>b.(meanpct.d_tt4g37dyes_isc3)-(meanpct.d_tt4g37dyes_isc2)</t>
  </si>
  <si>
    <t>se.(meanpct.d_tt4g37dyes_isc3)-(meanpct.d_tt4g37dyes_isc2)</t>
  </si>
  <si>
    <t>b.(meanpct.d_tt4g37ayes_isc3)-(meanpct.d_tt4g37ayes_isc2)</t>
  </si>
  <si>
    <t>se.(meanpct.d_tt4g37ayes_isc3)-(meanpct.d_tt4g37ayes_isc2)</t>
  </si>
  <si>
    <t>b.(meanpct.d_tt4g37fyes_isc3)-(meanpct.d_tt4g37fyes_isc2)</t>
  </si>
  <si>
    <t>se.(meanpct.d_tt4g37fyes_isc3)-(meanpct.d_tt4g37fyes_isc2)</t>
  </si>
  <si>
    <t>b.(meanpct.d_tt4g37gyes_isc3)-(meanpct.d_tt4g37gyes_isc2)</t>
  </si>
  <si>
    <t>se.(meanpct.d_tt4g37gyes_isc3)-(meanpct.d_tt4g37gyes_isc2)</t>
  </si>
  <si>
    <t>b.meanpct.d_tt4g35aagree</t>
  </si>
  <si>
    <t>se.meanpct.d_tt4g35aagree</t>
  </si>
  <si>
    <t>b.meanpct.d_tt4g35bagree</t>
  </si>
  <si>
    <t>se.meanpct.d_tt4g35bagree</t>
  </si>
  <si>
    <t>b.meanpct.d_tt4g35cagree</t>
  </si>
  <si>
    <t>se.meanpct.d_tt4g35cagree</t>
  </si>
  <si>
    <t>b.meanpct.d_tt4g35dagree</t>
  </si>
  <si>
    <t>se.meanpct.d_tt4g35dagree</t>
  </si>
  <si>
    <t>b.meanpct.d_tt4g35eagree</t>
  </si>
  <si>
    <t>se.meanpct.d_tt4g35eagree</t>
  </si>
  <si>
    <t>b.(meanpct.d_tt4g35aagree_isc1)-(meanpct.d_tt4g35aagree_isc2)</t>
  </si>
  <si>
    <t>se.(meanpct.d_tt4g35aagree_isc1)-(meanpct.d_tt4g35aagree_isc2)</t>
  </si>
  <si>
    <t>b.(meanpct.d_tt4g35bagree_isc1)-(meanpct.d_tt4g35bagree_isc2)</t>
  </si>
  <si>
    <t>se.(meanpct.d_tt4g35bagree_isc1)-(meanpct.d_tt4g35bagree_isc2)</t>
  </si>
  <si>
    <t>b.(meanpct.d_tt4g35cagree_isc1)-(meanpct.d_tt4g35cagree_isc2)</t>
  </si>
  <si>
    <t>se.(meanpct.d_tt4g35cagree_isc1)-(meanpct.d_tt4g35cagree_isc2)</t>
  </si>
  <si>
    <t>b.(meanpct.d_tt4g35dagree_isc1)-(meanpct.d_tt4g35dagree_isc2)</t>
  </si>
  <si>
    <t>se.(meanpct.d_tt4g35dagree_isc1)-(meanpct.d_tt4g35dagree_isc2)</t>
  </si>
  <si>
    <t>b.(meanpct.d_tt4g35eagree_isc1)-(meanpct.d_tt4g35eagree_isc2)</t>
  </si>
  <si>
    <t>se.(meanpct.d_tt4g35eagree_isc1)-(meanpct.d_tt4g35eagree_isc2)</t>
  </si>
  <si>
    <t>b.(meanpct.d_tt4g35aagree_isc3)-(meanpct.d_tt4g35aagree_isc2)</t>
  </si>
  <si>
    <t>se.(meanpct.d_tt4g35aagree_isc3)-(meanpct.d_tt4g35aagree_isc2)</t>
  </si>
  <si>
    <t>b.(meanpct.d_tt4g35bagree_isc3)-(meanpct.d_tt4g35bagree_isc2)</t>
  </si>
  <si>
    <t>se.(meanpct.d_tt4g35bagree_isc3)-(meanpct.d_tt4g35bagree_isc2)</t>
  </si>
  <si>
    <t>b.(meanpct.d_tt4g35cagree_isc3)-(meanpct.d_tt4g35cagree_isc2)</t>
  </si>
  <si>
    <t>se.(meanpct.d_tt4g35cagree_isc3)-(meanpct.d_tt4g35cagree_isc2)</t>
  </si>
  <si>
    <t>b.(meanpct.d_tt4g35dagree_isc3)-(meanpct.d_tt4g35dagree_isc2)</t>
  </si>
  <si>
    <t>se.(meanpct.d_tt4g35dagree_isc3)-(meanpct.d_tt4g35dagree_isc2)</t>
  </si>
  <si>
    <t>b.(meanpct.d_tt4g35eagree_isc3)-(meanpct.d_tt4g35eagree_isc2)</t>
  </si>
  <si>
    <t>se.(meanpct.d_tt4g35eagree_isc3)-(meanpct.d_tt4g35eagree_isc2)</t>
  </si>
  <si>
    <t>b.meanpct.d_tt4g35fagree</t>
  </si>
  <si>
    <t>se.meanpct.d_tt4g35fagree</t>
  </si>
  <si>
    <t>b.meanpct.d_tt4g35gagree</t>
  </si>
  <si>
    <t>se.meanpct.d_tt4g35gagree</t>
  </si>
  <si>
    <t>b.meanpct.d_tt4g35hagree</t>
  </si>
  <si>
    <t>se.meanpct.d_tt4g35hagree</t>
  </si>
  <si>
    <t>b.meanpct.d_tt4g35iagree</t>
  </si>
  <si>
    <t>se.meanpct.d_tt4g35iagree</t>
  </si>
  <si>
    <t>b.meanpct.d_tt4g35jagree</t>
  </si>
  <si>
    <t>se.meanpct.d_tt4g35jagree</t>
  </si>
  <si>
    <t>b.(meanpct.d_tt4g35fagree_isc1)-(meanpct.d_tt4g35fagree_isc2)</t>
  </si>
  <si>
    <t>se.(meanpct.d_tt4g35fagree_isc1)-(meanpct.d_tt4g35fagree_isc2)</t>
  </si>
  <si>
    <t>b.(meanpct.d_tt4g35gagree_isc1)-(meanpct.d_tt4g35gagree_isc2)</t>
  </si>
  <si>
    <t>se.(meanpct.d_tt4g35gagree_isc1)-(meanpct.d_tt4g35gagree_isc2)</t>
  </si>
  <si>
    <t>b.(meanpct.d_tt4g35hagree_isc1)-(meanpct.d_tt4g35hagree_isc2)</t>
  </si>
  <si>
    <t>se.(meanpct.d_tt4g35hagree_isc1)-(meanpct.d_tt4g35hagree_isc2)</t>
  </si>
  <si>
    <t>b.(meanpct.d_tt4g35iagree_isc1)-(meanpct.d_tt4g35iagree_isc2)</t>
  </si>
  <si>
    <t>se.(meanpct.d_tt4g35iagree_isc1)-(meanpct.d_tt4g35iagree_isc2)</t>
  </si>
  <si>
    <t>b.(meanpct.d_tt4g35jagree_isc1)-(meanpct.d_tt4g35jagree_isc2)</t>
  </si>
  <si>
    <t>se.(meanpct.d_tt4g35jagree_isc1)-(meanpct.d_tt4g35jagree_isc2)</t>
  </si>
  <si>
    <t>b.(meanpct.d_tt4g35fagree_isc3)-(meanpct.d_tt4g35fagree_isc2)</t>
  </si>
  <si>
    <t>se.(meanpct.d_tt4g35fagree_isc3)-(meanpct.d_tt4g35fagree_isc2)</t>
  </si>
  <si>
    <t>b.(meanpct.d_tt4g35gagree_isc3)-(meanpct.d_tt4g35gagree_isc2)</t>
  </si>
  <si>
    <t>se.(meanpct.d_tt4g35gagree_isc3)-(meanpct.d_tt4g35gagree_isc2)</t>
  </si>
  <si>
    <t>b.(meanpct.d_tt4g35hagree_isc3)-(meanpct.d_tt4g35hagree_isc2)</t>
  </si>
  <si>
    <t>se.(meanpct.d_tt4g35hagree_isc3)-(meanpct.d_tt4g35hagree_isc2)</t>
  </si>
  <si>
    <t>b.(meanpct.d_tt4g35iagree_isc3)-(meanpct.d_tt4g35iagree_isc2)</t>
  </si>
  <si>
    <t>se.(meanpct.d_tt4g35iagree_isc3)-(meanpct.d_tt4g35iagree_isc2)</t>
  </si>
  <si>
    <t>b.(meanpct.d_tt4g35jagree_isc3)-(meanpct.d_tt4g35jagree_isc2)</t>
  </si>
  <si>
    <t>se.(meanpct.d_tt4g35jagree_isc3)-(meanpct.d_tt4g35jagree_isc2)</t>
  </si>
  <si>
    <t>b.meanpct.d_tt4g38ayes</t>
  </si>
  <si>
    <t>se.meanpct.d_tt4g38ayes</t>
  </si>
  <si>
    <t>b.meanpct.d_tt4g38byes</t>
  </si>
  <si>
    <t>se.meanpct.d_tt4g38byes</t>
  </si>
  <si>
    <t>b.meanpct.d_tt4g38cyes</t>
  </si>
  <si>
    <t>se.meanpct.d_tt4g38cyes</t>
  </si>
  <si>
    <t>b.meanpct.d_tt4g38dyes</t>
  </si>
  <si>
    <t>se.meanpct.d_tt4g38dyes</t>
  </si>
  <si>
    <t>b.meanpct.d_tt4g38eyes</t>
  </si>
  <si>
    <t>se.meanpct.d_tt4g38eyes</t>
  </si>
  <si>
    <t>b.(meanpct.d_tt4g38ayes_isc1)-(meanpct.d_tt4g38ayes_isc2)</t>
  </si>
  <si>
    <t>se.(meanpct.d_tt4g38ayes_isc1)-(meanpct.d_tt4g38ayes_isc2)</t>
  </si>
  <si>
    <t>b.(meanpct.d_tt4g38byes_isc1)-(meanpct.d_tt4g38byes_isc2)</t>
  </si>
  <si>
    <t>se.(meanpct.d_tt4g38byes_isc1)-(meanpct.d_tt4g38byes_isc2)</t>
  </si>
  <si>
    <t>b.(meanpct.d_tt4g38cyes_isc1)-(meanpct.d_tt4g38cyes_isc2)</t>
  </si>
  <si>
    <t>se.(meanpct.d_tt4g38cyes_isc1)-(meanpct.d_tt4g38cyes_isc2)</t>
  </si>
  <si>
    <t>b.(meanpct.d_tt4g38dyes_isc1)-(meanpct.d_tt4g38dyes_isc2)</t>
  </si>
  <si>
    <t>se.(meanpct.d_tt4g38dyes_isc1)-(meanpct.d_tt4g38dyes_isc2)</t>
  </si>
  <si>
    <t>b.(meanpct.d_tt4g38eyes_isc1)-(meanpct.d_tt4g38eyes_isc2)</t>
  </si>
  <si>
    <t>se.(meanpct.d_tt4g38eyes_isc1)-(meanpct.d_tt4g38eyes_isc2)</t>
  </si>
  <si>
    <t>b.(meanpct.d_tt4g38ayes_isc3)-(meanpct.d_tt4g38ayes_isc2)</t>
  </si>
  <si>
    <t>se.(meanpct.d_tt4g38ayes_isc3)-(meanpct.d_tt4g38ayes_isc2)</t>
  </si>
  <si>
    <t>b.(meanpct.d_tt4g38byes_isc3)-(meanpct.d_tt4g38byes_isc2)</t>
  </si>
  <si>
    <t>se.(meanpct.d_tt4g38byes_isc3)-(meanpct.d_tt4g38byes_isc2)</t>
  </si>
  <si>
    <t>b.(meanpct.d_tt4g38cyes_isc3)-(meanpct.d_tt4g38cyes_isc2)</t>
  </si>
  <si>
    <t>se.(meanpct.d_tt4g38cyes_isc3)-(meanpct.d_tt4g38cyes_isc2)</t>
  </si>
  <si>
    <t>b.(meanpct.d_tt4g38dyes_isc3)-(meanpct.d_tt4g38dyes_isc2)</t>
  </si>
  <si>
    <t>se.(meanpct.d_tt4g38dyes_isc3)-(meanpct.d_tt4g38dyes_isc2)</t>
  </si>
  <si>
    <t>b.(meanpct.d_tt4g38eyes_isc3)-(meanpct.d_tt4g38eyes_isc2)</t>
  </si>
  <si>
    <t>se.(meanpct.d_tt4g38eyes_isc3)-(meanpct.d_tt4g38eyes_isc2)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</si>
</sst>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
  </numFmts>
  <fonts count="21" x14ac:knownFonts="1">
    <font>
      <sz val="11"/>
      <color theme="1"/>
      <name val="Calibri"/>
      <family val="2"/>
      <scheme val="minor"/>
    </font>
    <font>
      <i/>
      <sz val="10"/>
      <color theme="1"/>
      <name val="Arial"/>
      <family val="2"/>
    </font>
    <font>
      <sz val="10"/>
      <color theme="1"/>
      <name val="Arial"/>
      <family val="2"/>
    </font>
    <font>
      <u/>
      <sz val="10"/>
      <color rgb="FF3A00FF"/>
      <name val="Arial"/>
      <family val="2"/>
    </font>
    <font>
      <b/>
      <sz val="11"/>
      <color theme="0"/>
      <name val="Arial"/>
      <family val="2"/>
    </font>
    <font>
      <b/>
      <sz val="10"/>
      <color theme="0"/>
      <name val="Arial"/>
      <family val="2"/>
    </font>
    <font>
      <sz val="10"/>
      <color theme="0"/>
      <name val="Arial"/>
      <family val="2"/>
    </font>
    <font>
      <b/>
      <sz val="10"/>
      <color theme="1"/>
      <name val="Arial"/>
      <family val="2"/>
    </font>
    <font>
      <sz val="10"/>
      <color rgb="FF000000"/>
      <name val="Arial"/>
      <family val="2"/>
    </font>
    <font>
      <sz val="11"/>
      <color theme="0"/>
      <name val="Arial"/>
      <family val="2"/>
    </font>
    <font>
      <sz val="11"/>
      <color theme="1"/>
      <name val="Calibri"/>
      <family val="2"/>
    </font>
    <font>
      <u/>
      <sz val="10"/>
      <color theme="10"/>
      <name val="Arial"/>
      <family val="2"/>
    </font>
    <font>
      <sz val="10"/>
      <color rgb="FFFFFFFF"/>
      <name val="Arial"/>
      <family val="2"/>
    </font>
    <font>
      <b/>
      <sz val="10"/>
      <color rgb="FFFFFFFF"/>
      <name val="Arial"/>
      <family val="2"/>
    </font>
    <font>
      <b/>
      <sz val="11"/>
      <color rgb="FFFFFFFF"/>
      <name val="Arial"/>
      <family val="2"/>
    </font>
    <font>
      <b/>
      <i/>
      <sz val="10"/>
      <color theme="1"/>
      <name val="Arial"/>
      <family val="2"/>
    </font>
    <font>
      <u/>
      <sz val="10"/>
      <color rgb="FF3A00FF"/>
      <name val="Arial"/>
    </font>
    <font>
      <sz val="10"/>
      <color theme="1"/>
      <name val="Arial"/>
    </font>
    <font>
      <sz val="10"/>
      <color rgb="FFFFFFFF"/>
      <name val="Arial"/>
    </font>
    <font>
      <b/>
      <vertAlign val="superscript"/>
      <sz val="11"/>
      <color theme="0"/>
      <name val="Arial"/>
      <family val="2"/>
    </font>
    <font>
      <b/>
      <vertAlign val="superscript"/>
      <sz val="10"/>
      <color theme="0"/>
      <name val="Arial"/>
      <family val="2"/>
    </font>
  </fonts>
  <fills count="3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3D5C1A"/>
        <bgColor indexed="64"/>
      </patternFill>
    </fill>
    <fill>
      <patternFill patternType="solid">
        <fgColor rgb="FF639828"/>
        <bgColor indexed="64"/>
      </patternFill>
    </fill>
    <fill>
      <patternFill patternType="solid">
        <fgColor rgb="FF927100"/>
        <bgColor indexed="64"/>
      </patternFill>
    </fill>
    <fill>
      <patternFill patternType="solid">
        <fgColor theme="1"/>
        <bgColor indexed="64"/>
      </patternFill>
    </fill>
    <fill>
      <patternFill patternType="solid">
        <fgColor rgb="FF1F4E78"/>
        <bgColor indexed="64"/>
      </patternFill>
    </fill>
    <fill>
      <patternFill patternType="solid">
        <fgColor rgb="FF003152"/>
        <bgColor indexed="64"/>
      </patternFill>
    </fill>
    <fill>
      <patternFill patternType="solid">
        <fgColor rgb="FFD2EEFE"/>
        <bgColor indexed="64"/>
      </patternFill>
    </fill>
    <fill>
      <patternFill patternType="solid">
        <fgColor rgb="FF9DF9EA"/>
        <bgColor indexed="64"/>
      </patternFill>
    </fill>
    <fill>
      <patternFill patternType="solid">
        <fgColor rgb="FFFFE8A7"/>
        <bgColor indexed="64"/>
      </patternFill>
    </fill>
    <fill>
      <patternFill patternType="solid">
        <fgColor rgb="FF31869B"/>
        <bgColor indexed="64"/>
      </patternFill>
    </fill>
    <fill>
      <patternFill patternType="solid">
        <fgColor rgb="FF006E5D"/>
        <bgColor indexed="64"/>
      </patternFill>
    </fill>
    <fill>
      <patternFill patternType="solid">
        <fgColor rgb="FFD9D9D9"/>
        <bgColor indexed="64"/>
      </patternFill>
    </fill>
    <fill>
      <patternFill patternType="solid">
        <fgColor rgb="FF0D2429"/>
        <bgColor indexed="64"/>
      </patternFill>
    </fill>
    <fill>
      <patternFill patternType="solid">
        <fgColor rgb="FF215967"/>
        <bgColor indexed="64"/>
      </patternFill>
    </fill>
    <fill>
      <patternFill patternType="solid">
        <fgColor rgb="FF2F75B5"/>
        <bgColor indexed="64"/>
      </patternFill>
    </fill>
    <fill>
      <patternFill patternType="solid">
        <fgColor rgb="FFFFFFFF"/>
        <bgColor rgb="FF000000"/>
      </patternFill>
    </fill>
    <fill>
      <patternFill patternType="solid">
        <fgColor rgb="FF609ED6"/>
        <bgColor indexed="64"/>
      </patternFill>
    </fill>
    <fill>
      <patternFill patternType="solid">
        <fgColor rgb="FFD9D9D9"/>
        <bgColor rgb="FF000000"/>
      </patternFill>
    </fill>
    <fill>
      <patternFill patternType="solid">
        <fgColor rgb="FF000000"/>
        <bgColor rgb="FF000000"/>
      </patternFill>
    </fill>
    <fill>
      <patternFill patternType="solid">
        <fgColor rgb="FF003152"/>
        <bgColor rgb="FF000000"/>
      </patternFill>
    </fill>
    <fill>
      <patternFill patternType="solid">
        <fgColor rgb="FF3D5C1A"/>
        <bgColor rgb="FF000000"/>
      </patternFill>
    </fill>
    <fill>
      <patternFill patternType="solid">
        <fgColor rgb="FF639828"/>
        <bgColor rgb="FF000000"/>
      </patternFill>
    </fill>
    <fill>
      <patternFill patternType="solid">
        <fgColor rgb="FF1F4E78"/>
        <bgColor rgb="FF000000"/>
      </patternFill>
    </fill>
    <fill>
      <patternFill patternType="solid">
        <fgColor theme="1" tint="0.499984740745262"/>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s>
  <borders count="126">
    <border>
      <left/>
      <right/>
      <top/>
      <bottom/>
      <diagonal/>
    </border>
    <border>
      <left style="medium">
        <color indexed="64"/>
      </left>
      <right style="thin">
        <color indexed="64"/>
      </right>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indexed="64"/>
      </left>
      <right/>
      <top/>
      <bottom/>
      <diagonal/>
    </border>
    <border>
      <left/>
      <right style="thin">
        <color indexed="64"/>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n">
        <color theme="0"/>
      </left>
      <right style="thin">
        <color theme="0"/>
      </right>
      <top style="medium">
        <color theme="1"/>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rgb="FF000000"/>
      </right>
      <top style="medium">
        <color auto="1"/>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indexed="64"/>
      </left>
      <right/>
      <top/>
      <bottom style="medium">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rgb="FF000000"/>
      </left>
      <right style="thin">
        <color theme="0"/>
      </right>
      <top style="medium">
        <color rgb="FF000000"/>
      </top>
      <bottom/>
      <diagonal/>
    </border>
    <border>
      <left style="medium">
        <color rgb="FF000000"/>
      </left>
      <right style="thin">
        <color theme="0"/>
      </right>
      <top/>
      <bottom/>
      <diagonal/>
    </border>
    <border>
      <left style="medium">
        <color rgb="FF000000"/>
      </left>
      <right style="thin">
        <color theme="0"/>
      </right>
      <top/>
      <bottom style="medium">
        <color rgb="FF00000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style="thin">
        <color indexed="64"/>
      </left>
      <right style="thin">
        <color indexed="64"/>
      </right>
      <top/>
      <bottom style="medium">
        <color indexed="64"/>
      </bottom>
      <diagonal/>
    </border>
    <border>
      <left/>
      <right style="thin">
        <color theme="0"/>
      </right>
      <top/>
      <bottom style="thin">
        <color theme="0"/>
      </bottom>
      <diagonal/>
    </border>
    <border>
      <left style="thin">
        <color theme="0"/>
      </left>
      <right/>
      <top style="medium">
        <color rgb="FF000000"/>
      </top>
      <bottom style="thin">
        <color theme="0"/>
      </bottom>
      <diagonal/>
    </border>
    <border>
      <left/>
      <right/>
      <top style="medium">
        <color rgb="FF000000"/>
      </top>
      <bottom style="thin">
        <color theme="0"/>
      </bottom>
      <diagonal/>
    </border>
    <border>
      <left/>
      <right style="thin">
        <color theme="0"/>
      </right>
      <top style="medium">
        <color rgb="FF000000"/>
      </top>
      <bottom style="thin">
        <color theme="0"/>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theme="0"/>
      </left>
      <right style="thin">
        <color theme="0"/>
      </right>
      <top style="thin">
        <color theme="0"/>
      </top>
      <bottom style="medium">
        <color rgb="FF000000"/>
      </bottom>
      <diagonal/>
    </border>
    <border>
      <left style="thin">
        <color theme="0"/>
      </left>
      <right style="medium">
        <color rgb="FF000000"/>
      </right>
      <top style="thin">
        <color theme="0"/>
      </top>
      <bottom style="medium">
        <color rgb="FF000000"/>
      </bottom>
      <diagonal/>
    </border>
    <border>
      <left style="medium">
        <color rgb="FF000000"/>
      </left>
      <right style="thin">
        <color rgb="FF000000"/>
      </right>
      <top style="medium">
        <color rgb="FF000000"/>
      </top>
      <bottom/>
      <diagonal/>
    </border>
    <border>
      <left style="thin">
        <color indexed="64"/>
      </left>
      <right/>
      <top style="medium">
        <color rgb="FF000000"/>
      </top>
      <bottom/>
      <diagonal/>
    </border>
    <border>
      <left/>
      <right style="thin">
        <color indexed="64"/>
      </right>
      <top style="medium">
        <color rgb="FF000000"/>
      </top>
      <bottom/>
      <diagonal/>
    </border>
    <border>
      <left/>
      <right/>
      <top style="medium">
        <color rgb="FF000000"/>
      </top>
      <bottom/>
      <diagonal/>
    </border>
    <border>
      <left style="thin">
        <color theme="0"/>
      </left>
      <right/>
      <top style="medium">
        <color theme="1"/>
      </top>
      <bottom style="thin">
        <color theme="0"/>
      </bottom>
      <diagonal/>
    </border>
    <border>
      <left/>
      <right/>
      <top style="medium">
        <color theme="1"/>
      </top>
      <bottom style="thin">
        <color theme="0"/>
      </bottom>
      <diagonal/>
    </border>
    <border>
      <left/>
      <right style="medium">
        <color theme="1"/>
      </right>
      <top style="medium">
        <color theme="1"/>
      </top>
      <bottom style="thin">
        <color theme="0"/>
      </bottom>
      <diagonal/>
    </border>
    <border>
      <left/>
      <right style="medium">
        <color theme="1"/>
      </right>
      <top style="thin">
        <color theme="0"/>
      </top>
      <bottom style="thin">
        <color theme="0"/>
      </bottom>
      <diagonal/>
    </border>
    <border>
      <left style="thin">
        <color theme="0"/>
      </left>
      <right style="medium">
        <color rgb="FF000000"/>
      </right>
      <top style="thin">
        <color theme="0"/>
      </top>
      <bottom style="thin">
        <color theme="0"/>
      </bottom>
      <diagonal/>
    </border>
    <border>
      <left style="medium">
        <color rgb="FF000000"/>
      </left>
      <right/>
      <top style="medium">
        <color rgb="FF000000"/>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right style="thin">
        <color theme="0"/>
      </right>
      <top style="medium">
        <color theme="1"/>
      </top>
      <bottom style="thin">
        <color theme="0"/>
      </bottom>
      <diagonal/>
    </border>
    <border>
      <left style="medium">
        <color indexed="64"/>
      </left>
      <right/>
      <top style="medium">
        <color indexed="64"/>
      </top>
      <bottom/>
      <diagonal/>
    </border>
    <border>
      <left style="thin">
        <color rgb="FF000000"/>
      </left>
      <right style="thin">
        <color indexed="64"/>
      </right>
      <top/>
      <bottom/>
      <diagonal/>
    </border>
    <border>
      <left style="thin">
        <color indexed="64"/>
      </left>
      <right style="thin">
        <color indexed="64"/>
      </right>
      <top style="medium">
        <color indexed="64"/>
      </top>
      <bottom/>
      <diagonal/>
    </border>
    <border>
      <left style="thin">
        <color rgb="FF000000"/>
      </left>
      <right style="thin">
        <color indexed="64"/>
      </right>
      <top style="medium">
        <color rgb="FF000000"/>
      </top>
      <bottom/>
      <diagonal/>
    </border>
    <border>
      <left style="thin">
        <color theme="0"/>
      </left>
      <right style="medium">
        <color indexed="64"/>
      </right>
      <top style="medium">
        <color indexed="64"/>
      </top>
      <bottom style="thin">
        <color theme="0"/>
      </bottom>
      <diagonal/>
    </border>
    <border>
      <left style="thin">
        <color theme="0"/>
      </left>
      <right/>
      <top/>
      <bottom/>
      <diagonal/>
    </border>
    <border>
      <left/>
      <right style="thin">
        <color theme="0"/>
      </right>
      <top/>
      <bottom/>
      <diagonal/>
    </border>
    <border>
      <left/>
      <right/>
      <top style="thin">
        <color theme="0"/>
      </top>
      <bottom/>
      <diagonal/>
    </border>
    <border>
      <left/>
      <right/>
      <top/>
      <bottom style="thin">
        <color theme="0"/>
      </bottom>
      <diagonal/>
    </border>
    <border>
      <left/>
      <right style="medium">
        <color indexed="64"/>
      </right>
      <top style="thin">
        <color theme="0"/>
      </top>
      <bottom/>
      <diagonal/>
    </border>
    <border>
      <left/>
      <right style="medium">
        <color indexed="64"/>
      </right>
      <top/>
      <bottom style="thin">
        <color theme="0"/>
      </bottom>
      <diagonal/>
    </border>
    <border>
      <left style="thin">
        <color indexed="64"/>
      </left>
      <right/>
      <top style="medium">
        <color indexed="64"/>
      </top>
      <bottom/>
      <diagonal/>
    </border>
    <border>
      <left/>
      <right style="thin">
        <color indexed="64"/>
      </right>
      <top style="medium">
        <color indexed="64"/>
      </top>
      <bottom/>
      <diagonal/>
    </border>
    <border>
      <left style="thin">
        <color theme="0"/>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medium">
        <color indexed="64"/>
      </bottom>
      <diagonal/>
    </border>
    <border>
      <left/>
      <right style="thin">
        <color theme="0"/>
      </right>
      <top style="thin">
        <color theme="0"/>
      </top>
      <bottom style="medium">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style="thin">
        <color theme="0"/>
      </left>
      <right style="medium">
        <color indexed="64"/>
      </right>
      <top style="thin">
        <color theme="0"/>
      </top>
      <bottom style="medium">
        <color indexed="64"/>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style="medium">
        <color indexed="64"/>
      </left>
      <right style="thin">
        <color theme="0"/>
      </right>
      <top/>
      <bottom style="medium">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indexed="64"/>
      </right>
      <top style="medium">
        <color indexed="64"/>
      </top>
      <bottom style="thin">
        <color theme="0"/>
      </bottom>
      <diagonal/>
    </border>
    <border>
      <left style="thin">
        <color rgb="FFFFFFFF"/>
      </left>
      <right style="thin">
        <color rgb="FFFFFFFF"/>
      </right>
      <top style="thin">
        <color rgb="FFFFFFFF"/>
      </top>
      <bottom style="medium">
        <color indexed="64"/>
      </bottom>
      <diagonal/>
    </border>
    <border>
      <left style="thin">
        <color rgb="FFFFFFFF"/>
      </left>
      <right style="medium">
        <color indexed="64"/>
      </right>
      <top style="thin">
        <color rgb="FFFFFFFF"/>
      </top>
      <bottom style="medium">
        <color indexed="64"/>
      </bottom>
      <diagonal/>
    </border>
    <border>
      <left style="medium">
        <color indexed="64"/>
      </left>
      <right style="thin">
        <color rgb="FFFFFFFF"/>
      </right>
      <top style="medium">
        <color indexed="64"/>
      </top>
      <bottom/>
      <diagonal/>
    </border>
    <border>
      <left style="medium">
        <color indexed="64"/>
      </left>
      <right style="thin">
        <color rgb="FFFFFFFF"/>
      </right>
      <top/>
      <bottom/>
      <diagonal/>
    </border>
    <border>
      <left style="medium">
        <color indexed="64"/>
      </left>
      <right style="thin">
        <color rgb="FFFFFFFF"/>
      </right>
      <top/>
      <bottom style="medium">
        <color indexed="64"/>
      </bottom>
      <diagonal/>
    </border>
    <border>
      <left style="thin">
        <color rgb="FFFFFFFF"/>
      </left>
      <right/>
      <top style="medium">
        <color indexed="64"/>
      </top>
      <bottom/>
      <diagonal/>
    </border>
    <border>
      <left/>
      <right style="thin">
        <color rgb="FFFFFFFF"/>
      </right>
      <top style="medium">
        <color indexed="64"/>
      </top>
      <bottom/>
      <diagonal/>
    </border>
    <border>
      <left style="thin">
        <color rgb="FFFFFFFF"/>
      </left>
      <right/>
      <top/>
      <bottom/>
      <diagonal/>
    </border>
    <border>
      <left/>
      <right style="thin">
        <color rgb="FFFFFFFF"/>
      </right>
      <top/>
      <bottom/>
      <diagonal/>
    </border>
    <border>
      <left style="medium">
        <color rgb="FFFFFFFF"/>
      </left>
      <right/>
      <top style="medium">
        <color indexed="64"/>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style="medium">
        <color indexed="64"/>
      </right>
      <top style="thin">
        <color rgb="FFFFFFFF"/>
      </top>
      <bottom style="thin">
        <color rgb="FFFFFFFF"/>
      </bottom>
      <diagonal/>
    </border>
    <border>
      <left/>
      <right/>
      <top style="thin">
        <color rgb="FFFFFFFF"/>
      </top>
      <bottom style="thin">
        <color rgb="FFFFFFFF"/>
      </bottom>
      <diagonal/>
    </border>
    <border>
      <left/>
      <right style="medium">
        <color rgb="FFFFFFFF"/>
      </right>
      <top style="medium">
        <color indexed="64"/>
      </top>
      <bottom/>
      <diagonal/>
    </border>
    <border>
      <left style="thin">
        <color theme="0"/>
      </left>
      <right style="medium">
        <color theme="1"/>
      </right>
      <top style="thin">
        <color theme="0"/>
      </top>
      <bottom style="medium">
        <color rgb="FF000000"/>
      </bottom>
      <diagonal/>
    </border>
    <border>
      <left/>
      <right style="medium">
        <color theme="1"/>
      </right>
      <top style="medium">
        <color rgb="FF000000"/>
      </top>
      <bottom style="thin">
        <color theme="0"/>
      </bottom>
      <diagonal/>
    </border>
    <border>
      <left style="thin">
        <color theme="0"/>
      </left>
      <right style="medium">
        <color theme="1"/>
      </right>
      <top style="thin">
        <color theme="0"/>
      </top>
      <bottom style="thin">
        <color theme="0"/>
      </bottom>
      <diagonal/>
    </border>
    <border>
      <left/>
      <right style="medium">
        <color rgb="FF000000"/>
      </right>
      <top style="medium">
        <color rgb="FF000000"/>
      </top>
      <bottom style="thin">
        <color theme="0"/>
      </bottom>
      <diagonal/>
    </border>
    <border>
      <left/>
      <right style="medium">
        <color rgb="FF000000"/>
      </right>
      <top style="thin">
        <color theme="0"/>
      </top>
      <bottom style="thin">
        <color theme="0"/>
      </bottom>
      <diagonal/>
    </border>
    <border>
      <left style="thin">
        <color theme="0"/>
      </left>
      <right style="medium">
        <color rgb="FF000000"/>
      </right>
      <top style="medium">
        <color rgb="FF00000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medium">
        <color rgb="FF000000"/>
      </top>
      <bottom style="thin">
        <color theme="0"/>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s>
  <cellStyleXfs count="1">
    <xf numFmtId="0" fontId="0" fillId="0" borderId="0"/>
  </cellStyleXfs>
  <cellXfs count="454">
    <xf numFmtId="0" fontId="0" fillId="0" borderId="0" xfId="0"/>
    <xf numFmtId="0" fontId="1" fillId="2" borderId="1" xfId="0" applyFont="1" applyFill="1" applyBorder="1" applyAlignment="1">
      <alignment horizontal="left" vertical="center" indent="1"/>
    </xf>
    <xf numFmtId="0" fontId="2" fillId="3" borderId="2" xfId="0" applyFont="1" applyFill="1" applyBorder="1" applyAlignment="1">
      <alignment horizontal="center" vertical="center"/>
    </xf>
    <xf numFmtId="0" fontId="2" fillId="2" borderId="3" xfId="0" applyFont="1" applyFill="1" applyBorder="1" applyAlignment="1">
      <alignment vertical="center"/>
    </xf>
    <xf numFmtId="164" fontId="2" fillId="2" borderId="4"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2" fillId="3" borderId="0" xfId="0" applyFont="1" applyFill="1" applyAlignment="1">
      <alignment horizontal="center" vertical="center"/>
    </xf>
    <xf numFmtId="0" fontId="2" fillId="0" borderId="0" xfId="0" applyFont="1"/>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165" fontId="2" fillId="2" borderId="6" xfId="0" applyNumberFormat="1" applyFont="1" applyFill="1" applyBorder="1" applyAlignment="1">
      <alignment horizontal="center" vertical="center"/>
    </xf>
    <xf numFmtId="0" fontId="2" fillId="2" borderId="0" xfId="0" applyFont="1" applyFill="1"/>
    <xf numFmtId="0" fontId="3" fillId="0" borderId="0" xfId="0" applyFont="1"/>
    <xf numFmtId="0" fontId="5" fillId="6" borderId="14" xfId="0" applyFont="1" applyFill="1" applyBorder="1" applyAlignment="1">
      <alignment vertical="center"/>
    </xf>
    <xf numFmtId="0" fontId="6" fillId="6" borderId="25" xfId="0" applyFont="1" applyFill="1" applyBorder="1" applyAlignment="1">
      <alignment horizontal="center"/>
    </xf>
    <xf numFmtId="164" fontId="6" fillId="6" borderId="30" xfId="0" applyNumberFormat="1" applyFont="1" applyFill="1" applyBorder="1" applyAlignment="1">
      <alignment horizontal="center" vertical="center"/>
    </xf>
    <xf numFmtId="165" fontId="6" fillId="6" borderId="31" xfId="0" applyNumberFormat="1" applyFont="1" applyFill="1" applyBorder="1" applyAlignment="1">
      <alignment horizontal="center" vertical="center"/>
    </xf>
    <xf numFmtId="165" fontId="6" fillId="6" borderId="32" xfId="0" applyNumberFormat="1" applyFont="1" applyFill="1" applyBorder="1" applyAlignment="1">
      <alignment horizontal="center" vertical="center"/>
    </xf>
    <xf numFmtId="0" fontId="2" fillId="10" borderId="33" xfId="0" applyFont="1" applyFill="1" applyBorder="1" applyAlignment="1">
      <alignment horizontal="center"/>
    </xf>
    <xf numFmtId="0" fontId="2" fillId="11" borderId="33" xfId="0" applyFont="1" applyFill="1" applyBorder="1" applyAlignment="1">
      <alignment horizontal="center"/>
    </xf>
    <xf numFmtId="0" fontId="2" fillId="12" borderId="33" xfId="0" applyFont="1" applyFill="1" applyBorder="1" applyAlignment="1">
      <alignment horizontal="center"/>
    </xf>
    <xf numFmtId="0" fontId="2" fillId="2" borderId="34" xfId="0" applyFont="1" applyFill="1" applyBorder="1"/>
    <xf numFmtId="0" fontId="7" fillId="2" borderId="0" xfId="0" applyFont="1" applyFill="1"/>
    <xf numFmtId="0" fontId="2" fillId="2" borderId="14" xfId="0" applyFont="1" applyFill="1" applyBorder="1" applyAlignment="1">
      <alignment vertical="center"/>
    </xf>
    <xf numFmtId="0" fontId="2" fillId="10" borderId="25" xfId="0" applyFont="1" applyFill="1" applyBorder="1" applyAlignment="1">
      <alignment horizontal="center"/>
    </xf>
    <xf numFmtId="164" fontId="6" fillId="13" borderId="4" xfId="0" applyNumberFormat="1" applyFont="1" applyFill="1" applyBorder="1" applyAlignment="1">
      <alignment horizontal="center" vertical="center"/>
    </xf>
    <xf numFmtId="165" fontId="6" fillId="13" borderId="5" xfId="0" applyNumberFormat="1" applyFont="1" applyFill="1" applyBorder="1" applyAlignment="1">
      <alignment horizontal="center" vertical="center"/>
    </xf>
    <xf numFmtId="164" fontId="2" fillId="2" borderId="30" xfId="0" applyNumberFormat="1" applyFont="1" applyFill="1" applyBorder="1" applyAlignment="1">
      <alignment horizontal="center" vertical="center"/>
    </xf>
    <xf numFmtId="165" fontId="2" fillId="2" borderId="35" xfId="0" applyNumberFormat="1" applyFont="1" applyFill="1" applyBorder="1" applyAlignment="1">
      <alignment horizontal="center" vertical="center"/>
    </xf>
    <xf numFmtId="0" fontId="5" fillId="14" borderId="34" xfId="0" applyFont="1" applyFill="1" applyBorder="1" applyAlignment="1">
      <alignment vertical="center"/>
    </xf>
    <xf numFmtId="0" fontId="6" fillId="14" borderId="33" xfId="0" applyFont="1" applyFill="1" applyBorder="1" applyAlignment="1">
      <alignment horizontal="center"/>
    </xf>
    <xf numFmtId="0" fontId="2" fillId="2" borderId="1" xfId="0" applyFont="1" applyFill="1" applyBorder="1" applyAlignment="1">
      <alignment horizontal="left" vertical="center"/>
    </xf>
    <xf numFmtId="0" fontId="2" fillId="11" borderId="25" xfId="0" applyFont="1" applyFill="1" applyBorder="1" applyAlignment="1">
      <alignment horizontal="center"/>
    </xf>
    <xf numFmtId="0" fontId="2" fillId="15" borderId="36" xfId="0" applyFont="1" applyFill="1" applyBorder="1" applyAlignment="1">
      <alignment horizontal="center" vertical="center" wrapText="1"/>
    </xf>
    <xf numFmtId="164" fontId="6" fillId="14" borderId="4" xfId="0" applyNumberFormat="1" applyFont="1" applyFill="1" applyBorder="1" applyAlignment="1">
      <alignment horizontal="center" vertical="center"/>
    </xf>
    <xf numFmtId="165" fontId="6" fillId="14" borderId="5" xfId="0" applyNumberFormat="1" applyFont="1" applyFill="1" applyBorder="1" applyAlignment="1">
      <alignment horizontal="center" vertical="center"/>
    </xf>
    <xf numFmtId="0" fontId="2" fillId="0" borderId="34" xfId="0" applyFont="1" applyBorder="1" applyAlignment="1">
      <alignment vertical="center"/>
    </xf>
    <xf numFmtId="0" fontId="2" fillId="0" borderId="34" xfId="0" applyFont="1" applyBorder="1"/>
    <xf numFmtId="0" fontId="5" fillId="16" borderId="34" xfId="0" applyFont="1" applyFill="1" applyBorder="1" applyAlignment="1">
      <alignment vertical="center"/>
    </xf>
    <xf numFmtId="0" fontId="6" fillId="16" borderId="33" xfId="0" applyFont="1" applyFill="1" applyBorder="1" applyAlignment="1">
      <alignment horizontal="center"/>
    </xf>
    <xf numFmtId="0" fontId="1" fillId="2" borderId="0" xfId="0" applyFont="1" applyFill="1"/>
    <xf numFmtId="164" fontId="6" fillId="16" borderId="4" xfId="0" applyNumberFormat="1" applyFont="1" applyFill="1" applyBorder="1" applyAlignment="1">
      <alignment horizontal="center" vertical="center"/>
    </xf>
    <xf numFmtId="165" fontId="6" fillId="16" borderId="5" xfId="0" applyNumberFormat="1" applyFont="1" applyFill="1" applyBorder="1" applyAlignment="1">
      <alignment horizontal="center" vertical="center"/>
    </xf>
    <xf numFmtId="0" fontId="5" fillId="17" borderId="34" xfId="0" applyFont="1" applyFill="1" applyBorder="1" applyAlignment="1">
      <alignment vertical="center"/>
    </xf>
    <xf numFmtId="0" fontId="2" fillId="15" borderId="37" xfId="0" applyFont="1" applyFill="1" applyBorder="1" applyAlignment="1">
      <alignment horizontal="center" vertical="center" wrapText="1"/>
    </xf>
    <xf numFmtId="0" fontId="6" fillId="17" borderId="33" xfId="0" applyFont="1" applyFill="1" applyBorder="1" applyAlignment="1">
      <alignment horizontal="center"/>
    </xf>
    <xf numFmtId="164" fontId="6" fillId="17" borderId="4" xfId="0" applyNumberFormat="1" applyFont="1" applyFill="1" applyBorder="1" applyAlignment="1">
      <alignment horizontal="center" vertical="center"/>
    </xf>
    <xf numFmtId="165" fontId="6" fillId="17" borderId="5" xfId="0" applyNumberFormat="1" applyFont="1" applyFill="1" applyBorder="1" applyAlignment="1">
      <alignment horizontal="center" vertical="center"/>
    </xf>
    <xf numFmtId="0" fontId="5" fillId="13" borderId="34" xfId="0" applyFont="1" applyFill="1" applyBorder="1" applyAlignment="1">
      <alignment vertical="center"/>
    </xf>
    <xf numFmtId="0" fontId="6" fillId="13" borderId="33" xfId="0" applyFont="1" applyFill="1" applyBorder="1" applyAlignment="1">
      <alignment horizontal="center"/>
    </xf>
    <xf numFmtId="0" fontId="2" fillId="0" borderId="1" xfId="0" applyFont="1" applyBorder="1" applyAlignment="1">
      <alignment vertical="center"/>
    </xf>
    <xf numFmtId="0" fontId="2" fillId="2" borderId="34" xfId="0" applyFont="1" applyFill="1" applyBorder="1" applyAlignment="1">
      <alignment vertical="center"/>
    </xf>
    <xf numFmtId="0" fontId="2" fillId="2" borderId="38" xfId="0" applyFont="1" applyFill="1" applyBorder="1" applyAlignment="1">
      <alignment vertical="center"/>
    </xf>
    <xf numFmtId="164" fontId="2" fillId="2" borderId="39" xfId="0" applyNumberFormat="1" applyFont="1" applyFill="1" applyBorder="1" applyAlignment="1">
      <alignment horizontal="center" vertical="center"/>
    </xf>
    <xf numFmtId="165" fontId="2" fillId="2" borderId="40" xfId="0" applyNumberFormat="1" applyFont="1" applyFill="1" applyBorder="1" applyAlignment="1">
      <alignment horizontal="center" vertical="center"/>
    </xf>
    <xf numFmtId="0" fontId="2" fillId="3" borderId="41" xfId="0" applyFont="1" applyFill="1" applyBorder="1" applyAlignment="1">
      <alignment horizontal="center" vertical="center"/>
    </xf>
    <xf numFmtId="0" fontId="2" fillId="2" borderId="51" xfId="0" applyFont="1" applyFill="1" applyBorder="1"/>
    <xf numFmtId="0" fontId="3" fillId="2" borderId="0" xfId="0" applyFont="1" applyFill="1"/>
    <xf numFmtId="0" fontId="2" fillId="12" borderId="52" xfId="0" applyFont="1" applyFill="1" applyBorder="1" applyAlignment="1">
      <alignment horizontal="center"/>
    </xf>
    <xf numFmtId="0" fontId="2" fillId="11" borderId="53" xfId="0" applyFont="1" applyFill="1" applyBorder="1"/>
    <xf numFmtId="0" fontId="2" fillId="12" borderId="54" xfId="0" applyFont="1" applyFill="1" applyBorder="1" applyAlignment="1">
      <alignment horizontal="center"/>
    </xf>
    <xf numFmtId="0" fontId="8" fillId="19" borderId="0" xfId="0" applyFont="1" applyFill="1"/>
    <xf numFmtId="165" fontId="2" fillId="2" borderId="0" xfId="0" applyNumberFormat="1" applyFont="1" applyFill="1" applyAlignment="1">
      <alignment horizontal="center" vertical="center"/>
    </xf>
    <xf numFmtId="0" fontId="10" fillId="2" borderId="0" xfId="0" applyFont="1" applyFill="1"/>
    <xf numFmtId="0" fontId="2" fillId="2" borderId="31" xfId="0" applyFont="1" applyFill="1" applyBorder="1"/>
    <xf numFmtId="0" fontId="11" fillId="0" borderId="0" xfId="0" applyFont="1"/>
    <xf numFmtId="164" fontId="2" fillId="2" borderId="62" xfId="0" applyNumberFormat="1" applyFont="1" applyFill="1" applyBorder="1" applyAlignment="1">
      <alignment horizontal="center"/>
    </xf>
    <xf numFmtId="165" fontId="2" fillId="2" borderId="63" xfId="0" applyNumberFormat="1" applyFont="1" applyFill="1" applyBorder="1" applyAlignment="1">
      <alignment horizontal="center"/>
    </xf>
    <xf numFmtId="164" fontId="2" fillId="2" borderId="4" xfId="0" applyNumberFormat="1" applyFont="1" applyFill="1" applyBorder="1" applyAlignment="1">
      <alignment horizontal="center"/>
    </xf>
    <xf numFmtId="0" fontId="7" fillId="0" borderId="0" xfId="0" applyFont="1"/>
    <xf numFmtId="0" fontId="2" fillId="15" borderId="64" xfId="0" applyFont="1" applyFill="1" applyBorder="1" applyAlignment="1">
      <alignment horizontal="center" wrapText="1"/>
    </xf>
    <xf numFmtId="0" fontId="6" fillId="2" borderId="51" xfId="0" applyFont="1" applyFill="1" applyBorder="1"/>
    <xf numFmtId="0" fontId="2" fillId="2" borderId="4" xfId="0" applyFont="1" applyFill="1" applyBorder="1"/>
    <xf numFmtId="0" fontId="2" fillId="2" borderId="5" xfId="0" applyFont="1" applyFill="1" applyBorder="1" applyAlignment="1">
      <alignment horizontal="center" vertical="center"/>
    </xf>
    <xf numFmtId="0" fontId="2" fillId="2" borderId="0" xfId="0" applyFont="1" applyFill="1" applyAlignment="1">
      <alignment horizontal="center" vertical="center"/>
    </xf>
    <xf numFmtId="0" fontId="2" fillId="2" borderId="4" xfId="0" applyFont="1" applyFill="1" applyBorder="1" applyAlignment="1">
      <alignment horizontal="center" vertical="center"/>
    </xf>
    <xf numFmtId="0" fontId="2" fillId="3" borderId="65" xfId="0" applyFont="1" applyFill="1" applyBorder="1" applyAlignment="1">
      <alignment horizontal="center"/>
    </xf>
    <xf numFmtId="0" fontId="2" fillId="3" borderId="66" xfId="0" applyFont="1" applyFill="1" applyBorder="1" applyAlignment="1">
      <alignment horizontal="center"/>
    </xf>
    <xf numFmtId="0" fontId="2" fillId="3" borderId="0" xfId="0" applyFont="1" applyFill="1" applyAlignment="1">
      <alignment horizontal="center"/>
    </xf>
    <xf numFmtId="0" fontId="2" fillId="3" borderId="67" xfId="0" applyFont="1" applyFill="1" applyBorder="1" applyAlignment="1">
      <alignment horizontal="center"/>
    </xf>
    <xf numFmtId="0" fontId="2" fillId="3" borderId="4" xfId="0" applyFont="1" applyFill="1" applyBorder="1" applyAlignment="1">
      <alignment horizontal="center"/>
    </xf>
    <xf numFmtId="0" fontId="2" fillId="3" borderId="68" xfId="0" applyFont="1" applyFill="1" applyBorder="1" applyAlignment="1">
      <alignment horizontal="center"/>
    </xf>
    <xf numFmtId="0" fontId="2" fillId="3" borderId="4" xfId="0" applyFont="1" applyFill="1" applyBorder="1" applyAlignment="1">
      <alignment horizontal="center" vertical="center"/>
    </xf>
    <xf numFmtId="0" fontId="2" fillId="3" borderId="68" xfId="0" applyFont="1" applyFill="1" applyBorder="1" applyAlignment="1">
      <alignment horizontal="center" vertical="center"/>
    </xf>
    <xf numFmtId="0" fontId="7" fillId="3" borderId="68" xfId="0" applyFont="1" applyFill="1" applyBorder="1" applyAlignment="1">
      <alignment horizontal="center" vertical="center" wrapText="1"/>
    </xf>
    <xf numFmtId="0" fontId="7" fillId="3" borderId="32" xfId="0" applyFont="1" applyFill="1" applyBorder="1" applyAlignment="1">
      <alignment horizontal="center" vertical="center" wrapText="1"/>
    </xf>
    <xf numFmtId="165" fontId="2" fillId="2" borderId="69" xfId="0" applyNumberFormat="1" applyFont="1" applyFill="1" applyBorder="1" applyAlignment="1">
      <alignment horizontal="center"/>
    </xf>
    <xf numFmtId="164" fontId="2" fillId="3" borderId="62" xfId="0" applyNumberFormat="1" applyFont="1" applyFill="1" applyBorder="1" applyAlignment="1">
      <alignment horizontal="center"/>
    </xf>
    <xf numFmtId="165" fontId="2" fillId="3" borderId="69" xfId="0" applyNumberFormat="1" applyFont="1" applyFill="1" applyBorder="1" applyAlignment="1">
      <alignment horizontal="center"/>
    </xf>
    <xf numFmtId="165" fontId="2" fillId="3" borderId="70" xfId="0" applyNumberFormat="1" applyFont="1" applyFill="1" applyBorder="1" applyAlignment="1">
      <alignment horizontal="center"/>
    </xf>
    <xf numFmtId="164" fontId="2" fillId="3" borderId="4" xfId="0" applyNumberFormat="1" applyFont="1" applyFill="1" applyBorder="1" applyAlignment="1">
      <alignment horizontal="center" vertical="center"/>
    </xf>
    <xf numFmtId="164" fontId="2" fillId="3" borderId="68" xfId="0" applyNumberFormat="1" applyFont="1" applyFill="1" applyBorder="1" applyAlignment="1">
      <alignment horizontal="center" vertical="center"/>
    </xf>
    <xf numFmtId="164" fontId="2" fillId="3" borderId="30" xfId="0" applyNumberFormat="1" applyFont="1" applyFill="1" applyBorder="1" applyAlignment="1">
      <alignment horizontal="center" vertical="center"/>
    </xf>
    <xf numFmtId="164" fontId="2" fillId="3" borderId="32" xfId="0" applyNumberFormat="1" applyFont="1" applyFill="1" applyBorder="1" applyAlignment="1">
      <alignment horizontal="center" vertical="center"/>
    </xf>
    <xf numFmtId="165" fontId="2" fillId="2" borderId="0" xfId="0" applyNumberFormat="1" applyFont="1" applyFill="1" applyAlignment="1">
      <alignment horizontal="center"/>
    </xf>
    <xf numFmtId="165" fontId="2" fillId="2" borderId="70" xfId="0" applyNumberFormat="1" applyFont="1" applyFill="1" applyBorder="1" applyAlignment="1">
      <alignment horizontal="center"/>
    </xf>
    <xf numFmtId="0" fontId="2" fillId="15" borderId="71" xfId="0" applyFont="1" applyFill="1" applyBorder="1" applyAlignment="1">
      <alignment horizontal="center" wrapText="1"/>
    </xf>
    <xf numFmtId="165" fontId="2" fillId="3" borderId="0" xfId="0" applyNumberFormat="1" applyFont="1" applyFill="1" applyAlignment="1">
      <alignment horizontal="center" vertical="center"/>
    </xf>
    <xf numFmtId="165" fontId="2" fillId="2" borderId="68" xfId="0" applyNumberFormat="1" applyFont="1" applyFill="1" applyBorder="1" applyAlignment="1">
      <alignment horizontal="center" vertical="center"/>
    </xf>
    <xf numFmtId="165" fontId="2" fillId="3" borderId="31" xfId="0" applyNumberFormat="1" applyFont="1" applyFill="1" applyBorder="1" applyAlignment="1">
      <alignment horizontal="center" vertical="center"/>
    </xf>
    <xf numFmtId="164" fontId="2" fillId="2" borderId="0" xfId="0" applyNumberFormat="1" applyFont="1" applyFill="1" applyAlignment="1">
      <alignment horizontal="center" vertical="center"/>
    </xf>
    <xf numFmtId="0" fontId="2" fillId="15" borderId="72" xfId="0" applyFont="1" applyFill="1" applyBorder="1" applyAlignment="1">
      <alignment horizontal="center" wrapText="1"/>
    </xf>
    <xf numFmtId="0" fontId="2" fillId="2" borderId="73" xfId="0" applyFont="1" applyFill="1" applyBorder="1" applyAlignment="1">
      <alignment vertical="center"/>
    </xf>
    <xf numFmtId="0" fontId="5" fillId="6" borderId="3" xfId="0" applyFont="1" applyFill="1" applyBorder="1" applyAlignment="1">
      <alignment vertical="center"/>
    </xf>
    <xf numFmtId="0" fontId="6" fillId="6" borderId="74" xfId="0" applyFont="1" applyFill="1" applyBorder="1" applyAlignment="1">
      <alignment horizontal="center"/>
    </xf>
    <xf numFmtId="0" fontId="2" fillId="12" borderId="75" xfId="0" applyFont="1" applyFill="1" applyBorder="1" applyAlignment="1">
      <alignment horizontal="center"/>
    </xf>
    <xf numFmtId="164" fontId="6" fillId="6" borderId="4" xfId="0" applyNumberFormat="1" applyFont="1" applyFill="1" applyBorder="1" applyAlignment="1">
      <alignment horizontal="center" vertical="center"/>
    </xf>
    <xf numFmtId="165" fontId="6" fillId="6" borderId="5" xfId="0" applyNumberFormat="1" applyFont="1" applyFill="1" applyBorder="1" applyAlignment="1">
      <alignment horizontal="center" vertical="center"/>
    </xf>
    <xf numFmtId="164" fontId="2" fillId="2" borderId="76" xfId="0" applyNumberFormat="1" applyFont="1" applyFill="1" applyBorder="1" applyAlignment="1">
      <alignment horizontal="center" vertical="center"/>
    </xf>
    <xf numFmtId="165" fontId="2" fillId="2" borderId="77" xfId="0" applyNumberFormat="1" applyFont="1" applyFill="1" applyBorder="1" applyAlignment="1">
      <alignment horizontal="center" vertical="center"/>
    </xf>
    <xf numFmtId="0" fontId="2" fillId="12" borderId="74" xfId="0" applyFont="1" applyFill="1" applyBorder="1" applyAlignment="1">
      <alignment horizontal="center"/>
    </xf>
    <xf numFmtId="0" fontId="2" fillId="15" borderId="78" xfId="0" applyFont="1" applyFill="1" applyBorder="1" applyAlignment="1">
      <alignment horizontal="center" wrapText="1"/>
    </xf>
    <xf numFmtId="0" fontId="2" fillId="3" borderId="79" xfId="0" applyFont="1" applyFill="1" applyBorder="1" applyAlignment="1">
      <alignment horizontal="center" vertical="center"/>
    </xf>
    <xf numFmtId="0" fontId="2" fillId="3" borderId="80" xfId="0" applyFont="1" applyFill="1" applyBorder="1" applyAlignment="1">
      <alignment horizontal="center" vertical="center"/>
    </xf>
    <xf numFmtId="165" fontId="6" fillId="6" borderId="68" xfId="0" applyNumberFormat="1" applyFont="1" applyFill="1" applyBorder="1" applyAlignment="1">
      <alignment horizontal="center" vertical="center"/>
    </xf>
    <xf numFmtId="165" fontId="2" fillId="2" borderId="80" xfId="0" applyNumberFormat="1" applyFont="1" applyFill="1" applyBorder="1" applyAlignment="1">
      <alignment horizontal="center" vertical="center"/>
    </xf>
    <xf numFmtId="0" fontId="2" fillId="21" borderId="5" xfId="0" applyFont="1" applyFill="1" applyBorder="1" applyAlignment="1">
      <alignment horizontal="center" vertical="center"/>
    </xf>
    <xf numFmtId="0" fontId="12" fillId="19" borderId="0" xfId="0" applyFont="1" applyFill="1" applyAlignment="1">
      <alignment vertical="center"/>
    </xf>
    <xf numFmtId="0" fontId="12" fillId="19" borderId="0" xfId="0" applyFont="1" applyFill="1"/>
    <xf numFmtId="0" fontId="8" fillId="0" borderId="0" xfId="0" applyFont="1" applyAlignment="1">
      <alignment vertical="center"/>
    </xf>
    <xf numFmtId="0" fontId="7" fillId="21" borderId="0" xfId="0" applyFont="1" applyFill="1" applyAlignment="1">
      <alignment horizontal="center" vertical="center" wrapText="1"/>
    </xf>
    <xf numFmtId="0" fontId="7" fillId="21" borderId="31" xfId="0" applyFont="1" applyFill="1" applyBorder="1" applyAlignment="1">
      <alignment horizontal="center" vertical="center" wrapText="1"/>
    </xf>
    <xf numFmtId="0" fontId="8" fillId="0" borderId="0" xfId="0" applyFont="1"/>
    <xf numFmtId="0" fontId="1" fillId="19" borderId="0" xfId="0" applyFont="1" applyFill="1"/>
    <xf numFmtId="0" fontId="1" fillId="0" borderId="0" xfId="0" applyFont="1"/>
    <xf numFmtId="0" fontId="2" fillId="21" borderId="88" xfId="0" applyFont="1" applyFill="1" applyBorder="1" applyAlignment="1">
      <alignment horizontal="center" wrapText="1"/>
    </xf>
    <xf numFmtId="0" fontId="2" fillId="21" borderId="89" xfId="0" applyFont="1" applyFill="1" applyBorder="1" applyAlignment="1">
      <alignment horizontal="center" wrapText="1"/>
    </xf>
    <xf numFmtId="0" fontId="12" fillId="19" borderId="51" xfId="0" applyFont="1" applyFill="1" applyBorder="1"/>
    <xf numFmtId="0" fontId="2" fillId="21" borderId="4" xfId="0" applyFont="1" applyFill="1" applyBorder="1" applyAlignment="1">
      <alignment horizontal="center"/>
    </xf>
    <xf numFmtId="0" fontId="2" fillId="21" borderId="68" xfId="0" applyFont="1" applyFill="1" applyBorder="1" applyAlignment="1">
      <alignment horizontal="center"/>
    </xf>
    <xf numFmtId="0" fontId="8" fillId="0" borderId="0" xfId="0" applyFont="1" applyAlignment="1">
      <alignment horizontal="center"/>
    </xf>
    <xf numFmtId="0" fontId="8" fillId="0" borderId="0" xfId="0" applyFont="1" applyAlignment="1">
      <alignment horizontal="center" vertical="center"/>
    </xf>
    <xf numFmtId="0" fontId="2" fillId="21" borderId="4" xfId="0" applyFont="1" applyFill="1" applyBorder="1" applyAlignment="1">
      <alignment horizontal="center" vertical="center"/>
    </xf>
    <xf numFmtId="0" fontId="2" fillId="21" borderId="68" xfId="0" applyFont="1" applyFill="1" applyBorder="1" applyAlignment="1">
      <alignment horizontal="center" vertical="center"/>
    </xf>
    <xf numFmtId="0" fontId="2" fillId="19" borderId="34" xfId="0" applyFont="1" applyFill="1" applyBorder="1" applyAlignment="1">
      <alignment vertical="center"/>
    </xf>
    <xf numFmtId="0" fontId="2" fillId="21" borderId="31" xfId="0" applyFont="1" applyFill="1" applyBorder="1" applyAlignment="1">
      <alignment horizontal="center" vertical="center"/>
    </xf>
    <xf numFmtId="0" fontId="2" fillId="21" borderId="32" xfId="0" applyFont="1" applyFill="1" applyBorder="1" applyAlignment="1">
      <alignment horizontal="center" vertical="center"/>
    </xf>
    <xf numFmtId="0" fontId="2" fillId="19" borderId="51" xfId="0" applyFont="1" applyFill="1" applyBorder="1"/>
    <xf numFmtId="0" fontId="2" fillId="19" borderId="62" xfId="0" applyFont="1" applyFill="1" applyBorder="1" applyAlignment="1">
      <alignment horizontal="center"/>
    </xf>
    <xf numFmtId="0" fontId="2" fillId="19" borderId="63" xfId="0" applyFont="1" applyFill="1" applyBorder="1" applyAlignment="1">
      <alignment horizontal="center"/>
    </xf>
    <xf numFmtId="0" fontId="2" fillId="21" borderId="62" xfId="0" applyFont="1" applyFill="1" applyBorder="1" applyAlignment="1">
      <alignment horizontal="center"/>
    </xf>
    <xf numFmtId="0" fontId="2" fillId="21" borderId="69" xfId="0" applyFont="1" applyFill="1" applyBorder="1" applyAlignment="1">
      <alignment horizontal="center"/>
    </xf>
    <xf numFmtId="0" fontId="2" fillId="21" borderId="70" xfId="0" applyFont="1" applyFill="1" applyBorder="1" applyAlignment="1">
      <alignment horizontal="center"/>
    </xf>
    <xf numFmtId="0" fontId="2" fillId="21" borderId="30" xfId="0" applyFont="1" applyFill="1" applyBorder="1" applyAlignment="1">
      <alignment horizontal="center" vertical="center"/>
    </xf>
    <xf numFmtId="0" fontId="2" fillId="19" borderId="0" xfId="0" applyFont="1" applyFill="1"/>
    <xf numFmtId="0" fontId="2" fillId="19" borderId="69" xfId="0" applyFont="1" applyFill="1" applyBorder="1" applyAlignment="1">
      <alignment horizontal="center"/>
    </xf>
    <xf numFmtId="0" fontId="8" fillId="0" borderId="62" xfId="0" applyFont="1" applyBorder="1"/>
    <xf numFmtId="0" fontId="8" fillId="0" borderId="63" xfId="0" applyFont="1" applyBorder="1"/>
    <xf numFmtId="0" fontId="8" fillId="0" borderId="69" xfId="0" applyFont="1" applyBorder="1"/>
    <xf numFmtId="0" fontId="2" fillId="21" borderId="0" xfId="0" applyFont="1" applyFill="1" applyAlignment="1">
      <alignment horizontal="center"/>
    </xf>
    <xf numFmtId="0" fontId="2" fillId="21" borderId="0" xfId="0" applyFont="1" applyFill="1" applyAlignment="1">
      <alignment horizontal="center" vertical="center"/>
    </xf>
    <xf numFmtId="0" fontId="2" fillId="19" borderId="70" xfId="0" applyFont="1" applyFill="1" applyBorder="1" applyAlignment="1">
      <alignment horizontal="center"/>
    </xf>
    <xf numFmtId="165" fontId="2" fillId="2" borderId="2" xfId="0" applyNumberFormat="1" applyFont="1" applyFill="1" applyBorder="1" applyAlignment="1">
      <alignment horizontal="center" vertical="center"/>
    </xf>
    <xf numFmtId="0" fontId="2" fillId="15" borderId="103" xfId="0" applyFont="1" applyFill="1" applyBorder="1" applyAlignment="1">
      <alignment horizontal="center" vertical="center" wrapText="1"/>
    </xf>
    <xf numFmtId="165" fontId="6" fillId="16" borderId="68" xfId="0" applyNumberFormat="1" applyFont="1" applyFill="1" applyBorder="1" applyAlignment="1">
      <alignment horizontal="center" vertical="center"/>
    </xf>
    <xf numFmtId="165" fontId="6" fillId="17" borderId="68" xfId="0" applyNumberFormat="1" applyFont="1" applyFill="1" applyBorder="1" applyAlignment="1">
      <alignment horizontal="center" vertical="center"/>
    </xf>
    <xf numFmtId="165" fontId="6" fillId="13" borderId="68" xfId="0" applyNumberFormat="1" applyFont="1" applyFill="1" applyBorder="1" applyAlignment="1">
      <alignment horizontal="center" vertical="center"/>
    </xf>
    <xf numFmtId="165" fontId="2" fillId="2" borderId="32" xfId="0" applyNumberFormat="1" applyFont="1" applyFill="1" applyBorder="1" applyAlignment="1">
      <alignment horizontal="center" vertical="center"/>
    </xf>
    <xf numFmtId="165" fontId="6" fillId="14" borderId="68" xfId="0" applyNumberFormat="1" applyFont="1" applyFill="1" applyBorder="1" applyAlignment="1">
      <alignment horizontal="center" vertical="center"/>
    </xf>
    <xf numFmtId="0" fontId="1" fillId="2" borderId="0" xfId="0" applyFont="1" applyFill="1" applyAlignment="1">
      <alignment vertical="center"/>
    </xf>
    <xf numFmtId="0" fontId="2" fillId="2" borderId="0" xfId="0" applyFont="1" applyFill="1" applyAlignment="1">
      <alignment vertical="center"/>
    </xf>
    <xf numFmtId="0" fontId="6" fillId="2" borderId="0" xfId="0" applyFont="1" applyFill="1" applyAlignment="1">
      <alignment vertical="center"/>
    </xf>
    <xf numFmtId="0" fontId="6" fillId="2" borderId="0" xfId="0" applyFont="1" applyFill="1"/>
    <xf numFmtId="0" fontId="2" fillId="10" borderId="53" xfId="0" applyFont="1" applyFill="1" applyBorder="1" applyAlignment="1">
      <alignment horizontal="center"/>
    </xf>
    <xf numFmtId="165" fontId="2" fillId="2" borderId="5" xfId="0" applyNumberFormat="1" applyFont="1" applyFill="1" applyBorder="1" applyAlignment="1">
      <alignment horizontal="center"/>
    </xf>
    <xf numFmtId="165" fontId="2" fillId="2" borderId="68" xfId="0" applyNumberFormat="1" applyFont="1" applyFill="1" applyBorder="1" applyAlignment="1">
      <alignment horizontal="center"/>
    </xf>
    <xf numFmtId="165" fontId="6" fillId="6" borderId="35" xfId="0" applyNumberFormat="1" applyFont="1" applyFill="1" applyBorder="1" applyAlignment="1">
      <alignment horizontal="center" vertical="center"/>
    </xf>
    <xf numFmtId="0" fontId="11" fillId="2" borderId="0" xfId="0" applyFont="1" applyFill="1"/>
    <xf numFmtId="0" fontId="15" fillId="2" borderId="0" xfId="0" applyFont="1" applyFill="1"/>
    <xf numFmtId="0" fontId="16" fillId="0" borderId="0" xfId="0" applyFont="1"/>
    <xf numFmtId="0" fontId="2" fillId="10" borderId="74" xfId="0" applyFont="1" applyFill="1" applyBorder="1" applyAlignment="1">
      <alignment horizontal="center"/>
    </xf>
    <xf numFmtId="0" fontId="6" fillId="16" borderId="74" xfId="0" applyFont="1" applyFill="1" applyBorder="1" applyAlignment="1">
      <alignment horizontal="center"/>
    </xf>
    <xf numFmtId="0" fontId="6" fillId="17" borderId="74" xfId="0" applyFont="1" applyFill="1" applyBorder="1" applyAlignment="1">
      <alignment horizontal="center"/>
    </xf>
    <xf numFmtId="0" fontId="6" fillId="13" borderId="74" xfId="0" applyFont="1" applyFill="1" applyBorder="1" applyAlignment="1">
      <alignment horizontal="center"/>
    </xf>
    <xf numFmtId="0" fontId="2" fillId="11" borderId="74" xfId="0" applyFont="1" applyFill="1" applyBorder="1" applyAlignment="1">
      <alignment horizontal="center"/>
    </xf>
    <xf numFmtId="0" fontId="6" fillId="14" borderId="74" xfId="0" applyFont="1" applyFill="1" applyBorder="1" applyAlignment="1">
      <alignment horizontal="center"/>
    </xf>
    <xf numFmtId="165" fontId="2" fillId="2" borderId="5" xfId="0" applyNumberFormat="1" applyFont="1" applyFill="1" applyBorder="1" applyAlignment="1">
      <alignment horizontal="center" vertical="center"/>
    </xf>
    <xf numFmtId="165" fontId="6" fillId="16" borderId="5" xfId="0" applyNumberFormat="1" applyFont="1" applyFill="1" applyBorder="1" applyAlignment="1">
      <alignment horizontal="center" vertical="center"/>
    </xf>
    <xf numFmtId="165" fontId="6" fillId="17" borderId="5" xfId="0" applyNumberFormat="1" applyFont="1" applyFill="1" applyBorder="1" applyAlignment="1">
      <alignment horizontal="center" vertical="center"/>
    </xf>
    <xf numFmtId="165" fontId="6" fillId="13" borderId="5" xfId="0" applyNumberFormat="1" applyFont="1" applyFill="1" applyBorder="1" applyAlignment="1">
      <alignment horizontal="center" vertical="center"/>
    </xf>
    <xf numFmtId="165" fontId="6" fillId="14" borderId="5" xfId="0" applyNumberFormat="1" applyFont="1" applyFill="1" applyBorder="1" applyAlignment="1">
      <alignment horizontal="center" vertical="center"/>
    </xf>
    <xf numFmtId="0" fontId="2" fillId="10" borderId="75" xfId="0" applyFont="1" applyFill="1" applyBorder="1" applyAlignment="1">
      <alignment horizontal="center"/>
    </xf>
    <xf numFmtId="165" fontId="2" fillId="2" borderId="77" xfId="0" applyNumberFormat="1" applyFont="1" applyFill="1" applyBorder="1" applyAlignment="1">
      <alignment horizontal="center" vertical="center"/>
    </xf>
    <xf numFmtId="0" fontId="2" fillId="11" borderId="75" xfId="0" applyFont="1" applyFill="1" applyBorder="1" applyAlignment="1">
      <alignment horizontal="center"/>
    </xf>
    <xf numFmtId="0" fontId="2" fillId="10" borderId="112" xfId="0" applyFont="1" applyFill="1" applyBorder="1" applyAlignment="1">
      <alignment horizontal="center"/>
    </xf>
    <xf numFmtId="165" fontId="2" fillId="2" borderId="40" xfId="0" applyNumberFormat="1" applyFont="1" applyFill="1" applyBorder="1" applyAlignment="1">
      <alignment horizontal="center" vertical="center"/>
    </xf>
    <xf numFmtId="0" fontId="6" fillId="6" borderId="75" xfId="0" applyFont="1" applyFill="1" applyBorder="1" applyAlignment="1">
      <alignment horizontal="center"/>
    </xf>
    <xf numFmtId="164" fontId="6" fillId="6" borderId="76" xfId="0" applyNumberFormat="1" applyFont="1" applyFill="1" applyBorder="1" applyAlignment="1">
      <alignment horizontal="center" vertical="center"/>
    </xf>
    <xf numFmtId="165" fontId="6" fillId="6" borderId="77" xfId="0" applyNumberFormat="1" applyFont="1" applyFill="1" applyBorder="1" applyAlignment="1">
      <alignment horizontal="center" vertical="center"/>
    </xf>
    <xf numFmtId="0" fontId="1" fillId="0" borderId="3" xfId="0" applyFont="1" applyBorder="1" applyAlignment="1">
      <alignment horizontal="left" vertical="center" indent="1"/>
    </xf>
    <xf numFmtId="0" fontId="5" fillId="14" borderId="3" xfId="0" applyFont="1" applyFill="1" applyBorder="1" applyAlignment="1">
      <alignment vertical="center"/>
    </xf>
    <xf numFmtId="0" fontId="5" fillId="16" borderId="3" xfId="0" applyFont="1" applyFill="1" applyBorder="1" applyAlignment="1">
      <alignment vertical="center"/>
    </xf>
    <xf numFmtId="0" fontId="5" fillId="17" borderId="3" xfId="0" applyFont="1" applyFill="1" applyBorder="1" applyAlignment="1">
      <alignment vertical="center"/>
    </xf>
    <xf numFmtId="0" fontId="5" fillId="13" borderId="3" xfId="0" applyFont="1" applyFill="1" applyBorder="1" applyAlignment="1">
      <alignment vertical="center"/>
    </xf>
    <xf numFmtId="0" fontId="5" fillId="6" borderId="73" xfId="0" applyFont="1" applyFill="1" applyBorder="1" applyAlignment="1">
      <alignment vertical="center"/>
    </xf>
    <xf numFmtId="165" fontId="2" fillId="2" borderId="6" xfId="0" applyNumberFormat="1" applyFont="1" applyFill="1" applyBorder="1" applyAlignment="1">
      <alignment horizontal="center" vertical="center"/>
    </xf>
    <xf numFmtId="165" fontId="6" fillId="16" borderId="6" xfId="0" applyNumberFormat="1" applyFont="1" applyFill="1" applyBorder="1" applyAlignment="1">
      <alignment horizontal="center" vertical="center"/>
    </xf>
    <xf numFmtId="165" fontId="2" fillId="2" borderId="8" xfId="0" applyNumberFormat="1" applyFont="1" applyFill="1" applyBorder="1" applyAlignment="1">
      <alignment horizontal="center" vertical="center"/>
    </xf>
    <xf numFmtId="165" fontId="2" fillId="2" borderId="2" xfId="0" applyNumberFormat="1" applyFont="1" applyFill="1" applyBorder="1" applyAlignment="1">
      <alignment horizontal="center" vertical="center"/>
    </xf>
    <xf numFmtId="165" fontId="6" fillId="6" borderId="8" xfId="0" applyNumberFormat="1" applyFont="1" applyFill="1" applyBorder="1" applyAlignment="1">
      <alignment horizontal="center" vertical="center"/>
    </xf>
    <xf numFmtId="0" fontId="17" fillId="0" borderId="0" xfId="0" applyFont="1"/>
    <xf numFmtId="0" fontId="2" fillId="11" borderId="113" xfId="0" applyFont="1" applyFill="1" applyBorder="1" applyAlignment="1">
      <alignment horizontal="center"/>
    </xf>
    <xf numFmtId="164" fontId="2" fillId="2" borderId="114" xfId="0" applyNumberFormat="1" applyFont="1" applyFill="1" applyBorder="1" applyAlignment="1">
      <alignment horizontal="center" vertical="center"/>
    </xf>
    <xf numFmtId="165" fontId="2" fillId="2" borderId="115" xfId="0" applyNumberFormat="1" applyFont="1" applyFill="1" applyBorder="1" applyAlignment="1">
      <alignment horizontal="center" vertical="center"/>
    </xf>
    <xf numFmtId="0" fontId="2" fillId="11" borderId="116" xfId="0" applyFont="1" applyFill="1" applyBorder="1" applyAlignment="1">
      <alignment horizontal="center"/>
    </xf>
    <xf numFmtId="164" fontId="2" fillId="2" borderId="117" xfId="0" applyNumberFormat="1" applyFont="1" applyFill="1" applyBorder="1" applyAlignment="1">
      <alignment horizontal="center" vertical="center"/>
    </xf>
    <xf numFmtId="165" fontId="2" fillId="2" borderId="118" xfId="0" applyNumberFormat="1" applyFont="1" applyFill="1" applyBorder="1" applyAlignment="1">
      <alignment horizontal="center" vertical="center"/>
    </xf>
    <xf numFmtId="0" fontId="2" fillId="2" borderId="119" xfId="0" applyFont="1" applyFill="1" applyBorder="1" applyAlignment="1">
      <alignment vertical="center"/>
    </xf>
    <xf numFmtId="0" fontId="2" fillId="2" borderId="120" xfId="0" applyFont="1" applyFill="1" applyBorder="1" applyAlignment="1">
      <alignment vertical="center"/>
    </xf>
    <xf numFmtId="165" fontId="2" fillId="2" borderId="121" xfId="0" applyNumberFormat="1" applyFont="1" applyFill="1" applyBorder="1" applyAlignment="1">
      <alignment horizontal="center" vertical="center"/>
    </xf>
    <xf numFmtId="165" fontId="2" fillId="2" borderId="122" xfId="0" applyNumberFormat="1" applyFont="1" applyFill="1" applyBorder="1" applyAlignment="1">
      <alignment horizontal="center" vertical="center"/>
    </xf>
    <xf numFmtId="165" fontId="6" fillId="6" borderId="5" xfId="0" applyNumberFormat="1" applyFont="1" applyFill="1" applyBorder="1" applyAlignment="1">
      <alignment horizontal="center" vertical="center"/>
    </xf>
    <xf numFmtId="165" fontId="6" fillId="6" borderId="6" xfId="0" applyNumberFormat="1" applyFont="1" applyFill="1" applyBorder="1" applyAlignment="1">
      <alignment horizontal="center" vertical="center"/>
    </xf>
    <xf numFmtId="2" fontId="2" fillId="2" borderId="4" xfId="0" applyNumberFormat="1" applyFont="1" applyFill="1" applyBorder="1" applyAlignment="1">
      <alignment horizontal="center" vertical="center"/>
    </xf>
    <xf numFmtId="2" fontId="6" fillId="16" borderId="4" xfId="0" applyNumberFormat="1" applyFont="1" applyFill="1" applyBorder="1" applyAlignment="1">
      <alignment horizontal="center" vertical="center"/>
    </xf>
    <xf numFmtId="2" fontId="6" fillId="17" borderId="4" xfId="0" applyNumberFormat="1" applyFont="1" applyFill="1" applyBorder="1" applyAlignment="1">
      <alignment horizontal="center" vertical="center"/>
    </xf>
    <xf numFmtId="2" fontId="6" fillId="13" borderId="4" xfId="0" applyNumberFormat="1" applyFont="1" applyFill="1" applyBorder="1" applyAlignment="1">
      <alignment horizontal="center" vertical="center"/>
    </xf>
    <xf numFmtId="2" fontId="6" fillId="14" borderId="4"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2" fontId="2" fillId="2" borderId="76"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2" fontId="2" fillId="2" borderId="39"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2" fontId="6" fillId="6" borderId="76"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166" fontId="17" fillId="28" borderId="123" xfId="0" applyNumberFormat="1" applyFont="1" applyFill="1" applyBorder="1" applyAlignment="1">
      <alignment horizontal="center" vertical="center"/>
    </xf>
    <xf numFmtId="166" fontId="18" fillId="29" borderId="123" xfId="0" applyNumberFormat="1" applyFont="1" applyFill="1" applyBorder="1" applyAlignment="1">
      <alignment horizontal="center" vertical="center"/>
    </xf>
    <xf numFmtId="166" fontId="18" fillId="30" borderId="123" xfId="0" applyNumberFormat="1" applyFont="1" applyFill="1" applyBorder="1" applyAlignment="1">
      <alignment horizontal="center" vertical="center"/>
    </xf>
    <xf numFmtId="166" fontId="18" fillId="31" borderId="123" xfId="0" applyNumberFormat="1" applyFont="1" applyFill="1" applyBorder="1" applyAlignment="1">
      <alignment horizontal="center" vertical="center"/>
    </xf>
    <xf numFmtId="166" fontId="18" fillId="32" borderId="123" xfId="0" applyNumberFormat="1" applyFont="1" applyFill="1" applyBorder="1" applyAlignment="1">
      <alignment horizontal="center" vertical="center"/>
    </xf>
    <xf numFmtId="166" fontId="17" fillId="28" borderId="124" xfId="0" applyNumberFormat="1" applyFont="1" applyFill="1" applyBorder="1" applyAlignment="1">
      <alignment horizontal="center" vertical="center"/>
    </xf>
    <xf numFmtId="166" fontId="17" fillId="28" borderId="125" xfId="0" applyNumberFormat="1" applyFont="1" applyFill="1" applyBorder="1" applyAlignment="1">
      <alignment horizontal="center" vertical="center"/>
    </xf>
    <xf numFmtId="166" fontId="18" fillId="33" borderId="124" xfId="0" applyNumberFormat="1" applyFont="1" applyFill="1" applyBorder="1" applyAlignment="1">
      <alignment horizontal="center" vertical="center"/>
    </xf>
    <xf numFmtId="166" fontId="17" fillId="28" borderId="6" xfId="0" applyNumberFormat="1" applyFont="1" applyFill="1" applyBorder="1" applyAlignment="1">
      <alignment horizontal="center" vertical="center"/>
    </xf>
    <xf numFmtId="166" fontId="18" fillId="32" borderId="6" xfId="0" applyNumberFormat="1" applyFont="1" applyFill="1" applyBorder="1" applyAlignment="1">
      <alignment horizontal="center" vertical="center"/>
    </xf>
    <xf numFmtId="166" fontId="18" fillId="29" borderId="6" xfId="0" applyNumberFormat="1" applyFont="1" applyFill="1" applyBorder="1" applyAlignment="1">
      <alignment horizontal="center" vertical="center"/>
    </xf>
    <xf numFmtId="166" fontId="18" fillId="30" borderId="6" xfId="0" applyNumberFormat="1" applyFont="1" applyFill="1" applyBorder="1" applyAlignment="1">
      <alignment horizontal="center" vertical="center"/>
    </xf>
    <xf numFmtId="166" fontId="18" fillId="31" borderId="6" xfId="0" applyNumberFormat="1" applyFont="1" applyFill="1" applyBorder="1" applyAlignment="1">
      <alignment horizontal="center" vertical="center"/>
    </xf>
    <xf numFmtId="166" fontId="17" fillId="28" borderId="8" xfId="0" applyNumberFormat="1" applyFont="1" applyFill="1" applyBorder="1" applyAlignment="1">
      <alignment horizontal="center" vertical="center"/>
    </xf>
    <xf numFmtId="166" fontId="17" fillId="28" borderId="2" xfId="0" applyNumberFormat="1" applyFont="1" applyFill="1" applyBorder="1" applyAlignment="1">
      <alignment horizontal="center" vertical="center"/>
    </xf>
    <xf numFmtId="166" fontId="18" fillId="33" borderId="8" xfId="0" applyNumberFormat="1" applyFont="1" applyFill="1" applyBorder="1" applyAlignment="1">
      <alignment horizontal="center" vertical="center"/>
    </xf>
    <xf numFmtId="0" fontId="5" fillId="7" borderId="47" xfId="0" applyFont="1" applyFill="1" applyBorder="1" applyAlignment="1">
      <alignment horizontal="center" vertical="center" wrapText="1"/>
    </xf>
    <xf numFmtId="0" fontId="5" fillId="7" borderId="48" xfId="0" applyFont="1" applyFill="1" applyBorder="1" applyAlignment="1">
      <alignment horizontal="center" vertical="center" wrapText="1"/>
    </xf>
    <xf numFmtId="0" fontId="5" fillId="7" borderId="49"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5" fillId="4" borderId="1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4" borderId="108" xfId="0" applyFont="1" applyFill="1" applyBorder="1" applyAlignment="1">
      <alignment horizontal="center" vertical="center" wrapText="1"/>
    </xf>
    <xf numFmtId="0" fontId="5" fillId="5" borderId="46" xfId="0" applyFont="1" applyFill="1" applyBorder="1" applyAlignment="1">
      <alignment horizontal="center" vertical="center" wrapText="1"/>
    </xf>
    <xf numFmtId="0" fontId="4" fillId="9" borderId="108" xfId="0" applyFont="1" applyFill="1" applyBorder="1" applyAlignment="1">
      <alignment horizontal="center" vertical="center" wrapText="1"/>
    </xf>
    <xf numFmtId="0" fontId="5" fillId="18" borderId="12" xfId="0" applyFont="1" applyFill="1" applyBorder="1" applyAlignment="1">
      <alignment horizontal="center" vertical="center" wrapText="1"/>
    </xf>
    <xf numFmtId="0" fontId="5" fillId="8" borderId="46"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4" fillId="9" borderId="29"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20" borderId="12" xfId="0" applyFont="1" applyFill="1" applyBorder="1" applyAlignment="1">
      <alignment horizontal="center" vertical="center" wrapText="1"/>
    </xf>
    <xf numFmtId="0" fontId="5" fillId="18" borderId="46"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4" fillId="9" borderId="43"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5" borderId="45" xfId="0" applyFont="1" applyFill="1" applyBorder="1" applyAlignment="1">
      <alignment horizontal="center" vertical="center" wrapText="1"/>
    </xf>
    <xf numFmtId="0" fontId="5" fillId="8" borderId="56"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58"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5" borderId="60"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5" fillId="18" borderId="13" xfId="0" applyFont="1" applyFill="1" applyBorder="1" applyAlignment="1">
      <alignment horizontal="center" vertical="center" wrapText="1"/>
    </xf>
    <xf numFmtId="0" fontId="10" fillId="18" borderId="15" xfId="0" applyFont="1" applyFill="1" applyBorder="1" applyAlignment="1">
      <alignment horizontal="center" vertical="center" wrapText="1"/>
    </xf>
    <xf numFmtId="0" fontId="10" fillId="18" borderId="16"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5" fillId="7" borderId="51" xfId="0" applyFont="1" applyFill="1" applyBorder="1" applyAlignment="1">
      <alignment horizontal="center" vertical="center" wrapText="1"/>
    </xf>
    <xf numFmtId="0" fontId="5" fillId="7" borderId="34" xfId="0" applyFont="1" applyFill="1" applyBorder="1" applyAlignment="1">
      <alignment horizontal="center" wrapText="1"/>
    </xf>
    <xf numFmtId="0" fontId="5" fillId="7" borderId="14" xfId="0" applyFont="1" applyFill="1" applyBorder="1" applyAlignment="1">
      <alignment horizontal="center" wrapText="1"/>
    </xf>
    <xf numFmtId="0" fontId="4" fillId="9" borderId="10" xfId="0" applyFont="1" applyFill="1" applyBorder="1" applyAlignment="1">
      <alignment horizontal="center" vertical="center" wrapText="1"/>
    </xf>
    <xf numFmtId="0" fontId="9" fillId="9" borderId="10" xfId="0" applyFont="1" applyFill="1" applyBorder="1" applyAlignment="1">
      <alignment vertical="center"/>
    </xf>
    <xf numFmtId="0" fontId="9" fillId="9" borderId="55" xfId="0" applyFont="1" applyFill="1" applyBorder="1" applyAlignment="1">
      <alignment vertical="center"/>
    </xf>
    <xf numFmtId="0" fontId="6" fillId="4" borderId="18" xfId="0" applyFont="1" applyFill="1" applyBorder="1" applyAlignment="1">
      <alignment horizontal="center" vertical="center" wrapText="1"/>
    </xf>
    <xf numFmtId="0" fontId="5" fillId="18" borderId="22"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26" xfId="0" applyFont="1" applyBorder="1" applyAlignment="1">
      <alignment horizontal="center" vertical="center" wrapText="1"/>
    </xf>
    <xf numFmtId="0" fontId="5" fillId="8" borderId="13"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4" fillId="9" borderId="84" xfId="0" applyFont="1" applyFill="1" applyBorder="1" applyAlignment="1">
      <alignment horizontal="center" vertical="center" wrapText="1"/>
    </xf>
    <xf numFmtId="0" fontId="4" fillId="9" borderId="85" xfId="0" applyFont="1" applyFill="1" applyBorder="1" applyAlignment="1">
      <alignment horizontal="center" vertical="center" wrapText="1"/>
    </xf>
    <xf numFmtId="0" fontId="4" fillId="9" borderId="87" xfId="0" applyFont="1" applyFill="1" applyBorder="1" applyAlignment="1">
      <alignment horizontal="center" vertical="center" wrapText="1"/>
    </xf>
    <xf numFmtId="0" fontId="5" fillId="8" borderId="109" xfId="0" applyFont="1" applyFill="1" applyBorder="1" applyAlignment="1">
      <alignment horizontal="center" vertical="center" wrapText="1"/>
    </xf>
    <xf numFmtId="0" fontId="5" fillId="8" borderId="110"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18" borderId="18" xfId="0" applyFont="1" applyFill="1" applyBorder="1" applyAlignment="1">
      <alignment horizontal="center" vertical="center" wrapText="1"/>
    </xf>
    <xf numFmtId="0" fontId="5" fillId="27" borderId="111" xfId="0" applyFont="1" applyFill="1" applyBorder="1" applyAlignment="1">
      <alignment horizontal="center" vertical="center" wrapText="1"/>
    </xf>
    <xf numFmtId="0" fontId="5" fillId="27" borderId="12" xfId="0" applyFont="1" applyFill="1" applyBorder="1" applyAlignment="1">
      <alignment horizontal="center" vertical="center" wrapText="1"/>
    </xf>
    <xf numFmtId="0" fontId="5" fillId="27" borderId="108" xfId="0" applyFont="1" applyFill="1" applyBorder="1" applyAlignment="1">
      <alignment horizontal="center" vertical="center" wrapText="1"/>
    </xf>
    <xf numFmtId="0" fontId="5" fillId="27" borderId="46" xfId="0" applyFont="1" applyFill="1" applyBorder="1" applyAlignment="1">
      <alignment horizontal="center" vertical="center" wrapText="1"/>
    </xf>
    <xf numFmtId="0" fontId="5" fillId="8" borderId="105" xfId="0" applyFont="1" applyFill="1" applyBorder="1" applyAlignment="1">
      <alignment horizontal="center" vertical="center" wrapText="1"/>
    </xf>
    <xf numFmtId="0" fontId="5" fillId="20" borderId="105"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5" fillId="18" borderId="16" xfId="0" applyFont="1" applyFill="1" applyBorder="1" applyAlignment="1">
      <alignment horizontal="center" vertical="center" wrapText="1"/>
    </xf>
    <xf numFmtId="0" fontId="5" fillId="18" borderId="45" xfId="0" applyFont="1" applyFill="1" applyBorder="1" applyAlignment="1">
      <alignment horizontal="center" vertical="center" wrapText="1"/>
    </xf>
    <xf numFmtId="0" fontId="4" fillId="9" borderId="104" xfId="0" applyFont="1" applyFill="1" applyBorder="1" applyAlignment="1">
      <alignment horizontal="center" vertical="center" wrapText="1"/>
    </xf>
    <xf numFmtId="0" fontId="4" fillId="9" borderId="106" xfId="0" applyFont="1" applyFill="1" applyBorder="1" applyAlignment="1">
      <alignment horizontal="center" vertical="center" wrapText="1"/>
    </xf>
    <xf numFmtId="0" fontId="5" fillId="18" borderId="107" xfId="0" applyFont="1" applyFill="1" applyBorder="1" applyAlignment="1">
      <alignment horizontal="center" vertical="center" wrapText="1"/>
    </xf>
    <xf numFmtId="0" fontId="5" fillId="20" borderId="46" xfId="0" applyFont="1" applyFill="1" applyBorder="1" applyAlignment="1">
      <alignment horizontal="center" vertical="center" wrapText="1"/>
    </xf>
    <xf numFmtId="0" fontId="7" fillId="21" borderId="4" xfId="0" applyFont="1" applyFill="1" applyBorder="1" applyAlignment="1">
      <alignment horizontal="center" vertical="center" wrapText="1"/>
    </xf>
    <xf numFmtId="0" fontId="7" fillId="21" borderId="0" xfId="0" applyFont="1" applyFill="1" applyAlignment="1">
      <alignment horizontal="center" vertical="center" wrapText="1"/>
    </xf>
    <xf numFmtId="0" fontId="7" fillId="21" borderId="30" xfId="0" applyFont="1" applyFill="1" applyBorder="1" applyAlignment="1">
      <alignment horizontal="center" vertical="center" wrapText="1"/>
    </xf>
    <xf numFmtId="0" fontId="7" fillId="21" borderId="31" xfId="0" applyFont="1" applyFill="1" applyBorder="1" applyAlignment="1">
      <alignment horizontal="center" vertical="center" wrapText="1"/>
    </xf>
    <xf numFmtId="0" fontId="13" fillId="25" borderId="98" xfId="0" applyFont="1" applyFill="1" applyBorder="1" applyAlignment="1">
      <alignment horizontal="center" vertical="center" wrapText="1"/>
    </xf>
    <xf numFmtId="0" fontId="13" fillId="25" borderId="99" xfId="0" applyFont="1" applyFill="1" applyBorder="1" applyAlignment="1">
      <alignment horizontal="center" vertical="center" wrapText="1"/>
    </xf>
    <xf numFmtId="0" fontId="14" fillId="24" borderId="93" xfId="0" applyFont="1" applyFill="1" applyBorder="1" applyAlignment="1">
      <alignment horizontal="center" vertical="center" wrapText="1"/>
    </xf>
    <xf numFmtId="0" fontId="14" fillId="24" borderId="69" xfId="0" applyFont="1" applyFill="1" applyBorder="1" applyAlignment="1">
      <alignment horizontal="center" vertical="center" wrapText="1"/>
    </xf>
    <xf numFmtId="0" fontId="14" fillId="24" borderId="102" xfId="0" applyFont="1" applyFill="1" applyBorder="1" applyAlignment="1">
      <alignment horizontal="center" vertical="center" wrapText="1"/>
    </xf>
    <xf numFmtId="0" fontId="13" fillId="22" borderId="90" xfId="0" applyFont="1" applyFill="1" applyBorder="1" applyAlignment="1">
      <alignment horizontal="center" vertical="center" wrapText="1"/>
    </xf>
    <xf numFmtId="0" fontId="13" fillId="22" borderId="91" xfId="0" applyFont="1" applyFill="1" applyBorder="1" applyAlignment="1">
      <alignment horizontal="center" vertical="center" wrapText="1"/>
    </xf>
    <xf numFmtId="0" fontId="13" fillId="22" borderId="92" xfId="0" applyFont="1" applyFill="1" applyBorder="1" applyAlignment="1">
      <alignment horizontal="center" vertical="center" wrapText="1"/>
    </xf>
    <xf numFmtId="0" fontId="14" fillId="23" borderId="93" xfId="0" applyFont="1" applyFill="1" applyBorder="1" applyAlignment="1">
      <alignment horizontal="center" vertical="center" wrapText="1"/>
    </xf>
    <xf numFmtId="0" fontId="14" fillId="23" borderId="94" xfId="0" applyFont="1" applyFill="1" applyBorder="1" applyAlignment="1">
      <alignment horizontal="center" vertical="center" wrapText="1"/>
    </xf>
    <xf numFmtId="0" fontId="14" fillId="23" borderId="95" xfId="0" applyFont="1" applyFill="1" applyBorder="1" applyAlignment="1">
      <alignment horizontal="center" vertical="center" wrapText="1"/>
    </xf>
    <xf numFmtId="0" fontId="14" fillId="23" borderId="96" xfId="0" applyFont="1" applyFill="1" applyBorder="1" applyAlignment="1">
      <alignment horizontal="center" vertical="center" wrapText="1"/>
    </xf>
    <xf numFmtId="0" fontId="14" fillId="23" borderId="69" xfId="0" applyFont="1" applyFill="1" applyBorder="1" applyAlignment="1">
      <alignment horizontal="center" vertical="center" wrapText="1"/>
    </xf>
    <xf numFmtId="0" fontId="14" fillId="24" borderId="97" xfId="0" applyFont="1" applyFill="1" applyBorder="1" applyAlignment="1">
      <alignment horizontal="center" vertical="center" wrapText="1"/>
    </xf>
    <xf numFmtId="0" fontId="14" fillId="24" borderId="70" xfId="0" applyFont="1" applyFill="1" applyBorder="1" applyAlignment="1">
      <alignment horizontal="center" vertical="center" wrapText="1"/>
    </xf>
    <xf numFmtId="0" fontId="13" fillId="25" borderId="100" xfId="0" applyFont="1" applyFill="1" applyBorder="1" applyAlignment="1">
      <alignment horizontal="center" vertical="center" wrapText="1"/>
    </xf>
    <xf numFmtId="0" fontId="13" fillId="26" borderId="98" xfId="0" applyFont="1" applyFill="1" applyBorder="1" applyAlignment="1">
      <alignment horizontal="center" vertical="center" wrapText="1"/>
    </xf>
    <xf numFmtId="0" fontId="13" fillId="26" borderId="101" xfId="0" applyFont="1" applyFill="1" applyBorder="1" applyAlignment="1">
      <alignment horizontal="center" vertical="center" wrapText="1"/>
    </xf>
    <xf numFmtId="0" fontId="4" fillId="4" borderId="84" xfId="0" applyFont="1" applyFill="1" applyBorder="1" applyAlignment="1">
      <alignment horizontal="center" vertical="center" wrapText="1"/>
    </xf>
    <xf numFmtId="0" fontId="4" fillId="4" borderId="85" xfId="0" applyFont="1" applyFill="1" applyBorder="1" applyAlignment="1">
      <alignment horizontal="center" vertical="center" wrapText="1"/>
    </xf>
    <xf numFmtId="0" fontId="4" fillId="4" borderId="87" xfId="0" applyFont="1" applyFill="1" applyBorder="1" applyAlignment="1">
      <alignment horizontal="center" vertical="center" wrapText="1"/>
    </xf>
    <xf numFmtId="0" fontId="4" fillId="4" borderId="86" xfId="0" applyFont="1" applyFill="1" applyBorder="1" applyAlignment="1">
      <alignment horizontal="center" vertical="center" wrapText="1"/>
    </xf>
    <xf numFmtId="0" fontId="5" fillId="7" borderId="81" xfId="0" applyFont="1" applyFill="1" applyBorder="1" applyAlignment="1">
      <alignment horizontal="center" vertical="center" wrapText="1"/>
    </xf>
    <xf numFmtId="0" fontId="5" fillId="7" borderId="82" xfId="0" applyFont="1" applyFill="1" applyBorder="1" applyAlignment="1">
      <alignment horizontal="center" vertical="center" wrapText="1"/>
    </xf>
    <xf numFmtId="0" fontId="5" fillId="7" borderId="83" xfId="0" applyFont="1" applyFill="1" applyBorder="1" applyAlignment="1">
      <alignment horizontal="center" vertical="center" wrapText="1"/>
    </xf>
    <xf numFmtId="0" fontId="4" fillId="9" borderId="86" xfId="0" applyFont="1" applyFill="1" applyBorder="1" applyAlignment="1">
      <alignment horizontal="center" vertical="center" wrapText="1"/>
    </xf>
  </cellXfs>
  <cellStyles count="1">
    <cellStyle name="Normal" xfId="0" builtinId="0"/>
  </cellStyles>
  <dxfs count="599">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9"/>
  <sheetViews>
    <sheetView showGridLines="0" tabSelected="1" zoomScale="80" workbookViewId="0"/>
  </sheetViews>
  <sheetFormatPr defaultColWidth="10.90625" defaultRowHeight="14.5" x14ac:dyDescent="0.35"/>
  <cols>
    <col min="1" max="1" width="30.7265625" customWidth="1"/>
  </cols>
  <sheetData>
    <row r="1" spans="1:2" x14ac:dyDescent="0.35">
      <c r="A1" s="12" t="s">
        <v>212</v>
      </c>
      <c r="B1" s="12"/>
    </row>
    <row r="2" spans="1:2" x14ac:dyDescent="0.35">
      <c r="A2" s="12" t="s">
        <v>213</v>
      </c>
      <c r="B2" s="12" t="s">
        <v>214</v>
      </c>
    </row>
    <row r="3" spans="1:2" x14ac:dyDescent="0.35">
      <c r="A3" s="12" t="s">
        <v>215</v>
      </c>
      <c r="B3" s="12"/>
    </row>
    <row r="4" spans="1:2" x14ac:dyDescent="0.35">
      <c r="A4" s="170" t="str">
        <f>HYPERLINK("http://oe.cd/disclaimer", "Disclaimer: http://oe.cd/disclaimer")</f>
        <v>Disclaimer: http://oe.cd/disclaimer</v>
      </c>
      <c r="B4" s="12"/>
    </row>
    <row r="5" spans="1:2" x14ac:dyDescent="0.35">
      <c r="A5" s="12"/>
      <c r="B5" s="12"/>
    </row>
    <row r="6" spans="1:2" x14ac:dyDescent="0.35">
      <c r="A6" s="23" t="s">
        <v>216</v>
      </c>
      <c r="B6" s="23" t="s">
        <v>217</v>
      </c>
    </row>
    <row r="7" spans="1:2" x14ac:dyDescent="0.35">
      <c r="A7" s="23"/>
      <c r="B7" s="23"/>
    </row>
    <row r="8" spans="1:2" x14ac:dyDescent="0.35">
      <c r="A8" s="23" t="s">
        <v>218</v>
      </c>
      <c r="B8" s="23" t="s">
        <v>219</v>
      </c>
    </row>
    <row r="9" spans="1:2" x14ac:dyDescent="0.35">
      <c r="A9" s="169" t="s">
        <v>220</v>
      </c>
      <c r="B9" s="169"/>
    </row>
    <row r="10" spans="1:2" x14ac:dyDescent="0.35">
      <c r="A10" s="12"/>
      <c r="B10" s="12"/>
    </row>
    <row r="11" spans="1:2" x14ac:dyDescent="0.35">
      <c r="A11" s="168" t="str">
        <f>HYPERLINK("#'BIN.NO.TQ01'!A1", "BIN.NO.TQ01")</f>
        <v>BIN.NO.TQ01</v>
      </c>
      <c r="B11" s="12" t="s">
        <v>222</v>
      </c>
    </row>
    <row r="12" spans="1:2" x14ac:dyDescent="0.35">
      <c r="A12" s="168" t="str">
        <f>HYPERLINK("#'BIN.TR1.TQ01'!A1", "BIN.TR1.TQ01")</f>
        <v>BIN.TR1.TQ01</v>
      </c>
      <c r="B12" s="12" t="s">
        <v>224</v>
      </c>
    </row>
    <row r="13" spans="1:2" x14ac:dyDescent="0.35">
      <c r="A13" s="168" t="str">
        <f>HYPERLINK("#'MCOB.UND.TQ02'!A1", "MCOB.UND.TQ02")</f>
        <v>MCOB.UND.TQ02</v>
      </c>
      <c r="B13" s="12" t="s">
        <v>225</v>
      </c>
    </row>
    <row r="14" spans="1:2" x14ac:dyDescent="0.35">
      <c r="A14" s="168" t="str">
        <f>HYPERLINK("#'CON.TR2.TQ02'!A1", "CON.TR2.TQ02")</f>
        <v>CON.TR2.TQ02</v>
      </c>
      <c r="B14" s="12" t="s">
        <v>227</v>
      </c>
    </row>
    <row r="15" spans="1:2" x14ac:dyDescent="0.35">
      <c r="A15" s="168" t="str">
        <f>HYPERLINK("#'BMUL.TR1.TQ02'!A1", "BMUL.TR1.TQ02")</f>
        <v>BMUL.TR1.TQ02</v>
      </c>
      <c r="B15" s="12" t="s">
        <v>229</v>
      </c>
    </row>
    <row r="16" spans="1:2" x14ac:dyDescent="0.35">
      <c r="A16" s="168" t="str">
        <f>HYPERLINK("#'BIN.SCH.TQ02'!A1", "BIN.SCH.TQ02")</f>
        <v>BIN.SCH.TQ02</v>
      </c>
      <c r="B16" s="12" t="s">
        <v>231</v>
      </c>
    </row>
    <row r="17" spans="1:2" x14ac:dyDescent="0.35">
      <c r="A17" s="168" t="str">
        <f>HYPERLINK("#'BMUL.UND.TQ03'!A1", "BMUL.UND.TQ03")</f>
        <v>BMUL.UND.TQ03</v>
      </c>
      <c r="B17" s="12" t="s">
        <v>232</v>
      </c>
    </row>
    <row r="18" spans="1:2" x14ac:dyDescent="0.35">
      <c r="A18" s="168" t="str">
        <f>HYPERLINK("#'BMUL.TR1.TQ03'!A1", "BMUL.TR1.TQ03")</f>
        <v>BMUL.TR1.TQ03</v>
      </c>
      <c r="B18" s="12" t="s">
        <v>234</v>
      </c>
    </row>
    <row r="19" spans="1:2" x14ac:dyDescent="0.35">
      <c r="A19" s="168" t="str">
        <f>HYPERLINK("#'MCOB.UND.TQ13b'!A1", "MCOB.UND.TQ13b")</f>
        <v>MCOB.UND.TQ13b</v>
      </c>
      <c r="B19" s="12" t="s">
        <v>235</v>
      </c>
    </row>
    <row r="20" spans="1:2" x14ac:dyDescent="0.35">
      <c r="A20" s="168" t="str">
        <f>HYPERLINK("#'BMUL.TR1.TQ13b'!A1", "BMUL.TR1.TQ13b")</f>
        <v>BMUL.TR1.TQ13b</v>
      </c>
      <c r="B20" s="12" t="s">
        <v>237</v>
      </c>
    </row>
    <row r="21" spans="1:2" x14ac:dyDescent="0.35">
      <c r="A21" s="168" t="str">
        <f>HYPERLINK("#'BIN.SCH.TQ13b'!A1", "BIN.SCH.TQ13b")</f>
        <v>BIN.SCH.TQ13b</v>
      </c>
      <c r="B21" s="12" t="s">
        <v>239</v>
      </c>
    </row>
    <row r="22" spans="1:2" x14ac:dyDescent="0.35">
      <c r="A22" s="168" t="str">
        <f>HYPERLINK("#'BMUL.UND.TQ13cd'!A1", "BMUL.UND.TQ13cd")</f>
        <v>BMUL.UND.TQ13cd</v>
      </c>
      <c r="B22" s="12" t="s">
        <v>240</v>
      </c>
    </row>
    <row r="23" spans="1:2" x14ac:dyDescent="0.35">
      <c r="A23" s="168" t="str">
        <f>HYPERLINK("#'BMUL.TR2.TQ13cd'!A1", "BMUL.TR2.TQ13cd")</f>
        <v>BMUL.TR2.TQ13cd</v>
      </c>
      <c r="B23" s="12" t="s">
        <v>242</v>
      </c>
    </row>
    <row r="24" spans="1:2" x14ac:dyDescent="0.35">
      <c r="A24" s="168" t="str">
        <f>HYPERLINK("#'BIN.SCH.TQ13dTQ08'!A1", "BIN.SCH.TQ13dTQ08")</f>
        <v>BIN.SCH.TQ13dTQ08</v>
      </c>
      <c r="B24" s="12" t="s">
        <v>244</v>
      </c>
    </row>
    <row r="25" spans="1:2" x14ac:dyDescent="0.35">
      <c r="A25" s="168" t="str">
        <f>HYPERLINK("#'BIN.TCH.TQ13dTQ08'!A1", "BIN.TCH.TQ13dTQ08")</f>
        <v>BIN.TCH.TQ13dTQ08</v>
      </c>
      <c r="B25" s="12" t="s">
        <v>246</v>
      </c>
    </row>
    <row r="26" spans="1:2" x14ac:dyDescent="0.35">
      <c r="A26" s="168" t="str">
        <f>HYPERLINK("#'BIN.TR3.TQ13dTQ08'!A1", "BIN.TR3.TQ13dTQ08")</f>
        <v>BIN.TR3.TQ13dTQ08</v>
      </c>
      <c r="B26" s="12" t="s">
        <v>248</v>
      </c>
    </row>
    <row r="27" spans="1:2" x14ac:dyDescent="0.35">
      <c r="A27" s="168" t="str">
        <f>HYPERLINK("#'BMUL.NO.PQ40'!A1", "BMUL.NO.PQ40")</f>
        <v>BMUL.NO.PQ40</v>
      </c>
      <c r="B27" s="12" t="s">
        <v>250</v>
      </c>
    </row>
    <row r="28" spans="1:2" x14ac:dyDescent="0.35">
      <c r="A28" s="168" t="str">
        <f>HYPERLINK("#'BMUL.TR3.PQ40ach'!A1", "BMUL.TR3.PQ40ach")</f>
        <v>BMUL.TR3.PQ40ach</v>
      </c>
      <c r="B28" s="12" t="s">
        <v>252</v>
      </c>
    </row>
    <row r="29" spans="1:2" x14ac:dyDescent="0.35">
      <c r="A29" s="168" t="str">
        <f>HYPERLINK("#'BIN.SCH.PQ40a'!A1", "BIN.SCH.PQ40a")</f>
        <v>BIN.SCH.PQ40a</v>
      </c>
      <c r="B29" s="12" t="s">
        <v>254</v>
      </c>
    </row>
    <row r="30" spans="1:2" x14ac:dyDescent="0.35">
      <c r="A30" s="168" t="str">
        <f>HYPERLINK("#'BMUL.NO.TQ59'!A1", "BMUL.NO.TQ59")</f>
        <v>BMUL.NO.TQ59</v>
      </c>
      <c r="B30" s="12" t="s">
        <v>256</v>
      </c>
    </row>
    <row r="31" spans="1:2" x14ac:dyDescent="0.35">
      <c r="A31" s="168" t="str">
        <f>HYPERLINK("#'BMUL.NO.TQ27a-lno'!A1", "BMUL.NO.TQ27a-lno")</f>
        <v>BMUL.NO.TQ27a-lno</v>
      </c>
      <c r="B31" s="12" t="s">
        <v>258</v>
      </c>
    </row>
    <row r="32" spans="1:2" x14ac:dyDescent="0.35">
      <c r="A32" s="168" t="str">
        <f>HYPERLINK("#'BIN.UND.TQS27'!A1", "BIN.UND.TQS27")</f>
        <v>BIN.UND.TQS27</v>
      </c>
      <c r="B32" s="12" t="s">
        <v>259</v>
      </c>
    </row>
    <row r="33" spans="1:2" x14ac:dyDescent="0.35">
      <c r="A33" s="168" t="str">
        <f>HYPERLINK("#'OLS.TQS27.SCH'!A1", "OLS.TQS27.SCH")</f>
        <v>OLS.TQS27.SCH</v>
      </c>
      <c r="B33" s="12" t="s">
        <v>261</v>
      </c>
    </row>
    <row r="34" spans="1:2" x14ac:dyDescent="0.35">
      <c r="A34" s="168" t="str">
        <f>HYPERLINK("#'BIN.SCH.TQS27'!A1", "BIN.SCH.TQS27")</f>
        <v>BIN.SCH.TQS27</v>
      </c>
      <c r="B34" s="12" t="s">
        <v>263</v>
      </c>
    </row>
    <row r="35" spans="1:2" x14ac:dyDescent="0.35">
      <c r="A35" s="168" t="str">
        <f>HYPERLINK("#'BMUL.NO.PQ21'!A1", "BMUL.NO.PQ21")</f>
        <v>BMUL.NO.PQ21</v>
      </c>
      <c r="B35" s="12" t="s">
        <v>265</v>
      </c>
    </row>
    <row r="36" spans="1:2" x14ac:dyDescent="0.35">
      <c r="A36" s="168" t="str">
        <f>HYPERLINK("#'BMUL.TR3.PQ21'!A1", "BMUL.TR3.PQ21")</f>
        <v>BMUL.TR3.PQ21</v>
      </c>
      <c r="B36" s="12" t="s">
        <v>267</v>
      </c>
    </row>
    <row r="37" spans="1:2" x14ac:dyDescent="0.35">
      <c r="A37" s="168" t="str">
        <f>HYPERLINK("#'BMUL.NO.TQ28'!A1", "BMUL.NO.TQ28")</f>
        <v>BMUL.NO.TQ28</v>
      </c>
      <c r="B37" s="12" t="s">
        <v>269</v>
      </c>
    </row>
    <row r="38" spans="1:2" x14ac:dyDescent="0.35">
      <c r="A38" s="168" t="str">
        <f>HYPERLINK("#'BMUL.UND.TQ28'!A1", "BMUL.UND.TQ28")</f>
        <v>BMUL.UND.TQ28</v>
      </c>
      <c r="B38" s="12" t="s">
        <v>270</v>
      </c>
    </row>
    <row r="39" spans="1:2" x14ac:dyDescent="0.35">
      <c r="A39" s="168" t="str">
        <f>HYPERLINK("#'BMUL.NO.TQ31'!A1", "BMUL.NO.TQ31")</f>
        <v>BMUL.NO.TQ31</v>
      </c>
      <c r="B39" s="12" t="s">
        <v>272</v>
      </c>
    </row>
    <row r="40" spans="1:2" x14ac:dyDescent="0.35">
      <c r="A40" s="168" t="str">
        <f>HYPERLINK("#'BMUL.UND.TQ31'!A1", "BMUL.UND.TQ31")</f>
        <v>BMUL.UND.TQ31</v>
      </c>
      <c r="B40" s="12" t="s">
        <v>273</v>
      </c>
    </row>
    <row r="41" spans="1:2" x14ac:dyDescent="0.35">
      <c r="A41" s="168" t="str">
        <f>HYPERLINK("#'BMUL.NO.TQ51'!A1", "BMUL.NO.TQ51")</f>
        <v>BMUL.NO.TQ51</v>
      </c>
      <c r="B41" s="12" t="s">
        <v>275</v>
      </c>
    </row>
    <row r="42" spans="1:2" x14ac:dyDescent="0.35">
      <c r="A42" s="168" t="str">
        <f>HYPERLINK("#'BMUL.TR3.TQ51a-d'!A1", "BMUL.TR3.TQ51a-d")</f>
        <v>BMUL.TR3.TQ51a-d</v>
      </c>
      <c r="B42" s="12" t="s">
        <v>277</v>
      </c>
    </row>
    <row r="43" spans="1:2" x14ac:dyDescent="0.35">
      <c r="A43" s="168" t="str">
        <f>HYPERLINK("#'BMUL.NO.TQ56'!A1", "BMUL.NO.TQ56")</f>
        <v>BMUL.NO.TQ56</v>
      </c>
      <c r="B43" s="12" t="s">
        <v>279</v>
      </c>
    </row>
    <row r="44" spans="1:2" x14ac:dyDescent="0.35">
      <c r="A44" s="168" t="str">
        <f>HYPERLINK("#'BIN.TR2.TQ56d'!A1", "BIN.TR2.TQ56d")</f>
        <v>BIN.TR2.TQ56d</v>
      </c>
      <c r="B44" s="12" t="s">
        <v>281</v>
      </c>
    </row>
    <row r="45" spans="1:2" x14ac:dyDescent="0.35">
      <c r="A45" s="168" t="str">
        <f>HYPERLINK("#'BMUL.TR3.TQ51i-l'!A1", "BMUL.TR3.TQ51i-l")</f>
        <v>BMUL.TR3.TQ51i-l</v>
      </c>
      <c r="B45" s="12" t="s">
        <v>283</v>
      </c>
    </row>
    <row r="46" spans="1:2" x14ac:dyDescent="0.35">
      <c r="A46" s="168" t="str">
        <f>HYPERLINK("#'BMUL.TR3.TQ51e-h'!A1", "BMUL.TR3.TQ51e-h")</f>
        <v>BMUL.TR3.TQ51e-h</v>
      </c>
      <c r="B46" s="12" t="s">
        <v>285</v>
      </c>
    </row>
    <row r="47" spans="1:2" x14ac:dyDescent="0.35">
      <c r="A47" s="168" t="str">
        <f>HYPERLINK("#'BMUL.NO.TQ55'!A1", "BMUL.NO.TQ55")</f>
        <v>BMUL.NO.TQ55</v>
      </c>
      <c r="B47" s="12" t="s">
        <v>287</v>
      </c>
    </row>
    <row r="48" spans="1:2" x14ac:dyDescent="0.35">
      <c r="A48" s="168" t="str">
        <f>HYPERLINK("#'OLS.TQS55.SCH_CCH_TCH'!A1", "OLS.TQS55.SCH_CCH_TCH")</f>
        <v>OLS.TQS55.SCH_CCH_TCH</v>
      </c>
      <c r="B48" s="12" t="s">
        <v>289</v>
      </c>
    </row>
    <row r="49" spans="1:2" x14ac:dyDescent="0.35">
      <c r="A49" s="168" t="str">
        <f>HYPERLINK("#'BIN.UND.TQ27n'!A1", "BIN.UND.TQ27n")</f>
        <v>BIN.UND.TQ27n</v>
      </c>
      <c r="B49" s="12" t="s">
        <v>290</v>
      </c>
    </row>
    <row r="50" spans="1:2" x14ac:dyDescent="0.35">
      <c r="A50" s="168" t="str">
        <f>HYPERLINK("#'BMUL.NO.TQ53'!A1", "BMUL.NO.TQ53")</f>
        <v>BMUL.NO.TQ53</v>
      </c>
      <c r="B50" s="12" t="s">
        <v>292</v>
      </c>
    </row>
    <row r="51" spans="1:2" x14ac:dyDescent="0.35">
      <c r="A51" s="168" t="str">
        <f>HYPERLINK("#'BMUL.TR2.TQ53de'!A1", "BMUL.TR2.TQ53de")</f>
        <v>BMUL.TR2.TQ53de</v>
      </c>
      <c r="B51" s="12" t="s">
        <v>294</v>
      </c>
    </row>
    <row r="52" spans="1:2" x14ac:dyDescent="0.35">
      <c r="A52" s="168" t="str">
        <f>HYPERLINK("#'BMUL.NO.TQ61'!A1", "BMUL.NO.TQ61")</f>
        <v>BMUL.NO.TQ61</v>
      </c>
      <c r="B52" s="12" t="s">
        <v>296</v>
      </c>
    </row>
    <row r="53" spans="1:2" x14ac:dyDescent="0.35">
      <c r="A53" s="168" t="str">
        <f>HYPERLINK("#'OLS.TQS61.SCH_CCH_TCH'!A1", "OLS.TQS61.SCH_CCH_TCH")</f>
        <v>OLS.TQS61.SCH_CCH_TCH</v>
      </c>
      <c r="B53" s="12" t="s">
        <v>298</v>
      </c>
    </row>
    <row r="54" spans="1:2" x14ac:dyDescent="0.35">
      <c r="A54" s="168" t="str">
        <f>HYPERLINK("#'BMUL.TGND.TQ60'!A1", "BMUL.TGND.TQ60")</f>
        <v>BMUL.TGND.TQ60</v>
      </c>
      <c r="B54" s="12" t="s">
        <v>300</v>
      </c>
    </row>
    <row r="55" spans="1:2" x14ac:dyDescent="0.35">
      <c r="A55" s="168" t="str">
        <f>HYPERLINK("#'BMUL.UND.TQ27pTQ32'!A1", "BMUL.UND.TQ27pTQ32")</f>
        <v>BMUL.UND.TQ27pTQ32</v>
      </c>
      <c r="B55" s="12" t="s">
        <v>301</v>
      </c>
    </row>
    <row r="56" spans="1:2" x14ac:dyDescent="0.35">
      <c r="A56" s="168" t="str">
        <f>HYPERLINK("#'BIN.SCH.TQ27p'!A1", "BIN.SCH.TQ27p")</f>
        <v>BIN.SCH.TQ27p</v>
      </c>
      <c r="B56" s="12" t="s">
        <v>303</v>
      </c>
    </row>
    <row r="57" spans="1:2" x14ac:dyDescent="0.35">
      <c r="A57" s="168" t="str">
        <f>HYPERLINK("#'BMUL.NO.TQ34abch'!A1", "BMUL.NO.TQ34abch")</f>
        <v>BMUL.NO.TQ34abch</v>
      </c>
      <c r="B57" s="12" t="s">
        <v>305</v>
      </c>
    </row>
    <row r="58" spans="1:2" x14ac:dyDescent="0.35">
      <c r="A58" s="168" t="str">
        <f>HYPERLINK("#'BMUL.NO.TQ34defg'!A1", "BMUL.NO.TQ34defg")</f>
        <v>BMUL.NO.TQ34defg</v>
      </c>
      <c r="B58" s="12" t="s">
        <v>307</v>
      </c>
    </row>
    <row r="59" spans="1:2" x14ac:dyDescent="0.35">
      <c r="A59" s="168" t="str">
        <f>HYPERLINK("#'BMUL.TGND.TQ52'!A1", "BMUL.TGND.TQ52")</f>
        <v>BMUL.TGND.TQ52</v>
      </c>
      <c r="B59" s="12" t="s">
        <v>309</v>
      </c>
    </row>
    <row r="60" spans="1:2" x14ac:dyDescent="0.35">
      <c r="A60" s="168" t="str">
        <f>HYPERLINK("#'BMUL.TAGE.TQ52'!A1", "BMUL.TAGE.TQ52")</f>
        <v>BMUL.TAGE.TQ52</v>
      </c>
      <c r="B60" s="12" t="s">
        <v>311</v>
      </c>
    </row>
    <row r="61" spans="1:2" x14ac:dyDescent="0.35">
      <c r="A61" s="168" t="str">
        <f>HYPERLINK("#'OLS.TQS52aegk.TQS34abch'!A1", "OLS.TQS52aegk.TQS34abch")</f>
        <v>OLS.TQS52aegk.TQS34abch</v>
      </c>
      <c r="B61" s="12" t="s">
        <v>313</v>
      </c>
    </row>
    <row r="62" spans="1:2" x14ac:dyDescent="0.35">
      <c r="A62" s="168" t="str">
        <f>HYPERLINK("#'OLS.TQS52chij.TQS34abch'!A1", "OLS.TQS52chij.TQS34abch")</f>
        <v>OLS.TQS52chij.TQS34abch</v>
      </c>
      <c r="B62" s="12" t="s">
        <v>315</v>
      </c>
    </row>
    <row r="63" spans="1:2" x14ac:dyDescent="0.35">
      <c r="A63" s="168" t="str">
        <f>HYPERLINK("#'BMUL.UND.PQ20'!A1", "BMUL.UND.PQ20")</f>
        <v>BMUL.UND.PQ20</v>
      </c>
      <c r="B63" s="12" t="s">
        <v>316</v>
      </c>
    </row>
    <row r="64" spans="1:2" x14ac:dyDescent="0.35">
      <c r="A64" s="168" t="str">
        <f>HYPERLINK("#'OLS.TQS52aegk.SCH_CCH_TCH'!A1", "OLS.TQS52aegk.SCH_CCH_TCH")</f>
        <v>OLS.TQS52aegk.SCH_CCH_TCH</v>
      </c>
      <c r="B64" s="12" t="s">
        <v>318</v>
      </c>
    </row>
    <row r="65" spans="1:2" x14ac:dyDescent="0.35">
      <c r="A65" s="168" t="str">
        <f>HYPERLINK("#'OLS.TQS52chij.SCH_CCH_TCH'!A1", "OLS.TQS52chij.SCH_CCH_TCH")</f>
        <v>OLS.TQS52chij.SCH_CCH_TCH</v>
      </c>
      <c r="B65" s="12" t="s">
        <v>320</v>
      </c>
    </row>
    <row r="66" spans="1:2" x14ac:dyDescent="0.35">
      <c r="A66" s="168" t="str">
        <f>HYPERLINK("#'BIN.SCH.PQ40e'!A1", "BIN.SCH.PQ40e")</f>
        <v>BIN.SCH.PQ40e</v>
      </c>
      <c r="B66" s="12" t="s">
        <v>322</v>
      </c>
    </row>
    <row r="67" spans="1:2" x14ac:dyDescent="0.35">
      <c r="A67" s="168" t="str">
        <f>HYPERLINK("#'BIN.SCH.TQ27m'!A1", "BIN.SCH.TQ27m")</f>
        <v>BIN.SCH.TQ27m</v>
      </c>
      <c r="B67" s="12" t="s">
        <v>324</v>
      </c>
    </row>
    <row r="68" spans="1:2" x14ac:dyDescent="0.35">
      <c r="A68" s="168" t="str">
        <f>HYPERLINK("#'BMUL.NO.TQ27m33a-eg'!A1", "BMUL.NO.TQ27m33a-eg")</f>
        <v>BMUL.NO.TQ27m33a-eg</v>
      </c>
      <c r="B68" s="12" t="s">
        <v>326</v>
      </c>
    </row>
    <row r="69" spans="1:2" x14ac:dyDescent="0.35">
      <c r="A69" s="168" t="str">
        <f>HYPERLINK("#'BIN.NO.TQ36'!A1", "BIN.NO.TQ36")</f>
        <v>BIN.NO.TQ36</v>
      </c>
      <c r="B69" s="12" t="s">
        <v>328</v>
      </c>
    </row>
    <row r="70" spans="1:2" x14ac:dyDescent="0.35">
      <c r="A70" s="168" t="str">
        <f>HYPERLINK("#'BMUL.NO.TQ37'!A1", "BMUL.NO.TQ37")</f>
        <v>BMUL.NO.TQ37</v>
      </c>
      <c r="B70" s="12" t="s">
        <v>330</v>
      </c>
    </row>
    <row r="71" spans="1:2" x14ac:dyDescent="0.35">
      <c r="A71" s="168" t="str">
        <f>HYPERLINK("#'BMUL.NO.TQ35abcde'!A1", "BMUL.NO.TQ35abcde")</f>
        <v>BMUL.NO.TQ35abcde</v>
      </c>
      <c r="B71" s="12" t="s">
        <v>332</v>
      </c>
    </row>
    <row r="72" spans="1:2" x14ac:dyDescent="0.35">
      <c r="A72" s="168" t="str">
        <f>HYPERLINK("#'BMUL.NO.TQ35fghij'!A1", "BMUL.NO.TQ35fghij")</f>
        <v>BMUL.NO.TQ35fghij</v>
      </c>
      <c r="B72" s="12" t="s">
        <v>334</v>
      </c>
    </row>
    <row r="73" spans="1:2" x14ac:dyDescent="0.35">
      <c r="A73" s="168" t="str">
        <f>HYPERLINK("#'BMUL.NO.TQ38'!A1", "BMUL.NO.TQ38")</f>
        <v>BMUL.NO.TQ38</v>
      </c>
      <c r="B73" s="12" t="s">
        <v>336</v>
      </c>
    </row>
    <row r="74" spans="1:2" x14ac:dyDescent="0.35">
      <c r="A74" s="12" t="s">
        <v>337</v>
      </c>
      <c r="B74" s="12"/>
    </row>
    <row r="75" spans="1:2" x14ac:dyDescent="0.35">
      <c r="A75" s="12" t="s">
        <v>338</v>
      </c>
      <c r="B75" s="12"/>
    </row>
    <row r="76" spans="1:2" x14ac:dyDescent="0.35">
      <c r="A76" s="12" t="s">
        <v>339</v>
      </c>
      <c r="B76" s="12"/>
    </row>
    <row r="77" spans="1:2" x14ac:dyDescent="0.35">
      <c r="A77" s="12" t="s">
        <v>340</v>
      </c>
      <c r="B77" s="12"/>
    </row>
    <row r="78" spans="1:2" x14ac:dyDescent="0.35">
      <c r="A78" s="12" t="s">
        <v>341</v>
      </c>
      <c r="B78" s="12"/>
    </row>
    <row r="79" spans="1:2" x14ac:dyDescent="0.35">
      <c r="A79" s="12" t="s">
        <v>342</v>
      </c>
      <c r="B79" s="12"/>
    </row>
  </sheetData>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5"/>
  <sheetViews>
    <sheetView showGridLines="0" zoomScale="80" zoomScaleNormal="80" workbookViewId="0"/>
  </sheetViews>
  <sheetFormatPr defaultColWidth="10.90625" defaultRowHeight="14.5" x14ac:dyDescent="0.35"/>
  <cols>
    <col min="1" max="1" width="30.7265625" customWidth="1"/>
    <col min="2" max="2" width="8.7265625" customWidth="1"/>
  </cols>
  <sheetData>
    <row r="1" spans="1:32" x14ac:dyDescent="0.35">
      <c r="A1" s="12" t="s">
        <v>82</v>
      </c>
    </row>
    <row r="2" spans="1:32" x14ac:dyDescent="0.35">
      <c r="A2" s="23" t="s">
        <v>1</v>
      </c>
    </row>
    <row r="3" spans="1:32" x14ac:dyDescent="0.35">
      <c r="A3" s="41" t="s">
        <v>6</v>
      </c>
    </row>
    <row r="4" spans="1:32" x14ac:dyDescent="0.35">
      <c r="A4" s="168" t="str">
        <f>HYPERLINK("#'TOC'!A1", "Back to TOC")</f>
        <v>Back to TOC</v>
      </c>
    </row>
    <row r="6" spans="1:32" ht="15.75" customHeight="1" x14ac:dyDescent="0.35"/>
    <row r="7" spans="1:32" ht="39" customHeight="1" x14ac:dyDescent="0.35">
      <c r="B7" s="334" t="s">
        <v>7</v>
      </c>
      <c r="C7" s="369" t="s">
        <v>83</v>
      </c>
      <c r="D7" s="370"/>
      <c r="E7" s="370"/>
      <c r="F7" s="371"/>
      <c r="G7" s="337" t="s">
        <v>84</v>
      </c>
      <c r="H7" s="353"/>
      <c r="I7" s="353"/>
      <c r="J7" s="353"/>
      <c r="K7" s="353"/>
      <c r="L7" s="354"/>
      <c r="M7" s="367" t="s">
        <v>9</v>
      </c>
      <c r="N7" s="367"/>
      <c r="O7" s="367"/>
      <c r="P7" s="367"/>
      <c r="Q7" s="367"/>
      <c r="R7" s="367"/>
      <c r="S7" s="367"/>
      <c r="T7" s="367"/>
      <c r="U7" s="367"/>
      <c r="V7" s="368"/>
      <c r="W7" s="372" t="s">
        <v>10</v>
      </c>
      <c r="X7" s="367"/>
      <c r="Y7" s="367"/>
      <c r="Z7" s="367"/>
      <c r="AA7" s="367"/>
      <c r="AB7" s="367"/>
      <c r="AC7" s="367"/>
      <c r="AD7" s="367"/>
      <c r="AE7" s="367"/>
      <c r="AF7" s="373"/>
    </row>
    <row r="8" spans="1:32" ht="32.15" customHeight="1" x14ac:dyDescent="0.35">
      <c r="B8" s="335"/>
      <c r="C8" s="338" t="s">
        <v>74</v>
      </c>
      <c r="D8" s="338"/>
      <c r="E8" s="338" t="s">
        <v>75</v>
      </c>
      <c r="F8" s="338"/>
      <c r="G8" s="338" t="s">
        <v>85</v>
      </c>
      <c r="H8" s="338"/>
      <c r="I8" s="338" t="s">
        <v>86</v>
      </c>
      <c r="J8" s="338"/>
      <c r="K8" s="338" t="s">
        <v>87</v>
      </c>
      <c r="L8" s="338"/>
      <c r="M8" s="358" t="s">
        <v>88</v>
      </c>
      <c r="N8" s="359"/>
      <c r="O8" s="359"/>
      <c r="P8" s="359"/>
      <c r="Q8" s="358" t="s">
        <v>89</v>
      </c>
      <c r="R8" s="359"/>
      <c r="S8" s="359"/>
      <c r="T8" s="359"/>
      <c r="U8" s="359"/>
      <c r="V8" s="359"/>
      <c r="W8" s="358" t="s">
        <v>88</v>
      </c>
      <c r="X8" s="359"/>
      <c r="Y8" s="359"/>
      <c r="Z8" s="359"/>
      <c r="AA8" s="358" t="s">
        <v>89</v>
      </c>
      <c r="AB8" s="359"/>
      <c r="AC8" s="359"/>
      <c r="AD8" s="359"/>
      <c r="AE8" s="359"/>
      <c r="AF8" s="374"/>
    </row>
    <row r="9" spans="1:32" ht="32.15" customHeight="1" x14ac:dyDescent="0.35">
      <c r="B9" s="335"/>
      <c r="C9" s="344"/>
      <c r="D9" s="344"/>
      <c r="E9" s="344"/>
      <c r="F9" s="344"/>
      <c r="G9" s="344"/>
      <c r="H9" s="344"/>
      <c r="I9" s="344"/>
      <c r="J9" s="344"/>
      <c r="K9" s="344"/>
      <c r="L9" s="344"/>
      <c r="M9" s="340" t="s">
        <v>74</v>
      </c>
      <c r="N9" s="340"/>
      <c r="O9" s="340" t="s">
        <v>75</v>
      </c>
      <c r="P9" s="340"/>
      <c r="Q9" s="340" t="s">
        <v>85</v>
      </c>
      <c r="R9" s="340"/>
      <c r="S9" s="340" t="s">
        <v>86</v>
      </c>
      <c r="T9" s="340"/>
      <c r="U9" s="340" t="s">
        <v>87</v>
      </c>
      <c r="V9" s="340"/>
      <c r="W9" s="340" t="s">
        <v>74</v>
      </c>
      <c r="X9" s="340"/>
      <c r="Y9" s="340" t="s">
        <v>75</v>
      </c>
      <c r="Z9" s="340"/>
      <c r="AA9" s="340" t="s">
        <v>85</v>
      </c>
      <c r="AB9" s="340"/>
      <c r="AC9" s="340" t="s">
        <v>86</v>
      </c>
      <c r="AD9" s="340"/>
      <c r="AE9" s="340" t="s">
        <v>87</v>
      </c>
      <c r="AF9" s="342"/>
    </row>
    <row r="10" spans="1:32" ht="16" customHeight="1" x14ac:dyDescent="0.35">
      <c r="B10" s="336"/>
      <c r="C10" s="34" t="s">
        <v>79</v>
      </c>
      <c r="D10" s="34" t="s">
        <v>12</v>
      </c>
      <c r="E10" s="34" t="s">
        <v>80</v>
      </c>
      <c r="F10" s="34" t="s">
        <v>12</v>
      </c>
      <c r="G10" s="34" t="s">
        <v>11</v>
      </c>
      <c r="H10" s="34" t="s">
        <v>12</v>
      </c>
      <c r="I10" s="34" t="s">
        <v>11</v>
      </c>
      <c r="J10" s="34" t="s">
        <v>12</v>
      </c>
      <c r="K10" s="34" t="s">
        <v>11</v>
      </c>
      <c r="L10" s="34" t="s">
        <v>12</v>
      </c>
      <c r="M10" s="34" t="s">
        <v>81</v>
      </c>
      <c r="N10" s="34" t="s">
        <v>12</v>
      </c>
      <c r="O10" s="34" t="s">
        <v>81</v>
      </c>
      <c r="P10" s="34" t="s">
        <v>12</v>
      </c>
      <c r="Q10" s="34" t="s">
        <v>13</v>
      </c>
      <c r="R10" s="34" t="s">
        <v>12</v>
      </c>
      <c r="S10" s="34" t="s">
        <v>13</v>
      </c>
      <c r="T10" s="34" t="s">
        <v>12</v>
      </c>
      <c r="U10" s="34" t="s">
        <v>13</v>
      </c>
      <c r="V10" s="34" t="s">
        <v>12</v>
      </c>
      <c r="W10" s="34" t="s">
        <v>81</v>
      </c>
      <c r="X10" s="34" t="s">
        <v>12</v>
      </c>
      <c r="Y10" s="34" t="s">
        <v>81</v>
      </c>
      <c r="Z10" s="34" t="s">
        <v>12</v>
      </c>
      <c r="AA10" s="34" t="s">
        <v>13</v>
      </c>
      <c r="AB10" s="34" t="s">
        <v>12</v>
      </c>
      <c r="AC10" s="34" t="s">
        <v>13</v>
      </c>
      <c r="AD10" s="34" t="s">
        <v>12</v>
      </c>
      <c r="AE10" s="34" t="s">
        <v>13</v>
      </c>
      <c r="AF10" s="45" t="s">
        <v>12</v>
      </c>
    </row>
    <row r="11" spans="1:32" ht="13" customHeight="1" x14ac:dyDescent="0.35">
      <c r="A11" s="53"/>
      <c r="B11" s="19"/>
      <c r="C11" s="54" t="s">
        <v>970</v>
      </c>
      <c r="D11" s="55" t="s">
        <v>971</v>
      </c>
      <c r="E11" s="54" t="s">
        <v>972</v>
      </c>
      <c r="F11" s="55" t="s">
        <v>973</v>
      </c>
      <c r="G11" s="54" t="s">
        <v>974</v>
      </c>
      <c r="H11" s="55" t="s">
        <v>975</v>
      </c>
      <c r="I11" s="54" t="s">
        <v>976</v>
      </c>
      <c r="J11" s="55" t="s">
        <v>977</v>
      </c>
      <c r="K11" s="54" t="s">
        <v>978</v>
      </c>
      <c r="L11" s="55" t="s">
        <v>979</v>
      </c>
      <c r="M11" s="56" t="s">
        <v>980</v>
      </c>
      <c r="N11" s="56" t="s">
        <v>981</v>
      </c>
      <c r="O11" s="56" t="s">
        <v>982</v>
      </c>
      <c r="P11" s="56" t="s">
        <v>983</v>
      </c>
      <c r="Q11" s="56" t="s">
        <v>984</v>
      </c>
      <c r="R11" s="56" t="s">
        <v>985</v>
      </c>
      <c r="S11" s="56" t="s">
        <v>986</v>
      </c>
      <c r="T11" s="56" t="s">
        <v>987</v>
      </c>
      <c r="U11" s="56" t="s">
        <v>988</v>
      </c>
      <c r="V11" s="56" t="s">
        <v>989</v>
      </c>
      <c r="W11" s="56" t="s">
        <v>990</v>
      </c>
      <c r="X11" s="56" t="s">
        <v>991</v>
      </c>
      <c r="Y11" s="56" t="s">
        <v>992</v>
      </c>
      <c r="Z11" s="56" t="s">
        <v>993</v>
      </c>
      <c r="AA11" s="56" t="s">
        <v>994</v>
      </c>
      <c r="AB11" s="56" t="s">
        <v>995</v>
      </c>
      <c r="AC11" s="56" t="s">
        <v>996</v>
      </c>
      <c r="AD11" s="56" t="s">
        <v>997</v>
      </c>
      <c r="AE11" s="56" t="s">
        <v>998</v>
      </c>
      <c r="AF11" s="2" t="s">
        <v>999</v>
      </c>
    </row>
    <row r="12" spans="1:32" ht="13" customHeight="1" x14ac:dyDescent="0.35">
      <c r="A12" s="22" t="s">
        <v>14</v>
      </c>
      <c r="B12" s="19">
        <v>2</v>
      </c>
      <c r="C12" s="4">
        <v>16.8948653511552</v>
      </c>
      <c r="D12" s="5">
        <v>0.21267365129450999</v>
      </c>
      <c r="E12" s="4">
        <v>10.3304609454489</v>
      </c>
      <c r="F12" s="5">
        <v>0.127180318587717</v>
      </c>
      <c r="G12" s="4">
        <v>16.207081697496601</v>
      </c>
      <c r="H12" s="5">
        <v>0.85030150934630999</v>
      </c>
      <c r="I12" s="4">
        <v>49.687000444062498</v>
      </c>
      <c r="J12" s="5">
        <v>1.0308900422425999</v>
      </c>
      <c r="K12" s="4">
        <v>34.105917858440897</v>
      </c>
      <c r="L12" s="5">
        <v>1.0133189742527799</v>
      </c>
      <c r="M12" s="6"/>
      <c r="N12" s="6"/>
      <c r="O12" s="6"/>
      <c r="P12" s="6"/>
      <c r="Q12" s="6"/>
      <c r="R12" s="6"/>
      <c r="S12" s="6"/>
      <c r="T12" s="6"/>
      <c r="U12" s="6"/>
      <c r="V12" s="6"/>
      <c r="W12" s="6"/>
      <c r="X12" s="6"/>
      <c r="Y12" s="6"/>
      <c r="Z12" s="6"/>
      <c r="AA12" s="6"/>
      <c r="AB12" s="6"/>
      <c r="AC12" s="6"/>
      <c r="AD12" s="6"/>
      <c r="AE12" s="6"/>
      <c r="AF12" s="8"/>
    </row>
    <row r="13" spans="1:32" ht="13" customHeight="1" x14ac:dyDescent="0.35">
      <c r="A13" s="52" t="s">
        <v>15</v>
      </c>
      <c r="B13" s="19">
        <v>2</v>
      </c>
      <c r="C13" s="4">
        <v>15.217036780832901</v>
      </c>
      <c r="D13" s="5">
        <v>0.254500820276226</v>
      </c>
      <c r="E13" s="4">
        <v>10.390014434894701</v>
      </c>
      <c r="F13" s="5">
        <v>0.124640537503504</v>
      </c>
      <c r="G13" s="4">
        <v>20.952454304919002</v>
      </c>
      <c r="H13" s="5">
        <v>0.90970064756507896</v>
      </c>
      <c r="I13" s="4">
        <v>50.847520291081302</v>
      </c>
      <c r="J13" s="5">
        <v>0.98424678189664006</v>
      </c>
      <c r="K13" s="4">
        <v>28.2000254039997</v>
      </c>
      <c r="L13" s="5">
        <v>1.0469246102115699</v>
      </c>
      <c r="M13" s="6"/>
      <c r="N13" s="6"/>
      <c r="O13" s="6"/>
      <c r="P13" s="6"/>
      <c r="Q13" s="6"/>
      <c r="R13" s="6"/>
      <c r="S13" s="6"/>
      <c r="T13" s="6"/>
      <c r="U13" s="6"/>
      <c r="V13" s="6"/>
      <c r="W13" s="6"/>
      <c r="X13" s="6"/>
      <c r="Y13" s="6"/>
      <c r="Z13" s="6"/>
      <c r="AA13" s="6"/>
      <c r="AB13" s="6"/>
      <c r="AC13" s="6"/>
      <c r="AD13" s="6"/>
      <c r="AE13" s="6"/>
      <c r="AF13" s="8"/>
    </row>
    <row r="14" spans="1:32" ht="13" customHeight="1" x14ac:dyDescent="0.35">
      <c r="A14" s="52" t="s">
        <v>16</v>
      </c>
      <c r="B14" s="19">
        <v>2</v>
      </c>
      <c r="C14" s="4">
        <v>14.747658655700199</v>
      </c>
      <c r="D14" s="5">
        <v>0.26099941737532001</v>
      </c>
      <c r="E14" s="4">
        <v>11.720189263890999</v>
      </c>
      <c r="F14" s="5">
        <v>0.11885075014747</v>
      </c>
      <c r="G14" s="4">
        <v>28.7341413110824</v>
      </c>
      <c r="H14" s="5">
        <v>1.0978829771034899</v>
      </c>
      <c r="I14" s="4">
        <v>41.272268197360603</v>
      </c>
      <c r="J14" s="5">
        <v>0.83026929662359406</v>
      </c>
      <c r="K14" s="4">
        <v>29.993590491557001</v>
      </c>
      <c r="L14" s="5">
        <v>0.93254909451340695</v>
      </c>
      <c r="M14" s="6"/>
      <c r="N14" s="6"/>
      <c r="O14" s="6"/>
      <c r="P14" s="6"/>
      <c r="Q14" s="6"/>
      <c r="R14" s="6"/>
      <c r="S14" s="6"/>
      <c r="T14" s="6"/>
      <c r="U14" s="6"/>
      <c r="V14" s="6"/>
      <c r="W14" s="6"/>
      <c r="X14" s="6"/>
      <c r="Y14" s="6"/>
      <c r="Z14" s="6"/>
      <c r="AA14" s="6"/>
      <c r="AB14" s="6"/>
      <c r="AC14" s="6"/>
      <c r="AD14" s="6"/>
      <c r="AE14" s="6"/>
      <c r="AF14" s="8"/>
    </row>
    <row r="15" spans="1:32" ht="13" customHeight="1" x14ac:dyDescent="0.35">
      <c r="A15" s="22" t="s">
        <v>17</v>
      </c>
      <c r="B15" s="19">
        <v>2</v>
      </c>
      <c r="C15" s="4">
        <v>19.8475597928642</v>
      </c>
      <c r="D15" s="5">
        <v>0.288536988510874</v>
      </c>
      <c r="E15" s="4">
        <v>12.3966795191079</v>
      </c>
      <c r="F15" s="5">
        <v>0.12913458502567901</v>
      </c>
      <c r="G15" s="4">
        <v>16.795723041130699</v>
      </c>
      <c r="H15" s="5">
        <v>0.792072754226257</v>
      </c>
      <c r="I15" s="4">
        <v>38.426950329203002</v>
      </c>
      <c r="J15" s="5">
        <v>1.0856652654530301</v>
      </c>
      <c r="K15" s="4">
        <v>44.777326629666199</v>
      </c>
      <c r="L15" s="5">
        <v>1.18331469510496</v>
      </c>
      <c r="M15" s="6"/>
      <c r="N15" s="6"/>
      <c r="O15" s="6"/>
      <c r="P15" s="6"/>
      <c r="Q15" s="6"/>
      <c r="R15" s="6"/>
      <c r="S15" s="6"/>
      <c r="T15" s="6"/>
      <c r="U15" s="6"/>
      <c r="V15" s="6"/>
      <c r="W15" s="6"/>
      <c r="X15" s="6"/>
      <c r="Y15" s="6"/>
      <c r="Z15" s="6"/>
      <c r="AA15" s="6"/>
      <c r="AB15" s="6"/>
      <c r="AC15" s="6"/>
      <c r="AD15" s="6"/>
      <c r="AE15" s="6"/>
      <c r="AF15" s="8"/>
    </row>
    <row r="16" spans="1:32" ht="13" customHeight="1" x14ac:dyDescent="0.35">
      <c r="A16" s="22" t="s">
        <v>18</v>
      </c>
      <c r="B16" s="19">
        <v>2</v>
      </c>
      <c r="C16" s="4">
        <v>13.9999177804543</v>
      </c>
      <c r="D16" s="5">
        <v>0.13716406037047099</v>
      </c>
      <c r="E16" s="4">
        <v>8.9968347948395007</v>
      </c>
      <c r="F16" s="5">
        <v>9.8452840873629197E-2</v>
      </c>
      <c r="G16" s="4">
        <v>21.3278427221145</v>
      </c>
      <c r="H16" s="5">
        <v>0.69963006784168102</v>
      </c>
      <c r="I16" s="4">
        <v>53.799585717455798</v>
      </c>
      <c r="J16" s="5">
        <v>0.85161207621466595</v>
      </c>
      <c r="K16" s="4">
        <v>24.872571560429801</v>
      </c>
      <c r="L16" s="5">
        <v>0.68453322432473396</v>
      </c>
      <c r="M16" s="6"/>
      <c r="N16" s="6"/>
      <c r="O16" s="6"/>
      <c r="P16" s="6"/>
      <c r="Q16" s="6"/>
      <c r="R16" s="6"/>
      <c r="S16" s="6"/>
      <c r="T16" s="6"/>
      <c r="U16" s="6"/>
      <c r="V16" s="6"/>
      <c r="W16" s="6"/>
      <c r="X16" s="6"/>
      <c r="Y16" s="6"/>
      <c r="Z16" s="6"/>
      <c r="AA16" s="6"/>
      <c r="AB16" s="6"/>
      <c r="AC16" s="6"/>
      <c r="AD16" s="6"/>
      <c r="AE16" s="6"/>
      <c r="AF16" s="8"/>
    </row>
    <row r="17" spans="1:32" ht="13" customHeight="1" x14ac:dyDescent="0.35">
      <c r="A17" s="52" t="s">
        <v>19</v>
      </c>
      <c r="B17" s="19">
        <v>2</v>
      </c>
      <c r="C17" s="4">
        <v>15.555571925649501</v>
      </c>
      <c r="D17" s="5">
        <v>0.22732953909057399</v>
      </c>
      <c r="E17" s="4">
        <v>10.221464114052999</v>
      </c>
      <c r="F17" s="5">
        <v>8.7993811339059605E-2</v>
      </c>
      <c r="G17" s="4">
        <v>20.825902355088701</v>
      </c>
      <c r="H17" s="5">
        <v>0.68653054894934595</v>
      </c>
      <c r="I17" s="4">
        <v>48.086034657886103</v>
      </c>
      <c r="J17" s="5">
        <v>0.65949441168243395</v>
      </c>
      <c r="K17" s="4">
        <v>31.0880629870252</v>
      </c>
      <c r="L17" s="5">
        <v>0.88906138176802196</v>
      </c>
      <c r="M17" s="6"/>
      <c r="N17" s="6"/>
      <c r="O17" s="6"/>
      <c r="P17" s="6"/>
      <c r="Q17" s="6"/>
      <c r="R17" s="6"/>
      <c r="S17" s="6"/>
      <c r="T17" s="6"/>
      <c r="U17" s="6"/>
      <c r="V17" s="6"/>
      <c r="W17" s="6"/>
      <c r="X17" s="6"/>
      <c r="Y17" s="6"/>
      <c r="Z17" s="6"/>
      <c r="AA17" s="6"/>
      <c r="AB17" s="6"/>
      <c r="AC17" s="6"/>
      <c r="AD17" s="6"/>
      <c r="AE17" s="6"/>
      <c r="AF17" s="8"/>
    </row>
    <row r="18" spans="1:32" ht="13" customHeight="1" x14ac:dyDescent="0.35">
      <c r="A18" s="1" t="s">
        <v>20</v>
      </c>
      <c r="B18" s="19">
        <v>2</v>
      </c>
      <c r="C18" s="4">
        <v>15.656000047727099</v>
      </c>
      <c r="D18" s="5">
        <v>0.32261148548156399</v>
      </c>
      <c r="E18" s="4">
        <v>10.4948056474519</v>
      </c>
      <c r="F18" s="5">
        <v>0.116834506190594</v>
      </c>
      <c r="G18" s="4">
        <v>22.646634476664602</v>
      </c>
      <c r="H18" s="5">
        <v>0.97767730867616398</v>
      </c>
      <c r="I18" s="4">
        <v>44.462675072964799</v>
      </c>
      <c r="J18" s="5">
        <v>0.96086791754846401</v>
      </c>
      <c r="K18" s="4">
        <v>32.890690450370599</v>
      </c>
      <c r="L18" s="5">
        <v>1.256211664089</v>
      </c>
      <c r="M18" s="6"/>
      <c r="N18" s="6"/>
      <c r="O18" s="6"/>
      <c r="P18" s="6"/>
      <c r="Q18" s="6"/>
      <c r="R18" s="6"/>
      <c r="S18" s="6"/>
      <c r="T18" s="6"/>
      <c r="U18" s="6"/>
      <c r="V18" s="6"/>
      <c r="W18" s="6"/>
      <c r="X18" s="6"/>
      <c r="Y18" s="6"/>
      <c r="Z18" s="6"/>
      <c r="AA18" s="6"/>
      <c r="AB18" s="6"/>
      <c r="AC18" s="6"/>
      <c r="AD18" s="6"/>
      <c r="AE18" s="6"/>
      <c r="AF18" s="8"/>
    </row>
    <row r="19" spans="1:32" ht="13" customHeight="1" x14ac:dyDescent="0.35">
      <c r="A19" s="1" t="s">
        <v>21</v>
      </c>
      <c r="B19" s="19">
        <v>2</v>
      </c>
      <c r="C19" s="4">
        <v>15.400121474931201</v>
      </c>
      <c r="D19" s="5">
        <v>0.31812354702376</v>
      </c>
      <c r="E19" s="4">
        <v>9.7812838472305792</v>
      </c>
      <c r="F19" s="5">
        <v>0.10786137418838</v>
      </c>
      <c r="G19" s="4">
        <v>18.007631704585901</v>
      </c>
      <c r="H19" s="5">
        <v>1.13737976894532</v>
      </c>
      <c r="I19" s="4">
        <v>53.694552162132098</v>
      </c>
      <c r="J19" s="5">
        <v>0.93831909821997395</v>
      </c>
      <c r="K19" s="4">
        <v>28.297816133282002</v>
      </c>
      <c r="L19" s="5">
        <v>1.24081600467932</v>
      </c>
      <c r="M19" s="6"/>
      <c r="N19" s="6"/>
      <c r="O19" s="6"/>
      <c r="P19" s="6"/>
      <c r="Q19" s="6"/>
      <c r="R19" s="6"/>
      <c r="S19" s="6"/>
      <c r="T19" s="6"/>
      <c r="U19" s="6"/>
      <c r="V19" s="6"/>
      <c r="W19" s="6"/>
      <c r="X19" s="6"/>
      <c r="Y19" s="6"/>
      <c r="Z19" s="6"/>
      <c r="AA19" s="6"/>
      <c r="AB19" s="6"/>
      <c r="AC19" s="6"/>
      <c r="AD19" s="6"/>
      <c r="AE19" s="6"/>
      <c r="AF19" s="8"/>
    </row>
    <row r="20" spans="1:32" ht="13" customHeight="1" x14ac:dyDescent="0.35">
      <c r="A20" s="52" t="s">
        <v>22</v>
      </c>
      <c r="B20" s="19">
        <v>2</v>
      </c>
      <c r="C20" s="4">
        <v>14.899413250431699</v>
      </c>
      <c r="D20" s="5">
        <v>0.31009231686155603</v>
      </c>
      <c r="E20" s="4">
        <v>9.1540379974033002</v>
      </c>
      <c r="F20" s="5">
        <v>0.163999158450685</v>
      </c>
      <c r="G20" s="4">
        <v>19.2978117047778</v>
      </c>
      <c r="H20" s="5">
        <v>1.44076573770975</v>
      </c>
      <c r="I20" s="4">
        <v>54.013129104176798</v>
      </c>
      <c r="J20" s="5">
        <v>1.5253018109729899</v>
      </c>
      <c r="K20" s="4">
        <v>26.689059191045398</v>
      </c>
      <c r="L20" s="5">
        <v>1.32500455362798</v>
      </c>
      <c r="M20" s="6"/>
      <c r="N20" s="6"/>
      <c r="O20" s="6"/>
      <c r="P20" s="6"/>
      <c r="Q20" s="6"/>
      <c r="R20" s="6"/>
      <c r="S20" s="6"/>
      <c r="T20" s="6"/>
      <c r="U20" s="6"/>
      <c r="V20" s="6"/>
      <c r="W20" s="6"/>
      <c r="X20" s="6"/>
      <c r="Y20" s="6"/>
      <c r="Z20" s="6"/>
      <c r="AA20" s="6"/>
      <c r="AB20" s="6"/>
      <c r="AC20" s="6"/>
      <c r="AD20" s="6"/>
      <c r="AE20" s="6"/>
      <c r="AF20" s="8"/>
    </row>
    <row r="21" spans="1:32" ht="13" customHeight="1" x14ac:dyDescent="0.35">
      <c r="A21" s="52" t="s">
        <v>23</v>
      </c>
      <c r="B21" s="19">
        <v>2</v>
      </c>
      <c r="C21" s="4">
        <v>18.215165924059399</v>
      </c>
      <c r="D21" s="5">
        <v>0.33167798334971599</v>
      </c>
      <c r="E21" s="4">
        <v>12.370651850558801</v>
      </c>
      <c r="F21" s="5">
        <v>0.13872970973148099</v>
      </c>
      <c r="G21" s="4">
        <v>21.709800417226699</v>
      </c>
      <c r="H21" s="5">
        <v>0.95657135665890103</v>
      </c>
      <c r="I21" s="4">
        <v>33.966210665431497</v>
      </c>
      <c r="J21" s="5">
        <v>1.0943009130902599</v>
      </c>
      <c r="K21" s="4">
        <v>44.323988917341801</v>
      </c>
      <c r="L21" s="5">
        <v>1.28630513015076</v>
      </c>
      <c r="M21" s="6"/>
      <c r="N21" s="6"/>
      <c r="O21" s="6"/>
      <c r="P21" s="6"/>
      <c r="Q21" s="6"/>
      <c r="R21" s="6"/>
      <c r="S21" s="6"/>
      <c r="T21" s="6"/>
      <c r="U21" s="6"/>
      <c r="V21" s="6"/>
      <c r="W21" s="6"/>
      <c r="X21" s="6"/>
      <c r="Y21" s="6"/>
      <c r="Z21" s="6"/>
      <c r="AA21" s="6"/>
      <c r="AB21" s="6"/>
      <c r="AC21" s="6"/>
      <c r="AD21" s="6"/>
      <c r="AE21" s="6"/>
      <c r="AF21" s="8"/>
    </row>
    <row r="22" spans="1:32" ht="13" customHeight="1" x14ac:dyDescent="0.35">
      <c r="A22" s="52" t="s">
        <v>24</v>
      </c>
      <c r="B22" s="19">
        <v>2</v>
      </c>
      <c r="C22" s="4">
        <v>13.917990699348801</v>
      </c>
      <c r="D22" s="5">
        <v>0.30713532416154099</v>
      </c>
      <c r="E22" s="4">
        <v>10.040426149467899</v>
      </c>
      <c r="F22" s="5">
        <v>0.25871594628059602</v>
      </c>
      <c r="G22" s="4">
        <v>20.262084513085199</v>
      </c>
      <c r="H22" s="5">
        <v>1.3250171811263201</v>
      </c>
      <c r="I22" s="4">
        <v>59.1324551537665</v>
      </c>
      <c r="J22" s="5">
        <v>1.8486795168130901</v>
      </c>
      <c r="K22" s="4">
        <v>20.605460333148301</v>
      </c>
      <c r="L22" s="5">
        <v>1.4015463975213101</v>
      </c>
      <c r="M22" s="6"/>
      <c r="N22" s="6"/>
      <c r="O22" s="6"/>
      <c r="P22" s="6"/>
      <c r="Q22" s="6"/>
      <c r="R22" s="6"/>
      <c r="S22" s="6"/>
      <c r="T22" s="6"/>
      <c r="U22" s="6"/>
      <c r="V22" s="6"/>
      <c r="W22" s="6"/>
      <c r="X22" s="6"/>
      <c r="Y22" s="6"/>
      <c r="Z22" s="6"/>
      <c r="AA22" s="6"/>
      <c r="AB22" s="6"/>
      <c r="AC22" s="6"/>
      <c r="AD22" s="6"/>
      <c r="AE22" s="6"/>
      <c r="AF22" s="8"/>
    </row>
    <row r="23" spans="1:32" ht="13" customHeight="1" x14ac:dyDescent="0.35">
      <c r="A23" s="52" t="s">
        <v>25</v>
      </c>
      <c r="B23" s="19">
        <v>2</v>
      </c>
      <c r="C23" s="4">
        <v>16.529514743254701</v>
      </c>
      <c r="D23" s="5">
        <v>0.50497203198799101</v>
      </c>
      <c r="E23" s="4">
        <v>11.1939419913971</v>
      </c>
      <c r="F23" s="5">
        <v>0.225780520118668</v>
      </c>
      <c r="G23" s="4">
        <v>19.012337581504099</v>
      </c>
      <c r="H23" s="5">
        <v>1.48163336794108</v>
      </c>
      <c r="I23" s="4">
        <v>47.385678623938702</v>
      </c>
      <c r="J23" s="5">
        <v>1.51681731790249</v>
      </c>
      <c r="K23" s="4">
        <v>33.601983794557199</v>
      </c>
      <c r="L23" s="5">
        <v>1.9082096360362499</v>
      </c>
      <c r="M23" s="6"/>
      <c r="N23" s="6"/>
      <c r="O23" s="6"/>
      <c r="P23" s="6"/>
      <c r="Q23" s="6"/>
      <c r="R23" s="6"/>
      <c r="S23" s="6"/>
      <c r="T23" s="6"/>
      <c r="U23" s="6"/>
      <c r="V23" s="6"/>
      <c r="W23" s="6"/>
      <c r="X23" s="6"/>
      <c r="Y23" s="6"/>
      <c r="Z23" s="6"/>
      <c r="AA23" s="6"/>
      <c r="AB23" s="6"/>
      <c r="AC23" s="6"/>
      <c r="AD23" s="6"/>
      <c r="AE23" s="6"/>
      <c r="AF23" s="8"/>
    </row>
    <row r="24" spans="1:32" ht="13" customHeight="1" x14ac:dyDescent="0.35">
      <c r="A24" s="22" t="s">
        <v>26</v>
      </c>
      <c r="B24" s="19">
        <v>2</v>
      </c>
      <c r="C24" s="4">
        <v>14.765691960491701</v>
      </c>
      <c r="D24" s="5">
        <v>0.238201958203407</v>
      </c>
      <c r="E24" s="4">
        <v>7.9870066375074202</v>
      </c>
      <c r="F24" s="5">
        <v>0.14246466234615199</v>
      </c>
      <c r="G24" s="4">
        <v>14.522454538071999</v>
      </c>
      <c r="H24" s="5">
        <v>1.0161320287126301</v>
      </c>
      <c r="I24" s="4">
        <v>61.101324746691802</v>
      </c>
      <c r="J24" s="5">
        <v>1.0935053845988401</v>
      </c>
      <c r="K24" s="4">
        <v>24.376220715236201</v>
      </c>
      <c r="L24" s="5">
        <v>1.0325444129238399</v>
      </c>
      <c r="M24" s="6"/>
      <c r="N24" s="6"/>
      <c r="O24" s="6"/>
      <c r="P24" s="6"/>
      <c r="Q24" s="6"/>
      <c r="R24" s="6"/>
      <c r="S24" s="6"/>
      <c r="T24" s="6"/>
      <c r="U24" s="6"/>
      <c r="V24" s="6"/>
      <c r="W24" s="6"/>
      <c r="X24" s="6"/>
      <c r="Y24" s="6"/>
      <c r="Z24" s="6"/>
      <c r="AA24" s="6"/>
      <c r="AB24" s="6"/>
      <c r="AC24" s="6"/>
      <c r="AD24" s="6"/>
      <c r="AE24" s="6"/>
      <c r="AF24" s="8"/>
    </row>
    <row r="25" spans="1:32" ht="13" customHeight="1" x14ac:dyDescent="0.35">
      <c r="A25" s="52" t="s">
        <v>27</v>
      </c>
      <c r="B25" s="19">
        <v>2</v>
      </c>
      <c r="C25" s="4">
        <v>15.9045429445908</v>
      </c>
      <c r="D25" s="5">
        <v>0.21940063504821</v>
      </c>
      <c r="E25" s="4">
        <v>9.0418503636988898</v>
      </c>
      <c r="F25" s="5">
        <v>0.11179365328581201</v>
      </c>
      <c r="G25" s="4">
        <v>15.3813772184079</v>
      </c>
      <c r="H25" s="5">
        <v>0.73589722803615698</v>
      </c>
      <c r="I25" s="4">
        <v>56.2766879434187</v>
      </c>
      <c r="J25" s="5">
        <v>1.07885109056629</v>
      </c>
      <c r="K25" s="4">
        <v>28.341934838173501</v>
      </c>
      <c r="L25" s="5">
        <v>1.1395509545293501</v>
      </c>
      <c r="M25" s="6"/>
      <c r="N25" s="6"/>
      <c r="O25" s="6"/>
      <c r="P25" s="6"/>
      <c r="Q25" s="6"/>
      <c r="R25" s="6"/>
      <c r="S25" s="6"/>
      <c r="T25" s="6"/>
      <c r="U25" s="6"/>
      <c r="V25" s="6"/>
      <c r="W25" s="6"/>
      <c r="X25" s="6"/>
      <c r="Y25" s="6"/>
      <c r="Z25" s="6"/>
      <c r="AA25" s="6"/>
      <c r="AB25" s="6"/>
      <c r="AC25" s="6"/>
      <c r="AD25" s="6"/>
      <c r="AE25" s="6"/>
      <c r="AF25" s="8"/>
    </row>
    <row r="26" spans="1:32" ht="13" customHeight="1" x14ac:dyDescent="0.35">
      <c r="A26" s="37" t="s">
        <v>28</v>
      </c>
      <c r="B26" s="19">
        <v>2</v>
      </c>
      <c r="C26" s="4">
        <v>15.854026485756901</v>
      </c>
      <c r="D26" s="5">
        <v>0.22076402053338801</v>
      </c>
      <c r="E26" s="4">
        <v>9.2194597050040397</v>
      </c>
      <c r="F26" s="5">
        <v>0.135778600371667</v>
      </c>
      <c r="G26" s="4">
        <v>19.2633137728557</v>
      </c>
      <c r="H26" s="5">
        <v>0.81472421427294905</v>
      </c>
      <c r="I26" s="4">
        <v>48.010836072125002</v>
      </c>
      <c r="J26" s="5">
        <v>1.3494334540450901</v>
      </c>
      <c r="K26" s="4">
        <v>32.725850155019302</v>
      </c>
      <c r="L26" s="5">
        <v>1.28497682214883</v>
      </c>
      <c r="M26" s="6"/>
      <c r="N26" s="6"/>
      <c r="O26" s="6"/>
      <c r="P26" s="6"/>
      <c r="Q26" s="6"/>
      <c r="R26" s="6"/>
      <c r="S26" s="6"/>
      <c r="T26" s="6"/>
      <c r="U26" s="6"/>
      <c r="V26" s="6"/>
      <c r="W26" s="6"/>
      <c r="X26" s="6"/>
      <c r="Y26" s="6"/>
      <c r="Z26" s="6"/>
      <c r="AA26" s="6"/>
      <c r="AB26" s="6"/>
      <c r="AC26" s="6"/>
      <c r="AD26" s="6"/>
      <c r="AE26" s="6"/>
      <c r="AF26" s="8"/>
    </row>
    <row r="27" spans="1:32" ht="13" customHeight="1" x14ac:dyDescent="0.35">
      <c r="A27" s="52" t="s">
        <v>29</v>
      </c>
      <c r="B27" s="19">
        <v>2</v>
      </c>
      <c r="C27" s="4">
        <v>16.916774992390401</v>
      </c>
      <c r="D27" s="5">
        <v>0.21088310040108901</v>
      </c>
      <c r="E27" s="4">
        <v>11.7263052060788</v>
      </c>
      <c r="F27" s="5">
        <v>0.11517289941618999</v>
      </c>
      <c r="G27" s="4">
        <v>21.918471923158702</v>
      </c>
      <c r="H27" s="5">
        <v>0.75699924894192305</v>
      </c>
      <c r="I27" s="4">
        <v>41.991142286745799</v>
      </c>
      <c r="J27" s="5">
        <v>0.74767862146770203</v>
      </c>
      <c r="K27" s="4">
        <v>36.090385790095603</v>
      </c>
      <c r="L27" s="5">
        <v>0.80999312845787097</v>
      </c>
      <c r="M27" s="6"/>
      <c r="N27" s="6"/>
      <c r="O27" s="6"/>
      <c r="P27" s="6"/>
      <c r="Q27" s="6"/>
      <c r="R27" s="6"/>
      <c r="S27" s="6"/>
      <c r="T27" s="6"/>
      <c r="U27" s="6"/>
      <c r="V27" s="6"/>
      <c r="W27" s="6"/>
      <c r="X27" s="6"/>
      <c r="Y27" s="6"/>
      <c r="Z27" s="6"/>
      <c r="AA27" s="6"/>
      <c r="AB27" s="6"/>
      <c r="AC27" s="6"/>
      <c r="AD27" s="6"/>
      <c r="AE27" s="6"/>
      <c r="AF27" s="8"/>
    </row>
    <row r="28" spans="1:32" ht="13" customHeight="1" x14ac:dyDescent="0.35">
      <c r="A28" s="52" t="s">
        <v>30</v>
      </c>
      <c r="B28" s="19">
        <v>2</v>
      </c>
      <c r="C28" s="4">
        <v>15.9808852510045</v>
      </c>
      <c r="D28" s="5">
        <v>0.23243463365797901</v>
      </c>
      <c r="E28" s="4">
        <v>9.3208497389857907</v>
      </c>
      <c r="F28" s="5">
        <v>0.17147175684313401</v>
      </c>
      <c r="G28" s="4">
        <v>16.123389173828201</v>
      </c>
      <c r="H28" s="5">
        <v>1.00474076905728</v>
      </c>
      <c r="I28" s="4">
        <v>53.459305376439602</v>
      </c>
      <c r="J28" s="5">
        <v>1.4259632289589801</v>
      </c>
      <c r="K28" s="4">
        <v>30.417305449732201</v>
      </c>
      <c r="L28" s="5">
        <v>1.1040540687601701</v>
      </c>
      <c r="M28" s="6"/>
      <c r="N28" s="6"/>
      <c r="O28" s="6"/>
      <c r="P28" s="6"/>
      <c r="Q28" s="6"/>
      <c r="R28" s="6"/>
      <c r="S28" s="6"/>
      <c r="T28" s="6"/>
      <c r="U28" s="6"/>
      <c r="V28" s="6"/>
      <c r="W28" s="6"/>
      <c r="X28" s="6"/>
      <c r="Y28" s="6"/>
      <c r="Z28" s="6"/>
      <c r="AA28" s="6"/>
      <c r="AB28" s="6"/>
      <c r="AC28" s="6"/>
      <c r="AD28" s="6"/>
      <c r="AE28" s="6"/>
      <c r="AF28" s="8"/>
    </row>
    <row r="29" spans="1:32" ht="13" customHeight="1" x14ac:dyDescent="0.35">
      <c r="A29" s="52" t="s">
        <v>31</v>
      </c>
      <c r="B29" s="19">
        <v>2</v>
      </c>
      <c r="C29" s="4">
        <v>21.255432465183102</v>
      </c>
      <c r="D29" s="5">
        <v>0.39376937926654498</v>
      </c>
      <c r="E29" s="4">
        <v>14.005303177795801</v>
      </c>
      <c r="F29" s="5">
        <v>0.14162325350307001</v>
      </c>
      <c r="G29" s="4">
        <v>17.642470001501302</v>
      </c>
      <c r="H29" s="5">
        <v>0.86947374281743295</v>
      </c>
      <c r="I29" s="4">
        <v>33.225012566989797</v>
      </c>
      <c r="J29" s="5">
        <v>0.96387144118457002</v>
      </c>
      <c r="K29" s="4">
        <v>49.132517431508901</v>
      </c>
      <c r="L29" s="5">
        <v>1.3078680195921999</v>
      </c>
      <c r="M29" s="6"/>
      <c r="N29" s="6"/>
      <c r="O29" s="6"/>
      <c r="P29" s="6"/>
      <c r="Q29" s="6"/>
      <c r="R29" s="6"/>
      <c r="S29" s="6"/>
      <c r="T29" s="6"/>
      <c r="U29" s="6"/>
      <c r="V29" s="6"/>
      <c r="W29" s="6"/>
      <c r="X29" s="6"/>
      <c r="Y29" s="6"/>
      <c r="Z29" s="6"/>
      <c r="AA29" s="6"/>
      <c r="AB29" s="6"/>
      <c r="AC29" s="6"/>
      <c r="AD29" s="6"/>
      <c r="AE29" s="6"/>
      <c r="AF29" s="8"/>
    </row>
    <row r="30" spans="1:32" ht="13" customHeight="1" x14ac:dyDescent="0.35">
      <c r="A30" s="52" t="s">
        <v>32</v>
      </c>
      <c r="B30" s="19">
        <v>2</v>
      </c>
      <c r="C30" s="4">
        <v>16.225292876938902</v>
      </c>
      <c r="D30" s="5">
        <v>0.223978534616535</v>
      </c>
      <c r="E30" s="4">
        <v>9.9528391894031802</v>
      </c>
      <c r="F30" s="5">
        <v>7.4585779998526905E-2</v>
      </c>
      <c r="G30" s="4">
        <v>19.2839320200872</v>
      </c>
      <c r="H30" s="5">
        <v>0.77678896375394502</v>
      </c>
      <c r="I30" s="4">
        <v>46.061650028415798</v>
      </c>
      <c r="J30" s="5">
        <v>0.86409944665710003</v>
      </c>
      <c r="K30" s="4">
        <v>34.654417951496903</v>
      </c>
      <c r="L30" s="5">
        <v>0.99383762491372996</v>
      </c>
      <c r="M30" s="6"/>
      <c r="N30" s="6"/>
      <c r="O30" s="6"/>
      <c r="P30" s="6"/>
      <c r="Q30" s="6"/>
      <c r="R30" s="6"/>
      <c r="S30" s="6"/>
      <c r="T30" s="6"/>
      <c r="U30" s="6"/>
      <c r="V30" s="6"/>
      <c r="W30" s="6"/>
      <c r="X30" s="6"/>
      <c r="Y30" s="6"/>
      <c r="Z30" s="6"/>
      <c r="AA30" s="6"/>
      <c r="AB30" s="6"/>
      <c r="AC30" s="6"/>
      <c r="AD30" s="6"/>
      <c r="AE30" s="6"/>
      <c r="AF30" s="8"/>
    </row>
    <row r="31" spans="1:32" ht="13" customHeight="1" x14ac:dyDescent="0.35">
      <c r="A31" s="52" t="s">
        <v>33</v>
      </c>
      <c r="B31" s="19">
        <v>2</v>
      </c>
      <c r="C31" s="4">
        <v>18.302978500212198</v>
      </c>
      <c r="D31" s="5">
        <v>0.26165673472992301</v>
      </c>
      <c r="E31" s="4">
        <v>9.8387425080332491</v>
      </c>
      <c r="F31" s="5">
        <v>0.10902145411950399</v>
      </c>
      <c r="G31" s="4">
        <v>11.747964641611899</v>
      </c>
      <c r="H31" s="5">
        <v>0.725029682566111</v>
      </c>
      <c r="I31" s="4">
        <v>45.159850220181497</v>
      </c>
      <c r="J31" s="5">
        <v>1.1296472141348299</v>
      </c>
      <c r="K31" s="4">
        <v>43.092185138206602</v>
      </c>
      <c r="L31" s="5">
        <v>1.2417507357139701</v>
      </c>
      <c r="M31" s="6"/>
      <c r="N31" s="6"/>
      <c r="O31" s="6"/>
      <c r="P31" s="6"/>
      <c r="Q31" s="6"/>
      <c r="R31" s="6"/>
      <c r="S31" s="6"/>
      <c r="T31" s="6"/>
      <c r="U31" s="6"/>
      <c r="V31" s="6"/>
      <c r="W31" s="6"/>
      <c r="X31" s="6"/>
      <c r="Y31" s="6"/>
      <c r="Z31" s="6"/>
      <c r="AA31" s="6"/>
      <c r="AB31" s="6"/>
      <c r="AC31" s="6"/>
      <c r="AD31" s="6"/>
      <c r="AE31" s="6"/>
      <c r="AF31" s="8"/>
    </row>
    <row r="32" spans="1:32" ht="13" customHeight="1" x14ac:dyDescent="0.35">
      <c r="A32" s="52" t="s">
        <v>34</v>
      </c>
      <c r="B32" s="19">
        <v>2</v>
      </c>
      <c r="C32" s="4">
        <v>21.389795364612699</v>
      </c>
      <c r="D32" s="5">
        <v>0.23938775139889301</v>
      </c>
      <c r="E32" s="4">
        <v>11.818245597784401</v>
      </c>
      <c r="F32" s="5">
        <v>0.120895749950845</v>
      </c>
      <c r="G32" s="4">
        <v>11.0625554847614</v>
      </c>
      <c r="H32" s="5">
        <v>0.59690821893169999</v>
      </c>
      <c r="I32" s="4">
        <v>36.9339108432725</v>
      </c>
      <c r="J32" s="5">
        <v>1.01684461931619</v>
      </c>
      <c r="K32" s="4">
        <v>52.003533671966203</v>
      </c>
      <c r="L32" s="5">
        <v>1.05175587250758</v>
      </c>
      <c r="M32" s="6"/>
      <c r="N32" s="6"/>
      <c r="O32" s="6"/>
      <c r="P32" s="6"/>
      <c r="Q32" s="6"/>
      <c r="R32" s="6"/>
      <c r="S32" s="6"/>
      <c r="T32" s="6"/>
      <c r="U32" s="6"/>
      <c r="V32" s="6"/>
      <c r="W32" s="6"/>
      <c r="X32" s="6"/>
      <c r="Y32" s="6"/>
      <c r="Z32" s="6"/>
      <c r="AA32" s="6"/>
      <c r="AB32" s="6"/>
      <c r="AC32" s="6"/>
      <c r="AD32" s="6"/>
      <c r="AE32" s="6"/>
      <c r="AF32" s="8"/>
    </row>
    <row r="33" spans="1:32" ht="13" customHeight="1" x14ac:dyDescent="0.35">
      <c r="A33" s="52" t="s">
        <v>35</v>
      </c>
      <c r="B33" s="19">
        <v>2</v>
      </c>
      <c r="C33" s="4">
        <v>14.0594993187347</v>
      </c>
      <c r="D33" s="5">
        <v>0.26638548812359403</v>
      </c>
      <c r="E33" s="4">
        <v>10.2530014265384</v>
      </c>
      <c r="F33" s="5">
        <v>0.16593216041079401</v>
      </c>
      <c r="G33" s="4">
        <v>26.669517361664099</v>
      </c>
      <c r="H33" s="5">
        <v>1.1443715881171099</v>
      </c>
      <c r="I33" s="4">
        <v>47.2189232910535</v>
      </c>
      <c r="J33" s="5">
        <v>1.3869217218488199</v>
      </c>
      <c r="K33" s="4">
        <v>26.111559347282402</v>
      </c>
      <c r="L33" s="5">
        <v>1.1901928093690599</v>
      </c>
      <c r="M33" s="6"/>
      <c r="N33" s="6"/>
      <c r="O33" s="6"/>
      <c r="P33" s="6"/>
      <c r="Q33" s="6"/>
      <c r="R33" s="6"/>
      <c r="S33" s="6"/>
      <c r="T33" s="6"/>
      <c r="U33" s="6"/>
      <c r="V33" s="6"/>
      <c r="W33" s="6"/>
      <c r="X33" s="6"/>
      <c r="Y33" s="6"/>
      <c r="Z33" s="6"/>
      <c r="AA33" s="6"/>
      <c r="AB33" s="6"/>
      <c r="AC33" s="6"/>
      <c r="AD33" s="6"/>
      <c r="AE33" s="6"/>
      <c r="AF33" s="8"/>
    </row>
    <row r="34" spans="1:32" ht="13" customHeight="1" x14ac:dyDescent="0.35">
      <c r="A34" s="52" t="s">
        <v>36</v>
      </c>
      <c r="B34" s="19">
        <v>2</v>
      </c>
      <c r="C34" s="4">
        <v>15.9584388288515</v>
      </c>
      <c r="D34" s="5">
        <v>0.31957643229439597</v>
      </c>
      <c r="E34" s="4">
        <v>10.6696513040919</v>
      </c>
      <c r="F34" s="5">
        <v>0.20162249083905601</v>
      </c>
      <c r="G34" s="4">
        <v>19.985159170430801</v>
      </c>
      <c r="H34" s="5">
        <v>0.96885625702848599</v>
      </c>
      <c r="I34" s="4">
        <v>47.268308638868497</v>
      </c>
      <c r="J34" s="5">
        <v>1.36549734264129</v>
      </c>
      <c r="K34" s="4">
        <v>32.746532190700698</v>
      </c>
      <c r="L34" s="5">
        <v>1.3994110994847</v>
      </c>
      <c r="M34" s="6"/>
      <c r="N34" s="6"/>
      <c r="O34" s="6"/>
      <c r="P34" s="6"/>
      <c r="Q34" s="6"/>
      <c r="R34" s="6"/>
      <c r="S34" s="6"/>
      <c r="T34" s="6"/>
      <c r="U34" s="6"/>
      <c r="V34" s="6"/>
      <c r="W34" s="6"/>
      <c r="X34" s="6"/>
      <c r="Y34" s="6"/>
      <c r="Z34" s="6"/>
      <c r="AA34" s="6"/>
      <c r="AB34" s="6"/>
      <c r="AC34" s="6"/>
      <c r="AD34" s="6"/>
      <c r="AE34" s="6"/>
      <c r="AF34" s="8"/>
    </row>
    <row r="35" spans="1:32" ht="13" customHeight="1" x14ac:dyDescent="0.35">
      <c r="A35" s="52" t="s">
        <v>37</v>
      </c>
      <c r="B35" s="19">
        <v>2</v>
      </c>
      <c r="C35" s="4">
        <v>16.8114358837068</v>
      </c>
      <c r="D35" s="5">
        <v>0.26031629929535299</v>
      </c>
      <c r="E35" s="4">
        <v>10.65924815598</v>
      </c>
      <c r="F35" s="5">
        <v>0.10627227628067699</v>
      </c>
      <c r="G35" s="4">
        <v>16.488593211316399</v>
      </c>
      <c r="H35" s="5">
        <v>0.77642776256114798</v>
      </c>
      <c r="I35" s="4">
        <v>49.245818371900299</v>
      </c>
      <c r="J35" s="5">
        <v>1.0003706110366699</v>
      </c>
      <c r="K35" s="4">
        <v>34.265588416783203</v>
      </c>
      <c r="L35" s="5">
        <v>1.10024154553932</v>
      </c>
      <c r="M35" s="6"/>
      <c r="N35" s="6"/>
      <c r="O35" s="6"/>
      <c r="P35" s="6"/>
      <c r="Q35" s="6"/>
      <c r="R35" s="6"/>
      <c r="S35" s="6"/>
      <c r="T35" s="6"/>
      <c r="U35" s="6"/>
      <c r="V35" s="6"/>
      <c r="W35" s="6"/>
      <c r="X35" s="6"/>
      <c r="Y35" s="6"/>
      <c r="Z35" s="6"/>
      <c r="AA35" s="6"/>
      <c r="AB35" s="6"/>
      <c r="AC35" s="6"/>
      <c r="AD35" s="6"/>
      <c r="AE35" s="6"/>
      <c r="AF35" s="8"/>
    </row>
    <row r="36" spans="1:32" ht="13" customHeight="1" x14ac:dyDescent="0.35">
      <c r="A36" s="52" t="s">
        <v>38</v>
      </c>
      <c r="B36" s="19">
        <v>2</v>
      </c>
      <c r="C36" s="4">
        <v>16.9035282795368</v>
      </c>
      <c r="D36" s="5">
        <v>0.257587681223231</v>
      </c>
      <c r="E36" s="4">
        <v>11.8668559122051</v>
      </c>
      <c r="F36" s="5">
        <v>0.11417210503643099</v>
      </c>
      <c r="G36" s="4">
        <v>19.907297483935601</v>
      </c>
      <c r="H36" s="5">
        <v>0.73151731964731803</v>
      </c>
      <c r="I36" s="4">
        <v>46.462366462146001</v>
      </c>
      <c r="J36" s="5">
        <v>1.06810521092394</v>
      </c>
      <c r="K36" s="4">
        <v>33.630336053918398</v>
      </c>
      <c r="L36" s="5">
        <v>1.091746276471</v>
      </c>
      <c r="M36" s="6"/>
      <c r="N36" s="6"/>
      <c r="O36" s="6"/>
      <c r="P36" s="6"/>
      <c r="Q36" s="6"/>
      <c r="R36" s="6"/>
      <c r="S36" s="6"/>
      <c r="T36" s="6"/>
      <c r="U36" s="6"/>
      <c r="V36" s="6"/>
      <c r="W36" s="6"/>
      <c r="X36" s="6"/>
      <c r="Y36" s="6"/>
      <c r="Z36" s="6"/>
      <c r="AA36" s="6"/>
      <c r="AB36" s="6"/>
      <c r="AC36" s="6"/>
      <c r="AD36" s="6"/>
      <c r="AE36" s="6"/>
      <c r="AF36" s="8"/>
    </row>
    <row r="37" spans="1:32" ht="13" customHeight="1" x14ac:dyDescent="0.35">
      <c r="A37" s="52" t="s">
        <v>39</v>
      </c>
      <c r="B37" s="19">
        <v>2</v>
      </c>
      <c r="C37" s="4">
        <v>16.121909467188601</v>
      </c>
      <c r="D37" s="5">
        <v>0.23512848510683701</v>
      </c>
      <c r="E37" s="4">
        <v>11.090679157266401</v>
      </c>
      <c r="F37" s="5">
        <v>9.3083145042271206E-2</v>
      </c>
      <c r="G37" s="4">
        <v>21.767926611245102</v>
      </c>
      <c r="H37" s="5">
        <v>0.85863403483740397</v>
      </c>
      <c r="I37" s="4">
        <v>45.880140601723802</v>
      </c>
      <c r="J37" s="5">
        <v>0.87184350118795095</v>
      </c>
      <c r="K37" s="4">
        <v>32.351932787030997</v>
      </c>
      <c r="L37" s="5">
        <v>0.92901677761976198</v>
      </c>
      <c r="M37" s="6"/>
      <c r="N37" s="6"/>
      <c r="O37" s="6"/>
      <c r="P37" s="6"/>
      <c r="Q37" s="6"/>
      <c r="R37" s="6"/>
      <c r="S37" s="6"/>
      <c r="T37" s="6"/>
      <c r="U37" s="6"/>
      <c r="V37" s="6"/>
      <c r="W37" s="6"/>
      <c r="X37" s="6"/>
      <c r="Y37" s="6"/>
      <c r="Z37" s="6"/>
      <c r="AA37" s="6"/>
      <c r="AB37" s="6"/>
      <c r="AC37" s="6"/>
      <c r="AD37" s="6"/>
      <c r="AE37" s="6"/>
      <c r="AF37" s="8"/>
    </row>
    <row r="38" spans="1:32" ht="13" customHeight="1" x14ac:dyDescent="0.35">
      <c r="A38" s="52" t="s">
        <v>40</v>
      </c>
      <c r="B38" s="19">
        <v>2</v>
      </c>
      <c r="C38" s="4">
        <v>13.862629782791901</v>
      </c>
      <c r="D38" s="5">
        <v>0.27573221623952798</v>
      </c>
      <c r="E38" s="4">
        <v>10.0369337735759</v>
      </c>
      <c r="F38" s="5">
        <v>0.13257248648409201</v>
      </c>
      <c r="G38" s="4">
        <v>27.813240448938899</v>
      </c>
      <c r="H38" s="5">
        <v>1.24848305387509</v>
      </c>
      <c r="I38" s="4">
        <v>46.774802906063599</v>
      </c>
      <c r="J38" s="5">
        <v>1.1311253854766801</v>
      </c>
      <c r="K38" s="4">
        <v>25.411956644997499</v>
      </c>
      <c r="L38" s="5">
        <v>1.06425677992172</v>
      </c>
      <c r="M38" s="6"/>
      <c r="N38" s="6"/>
      <c r="O38" s="6"/>
      <c r="P38" s="6"/>
      <c r="Q38" s="6"/>
      <c r="R38" s="6"/>
      <c r="S38" s="6"/>
      <c r="T38" s="6"/>
      <c r="U38" s="6"/>
      <c r="V38" s="6"/>
      <c r="W38" s="6"/>
      <c r="X38" s="6"/>
      <c r="Y38" s="6"/>
      <c r="Z38" s="6"/>
      <c r="AA38" s="6"/>
      <c r="AB38" s="6"/>
      <c r="AC38" s="6"/>
      <c r="AD38" s="6"/>
      <c r="AE38" s="6"/>
      <c r="AF38" s="8"/>
    </row>
    <row r="39" spans="1:32" ht="13" customHeight="1" x14ac:dyDescent="0.35">
      <c r="A39" s="38" t="s">
        <v>41</v>
      </c>
      <c r="B39" s="19">
        <v>2</v>
      </c>
      <c r="C39" s="4">
        <v>17.044960527137999</v>
      </c>
      <c r="D39" s="5">
        <v>0.36112385808862002</v>
      </c>
      <c r="E39" s="4">
        <v>11.400993561859</v>
      </c>
      <c r="F39" s="5">
        <v>0.13633266486123399</v>
      </c>
      <c r="G39" s="4">
        <v>20.820788062187098</v>
      </c>
      <c r="H39" s="5">
        <v>1.17405145107807</v>
      </c>
      <c r="I39" s="4">
        <v>42.300249125574197</v>
      </c>
      <c r="J39" s="5">
        <v>1.09752749203864</v>
      </c>
      <c r="K39" s="4">
        <v>36.878962812238697</v>
      </c>
      <c r="L39" s="5">
        <v>1.4482903050426299</v>
      </c>
      <c r="M39" s="6"/>
      <c r="N39" s="6"/>
      <c r="O39" s="6"/>
      <c r="P39" s="6"/>
      <c r="Q39" s="6"/>
      <c r="R39" s="6"/>
      <c r="S39" s="6"/>
      <c r="T39" s="6"/>
      <c r="U39" s="6"/>
      <c r="V39" s="6"/>
      <c r="W39" s="6"/>
      <c r="X39" s="6"/>
      <c r="Y39" s="6"/>
      <c r="Z39" s="6"/>
      <c r="AA39" s="6"/>
      <c r="AB39" s="6"/>
      <c r="AC39" s="6"/>
      <c r="AD39" s="6"/>
      <c r="AE39" s="6"/>
      <c r="AF39" s="8"/>
    </row>
    <row r="40" spans="1:32" ht="13" customHeight="1" x14ac:dyDescent="0.35">
      <c r="A40" s="52" t="s">
        <v>42</v>
      </c>
      <c r="B40" s="19">
        <v>2</v>
      </c>
      <c r="C40" s="4">
        <v>23.857547503014501</v>
      </c>
      <c r="D40" s="5">
        <v>0.33136940121549702</v>
      </c>
      <c r="E40" s="4">
        <v>13.094049377644801</v>
      </c>
      <c r="F40" s="5">
        <v>0.142941905682548</v>
      </c>
      <c r="G40" s="4">
        <v>13.2420389624577</v>
      </c>
      <c r="H40" s="5">
        <v>0.794646061985543</v>
      </c>
      <c r="I40" s="4">
        <v>24.801536561721299</v>
      </c>
      <c r="J40" s="5">
        <v>1.02673754219582</v>
      </c>
      <c r="K40" s="4">
        <v>61.956424475821002</v>
      </c>
      <c r="L40" s="5">
        <v>1.2433351083186499</v>
      </c>
      <c r="M40" s="6"/>
      <c r="N40" s="6"/>
      <c r="O40" s="6"/>
      <c r="P40" s="6"/>
      <c r="Q40" s="6"/>
      <c r="R40" s="6"/>
      <c r="S40" s="6"/>
      <c r="T40" s="6"/>
      <c r="U40" s="6"/>
      <c r="V40" s="6"/>
      <c r="W40" s="6"/>
      <c r="X40" s="6"/>
      <c r="Y40" s="6"/>
      <c r="Z40" s="6"/>
      <c r="AA40" s="6"/>
      <c r="AB40" s="6"/>
      <c r="AC40" s="6"/>
      <c r="AD40" s="6"/>
      <c r="AE40" s="6"/>
      <c r="AF40" s="8"/>
    </row>
    <row r="41" spans="1:32" ht="13" customHeight="1" x14ac:dyDescent="0.35">
      <c r="A41" s="52" t="s">
        <v>43</v>
      </c>
      <c r="B41" s="19">
        <v>2</v>
      </c>
      <c r="C41" s="4">
        <v>25.012979590153702</v>
      </c>
      <c r="D41" s="5">
        <v>0.31400653796387101</v>
      </c>
      <c r="E41" s="4">
        <v>12.0375450820914</v>
      </c>
      <c r="F41" s="5">
        <v>0.19128300848030799</v>
      </c>
      <c r="G41" s="4">
        <v>9.5255227745288202</v>
      </c>
      <c r="H41" s="5">
        <v>0.66704814727761996</v>
      </c>
      <c r="I41" s="4">
        <v>24.5419344427645</v>
      </c>
      <c r="J41" s="5">
        <v>1.00296680154824</v>
      </c>
      <c r="K41" s="4">
        <v>65.932542782706705</v>
      </c>
      <c r="L41" s="5">
        <v>1.3580971634988599</v>
      </c>
      <c r="M41" s="6"/>
      <c r="N41" s="6"/>
      <c r="O41" s="6"/>
      <c r="P41" s="6"/>
      <c r="Q41" s="6"/>
      <c r="R41" s="6"/>
      <c r="S41" s="6"/>
      <c r="T41" s="6"/>
      <c r="U41" s="6"/>
      <c r="V41" s="6"/>
      <c r="W41" s="6"/>
      <c r="X41" s="6"/>
      <c r="Y41" s="6"/>
      <c r="Z41" s="6"/>
      <c r="AA41" s="6"/>
      <c r="AB41" s="6"/>
      <c r="AC41" s="6"/>
      <c r="AD41" s="6"/>
      <c r="AE41" s="6"/>
      <c r="AF41" s="8"/>
    </row>
    <row r="42" spans="1:32" ht="13" customHeight="1" x14ac:dyDescent="0.35">
      <c r="A42" s="52" t="s">
        <v>44</v>
      </c>
      <c r="B42" s="19">
        <v>2</v>
      </c>
      <c r="C42" s="4">
        <v>15.2614817503047</v>
      </c>
      <c r="D42" s="5">
        <v>0.18163744551664501</v>
      </c>
      <c r="E42" s="4">
        <v>9.3789488869724007</v>
      </c>
      <c r="F42" s="5">
        <v>0.126028471960104</v>
      </c>
      <c r="G42" s="4">
        <v>17.626232005567999</v>
      </c>
      <c r="H42" s="5">
        <v>0.87196400425433696</v>
      </c>
      <c r="I42" s="4">
        <v>53.232896029667401</v>
      </c>
      <c r="J42" s="5">
        <v>1.12918996245265</v>
      </c>
      <c r="K42" s="4">
        <v>29.1408719647646</v>
      </c>
      <c r="L42" s="5">
        <v>0.90152240364484904</v>
      </c>
      <c r="M42" s="6"/>
      <c r="N42" s="6"/>
      <c r="O42" s="6"/>
      <c r="P42" s="6"/>
      <c r="Q42" s="6"/>
      <c r="R42" s="6"/>
      <c r="S42" s="6"/>
      <c r="T42" s="6"/>
      <c r="U42" s="6"/>
      <c r="V42" s="6"/>
      <c r="W42" s="6"/>
      <c r="X42" s="6"/>
      <c r="Y42" s="6"/>
      <c r="Z42" s="6"/>
      <c r="AA42" s="6"/>
      <c r="AB42" s="6"/>
      <c r="AC42" s="6"/>
      <c r="AD42" s="6"/>
      <c r="AE42" s="6"/>
      <c r="AF42" s="8"/>
    </row>
    <row r="43" spans="1:32" ht="13" customHeight="1" x14ac:dyDescent="0.35">
      <c r="A43" s="22" t="s">
        <v>45</v>
      </c>
      <c r="B43" s="19">
        <v>2</v>
      </c>
      <c r="C43" s="4">
        <v>17.229799687189601</v>
      </c>
      <c r="D43" s="5">
        <v>0.25147258404544598</v>
      </c>
      <c r="E43" s="4">
        <v>10.2098878659439</v>
      </c>
      <c r="F43" s="5">
        <v>0.15582086141228099</v>
      </c>
      <c r="G43" s="4">
        <v>15.0657612636192</v>
      </c>
      <c r="H43" s="5">
        <v>0.94363060086413497</v>
      </c>
      <c r="I43" s="4">
        <v>49.610114832904699</v>
      </c>
      <c r="J43" s="5">
        <v>1.5867902327469801</v>
      </c>
      <c r="K43" s="4">
        <v>35.324123903476099</v>
      </c>
      <c r="L43" s="5">
        <v>1.3114029955290101</v>
      </c>
      <c r="M43" s="6"/>
      <c r="N43" s="6"/>
      <c r="O43" s="6"/>
      <c r="P43" s="6"/>
      <c r="Q43" s="6"/>
      <c r="R43" s="6"/>
      <c r="S43" s="6"/>
      <c r="T43" s="6"/>
      <c r="U43" s="6"/>
      <c r="V43" s="6"/>
      <c r="W43" s="6"/>
      <c r="X43" s="6"/>
      <c r="Y43" s="6"/>
      <c r="Z43" s="6"/>
      <c r="AA43" s="6"/>
      <c r="AB43" s="6"/>
      <c r="AC43" s="6"/>
      <c r="AD43" s="6"/>
      <c r="AE43" s="6"/>
      <c r="AF43" s="8"/>
    </row>
    <row r="44" spans="1:32" ht="13" customHeight="1" x14ac:dyDescent="0.35">
      <c r="A44" s="22" t="s">
        <v>46</v>
      </c>
      <c r="B44" s="19">
        <v>2</v>
      </c>
      <c r="C44" s="4">
        <v>12.2050622282317</v>
      </c>
      <c r="D44" s="5">
        <v>0.33715136973255</v>
      </c>
      <c r="E44" s="4">
        <v>10.0336726645845</v>
      </c>
      <c r="F44" s="5">
        <v>0.246646601370893</v>
      </c>
      <c r="G44" s="4">
        <v>29.5793954628863</v>
      </c>
      <c r="H44" s="5">
        <v>1.2529508659514099</v>
      </c>
      <c r="I44" s="4">
        <v>49.025828597250801</v>
      </c>
      <c r="J44" s="5">
        <v>1.00945106328419</v>
      </c>
      <c r="K44" s="4">
        <v>21.3947759398629</v>
      </c>
      <c r="L44" s="5">
        <v>1.1280808556876001</v>
      </c>
      <c r="M44" s="6"/>
      <c r="N44" s="6"/>
      <c r="O44" s="6"/>
      <c r="P44" s="6"/>
      <c r="Q44" s="6"/>
      <c r="R44" s="6"/>
      <c r="S44" s="6"/>
      <c r="T44" s="6"/>
      <c r="U44" s="6"/>
      <c r="V44" s="6"/>
      <c r="W44" s="6"/>
      <c r="X44" s="6"/>
      <c r="Y44" s="6"/>
      <c r="Z44" s="6"/>
      <c r="AA44" s="6"/>
      <c r="AB44" s="6"/>
      <c r="AC44" s="6"/>
      <c r="AD44" s="6"/>
      <c r="AE44" s="6"/>
      <c r="AF44" s="8"/>
    </row>
    <row r="45" spans="1:32" ht="13" customHeight="1" x14ac:dyDescent="0.35">
      <c r="A45" s="22" t="s">
        <v>47</v>
      </c>
      <c r="B45" s="19">
        <v>2</v>
      </c>
      <c r="C45" s="4">
        <v>14.6184248303529</v>
      </c>
      <c r="D45" s="5">
        <v>0.196565691276958</v>
      </c>
      <c r="E45" s="4">
        <v>9.6899186217238604</v>
      </c>
      <c r="F45" s="5">
        <v>0.103371935800883</v>
      </c>
      <c r="G45" s="4">
        <v>21.1260398382849</v>
      </c>
      <c r="H45" s="5">
        <v>0.71230083363544905</v>
      </c>
      <c r="I45" s="4">
        <v>54.399169453637697</v>
      </c>
      <c r="J45" s="5">
        <v>0.83239977535200904</v>
      </c>
      <c r="K45" s="4">
        <v>24.4747907080774</v>
      </c>
      <c r="L45" s="5">
        <v>0.89752723441759596</v>
      </c>
      <c r="M45" s="6"/>
      <c r="N45" s="6"/>
      <c r="O45" s="6"/>
      <c r="P45" s="6"/>
      <c r="Q45" s="6"/>
      <c r="R45" s="6"/>
      <c r="S45" s="6"/>
      <c r="T45" s="6"/>
      <c r="U45" s="6"/>
      <c r="V45" s="6"/>
      <c r="W45" s="6"/>
      <c r="X45" s="6"/>
      <c r="Y45" s="6"/>
      <c r="Z45" s="6"/>
      <c r="AA45" s="6"/>
      <c r="AB45" s="6"/>
      <c r="AC45" s="6"/>
      <c r="AD45" s="6"/>
      <c r="AE45" s="6"/>
      <c r="AF45" s="8"/>
    </row>
    <row r="46" spans="1:32" ht="13" customHeight="1" x14ac:dyDescent="0.35">
      <c r="A46" s="22" t="s">
        <v>48</v>
      </c>
      <c r="B46" s="19">
        <v>2</v>
      </c>
      <c r="C46" s="4">
        <v>22.121504672280601</v>
      </c>
      <c r="D46" s="5">
        <v>0.28538943410642897</v>
      </c>
      <c r="E46" s="4">
        <v>10.955124505317899</v>
      </c>
      <c r="F46" s="5">
        <v>0.14253387740969201</v>
      </c>
      <c r="G46" s="4">
        <v>7.8410781527690503</v>
      </c>
      <c r="H46" s="5">
        <v>0.66839582304207001</v>
      </c>
      <c r="I46" s="4">
        <v>36.241078320828102</v>
      </c>
      <c r="J46" s="5">
        <v>1.0141972012689899</v>
      </c>
      <c r="K46" s="4">
        <v>55.917843526402798</v>
      </c>
      <c r="L46" s="5">
        <v>1.15988005849241</v>
      </c>
      <c r="M46" s="6"/>
      <c r="N46" s="6"/>
      <c r="O46" s="6"/>
      <c r="P46" s="6"/>
      <c r="Q46" s="6"/>
      <c r="R46" s="6"/>
      <c r="S46" s="6"/>
      <c r="T46" s="6"/>
      <c r="U46" s="6"/>
      <c r="V46" s="6"/>
      <c r="W46" s="6"/>
      <c r="X46" s="6"/>
      <c r="Y46" s="6"/>
      <c r="Z46" s="6"/>
      <c r="AA46" s="6"/>
      <c r="AB46" s="6"/>
      <c r="AC46" s="6"/>
      <c r="AD46" s="6"/>
      <c r="AE46" s="6"/>
      <c r="AF46" s="8"/>
    </row>
    <row r="47" spans="1:32" ht="13" customHeight="1" x14ac:dyDescent="0.35">
      <c r="A47" s="52" t="s">
        <v>49</v>
      </c>
      <c r="B47" s="19">
        <v>2</v>
      </c>
      <c r="C47" s="4">
        <v>24.223846694404301</v>
      </c>
      <c r="D47" s="5">
        <v>0.22106756628930299</v>
      </c>
      <c r="E47" s="4">
        <v>10.2691666501276</v>
      </c>
      <c r="F47" s="5">
        <v>0.13814298374379599</v>
      </c>
      <c r="G47" s="4">
        <v>7.62550649530057</v>
      </c>
      <c r="H47" s="5">
        <v>0.53380671708684602</v>
      </c>
      <c r="I47" s="4">
        <v>24.1300035347553</v>
      </c>
      <c r="J47" s="5">
        <v>0.80804012639898803</v>
      </c>
      <c r="K47" s="4">
        <v>68.244489969944098</v>
      </c>
      <c r="L47" s="5">
        <v>0.96320065451505998</v>
      </c>
      <c r="M47" s="6"/>
      <c r="N47" s="6"/>
      <c r="O47" s="6"/>
      <c r="P47" s="6"/>
      <c r="Q47" s="6"/>
      <c r="R47" s="6"/>
      <c r="S47" s="6"/>
      <c r="T47" s="6"/>
      <c r="U47" s="6"/>
      <c r="V47" s="6"/>
      <c r="W47" s="6"/>
      <c r="X47" s="6"/>
      <c r="Y47" s="6"/>
      <c r="Z47" s="6"/>
      <c r="AA47" s="6"/>
      <c r="AB47" s="6"/>
      <c r="AC47" s="6"/>
      <c r="AD47" s="6"/>
      <c r="AE47" s="6"/>
      <c r="AF47" s="8"/>
    </row>
    <row r="48" spans="1:32" ht="13" customHeight="1" x14ac:dyDescent="0.35">
      <c r="A48" s="52" t="s">
        <v>50</v>
      </c>
      <c r="B48" s="19">
        <v>2</v>
      </c>
      <c r="C48" s="4">
        <v>18.774432017359899</v>
      </c>
      <c r="D48" s="5">
        <v>0.26785793010747699</v>
      </c>
      <c r="E48" s="4">
        <v>10.4815554708868</v>
      </c>
      <c r="F48" s="5">
        <v>0.13444097804548399</v>
      </c>
      <c r="G48" s="4">
        <v>14.680674150985899</v>
      </c>
      <c r="H48" s="5">
        <v>0.80763007560533295</v>
      </c>
      <c r="I48" s="4">
        <v>40.7784213797568</v>
      </c>
      <c r="J48" s="5">
        <v>1.0771108269247001</v>
      </c>
      <c r="K48" s="4">
        <v>44.540904469257299</v>
      </c>
      <c r="L48" s="5">
        <v>1.2354932479702601</v>
      </c>
      <c r="M48" s="6"/>
      <c r="N48" s="6"/>
      <c r="O48" s="6"/>
      <c r="P48" s="6"/>
      <c r="Q48" s="6"/>
      <c r="R48" s="6"/>
      <c r="S48" s="6"/>
      <c r="T48" s="6"/>
      <c r="U48" s="6"/>
      <c r="V48" s="6"/>
      <c r="W48" s="6"/>
      <c r="X48" s="6"/>
      <c r="Y48" s="6"/>
      <c r="Z48" s="6"/>
      <c r="AA48" s="6"/>
      <c r="AB48" s="6"/>
      <c r="AC48" s="6"/>
      <c r="AD48" s="6"/>
      <c r="AE48" s="6"/>
      <c r="AF48" s="8"/>
    </row>
    <row r="49" spans="1:32" ht="13" customHeight="1" x14ac:dyDescent="0.35">
      <c r="A49" s="52" t="s">
        <v>51</v>
      </c>
      <c r="B49" s="19">
        <v>2</v>
      </c>
      <c r="C49" s="4">
        <v>15.916544279272699</v>
      </c>
      <c r="D49" s="5">
        <v>0.20727962552908299</v>
      </c>
      <c r="E49" s="4">
        <v>7.8674774071428999</v>
      </c>
      <c r="F49" s="5">
        <v>0.101088490816892</v>
      </c>
      <c r="G49" s="4">
        <v>10.1892787468551</v>
      </c>
      <c r="H49" s="5">
        <v>0.70180279307151106</v>
      </c>
      <c r="I49" s="4">
        <v>59.632398415332702</v>
      </c>
      <c r="J49" s="5">
        <v>1.1147334872110199</v>
      </c>
      <c r="K49" s="4">
        <v>30.1783228378122</v>
      </c>
      <c r="L49" s="5">
        <v>1.1041068239606799</v>
      </c>
      <c r="M49" s="6"/>
      <c r="N49" s="6"/>
      <c r="O49" s="6"/>
      <c r="P49" s="6"/>
      <c r="Q49" s="6"/>
      <c r="R49" s="6"/>
      <c r="S49" s="6"/>
      <c r="T49" s="6"/>
      <c r="U49" s="6"/>
      <c r="V49" s="6"/>
      <c r="W49" s="6"/>
      <c r="X49" s="6"/>
      <c r="Y49" s="6"/>
      <c r="Z49" s="6"/>
      <c r="AA49" s="6"/>
      <c r="AB49" s="6"/>
      <c r="AC49" s="6"/>
      <c r="AD49" s="6"/>
      <c r="AE49" s="6"/>
      <c r="AF49" s="8"/>
    </row>
    <row r="50" spans="1:32" ht="13" customHeight="1" x14ac:dyDescent="0.35">
      <c r="A50" s="22" t="s">
        <v>52</v>
      </c>
      <c r="B50" s="19">
        <v>2</v>
      </c>
      <c r="C50" s="4">
        <v>16.783645512802401</v>
      </c>
      <c r="D50" s="5">
        <v>0.19587267255933</v>
      </c>
      <c r="E50" s="4">
        <v>9.2904641400065895</v>
      </c>
      <c r="F50" s="5">
        <v>9.39522907793644E-2</v>
      </c>
      <c r="G50" s="4">
        <v>14.3952870291</v>
      </c>
      <c r="H50" s="5">
        <v>0.67737557606047805</v>
      </c>
      <c r="I50" s="4">
        <v>51.5215351266963</v>
      </c>
      <c r="J50" s="5">
        <v>0.95307795713938404</v>
      </c>
      <c r="K50" s="4">
        <v>34.083177844203703</v>
      </c>
      <c r="L50" s="5">
        <v>0.97166535942191301</v>
      </c>
      <c r="M50" s="6"/>
      <c r="N50" s="6"/>
      <c r="O50" s="6"/>
      <c r="P50" s="6"/>
      <c r="Q50" s="6"/>
      <c r="R50" s="6"/>
      <c r="S50" s="6"/>
      <c r="T50" s="6"/>
      <c r="U50" s="6"/>
      <c r="V50" s="6"/>
      <c r="W50" s="6"/>
      <c r="X50" s="6"/>
      <c r="Y50" s="6"/>
      <c r="Z50" s="6"/>
      <c r="AA50" s="6"/>
      <c r="AB50" s="6"/>
      <c r="AC50" s="6"/>
      <c r="AD50" s="6"/>
      <c r="AE50" s="6"/>
      <c r="AF50" s="8"/>
    </row>
    <row r="51" spans="1:32" ht="13" customHeight="1" x14ac:dyDescent="0.35">
      <c r="A51" s="37" t="s">
        <v>53</v>
      </c>
      <c r="B51" s="19">
        <v>2</v>
      </c>
      <c r="C51" s="4">
        <v>16.196221251205799</v>
      </c>
      <c r="D51" s="5">
        <v>0.29968606253720997</v>
      </c>
      <c r="E51" s="4">
        <v>10.6343043380575</v>
      </c>
      <c r="F51" s="5">
        <v>9.5800584026445798E-2</v>
      </c>
      <c r="G51" s="4">
        <v>21.440341322476002</v>
      </c>
      <c r="H51" s="5">
        <v>1.06147611703311</v>
      </c>
      <c r="I51" s="4">
        <v>41.972885078934702</v>
      </c>
      <c r="J51" s="5">
        <v>1.0400258215038001</v>
      </c>
      <c r="K51" s="4">
        <v>36.586773598589303</v>
      </c>
      <c r="L51" s="5">
        <v>1.1248858726433399</v>
      </c>
      <c r="M51" s="6"/>
      <c r="N51" s="6"/>
      <c r="O51" s="6"/>
      <c r="P51" s="6"/>
      <c r="Q51" s="6"/>
      <c r="R51" s="6"/>
      <c r="S51" s="6"/>
      <c r="T51" s="6"/>
      <c r="U51" s="6"/>
      <c r="V51" s="6"/>
      <c r="W51" s="6"/>
      <c r="X51" s="6"/>
      <c r="Y51" s="6"/>
      <c r="Z51" s="6"/>
      <c r="AA51" s="6"/>
      <c r="AB51" s="6"/>
      <c r="AC51" s="6"/>
      <c r="AD51" s="6"/>
      <c r="AE51" s="6"/>
      <c r="AF51" s="8"/>
    </row>
    <row r="52" spans="1:32" ht="13" customHeight="1" x14ac:dyDescent="0.35">
      <c r="A52" s="52" t="s">
        <v>54</v>
      </c>
      <c r="B52" s="19">
        <v>2</v>
      </c>
      <c r="C52" s="4">
        <v>16.099501449336501</v>
      </c>
      <c r="D52" s="5">
        <v>0.28169955010949899</v>
      </c>
      <c r="E52" s="4">
        <v>8.5666626612674808</v>
      </c>
      <c r="F52" s="5">
        <v>0.14887361170989599</v>
      </c>
      <c r="G52" s="4">
        <v>11.516676498680701</v>
      </c>
      <c r="H52" s="5">
        <v>0.84548146894384701</v>
      </c>
      <c r="I52" s="4">
        <v>61.212294500045601</v>
      </c>
      <c r="J52" s="5">
        <v>0.90512786453272998</v>
      </c>
      <c r="K52" s="4">
        <v>27.2710290012737</v>
      </c>
      <c r="L52" s="5">
        <v>1.4083827737971599</v>
      </c>
      <c r="M52" s="6"/>
      <c r="N52" s="6"/>
      <c r="O52" s="6"/>
      <c r="P52" s="6"/>
      <c r="Q52" s="6"/>
      <c r="R52" s="6"/>
      <c r="S52" s="6"/>
      <c r="T52" s="6"/>
      <c r="U52" s="6"/>
      <c r="V52" s="6"/>
      <c r="W52" s="6"/>
      <c r="X52" s="6"/>
      <c r="Y52" s="6"/>
      <c r="Z52" s="6"/>
      <c r="AA52" s="6"/>
      <c r="AB52" s="6"/>
      <c r="AC52" s="6"/>
      <c r="AD52" s="6"/>
      <c r="AE52" s="6"/>
      <c r="AF52" s="8"/>
    </row>
    <row r="53" spans="1:32" ht="13" customHeight="1" x14ac:dyDescent="0.35">
      <c r="A53" s="52" t="s">
        <v>55</v>
      </c>
      <c r="B53" s="19">
        <v>2</v>
      </c>
      <c r="C53" s="4">
        <v>17.412666451707601</v>
      </c>
      <c r="D53" s="5">
        <v>0.222844305724481</v>
      </c>
      <c r="E53" s="4">
        <v>10.7800049196586</v>
      </c>
      <c r="F53" s="5">
        <v>0.13381363797471099</v>
      </c>
      <c r="G53" s="4">
        <v>15.896378938082901</v>
      </c>
      <c r="H53" s="5">
        <v>0.79194482463729798</v>
      </c>
      <c r="I53" s="4">
        <v>46.745164295959903</v>
      </c>
      <c r="J53" s="5">
        <v>0.91083295337705705</v>
      </c>
      <c r="K53" s="4">
        <v>37.3584567659572</v>
      </c>
      <c r="L53" s="5">
        <v>0.97670778166986405</v>
      </c>
      <c r="M53" s="6"/>
      <c r="N53" s="6"/>
      <c r="O53" s="6"/>
      <c r="P53" s="6"/>
      <c r="Q53" s="6"/>
      <c r="R53" s="6"/>
      <c r="S53" s="6"/>
      <c r="T53" s="6"/>
      <c r="U53" s="6"/>
      <c r="V53" s="6"/>
      <c r="W53" s="6"/>
      <c r="X53" s="6"/>
      <c r="Y53" s="6"/>
      <c r="Z53" s="6"/>
      <c r="AA53" s="6"/>
      <c r="AB53" s="6"/>
      <c r="AC53" s="6"/>
      <c r="AD53" s="6"/>
      <c r="AE53" s="6"/>
      <c r="AF53" s="8"/>
    </row>
    <row r="54" spans="1:32" ht="13" customHeight="1" x14ac:dyDescent="0.35">
      <c r="A54" s="52" t="s">
        <v>56</v>
      </c>
      <c r="B54" s="19">
        <v>2</v>
      </c>
      <c r="C54" s="4">
        <v>17.5886891366609</v>
      </c>
      <c r="D54" s="5">
        <v>0.240622768792671</v>
      </c>
      <c r="E54" s="4">
        <v>11.1391358616477</v>
      </c>
      <c r="F54" s="5">
        <v>0.12871985311612899</v>
      </c>
      <c r="G54" s="4">
        <v>17.740964915911398</v>
      </c>
      <c r="H54" s="5">
        <v>0.86870998650289399</v>
      </c>
      <c r="I54" s="4">
        <v>46.0915281003223</v>
      </c>
      <c r="J54" s="5">
        <v>1.1394057697103901</v>
      </c>
      <c r="K54" s="4">
        <v>36.167506983766401</v>
      </c>
      <c r="L54" s="5">
        <v>1.1067338741416499</v>
      </c>
      <c r="M54" s="6"/>
      <c r="N54" s="6"/>
      <c r="O54" s="6"/>
      <c r="P54" s="6"/>
      <c r="Q54" s="6"/>
      <c r="R54" s="6"/>
      <c r="S54" s="6"/>
      <c r="T54" s="6"/>
      <c r="U54" s="6"/>
      <c r="V54" s="6"/>
      <c r="W54" s="6"/>
      <c r="X54" s="6"/>
      <c r="Y54" s="6"/>
      <c r="Z54" s="6"/>
      <c r="AA54" s="6"/>
      <c r="AB54" s="6"/>
      <c r="AC54" s="6"/>
      <c r="AD54" s="6"/>
      <c r="AE54" s="6"/>
      <c r="AF54" s="8"/>
    </row>
    <row r="55" spans="1:32" ht="13" customHeight="1" x14ac:dyDescent="0.35">
      <c r="A55" s="52" t="s">
        <v>57</v>
      </c>
      <c r="B55" s="19">
        <v>2</v>
      </c>
      <c r="C55" s="4">
        <v>13.729660896429101</v>
      </c>
      <c r="D55" s="5">
        <v>0.297158543824322</v>
      </c>
      <c r="E55" s="4">
        <v>10.625508676200999</v>
      </c>
      <c r="F55" s="5">
        <v>0.152383852674705</v>
      </c>
      <c r="G55" s="4">
        <v>30.748236488975099</v>
      </c>
      <c r="H55" s="5">
        <v>1.19043776271476</v>
      </c>
      <c r="I55" s="4">
        <v>42.816120924147199</v>
      </c>
      <c r="J55" s="5">
        <v>1.0910326097580001</v>
      </c>
      <c r="K55" s="4">
        <v>26.435642586877599</v>
      </c>
      <c r="L55" s="5">
        <v>1.2142384639443999</v>
      </c>
      <c r="M55" s="6"/>
      <c r="N55" s="6"/>
      <c r="O55" s="6"/>
      <c r="P55" s="6"/>
      <c r="Q55" s="6"/>
      <c r="R55" s="6"/>
      <c r="S55" s="6"/>
      <c r="T55" s="6"/>
      <c r="U55" s="6"/>
      <c r="V55" s="6"/>
      <c r="W55" s="6"/>
      <c r="X55" s="6"/>
      <c r="Y55" s="6"/>
      <c r="Z55" s="6"/>
      <c r="AA55" s="6"/>
      <c r="AB55" s="6"/>
      <c r="AC55" s="6"/>
      <c r="AD55" s="6"/>
      <c r="AE55" s="6"/>
      <c r="AF55" s="8"/>
    </row>
    <row r="56" spans="1:32" ht="13" customHeight="1" x14ac:dyDescent="0.35">
      <c r="A56" s="52" t="s">
        <v>58</v>
      </c>
      <c r="B56" s="19">
        <v>2</v>
      </c>
      <c r="C56" s="4">
        <v>15.2757920648418</v>
      </c>
      <c r="D56" s="5">
        <v>0.24231952941419599</v>
      </c>
      <c r="E56" s="4">
        <v>10.2642271766133</v>
      </c>
      <c r="F56" s="5">
        <v>0.117079579386363</v>
      </c>
      <c r="G56" s="4">
        <v>23.288386982418899</v>
      </c>
      <c r="H56" s="5">
        <v>0.718617461042101</v>
      </c>
      <c r="I56" s="4">
        <v>45.458515015561503</v>
      </c>
      <c r="J56" s="5">
        <v>0.80280272737489999</v>
      </c>
      <c r="K56" s="4">
        <v>31.253098002019598</v>
      </c>
      <c r="L56" s="5">
        <v>1.1002222809450599</v>
      </c>
      <c r="M56" s="6"/>
      <c r="N56" s="6"/>
      <c r="O56" s="6"/>
      <c r="P56" s="6"/>
      <c r="Q56" s="6"/>
      <c r="R56" s="6"/>
      <c r="S56" s="6"/>
      <c r="T56" s="6"/>
      <c r="U56" s="6"/>
      <c r="V56" s="6"/>
      <c r="W56" s="6"/>
      <c r="X56" s="6"/>
      <c r="Y56" s="6"/>
      <c r="Z56" s="6"/>
      <c r="AA56" s="6"/>
      <c r="AB56" s="6"/>
      <c r="AC56" s="6"/>
      <c r="AD56" s="6"/>
      <c r="AE56" s="6"/>
      <c r="AF56" s="8"/>
    </row>
    <row r="57" spans="1:32" ht="13" customHeight="1" x14ac:dyDescent="0.35">
      <c r="A57" s="52" t="s">
        <v>59</v>
      </c>
      <c r="B57" s="19">
        <v>2</v>
      </c>
      <c r="C57" s="4">
        <v>16.0211195809222</v>
      </c>
      <c r="D57" s="5">
        <v>0.23137502409138999</v>
      </c>
      <c r="E57" s="4">
        <v>9.5415139628693506</v>
      </c>
      <c r="F57" s="5">
        <v>0.14642543157752599</v>
      </c>
      <c r="G57" s="4">
        <v>15.862375089268101</v>
      </c>
      <c r="H57" s="5">
        <v>0.91432687885785302</v>
      </c>
      <c r="I57" s="4">
        <v>52.379046399243002</v>
      </c>
      <c r="J57" s="5">
        <v>1.29353213529478</v>
      </c>
      <c r="K57" s="4">
        <v>31.758578511488899</v>
      </c>
      <c r="L57" s="5">
        <v>1.12127324085936</v>
      </c>
      <c r="M57" s="6"/>
      <c r="N57" s="6"/>
      <c r="O57" s="6"/>
      <c r="P57" s="6"/>
      <c r="Q57" s="6"/>
      <c r="R57" s="6"/>
      <c r="S57" s="6"/>
      <c r="T57" s="6"/>
      <c r="U57" s="6"/>
      <c r="V57" s="6"/>
      <c r="W57" s="6"/>
      <c r="X57" s="6"/>
      <c r="Y57" s="6"/>
      <c r="Z57" s="6"/>
      <c r="AA57" s="6"/>
      <c r="AB57" s="6"/>
      <c r="AC57" s="6"/>
      <c r="AD57" s="6"/>
      <c r="AE57" s="6"/>
      <c r="AF57" s="8"/>
    </row>
    <row r="58" spans="1:32" ht="13" customHeight="1" x14ac:dyDescent="0.35">
      <c r="A58" s="52" t="s">
        <v>60</v>
      </c>
      <c r="B58" s="19">
        <v>2</v>
      </c>
      <c r="C58" s="4">
        <v>13.3939616047588</v>
      </c>
      <c r="D58" s="5">
        <v>0.26241597814225898</v>
      </c>
      <c r="E58" s="4">
        <v>7.7844236815583301</v>
      </c>
      <c r="F58" s="5">
        <v>0.12394520315655699</v>
      </c>
      <c r="G58" s="4">
        <v>17.6581171664285</v>
      </c>
      <c r="H58" s="5">
        <v>1.2038950511965001</v>
      </c>
      <c r="I58" s="4">
        <v>63.581157461492097</v>
      </c>
      <c r="J58" s="5">
        <v>1.2708131802499101</v>
      </c>
      <c r="K58" s="4">
        <v>18.760725372079399</v>
      </c>
      <c r="L58" s="5">
        <v>1.0473197426654799</v>
      </c>
      <c r="M58" s="6"/>
      <c r="N58" s="6"/>
      <c r="O58" s="6"/>
      <c r="P58" s="6"/>
      <c r="Q58" s="6"/>
      <c r="R58" s="6"/>
      <c r="S58" s="6"/>
      <c r="T58" s="6"/>
      <c r="U58" s="6"/>
      <c r="V58" s="6"/>
      <c r="W58" s="6"/>
      <c r="X58" s="6"/>
      <c r="Y58" s="6"/>
      <c r="Z58" s="6"/>
      <c r="AA58" s="6"/>
      <c r="AB58" s="6"/>
      <c r="AC58" s="6"/>
      <c r="AD58" s="6"/>
      <c r="AE58" s="6"/>
      <c r="AF58" s="8"/>
    </row>
    <row r="59" spans="1:32" ht="13" customHeight="1" x14ac:dyDescent="0.35">
      <c r="A59" s="52" t="s">
        <v>61</v>
      </c>
      <c r="B59" s="19">
        <v>2</v>
      </c>
      <c r="C59" s="4">
        <v>12.5664576823708</v>
      </c>
      <c r="D59" s="5">
        <v>0.25465858626273702</v>
      </c>
      <c r="E59" s="4">
        <v>7.7523628293268798</v>
      </c>
      <c r="F59" s="5">
        <v>0.15239627743462</v>
      </c>
      <c r="G59" s="4">
        <v>19.693760443772</v>
      </c>
      <c r="H59" s="5">
        <v>1.66251603524736</v>
      </c>
      <c r="I59" s="4">
        <v>64.555348296326102</v>
      </c>
      <c r="J59" s="5">
        <v>1.75766737649022</v>
      </c>
      <c r="K59" s="4">
        <v>15.7508912599019</v>
      </c>
      <c r="L59" s="5">
        <v>0.99159198267884896</v>
      </c>
      <c r="M59" s="6"/>
      <c r="N59" s="6"/>
      <c r="O59" s="6"/>
      <c r="P59" s="6"/>
      <c r="Q59" s="6"/>
      <c r="R59" s="6"/>
      <c r="S59" s="6"/>
      <c r="T59" s="6"/>
      <c r="U59" s="6"/>
      <c r="V59" s="6"/>
      <c r="W59" s="6"/>
      <c r="X59" s="6"/>
      <c r="Y59" s="6"/>
      <c r="Z59" s="6"/>
      <c r="AA59" s="6"/>
      <c r="AB59" s="6"/>
      <c r="AC59" s="6"/>
      <c r="AD59" s="6"/>
      <c r="AE59" s="6"/>
      <c r="AF59" s="8"/>
    </row>
    <row r="60" spans="1:32" ht="13" customHeight="1" x14ac:dyDescent="0.35">
      <c r="A60" s="52" t="s">
        <v>62</v>
      </c>
      <c r="B60" s="19">
        <v>2</v>
      </c>
      <c r="C60" s="4">
        <v>14.2790465567961</v>
      </c>
      <c r="D60" s="5">
        <v>0.30834086717551901</v>
      </c>
      <c r="E60" s="4">
        <v>9.16247714340534</v>
      </c>
      <c r="F60" s="5">
        <v>0.25650794020587703</v>
      </c>
      <c r="G60" s="4">
        <v>21.243198804536998</v>
      </c>
      <c r="H60" s="5">
        <v>1.7873978472887999</v>
      </c>
      <c r="I60" s="4">
        <v>51.971551043713298</v>
      </c>
      <c r="J60" s="5">
        <v>2.6935530089428701</v>
      </c>
      <c r="K60" s="4">
        <v>26.7852501517497</v>
      </c>
      <c r="L60" s="5">
        <v>1.6669299301762299</v>
      </c>
      <c r="M60" s="6"/>
      <c r="N60" s="6"/>
      <c r="O60" s="6"/>
      <c r="P60" s="6"/>
      <c r="Q60" s="6"/>
      <c r="R60" s="6"/>
      <c r="S60" s="6"/>
      <c r="T60" s="6"/>
      <c r="U60" s="6"/>
      <c r="V60" s="6"/>
      <c r="W60" s="6"/>
      <c r="X60" s="6"/>
      <c r="Y60" s="6"/>
      <c r="Z60" s="6"/>
      <c r="AA60" s="6"/>
      <c r="AB60" s="6"/>
      <c r="AC60" s="6"/>
      <c r="AD60" s="6"/>
      <c r="AE60" s="6"/>
      <c r="AF60" s="8"/>
    </row>
    <row r="61" spans="1:32" ht="13" customHeight="1" x14ac:dyDescent="0.35">
      <c r="A61" s="22" t="s">
        <v>63</v>
      </c>
      <c r="B61" s="19">
        <v>2</v>
      </c>
      <c r="C61" s="4">
        <v>14.623020545562801</v>
      </c>
      <c r="D61" s="5">
        <v>0.19841162925118899</v>
      </c>
      <c r="E61" s="4">
        <v>11.070753296782399</v>
      </c>
      <c r="F61" s="5">
        <v>0.142592904685064</v>
      </c>
      <c r="G61" s="4">
        <v>27.4405992995273</v>
      </c>
      <c r="H61" s="5">
        <v>0.83406913093343804</v>
      </c>
      <c r="I61" s="4">
        <v>44.528107462179001</v>
      </c>
      <c r="J61" s="5">
        <v>0.88074060123878695</v>
      </c>
      <c r="K61" s="4">
        <v>28.031293238293699</v>
      </c>
      <c r="L61" s="5">
        <v>0.78383136805362597</v>
      </c>
      <c r="M61" s="6"/>
      <c r="N61" s="6"/>
      <c r="O61" s="6"/>
      <c r="P61" s="6"/>
      <c r="Q61" s="6"/>
      <c r="R61" s="6"/>
      <c r="S61" s="6"/>
      <c r="T61" s="6"/>
      <c r="U61" s="6"/>
      <c r="V61" s="6"/>
      <c r="W61" s="6"/>
      <c r="X61" s="6"/>
      <c r="Y61" s="6"/>
      <c r="Z61" s="6"/>
      <c r="AA61" s="6"/>
      <c r="AB61" s="6"/>
      <c r="AC61" s="6"/>
      <c r="AD61" s="6"/>
      <c r="AE61" s="6"/>
      <c r="AF61" s="8"/>
    </row>
    <row r="62" spans="1:32" ht="13" customHeight="1" x14ac:dyDescent="0.35">
      <c r="A62" s="52" t="s">
        <v>64</v>
      </c>
      <c r="B62" s="19">
        <v>2</v>
      </c>
      <c r="C62" s="4">
        <v>18.5113861892759</v>
      </c>
      <c r="D62" s="5">
        <v>0.22179782092962499</v>
      </c>
      <c r="E62" s="4">
        <v>7.9760618215089298</v>
      </c>
      <c r="F62" s="5">
        <v>0.124577090146591</v>
      </c>
      <c r="G62" s="4">
        <v>7.9630085869642402</v>
      </c>
      <c r="H62" s="5">
        <v>0.59855521083671803</v>
      </c>
      <c r="I62" s="4">
        <v>47.500526700438598</v>
      </c>
      <c r="J62" s="5">
        <v>1.24050358938139</v>
      </c>
      <c r="K62" s="4">
        <v>44.536464712597102</v>
      </c>
      <c r="L62" s="5">
        <v>1.3293588295896599</v>
      </c>
      <c r="M62" s="6"/>
      <c r="N62" s="6"/>
      <c r="O62" s="6"/>
      <c r="P62" s="6"/>
      <c r="Q62" s="6"/>
      <c r="R62" s="6"/>
      <c r="S62" s="6"/>
      <c r="T62" s="6"/>
      <c r="U62" s="6"/>
      <c r="V62" s="6"/>
      <c r="W62" s="6"/>
      <c r="X62" s="6"/>
      <c r="Y62" s="6"/>
      <c r="Z62" s="6"/>
      <c r="AA62" s="6"/>
      <c r="AB62" s="6"/>
      <c r="AC62" s="6"/>
      <c r="AD62" s="6"/>
      <c r="AE62" s="6"/>
      <c r="AF62" s="8"/>
    </row>
    <row r="63" spans="1:32" ht="13" customHeight="1" x14ac:dyDescent="0.35">
      <c r="A63" s="39" t="s">
        <v>65</v>
      </c>
      <c r="B63" s="40">
        <v>2</v>
      </c>
      <c r="C63" s="42">
        <v>17.318048524621499</v>
      </c>
      <c r="D63" s="43">
        <v>5.4000898654424902E-2</v>
      </c>
      <c r="E63" s="42">
        <v>10.619580997874699</v>
      </c>
      <c r="F63" s="43">
        <v>2.9343337119096501E-2</v>
      </c>
      <c r="G63" s="42">
        <v>17.884279029877401</v>
      </c>
      <c r="H63" s="43">
        <v>0.186818761671869</v>
      </c>
      <c r="I63" s="42">
        <v>45.095106957006102</v>
      </c>
      <c r="J63" s="43">
        <v>0.23380878443705699</v>
      </c>
      <c r="K63" s="42">
        <v>37.020614013116599</v>
      </c>
      <c r="L63" s="43">
        <v>0.22754351471227499</v>
      </c>
      <c r="M63" s="6"/>
      <c r="N63" s="6"/>
      <c r="O63" s="6"/>
      <c r="P63" s="6"/>
      <c r="Q63" s="6"/>
      <c r="R63" s="6"/>
      <c r="S63" s="6"/>
      <c r="T63" s="6"/>
      <c r="U63" s="6"/>
      <c r="V63" s="6"/>
      <c r="W63" s="6"/>
      <c r="X63" s="6"/>
      <c r="Y63" s="6"/>
      <c r="Z63" s="6"/>
      <c r="AA63" s="6"/>
      <c r="AB63" s="6"/>
      <c r="AC63" s="6"/>
      <c r="AD63" s="6"/>
      <c r="AE63" s="6"/>
      <c r="AF63" s="8"/>
    </row>
    <row r="64" spans="1:32" ht="13" customHeight="1" x14ac:dyDescent="0.35">
      <c r="A64" s="44" t="s">
        <v>66</v>
      </c>
      <c r="B64" s="46">
        <v>2</v>
      </c>
      <c r="C64" s="47">
        <v>18.133316099109301</v>
      </c>
      <c r="D64" s="48">
        <v>8.47866841760824E-2</v>
      </c>
      <c r="E64" s="47">
        <v>10.5836996321407</v>
      </c>
      <c r="F64" s="48">
        <v>3.9041581685156902E-2</v>
      </c>
      <c r="G64" s="47">
        <v>15.803833720834101</v>
      </c>
      <c r="H64" s="48">
        <v>0.23886238760822001</v>
      </c>
      <c r="I64" s="47">
        <v>42.999213633221999</v>
      </c>
      <c r="J64" s="48">
        <v>0.32373384018620499</v>
      </c>
      <c r="K64" s="47">
        <v>41.196952645943902</v>
      </c>
      <c r="L64" s="48">
        <v>0.374232156335845</v>
      </c>
      <c r="M64" s="6"/>
      <c r="N64" s="6"/>
      <c r="O64" s="6"/>
      <c r="P64" s="6"/>
      <c r="Q64" s="6"/>
      <c r="R64" s="6"/>
      <c r="S64" s="6"/>
      <c r="T64" s="6"/>
      <c r="U64" s="6"/>
      <c r="V64" s="6"/>
      <c r="W64" s="6"/>
      <c r="X64" s="6"/>
      <c r="Y64" s="6"/>
      <c r="Z64" s="6"/>
      <c r="AA64" s="6"/>
      <c r="AB64" s="6"/>
      <c r="AC64" s="6"/>
      <c r="AD64" s="6"/>
      <c r="AE64" s="6"/>
      <c r="AF64" s="8"/>
    </row>
    <row r="65" spans="1:32" ht="13" customHeight="1" x14ac:dyDescent="0.35">
      <c r="A65" s="49" t="s">
        <v>67</v>
      </c>
      <c r="B65" s="50">
        <v>2</v>
      </c>
      <c r="C65" s="26">
        <v>16.7119451022064</v>
      </c>
      <c r="D65" s="27">
        <v>3.8583680962583598E-2</v>
      </c>
      <c r="E65" s="26">
        <v>10.291998235065501</v>
      </c>
      <c r="F65" s="27">
        <v>2.0782330105484501E-2</v>
      </c>
      <c r="G65" s="26">
        <v>18.304336534527099</v>
      </c>
      <c r="H65" s="27">
        <v>0.13841933667034101</v>
      </c>
      <c r="I65" s="26">
        <v>46.953353564074497</v>
      </c>
      <c r="J65" s="27">
        <v>0.16903502498739501</v>
      </c>
      <c r="K65" s="26">
        <v>34.7423099013984</v>
      </c>
      <c r="L65" s="27">
        <v>0.166234919366788</v>
      </c>
      <c r="M65" s="6"/>
      <c r="N65" s="6"/>
      <c r="O65" s="6"/>
      <c r="P65" s="6"/>
      <c r="Q65" s="6"/>
      <c r="R65" s="6"/>
      <c r="S65" s="6"/>
      <c r="T65" s="6"/>
      <c r="U65" s="6"/>
      <c r="V65" s="6"/>
      <c r="W65" s="6"/>
      <c r="X65" s="6"/>
      <c r="Y65" s="6"/>
      <c r="Z65" s="6"/>
      <c r="AA65" s="6"/>
      <c r="AB65" s="6"/>
      <c r="AC65" s="6"/>
      <c r="AD65" s="6"/>
      <c r="AE65" s="6"/>
      <c r="AF65" s="8"/>
    </row>
    <row r="66" spans="1:32" ht="13" customHeight="1" x14ac:dyDescent="0.35">
      <c r="A66" s="37" t="s">
        <v>173</v>
      </c>
      <c r="B66" s="19">
        <v>2</v>
      </c>
      <c r="C66" s="4">
        <v>12.967793944500601</v>
      </c>
      <c r="D66" s="5">
        <v>0.43606077555531098</v>
      </c>
      <c r="E66" s="4">
        <v>8.8548274826229303</v>
      </c>
      <c r="F66" s="5">
        <v>0.23391471123111199</v>
      </c>
      <c r="G66" s="4">
        <v>25.6031246519128</v>
      </c>
      <c r="H66" s="5">
        <v>2.0490767118640698</v>
      </c>
      <c r="I66" s="4">
        <v>54.143177260420401</v>
      </c>
      <c r="J66" s="5">
        <v>1.9308802696360501</v>
      </c>
      <c r="K66" s="4">
        <v>20.253698087666798</v>
      </c>
      <c r="L66" s="5">
        <v>1.7716972400283699</v>
      </c>
      <c r="M66" s="6"/>
      <c r="N66" s="6"/>
      <c r="O66" s="6"/>
      <c r="P66" s="6"/>
      <c r="Q66" s="6"/>
      <c r="R66" s="6"/>
      <c r="S66" s="6"/>
      <c r="T66" s="6"/>
      <c r="U66" s="6"/>
      <c r="V66" s="6"/>
      <c r="W66" s="6"/>
      <c r="X66" s="6"/>
      <c r="Y66" s="6"/>
      <c r="Z66" s="6"/>
      <c r="AA66" s="6"/>
      <c r="AB66" s="6"/>
      <c r="AC66" s="6"/>
      <c r="AD66" s="6"/>
      <c r="AE66" s="6"/>
      <c r="AF66" s="8"/>
    </row>
    <row r="67" spans="1:32" ht="13" customHeight="1" x14ac:dyDescent="0.35">
      <c r="A67" s="52" t="s">
        <v>174</v>
      </c>
      <c r="B67" s="19">
        <v>2</v>
      </c>
      <c r="C67" s="4">
        <v>14.6771960253791</v>
      </c>
      <c r="D67" s="5">
        <v>0.26416142351264799</v>
      </c>
      <c r="E67" s="4">
        <v>9.9538050513478993</v>
      </c>
      <c r="F67" s="5">
        <v>0.28699996388401</v>
      </c>
      <c r="G67" s="4">
        <v>20.852551696548201</v>
      </c>
      <c r="H67" s="5">
        <v>1.2197517984097599</v>
      </c>
      <c r="I67" s="4">
        <v>51.858689757174702</v>
      </c>
      <c r="J67" s="5">
        <v>1.9783242982276501</v>
      </c>
      <c r="K67" s="4">
        <v>27.288758546277201</v>
      </c>
      <c r="L67" s="5">
        <v>1.5998859912549901</v>
      </c>
      <c r="M67" s="6"/>
      <c r="N67" s="6"/>
      <c r="O67" s="6"/>
      <c r="P67" s="6"/>
      <c r="Q67" s="6"/>
      <c r="R67" s="6"/>
      <c r="S67" s="6"/>
      <c r="T67" s="6"/>
      <c r="U67" s="6"/>
      <c r="V67" s="6"/>
      <c r="W67" s="6"/>
      <c r="X67" s="6"/>
      <c r="Y67" s="6"/>
      <c r="Z67" s="6"/>
      <c r="AA67" s="6"/>
      <c r="AB67" s="6"/>
      <c r="AC67" s="6"/>
      <c r="AD67" s="6"/>
      <c r="AE67" s="6"/>
      <c r="AF67" s="8"/>
    </row>
    <row r="68" spans="1:32" ht="13" customHeight="1" x14ac:dyDescent="0.35">
      <c r="A68" s="52" t="s">
        <v>175</v>
      </c>
      <c r="B68" s="19">
        <v>2</v>
      </c>
      <c r="C68" s="4">
        <v>16.117147555333499</v>
      </c>
      <c r="D68" s="5">
        <v>0.44333744275464199</v>
      </c>
      <c r="E68" s="4">
        <v>10.6168911848726</v>
      </c>
      <c r="F68" s="5">
        <v>0.22923787307617699</v>
      </c>
      <c r="G68" s="4">
        <v>19.590079492631901</v>
      </c>
      <c r="H68" s="5">
        <v>1.57430583846492</v>
      </c>
      <c r="I68" s="4">
        <v>50.405480669515804</v>
      </c>
      <c r="J68" s="5">
        <v>1.32036200177047</v>
      </c>
      <c r="K68" s="4">
        <v>30.004439837852399</v>
      </c>
      <c r="L68" s="5">
        <v>1.5950636874267701</v>
      </c>
      <c r="M68" s="6"/>
      <c r="N68" s="6"/>
      <c r="O68" s="6"/>
      <c r="P68" s="6"/>
      <c r="Q68" s="6"/>
      <c r="R68" s="6"/>
      <c r="S68" s="6"/>
      <c r="T68" s="6"/>
      <c r="U68" s="6"/>
      <c r="V68" s="6"/>
      <c r="W68" s="6"/>
      <c r="X68" s="6"/>
      <c r="Y68" s="6"/>
      <c r="Z68" s="6"/>
      <c r="AA68" s="6"/>
      <c r="AB68" s="6"/>
      <c r="AC68" s="6"/>
      <c r="AD68" s="6"/>
      <c r="AE68" s="6"/>
      <c r="AF68" s="8"/>
    </row>
    <row r="69" spans="1:32" ht="13" customHeight="1" x14ac:dyDescent="0.35">
      <c r="A69" s="24" t="s">
        <v>176</v>
      </c>
      <c r="B69" s="25">
        <v>2</v>
      </c>
      <c r="C69" s="28">
        <v>13.883755315580499</v>
      </c>
      <c r="D69" s="29">
        <v>0.34635066147640797</v>
      </c>
      <c r="E69" s="28">
        <v>9.1914296076531699</v>
      </c>
      <c r="F69" s="29">
        <v>0.179027297134663</v>
      </c>
      <c r="G69" s="28">
        <v>21.9855909394749</v>
      </c>
      <c r="H69" s="29">
        <v>1.45448262319431</v>
      </c>
      <c r="I69" s="28">
        <v>53.981828680050697</v>
      </c>
      <c r="J69" s="29">
        <v>1.2557784788845601</v>
      </c>
      <c r="K69" s="28">
        <v>24.0325803804744</v>
      </c>
      <c r="L69" s="29">
        <v>1.26180936652372</v>
      </c>
      <c r="M69" s="9"/>
      <c r="N69" s="9"/>
      <c r="O69" s="9"/>
      <c r="P69" s="9"/>
      <c r="Q69" s="9"/>
      <c r="R69" s="9"/>
      <c r="S69" s="9"/>
      <c r="T69" s="9"/>
      <c r="U69" s="9"/>
      <c r="V69" s="9"/>
      <c r="W69" s="9"/>
      <c r="X69" s="9"/>
      <c r="Y69" s="9"/>
      <c r="Z69" s="9"/>
      <c r="AA69" s="9"/>
      <c r="AB69" s="9"/>
      <c r="AC69" s="9"/>
      <c r="AD69" s="9"/>
      <c r="AE69" s="9"/>
      <c r="AF69" s="10"/>
    </row>
    <row r="70" spans="1:32" ht="13" customHeight="1" x14ac:dyDescent="0.35">
      <c r="A70" s="57"/>
      <c r="B70" s="60"/>
      <c r="C70" s="4" t="s">
        <v>970</v>
      </c>
      <c r="D70" s="5" t="s">
        <v>971</v>
      </c>
      <c r="E70" s="4" t="s">
        <v>972</v>
      </c>
      <c r="F70" s="5" t="s">
        <v>973</v>
      </c>
      <c r="G70" s="4" t="s">
        <v>974</v>
      </c>
      <c r="H70" s="5" t="s">
        <v>975</v>
      </c>
      <c r="I70" s="4" t="s">
        <v>976</v>
      </c>
      <c r="J70" s="5" t="s">
        <v>977</v>
      </c>
      <c r="K70" s="4" t="s">
        <v>978</v>
      </c>
      <c r="L70" s="5" t="s">
        <v>979</v>
      </c>
      <c r="M70" s="4" t="s">
        <v>980</v>
      </c>
      <c r="N70" s="5" t="s">
        <v>981</v>
      </c>
      <c r="O70" s="4" t="s">
        <v>982</v>
      </c>
      <c r="P70" s="5" t="s">
        <v>983</v>
      </c>
      <c r="Q70" s="4" t="s">
        <v>984</v>
      </c>
      <c r="R70" s="5" t="s">
        <v>985</v>
      </c>
      <c r="S70" s="4" t="s">
        <v>986</v>
      </c>
      <c r="T70" s="5" t="s">
        <v>987</v>
      </c>
      <c r="U70" s="4" t="s">
        <v>988</v>
      </c>
      <c r="V70" s="5" t="s">
        <v>989</v>
      </c>
      <c r="W70" s="6" t="s">
        <v>990</v>
      </c>
      <c r="X70" s="6" t="s">
        <v>991</v>
      </c>
      <c r="Y70" s="6" t="s">
        <v>992</v>
      </c>
      <c r="Z70" s="6" t="s">
        <v>993</v>
      </c>
      <c r="AA70" s="6" t="s">
        <v>994</v>
      </c>
      <c r="AB70" s="6" t="s">
        <v>995</v>
      </c>
      <c r="AC70" s="6" t="s">
        <v>996</v>
      </c>
      <c r="AD70" s="6" t="s">
        <v>997</v>
      </c>
      <c r="AE70" s="6" t="s">
        <v>998</v>
      </c>
      <c r="AF70" s="8" t="s">
        <v>999</v>
      </c>
    </row>
    <row r="71" spans="1:32" ht="13" customHeight="1" x14ac:dyDescent="0.35">
      <c r="A71" s="52" t="s">
        <v>15</v>
      </c>
      <c r="B71" s="20">
        <v>1</v>
      </c>
      <c r="C71" s="4">
        <v>14.7266564895782</v>
      </c>
      <c r="D71" s="5">
        <v>0.32236205503645898</v>
      </c>
      <c r="E71" s="4">
        <v>10.5657041101268</v>
      </c>
      <c r="F71" s="5">
        <v>0.20410578549123501</v>
      </c>
      <c r="G71" s="4">
        <v>21.775549328151399</v>
      </c>
      <c r="H71" s="5">
        <v>0.95529831333834903</v>
      </c>
      <c r="I71" s="4">
        <v>51.5874811017678</v>
      </c>
      <c r="J71" s="5">
        <v>1.14442530125452</v>
      </c>
      <c r="K71" s="4">
        <v>26.636969570080801</v>
      </c>
      <c r="L71" s="5">
        <v>1.2334728549234499</v>
      </c>
      <c r="M71" s="4">
        <v>-0.49038029125471799</v>
      </c>
      <c r="N71" s="5">
        <v>0.41071640099781898</v>
      </c>
      <c r="O71" s="4">
        <v>0.17568967523219001</v>
      </c>
      <c r="P71" s="5">
        <v>0.23915358090598701</v>
      </c>
      <c r="Q71" s="4">
        <v>0.82309502323243</v>
      </c>
      <c r="R71" s="5">
        <v>1.3191475033700399</v>
      </c>
      <c r="S71" s="4">
        <v>0.73996081068653297</v>
      </c>
      <c r="T71" s="5">
        <v>1.5094538740304</v>
      </c>
      <c r="U71" s="4">
        <v>-1.56305583391897</v>
      </c>
      <c r="V71" s="5">
        <v>1.6178709538463401</v>
      </c>
      <c r="W71" s="6"/>
      <c r="X71" s="6"/>
      <c r="Y71" s="6"/>
      <c r="Z71" s="6"/>
      <c r="AA71" s="6"/>
      <c r="AB71" s="6"/>
      <c r="AC71" s="6"/>
      <c r="AD71" s="6"/>
      <c r="AE71" s="6"/>
      <c r="AF71" s="8"/>
    </row>
    <row r="72" spans="1:32" ht="13" customHeight="1" x14ac:dyDescent="0.35">
      <c r="A72" s="52" t="s">
        <v>19</v>
      </c>
      <c r="B72" s="20">
        <v>1</v>
      </c>
      <c r="C72" s="4">
        <v>17.109683373062499</v>
      </c>
      <c r="D72" s="5">
        <v>0.21111651457793401</v>
      </c>
      <c r="E72" s="4">
        <v>10.7768469049701</v>
      </c>
      <c r="F72" s="5">
        <v>0.104491831410974</v>
      </c>
      <c r="G72" s="4">
        <v>16.985312198716102</v>
      </c>
      <c r="H72" s="5">
        <v>0.68546318203458201</v>
      </c>
      <c r="I72" s="4">
        <v>46.321302018174897</v>
      </c>
      <c r="J72" s="5">
        <v>0.97833422091579503</v>
      </c>
      <c r="K72" s="4">
        <v>36.693385783109001</v>
      </c>
      <c r="L72" s="5">
        <v>0.967146801871831</v>
      </c>
      <c r="M72" s="4">
        <v>1.554111447413</v>
      </c>
      <c r="N72" s="5">
        <v>0.31024007167138801</v>
      </c>
      <c r="O72" s="4">
        <v>0.55538279091714804</v>
      </c>
      <c r="P72" s="5">
        <v>0.136606931250187</v>
      </c>
      <c r="Q72" s="4">
        <v>-3.84059015637256</v>
      </c>
      <c r="R72" s="5">
        <v>0.97014636450675096</v>
      </c>
      <c r="S72" s="4">
        <v>-1.76473263971116</v>
      </c>
      <c r="T72" s="5">
        <v>1.17986046923154</v>
      </c>
      <c r="U72" s="4">
        <v>5.6053227960837297</v>
      </c>
      <c r="V72" s="5">
        <v>1.31369824424111</v>
      </c>
      <c r="W72" s="6"/>
      <c r="X72" s="6"/>
      <c r="Y72" s="6"/>
      <c r="Z72" s="6"/>
      <c r="AA72" s="6"/>
      <c r="AB72" s="6"/>
      <c r="AC72" s="6"/>
      <c r="AD72" s="6"/>
      <c r="AE72" s="6"/>
      <c r="AF72" s="8"/>
    </row>
    <row r="73" spans="1:32" ht="13" customHeight="1" x14ac:dyDescent="0.35">
      <c r="A73" s="1" t="s">
        <v>21</v>
      </c>
      <c r="B73" s="20">
        <v>1</v>
      </c>
      <c r="C73" s="4">
        <v>17.636266954159598</v>
      </c>
      <c r="D73" s="5">
        <v>0.25570771349830801</v>
      </c>
      <c r="E73" s="4">
        <v>10.468528771316</v>
      </c>
      <c r="F73" s="5">
        <v>0.13466299472107601</v>
      </c>
      <c r="G73" s="4">
        <v>15.4500544232121</v>
      </c>
      <c r="H73" s="5">
        <v>0.86414212178582395</v>
      </c>
      <c r="I73" s="4">
        <v>45.7399160161673</v>
      </c>
      <c r="J73" s="5">
        <v>1.1649496038450999</v>
      </c>
      <c r="K73" s="4">
        <v>38.810029560620599</v>
      </c>
      <c r="L73" s="5">
        <v>1.1178726108897401</v>
      </c>
      <c r="M73" s="4">
        <v>2.2361454792284099</v>
      </c>
      <c r="N73" s="5">
        <v>0.40815318927274202</v>
      </c>
      <c r="O73" s="4">
        <v>0.68724492408542803</v>
      </c>
      <c r="P73" s="5">
        <v>0.172534628956202</v>
      </c>
      <c r="Q73" s="4">
        <v>-2.5575772813737601</v>
      </c>
      <c r="R73" s="5">
        <v>1.42841672681701</v>
      </c>
      <c r="S73" s="4">
        <v>-7.95463614596484</v>
      </c>
      <c r="T73" s="5">
        <v>1.4958443467096501</v>
      </c>
      <c r="U73" s="4">
        <v>10.512213427338599</v>
      </c>
      <c r="V73" s="5">
        <v>1.6701088382634799</v>
      </c>
      <c r="W73" s="6"/>
      <c r="X73" s="6"/>
      <c r="Y73" s="6"/>
      <c r="Z73" s="6"/>
      <c r="AA73" s="6"/>
      <c r="AB73" s="6"/>
      <c r="AC73" s="6"/>
      <c r="AD73" s="6"/>
      <c r="AE73" s="6"/>
      <c r="AF73" s="8"/>
    </row>
    <row r="74" spans="1:32" ht="13" customHeight="1" x14ac:dyDescent="0.35">
      <c r="A74" s="52" t="s">
        <v>22</v>
      </c>
      <c r="B74" s="20">
        <v>1</v>
      </c>
      <c r="C74" s="4">
        <v>14.960001132515201</v>
      </c>
      <c r="D74" s="5">
        <v>0.29428318295403399</v>
      </c>
      <c r="E74" s="4">
        <v>9.4393142105183596</v>
      </c>
      <c r="F74" s="5">
        <v>0.23996736889592701</v>
      </c>
      <c r="G74" s="4">
        <v>19.745326896674602</v>
      </c>
      <c r="H74" s="5">
        <v>1.12144799308823</v>
      </c>
      <c r="I74" s="4">
        <v>52.383980996865901</v>
      </c>
      <c r="J74" s="5">
        <v>1.3536396138678399</v>
      </c>
      <c r="K74" s="4">
        <v>27.870692106459501</v>
      </c>
      <c r="L74" s="5">
        <v>1.2799200173857701</v>
      </c>
      <c r="M74" s="4">
        <v>6.0587882083439099E-2</v>
      </c>
      <c r="N74" s="5">
        <v>0.42750419500412501</v>
      </c>
      <c r="O74" s="4">
        <v>0.28527621311505802</v>
      </c>
      <c r="P74" s="5">
        <v>0.29065454083390302</v>
      </c>
      <c r="Q74" s="4">
        <v>0.447515191896798</v>
      </c>
      <c r="R74" s="5">
        <v>1.82577422266828</v>
      </c>
      <c r="S74" s="4">
        <v>-1.62914810731087</v>
      </c>
      <c r="T74" s="5">
        <v>2.0393346510050199</v>
      </c>
      <c r="U74" s="4">
        <v>1.1816329154140801</v>
      </c>
      <c r="V74" s="5">
        <v>1.84223568471563</v>
      </c>
      <c r="W74" s="6"/>
      <c r="X74" s="6"/>
      <c r="Y74" s="6"/>
      <c r="Z74" s="6"/>
      <c r="AA74" s="6"/>
      <c r="AB74" s="6"/>
      <c r="AC74" s="6"/>
      <c r="AD74" s="6"/>
      <c r="AE74" s="6"/>
      <c r="AF74" s="8"/>
    </row>
    <row r="75" spans="1:32" ht="13" customHeight="1" x14ac:dyDescent="0.35">
      <c r="A75" s="52" t="s">
        <v>33</v>
      </c>
      <c r="B75" s="20">
        <v>1</v>
      </c>
      <c r="C75" s="4">
        <v>17.582339642488101</v>
      </c>
      <c r="D75" s="5">
        <v>0.29715971939812402</v>
      </c>
      <c r="E75" s="4">
        <v>9.4523818848449093</v>
      </c>
      <c r="F75" s="5">
        <v>0.141764287646057</v>
      </c>
      <c r="G75" s="4">
        <v>12.4322172008242</v>
      </c>
      <c r="H75" s="5">
        <v>0.95009110707287103</v>
      </c>
      <c r="I75" s="4">
        <v>47.123201581384599</v>
      </c>
      <c r="J75" s="5">
        <v>1.3666137718907501</v>
      </c>
      <c r="K75" s="4">
        <v>40.444581217791203</v>
      </c>
      <c r="L75" s="5">
        <v>1.4704260824386299</v>
      </c>
      <c r="M75" s="4">
        <v>-0.72063885772416802</v>
      </c>
      <c r="N75" s="5">
        <v>0.39593957324609103</v>
      </c>
      <c r="O75" s="4">
        <v>-0.38636062318834702</v>
      </c>
      <c r="P75" s="5">
        <v>0.17883733030361701</v>
      </c>
      <c r="Q75" s="4">
        <v>0.68425255921231598</v>
      </c>
      <c r="R75" s="5">
        <v>1.1951322739935</v>
      </c>
      <c r="S75" s="4">
        <v>1.9633513612031199</v>
      </c>
      <c r="T75" s="5">
        <v>1.7730583831120801</v>
      </c>
      <c r="U75" s="4">
        <v>-2.64760392041544</v>
      </c>
      <c r="V75" s="5">
        <v>1.92460327173212</v>
      </c>
      <c r="W75" s="6"/>
      <c r="X75" s="6"/>
      <c r="Y75" s="6"/>
      <c r="Z75" s="6"/>
      <c r="AA75" s="6"/>
      <c r="AB75" s="6"/>
      <c r="AC75" s="6"/>
      <c r="AD75" s="6"/>
      <c r="AE75" s="6"/>
      <c r="AF75" s="8"/>
    </row>
    <row r="76" spans="1:32" ht="13" customHeight="1" x14ac:dyDescent="0.35">
      <c r="A76" s="52" t="s">
        <v>38</v>
      </c>
      <c r="B76" s="20">
        <v>1</v>
      </c>
      <c r="C76" s="4">
        <v>16.553316970612801</v>
      </c>
      <c r="D76" s="5">
        <v>0.27586542424301302</v>
      </c>
      <c r="E76" s="4">
        <v>11.898143826001499</v>
      </c>
      <c r="F76" s="5">
        <v>0.15514137217242399</v>
      </c>
      <c r="G76" s="4">
        <v>21.282947251916301</v>
      </c>
      <c r="H76" s="5">
        <v>0.76532898881913203</v>
      </c>
      <c r="I76" s="4">
        <v>46.220622848219897</v>
      </c>
      <c r="J76" s="5">
        <v>1.0666383675128299</v>
      </c>
      <c r="K76" s="4">
        <v>32.496429899863799</v>
      </c>
      <c r="L76" s="5">
        <v>1.11970446895552</v>
      </c>
      <c r="M76" s="4">
        <v>-0.35021130892395302</v>
      </c>
      <c r="N76" s="5">
        <v>0.377429656771614</v>
      </c>
      <c r="O76" s="4">
        <v>3.1287913796367299E-2</v>
      </c>
      <c r="P76" s="5">
        <v>0.19262428436724299</v>
      </c>
      <c r="Q76" s="4">
        <v>1.37564976798074</v>
      </c>
      <c r="R76" s="5">
        <v>1.0587001700533101</v>
      </c>
      <c r="S76" s="4">
        <v>-0.24174361392607599</v>
      </c>
      <c r="T76" s="5">
        <v>1.50949201675706</v>
      </c>
      <c r="U76" s="4">
        <v>-1.13390615405466</v>
      </c>
      <c r="V76" s="5">
        <v>1.5638567805228301</v>
      </c>
      <c r="W76" s="6"/>
      <c r="X76" s="6"/>
      <c r="Y76" s="6"/>
      <c r="Z76" s="6"/>
      <c r="AA76" s="6"/>
      <c r="AB76" s="6"/>
      <c r="AC76" s="6"/>
      <c r="AD76" s="6"/>
      <c r="AE76" s="6"/>
      <c r="AF76" s="8"/>
    </row>
    <row r="77" spans="1:32" ht="13" customHeight="1" x14ac:dyDescent="0.35">
      <c r="A77" s="52" t="s">
        <v>40</v>
      </c>
      <c r="B77" s="20">
        <v>1</v>
      </c>
      <c r="C77" s="4">
        <v>16.785114265361699</v>
      </c>
      <c r="D77" s="5">
        <v>0.26079975679582901</v>
      </c>
      <c r="E77" s="4">
        <v>9.3283259674036803</v>
      </c>
      <c r="F77" s="5">
        <v>0.12247584825350701</v>
      </c>
      <c r="G77" s="4">
        <v>13.6106481665317</v>
      </c>
      <c r="H77" s="5">
        <v>1.0199983507572199</v>
      </c>
      <c r="I77" s="4">
        <v>50.883346576250197</v>
      </c>
      <c r="J77" s="5">
        <v>1.3474302684416799</v>
      </c>
      <c r="K77" s="4">
        <v>35.506005257218099</v>
      </c>
      <c r="L77" s="5">
        <v>1.15981176200597</v>
      </c>
      <c r="M77" s="4">
        <v>2.92248448256972</v>
      </c>
      <c r="N77" s="5">
        <v>0.379532301941646</v>
      </c>
      <c r="O77" s="4">
        <v>-0.70860780617219099</v>
      </c>
      <c r="P77" s="5">
        <v>0.18048766599962099</v>
      </c>
      <c r="Q77" s="4">
        <v>-14.202592282407201</v>
      </c>
      <c r="R77" s="5">
        <v>1.6121744853956499</v>
      </c>
      <c r="S77" s="4">
        <v>4.1085436701865801</v>
      </c>
      <c r="T77" s="5">
        <v>1.7592648936367099</v>
      </c>
      <c r="U77" s="4">
        <v>10.0940486122206</v>
      </c>
      <c r="V77" s="5">
        <v>1.5741047668108801</v>
      </c>
      <c r="W77" s="6"/>
      <c r="X77" s="6"/>
      <c r="Y77" s="6"/>
      <c r="Z77" s="6"/>
      <c r="AA77" s="6"/>
      <c r="AB77" s="6"/>
      <c r="AC77" s="6"/>
      <c r="AD77" s="6"/>
      <c r="AE77" s="6"/>
      <c r="AF77" s="8"/>
    </row>
    <row r="78" spans="1:32" ht="13" customHeight="1" x14ac:dyDescent="0.35">
      <c r="A78" s="22" t="s">
        <v>46</v>
      </c>
      <c r="B78" s="20">
        <v>1</v>
      </c>
      <c r="C78" s="4">
        <v>13.2439687433793</v>
      </c>
      <c r="D78" s="5">
        <v>0.38158667333546797</v>
      </c>
      <c r="E78" s="4">
        <v>10.404155599219299</v>
      </c>
      <c r="F78" s="5">
        <v>0.15185437882863001</v>
      </c>
      <c r="G78" s="4">
        <v>28.011279469088599</v>
      </c>
      <c r="H78" s="5">
        <v>1.5544632854120199</v>
      </c>
      <c r="I78" s="4">
        <v>42.814516683473897</v>
      </c>
      <c r="J78" s="5">
        <v>1.5251769141492599</v>
      </c>
      <c r="K78" s="4">
        <v>29.1742038474375</v>
      </c>
      <c r="L78" s="5">
        <v>1.6573091497885899</v>
      </c>
      <c r="M78" s="4">
        <v>1.0389065151475601</v>
      </c>
      <c r="N78" s="5">
        <v>0.50919488938889002</v>
      </c>
      <c r="O78" s="4">
        <v>0.37048293463482401</v>
      </c>
      <c r="P78" s="5">
        <v>0.28964512482905902</v>
      </c>
      <c r="Q78" s="4">
        <v>-1.5681159937976099</v>
      </c>
      <c r="R78" s="5">
        <v>1.9965575318989199</v>
      </c>
      <c r="S78" s="4">
        <v>-6.2113119137768997</v>
      </c>
      <c r="T78" s="5">
        <v>1.82897678186997</v>
      </c>
      <c r="U78" s="4">
        <v>7.7794279075745099</v>
      </c>
      <c r="V78" s="5">
        <v>2.0048042385584299</v>
      </c>
      <c r="W78" s="6"/>
      <c r="X78" s="6"/>
      <c r="Y78" s="6"/>
      <c r="Z78" s="6"/>
      <c r="AA78" s="6"/>
      <c r="AB78" s="6"/>
      <c r="AC78" s="6"/>
      <c r="AD78" s="6"/>
      <c r="AE78" s="6"/>
      <c r="AF78" s="8"/>
    </row>
    <row r="79" spans="1:32" ht="13" customHeight="1" x14ac:dyDescent="0.35">
      <c r="A79" s="52" t="s">
        <v>51</v>
      </c>
      <c r="B79" s="20">
        <v>1</v>
      </c>
      <c r="C79" s="4">
        <v>16.291494426649599</v>
      </c>
      <c r="D79" s="5">
        <v>0.35622749751517202</v>
      </c>
      <c r="E79" s="4">
        <v>8.6039459675378307</v>
      </c>
      <c r="F79" s="5">
        <v>0.13611466560791799</v>
      </c>
      <c r="G79" s="4">
        <v>12.6422767891533</v>
      </c>
      <c r="H79" s="5">
        <v>1.18041130402137</v>
      </c>
      <c r="I79" s="4">
        <v>52.775674240200502</v>
      </c>
      <c r="J79" s="5">
        <v>1.4429965294924101</v>
      </c>
      <c r="K79" s="4">
        <v>34.582048970646198</v>
      </c>
      <c r="L79" s="5">
        <v>1.6120992928571101</v>
      </c>
      <c r="M79" s="4">
        <v>0.37495014737688098</v>
      </c>
      <c r="N79" s="5">
        <v>0.41214423827757102</v>
      </c>
      <c r="O79" s="4">
        <v>0.73646856039493003</v>
      </c>
      <c r="P79" s="5">
        <v>0.16954670497887001</v>
      </c>
      <c r="Q79" s="4">
        <v>2.4529980422981499</v>
      </c>
      <c r="R79" s="5">
        <v>1.3732800177037501</v>
      </c>
      <c r="S79" s="4">
        <v>-6.8567241751321903</v>
      </c>
      <c r="T79" s="5">
        <v>1.8234225323925299</v>
      </c>
      <c r="U79" s="4">
        <v>4.4037261328340396</v>
      </c>
      <c r="V79" s="5">
        <v>1.9539488244954</v>
      </c>
      <c r="W79" s="6"/>
      <c r="X79" s="6"/>
      <c r="Y79" s="6"/>
      <c r="Z79" s="6"/>
      <c r="AA79" s="6"/>
      <c r="AB79" s="6"/>
      <c r="AC79" s="6"/>
      <c r="AD79" s="6"/>
      <c r="AE79" s="6"/>
      <c r="AF79" s="8"/>
    </row>
    <row r="80" spans="1:32" ht="13" customHeight="1" x14ac:dyDescent="0.35">
      <c r="A80" s="52" t="s">
        <v>56</v>
      </c>
      <c r="B80" s="20">
        <v>1</v>
      </c>
      <c r="C80" s="4">
        <v>18.340347684931</v>
      </c>
      <c r="D80" s="5">
        <v>0.225962816428189</v>
      </c>
      <c r="E80" s="4">
        <v>11.325543474271299</v>
      </c>
      <c r="F80" s="5">
        <v>0.11748568522668</v>
      </c>
      <c r="G80" s="4">
        <v>16.915840561314202</v>
      </c>
      <c r="H80" s="5">
        <v>0.69472625153222001</v>
      </c>
      <c r="I80" s="4">
        <v>41.864327059732403</v>
      </c>
      <c r="J80" s="5">
        <v>1.05677031049347</v>
      </c>
      <c r="K80" s="4">
        <v>41.219832378953399</v>
      </c>
      <c r="L80" s="5">
        <v>0.97943870920908505</v>
      </c>
      <c r="M80" s="4">
        <v>0.75165854827008305</v>
      </c>
      <c r="N80" s="5">
        <v>0.33008864153377099</v>
      </c>
      <c r="O80" s="4">
        <v>0.186407612623569</v>
      </c>
      <c r="P80" s="5">
        <v>0.17427474521404501</v>
      </c>
      <c r="Q80" s="4">
        <v>-0.82512435459720701</v>
      </c>
      <c r="R80" s="5">
        <v>1.1123405976668601</v>
      </c>
      <c r="S80" s="4">
        <v>-4.2272010405898497</v>
      </c>
      <c r="T80" s="5">
        <v>1.5540299215876701</v>
      </c>
      <c r="U80" s="4">
        <v>5.0523253951870499</v>
      </c>
      <c r="V80" s="5">
        <v>1.4778904063799001</v>
      </c>
      <c r="W80" s="6"/>
      <c r="X80" s="6"/>
      <c r="Y80" s="6"/>
      <c r="Z80" s="6"/>
      <c r="AA80" s="6"/>
      <c r="AB80" s="6"/>
      <c r="AC80" s="6"/>
      <c r="AD80" s="6"/>
      <c r="AE80" s="6"/>
      <c r="AF80" s="8"/>
    </row>
    <row r="81" spans="1:32" ht="13" customHeight="1" x14ac:dyDescent="0.35">
      <c r="A81" s="52" t="s">
        <v>58</v>
      </c>
      <c r="B81" s="20">
        <v>1</v>
      </c>
      <c r="C81" s="4">
        <v>16.467395306007099</v>
      </c>
      <c r="D81" s="5">
        <v>0.226019107532893</v>
      </c>
      <c r="E81" s="4">
        <v>9.8703952011091705</v>
      </c>
      <c r="F81" s="5">
        <v>0.13345242770691901</v>
      </c>
      <c r="G81" s="4">
        <v>16.805939049384701</v>
      </c>
      <c r="H81" s="5">
        <v>0.84275304392003103</v>
      </c>
      <c r="I81" s="4">
        <v>50.374183431983099</v>
      </c>
      <c r="J81" s="5">
        <v>0.92928148471949801</v>
      </c>
      <c r="K81" s="4">
        <v>32.819877518632197</v>
      </c>
      <c r="L81" s="5">
        <v>0.92445313359751902</v>
      </c>
      <c r="M81" s="4">
        <v>1.1916032411652899</v>
      </c>
      <c r="N81" s="5">
        <v>0.33136594771563799</v>
      </c>
      <c r="O81" s="4">
        <v>-0.39383197550410298</v>
      </c>
      <c r="P81" s="5">
        <v>0.17753078147227899</v>
      </c>
      <c r="Q81" s="4">
        <v>-6.48244793303419</v>
      </c>
      <c r="R81" s="5">
        <v>1.1075395019370999</v>
      </c>
      <c r="S81" s="4">
        <v>4.9156684164215703</v>
      </c>
      <c r="T81" s="5">
        <v>1.2280294365051101</v>
      </c>
      <c r="U81" s="4">
        <v>1.5667795166126199</v>
      </c>
      <c r="V81" s="5">
        <v>1.4370465071479901</v>
      </c>
      <c r="W81" s="6"/>
      <c r="X81" s="6"/>
      <c r="Y81" s="6"/>
      <c r="Z81" s="6"/>
      <c r="AA81" s="6"/>
      <c r="AB81" s="6"/>
      <c r="AC81" s="6"/>
      <c r="AD81" s="6"/>
      <c r="AE81" s="6"/>
      <c r="AF81" s="8"/>
    </row>
    <row r="82" spans="1:32" ht="13" customHeight="1" x14ac:dyDescent="0.35">
      <c r="A82" s="52" t="s">
        <v>60</v>
      </c>
      <c r="B82" s="20">
        <v>1</v>
      </c>
      <c r="C82" s="4">
        <v>17.459728091830801</v>
      </c>
      <c r="D82" s="5">
        <v>0.30385538543537299</v>
      </c>
      <c r="E82" s="4">
        <v>9.6730426644144796</v>
      </c>
      <c r="F82" s="5">
        <v>0.18409662311512201</v>
      </c>
      <c r="G82" s="4">
        <v>12.9391199386267</v>
      </c>
      <c r="H82" s="5">
        <v>1.0777650176204401</v>
      </c>
      <c r="I82" s="4">
        <v>49.584921123759599</v>
      </c>
      <c r="J82" s="5">
        <v>1.4076058695932701</v>
      </c>
      <c r="K82" s="4">
        <v>37.475958937613697</v>
      </c>
      <c r="L82" s="5">
        <v>1.36933184815679</v>
      </c>
      <c r="M82" s="4">
        <v>4.0657664870719499</v>
      </c>
      <c r="N82" s="5">
        <v>0.40148504435711901</v>
      </c>
      <c r="O82" s="4">
        <v>1.8886189828561499</v>
      </c>
      <c r="P82" s="5">
        <v>0.22193237715104</v>
      </c>
      <c r="Q82" s="4">
        <v>-4.7189972278018297</v>
      </c>
      <c r="R82" s="5">
        <v>1.61584056376297</v>
      </c>
      <c r="S82" s="4">
        <v>-13.9962363377324</v>
      </c>
      <c r="T82" s="5">
        <v>1.89639669457904</v>
      </c>
      <c r="U82" s="4">
        <v>18.715233565534302</v>
      </c>
      <c r="V82" s="5">
        <v>1.7239339760424</v>
      </c>
      <c r="W82" s="6"/>
      <c r="X82" s="6"/>
      <c r="Y82" s="6"/>
      <c r="Z82" s="6"/>
      <c r="AA82" s="6"/>
      <c r="AB82" s="6"/>
      <c r="AC82" s="6"/>
      <c r="AD82" s="6"/>
      <c r="AE82" s="6"/>
      <c r="AF82" s="8"/>
    </row>
    <row r="83" spans="1:32" ht="13" customHeight="1" x14ac:dyDescent="0.35">
      <c r="A83" s="52" t="s">
        <v>61</v>
      </c>
      <c r="B83" s="20">
        <v>1</v>
      </c>
      <c r="C83" s="4">
        <v>11.380391085533001</v>
      </c>
      <c r="D83" s="5">
        <v>0.25738851864391499</v>
      </c>
      <c r="E83" s="4">
        <v>7.2384187056254898</v>
      </c>
      <c r="F83" s="5">
        <v>0.14463243845506801</v>
      </c>
      <c r="G83" s="4">
        <v>22.530857497117299</v>
      </c>
      <c r="H83" s="5">
        <v>1.2706181501726299</v>
      </c>
      <c r="I83" s="4">
        <v>65.825682412544396</v>
      </c>
      <c r="J83" s="5">
        <v>1.02103753431947</v>
      </c>
      <c r="K83" s="4">
        <v>11.6434600903383</v>
      </c>
      <c r="L83" s="5">
        <v>0.97175568264394596</v>
      </c>
      <c r="M83" s="4">
        <v>-1.1860665968377599</v>
      </c>
      <c r="N83" s="5">
        <v>0.362077125882103</v>
      </c>
      <c r="O83" s="4">
        <v>-0.51394412370138998</v>
      </c>
      <c r="P83" s="5">
        <v>0.21010275493050701</v>
      </c>
      <c r="Q83" s="4">
        <v>2.83709705334525</v>
      </c>
      <c r="R83" s="5">
        <v>2.0924698447057</v>
      </c>
      <c r="S83" s="4">
        <v>1.27033411621828</v>
      </c>
      <c r="T83" s="5">
        <v>2.0327105679036599</v>
      </c>
      <c r="U83" s="4">
        <v>-4.1074311695635304</v>
      </c>
      <c r="V83" s="5">
        <v>1.3883673025765799</v>
      </c>
      <c r="W83" s="6"/>
      <c r="X83" s="6"/>
      <c r="Y83" s="6"/>
      <c r="Z83" s="6"/>
      <c r="AA83" s="6"/>
      <c r="AB83" s="6"/>
      <c r="AC83" s="6"/>
      <c r="AD83" s="6"/>
      <c r="AE83" s="6"/>
      <c r="AF83" s="8"/>
    </row>
    <row r="84" spans="1:32" ht="13" customHeight="1" x14ac:dyDescent="0.35">
      <c r="A84" s="30" t="s">
        <v>202</v>
      </c>
      <c r="B84" s="31">
        <v>1</v>
      </c>
      <c r="C84" s="35">
        <v>15.9083697676624</v>
      </c>
      <c r="D84" s="36">
        <v>8.3364136336791503E-2</v>
      </c>
      <c r="E84" s="35">
        <v>9.8813515430035803</v>
      </c>
      <c r="F84" s="36">
        <v>4.5440578170767902E-2</v>
      </c>
      <c r="G84" s="35">
        <v>17.9731095289583</v>
      </c>
      <c r="H84" s="36">
        <v>0.29985587484426701</v>
      </c>
      <c r="I84" s="35">
        <v>49.813270006196397</v>
      </c>
      <c r="J84" s="36">
        <v>0.35680594399253301</v>
      </c>
      <c r="K84" s="35">
        <v>32.213620464845299</v>
      </c>
      <c r="L84" s="36">
        <v>0.36166002396508201</v>
      </c>
      <c r="M84" s="35">
        <v>0.85203419132774505</v>
      </c>
      <c r="N84" s="36">
        <v>0.104784451683218</v>
      </c>
      <c r="O84" s="35">
        <v>0.29483351146544301</v>
      </c>
      <c r="P84" s="36">
        <v>5.79252429021756E-2</v>
      </c>
      <c r="Q84" s="35">
        <v>-1.76416785380396</v>
      </c>
      <c r="R84" s="36">
        <v>0.384316059012902</v>
      </c>
      <c r="S84" s="35">
        <v>-2.3381083797837499</v>
      </c>
      <c r="T84" s="36">
        <v>0.44937280753015402</v>
      </c>
      <c r="U84" s="35">
        <v>4.1022762335877099</v>
      </c>
      <c r="V84" s="36">
        <v>0.44743743084868598</v>
      </c>
      <c r="W84" s="6"/>
      <c r="X84" s="6"/>
      <c r="Y84" s="6"/>
      <c r="Z84" s="6"/>
      <c r="AA84" s="6"/>
      <c r="AB84" s="6"/>
      <c r="AC84" s="6"/>
      <c r="AD84" s="6"/>
      <c r="AE84" s="6"/>
      <c r="AF84" s="8"/>
    </row>
    <row r="85" spans="1:32" ht="13" customHeight="1" x14ac:dyDescent="0.35">
      <c r="A85" s="32" t="s">
        <v>177</v>
      </c>
      <c r="B85" s="20">
        <v>1</v>
      </c>
      <c r="C85" s="4">
        <v>16.753978045267498</v>
      </c>
      <c r="D85" s="5">
        <v>0.31216395497674498</v>
      </c>
      <c r="E85" s="4">
        <v>10.965916375447501</v>
      </c>
      <c r="F85" s="5">
        <v>0.150180033052672</v>
      </c>
      <c r="G85" s="4">
        <v>18.0223733413136</v>
      </c>
      <c r="H85" s="5">
        <v>1.0086042866848</v>
      </c>
      <c r="I85" s="4">
        <v>46.714026185511699</v>
      </c>
      <c r="J85" s="5">
        <v>1.3673472067163699</v>
      </c>
      <c r="K85" s="4">
        <v>35.263600473174698</v>
      </c>
      <c r="L85" s="5">
        <v>1.4191404583465399</v>
      </c>
      <c r="M85" s="4">
        <v>1.0979779975403701</v>
      </c>
      <c r="N85" s="5">
        <v>0.44891480856766702</v>
      </c>
      <c r="O85" s="4">
        <v>0.47111072799558001</v>
      </c>
      <c r="P85" s="5">
        <v>0.19027439177278099</v>
      </c>
      <c r="Q85" s="4">
        <v>-4.6242611353510297</v>
      </c>
      <c r="R85" s="5">
        <v>1.4046834259075001</v>
      </c>
      <c r="S85" s="4">
        <v>2.2513511125468901</v>
      </c>
      <c r="T85" s="5">
        <v>1.67119883278112</v>
      </c>
      <c r="U85" s="4">
        <v>2.3729100228041302</v>
      </c>
      <c r="V85" s="5">
        <v>1.8952644632106901</v>
      </c>
      <c r="W85" s="6"/>
      <c r="X85" s="6"/>
      <c r="Y85" s="6"/>
      <c r="Z85" s="6"/>
      <c r="AA85" s="6"/>
      <c r="AB85" s="6"/>
      <c r="AC85" s="6"/>
      <c r="AD85" s="6"/>
      <c r="AE85" s="6"/>
      <c r="AF85" s="8"/>
    </row>
    <row r="86" spans="1:32" ht="13" customHeight="1" x14ac:dyDescent="0.35">
      <c r="A86" s="52" t="s">
        <v>174</v>
      </c>
      <c r="B86" s="20">
        <v>1</v>
      </c>
      <c r="C86" s="4">
        <v>15.6435828024412</v>
      </c>
      <c r="D86" s="5">
        <v>0.33662931739207003</v>
      </c>
      <c r="E86" s="4">
        <v>10.6817128525425</v>
      </c>
      <c r="F86" s="5">
        <v>0.20662158055327401</v>
      </c>
      <c r="G86" s="4">
        <v>23.0243499738813</v>
      </c>
      <c r="H86" s="5">
        <v>1.34890781184524</v>
      </c>
      <c r="I86" s="4">
        <v>44.902873371516598</v>
      </c>
      <c r="J86" s="5">
        <v>1.4882895586459099</v>
      </c>
      <c r="K86" s="4">
        <v>32.072776654602201</v>
      </c>
      <c r="L86" s="5">
        <v>1.44838430145634</v>
      </c>
      <c r="M86" s="4">
        <v>0.96638677706216203</v>
      </c>
      <c r="N86" s="5">
        <v>0.42790250641948702</v>
      </c>
      <c r="O86" s="4">
        <v>0.72790780119462695</v>
      </c>
      <c r="P86" s="5">
        <v>0.353640292981097</v>
      </c>
      <c r="Q86" s="4">
        <v>2.1717982773330902</v>
      </c>
      <c r="R86" s="5">
        <v>1.8186112103968199</v>
      </c>
      <c r="S86" s="4">
        <v>-6.9558163856580997</v>
      </c>
      <c r="T86" s="5">
        <v>2.4756358454612002</v>
      </c>
      <c r="U86" s="4">
        <v>4.7840181083250002</v>
      </c>
      <c r="V86" s="5">
        <v>2.1581131271828902</v>
      </c>
      <c r="W86" s="6"/>
      <c r="X86" s="6"/>
      <c r="Y86" s="6"/>
      <c r="Z86" s="6"/>
      <c r="AA86" s="6"/>
      <c r="AB86" s="6"/>
      <c r="AC86" s="6"/>
      <c r="AD86" s="6"/>
      <c r="AE86" s="6"/>
      <c r="AF86" s="8"/>
    </row>
    <row r="87" spans="1:32" ht="13" customHeight="1" x14ac:dyDescent="0.35">
      <c r="A87" s="24" t="s">
        <v>175</v>
      </c>
      <c r="B87" s="33">
        <v>1</v>
      </c>
      <c r="C87" s="28">
        <v>16.2364126663891</v>
      </c>
      <c r="D87" s="29">
        <v>0.48156493282527801</v>
      </c>
      <c r="E87" s="28">
        <v>11.2210937600398</v>
      </c>
      <c r="F87" s="29">
        <v>0.29232925218378197</v>
      </c>
      <c r="G87" s="28">
        <v>19.3906942812051</v>
      </c>
      <c r="H87" s="29">
        <v>1.2341273498274401</v>
      </c>
      <c r="I87" s="28">
        <v>47.584087465515204</v>
      </c>
      <c r="J87" s="29">
        <v>2.0310008852700299</v>
      </c>
      <c r="K87" s="28">
        <v>33.025218253279697</v>
      </c>
      <c r="L87" s="29">
        <v>2.0779002633557702</v>
      </c>
      <c r="M87" s="28">
        <v>0.119265111055672</v>
      </c>
      <c r="N87" s="29">
        <v>0.65456311588359495</v>
      </c>
      <c r="O87" s="28">
        <v>0.60420257516724296</v>
      </c>
      <c r="P87" s="29">
        <v>0.37149211853661002</v>
      </c>
      <c r="Q87" s="28">
        <v>-0.199385211426794</v>
      </c>
      <c r="R87" s="29">
        <v>2.0003772615726398</v>
      </c>
      <c r="S87" s="28">
        <v>-2.8213932040005298</v>
      </c>
      <c r="T87" s="29">
        <v>2.4224616429753798</v>
      </c>
      <c r="U87" s="28">
        <v>3.02077841542734</v>
      </c>
      <c r="V87" s="29">
        <v>2.6195224128458001</v>
      </c>
      <c r="W87" s="9"/>
      <c r="X87" s="9"/>
      <c r="Y87" s="9"/>
      <c r="Z87" s="9"/>
      <c r="AA87" s="9"/>
      <c r="AB87" s="9"/>
      <c r="AC87" s="9"/>
      <c r="AD87" s="9"/>
      <c r="AE87" s="9"/>
      <c r="AF87" s="10"/>
    </row>
    <row r="88" spans="1:32" ht="13" customHeight="1" x14ac:dyDescent="0.35">
      <c r="A88" s="3"/>
      <c r="B88" s="59"/>
      <c r="C88" s="4" t="s">
        <v>970</v>
      </c>
      <c r="D88" s="5" t="s">
        <v>971</v>
      </c>
      <c r="E88" s="4" t="s">
        <v>972</v>
      </c>
      <c r="F88" s="5" t="s">
        <v>973</v>
      </c>
      <c r="G88" s="4" t="s">
        <v>974</v>
      </c>
      <c r="H88" s="5" t="s">
        <v>975</v>
      </c>
      <c r="I88" s="4" t="s">
        <v>976</v>
      </c>
      <c r="J88" s="5" t="s">
        <v>977</v>
      </c>
      <c r="K88" s="4" t="s">
        <v>978</v>
      </c>
      <c r="L88" s="5" t="s">
        <v>979</v>
      </c>
      <c r="M88" s="6" t="s">
        <v>980</v>
      </c>
      <c r="N88" s="6" t="s">
        <v>981</v>
      </c>
      <c r="O88" s="6" t="s">
        <v>982</v>
      </c>
      <c r="P88" s="6" t="s">
        <v>983</v>
      </c>
      <c r="Q88" s="6" t="s">
        <v>984</v>
      </c>
      <c r="R88" s="6" t="s">
        <v>985</v>
      </c>
      <c r="S88" s="6" t="s">
        <v>986</v>
      </c>
      <c r="T88" s="6" t="s">
        <v>987</v>
      </c>
      <c r="U88" s="6" t="s">
        <v>988</v>
      </c>
      <c r="V88" s="6" t="s">
        <v>989</v>
      </c>
      <c r="W88" s="4" t="s">
        <v>990</v>
      </c>
      <c r="X88" s="5" t="s">
        <v>991</v>
      </c>
      <c r="Y88" s="4" t="s">
        <v>992</v>
      </c>
      <c r="Z88" s="5" t="s">
        <v>993</v>
      </c>
      <c r="AA88" s="4" t="s">
        <v>994</v>
      </c>
      <c r="AB88" s="5" t="s">
        <v>995</v>
      </c>
      <c r="AC88" s="4" t="s">
        <v>996</v>
      </c>
      <c r="AD88" s="5" t="s">
        <v>997</v>
      </c>
      <c r="AE88" s="4" t="s">
        <v>998</v>
      </c>
      <c r="AF88" s="11" t="s">
        <v>999</v>
      </c>
    </row>
    <row r="89" spans="1:32" ht="13" customHeight="1" x14ac:dyDescent="0.35">
      <c r="A89" s="3" t="s">
        <v>27</v>
      </c>
      <c r="B89" s="59">
        <v>3</v>
      </c>
      <c r="C89" s="4">
        <v>16.786318198048399</v>
      </c>
      <c r="D89" s="5">
        <v>0.20014250795722099</v>
      </c>
      <c r="E89" s="4">
        <v>10.193525210252099</v>
      </c>
      <c r="F89" s="5">
        <v>0.11641573397546499</v>
      </c>
      <c r="G89" s="4">
        <v>16.613921108454999</v>
      </c>
      <c r="H89" s="5">
        <v>0.76801974201487599</v>
      </c>
      <c r="I89" s="4">
        <v>48.631674828143701</v>
      </c>
      <c r="J89" s="5">
        <v>1.09816914137569</v>
      </c>
      <c r="K89" s="4">
        <v>34.754404063401303</v>
      </c>
      <c r="L89" s="5">
        <v>1.0098805665455199</v>
      </c>
      <c r="M89" s="6"/>
      <c r="N89" s="6"/>
      <c r="O89" s="6"/>
      <c r="P89" s="6"/>
      <c r="Q89" s="6"/>
      <c r="R89" s="6"/>
      <c r="S89" s="6"/>
      <c r="T89" s="6"/>
      <c r="U89" s="6"/>
      <c r="V89" s="6"/>
      <c r="W89" s="4">
        <v>0.88177525345758301</v>
      </c>
      <c r="X89" s="5">
        <v>0.296974177582773</v>
      </c>
      <c r="Y89" s="4">
        <v>1.1516748465531801</v>
      </c>
      <c r="Z89" s="5">
        <v>0.161401499472696</v>
      </c>
      <c r="AA89" s="4">
        <v>1.23254389004708</v>
      </c>
      <c r="AB89" s="5">
        <v>1.0636724375276001</v>
      </c>
      <c r="AC89" s="4">
        <v>-7.6450131152749403</v>
      </c>
      <c r="AD89" s="5">
        <v>1.53944637408579</v>
      </c>
      <c r="AE89" s="4">
        <v>6.4124692252278503</v>
      </c>
      <c r="AF89" s="11">
        <v>1.52264084296168</v>
      </c>
    </row>
    <row r="90" spans="1:32" ht="13" customHeight="1" x14ac:dyDescent="0.35">
      <c r="A90" s="3" t="s">
        <v>30</v>
      </c>
      <c r="B90" s="59">
        <v>3</v>
      </c>
      <c r="C90" s="4">
        <v>15.4095561208602</v>
      </c>
      <c r="D90" s="5">
        <v>0.29253127835095299</v>
      </c>
      <c r="E90" s="4">
        <v>9.2412883810970694</v>
      </c>
      <c r="F90" s="5">
        <v>0.20119760846889401</v>
      </c>
      <c r="G90" s="4">
        <v>14.1630204583579</v>
      </c>
      <c r="H90" s="5">
        <v>0.84768045691571503</v>
      </c>
      <c r="I90" s="4">
        <v>59.8439478133227</v>
      </c>
      <c r="J90" s="5">
        <v>1.4858359795801701</v>
      </c>
      <c r="K90" s="4">
        <v>25.993031728319401</v>
      </c>
      <c r="L90" s="5">
        <v>1.44383918424282</v>
      </c>
      <c r="M90" s="6"/>
      <c r="N90" s="6"/>
      <c r="O90" s="6"/>
      <c r="P90" s="6"/>
      <c r="Q90" s="6"/>
      <c r="R90" s="6"/>
      <c r="S90" s="6"/>
      <c r="T90" s="6"/>
      <c r="U90" s="6"/>
      <c r="V90" s="6"/>
      <c r="W90" s="4">
        <v>-0.57132913014430498</v>
      </c>
      <c r="X90" s="5">
        <v>0.37363137948700398</v>
      </c>
      <c r="Y90" s="4">
        <v>-7.95613578887195E-2</v>
      </c>
      <c r="Z90" s="5">
        <v>0.26435400705961098</v>
      </c>
      <c r="AA90" s="4">
        <v>-1.9603687154703699</v>
      </c>
      <c r="AB90" s="5">
        <v>1.3145593063999199</v>
      </c>
      <c r="AC90" s="4">
        <v>6.38464243688317</v>
      </c>
      <c r="AD90" s="5">
        <v>2.0593881830675098</v>
      </c>
      <c r="AE90" s="4">
        <v>-4.4242737214128098</v>
      </c>
      <c r="AF90" s="11">
        <v>1.8175827289839801</v>
      </c>
    </row>
    <row r="91" spans="1:32" ht="13" customHeight="1" x14ac:dyDescent="0.35">
      <c r="A91" s="3" t="s">
        <v>68</v>
      </c>
      <c r="B91" s="59">
        <v>3</v>
      </c>
      <c r="C91" s="4">
        <v>15.230011342648</v>
      </c>
      <c r="D91" s="5">
        <v>0.24388114384857601</v>
      </c>
      <c r="E91" s="4">
        <v>10.573506353690201</v>
      </c>
      <c r="F91" s="5">
        <v>0.14178339328582901</v>
      </c>
      <c r="G91" s="4">
        <v>24.07919631715</v>
      </c>
      <c r="H91" s="5">
        <v>0.91850288452839401</v>
      </c>
      <c r="I91" s="4">
        <v>45.568654670221001</v>
      </c>
      <c r="J91" s="5">
        <v>1.13663942703169</v>
      </c>
      <c r="K91" s="4">
        <v>30.352149012628999</v>
      </c>
      <c r="L91" s="5">
        <v>0.93566986526627904</v>
      </c>
      <c r="M91" s="6"/>
      <c r="N91" s="6"/>
      <c r="O91" s="6"/>
      <c r="P91" s="6"/>
      <c r="Q91" s="6"/>
      <c r="R91" s="6"/>
      <c r="S91" s="6"/>
      <c r="T91" s="6"/>
      <c r="U91" s="6"/>
      <c r="V91" s="6"/>
      <c r="W91" s="4">
        <v>-0.42598870507912601</v>
      </c>
      <c r="X91" s="5">
        <v>0.404420799279057</v>
      </c>
      <c r="Y91" s="4">
        <v>7.8700706238260296E-2</v>
      </c>
      <c r="Z91" s="5">
        <v>0.183719439495237</v>
      </c>
      <c r="AA91" s="4">
        <v>1.4325618404854601</v>
      </c>
      <c r="AB91" s="5">
        <v>1.34145460929069</v>
      </c>
      <c r="AC91" s="4">
        <v>1.1059795972561399</v>
      </c>
      <c r="AD91" s="5">
        <v>1.48836028637452</v>
      </c>
      <c r="AE91" s="4">
        <v>-2.53854143774161</v>
      </c>
      <c r="AF91" s="11">
        <v>1.56637985232212</v>
      </c>
    </row>
    <row r="92" spans="1:32" ht="13" customHeight="1" x14ac:dyDescent="0.35">
      <c r="A92" s="3" t="s">
        <v>49</v>
      </c>
      <c r="B92" s="59">
        <v>3</v>
      </c>
      <c r="C92" s="4">
        <v>25.708306890129698</v>
      </c>
      <c r="D92" s="5">
        <v>0.25706292076054998</v>
      </c>
      <c r="E92" s="4">
        <v>10.5122554779024</v>
      </c>
      <c r="F92" s="5">
        <v>0.146481386181295</v>
      </c>
      <c r="G92" s="4">
        <v>6.5347792028917597</v>
      </c>
      <c r="H92" s="5">
        <v>0.60041354041601203</v>
      </c>
      <c r="I92" s="4">
        <v>21.659898990581102</v>
      </c>
      <c r="J92" s="5">
        <v>0.81297488699828502</v>
      </c>
      <c r="K92" s="4">
        <v>71.805321806527104</v>
      </c>
      <c r="L92" s="5">
        <v>0.95818966408801598</v>
      </c>
      <c r="M92" s="6"/>
      <c r="N92" s="6"/>
      <c r="O92" s="6"/>
      <c r="P92" s="6"/>
      <c r="Q92" s="6"/>
      <c r="R92" s="6"/>
      <c r="S92" s="6"/>
      <c r="T92" s="6"/>
      <c r="U92" s="6"/>
      <c r="V92" s="6"/>
      <c r="W92" s="4">
        <v>1.48446019572539</v>
      </c>
      <c r="X92" s="5">
        <v>0.33904603536248601</v>
      </c>
      <c r="Y92" s="4">
        <v>0.24308882777482699</v>
      </c>
      <c r="Z92" s="5">
        <v>0.20134617069920299</v>
      </c>
      <c r="AA92" s="4">
        <v>-1.0907272924088101</v>
      </c>
      <c r="AB92" s="5">
        <v>0.80339655881882299</v>
      </c>
      <c r="AC92" s="4">
        <v>-2.47010454417416</v>
      </c>
      <c r="AD92" s="5">
        <v>1.1462360196577199</v>
      </c>
      <c r="AE92" s="4">
        <v>3.5608318365829601</v>
      </c>
      <c r="AF92" s="11">
        <v>1.35863274405681</v>
      </c>
    </row>
    <row r="93" spans="1:32" ht="13" customHeight="1" x14ac:dyDescent="0.35">
      <c r="A93" s="3" t="s">
        <v>51</v>
      </c>
      <c r="B93" s="59">
        <v>3</v>
      </c>
      <c r="C93" s="4">
        <v>13.763774441237199</v>
      </c>
      <c r="D93" s="5">
        <v>0.278289341847966</v>
      </c>
      <c r="E93" s="4">
        <v>8.0964388488847803</v>
      </c>
      <c r="F93" s="5">
        <v>0.124635620478658</v>
      </c>
      <c r="G93" s="4">
        <v>17.219359718160199</v>
      </c>
      <c r="H93" s="5">
        <v>1.31708270824005</v>
      </c>
      <c r="I93" s="4">
        <v>60.884874605986099</v>
      </c>
      <c r="J93" s="5">
        <v>1.30350414345924</v>
      </c>
      <c r="K93" s="4">
        <v>21.895765675853699</v>
      </c>
      <c r="L93" s="5">
        <v>1.0101650077481801</v>
      </c>
      <c r="M93" s="6"/>
      <c r="N93" s="6"/>
      <c r="O93" s="6"/>
      <c r="P93" s="6"/>
      <c r="Q93" s="6"/>
      <c r="R93" s="6"/>
      <c r="S93" s="6"/>
      <c r="T93" s="6"/>
      <c r="U93" s="6"/>
      <c r="V93" s="6"/>
      <c r="W93" s="4">
        <v>-2.15276983803549</v>
      </c>
      <c r="X93" s="5">
        <v>0.34700115409844301</v>
      </c>
      <c r="Y93" s="4">
        <v>0.22896144174187599</v>
      </c>
      <c r="Z93" s="5">
        <v>0.16047716618801899</v>
      </c>
      <c r="AA93" s="4">
        <v>7.0300809713050896</v>
      </c>
      <c r="AB93" s="5">
        <v>1.49239204658425</v>
      </c>
      <c r="AC93" s="4">
        <v>1.2524761906534301</v>
      </c>
      <c r="AD93" s="5">
        <v>1.7151541620288999</v>
      </c>
      <c r="AE93" s="4">
        <v>-8.2825571619585094</v>
      </c>
      <c r="AF93" s="11">
        <v>1.4964909694333</v>
      </c>
    </row>
    <row r="94" spans="1:32" ht="13" customHeight="1" x14ac:dyDescent="0.35">
      <c r="A94" s="3" t="s">
        <v>56</v>
      </c>
      <c r="B94" s="59">
        <v>3</v>
      </c>
      <c r="C94" s="4">
        <v>19.159594980747102</v>
      </c>
      <c r="D94" s="5">
        <v>0.26531807774791299</v>
      </c>
      <c r="E94" s="4">
        <v>11.4071018443932</v>
      </c>
      <c r="F94" s="5">
        <v>0.107077729138084</v>
      </c>
      <c r="G94" s="4">
        <v>18.104557944910599</v>
      </c>
      <c r="H94" s="5">
        <v>0.87224096942333895</v>
      </c>
      <c r="I94" s="4">
        <v>33.074395999517002</v>
      </c>
      <c r="J94" s="5">
        <v>0.99731673298880097</v>
      </c>
      <c r="K94" s="4">
        <v>48.821046055572403</v>
      </c>
      <c r="L94" s="5">
        <v>1.11144495923945</v>
      </c>
      <c r="M94" s="6"/>
      <c r="N94" s="6"/>
      <c r="O94" s="6"/>
      <c r="P94" s="6"/>
      <c r="Q94" s="6"/>
      <c r="R94" s="6"/>
      <c r="S94" s="6"/>
      <c r="T94" s="6"/>
      <c r="U94" s="6"/>
      <c r="V94" s="6"/>
      <c r="W94" s="4">
        <v>1.57090584408623</v>
      </c>
      <c r="X94" s="5">
        <v>0.35818012122575799</v>
      </c>
      <c r="Y94" s="4">
        <v>0.26796598274543898</v>
      </c>
      <c r="Z94" s="5">
        <v>0.16743488484663799</v>
      </c>
      <c r="AA94" s="4">
        <v>0.363593028999187</v>
      </c>
      <c r="AB94" s="5">
        <v>1.2310407586227301</v>
      </c>
      <c r="AC94" s="4">
        <v>-13.017132100805201</v>
      </c>
      <c r="AD94" s="5">
        <v>1.51422791347564</v>
      </c>
      <c r="AE94" s="4">
        <v>12.653539071806099</v>
      </c>
      <c r="AF94" s="11">
        <v>1.5684928324960199</v>
      </c>
    </row>
    <row r="95" spans="1:32" ht="13" customHeight="1" x14ac:dyDescent="0.35">
      <c r="A95" s="3" t="s">
        <v>60</v>
      </c>
      <c r="B95" s="59">
        <v>3</v>
      </c>
      <c r="C95" s="4">
        <v>15.3198210889382</v>
      </c>
      <c r="D95" s="5">
        <v>0.28368255618902999</v>
      </c>
      <c r="E95" s="4">
        <v>9.0925961087200307</v>
      </c>
      <c r="F95" s="5">
        <v>0.111601822827784</v>
      </c>
      <c r="G95" s="4">
        <v>15.209036243674801</v>
      </c>
      <c r="H95" s="5">
        <v>1.1257329951080699</v>
      </c>
      <c r="I95" s="4">
        <v>53.295058604858099</v>
      </c>
      <c r="J95" s="5">
        <v>1.1632089839914701</v>
      </c>
      <c r="K95" s="4">
        <v>31.495905151467099</v>
      </c>
      <c r="L95" s="5">
        <v>1.2199223905177601</v>
      </c>
      <c r="M95" s="6"/>
      <c r="N95" s="6"/>
      <c r="O95" s="6"/>
      <c r="P95" s="6"/>
      <c r="Q95" s="6"/>
      <c r="R95" s="6"/>
      <c r="S95" s="6"/>
      <c r="T95" s="6"/>
      <c r="U95" s="6"/>
      <c r="V95" s="6"/>
      <c r="W95" s="4">
        <v>1.9258594841793899</v>
      </c>
      <c r="X95" s="5">
        <v>0.38644267138904398</v>
      </c>
      <c r="Y95" s="4">
        <v>1.3081724271616999</v>
      </c>
      <c r="Z95" s="5">
        <v>0.16678543174991101</v>
      </c>
      <c r="AA95" s="4">
        <v>-2.44908092275372</v>
      </c>
      <c r="AB95" s="5">
        <v>1.64822270053849</v>
      </c>
      <c r="AC95" s="4">
        <v>-10.286098856634</v>
      </c>
      <c r="AD95" s="5">
        <v>1.72279461327674</v>
      </c>
      <c r="AE95" s="4">
        <v>12.7351797793877</v>
      </c>
      <c r="AF95" s="11">
        <v>1.6078212843047699</v>
      </c>
    </row>
    <row r="96" spans="1:32" ht="13" customHeight="1" x14ac:dyDescent="0.35">
      <c r="A96" s="3" t="s">
        <v>61</v>
      </c>
      <c r="B96" s="59">
        <v>3</v>
      </c>
      <c r="C96" s="4">
        <v>14.411973257722799</v>
      </c>
      <c r="D96" s="5">
        <v>0.375517538201599</v>
      </c>
      <c r="E96" s="4">
        <v>8.4323261777882301</v>
      </c>
      <c r="F96" s="5">
        <v>0.13653593090257399</v>
      </c>
      <c r="G96" s="4">
        <v>14.921024121642301</v>
      </c>
      <c r="H96" s="5">
        <v>1.19076556899122</v>
      </c>
      <c r="I96" s="4">
        <v>62.363867193105101</v>
      </c>
      <c r="J96" s="5">
        <v>1.24014653419192</v>
      </c>
      <c r="K96" s="4">
        <v>22.715108685252599</v>
      </c>
      <c r="L96" s="5">
        <v>1.45783345104574</v>
      </c>
      <c r="M96" s="6"/>
      <c r="N96" s="6"/>
      <c r="O96" s="6"/>
      <c r="P96" s="6"/>
      <c r="Q96" s="6"/>
      <c r="R96" s="6"/>
      <c r="S96" s="6"/>
      <c r="T96" s="6"/>
      <c r="U96" s="6"/>
      <c r="V96" s="6"/>
      <c r="W96" s="4">
        <v>1.8455155753519901</v>
      </c>
      <c r="X96" s="5">
        <v>0.45372284167135002</v>
      </c>
      <c r="Y96" s="4">
        <v>0.67996334846135698</v>
      </c>
      <c r="Z96" s="5">
        <v>0.20461350347267401</v>
      </c>
      <c r="AA96" s="4">
        <v>-4.7727363221297097</v>
      </c>
      <c r="AB96" s="5">
        <v>2.0449650871713101</v>
      </c>
      <c r="AC96" s="4">
        <v>-2.1914811032210499</v>
      </c>
      <c r="AD96" s="5">
        <v>2.1511294783546302</v>
      </c>
      <c r="AE96" s="4">
        <v>6.9642174253507703</v>
      </c>
      <c r="AF96" s="11">
        <v>1.7631032389230401</v>
      </c>
    </row>
    <row r="97" spans="1:32" ht="13" customHeight="1" x14ac:dyDescent="0.35">
      <c r="A97" s="14" t="s">
        <v>203</v>
      </c>
      <c r="B97" s="15">
        <v>3</v>
      </c>
      <c r="C97" s="16">
        <v>17.222763568240499</v>
      </c>
      <c r="D97" s="17">
        <v>0.10700379278839101</v>
      </c>
      <c r="E97" s="16">
        <v>9.5679331498625402</v>
      </c>
      <c r="F97" s="17">
        <v>5.2213572894025902E-2</v>
      </c>
      <c r="G97" s="16">
        <v>14.6808141140132</v>
      </c>
      <c r="H97" s="17">
        <v>0.373882593334603</v>
      </c>
      <c r="I97" s="16">
        <v>48.536245433644801</v>
      </c>
      <c r="J97" s="17">
        <v>0.44399380563789498</v>
      </c>
      <c r="K97" s="16">
        <v>36.782940452341997</v>
      </c>
      <c r="L97" s="17">
        <v>0.44930536026042001</v>
      </c>
      <c r="M97" s="9"/>
      <c r="N97" s="9"/>
      <c r="O97" s="9"/>
      <c r="P97" s="9"/>
      <c r="Q97" s="9"/>
      <c r="R97" s="9"/>
      <c r="S97" s="9"/>
      <c r="T97" s="9"/>
      <c r="U97" s="9"/>
      <c r="V97" s="9"/>
      <c r="W97" s="16">
        <v>0.569803584942708</v>
      </c>
      <c r="X97" s="17">
        <v>0.13170798798765701</v>
      </c>
      <c r="Y97" s="16">
        <v>0.48487077784848998</v>
      </c>
      <c r="Z97" s="17">
        <v>6.7742391819452505E-2</v>
      </c>
      <c r="AA97" s="16">
        <v>-2.67666902407248E-2</v>
      </c>
      <c r="AB97" s="17">
        <v>0.49914970469048098</v>
      </c>
      <c r="AC97" s="16">
        <v>-3.3583414369145799</v>
      </c>
      <c r="AD97" s="17">
        <v>0.59908872813889502</v>
      </c>
      <c r="AE97" s="16">
        <v>3.3851081271552999</v>
      </c>
      <c r="AF97" s="18">
        <v>0.56339856269911004</v>
      </c>
    </row>
    <row r="99" spans="1:32" x14ac:dyDescent="0.35">
      <c r="A99" s="12" t="s">
        <v>90</v>
      </c>
    </row>
    <row r="100" spans="1:32" x14ac:dyDescent="0.35">
      <c r="A100" s="12" t="s">
        <v>69</v>
      </c>
    </row>
    <row r="101" spans="1:32" x14ac:dyDescent="0.35">
      <c r="A101" s="7" t="s">
        <v>178</v>
      </c>
    </row>
    <row r="102" spans="1:32" x14ac:dyDescent="0.35">
      <c r="A102" s="12" t="s">
        <v>70</v>
      </c>
    </row>
    <row r="103" spans="1:32" x14ac:dyDescent="0.35">
      <c r="A103" s="12" t="s">
        <v>71</v>
      </c>
    </row>
    <row r="104" spans="1:32" x14ac:dyDescent="0.35">
      <c r="A104" s="58" t="str">
        <f>HYPERLINK("https://oecdcode.org/disclaimers/cyprus.html", "Information on data for Cyprus: https://oecdcode.org/disclaimers/cyprus.html")</f>
        <v>Information on data for Cyprus: https://oecdcode.org/disclaimers/cyprus.html</v>
      </c>
    </row>
    <row r="105" spans="1:32" x14ac:dyDescent="0.35">
      <c r="A105" s="12" t="s">
        <v>72</v>
      </c>
    </row>
  </sheetData>
  <mergeCells count="24">
    <mergeCell ref="W7:AF7"/>
    <mergeCell ref="W8:Z8"/>
    <mergeCell ref="W9:X9"/>
    <mergeCell ref="Y9:Z9"/>
    <mergeCell ref="AA8:AF8"/>
    <mergeCell ref="AA9:AB9"/>
    <mergeCell ref="AC9:AD9"/>
    <mergeCell ref="AE9:AF9"/>
    <mergeCell ref="B7:B10"/>
    <mergeCell ref="G8:H9"/>
    <mergeCell ref="I8:J9"/>
    <mergeCell ref="K8:L9"/>
    <mergeCell ref="M7:V7"/>
    <mergeCell ref="M9:N9"/>
    <mergeCell ref="S9:T9"/>
    <mergeCell ref="U9:V9"/>
    <mergeCell ref="C8:D9"/>
    <mergeCell ref="E8:F9"/>
    <mergeCell ref="G7:L7"/>
    <mergeCell ref="C7:F7"/>
    <mergeCell ref="Q9:R9"/>
    <mergeCell ref="O9:P9"/>
    <mergeCell ref="M8:P8"/>
    <mergeCell ref="Q8:V8"/>
  </mergeCells>
  <conditionalFormatting sqref="M1:M200">
    <cfRule type="expression" dxfId="543" priority="10">
      <formula>ABS(M1/N1)&gt;1.95996398454005</formula>
    </cfRule>
  </conditionalFormatting>
  <conditionalFormatting sqref="O1:O200">
    <cfRule type="expression" dxfId="542" priority="9">
      <formula>ABS(O1/P1)&gt;1.95996398454005</formula>
    </cfRule>
  </conditionalFormatting>
  <conditionalFormatting sqref="Q1:Q200">
    <cfRule type="expression" dxfId="541" priority="8">
      <formula>ABS(Q1/R1)&gt;1.95996398454005</formula>
    </cfRule>
  </conditionalFormatting>
  <conditionalFormatting sqref="S1:S200">
    <cfRule type="expression" dxfId="540" priority="7">
      <formula>ABS(S1/T1)&gt;1.95996398454005</formula>
    </cfRule>
  </conditionalFormatting>
  <conditionalFormatting sqref="U1:U200">
    <cfRule type="expression" dxfId="539" priority="6">
      <formula>ABS(U1/V1)&gt;1.95996398454005</formula>
    </cfRule>
  </conditionalFormatting>
  <conditionalFormatting sqref="W1:W200">
    <cfRule type="expression" dxfId="538" priority="5">
      <formula>ABS(W1/X1)&gt;1.95996398454005</formula>
    </cfRule>
  </conditionalFormatting>
  <conditionalFormatting sqref="Y1:Y200">
    <cfRule type="expression" dxfId="537" priority="4">
      <formula>ABS(Y1/Z1)&gt;1.95996398454005</formula>
    </cfRule>
  </conditionalFormatting>
  <conditionalFormatting sqref="AA1:AA200">
    <cfRule type="expression" dxfId="536" priority="3">
      <formula>ABS(AA1/AB1)&gt;1.95996398454005</formula>
    </cfRule>
  </conditionalFormatting>
  <conditionalFormatting sqref="AC1:AC200">
    <cfRule type="expression" dxfId="535" priority="2">
      <formula>ABS(AC1/AD1)&gt;1.95996398454005</formula>
    </cfRule>
  </conditionalFormatting>
  <conditionalFormatting sqref="AE1:AE200">
    <cfRule type="expression" dxfId="534" priority="1">
      <formula>ABS(AE1/AF1)&gt;1.95996398454005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85"/>
  <sheetViews>
    <sheetView showGridLines="0" zoomScale="80" workbookViewId="0"/>
  </sheetViews>
  <sheetFormatPr defaultColWidth="10.90625" defaultRowHeight="14.5" x14ac:dyDescent="0.35"/>
  <cols>
    <col min="1" max="1" width="30.7265625" customWidth="1"/>
    <col min="2" max="2" width="8.7265625" customWidth="1"/>
  </cols>
  <sheetData>
    <row r="1" spans="1:44" x14ac:dyDescent="0.35">
      <c r="A1" s="12" t="s">
        <v>236</v>
      </c>
    </row>
    <row r="2" spans="1:44" x14ac:dyDescent="0.35">
      <c r="A2" s="23" t="s">
        <v>237</v>
      </c>
    </row>
    <row r="3" spans="1:44" x14ac:dyDescent="0.35">
      <c r="A3" s="41" t="s">
        <v>343</v>
      </c>
    </row>
    <row r="4" spans="1:44" x14ac:dyDescent="0.35">
      <c r="A4" s="168" t="str">
        <f>HYPERLINK("#'TOC'!A1", "Back to TOC")</f>
        <v>Back to TOC</v>
      </c>
    </row>
    <row r="6" spans="1:44" ht="16" customHeight="1" x14ac:dyDescent="0.35">
      <c r="B6" s="334" t="s">
        <v>344</v>
      </c>
      <c r="C6" s="337" t="s">
        <v>478</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43"/>
    </row>
    <row r="7" spans="1:44" ht="16" customHeight="1" x14ac:dyDescent="0.35">
      <c r="B7" s="335"/>
      <c r="C7" s="338" t="s">
        <v>475</v>
      </c>
      <c r="D7" s="338"/>
      <c r="E7" s="338"/>
      <c r="F7" s="338"/>
      <c r="G7" s="338"/>
      <c r="H7" s="338"/>
      <c r="I7" s="338"/>
      <c r="J7" s="338"/>
      <c r="K7" s="338"/>
      <c r="L7" s="338"/>
      <c r="M7" s="338"/>
      <c r="N7" s="338"/>
      <c r="O7" s="338"/>
      <c r="P7" s="338"/>
      <c r="Q7" s="338" t="s">
        <v>476</v>
      </c>
      <c r="R7" s="338"/>
      <c r="S7" s="338"/>
      <c r="T7" s="338"/>
      <c r="U7" s="338"/>
      <c r="V7" s="338"/>
      <c r="W7" s="338"/>
      <c r="X7" s="338"/>
      <c r="Y7" s="338"/>
      <c r="Z7" s="338"/>
      <c r="AA7" s="338"/>
      <c r="AB7" s="338"/>
      <c r="AC7" s="338"/>
      <c r="AD7" s="338"/>
      <c r="AE7" s="338" t="s">
        <v>477</v>
      </c>
      <c r="AF7" s="338"/>
      <c r="AG7" s="338"/>
      <c r="AH7" s="338"/>
      <c r="AI7" s="338"/>
      <c r="AJ7" s="338"/>
      <c r="AK7" s="338"/>
      <c r="AL7" s="338"/>
      <c r="AM7" s="338"/>
      <c r="AN7" s="338"/>
      <c r="AO7" s="338"/>
      <c r="AP7" s="338"/>
      <c r="AQ7" s="338"/>
      <c r="AR7" s="345"/>
    </row>
    <row r="8" spans="1:44" ht="32" customHeight="1" x14ac:dyDescent="0.35">
      <c r="B8" s="335"/>
      <c r="C8" s="344" t="s">
        <v>417</v>
      </c>
      <c r="D8" s="344"/>
      <c r="E8" s="344" t="s">
        <v>418</v>
      </c>
      <c r="F8" s="344"/>
      <c r="G8" s="344" t="s">
        <v>419</v>
      </c>
      <c r="H8" s="344"/>
      <c r="I8" s="344" t="s">
        <v>420</v>
      </c>
      <c r="J8" s="344"/>
      <c r="K8" s="344" t="s">
        <v>421</v>
      </c>
      <c r="L8" s="344"/>
      <c r="M8" s="344" t="s">
        <v>422</v>
      </c>
      <c r="N8" s="344"/>
      <c r="O8" s="344" t="s">
        <v>423</v>
      </c>
      <c r="P8" s="344"/>
      <c r="Q8" s="344" t="s">
        <v>417</v>
      </c>
      <c r="R8" s="344"/>
      <c r="S8" s="344" t="s">
        <v>418</v>
      </c>
      <c r="T8" s="344"/>
      <c r="U8" s="344" t="s">
        <v>419</v>
      </c>
      <c r="V8" s="344"/>
      <c r="W8" s="344" t="s">
        <v>420</v>
      </c>
      <c r="X8" s="344"/>
      <c r="Y8" s="344" t="s">
        <v>421</v>
      </c>
      <c r="Z8" s="344"/>
      <c r="AA8" s="344" t="s">
        <v>422</v>
      </c>
      <c r="AB8" s="344"/>
      <c r="AC8" s="344" t="s">
        <v>423</v>
      </c>
      <c r="AD8" s="344"/>
      <c r="AE8" s="344" t="s">
        <v>417</v>
      </c>
      <c r="AF8" s="344"/>
      <c r="AG8" s="344" t="s">
        <v>418</v>
      </c>
      <c r="AH8" s="344"/>
      <c r="AI8" s="344" t="s">
        <v>419</v>
      </c>
      <c r="AJ8" s="344"/>
      <c r="AK8" s="344" t="s">
        <v>420</v>
      </c>
      <c r="AL8" s="344"/>
      <c r="AM8" s="344" t="s">
        <v>421</v>
      </c>
      <c r="AN8" s="344"/>
      <c r="AO8" s="344" t="s">
        <v>422</v>
      </c>
      <c r="AP8" s="344"/>
      <c r="AQ8" s="344" t="s">
        <v>423</v>
      </c>
      <c r="AR8" s="364"/>
    </row>
    <row r="9" spans="1:44" ht="15" customHeight="1" x14ac:dyDescent="0.35">
      <c r="B9" s="335"/>
      <c r="C9" s="363"/>
      <c r="D9" s="363"/>
      <c r="E9" s="363"/>
      <c r="F9" s="363"/>
      <c r="G9" s="363"/>
      <c r="H9" s="363"/>
      <c r="I9" s="363"/>
      <c r="J9" s="363"/>
      <c r="K9" s="344"/>
      <c r="L9" s="344"/>
      <c r="M9" s="344"/>
      <c r="N9" s="344"/>
      <c r="O9" s="344"/>
      <c r="P9" s="344"/>
      <c r="Q9" s="363"/>
      <c r="R9" s="363"/>
      <c r="S9" s="363"/>
      <c r="T9" s="363"/>
      <c r="U9" s="363"/>
      <c r="V9" s="363"/>
      <c r="W9" s="363"/>
      <c r="X9" s="363"/>
      <c r="Y9" s="344"/>
      <c r="Z9" s="344"/>
      <c r="AA9" s="344"/>
      <c r="AB9" s="344"/>
      <c r="AC9" s="344"/>
      <c r="AD9" s="344"/>
      <c r="AE9" s="363"/>
      <c r="AF9" s="363"/>
      <c r="AG9" s="363"/>
      <c r="AH9" s="363"/>
      <c r="AI9" s="363"/>
      <c r="AJ9" s="363"/>
      <c r="AK9" s="363"/>
      <c r="AL9" s="363"/>
      <c r="AM9" s="344"/>
      <c r="AN9" s="344"/>
      <c r="AO9" s="344"/>
      <c r="AP9" s="344"/>
      <c r="AQ9" s="344"/>
      <c r="AR9" s="364"/>
    </row>
    <row r="10" spans="1:44"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347</v>
      </c>
      <c r="R10" s="34" t="s">
        <v>346</v>
      </c>
      <c r="S10" s="34" t="s">
        <v>347</v>
      </c>
      <c r="T10" s="34" t="s">
        <v>346</v>
      </c>
      <c r="U10" s="34" t="s">
        <v>347</v>
      </c>
      <c r="V10" s="34" t="s">
        <v>346</v>
      </c>
      <c r="W10" s="34" t="s">
        <v>347</v>
      </c>
      <c r="X10" s="34" t="s">
        <v>346</v>
      </c>
      <c r="Y10" s="34" t="s">
        <v>350</v>
      </c>
      <c r="Z10" s="34" t="s">
        <v>346</v>
      </c>
      <c r="AA10" s="34" t="s">
        <v>350</v>
      </c>
      <c r="AB10" s="34" t="s">
        <v>346</v>
      </c>
      <c r="AC10" s="34" t="s">
        <v>350</v>
      </c>
      <c r="AD10" s="34" t="s">
        <v>346</v>
      </c>
      <c r="AE10" s="34" t="s">
        <v>347</v>
      </c>
      <c r="AF10" s="34" t="s">
        <v>346</v>
      </c>
      <c r="AG10" s="34" t="s">
        <v>347</v>
      </c>
      <c r="AH10" s="34" t="s">
        <v>346</v>
      </c>
      <c r="AI10" s="34" t="s">
        <v>347</v>
      </c>
      <c r="AJ10" s="34" t="s">
        <v>346</v>
      </c>
      <c r="AK10" s="34" t="s">
        <v>347</v>
      </c>
      <c r="AL10" s="34" t="s">
        <v>346</v>
      </c>
      <c r="AM10" s="34" t="s">
        <v>350</v>
      </c>
      <c r="AN10" s="34" t="s">
        <v>346</v>
      </c>
      <c r="AO10" s="34" t="s">
        <v>350</v>
      </c>
      <c r="AP10" s="34" t="s">
        <v>346</v>
      </c>
      <c r="AQ10" s="34" t="s">
        <v>350</v>
      </c>
      <c r="AR10" s="45" t="s">
        <v>346</v>
      </c>
    </row>
    <row r="11" spans="1:44" ht="13" customHeight="1" x14ac:dyDescent="0.35">
      <c r="A11" s="53"/>
      <c r="B11" s="185"/>
      <c r="C11" s="54" t="s">
        <v>1000</v>
      </c>
      <c r="D11" s="186" t="s">
        <v>1001</v>
      </c>
      <c r="E11" s="54" t="s">
        <v>1002</v>
      </c>
      <c r="F11" s="186" t="s">
        <v>1003</v>
      </c>
      <c r="G11" s="54" t="s">
        <v>1004</v>
      </c>
      <c r="H11" s="186" t="s">
        <v>1005</v>
      </c>
      <c r="I11" s="54" t="s">
        <v>974</v>
      </c>
      <c r="J11" s="186" t="s">
        <v>975</v>
      </c>
      <c r="K11" s="54" t="s">
        <v>1006</v>
      </c>
      <c r="L11" s="186" t="s">
        <v>1007</v>
      </c>
      <c r="M11" s="54" t="s">
        <v>1008</v>
      </c>
      <c r="N11" s="186" t="s">
        <v>1009</v>
      </c>
      <c r="O11" s="54" t="s">
        <v>1010</v>
      </c>
      <c r="P11" s="186" t="s">
        <v>1011</v>
      </c>
      <c r="Q11" s="54" t="s">
        <v>1012</v>
      </c>
      <c r="R11" s="186" t="s">
        <v>1013</v>
      </c>
      <c r="S11" s="54" t="s">
        <v>1014</v>
      </c>
      <c r="T11" s="186" t="s">
        <v>1015</v>
      </c>
      <c r="U11" s="54" t="s">
        <v>1016</v>
      </c>
      <c r="V11" s="186" t="s">
        <v>1017</v>
      </c>
      <c r="W11" s="54" t="s">
        <v>976</v>
      </c>
      <c r="X11" s="186" t="s">
        <v>977</v>
      </c>
      <c r="Y11" s="54" t="s">
        <v>1018</v>
      </c>
      <c r="Z11" s="186" t="s">
        <v>1019</v>
      </c>
      <c r="AA11" s="54" t="s">
        <v>1020</v>
      </c>
      <c r="AB11" s="186" t="s">
        <v>1021</v>
      </c>
      <c r="AC11" s="54" t="s">
        <v>1022</v>
      </c>
      <c r="AD11" s="186" t="s">
        <v>1023</v>
      </c>
      <c r="AE11" s="54" t="s">
        <v>1024</v>
      </c>
      <c r="AF11" s="186" t="s">
        <v>1025</v>
      </c>
      <c r="AG11" s="54" t="s">
        <v>1026</v>
      </c>
      <c r="AH11" s="186" t="s">
        <v>1027</v>
      </c>
      <c r="AI11" s="54" t="s">
        <v>1028</v>
      </c>
      <c r="AJ11" s="186" t="s">
        <v>1029</v>
      </c>
      <c r="AK11" s="54" t="s">
        <v>978</v>
      </c>
      <c r="AL11" s="186" t="s">
        <v>979</v>
      </c>
      <c r="AM11" s="54" t="s">
        <v>1030</v>
      </c>
      <c r="AN11" s="186" t="s">
        <v>1031</v>
      </c>
      <c r="AO11" s="54" t="s">
        <v>1032</v>
      </c>
      <c r="AP11" s="186" t="s">
        <v>1033</v>
      </c>
      <c r="AQ11" s="54" t="s">
        <v>1034</v>
      </c>
      <c r="AR11" s="199" t="s">
        <v>1035</v>
      </c>
    </row>
    <row r="12" spans="1:44" ht="13" customHeight="1" x14ac:dyDescent="0.35">
      <c r="A12" s="3" t="s">
        <v>353</v>
      </c>
      <c r="B12" s="171">
        <v>2</v>
      </c>
      <c r="C12" s="4">
        <v>24.363703150411599</v>
      </c>
      <c r="D12" s="177">
        <v>1.1333134354080201</v>
      </c>
      <c r="E12" s="4">
        <v>19.1406587561194</v>
      </c>
      <c r="F12" s="177">
        <v>1.1466418715681099</v>
      </c>
      <c r="G12" s="4">
        <v>24.1230806409494</v>
      </c>
      <c r="H12" s="177">
        <v>0.86862484117958405</v>
      </c>
      <c r="I12" s="4">
        <v>20.952454304919002</v>
      </c>
      <c r="J12" s="177">
        <v>0.90970064756507896</v>
      </c>
      <c r="K12" s="4">
        <v>-3.4112488454926799</v>
      </c>
      <c r="L12" s="177">
        <v>1.45325655376353</v>
      </c>
      <c r="M12" s="4">
        <v>1.81179554879958</v>
      </c>
      <c r="N12" s="177">
        <v>1.4636744343649399</v>
      </c>
      <c r="O12" s="4">
        <v>-3.1706263360304199</v>
      </c>
      <c r="P12" s="177">
        <v>1.25780140836882</v>
      </c>
      <c r="Q12" s="4">
        <v>40.1982655516927</v>
      </c>
      <c r="R12" s="177">
        <v>1.0818862417350601</v>
      </c>
      <c r="S12" s="4">
        <v>44.423097365460301</v>
      </c>
      <c r="T12" s="177">
        <v>0.93503643975662198</v>
      </c>
      <c r="U12" s="4">
        <v>47.520252354278298</v>
      </c>
      <c r="V12" s="177">
        <v>1.16293963028771</v>
      </c>
      <c r="W12" s="4">
        <v>50.847520291081302</v>
      </c>
      <c r="X12" s="177">
        <v>0.98424678189664006</v>
      </c>
      <c r="Y12" s="4">
        <v>10.649254739388599</v>
      </c>
      <c r="Z12" s="177">
        <v>1.46260711325</v>
      </c>
      <c r="AA12" s="4">
        <v>6.4244229256209699</v>
      </c>
      <c r="AB12" s="177">
        <v>1.35758420414596</v>
      </c>
      <c r="AC12" s="4">
        <v>3.3272679368030098</v>
      </c>
      <c r="AD12" s="177">
        <v>1.52353874626398</v>
      </c>
      <c r="AE12" s="4">
        <v>35.438031297895698</v>
      </c>
      <c r="AF12" s="177">
        <v>1.3335353183496701</v>
      </c>
      <c r="AG12" s="4">
        <v>36.436243878420299</v>
      </c>
      <c r="AH12" s="177">
        <v>1.20274047524076</v>
      </c>
      <c r="AI12" s="4">
        <v>28.356667004772302</v>
      </c>
      <c r="AJ12" s="177">
        <v>0.98952792598002104</v>
      </c>
      <c r="AK12" s="4">
        <v>28.2000254039997</v>
      </c>
      <c r="AL12" s="177">
        <v>1.0469246102115699</v>
      </c>
      <c r="AM12" s="4">
        <v>-7.2380058938959202</v>
      </c>
      <c r="AN12" s="177">
        <v>1.6953959964423</v>
      </c>
      <c r="AO12" s="4">
        <v>-8.23621847442055</v>
      </c>
      <c r="AP12" s="177">
        <v>1.5945644515820001</v>
      </c>
      <c r="AQ12" s="4">
        <v>-0.15664160077259501</v>
      </c>
      <c r="AR12" s="196">
        <v>1.4405612294383601</v>
      </c>
    </row>
    <row r="13" spans="1:44" ht="13" customHeight="1" x14ac:dyDescent="0.35">
      <c r="A13" s="3" t="s">
        <v>354</v>
      </c>
      <c r="B13" s="171">
        <v>2</v>
      </c>
      <c r="C13" s="4">
        <v>10.1708228330032</v>
      </c>
      <c r="D13" s="177">
        <v>0.63656648035340102</v>
      </c>
      <c r="E13" s="4" t="s">
        <v>431</v>
      </c>
      <c r="F13" s="177" t="s">
        <v>431</v>
      </c>
      <c r="G13" s="4">
        <v>26.110823672405601</v>
      </c>
      <c r="H13" s="177">
        <v>0.92963442405991203</v>
      </c>
      <c r="I13" s="4">
        <v>28.7341413110824</v>
      </c>
      <c r="J13" s="177">
        <v>1.0978829771034899</v>
      </c>
      <c r="K13" s="4">
        <v>18.5633184780792</v>
      </c>
      <c r="L13" s="177">
        <v>1.2690799483575299</v>
      </c>
      <c r="M13" s="4" t="s">
        <v>431</v>
      </c>
      <c r="N13" s="177" t="s">
        <v>431</v>
      </c>
      <c r="O13" s="4">
        <v>2.6233176386767498</v>
      </c>
      <c r="P13" s="177">
        <v>1.4385990385826199</v>
      </c>
      <c r="Q13" s="4">
        <v>32.649014733067503</v>
      </c>
      <c r="R13" s="177">
        <v>1.0374692638027301</v>
      </c>
      <c r="S13" s="4" t="s">
        <v>431</v>
      </c>
      <c r="T13" s="177" t="s">
        <v>431</v>
      </c>
      <c r="U13" s="4">
        <v>30.584066654871801</v>
      </c>
      <c r="V13" s="177">
        <v>0.74203071123383302</v>
      </c>
      <c r="W13" s="4">
        <v>41.272268197360603</v>
      </c>
      <c r="X13" s="177">
        <v>0.83026929662359406</v>
      </c>
      <c r="Y13" s="4">
        <v>8.6232534642931196</v>
      </c>
      <c r="Z13" s="177">
        <v>1.32879252641307</v>
      </c>
      <c r="AA13" s="4" t="s">
        <v>431</v>
      </c>
      <c r="AB13" s="177" t="s">
        <v>431</v>
      </c>
      <c r="AC13" s="4">
        <v>10.688201542488899</v>
      </c>
      <c r="AD13" s="177">
        <v>1.11353342173912</v>
      </c>
      <c r="AE13" s="4">
        <v>57.180162433929297</v>
      </c>
      <c r="AF13" s="177">
        <v>1.1695934801527901</v>
      </c>
      <c r="AG13" s="4" t="s">
        <v>431</v>
      </c>
      <c r="AH13" s="177" t="s">
        <v>431</v>
      </c>
      <c r="AI13" s="4">
        <v>43.305109672722601</v>
      </c>
      <c r="AJ13" s="177">
        <v>0.89683893922758795</v>
      </c>
      <c r="AK13" s="4">
        <v>29.993590491557001</v>
      </c>
      <c r="AL13" s="177">
        <v>0.93254909451340695</v>
      </c>
      <c r="AM13" s="4">
        <v>-27.1865719423723</v>
      </c>
      <c r="AN13" s="177">
        <v>1.49585986057975</v>
      </c>
      <c r="AO13" s="4" t="s">
        <v>431</v>
      </c>
      <c r="AP13" s="177" t="s">
        <v>431</v>
      </c>
      <c r="AQ13" s="4">
        <v>-13.3115191811656</v>
      </c>
      <c r="AR13" s="196">
        <v>1.2938191127791601</v>
      </c>
    </row>
    <row r="14" spans="1:44" ht="13" customHeight="1" x14ac:dyDescent="0.35">
      <c r="A14" s="3" t="s">
        <v>357</v>
      </c>
      <c r="B14" s="171">
        <v>2</v>
      </c>
      <c r="C14" s="4" t="s">
        <v>431</v>
      </c>
      <c r="D14" s="177" t="s">
        <v>431</v>
      </c>
      <c r="E14" s="4" t="s">
        <v>431</v>
      </c>
      <c r="F14" s="177" t="s">
        <v>431</v>
      </c>
      <c r="G14" s="4">
        <v>21.2625804775878</v>
      </c>
      <c r="H14" s="177">
        <v>0.78138680032155705</v>
      </c>
      <c r="I14" s="4">
        <v>20.825902355088701</v>
      </c>
      <c r="J14" s="177">
        <v>0.68653054894934595</v>
      </c>
      <c r="K14" s="4" t="s">
        <v>431</v>
      </c>
      <c r="L14" s="177" t="s">
        <v>431</v>
      </c>
      <c r="M14" s="4" t="s">
        <v>431</v>
      </c>
      <c r="N14" s="177" t="s">
        <v>431</v>
      </c>
      <c r="O14" s="4">
        <v>-0.436678122499146</v>
      </c>
      <c r="P14" s="177">
        <v>1.04013918605033</v>
      </c>
      <c r="Q14" s="4" t="s">
        <v>431</v>
      </c>
      <c r="R14" s="177" t="s">
        <v>431</v>
      </c>
      <c r="S14" s="4" t="s">
        <v>431</v>
      </c>
      <c r="T14" s="177" t="s">
        <v>431</v>
      </c>
      <c r="U14" s="4">
        <v>50.324347504651001</v>
      </c>
      <c r="V14" s="177">
        <v>0.95140627029790403</v>
      </c>
      <c r="W14" s="4">
        <v>48.086034657886103</v>
      </c>
      <c r="X14" s="177">
        <v>0.65949441168243395</v>
      </c>
      <c r="Y14" s="4" t="s">
        <v>431</v>
      </c>
      <c r="Z14" s="177" t="s">
        <v>431</v>
      </c>
      <c r="AA14" s="4" t="s">
        <v>431</v>
      </c>
      <c r="AB14" s="177" t="s">
        <v>431</v>
      </c>
      <c r="AC14" s="4">
        <v>-2.2383128467649001</v>
      </c>
      <c r="AD14" s="177">
        <v>1.15762980706378</v>
      </c>
      <c r="AE14" s="4" t="s">
        <v>431</v>
      </c>
      <c r="AF14" s="177" t="s">
        <v>431</v>
      </c>
      <c r="AG14" s="4" t="s">
        <v>431</v>
      </c>
      <c r="AH14" s="177" t="s">
        <v>431</v>
      </c>
      <c r="AI14" s="4">
        <v>28.413072017761198</v>
      </c>
      <c r="AJ14" s="177">
        <v>0.97726840365534196</v>
      </c>
      <c r="AK14" s="4">
        <v>31.0880629870252</v>
      </c>
      <c r="AL14" s="177">
        <v>0.88906138176802196</v>
      </c>
      <c r="AM14" s="4" t="s">
        <v>431</v>
      </c>
      <c r="AN14" s="177" t="s">
        <v>431</v>
      </c>
      <c r="AO14" s="4" t="s">
        <v>431</v>
      </c>
      <c r="AP14" s="177" t="s">
        <v>431</v>
      </c>
      <c r="AQ14" s="4">
        <v>2.6749909692640501</v>
      </c>
      <c r="AR14" s="196">
        <v>1.3211675417350801</v>
      </c>
    </row>
    <row r="15" spans="1:44" ht="13" customHeight="1" x14ac:dyDescent="0.35">
      <c r="A15" s="190" t="s">
        <v>358</v>
      </c>
      <c r="B15" s="171">
        <v>2</v>
      </c>
      <c r="C15" s="4">
        <v>23.349007985099899</v>
      </c>
      <c r="D15" s="177">
        <v>0.90326901796744996</v>
      </c>
      <c r="E15" s="4">
        <v>20.907071394900399</v>
      </c>
      <c r="F15" s="177">
        <v>0.98811586041321497</v>
      </c>
      <c r="G15" s="4">
        <v>20.1479418211946</v>
      </c>
      <c r="H15" s="177">
        <v>0.99102209383138296</v>
      </c>
      <c r="I15" s="4">
        <v>22.646634476664602</v>
      </c>
      <c r="J15" s="177">
        <v>0.97767730867616398</v>
      </c>
      <c r="K15" s="4">
        <v>-0.70237350843532897</v>
      </c>
      <c r="L15" s="177">
        <v>1.3310701854974201</v>
      </c>
      <c r="M15" s="4">
        <v>1.7395630817642</v>
      </c>
      <c r="N15" s="177">
        <v>1.39004527750013</v>
      </c>
      <c r="O15" s="4">
        <v>2.4986926554700202</v>
      </c>
      <c r="P15" s="177">
        <v>1.3921126787592299</v>
      </c>
      <c r="Q15" s="4">
        <v>42.6389726182353</v>
      </c>
      <c r="R15" s="177">
        <v>1.16858492681153</v>
      </c>
      <c r="S15" s="4">
        <v>50.2654393083508</v>
      </c>
      <c r="T15" s="177">
        <v>1.18473050562273</v>
      </c>
      <c r="U15" s="4">
        <v>49.640836618458202</v>
      </c>
      <c r="V15" s="177">
        <v>1.3264160386363899</v>
      </c>
      <c r="W15" s="4">
        <v>44.462675072964799</v>
      </c>
      <c r="X15" s="177">
        <v>0.96086791754846401</v>
      </c>
      <c r="Y15" s="4">
        <v>1.82370245472951</v>
      </c>
      <c r="Z15" s="177">
        <v>1.51289718293909</v>
      </c>
      <c r="AA15" s="4">
        <v>-5.8027642353859301</v>
      </c>
      <c r="AB15" s="177">
        <v>1.5254027422051499</v>
      </c>
      <c r="AC15" s="4">
        <v>-5.1781615454932997</v>
      </c>
      <c r="AD15" s="177">
        <v>1.6378787081239501</v>
      </c>
      <c r="AE15" s="4">
        <v>34.012019396664698</v>
      </c>
      <c r="AF15" s="177">
        <v>1.0919424975904299</v>
      </c>
      <c r="AG15" s="4">
        <v>28.827489296748901</v>
      </c>
      <c r="AH15" s="177">
        <v>0.99704365787315097</v>
      </c>
      <c r="AI15" s="4">
        <v>30.211221560347301</v>
      </c>
      <c r="AJ15" s="177">
        <v>1.40810622825732</v>
      </c>
      <c r="AK15" s="4">
        <v>32.890690450370599</v>
      </c>
      <c r="AL15" s="177">
        <v>1.256211664089</v>
      </c>
      <c r="AM15" s="4">
        <v>-1.12132894629418</v>
      </c>
      <c r="AN15" s="177">
        <v>1.66445371309546</v>
      </c>
      <c r="AO15" s="4">
        <v>4.0632011536217201</v>
      </c>
      <c r="AP15" s="177">
        <v>1.6037966830924499</v>
      </c>
      <c r="AQ15" s="4">
        <v>2.6794688900232901</v>
      </c>
      <c r="AR15" s="196">
        <v>1.8870164003130201</v>
      </c>
    </row>
    <row r="16" spans="1:44" ht="13" customHeight="1" x14ac:dyDescent="0.35">
      <c r="A16" s="190" t="s">
        <v>359</v>
      </c>
      <c r="B16" s="171">
        <v>2</v>
      </c>
      <c r="C16" s="4" t="s">
        <v>431</v>
      </c>
      <c r="D16" s="177" t="s">
        <v>431</v>
      </c>
      <c r="E16" s="4" t="s">
        <v>431</v>
      </c>
      <c r="F16" s="177" t="s">
        <v>431</v>
      </c>
      <c r="G16" s="4">
        <v>22.5681082297207</v>
      </c>
      <c r="H16" s="177">
        <v>1.1540800450480599</v>
      </c>
      <c r="I16" s="4">
        <v>18.007631704585901</v>
      </c>
      <c r="J16" s="177">
        <v>1.13737976894532</v>
      </c>
      <c r="K16" s="4" t="s">
        <v>431</v>
      </c>
      <c r="L16" s="177" t="s">
        <v>431</v>
      </c>
      <c r="M16" s="4" t="s">
        <v>431</v>
      </c>
      <c r="N16" s="177" t="s">
        <v>431</v>
      </c>
      <c r="O16" s="4">
        <v>-4.5604765251348498</v>
      </c>
      <c r="P16" s="177">
        <v>1.62034980457439</v>
      </c>
      <c r="Q16" s="4" t="s">
        <v>431</v>
      </c>
      <c r="R16" s="177" t="s">
        <v>431</v>
      </c>
      <c r="S16" s="4" t="s">
        <v>431</v>
      </c>
      <c r="T16" s="177" t="s">
        <v>431</v>
      </c>
      <c r="U16" s="4">
        <v>51.124914061078499</v>
      </c>
      <c r="V16" s="177">
        <v>1.2217508311454901</v>
      </c>
      <c r="W16" s="4">
        <v>53.694552162132098</v>
      </c>
      <c r="X16" s="177">
        <v>0.93831909821997395</v>
      </c>
      <c r="Y16" s="4" t="s">
        <v>431</v>
      </c>
      <c r="Z16" s="177" t="s">
        <v>431</v>
      </c>
      <c r="AA16" s="4" t="s">
        <v>431</v>
      </c>
      <c r="AB16" s="177" t="s">
        <v>431</v>
      </c>
      <c r="AC16" s="4">
        <v>2.5696381010536502</v>
      </c>
      <c r="AD16" s="177">
        <v>1.5404927210113799</v>
      </c>
      <c r="AE16" s="4" t="s">
        <v>431</v>
      </c>
      <c r="AF16" s="177" t="s">
        <v>431</v>
      </c>
      <c r="AG16" s="4" t="s">
        <v>431</v>
      </c>
      <c r="AH16" s="177" t="s">
        <v>431</v>
      </c>
      <c r="AI16" s="4">
        <v>26.306977709200801</v>
      </c>
      <c r="AJ16" s="177">
        <v>1.31574646340617</v>
      </c>
      <c r="AK16" s="4">
        <v>28.297816133282002</v>
      </c>
      <c r="AL16" s="177">
        <v>1.24081600467932</v>
      </c>
      <c r="AM16" s="4" t="s">
        <v>431</v>
      </c>
      <c r="AN16" s="177" t="s">
        <v>431</v>
      </c>
      <c r="AO16" s="4" t="s">
        <v>431</v>
      </c>
      <c r="AP16" s="177" t="s">
        <v>431</v>
      </c>
      <c r="AQ16" s="4">
        <v>1.9908384240812</v>
      </c>
      <c r="AR16" s="196">
        <v>1.80853894440628</v>
      </c>
    </row>
    <row r="17" spans="1:44" ht="13" customHeight="1" x14ac:dyDescent="0.35">
      <c r="A17" s="3" t="s">
        <v>360</v>
      </c>
      <c r="B17" s="171">
        <v>2</v>
      </c>
      <c r="C17" s="4">
        <v>25.322901413814101</v>
      </c>
      <c r="D17" s="177">
        <v>1.2069538814170599</v>
      </c>
      <c r="E17" s="4">
        <v>20.728116189505201</v>
      </c>
      <c r="F17" s="177">
        <v>0.96910164495303497</v>
      </c>
      <c r="G17" s="4">
        <v>14.2212997983309</v>
      </c>
      <c r="H17" s="177">
        <v>1.11016926411367</v>
      </c>
      <c r="I17" s="4">
        <v>19.2978117047778</v>
      </c>
      <c r="J17" s="177">
        <v>1.44076573770975</v>
      </c>
      <c r="K17" s="4">
        <v>-6.0250897090362896</v>
      </c>
      <c r="L17" s="177">
        <v>1.8795062071794399</v>
      </c>
      <c r="M17" s="4">
        <v>-1.43030448472737</v>
      </c>
      <c r="N17" s="177">
        <v>1.7363651428225</v>
      </c>
      <c r="O17" s="4">
        <v>5.0765119064469202</v>
      </c>
      <c r="P17" s="177">
        <v>1.8188682486483201</v>
      </c>
      <c r="Q17" s="4">
        <v>55.370392311042103</v>
      </c>
      <c r="R17" s="177">
        <v>1.25450269751857</v>
      </c>
      <c r="S17" s="4">
        <v>58.655526507241198</v>
      </c>
      <c r="T17" s="177">
        <v>0.840316422348375</v>
      </c>
      <c r="U17" s="4">
        <v>57.7098803089402</v>
      </c>
      <c r="V17" s="177">
        <v>1.56683555327201</v>
      </c>
      <c r="W17" s="4">
        <v>54.013129104176798</v>
      </c>
      <c r="X17" s="177">
        <v>1.5253018109729899</v>
      </c>
      <c r="Y17" s="4">
        <v>-1.3572632068652699</v>
      </c>
      <c r="Z17" s="177">
        <v>1.9749234498174499</v>
      </c>
      <c r="AA17" s="4">
        <v>-4.6423974030643702</v>
      </c>
      <c r="AB17" s="177">
        <v>1.7414583842934199</v>
      </c>
      <c r="AC17" s="4">
        <v>-3.6967512047634301</v>
      </c>
      <c r="AD17" s="177">
        <v>2.186668531249</v>
      </c>
      <c r="AE17" s="4">
        <v>19.306706275143899</v>
      </c>
      <c r="AF17" s="177">
        <v>0.99883516542852002</v>
      </c>
      <c r="AG17" s="4">
        <v>20.6163573032537</v>
      </c>
      <c r="AH17" s="177">
        <v>0.71823492165734604</v>
      </c>
      <c r="AI17" s="4">
        <v>28.0688198927289</v>
      </c>
      <c r="AJ17" s="177">
        <v>1.62396405943114</v>
      </c>
      <c r="AK17" s="4">
        <v>26.689059191045398</v>
      </c>
      <c r="AL17" s="177">
        <v>1.32500455362798</v>
      </c>
      <c r="AM17" s="4">
        <v>7.38235291590156</v>
      </c>
      <c r="AN17" s="177">
        <v>1.65930972239407</v>
      </c>
      <c r="AO17" s="4">
        <v>6.0727018877917498</v>
      </c>
      <c r="AP17" s="177">
        <v>1.50714911996889</v>
      </c>
      <c r="AQ17" s="4">
        <v>-1.3797607016834901</v>
      </c>
      <c r="AR17" s="196">
        <v>2.0959237422814199</v>
      </c>
    </row>
    <row r="18" spans="1:44" ht="13" customHeight="1" x14ac:dyDescent="0.35">
      <c r="A18" s="3" t="s">
        <v>361</v>
      </c>
      <c r="B18" s="171">
        <v>2</v>
      </c>
      <c r="C18" s="4">
        <v>13.434737715580599</v>
      </c>
      <c r="D18" s="177">
        <v>0.77519599906754699</v>
      </c>
      <c r="E18" s="4">
        <v>7.6644971998609703</v>
      </c>
      <c r="F18" s="177">
        <v>0.76669435779616202</v>
      </c>
      <c r="G18" s="4">
        <v>20.0721978058146</v>
      </c>
      <c r="H18" s="177">
        <v>1.0548339403092299</v>
      </c>
      <c r="I18" s="4">
        <v>21.709800417226699</v>
      </c>
      <c r="J18" s="177">
        <v>0.95657135665890103</v>
      </c>
      <c r="K18" s="4">
        <v>8.2750627016460907</v>
      </c>
      <c r="L18" s="177">
        <v>1.2312422983923901</v>
      </c>
      <c r="M18" s="4">
        <v>14.045303217365699</v>
      </c>
      <c r="N18" s="177">
        <v>1.22590741846875</v>
      </c>
      <c r="O18" s="4">
        <v>1.6376026114121101</v>
      </c>
      <c r="P18" s="177">
        <v>1.4239745089040601</v>
      </c>
      <c r="Q18" s="4">
        <v>38.575121729297997</v>
      </c>
      <c r="R18" s="177">
        <v>1.4037169003975101</v>
      </c>
      <c r="S18" s="4">
        <v>36.718552786950497</v>
      </c>
      <c r="T18" s="177">
        <v>1.2136630188964399</v>
      </c>
      <c r="U18" s="4">
        <v>27.960332766704699</v>
      </c>
      <c r="V18" s="177">
        <v>1.0628907922852</v>
      </c>
      <c r="W18" s="4">
        <v>33.966210665431497</v>
      </c>
      <c r="X18" s="177">
        <v>1.0943009130902599</v>
      </c>
      <c r="Y18" s="4">
        <v>-4.6089110638665201</v>
      </c>
      <c r="Z18" s="177">
        <v>1.7798639343645799</v>
      </c>
      <c r="AA18" s="4">
        <v>-2.75234212151901</v>
      </c>
      <c r="AB18" s="177">
        <v>1.63415801311471</v>
      </c>
      <c r="AC18" s="4">
        <v>6.00587789872678</v>
      </c>
      <c r="AD18" s="177">
        <v>1.52552657292977</v>
      </c>
      <c r="AE18" s="4">
        <v>47.9901405551214</v>
      </c>
      <c r="AF18" s="177">
        <v>1.52628473243776</v>
      </c>
      <c r="AG18" s="4">
        <v>55.6169500131885</v>
      </c>
      <c r="AH18" s="177">
        <v>1.1313583010920001</v>
      </c>
      <c r="AI18" s="4">
        <v>51.967469427480701</v>
      </c>
      <c r="AJ18" s="177">
        <v>1.2938210066265701</v>
      </c>
      <c r="AK18" s="4">
        <v>44.323988917341801</v>
      </c>
      <c r="AL18" s="177">
        <v>1.28630513015076</v>
      </c>
      <c r="AM18" s="4">
        <v>-3.66615163777956</v>
      </c>
      <c r="AN18" s="177">
        <v>1.9960275479874401</v>
      </c>
      <c r="AO18" s="4">
        <v>-11.292961095846699</v>
      </c>
      <c r="AP18" s="177">
        <v>1.7130535582117501</v>
      </c>
      <c r="AQ18" s="4">
        <v>-7.6434805101388799</v>
      </c>
      <c r="AR18" s="196">
        <v>1.82443242819249</v>
      </c>
    </row>
    <row r="19" spans="1:44" ht="13" customHeight="1" x14ac:dyDescent="0.35">
      <c r="A19" s="3" t="s">
        <v>362</v>
      </c>
      <c r="B19" s="171">
        <v>2</v>
      </c>
      <c r="C19" s="4" t="s">
        <v>431</v>
      </c>
      <c r="D19" s="177" t="s">
        <v>431</v>
      </c>
      <c r="E19" s="4">
        <v>29.112637353607902</v>
      </c>
      <c r="F19" s="177">
        <v>1.7910873356439501</v>
      </c>
      <c r="G19" s="4">
        <v>29.1721356116186</v>
      </c>
      <c r="H19" s="177">
        <v>1.4685200043287501</v>
      </c>
      <c r="I19" s="4">
        <v>20.262084513085199</v>
      </c>
      <c r="J19" s="177">
        <v>1.3250171811263201</v>
      </c>
      <c r="K19" s="4" t="s">
        <v>431</v>
      </c>
      <c r="L19" s="177" t="s">
        <v>431</v>
      </c>
      <c r="M19" s="4">
        <v>-8.8505528405227398</v>
      </c>
      <c r="N19" s="177">
        <v>2.2279282695329501</v>
      </c>
      <c r="O19" s="4">
        <v>-8.9100510985334491</v>
      </c>
      <c r="P19" s="177">
        <v>1.9779336524245901</v>
      </c>
      <c r="Q19" s="4" t="s">
        <v>431</v>
      </c>
      <c r="R19" s="177" t="s">
        <v>431</v>
      </c>
      <c r="S19" s="4">
        <v>39.815852615838303</v>
      </c>
      <c r="T19" s="177">
        <v>1.39151108705638</v>
      </c>
      <c r="U19" s="4">
        <v>48.310915718070603</v>
      </c>
      <c r="V19" s="177">
        <v>1.53947502387073</v>
      </c>
      <c r="W19" s="4">
        <v>59.1324551537665</v>
      </c>
      <c r="X19" s="177">
        <v>1.8486795168130901</v>
      </c>
      <c r="Y19" s="4" t="s">
        <v>431</v>
      </c>
      <c r="Z19" s="177" t="s">
        <v>431</v>
      </c>
      <c r="AA19" s="4">
        <v>19.316602537928201</v>
      </c>
      <c r="AB19" s="177">
        <v>2.31385372512722</v>
      </c>
      <c r="AC19" s="4">
        <v>10.821539435696</v>
      </c>
      <c r="AD19" s="177">
        <v>2.40574298398771</v>
      </c>
      <c r="AE19" s="4" t="s">
        <v>431</v>
      </c>
      <c r="AF19" s="177" t="s">
        <v>431</v>
      </c>
      <c r="AG19" s="4">
        <v>31.0715100305537</v>
      </c>
      <c r="AH19" s="177">
        <v>1.81886366638855</v>
      </c>
      <c r="AI19" s="4">
        <v>22.5169486703108</v>
      </c>
      <c r="AJ19" s="177">
        <v>1.2616622337548</v>
      </c>
      <c r="AK19" s="4">
        <v>20.605460333148301</v>
      </c>
      <c r="AL19" s="177">
        <v>1.4015463975213101</v>
      </c>
      <c r="AM19" s="4" t="s">
        <v>431</v>
      </c>
      <c r="AN19" s="177" t="s">
        <v>431</v>
      </c>
      <c r="AO19" s="4">
        <v>-10.466049697405399</v>
      </c>
      <c r="AP19" s="177">
        <v>2.29621369678725</v>
      </c>
      <c r="AQ19" s="4">
        <v>-1.9114883371625</v>
      </c>
      <c r="AR19" s="196">
        <v>1.8857687812900401</v>
      </c>
    </row>
    <row r="20" spans="1:44" ht="13" customHeight="1" x14ac:dyDescent="0.35">
      <c r="A20" s="3" t="s">
        <v>363</v>
      </c>
      <c r="B20" s="171">
        <v>2</v>
      </c>
      <c r="C20" s="4" t="s">
        <v>431</v>
      </c>
      <c r="D20" s="177" t="s">
        <v>431</v>
      </c>
      <c r="E20" s="4" t="s">
        <v>431</v>
      </c>
      <c r="F20" s="177" t="s">
        <v>431</v>
      </c>
      <c r="G20" s="4">
        <v>16.638823930091199</v>
      </c>
      <c r="H20" s="177">
        <v>1.1274825642419599</v>
      </c>
      <c r="I20" s="4">
        <v>19.012337581504099</v>
      </c>
      <c r="J20" s="177">
        <v>1.48163336794108</v>
      </c>
      <c r="K20" s="4" t="s">
        <v>431</v>
      </c>
      <c r="L20" s="177" t="s">
        <v>431</v>
      </c>
      <c r="M20" s="4" t="s">
        <v>431</v>
      </c>
      <c r="N20" s="177" t="s">
        <v>431</v>
      </c>
      <c r="O20" s="4">
        <v>2.3735136514128499</v>
      </c>
      <c r="P20" s="177">
        <v>1.8618416607397199</v>
      </c>
      <c r="Q20" s="4" t="s">
        <v>431</v>
      </c>
      <c r="R20" s="177" t="s">
        <v>431</v>
      </c>
      <c r="S20" s="4" t="s">
        <v>431</v>
      </c>
      <c r="T20" s="177" t="s">
        <v>431</v>
      </c>
      <c r="U20" s="4">
        <v>46.311379763424299</v>
      </c>
      <c r="V20" s="177">
        <v>1.8328341758347799</v>
      </c>
      <c r="W20" s="4">
        <v>47.385678623938702</v>
      </c>
      <c r="X20" s="177">
        <v>1.51681731790249</v>
      </c>
      <c r="Y20" s="4" t="s">
        <v>431</v>
      </c>
      <c r="Z20" s="177" t="s">
        <v>431</v>
      </c>
      <c r="AA20" s="4" t="s">
        <v>431</v>
      </c>
      <c r="AB20" s="177" t="s">
        <v>431</v>
      </c>
      <c r="AC20" s="4">
        <v>1.0742988605144199</v>
      </c>
      <c r="AD20" s="177">
        <v>2.3790787906239799</v>
      </c>
      <c r="AE20" s="4" t="s">
        <v>431</v>
      </c>
      <c r="AF20" s="177" t="s">
        <v>431</v>
      </c>
      <c r="AG20" s="4" t="s">
        <v>431</v>
      </c>
      <c r="AH20" s="177" t="s">
        <v>431</v>
      </c>
      <c r="AI20" s="4">
        <v>37.049796306484502</v>
      </c>
      <c r="AJ20" s="177">
        <v>1.96748991883319</v>
      </c>
      <c r="AK20" s="4">
        <v>33.601983794557199</v>
      </c>
      <c r="AL20" s="177">
        <v>1.9082096360362499</v>
      </c>
      <c r="AM20" s="4" t="s">
        <v>431</v>
      </c>
      <c r="AN20" s="177" t="s">
        <v>431</v>
      </c>
      <c r="AO20" s="4" t="s">
        <v>431</v>
      </c>
      <c r="AP20" s="177" t="s">
        <v>431</v>
      </c>
      <c r="AQ20" s="4">
        <v>-3.4478125119272498</v>
      </c>
      <c r="AR20" s="196">
        <v>2.74085399023221</v>
      </c>
    </row>
    <row r="21" spans="1:44" ht="13" customHeight="1" x14ac:dyDescent="0.35">
      <c r="A21" s="3" t="s">
        <v>365</v>
      </c>
      <c r="B21" s="171">
        <v>2</v>
      </c>
      <c r="C21" s="4" t="s">
        <v>431</v>
      </c>
      <c r="D21" s="177" t="s">
        <v>431</v>
      </c>
      <c r="E21" s="4">
        <v>23.186920104062001</v>
      </c>
      <c r="F21" s="177">
        <v>0.92744691560072101</v>
      </c>
      <c r="G21" s="4">
        <v>19.7436587171693</v>
      </c>
      <c r="H21" s="177">
        <v>0.89817390270008901</v>
      </c>
      <c r="I21" s="4">
        <v>15.3813772184079</v>
      </c>
      <c r="J21" s="177">
        <v>0.73589722803615698</v>
      </c>
      <c r="K21" s="4" t="s">
        <v>431</v>
      </c>
      <c r="L21" s="177" t="s">
        <v>431</v>
      </c>
      <c r="M21" s="4">
        <v>-7.8055428856541598</v>
      </c>
      <c r="N21" s="177">
        <v>1.1839351804421501</v>
      </c>
      <c r="O21" s="4">
        <v>-4.3622814987614298</v>
      </c>
      <c r="P21" s="177">
        <v>1.16114645489827</v>
      </c>
      <c r="Q21" s="4" t="s">
        <v>431</v>
      </c>
      <c r="R21" s="177" t="s">
        <v>431</v>
      </c>
      <c r="S21" s="4">
        <v>47.468219990268501</v>
      </c>
      <c r="T21" s="177">
        <v>1.07757129498835</v>
      </c>
      <c r="U21" s="4">
        <v>57.239436912730802</v>
      </c>
      <c r="V21" s="177">
        <v>0.96149965081281297</v>
      </c>
      <c r="W21" s="4">
        <v>56.2766879434187</v>
      </c>
      <c r="X21" s="177">
        <v>1.07885109056629</v>
      </c>
      <c r="Y21" s="4" t="s">
        <v>431</v>
      </c>
      <c r="Z21" s="177" t="s">
        <v>431</v>
      </c>
      <c r="AA21" s="4">
        <v>8.8084679531501493</v>
      </c>
      <c r="AB21" s="177">
        <v>1.52482116046406</v>
      </c>
      <c r="AC21" s="4">
        <v>-0.96274896931216603</v>
      </c>
      <c r="AD21" s="177">
        <v>1.4451301858757399</v>
      </c>
      <c r="AE21" s="4" t="s">
        <v>431</v>
      </c>
      <c r="AF21" s="177" t="s">
        <v>431</v>
      </c>
      <c r="AG21" s="4">
        <v>29.344859905669399</v>
      </c>
      <c r="AH21" s="177">
        <v>1.07396584450161</v>
      </c>
      <c r="AI21" s="4">
        <v>23.016904370099901</v>
      </c>
      <c r="AJ21" s="177">
        <v>0.88981176371068105</v>
      </c>
      <c r="AK21" s="4">
        <v>28.341934838173501</v>
      </c>
      <c r="AL21" s="177">
        <v>1.1395509545293501</v>
      </c>
      <c r="AM21" s="4" t="s">
        <v>431</v>
      </c>
      <c r="AN21" s="177" t="s">
        <v>431</v>
      </c>
      <c r="AO21" s="4">
        <v>-1.00292506749597</v>
      </c>
      <c r="AP21" s="177">
        <v>1.56587962919403</v>
      </c>
      <c r="AQ21" s="4">
        <v>5.3250304680736003</v>
      </c>
      <c r="AR21" s="196">
        <v>1.44580128399676</v>
      </c>
    </row>
    <row r="22" spans="1:44" ht="13" customHeight="1" x14ac:dyDescent="0.35">
      <c r="A22" s="3" t="s">
        <v>366</v>
      </c>
      <c r="B22" s="171">
        <v>2</v>
      </c>
      <c r="C22" s="4" t="s">
        <v>431</v>
      </c>
      <c r="D22" s="177" t="s">
        <v>431</v>
      </c>
      <c r="E22" s="4">
        <v>14.460010561658599</v>
      </c>
      <c r="F22" s="177">
        <v>0.93137420751810795</v>
      </c>
      <c r="G22" s="4">
        <v>9.7006208494776995</v>
      </c>
      <c r="H22" s="177">
        <v>0.78072472111104896</v>
      </c>
      <c r="I22" s="4">
        <v>19.2633137728557</v>
      </c>
      <c r="J22" s="177">
        <v>0.81472421427294905</v>
      </c>
      <c r="K22" s="4" t="s">
        <v>431</v>
      </c>
      <c r="L22" s="177" t="s">
        <v>431</v>
      </c>
      <c r="M22" s="4">
        <v>4.8033032111971599</v>
      </c>
      <c r="N22" s="177">
        <v>1.2374301837892301</v>
      </c>
      <c r="O22" s="4">
        <v>9.5626929233780409</v>
      </c>
      <c r="P22" s="177">
        <v>1.1284088955146501</v>
      </c>
      <c r="Q22" s="4" t="s">
        <v>431</v>
      </c>
      <c r="R22" s="177" t="s">
        <v>431</v>
      </c>
      <c r="S22" s="4">
        <v>65.174289013787202</v>
      </c>
      <c r="T22" s="177">
        <v>1.3922754797897201</v>
      </c>
      <c r="U22" s="4">
        <v>64.550868454513804</v>
      </c>
      <c r="V22" s="177">
        <v>1.1901435327854899</v>
      </c>
      <c r="W22" s="4">
        <v>48.010836072125002</v>
      </c>
      <c r="X22" s="177">
        <v>1.3494334540450901</v>
      </c>
      <c r="Y22" s="4" t="s">
        <v>431</v>
      </c>
      <c r="Z22" s="177" t="s">
        <v>431</v>
      </c>
      <c r="AA22" s="4">
        <v>-17.1634529416622</v>
      </c>
      <c r="AB22" s="177">
        <v>1.9389176512992401</v>
      </c>
      <c r="AC22" s="4">
        <v>-16.540032382388901</v>
      </c>
      <c r="AD22" s="177">
        <v>1.7992810440637701</v>
      </c>
      <c r="AE22" s="4" t="s">
        <v>431</v>
      </c>
      <c r="AF22" s="177" t="s">
        <v>431</v>
      </c>
      <c r="AG22" s="4">
        <v>20.365700424554198</v>
      </c>
      <c r="AH22" s="177">
        <v>1.1286749423462701</v>
      </c>
      <c r="AI22" s="4">
        <v>25.748510696008498</v>
      </c>
      <c r="AJ22" s="177">
        <v>1.1700915337468101</v>
      </c>
      <c r="AK22" s="4">
        <v>32.725850155019302</v>
      </c>
      <c r="AL22" s="177">
        <v>1.28497682214883</v>
      </c>
      <c r="AM22" s="4" t="s">
        <v>431</v>
      </c>
      <c r="AN22" s="177" t="s">
        <v>431</v>
      </c>
      <c r="AO22" s="4">
        <v>12.360149730465</v>
      </c>
      <c r="AP22" s="177">
        <v>1.71028435031724</v>
      </c>
      <c r="AQ22" s="4">
        <v>6.9773394590108104</v>
      </c>
      <c r="AR22" s="196">
        <v>1.73789517255951</v>
      </c>
    </row>
    <row r="23" spans="1:44" ht="13" customHeight="1" x14ac:dyDescent="0.35">
      <c r="A23" s="3" t="s">
        <v>367</v>
      </c>
      <c r="B23" s="171">
        <v>2</v>
      </c>
      <c r="C23" s="4" t="s">
        <v>431</v>
      </c>
      <c r="D23" s="177" t="s">
        <v>431</v>
      </c>
      <c r="E23" s="4">
        <v>15.6091524786337</v>
      </c>
      <c r="F23" s="177">
        <v>0.77288942865450705</v>
      </c>
      <c r="G23" s="4">
        <v>18.6709499038578</v>
      </c>
      <c r="H23" s="177">
        <v>0.81879193939210204</v>
      </c>
      <c r="I23" s="4">
        <v>21.918471923158702</v>
      </c>
      <c r="J23" s="177">
        <v>0.75699924894192305</v>
      </c>
      <c r="K23" s="4" t="s">
        <v>431</v>
      </c>
      <c r="L23" s="177" t="s">
        <v>431</v>
      </c>
      <c r="M23" s="4">
        <v>6.3093194445249798</v>
      </c>
      <c r="N23" s="177">
        <v>1.0818530084186699</v>
      </c>
      <c r="O23" s="4">
        <v>3.2475220193009098</v>
      </c>
      <c r="P23" s="177">
        <v>1.11510900943007</v>
      </c>
      <c r="Q23" s="4" t="s">
        <v>431</v>
      </c>
      <c r="R23" s="177" t="s">
        <v>431</v>
      </c>
      <c r="S23" s="4">
        <v>45.572749464387201</v>
      </c>
      <c r="T23" s="177">
        <v>1.0734336928044901</v>
      </c>
      <c r="U23" s="4">
        <v>43.225949258723197</v>
      </c>
      <c r="V23" s="177">
        <v>1.0838357317095599</v>
      </c>
      <c r="W23" s="4">
        <v>41.991142286745799</v>
      </c>
      <c r="X23" s="177">
        <v>0.74767862146770203</v>
      </c>
      <c r="Y23" s="4" t="s">
        <v>431</v>
      </c>
      <c r="Z23" s="177" t="s">
        <v>431</v>
      </c>
      <c r="AA23" s="4">
        <v>-3.5816071776414198</v>
      </c>
      <c r="AB23" s="177">
        <v>1.30816024012647</v>
      </c>
      <c r="AC23" s="4">
        <v>-1.2348069719774599</v>
      </c>
      <c r="AD23" s="177">
        <v>1.3167092368211899</v>
      </c>
      <c r="AE23" s="4" t="s">
        <v>431</v>
      </c>
      <c r="AF23" s="177" t="s">
        <v>431</v>
      </c>
      <c r="AG23" s="4">
        <v>38.818098056979103</v>
      </c>
      <c r="AH23" s="177">
        <v>1.19574652383559</v>
      </c>
      <c r="AI23" s="4">
        <v>38.103100837418999</v>
      </c>
      <c r="AJ23" s="177">
        <v>1.0202464654344101</v>
      </c>
      <c r="AK23" s="4">
        <v>36.090385790095603</v>
      </c>
      <c r="AL23" s="177">
        <v>0.80999312845787097</v>
      </c>
      <c r="AM23" s="4" t="s">
        <v>431</v>
      </c>
      <c r="AN23" s="177" t="s">
        <v>431</v>
      </c>
      <c r="AO23" s="4">
        <v>-2.7277122668835898</v>
      </c>
      <c r="AP23" s="177">
        <v>1.4442640400611899</v>
      </c>
      <c r="AQ23" s="4">
        <v>-2.0127150473234501</v>
      </c>
      <c r="AR23" s="196">
        <v>1.30268634689259</v>
      </c>
    </row>
    <row r="24" spans="1:44" ht="13" customHeight="1" x14ac:dyDescent="0.35">
      <c r="A24" s="3" t="s">
        <v>368</v>
      </c>
      <c r="B24" s="171">
        <v>2</v>
      </c>
      <c r="C24" s="4">
        <v>25.595270904801598</v>
      </c>
      <c r="D24" s="177">
        <v>1.2863478157168899</v>
      </c>
      <c r="E24" s="4">
        <v>17.800160846809</v>
      </c>
      <c r="F24" s="177">
        <v>1.1998736785241</v>
      </c>
      <c r="G24" s="4">
        <v>18.3123372093252</v>
      </c>
      <c r="H24" s="177">
        <v>1.1328128496518</v>
      </c>
      <c r="I24" s="4">
        <v>16.123389173828201</v>
      </c>
      <c r="J24" s="177">
        <v>1.00474076905728</v>
      </c>
      <c r="K24" s="4">
        <v>-9.4718817309733598</v>
      </c>
      <c r="L24" s="177">
        <v>1.6322361091476401</v>
      </c>
      <c r="M24" s="4">
        <v>-1.67677167298082</v>
      </c>
      <c r="N24" s="177">
        <v>1.5649922866968899</v>
      </c>
      <c r="O24" s="4">
        <v>-2.1889480354969799</v>
      </c>
      <c r="P24" s="177">
        <v>1.5141892105486801</v>
      </c>
      <c r="Q24" s="4">
        <v>35.888051931601098</v>
      </c>
      <c r="R24" s="177">
        <v>1.4415760352149201</v>
      </c>
      <c r="S24" s="4">
        <v>51.246559384920303</v>
      </c>
      <c r="T24" s="177">
        <v>1.8373460408034501</v>
      </c>
      <c r="U24" s="4">
        <v>56.904511490833201</v>
      </c>
      <c r="V24" s="177">
        <v>1.0656701717220101</v>
      </c>
      <c r="W24" s="4">
        <v>53.459305376439602</v>
      </c>
      <c r="X24" s="177">
        <v>1.4259632289589801</v>
      </c>
      <c r="Y24" s="4">
        <v>17.571253444838501</v>
      </c>
      <c r="Z24" s="177">
        <v>2.0276865131595398</v>
      </c>
      <c r="AA24" s="4">
        <v>2.2127459915192702</v>
      </c>
      <c r="AB24" s="177">
        <v>2.32577118478995</v>
      </c>
      <c r="AC24" s="4">
        <v>-3.4452061143935899</v>
      </c>
      <c r="AD24" s="177">
        <v>1.7801752849765</v>
      </c>
      <c r="AE24" s="4">
        <v>38.516677163597301</v>
      </c>
      <c r="AF24" s="177">
        <v>1.3842729964801299</v>
      </c>
      <c r="AG24" s="4">
        <v>30.953279768270701</v>
      </c>
      <c r="AH24" s="177">
        <v>1.3877544933960499</v>
      </c>
      <c r="AI24" s="4">
        <v>24.783151299841599</v>
      </c>
      <c r="AJ24" s="177">
        <v>0.88857978883488398</v>
      </c>
      <c r="AK24" s="4">
        <v>30.417305449732201</v>
      </c>
      <c r="AL24" s="177">
        <v>1.1040540687601701</v>
      </c>
      <c r="AM24" s="4">
        <v>-8.0993717138651409</v>
      </c>
      <c r="AN24" s="177">
        <v>1.7706346646132101</v>
      </c>
      <c r="AO24" s="4">
        <v>-0.53597431853844701</v>
      </c>
      <c r="AP24" s="177">
        <v>1.77335780954855</v>
      </c>
      <c r="AQ24" s="4">
        <v>5.6341541498905796</v>
      </c>
      <c r="AR24" s="196">
        <v>1.41721890612274</v>
      </c>
    </row>
    <row r="25" spans="1:44" ht="13" customHeight="1" x14ac:dyDescent="0.35">
      <c r="A25" s="3" t="s">
        <v>369</v>
      </c>
      <c r="B25" s="171">
        <v>2</v>
      </c>
      <c r="C25" s="4">
        <v>15.4823462589458</v>
      </c>
      <c r="D25" s="177">
        <v>0.72979022884361899</v>
      </c>
      <c r="E25" s="4">
        <v>10.5445744749026</v>
      </c>
      <c r="F25" s="177">
        <v>0.66125496087381697</v>
      </c>
      <c r="G25" s="4">
        <v>14.806558821835401</v>
      </c>
      <c r="H25" s="177">
        <v>0.78460696558916498</v>
      </c>
      <c r="I25" s="4">
        <v>17.642470001501302</v>
      </c>
      <c r="J25" s="177">
        <v>0.86947374281743295</v>
      </c>
      <c r="K25" s="4">
        <v>2.16012374255545</v>
      </c>
      <c r="L25" s="177">
        <v>1.13515565785692</v>
      </c>
      <c r="M25" s="4">
        <v>7.09789552659874</v>
      </c>
      <c r="N25" s="177">
        <v>1.0923564952565601</v>
      </c>
      <c r="O25" s="4">
        <v>2.83591117966585</v>
      </c>
      <c r="P25" s="177">
        <v>1.1711501525850501</v>
      </c>
      <c r="Q25" s="4">
        <v>38.952388902194997</v>
      </c>
      <c r="R25" s="177">
        <v>1.1189257125655401</v>
      </c>
      <c r="S25" s="4">
        <v>35.630707781947997</v>
      </c>
      <c r="T25" s="177">
        <v>1.1937279270744601</v>
      </c>
      <c r="U25" s="4">
        <v>30.503448396086199</v>
      </c>
      <c r="V25" s="177">
        <v>0.96101783655531903</v>
      </c>
      <c r="W25" s="4">
        <v>33.225012566989797</v>
      </c>
      <c r="X25" s="177">
        <v>0.96387144118457002</v>
      </c>
      <c r="Y25" s="4">
        <v>-5.7273763352051299</v>
      </c>
      <c r="Z25" s="177">
        <v>1.47683543611721</v>
      </c>
      <c r="AA25" s="4">
        <v>-2.4056952149581199</v>
      </c>
      <c r="AB25" s="177">
        <v>1.5342863223690399</v>
      </c>
      <c r="AC25" s="4">
        <v>2.7215641709036</v>
      </c>
      <c r="AD25" s="177">
        <v>1.36110375699602</v>
      </c>
      <c r="AE25" s="4">
        <v>45.5652648388592</v>
      </c>
      <c r="AF25" s="177">
        <v>1.0948903727347199</v>
      </c>
      <c r="AG25" s="4">
        <v>53.824717743149499</v>
      </c>
      <c r="AH25" s="177">
        <v>1.50682607599894</v>
      </c>
      <c r="AI25" s="4">
        <v>54.689992782078299</v>
      </c>
      <c r="AJ25" s="177">
        <v>1.1795281329571801</v>
      </c>
      <c r="AK25" s="4">
        <v>49.132517431508901</v>
      </c>
      <c r="AL25" s="177">
        <v>1.3078680195921999</v>
      </c>
      <c r="AM25" s="4">
        <v>3.5672525926496901</v>
      </c>
      <c r="AN25" s="177">
        <v>1.7056681051656</v>
      </c>
      <c r="AO25" s="4">
        <v>-4.6922003116406197</v>
      </c>
      <c r="AP25" s="177">
        <v>1.9952552668724799</v>
      </c>
      <c r="AQ25" s="4">
        <v>-5.5574753505694501</v>
      </c>
      <c r="AR25" s="196">
        <v>1.7611943030538899</v>
      </c>
    </row>
    <row r="26" spans="1:44" ht="13" customHeight="1" x14ac:dyDescent="0.35">
      <c r="A26" s="3" t="s">
        <v>370</v>
      </c>
      <c r="B26" s="171">
        <v>2</v>
      </c>
      <c r="C26" s="4" t="s">
        <v>431</v>
      </c>
      <c r="D26" s="177" t="s">
        <v>431</v>
      </c>
      <c r="E26" s="4">
        <v>18.868872868318999</v>
      </c>
      <c r="F26" s="177">
        <v>0.86675009056807495</v>
      </c>
      <c r="G26" s="4">
        <v>17.0151139899132</v>
      </c>
      <c r="H26" s="177">
        <v>0.74887167937227805</v>
      </c>
      <c r="I26" s="4">
        <v>19.2839320200872</v>
      </c>
      <c r="J26" s="177">
        <v>0.77678896375394502</v>
      </c>
      <c r="K26" s="4" t="s">
        <v>431</v>
      </c>
      <c r="L26" s="177" t="s">
        <v>431</v>
      </c>
      <c r="M26" s="4">
        <v>0.41505915176823299</v>
      </c>
      <c r="N26" s="177">
        <v>1.16389725221331</v>
      </c>
      <c r="O26" s="4">
        <v>2.2688180301740299</v>
      </c>
      <c r="P26" s="177">
        <v>1.0789855820981999</v>
      </c>
      <c r="Q26" s="4" t="s">
        <v>431</v>
      </c>
      <c r="R26" s="177" t="s">
        <v>431</v>
      </c>
      <c r="S26" s="4">
        <v>50.283014695608699</v>
      </c>
      <c r="T26" s="177">
        <v>1.0386158514044399</v>
      </c>
      <c r="U26" s="4">
        <v>51.752979694057501</v>
      </c>
      <c r="V26" s="177">
        <v>1.0174385531910499</v>
      </c>
      <c r="W26" s="4">
        <v>46.061650028415798</v>
      </c>
      <c r="X26" s="177">
        <v>0.86409944665710003</v>
      </c>
      <c r="Y26" s="4" t="s">
        <v>431</v>
      </c>
      <c r="Z26" s="177" t="s">
        <v>431</v>
      </c>
      <c r="AA26" s="4">
        <v>-4.2213646671929101</v>
      </c>
      <c r="AB26" s="177">
        <v>1.3510702204184899</v>
      </c>
      <c r="AC26" s="4">
        <v>-5.6913296656416597</v>
      </c>
      <c r="AD26" s="177">
        <v>1.33485919228681</v>
      </c>
      <c r="AE26" s="4" t="s">
        <v>431</v>
      </c>
      <c r="AF26" s="177" t="s">
        <v>431</v>
      </c>
      <c r="AG26" s="4">
        <v>30.848112436072199</v>
      </c>
      <c r="AH26" s="177">
        <v>0.90266280385978703</v>
      </c>
      <c r="AI26" s="4">
        <v>31.231906316029299</v>
      </c>
      <c r="AJ26" s="177">
        <v>0.86063589610073998</v>
      </c>
      <c r="AK26" s="4">
        <v>34.654417951496903</v>
      </c>
      <c r="AL26" s="177">
        <v>0.99383762491372996</v>
      </c>
      <c r="AM26" s="4" t="s">
        <v>431</v>
      </c>
      <c r="AN26" s="177" t="s">
        <v>431</v>
      </c>
      <c r="AO26" s="4">
        <v>3.8063055154246901</v>
      </c>
      <c r="AP26" s="177">
        <v>1.34257713453126</v>
      </c>
      <c r="AQ26" s="4">
        <v>3.4225116354676399</v>
      </c>
      <c r="AR26" s="196">
        <v>1.3146890774442801</v>
      </c>
    </row>
    <row r="27" spans="1:44" ht="13" customHeight="1" x14ac:dyDescent="0.35">
      <c r="A27" s="3" t="s">
        <v>371</v>
      </c>
      <c r="B27" s="171">
        <v>2</v>
      </c>
      <c r="C27" s="4" t="s">
        <v>431</v>
      </c>
      <c r="D27" s="177" t="s">
        <v>431</v>
      </c>
      <c r="E27" s="4">
        <v>11.4807202963276</v>
      </c>
      <c r="F27" s="177">
        <v>0.78050988948711197</v>
      </c>
      <c r="G27" s="4">
        <v>16.356720905456701</v>
      </c>
      <c r="H27" s="177">
        <v>1.1827379903358599</v>
      </c>
      <c r="I27" s="4">
        <v>11.747964641611899</v>
      </c>
      <c r="J27" s="177">
        <v>0.725029682566111</v>
      </c>
      <c r="K27" s="4" t="s">
        <v>431</v>
      </c>
      <c r="L27" s="177" t="s">
        <v>431</v>
      </c>
      <c r="M27" s="4">
        <v>0.26724434528426699</v>
      </c>
      <c r="N27" s="177">
        <v>1.0652998301835499</v>
      </c>
      <c r="O27" s="4">
        <v>-4.6087562638447901</v>
      </c>
      <c r="P27" s="177">
        <v>1.38727689895912</v>
      </c>
      <c r="Q27" s="4" t="s">
        <v>431</v>
      </c>
      <c r="R27" s="177" t="s">
        <v>431</v>
      </c>
      <c r="S27" s="4">
        <v>56.750657937301298</v>
      </c>
      <c r="T27" s="177">
        <v>1.0478149449810901</v>
      </c>
      <c r="U27" s="4">
        <v>50.249606156504498</v>
      </c>
      <c r="V27" s="177">
        <v>1.0447551074093799</v>
      </c>
      <c r="W27" s="4">
        <v>45.159850220181497</v>
      </c>
      <c r="X27" s="177">
        <v>1.1296472141348299</v>
      </c>
      <c r="Y27" s="4" t="s">
        <v>431</v>
      </c>
      <c r="Z27" s="177" t="s">
        <v>431</v>
      </c>
      <c r="AA27" s="4">
        <v>-11.5908077171198</v>
      </c>
      <c r="AB27" s="177">
        <v>1.54078518532867</v>
      </c>
      <c r="AC27" s="4">
        <v>-5.0897559363229599</v>
      </c>
      <c r="AD27" s="177">
        <v>1.5387059702427099</v>
      </c>
      <c r="AE27" s="4" t="s">
        <v>431</v>
      </c>
      <c r="AF27" s="177" t="s">
        <v>431</v>
      </c>
      <c r="AG27" s="4">
        <v>31.768621766371101</v>
      </c>
      <c r="AH27" s="177">
        <v>1.14453863796476</v>
      </c>
      <c r="AI27" s="4">
        <v>33.393672938038897</v>
      </c>
      <c r="AJ27" s="177">
        <v>1.2550699219892301</v>
      </c>
      <c r="AK27" s="4">
        <v>43.092185138206602</v>
      </c>
      <c r="AL27" s="177">
        <v>1.2417507357139701</v>
      </c>
      <c r="AM27" s="4" t="s">
        <v>431</v>
      </c>
      <c r="AN27" s="177" t="s">
        <v>431</v>
      </c>
      <c r="AO27" s="4">
        <v>11.323563371835499</v>
      </c>
      <c r="AP27" s="177">
        <v>1.6887609610126599</v>
      </c>
      <c r="AQ27" s="4">
        <v>9.69851220016775</v>
      </c>
      <c r="AR27" s="196">
        <v>1.76554393848702</v>
      </c>
    </row>
    <row r="28" spans="1:44" ht="13" customHeight="1" x14ac:dyDescent="0.35">
      <c r="A28" s="3" t="s">
        <v>372</v>
      </c>
      <c r="B28" s="171">
        <v>2</v>
      </c>
      <c r="C28" s="4">
        <v>14.4282351079866</v>
      </c>
      <c r="D28" s="177">
        <v>2.2703567031462701</v>
      </c>
      <c r="E28" s="4" t="s">
        <v>431</v>
      </c>
      <c r="F28" s="177" t="s">
        <v>431</v>
      </c>
      <c r="G28" s="4">
        <v>12.222204018847901</v>
      </c>
      <c r="H28" s="177">
        <v>0.698214616302689</v>
      </c>
      <c r="I28" s="4">
        <v>11.0625554847614</v>
      </c>
      <c r="J28" s="177">
        <v>0.59690821893169999</v>
      </c>
      <c r="K28" s="4">
        <v>-3.3656796232252901</v>
      </c>
      <c r="L28" s="177">
        <v>2.3475133612717598</v>
      </c>
      <c r="M28" s="4" t="s">
        <v>431</v>
      </c>
      <c r="N28" s="177" t="s">
        <v>431</v>
      </c>
      <c r="O28" s="4">
        <v>-1.1596485340865801</v>
      </c>
      <c r="P28" s="177">
        <v>0.91858754196153003</v>
      </c>
      <c r="Q28" s="4">
        <v>38.209503123490101</v>
      </c>
      <c r="R28" s="177">
        <v>1.67993596848136</v>
      </c>
      <c r="S28" s="4" t="s">
        <v>431</v>
      </c>
      <c r="T28" s="177" t="s">
        <v>431</v>
      </c>
      <c r="U28" s="4">
        <v>39.5237086044121</v>
      </c>
      <c r="V28" s="177">
        <v>0.98482554929088595</v>
      </c>
      <c r="W28" s="4">
        <v>36.9339108432725</v>
      </c>
      <c r="X28" s="177">
        <v>1.01684461931619</v>
      </c>
      <c r="Y28" s="4">
        <v>-1.2755922802175701</v>
      </c>
      <c r="Z28" s="177">
        <v>1.96371022252004</v>
      </c>
      <c r="AA28" s="4" t="s">
        <v>431</v>
      </c>
      <c r="AB28" s="177" t="s">
        <v>431</v>
      </c>
      <c r="AC28" s="4">
        <v>-2.5897977611396601</v>
      </c>
      <c r="AD28" s="177">
        <v>1.41557562227116</v>
      </c>
      <c r="AE28" s="4">
        <v>47.362261768523297</v>
      </c>
      <c r="AF28" s="177">
        <v>1.41078715206712</v>
      </c>
      <c r="AG28" s="4" t="s">
        <v>431</v>
      </c>
      <c r="AH28" s="177" t="s">
        <v>431</v>
      </c>
      <c r="AI28" s="4">
        <v>48.254087376739903</v>
      </c>
      <c r="AJ28" s="177">
        <v>1.00776375174828</v>
      </c>
      <c r="AK28" s="4">
        <v>52.003533671966203</v>
      </c>
      <c r="AL28" s="177">
        <v>1.05175587250758</v>
      </c>
      <c r="AM28" s="4">
        <v>4.64127190344285</v>
      </c>
      <c r="AN28" s="177">
        <v>1.7596905420533</v>
      </c>
      <c r="AO28" s="4" t="s">
        <v>431</v>
      </c>
      <c r="AP28" s="177" t="s">
        <v>431</v>
      </c>
      <c r="AQ28" s="4">
        <v>3.7494462952262499</v>
      </c>
      <c r="AR28" s="196">
        <v>1.45663248442837</v>
      </c>
    </row>
    <row r="29" spans="1:44" ht="13" customHeight="1" x14ac:dyDescent="0.35">
      <c r="A29" s="3" t="s">
        <v>373</v>
      </c>
      <c r="B29" s="171">
        <v>2</v>
      </c>
      <c r="C29" s="4">
        <v>33.025174429002099</v>
      </c>
      <c r="D29" s="177">
        <v>1.28231903039585</v>
      </c>
      <c r="E29" s="4">
        <v>19.064435704117798</v>
      </c>
      <c r="F29" s="177">
        <v>1.1931267981253599</v>
      </c>
      <c r="G29" s="4">
        <v>20.036934387163601</v>
      </c>
      <c r="H29" s="177">
        <v>1.20307685147232</v>
      </c>
      <c r="I29" s="4">
        <v>26.669517361664099</v>
      </c>
      <c r="J29" s="177">
        <v>1.1443715881171099</v>
      </c>
      <c r="K29" s="4">
        <v>-6.3556570673380302</v>
      </c>
      <c r="L29" s="177">
        <v>1.7186996326889299</v>
      </c>
      <c r="M29" s="4">
        <v>7.6050816575462399</v>
      </c>
      <c r="N29" s="177">
        <v>1.6532204596164899</v>
      </c>
      <c r="O29" s="4">
        <v>6.6325829745004503</v>
      </c>
      <c r="P29" s="177">
        <v>1.66041568356789</v>
      </c>
      <c r="Q29" s="4">
        <v>43.817680447653899</v>
      </c>
      <c r="R29" s="177">
        <v>1.21108314639036</v>
      </c>
      <c r="S29" s="4">
        <v>56.2868211558864</v>
      </c>
      <c r="T29" s="177">
        <v>1.6194084473627399</v>
      </c>
      <c r="U29" s="4">
        <v>54.461365265008098</v>
      </c>
      <c r="V29" s="177">
        <v>1.4502082611396601</v>
      </c>
      <c r="W29" s="4">
        <v>47.2189232910535</v>
      </c>
      <c r="X29" s="177">
        <v>1.3869217218488199</v>
      </c>
      <c r="Y29" s="4">
        <v>3.40124284339959</v>
      </c>
      <c r="Z29" s="177">
        <v>1.8412697385247101</v>
      </c>
      <c r="AA29" s="4">
        <v>-9.0678978648329007</v>
      </c>
      <c r="AB29" s="177">
        <v>2.1321434243328601</v>
      </c>
      <c r="AC29" s="4">
        <v>-7.2424419739545796</v>
      </c>
      <c r="AD29" s="177">
        <v>2.0066529005320799</v>
      </c>
      <c r="AE29" s="4">
        <v>23.157145123344002</v>
      </c>
      <c r="AF29" s="177">
        <v>1.0616569706260099</v>
      </c>
      <c r="AG29" s="4">
        <v>24.648743139995702</v>
      </c>
      <c r="AH29" s="177">
        <v>1.2626560414977499</v>
      </c>
      <c r="AI29" s="4">
        <v>25.501700347828301</v>
      </c>
      <c r="AJ29" s="177">
        <v>1.2507221318002499</v>
      </c>
      <c r="AK29" s="4">
        <v>26.111559347282402</v>
      </c>
      <c r="AL29" s="177">
        <v>1.1901928093690599</v>
      </c>
      <c r="AM29" s="4">
        <v>2.9544142239384401</v>
      </c>
      <c r="AN29" s="177">
        <v>1.5948901049140101</v>
      </c>
      <c r="AO29" s="4">
        <v>1.4628162072866699</v>
      </c>
      <c r="AP29" s="177">
        <v>1.7351827576957399</v>
      </c>
      <c r="AQ29" s="4">
        <v>0.60985899945413302</v>
      </c>
      <c r="AR29" s="196">
        <v>1.7265181071882201</v>
      </c>
    </row>
    <row r="30" spans="1:44" ht="13" customHeight="1" x14ac:dyDescent="0.35">
      <c r="A30" s="3" t="s">
        <v>374</v>
      </c>
      <c r="B30" s="171">
        <v>2</v>
      </c>
      <c r="C30" s="4" t="s">
        <v>431</v>
      </c>
      <c r="D30" s="177" t="s">
        <v>431</v>
      </c>
      <c r="E30" s="4">
        <v>21.3493774562656</v>
      </c>
      <c r="F30" s="177">
        <v>1.2935298246545399</v>
      </c>
      <c r="G30" s="4">
        <v>24.9099864076973</v>
      </c>
      <c r="H30" s="177">
        <v>1.4170372522988099</v>
      </c>
      <c r="I30" s="4">
        <v>19.985159170430801</v>
      </c>
      <c r="J30" s="177">
        <v>0.96885625702848599</v>
      </c>
      <c r="K30" s="4" t="s">
        <v>431</v>
      </c>
      <c r="L30" s="177" t="s">
        <v>431</v>
      </c>
      <c r="M30" s="4">
        <v>-1.3642182858348599</v>
      </c>
      <c r="N30" s="177">
        <v>1.61613794400542</v>
      </c>
      <c r="O30" s="4">
        <v>-4.9248272372665296</v>
      </c>
      <c r="P30" s="177">
        <v>1.7165887746300299</v>
      </c>
      <c r="Q30" s="4" t="s">
        <v>431</v>
      </c>
      <c r="R30" s="177" t="s">
        <v>431</v>
      </c>
      <c r="S30" s="4">
        <v>45.993006231428303</v>
      </c>
      <c r="T30" s="177">
        <v>1.2967859864237701</v>
      </c>
      <c r="U30" s="4">
        <v>41.787595449834697</v>
      </c>
      <c r="V30" s="177">
        <v>1.3888338373511999</v>
      </c>
      <c r="W30" s="4">
        <v>47.268308638868497</v>
      </c>
      <c r="X30" s="177">
        <v>1.36549734264129</v>
      </c>
      <c r="Y30" s="4" t="s">
        <v>431</v>
      </c>
      <c r="Z30" s="177" t="s">
        <v>431</v>
      </c>
      <c r="AA30" s="4">
        <v>1.27530240744019</v>
      </c>
      <c r="AB30" s="177">
        <v>1.8831454769468801</v>
      </c>
      <c r="AC30" s="4">
        <v>5.4807131890337502</v>
      </c>
      <c r="AD30" s="177">
        <v>1.94767615905008</v>
      </c>
      <c r="AE30" s="4" t="s">
        <v>431</v>
      </c>
      <c r="AF30" s="177" t="s">
        <v>431</v>
      </c>
      <c r="AG30" s="4">
        <v>32.657616312305997</v>
      </c>
      <c r="AH30" s="177">
        <v>1.4531166251571701</v>
      </c>
      <c r="AI30" s="4">
        <v>33.3024181424679</v>
      </c>
      <c r="AJ30" s="177">
        <v>1.38332101349391</v>
      </c>
      <c r="AK30" s="4">
        <v>32.746532190700698</v>
      </c>
      <c r="AL30" s="177">
        <v>1.3994110994847</v>
      </c>
      <c r="AM30" s="4" t="s">
        <v>431</v>
      </c>
      <c r="AN30" s="177" t="s">
        <v>431</v>
      </c>
      <c r="AO30" s="4">
        <v>8.8915878394679695E-2</v>
      </c>
      <c r="AP30" s="177">
        <v>2.0173991552662902</v>
      </c>
      <c r="AQ30" s="4">
        <v>-0.555885951767223</v>
      </c>
      <c r="AR30" s="196">
        <v>1.96772163979939</v>
      </c>
    </row>
    <row r="31" spans="1:44" ht="13" customHeight="1" x14ac:dyDescent="0.35">
      <c r="A31" s="3" t="s">
        <v>375</v>
      </c>
      <c r="B31" s="171">
        <v>2</v>
      </c>
      <c r="C31" s="4">
        <v>13.181872569067799</v>
      </c>
      <c r="D31" s="177">
        <v>0.82814193502119104</v>
      </c>
      <c r="E31" s="4">
        <v>8.6166552847884699</v>
      </c>
      <c r="F31" s="177">
        <v>0.57588866669934402</v>
      </c>
      <c r="G31" s="4">
        <v>17.819132495460501</v>
      </c>
      <c r="H31" s="177">
        <v>0.85257090340943298</v>
      </c>
      <c r="I31" s="4">
        <v>16.488593211316399</v>
      </c>
      <c r="J31" s="177">
        <v>0.77642776256114798</v>
      </c>
      <c r="K31" s="4">
        <v>3.3067206422485702</v>
      </c>
      <c r="L31" s="177">
        <v>1.1351912327957601</v>
      </c>
      <c r="M31" s="4">
        <v>7.8719379265279503</v>
      </c>
      <c r="N31" s="177">
        <v>0.96668910561175703</v>
      </c>
      <c r="O31" s="4">
        <v>-1.33053928414407</v>
      </c>
      <c r="P31" s="177">
        <v>1.1531336504569101</v>
      </c>
      <c r="Q31" s="4">
        <v>33.422298473840101</v>
      </c>
      <c r="R31" s="177">
        <v>0.898209973035763</v>
      </c>
      <c r="S31" s="4">
        <v>44.882076513642097</v>
      </c>
      <c r="T31" s="177">
        <v>1.1359872305871399</v>
      </c>
      <c r="U31" s="4">
        <v>46.120507144916097</v>
      </c>
      <c r="V31" s="177">
        <v>0.86575475106913902</v>
      </c>
      <c r="W31" s="4">
        <v>49.245818371900299</v>
      </c>
      <c r="X31" s="177">
        <v>1.0003706110366699</v>
      </c>
      <c r="Y31" s="4">
        <v>15.8235198980602</v>
      </c>
      <c r="Z31" s="177">
        <v>1.3444413393996699</v>
      </c>
      <c r="AA31" s="4">
        <v>4.3637418582582903</v>
      </c>
      <c r="AB31" s="177">
        <v>1.51367379163508</v>
      </c>
      <c r="AC31" s="4">
        <v>3.1253112269842398</v>
      </c>
      <c r="AD31" s="177">
        <v>1.32297870293693</v>
      </c>
      <c r="AE31" s="4">
        <v>53.395828957092</v>
      </c>
      <c r="AF31" s="177">
        <v>1.1016474181992799</v>
      </c>
      <c r="AG31" s="4">
        <v>46.501268201569502</v>
      </c>
      <c r="AH31" s="177">
        <v>1.1999003745456001</v>
      </c>
      <c r="AI31" s="4">
        <v>36.060360359623402</v>
      </c>
      <c r="AJ31" s="177">
        <v>0.83570689706366097</v>
      </c>
      <c r="AK31" s="4">
        <v>34.265588416783203</v>
      </c>
      <c r="AL31" s="177">
        <v>1.10024154553932</v>
      </c>
      <c r="AM31" s="4">
        <v>-19.130240540308801</v>
      </c>
      <c r="AN31" s="177">
        <v>1.5569709350388901</v>
      </c>
      <c r="AO31" s="4">
        <v>-12.2356797847862</v>
      </c>
      <c r="AP31" s="177">
        <v>1.62797185705571</v>
      </c>
      <c r="AQ31" s="4">
        <v>-1.79477194284019</v>
      </c>
      <c r="AR31" s="196">
        <v>1.38164303506026</v>
      </c>
    </row>
    <row r="32" spans="1:44" ht="13" customHeight="1" x14ac:dyDescent="0.35">
      <c r="A32" s="3" t="s">
        <v>376</v>
      </c>
      <c r="B32" s="171">
        <v>2</v>
      </c>
      <c r="C32" s="4" t="s">
        <v>431</v>
      </c>
      <c r="D32" s="177" t="s">
        <v>431</v>
      </c>
      <c r="E32" s="4">
        <v>20.273316872423202</v>
      </c>
      <c r="F32" s="177">
        <v>0.76259260158945297</v>
      </c>
      <c r="G32" s="4">
        <v>20.993059789925798</v>
      </c>
      <c r="H32" s="177">
        <v>0.74985308240764603</v>
      </c>
      <c r="I32" s="4">
        <v>19.907297483935601</v>
      </c>
      <c r="J32" s="177">
        <v>0.73151731964731803</v>
      </c>
      <c r="K32" s="4" t="s">
        <v>431</v>
      </c>
      <c r="L32" s="177" t="s">
        <v>431</v>
      </c>
      <c r="M32" s="4">
        <v>-0.366019388487622</v>
      </c>
      <c r="N32" s="177">
        <v>1.05672374107094</v>
      </c>
      <c r="O32" s="4">
        <v>-1.0857623059902199</v>
      </c>
      <c r="P32" s="177">
        <v>1.04756729337081</v>
      </c>
      <c r="Q32" s="4" t="s">
        <v>431</v>
      </c>
      <c r="R32" s="177" t="s">
        <v>431</v>
      </c>
      <c r="S32" s="4">
        <v>36.691258354899702</v>
      </c>
      <c r="T32" s="177">
        <v>1.0004656207590901</v>
      </c>
      <c r="U32" s="4">
        <v>39.735698590522297</v>
      </c>
      <c r="V32" s="177">
        <v>1.00836559665482</v>
      </c>
      <c r="W32" s="4">
        <v>46.462366462146001</v>
      </c>
      <c r="X32" s="177">
        <v>1.06810521092394</v>
      </c>
      <c r="Y32" s="4" t="s">
        <v>431</v>
      </c>
      <c r="Z32" s="177" t="s">
        <v>431</v>
      </c>
      <c r="AA32" s="4">
        <v>9.7711081072462598</v>
      </c>
      <c r="AB32" s="177">
        <v>1.46348221715323</v>
      </c>
      <c r="AC32" s="4">
        <v>6.7266678716236603</v>
      </c>
      <c r="AD32" s="177">
        <v>1.4688941139918501</v>
      </c>
      <c r="AE32" s="4" t="s">
        <v>431</v>
      </c>
      <c r="AF32" s="177" t="s">
        <v>431</v>
      </c>
      <c r="AG32" s="4">
        <v>43.035424772677104</v>
      </c>
      <c r="AH32" s="177">
        <v>1.0732286749251401</v>
      </c>
      <c r="AI32" s="4">
        <v>39.271241619551901</v>
      </c>
      <c r="AJ32" s="177">
        <v>1.10693564503731</v>
      </c>
      <c r="AK32" s="4">
        <v>33.630336053918398</v>
      </c>
      <c r="AL32" s="177">
        <v>1.091746276471</v>
      </c>
      <c r="AM32" s="4" t="s">
        <v>431</v>
      </c>
      <c r="AN32" s="177" t="s">
        <v>431</v>
      </c>
      <c r="AO32" s="4">
        <v>-9.4050887187586394</v>
      </c>
      <c r="AP32" s="177">
        <v>1.53092446608899</v>
      </c>
      <c r="AQ32" s="4">
        <v>-5.6409055656334504</v>
      </c>
      <c r="AR32" s="196">
        <v>1.5547399957685699</v>
      </c>
    </row>
    <row r="33" spans="1:44" ht="13" customHeight="1" x14ac:dyDescent="0.35">
      <c r="A33" s="3" t="s">
        <v>377</v>
      </c>
      <c r="B33" s="171">
        <v>2</v>
      </c>
      <c r="C33" s="4" t="s">
        <v>431</v>
      </c>
      <c r="D33" s="177" t="s">
        <v>431</v>
      </c>
      <c r="E33" s="4" t="s">
        <v>431</v>
      </c>
      <c r="F33" s="177" t="s">
        <v>431</v>
      </c>
      <c r="G33" s="4">
        <v>24.233917226459798</v>
      </c>
      <c r="H33" s="177">
        <v>0.97244975001922096</v>
      </c>
      <c r="I33" s="4">
        <v>21.767926611245102</v>
      </c>
      <c r="J33" s="177">
        <v>0.85863403483740397</v>
      </c>
      <c r="K33" s="4" t="s">
        <v>431</v>
      </c>
      <c r="L33" s="177" t="s">
        <v>431</v>
      </c>
      <c r="M33" s="4" t="s">
        <v>431</v>
      </c>
      <c r="N33" s="177" t="s">
        <v>431</v>
      </c>
      <c r="O33" s="4">
        <v>-2.4659906152146598</v>
      </c>
      <c r="P33" s="177">
        <v>1.29727056626349</v>
      </c>
      <c r="Q33" s="4" t="s">
        <v>431</v>
      </c>
      <c r="R33" s="177" t="s">
        <v>431</v>
      </c>
      <c r="S33" s="4" t="s">
        <v>431</v>
      </c>
      <c r="T33" s="177" t="s">
        <v>431</v>
      </c>
      <c r="U33" s="4">
        <v>42.3794624416294</v>
      </c>
      <c r="V33" s="177">
        <v>0.91862519731050496</v>
      </c>
      <c r="W33" s="4">
        <v>45.880140601723802</v>
      </c>
      <c r="X33" s="177">
        <v>0.87184350118795095</v>
      </c>
      <c r="Y33" s="4" t="s">
        <v>431</v>
      </c>
      <c r="Z33" s="177" t="s">
        <v>431</v>
      </c>
      <c r="AA33" s="4" t="s">
        <v>431</v>
      </c>
      <c r="AB33" s="177" t="s">
        <v>431</v>
      </c>
      <c r="AC33" s="4">
        <v>3.5006781600944898</v>
      </c>
      <c r="AD33" s="177">
        <v>1.26648464013482</v>
      </c>
      <c r="AE33" s="4" t="s">
        <v>431</v>
      </c>
      <c r="AF33" s="177" t="s">
        <v>431</v>
      </c>
      <c r="AG33" s="4" t="s">
        <v>431</v>
      </c>
      <c r="AH33" s="177" t="s">
        <v>431</v>
      </c>
      <c r="AI33" s="4">
        <v>33.386620331910898</v>
      </c>
      <c r="AJ33" s="177">
        <v>0.93619639732895599</v>
      </c>
      <c r="AK33" s="4">
        <v>32.351932787030997</v>
      </c>
      <c r="AL33" s="177">
        <v>0.92901677761976198</v>
      </c>
      <c r="AM33" s="4" t="s">
        <v>431</v>
      </c>
      <c r="AN33" s="177" t="s">
        <v>431</v>
      </c>
      <c r="AO33" s="4" t="s">
        <v>431</v>
      </c>
      <c r="AP33" s="177" t="s">
        <v>431</v>
      </c>
      <c r="AQ33" s="4">
        <v>-1.0346875448798201</v>
      </c>
      <c r="AR33" s="196">
        <v>1.3189146551125801</v>
      </c>
    </row>
    <row r="34" spans="1:44" ht="13" customHeight="1" x14ac:dyDescent="0.35">
      <c r="A34" s="3" t="s">
        <v>378</v>
      </c>
      <c r="B34" s="171">
        <v>2</v>
      </c>
      <c r="C34" s="4">
        <v>19.277488568162799</v>
      </c>
      <c r="D34" s="177">
        <v>1.1714154828835399</v>
      </c>
      <c r="E34" s="4">
        <v>20.549892321674001</v>
      </c>
      <c r="F34" s="177">
        <v>1.0678035887150099</v>
      </c>
      <c r="G34" s="4">
        <v>21.644399299092498</v>
      </c>
      <c r="H34" s="177">
        <v>1.15749518504183</v>
      </c>
      <c r="I34" s="4">
        <v>27.813240448938899</v>
      </c>
      <c r="J34" s="177">
        <v>1.24848305387509</v>
      </c>
      <c r="K34" s="4">
        <v>8.5357518807761092</v>
      </c>
      <c r="L34" s="177">
        <v>1.7119942083291499</v>
      </c>
      <c r="M34" s="4">
        <v>7.2633481272649298</v>
      </c>
      <c r="N34" s="177">
        <v>1.64283731388288</v>
      </c>
      <c r="O34" s="4">
        <v>6.1688411498464104</v>
      </c>
      <c r="P34" s="177">
        <v>1.7024996444076901</v>
      </c>
      <c r="Q34" s="4">
        <v>46.789135483629401</v>
      </c>
      <c r="R34" s="177">
        <v>1.1890456323866201</v>
      </c>
      <c r="S34" s="4">
        <v>36.4508564814411</v>
      </c>
      <c r="T34" s="177">
        <v>1.2018026396456201</v>
      </c>
      <c r="U34" s="4">
        <v>41.071590559726097</v>
      </c>
      <c r="V34" s="177">
        <v>1.1910941209051</v>
      </c>
      <c r="W34" s="4">
        <v>46.774802906063599</v>
      </c>
      <c r="X34" s="177">
        <v>1.1311253854766801</v>
      </c>
      <c r="Y34" s="4">
        <v>-1.43325775658099E-2</v>
      </c>
      <c r="Z34" s="177">
        <v>1.6411197864773499</v>
      </c>
      <c r="AA34" s="4">
        <v>10.3239464246225</v>
      </c>
      <c r="AB34" s="177">
        <v>1.65038608280879</v>
      </c>
      <c r="AC34" s="4">
        <v>5.7032123463374704</v>
      </c>
      <c r="AD34" s="177">
        <v>1.6426045910457101</v>
      </c>
      <c r="AE34" s="4">
        <v>33.933375948207797</v>
      </c>
      <c r="AF34" s="177">
        <v>1.1216780955505901</v>
      </c>
      <c r="AG34" s="4">
        <v>42.999251196884899</v>
      </c>
      <c r="AH34" s="177">
        <v>1.46413827057935</v>
      </c>
      <c r="AI34" s="4">
        <v>37.284010141181298</v>
      </c>
      <c r="AJ34" s="177">
        <v>1.2132032800672601</v>
      </c>
      <c r="AK34" s="4">
        <v>25.411956644997499</v>
      </c>
      <c r="AL34" s="177">
        <v>1.06425677992172</v>
      </c>
      <c r="AM34" s="4">
        <v>-8.5214193032103207</v>
      </c>
      <c r="AN34" s="177">
        <v>1.5462225724802099</v>
      </c>
      <c r="AO34" s="4">
        <v>-17.587294551887499</v>
      </c>
      <c r="AP34" s="177">
        <v>1.8100672277527201</v>
      </c>
      <c r="AQ34" s="4">
        <v>-11.8720534961839</v>
      </c>
      <c r="AR34" s="196">
        <v>1.6138477909565401</v>
      </c>
    </row>
    <row r="35" spans="1:44" ht="13" customHeight="1" x14ac:dyDescent="0.35">
      <c r="A35" s="3" t="s">
        <v>380</v>
      </c>
      <c r="B35" s="171">
        <v>2</v>
      </c>
      <c r="C35" s="4" t="s">
        <v>431</v>
      </c>
      <c r="D35" s="177" t="s">
        <v>431</v>
      </c>
      <c r="E35" s="4">
        <v>7.2363176349839202</v>
      </c>
      <c r="F35" s="177">
        <v>0.78614172457942599</v>
      </c>
      <c r="G35" s="4">
        <v>13.576355452654401</v>
      </c>
      <c r="H35" s="177">
        <v>1.2049859852646201</v>
      </c>
      <c r="I35" s="4">
        <v>13.2420389624577</v>
      </c>
      <c r="J35" s="177">
        <v>0.794646061985543</v>
      </c>
      <c r="K35" s="4" t="s">
        <v>431</v>
      </c>
      <c r="L35" s="177" t="s">
        <v>431</v>
      </c>
      <c r="M35" s="4">
        <v>6.0057213274737498</v>
      </c>
      <c r="N35" s="177">
        <v>1.11780193905443</v>
      </c>
      <c r="O35" s="4">
        <v>-0.33431649019675203</v>
      </c>
      <c r="P35" s="177">
        <v>1.4434173299892501</v>
      </c>
      <c r="Q35" s="4" t="s">
        <v>431</v>
      </c>
      <c r="R35" s="177" t="s">
        <v>431</v>
      </c>
      <c r="S35" s="4">
        <v>36.943771796662404</v>
      </c>
      <c r="T35" s="177">
        <v>1.05653287226314</v>
      </c>
      <c r="U35" s="4">
        <v>27.686195163627001</v>
      </c>
      <c r="V35" s="177">
        <v>1.23724547810195</v>
      </c>
      <c r="W35" s="4">
        <v>24.801536561721299</v>
      </c>
      <c r="X35" s="177">
        <v>1.02673754219582</v>
      </c>
      <c r="Y35" s="4" t="s">
        <v>431</v>
      </c>
      <c r="Z35" s="177" t="s">
        <v>431</v>
      </c>
      <c r="AA35" s="4">
        <v>-12.142235234941101</v>
      </c>
      <c r="AB35" s="177">
        <v>1.4732452921108901</v>
      </c>
      <c r="AC35" s="4">
        <v>-2.8846586019057301</v>
      </c>
      <c r="AD35" s="177">
        <v>1.6077830555264701</v>
      </c>
      <c r="AE35" s="4" t="s">
        <v>431</v>
      </c>
      <c r="AF35" s="177" t="s">
        <v>431</v>
      </c>
      <c r="AG35" s="4">
        <v>55.819910568353698</v>
      </c>
      <c r="AH35" s="177">
        <v>1.4676391778654301</v>
      </c>
      <c r="AI35" s="4">
        <v>58.737449383718598</v>
      </c>
      <c r="AJ35" s="177">
        <v>1.4571730627534001</v>
      </c>
      <c r="AK35" s="4">
        <v>61.956424475821002</v>
      </c>
      <c r="AL35" s="177">
        <v>1.2433351083186499</v>
      </c>
      <c r="AM35" s="4" t="s">
        <v>431</v>
      </c>
      <c r="AN35" s="177" t="s">
        <v>431</v>
      </c>
      <c r="AO35" s="4">
        <v>6.1365139074673403</v>
      </c>
      <c r="AP35" s="177">
        <v>1.9234986217783601</v>
      </c>
      <c r="AQ35" s="4">
        <v>3.2189750921024798</v>
      </c>
      <c r="AR35" s="196">
        <v>1.9155248696876399</v>
      </c>
    </row>
    <row r="36" spans="1:44" ht="13" customHeight="1" x14ac:dyDescent="0.35">
      <c r="A36" s="3" t="s">
        <v>381</v>
      </c>
      <c r="B36" s="171">
        <v>2</v>
      </c>
      <c r="C36" s="4">
        <v>11.0919474272405</v>
      </c>
      <c r="D36" s="177">
        <v>0.85832900144018698</v>
      </c>
      <c r="E36" s="4" t="s">
        <v>431</v>
      </c>
      <c r="F36" s="177" t="s">
        <v>431</v>
      </c>
      <c r="G36" s="4">
        <v>7.2974436058285796</v>
      </c>
      <c r="H36" s="177">
        <v>0.72391342320963303</v>
      </c>
      <c r="I36" s="4">
        <v>9.5255227745288202</v>
      </c>
      <c r="J36" s="177">
        <v>0.66704814727761996</v>
      </c>
      <c r="K36" s="4">
        <v>-1.5664246527116401</v>
      </c>
      <c r="L36" s="177">
        <v>1.0870519332119399</v>
      </c>
      <c r="M36" s="4" t="s">
        <v>431</v>
      </c>
      <c r="N36" s="177" t="s">
        <v>431</v>
      </c>
      <c r="O36" s="4">
        <v>2.2280791687002401</v>
      </c>
      <c r="P36" s="177">
        <v>0.98437994447753496</v>
      </c>
      <c r="Q36" s="4">
        <v>40.080345113261203</v>
      </c>
      <c r="R36" s="177">
        <v>1.1069343750985801</v>
      </c>
      <c r="S36" s="4" t="s">
        <v>431</v>
      </c>
      <c r="T36" s="177" t="s">
        <v>431</v>
      </c>
      <c r="U36" s="4">
        <v>29.4883735020112</v>
      </c>
      <c r="V36" s="177">
        <v>1.01311050551196</v>
      </c>
      <c r="W36" s="4">
        <v>24.5419344427645</v>
      </c>
      <c r="X36" s="177">
        <v>1.00296680154824</v>
      </c>
      <c r="Y36" s="4">
        <v>-15.538410670496701</v>
      </c>
      <c r="Z36" s="177">
        <v>1.4937356244606299</v>
      </c>
      <c r="AA36" s="4" t="s">
        <v>431</v>
      </c>
      <c r="AB36" s="177" t="s">
        <v>431</v>
      </c>
      <c r="AC36" s="4">
        <v>-4.9464390592467398</v>
      </c>
      <c r="AD36" s="177">
        <v>1.42559997944255</v>
      </c>
      <c r="AE36" s="4">
        <v>48.827707459498299</v>
      </c>
      <c r="AF36" s="177">
        <v>1.2199924372114599</v>
      </c>
      <c r="AG36" s="4" t="s">
        <v>431</v>
      </c>
      <c r="AH36" s="177" t="s">
        <v>431</v>
      </c>
      <c r="AI36" s="4">
        <v>63.214182892160203</v>
      </c>
      <c r="AJ36" s="177">
        <v>1.16488095822683</v>
      </c>
      <c r="AK36" s="4">
        <v>65.932542782706705</v>
      </c>
      <c r="AL36" s="177">
        <v>1.3580971634988599</v>
      </c>
      <c r="AM36" s="4">
        <v>17.104835323208398</v>
      </c>
      <c r="AN36" s="177">
        <v>1.8255983819988499</v>
      </c>
      <c r="AO36" s="4" t="s">
        <v>431</v>
      </c>
      <c r="AP36" s="177" t="s">
        <v>431</v>
      </c>
      <c r="AQ36" s="4">
        <v>2.7183598905464899</v>
      </c>
      <c r="AR36" s="196">
        <v>1.7892388192589299</v>
      </c>
    </row>
    <row r="37" spans="1:44" ht="13" customHeight="1" x14ac:dyDescent="0.35">
      <c r="A37" s="3" t="s">
        <v>382</v>
      </c>
      <c r="B37" s="171">
        <v>2</v>
      </c>
      <c r="C37" s="4">
        <v>26.2306681803774</v>
      </c>
      <c r="D37" s="177">
        <v>1.4387894288535801</v>
      </c>
      <c r="E37" s="4" t="s">
        <v>431</v>
      </c>
      <c r="F37" s="177" t="s">
        <v>431</v>
      </c>
      <c r="G37" s="4">
        <v>26.506072661069702</v>
      </c>
      <c r="H37" s="177">
        <v>1.9365160319939201</v>
      </c>
      <c r="I37" s="4">
        <v>17.626232005567999</v>
      </c>
      <c r="J37" s="177">
        <v>0.87196400425433696</v>
      </c>
      <c r="K37" s="4">
        <v>-8.6044361748093898</v>
      </c>
      <c r="L37" s="177">
        <v>1.6823900395853799</v>
      </c>
      <c r="M37" s="4" t="s">
        <v>431</v>
      </c>
      <c r="N37" s="177" t="s">
        <v>431</v>
      </c>
      <c r="O37" s="4">
        <v>-8.8798406555016793</v>
      </c>
      <c r="P37" s="177">
        <v>2.12377389730751</v>
      </c>
      <c r="Q37" s="4">
        <v>56.408111495678902</v>
      </c>
      <c r="R37" s="177">
        <v>1.7379155689755801</v>
      </c>
      <c r="S37" s="4" t="s">
        <v>431</v>
      </c>
      <c r="T37" s="177" t="s">
        <v>431</v>
      </c>
      <c r="U37" s="4">
        <v>55.165905486690001</v>
      </c>
      <c r="V37" s="177">
        <v>1.73948113170203</v>
      </c>
      <c r="W37" s="4">
        <v>53.232896029667401</v>
      </c>
      <c r="X37" s="177">
        <v>1.12918996245265</v>
      </c>
      <c r="Y37" s="4">
        <v>-3.1752154660115401</v>
      </c>
      <c r="Z37" s="177">
        <v>2.07253962475788</v>
      </c>
      <c r="AA37" s="4" t="s">
        <v>431</v>
      </c>
      <c r="AB37" s="177" t="s">
        <v>431</v>
      </c>
      <c r="AC37" s="4">
        <v>-1.93300945702259</v>
      </c>
      <c r="AD37" s="177">
        <v>2.0738525933275</v>
      </c>
      <c r="AE37" s="4">
        <v>17.361220323943702</v>
      </c>
      <c r="AF37" s="177">
        <v>1.2919006668855799</v>
      </c>
      <c r="AG37" s="4" t="s">
        <v>431</v>
      </c>
      <c r="AH37" s="177" t="s">
        <v>431</v>
      </c>
      <c r="AI37" s="4">
        <v>18.328021852240301</v>
      </c>
      <c r="AJ37" s="177">
        <v>1.16328682527653</v>
      </c>
      <c r="AK37" s="4">
        <v>29.1408719647646</v>
      </c>
      <c r="AL37" s="177">
        <v>0.90152240364484904</v>
      </c>
      <c r="AM37" s="4">
        <v>11.7796516408209</v>
      </c>
      <c r="AN37" s="177">
        <v>1.5753570951923801</v>
      </c>
      <c r="AO37" s="4" t="s">
        <v>431</v>
      </c>
      <c r="AP37" s="177" t="s">
        <v>431</v>
      </c>
      <c r="AQ37" s="4">
        <v>10.8128501125243</v>
      </c>
      <c r="AR37" s="196">
        <v>1.4717264970556001</v>
      </c>
    </row>
    <row r="38" spans="1:44" ht="13" customHeight="1" x14ac:dyDescent="0.35">
      <c r="A38" s="3" t="s">
        <v>386</v>
      </c>
      <c r="B38" s="171">
        <v>2</v>
      </c>
      <c r="C38" s="4">
        <v>19.468259796337101</v>
      </c>
      <c r="D38" s="177">
        <v>0.869149584055393</v>
      </c>
      <c r="E38" s="4">
        <v>10.3091697012851</v>
      </c>
      <c r="F38" s="177">
        <v>0.88474020787594898</v>
      </c>
      <c r="G38" s="4" t="s">
        <v>431</v>
      </c>
      <c r="H38" s="177" t="s">
        <v>431</v>
      </c>
      <c r="I38" s="4">
        <v>7.8410781527690503</v>
      </c>
      <c r="J38" s="177">
        <v>0.66839582304207001</v>
      </c>
      <c r="K38" s="4">
        <v>-11.6271816435681</v>
      </c>
      <c r="L38" s="177">
        <v>1.09643694562147</v>
      </c>
      <c r="M38" s="4">
        <v>-2.4680915485160502</v>
      </c>
      <c r="N38" s="177">
        <v>1.1088364224232801</v>
      </c>
      <c r="O38" s="4" t="s">
        <v>431</v>
      </c>
      <c r="P38" s="177" t="s">
        <v>431</v>
      </c>
      <c r="Q38" s="4">
        <v>49.836139623005302</v>
      </c>
      <c r="R38" s="177">
        <v>1.23593849372913</v>
      </c>
      <c r="S38" s="4">
        <v>52.125872030273399</v>
      </c>
      <c r="T38" s="177">
        <v>1.13745288266482</v>
      </c>
      <c r="U38" s="4" t="s">
        <v>431</v>
      </c>
      <c r="V38" s="177" t="s">
        <v>431</v>
      </c>
      <c r="W38" s="4">
        <v>36.241078320828102</v>
      </c>
      <c r="X38" s="177">
        <v>1.0141972012689899</v>
      </c>
      <c r="Y38" s="4">
        <v>-13.5950613021772</v>
      </c>
      <c r="Z38" s="177">
        <v>1.5987932709838599</v>
      </c>
      <c r="AA38" s="4">
        <v>-15.884793709445299</v>
      </c>
      <c r="AB38" s="177">
        <v>1.52394062330012</v>
      </c>
      <c r="AC38" s="4" t="s">
        <v>431</v>
      </c>
      <c r="AD38" s="177" t="s">
        <v>431</v>
      </c>
      <c r="AE38" s="4">
        <v>30.695600580657601</v>
      </c>
      <c r="AF38" s="177">
        <v>0.96727421825294502</v>
      </c>
      <c r="AG38" s="4">
        <v>37.564958268441501</v>
      </c>
      <c r="AH38" s="177">
        <v>1.0015917216139301</v>
      </c>
      <c r="AI38" s="4" t="s">
        <v>431</v>
      </c>
      <c r="AJ38" s="177" t="s">
        <v>431</v>
      </c>
      <c r="AK38" s="4">
        <v>55.917843526402798</v>
      </c>
      <c r="AL38" s="177">
        <v>1.15988005849241</v>
      </c>
      <c r="AM38" s="4">
        <v>25.222242945745201</v>
      </c>
      <c r="AN38" s="177">
        <v>1.51027850523842</v>
      </c>
      <c r="AO38" s="4">
        <v>18.352885257961301</v>
      </c>
      <c r="AP38" s="177">
        <v>1.5324841685622499</v>
      </c>
      <c r="AQ38" s="4" t="s">
        <v>431</v>
      </c>
      <c r="AR38" s="196" t="s">
        <v>431</v>
      </c>
    </row>
    <row r="39" spans="1:44" ht="13" customHeight="1" x14ac:dyDescent="0.35">
      <c r="A39" s="3" t="s">
        <v>387</v>
      </c>
      <c r="B39" s="171">
        <v>2</v>
      </c>
      <c r="C39" s="4">
        <v>10.1702479130782</v>
      </c>
      <c r="D39" s="177">
        <v>0.64086644964303097</v>
      </c>
      <c r="E39" s="4">
        <v>3.0184301567341199</v>
      </c>
      <c r="F39" s="177">
        <v>0.32296208586562902</v>
      </c>
      <c r="G39" s="4">
        <v>3.16655121907587</v>
      </c>
      <c r="H39" s="177">
        <v>0.300369526041882</v>
      </c>
      <c r="I39" s="4">
        <v>7.62550649530057</v>
      </c>
      <c r="J39" s="177">
        <v>0.53380671708684602</v>
      </c>
      <c r="K39" s="4">
        <v>-2.5447414177776801</v>
      </c>
      <c r="L39" s="177">
        <v>0.83406199858589603</v>
      </c>
      <c r="M39" s="4">
        <v>4.6070763385664497</v>
      </c>
      <c r="N39" s="177">
        <v>0.623902332191277</v>
      </c>
      <c r="O39" s="4">
        <v>4.4589552762246996</v>
      </c>
      <c r="P39" s="177">
        <v>0.61251241896116704</v>
      </c>
      <c r="Q39" s="4">
        <v>63.704503191217299</v>
      </c>
      <c r="R39" s="177">
        <v>1.5540615829672899</v>
      </c>
      <c r="S39" s="4">
        <v>56.058797066420901</v>
      </c>
      <c r="T39" s="177">
        <v>1.06514576763971</v>
      </c>
      <c r="U39" s="4">
        <v>34.460640784773403</v>
      </c>
      <c r="V39" s="177">
        <v>1.06679510946848</v>
      </c>
      <c r="W39" s="4">
        <v>24.1300035347553</v>
      </c>
      <c r="X39" s="177">
        <v>0.80804012639898803</v>
      </c>
      <c r="Y39" s="4">
        <v>-39.574499656462002</v>
      </c>
      <c r="Z39" s="177">
        <v>1.7515810713540201</v>
      </c>
      <c r="AA39" s="4">
        <v>-31.928793531665601</v>
      </c>
      <c r="AB39" s="177">
        <v>1.3369608641211901</v>
      </c>
      <c r="AC39" s="4">
        <v>-10.3306372500181</v>
      </c>
      <c r="AD39" s="177">
        <v>1.3382752525010599</v>
      </c>
      <c r="AE39" s="4">
        <v>26.125248895704399</v>
      </c>
      <c r="AF39" s="177">
        <v>1.60158011947152</v>
      </c>
      <c r="AG39" s="4">
        <v>40.922772776845001</v>
      </c>
      <c r="AH39" s="177">
        <v>1.07920767782795</v>
      </c>
      <c r="AI39" s="4">
        <v>62.372807996150698</v>
      </c>
      <c r="AJ39" s="177">
        <v>1.0901577570069001</v>
      </c>
      <c r="AK39" s="4">
        <v>68.244489969944098</v>
      </c>
      <c r="AL39" s="177">
        <v>0.96320065451505998</v>
      </c>
      <c r="AM39" s="4">
        <v>42.119241074239703</v>
      </c>
      <c r="AN39" s="177">
        <v>1.8689072689528099</v>
      </c>
      <c r="AO39" s="4">
        <v>27.321717193099101</v>
      </c>
      <c r="AP39" s="177">
        <v>1.4465285039504201</v>
      </c>
      <c r="AQ39" s="4">
        <v>5.8716819737933799</v>
      </c>
      <c r="AR39" s="196">
        <v>1.4547162733744901</v>
      </c>
    </row>
    <row r="40" spans="1:44" ht="13" customHeight="1" x14ac:dyDescent="0.35">
      <c r="A40" s="3" t="s">
        <v>388</v>
      </c>
      <c r="B40" s="171">
        <v>2</v>
      </c>
      <c r="C40" s="4" t="s">
        <v>431</v>
      </c>
      <c r="D40" s="177" t="s">
        <v>431</v>
      </c>
      <c r="E40" s="4">
        <v>17.393464529841001</v>
      </c>
      <c r="F40" s="177">
        <v>0.93621216969486398</v>
      </c>
      <c r="G40" s="4">
        <v>13.9702950230993</v>
      </c>
      <c r="H40" s="177">
        <v>0.78890116415855804</v>
      </c>
      <c r="I40" s="4">
        <v>14.680674150985899</v>
      </c>
      <c r="J40" s="177">
        <v>0.80763007560533295</v>
      </c>
      <c r="K40" s="4" t="s">
        <v>431</v>
      </c>
      <c r="L40" s="177" t="s">
        <v>431</v>
      </c>
      <c r="M40" s="4">
        <v>-2.71279037885503</v>
      </c>
      <c r="N40" s="177">
        <v>1.2364301701701701</v>
      </c>
      <c r="O40" s="4">
        <v>0.71037912788663804</v>
      </c>
      <c r="P40" s="177">
        <v>1.1289957421677901</v>
      </c>
      <c r="Q40" s="4" t="s">
        <v>431</v>
      </c>
      <c r="R40" s="177" t="s">
        <v>431</v>
      </c>
      <c r="S40" s="4">
        <v>51.237368314422604</v>
      </c>
      <c r="T40" s="177">
        <v>1.2049646782768799</v>
      </c>
      <c r="U40" s="4">
        <v>53.940060498584003</v>
      </c>
      <c r="V40" s="177">
        <v>1.1361416375864499</v>
      </c>
      <c r="W40" s="4">
        <v>40.7784213797568</v>
      </c>
      <c r="X40" s="177">
        <v>1.0771108269247001</v>
      </c>
      <c r="Y40" s="4" t="s">
        <v>431</v>
      </c>
      <c r="Z40" s="177" t="s">
        <v>431</v>
      </c>
      <c r="AA40" s="4">
        <v>-10.458946934665899</v>
      </c>
      <c r="AB40" s="177">
        <v>1.6162015992361001</v>
      </c>
      <c r="AC40" s="4">
        <v>-13.1616391188272</v>
      </c>
      <c r="AD40" s="177">
        <v>1.5655623763159501</v>
      </c>
      <c r="AE40" s="4" t="s">
        <v>431</v>
      </c>
      <c r="AF40" s="177" t="s">
        <v>431</v>
      </c>
      <c r="AG40" s="4">
        <v>31.369167155736399</v>
      </c>
      <c r="AH40" s="177">
        <v>1.01050895499413</v>
      </c>
      <c r="AI40" s="4">
        <v>32.0896444783167</v>
      </c>
      <c r="AJ40" s="177">
        <v>0.97316281424920803</v>
      </c>
      <c r="AK40" s="4">
        <v>44.540904469257299</v>
      </c>
      <c r="AL40" s="177">
        <v>1.2354932479702601</v>
      </c>
      <c r="AM40" s="4" t="s">
        <v>431</v>
      </c>
      <c r="AN40" s="177" t="s">
        <v>431</v>
      </c>
      <c r="AO40" s="4">
        <v>13.1717373135209</v>
      </c>
      <c r="AP40" s="177">
        <v>1.5961114979547699</v>
      </c>
      <c r="AQ40" s="4">
        <v>12.451259990940599</v>
      </c>
      <c r="AR40" s="196">
        <v>1.5727331079422</v>
      </c>
    </row>
    <row r="41" spans="1:44" ht="13" customHeight="1" x14ac:dyDescent="0.35">
      <c r="A41" s="3" t="s">
        <v>389</v>
      </c>
      <c r="B41" s="171">
        <v>2</v>
      </c>
      <c r="C41" s="4" t="s">
        <v>431</v>
      </c>
      <c r="D41" s="177" t="s">
        <v>431</v>
      </c>
      <c r="E41" s="4" t="s">
        <v>431</v>
      </c>
      <c r="F41" s="177" t="s">
        <v>431</v>
      </c>
      <c r="G41" s="4">
        <v>19.866032960918801</v>
      </c>
      <c r="H41" s="177">
        <v>1.47862459548795</v>
      </c>
      <c r="I41" s="4">
        <v>10.1892787468551</v>
      </c>
      <c r="J41" s="177">
        <v>0.70180279307151106</v>
      </c>
      <c r="K41" s="4" t="s">
        <v>431</v>
      </c>
      <c r="L41" s="177" t="s">
        <v>431</v>
      </c>
      <c r="M41" s="4" t="s">
        <v>431</v>
      </c>
      <c r="N41" s="177" t="s">
        <v>431</v>
      </c>
      <c r="O41" s="4">
        <v>-9.6767542140636191</v>
      </c>
      <c r="P41" s="177">
        <v>1.6367216790721899</v>
      </c>
      <c r="Q41" s="4" t="s">
        <v>431</v>
      </c>
      <c r="R41" s="177" t="s">
        <v>431</v>
      </c>
      <c r="S41" s="4" t="s">
        <v>431</v>
      </c>
      <c r="T41" s="177" t="s">
        <v>431</v>
      </c>
      <c r="U41" s="4">
        <v>62.2860152040938</v>
      </c>
      <c r="V41" s="177">
        <v>1.4324145961208601</v>
      </c>
      <c r="W41" s="4">
        <v>59.632398415332702</v>
      </c>
      <c r="X41" s="177">
        <v>1.1147334872110199</v>
      </c>
      <c r="Y41" s="4" t="s">
        <v>431</v>
      </c>
      <c r="Z41" s="177" t="s">
        <v>431</v>
      </c>
      <c r="AA41" s="4" t="s">
        <v>431</v>
      </c>
      <c r="AB41" s="177" t="s">
        <v>431</v>
      </c>
      <c r="AC41" s="4">
        <v>-2.6536167887611302</v>
      </c>
      <c r="AD41" s="177">
        <v>1.81505986752221</v>
      </c>
      <c r="AE41" s="4" t="s">
        <v>431</v>
      </c>
      <c r="AF41" s="177" t="s">
        <v>431</v>
      </c>
      <c r="AG41" s="4" t="s">
        <v>431</v>
      </c>
      <c r="AH41" s="177" t="s">
        <v>431</v>
      </c>
      <c r="AI41" s="4">
        <v>17.847951834987398</v>
      </c>
      <c r="AJ41" s="177">
        <v>1.3266015098147499</v>
      </c>
      <c r="AK41" s="4">
        <v>30.1783228378122</v>
      </c>
      <c r="AL41" s="177">
        <v>1.1041068239606799</v>
      </c>
      <c r="AM41" s="4" t="s">
        <v>431</v>
      </c>
      <c r="AN41" s="177" t="s">
        <v>431</v>
      </c>
      <c r="AO41" s="4" t="s">
        <v>431</v>
      </c>
      <c r="AP41" s="177" t="s">
        <v>431</v>
      </c>
      <c r="AQ41" s="4">
        <v>12.3303710028247</v>
      </c>
      <c r="AR41" s="196">
        <v>1.72595580608523</v>
      </c>
    </row>
    <row r="42" spans="1:44" ht="13" customHeight="1" x14ac:dyDescent="0.35">
      <c r="A42" s="3" t="s">
        <v>390</v>
      </c>
      <c r="B42" s="171">
        <v>2</v>
      </c>
      <c r="C42" s="4" t="s">
        <v>431</v>
      </c>
      <c r="D42" s="177" t="s">
        <v>431</v>
      </c>
      <c r="E42" s="4">
        <v>19.201972651617801</v>
      </c>
      <c r="F42" s="177">
        <v>0.948895530871672</v>
      </c>
      <c r="G42" s="4" t="s">
        <v>431</v>
      </c>
      <c r="H42" s="177" t="s">
        <v>431</v>
      </c>
      <c r="I42" s="4">
        <v>14.3952870291</v>
      </c>
      <c r="J42" s="177">
        <v>0.67737557606047805</v>
      </c>
      <c r="K42" s="4" t="s">
        <v>431</v>
      </c>
      <c r="L42" s="177" t="s">
        <v>431</v>
      </c>
      <c r="M42" s="4">
        <v>-4.8066856225177998</v>
      </c>
      <c r="N42" s="177">
        <v>1.1658646574759399</v>
      </c>
      <c r="O42" s="4" t="s">
        <v>431</v>
      </c>
      <c r="P42" s="177" t="s">
        <v>431</v>
      </c>
      <c r="Q42" s="4" t="s">
        <v>431</v>
      </c>
      <c r="R42" s="177" t="s">
        <v>431</v>
      </c>
      <c r="S42" s="4">
        <v>53.981234595540201</v>
      </c>
      <c r="T42" s="177">
        <v>1.06226612162948</v>
      </c>
      <c r="U42" s="4" t="s">
        <v>431</v>
      </c>
      <c r="V42" s="177" t="s">
        <v>431</v>
      </c>
      <c r="W42" s="4">
        <v>51.5215351266963</v>
      </c>
      <c r="X42" s="177">
        <v>0.95307795713938404</v>
      </c>
      <c r="Y42" s="4" t="s">
        <v>431</v>
      </c>
      <c r="Z42" s="177" t="s">
        <v>431</v>
      </c>
      <c r="AA42" s="4">
        <v>-2.4596994688439202</v>
      </c>
      <c r="AB42" s="177">
        <v>1.4271534274725799</v>
      </c>
      <c r="AC42" s="4" t="s">
        <v>431</v>
      </c>
      <c r="AD42" s="177" t="s">
        <v>431</v>
      </c>
      <c r="AE42" s="4" t="s">
        <v>431</v>
      </c>
      <c r="AF42" s="177" t="s">
        <v>431</v>
      </c>
      <c r="AG42" s="4">
        <v>26.816792752842002</v>
      </c>
      <c r="AH42" s="177">
        <v>1.0024858252086499</v>
      </c>
      <c r="AI42" s="4" t="s">
        <v>431</v>
      </c>
      <c r="AJ42" s="177" t="s">
        <v>431</v>
      </c>
      <c r="AK42" s="4">
        <v>34.083177844203703</v>
      </c>
      <c r="AL42" s="177">
        <v>0.97166535942191301</v>
      </c>
      <c r="AM42" s="4" t="s">
        <v>431</v>
      </c>
      <c r="AN42" s="177" t="s">
        <v>431</v>
      </c>
      <c r="AO42" s="4">
        <v>7.2663850913617196</v>
      </c>
      <c r="AP42" s="177">
        <v>1.39610579844251</v>
      </c>
      <c r="AQ42" s="4" t="s">
        <v>431</v>
      </c>
      <c r="AR42" s="196" t="s">
        <v>431</v>
      </c>
    </row>
    <row r="43" spans="1:44" ht="13" customHeight="1" x14ac:dyDescent="0.35">
      <c r="A43" s="3" t="s">
        <v>391</v>
      </c>
      <c r="B43" s="171">
        <v>2</v>
      </c>
      <c r="C43" s="4" t="s">
        <v>431</v>
      </c>
      <c r="D43" s="177" t="s">
        <v>431</v>
      </c>
      <c r="E43" s="4">
        <v>16.140423754219999</v>
      </c>
      <c r="F43" s="177">
        <v>0.87552322746401001</v>
      </c>
      <c r="G43" s="4">
        <v>16.324002427077701</v>
      </c>
      <c r="H43" s="177">
        <v>0.78704681706412505</v>
      </c>
      <c r="I43" s="4">
        <v>21.440341322476002</v>
      </c>
      <c r="J43" s="177">
        <v>1.06147611703311</v>
      </c>
      <c r="K43" s="4" t="s">
        <v>431</v>
      </c>
      <c r="L43" s="177" t="s">
        <v>431</v>
      </c>
      <c r="M43" s="4">
        <v>5.2999175682559496</v>
      </c>
      <c r="N43" s="177">
        <v>1.3759623791589199</v>
      </c>
      <c r="O43" s="4">
        <v>5.11633889539831</v>
      </c>
      <c r="P43" s="177">
        <v>1.3214288627400499</v>
      </c>
      <c r="Q43" s="4" t="s">
        <v>431</v>
      </c>
      <c r="R43" s="177" t="s">
        <v>431</v>
      </c>
      <c r="S43" s="4">
        <v>53.738776380148501</v>
      </c>
      <c r="T43" s="177">
        <v>0.82862603976069604</v>
      </c>
      <c r="U43" s="4">
        <v>46.1527669887153</v>
      </c>
      <c r="V43" s="177">
        <v>0.95196355526167098</v>
      </c>
      <c r="W43" s="4">
        <v>41.972885078934702</v>
      </c>
      <c r="X43" s="177">
        <v>1.0400258215038001</v>
      </c>
      <c r="Y43" s="4" t="s">
        <v>431</v>
      </c>
      <c r="Z43" s="177" t="s">
        <v>431</v>
      </c>
      <c r="AA43" s="4">
        <v>-11.7658913012138</v>
      </c>
      <c r="AB43" s="177">
        <v>1.3297649503442901</v>
      </c>
      <c r="AC43" s="4">
        <v>-4.1798819097805797</v>
      </c>
      <c r="AD43" s="177">
        <v>1.40992493415114</v>
      </c>
      <c r="AE43" s="4" t="s">
        <v>431</v>
      </c>
      <c r="AF43" s="177" t="s">
        <v>431</v>
      </c>
      <c r="AG43" s="4">
        <v>30.120799865631401</v>
      </c>
      <c r="AH43" s="177">
        <v>0.90701837489795401</v>
      </c>
      <c r="AI43" s="4">
        <v>37.523230584206999</v>
      </c>
      <c r="AJ43" s="177">
        <v>1.1288387036321399</v>
      </c>
      <c r="AK43" s="4">
        <v>36.586773598589303</v>
      </c>
      <c r="AL43" s="177">
        <v>1.1248858726433399</v>
      </c>
      <c r="AM43" s="4" t="s">
        <v>431</v>
      </c>
      <c r="AN43" s="177" t="s">
        <v>431</v>
      </c>
      <c r="AO43" s="4">
        <v>6.4659737329578304</v>
      </c>
      <c r="AP43" s="177">
        <v>1.44500884387435</v>
      </c>
      <c r="AQ43" s="4">
        <v>-0.93645698561775204</v>
      </c>
      <c r="AR43" s="196">
        <v>1.5936263819636201</v>
      </c>
    </row>
    <row r="44" spans="1:44" ht="13" customHeight="1" x14ac:dyDescent="0.35">
      <c r="A44" s="3" t="s">
        <v>392</v>
      </c>
      <c r="B44" s="171">
        <v>2</v>
      </c>
      <c r="C44" s="4" t="s">
        <v>431</v>
      </c>
      <c r="D44" s="177" t="s">
        <v>431</v>
      </c>
      <c r="E44" s="4">
        <v>42.847350605301301</v>
      </c>
      <c r="F44" s="177">
        <v>0.86470389007413995</v>
      </c>
      <c r="G44" s="4">
        <v>29.254236913373902</v>
      </c>
      <c r="H44" s="177">
        <v>0.76926107973208302</v>
      </c>
      <c r="I44" s="4">
        <v>11.516676498680701</v>
      </c>
      <c r="J44" s="177">
        <v>0.84548146894384701</v>
      </c>
      <c r="K44" s="4" t="s">
        <v>431</v>
      </c>
      <c r="L44" s="177" t="s">
        <v>431</v>
      </c>
      <c r="M44" s="4">
        <v>-31.330674106620599</v>
      </c>
      <c r="N44" s="177">
        <v>1.2093600505377999</v>
      </c>
      <c r="O44" s="4">
        <v>-17.737560414693199</v>
      </c>
      <c r="P44" s="177">
        <v>1.1430667185768399</v>
      </c>
      <c r="Q44" s="4" t="s">
        <v>431</v>
      </c>
      <c r="R44" s="177" t="s">
        <v>431</v>
      </c>
      <c r="S44" s="4">
        <v>44.808899438818898</v>
      </c>
      <c r="T44" s="177">
        <v>0.905657043016453</v>
      </c>
      <c r="U44" s="4">
        <v>57.485224844470999</v>
      </c>
      <c r="V44" s="177">
        <v>1.01681691431904</v>
      </c>
      <c r="W44" s="4">
        <v>61.212294500045601</v>
      </c>
      <c r="X44" s="177">
        <v>0.90512786453272998</v>
      </c>
      <c r="Y44" s="4" t="s">
        <v>431</v>
      </c>
      <c r="Z44" s="177" t="s">
        <v>431</v>
      </c>
      <c r="AA44" s="4">
        <v>16.4033950612266</v>
      </c>
      <c r="AB44" s="177">
        <v>1.28041834207375</v>
      </c>
      <c r="AC44" s="4">
        <v>3.7270696555745499</v>
      </c>
      <c r="AD44" s="177">
        <v>1.36131300162706</v>
      </c>
      <c r="AE44" s="4" t="s">
        <v>431</v>
      </c>
      <c r="AF44" s="177" t="s">
        <v>431</v>
      </c>
      <c r="AG44" s="4">
        <v>12.3437499558797</v>
      </c>
      <c r="AH44" s="177">
        <v>0.60129614362790895</v>
      </c>
      <c r="AI44" s="4">
        <v>13.2605382421551</v>
      </c>
      <c r="AJ44" s="177">
        <v>0.67319071430684996</v>
      </c>
      <c r="AK44" s="4">
        <v>27.2710290012737</v>
      </c>
      <c r="AL44" s="177">
        <v>1.4083827737971599</v>
      </c>
      <c r="AM44" s="4" t="s">
        <v>431</v>
      </c>
      <c r="AN44" s="177" t="s">
        <v>431</v>
      </c>
      <c r="AO44" s="4">
        <v>14.927279045394</v>
      </c>
      <c r="AP44" s="177">
        <v>1.5313716367591499</v>
      </c>
      <c r="AQ44" s="4">
        <v>14.010490759118699</v>
      </c>
      <c r="AR44" s="196">
        <v>1.5610021701962999</v>
      </c>
    </row>
    <row r="45" spans="1:44" ht="13" customHeight="1" x14ac:dyDescent="0.35">
      <c r="A45" s="3" t="s">
        <v>393</v>
      </c>
      <c r="B45" s="171">
        <v>2</v>
      </c>
      <c r="C45" s="4">
        <v>20.259429508293302</v>
      </c>
      <c r="D45" s="177">
        <v>1.19546714495477</v>
      </c>
      <c r="E45" s="4">
        <v>17.253081190281101</v>
      </c>
      <c r="F45" s="177">
        <v>0.78236953055468506</v>
      </c>
      <c r="G45" s="4">
        <v>15.820290489796101</v>
      </c>
      <c r="H45" s="177">
        <v>0.74647859774821401</v>
      </c>
      <c r="I45" s="4">
        <v>15.896378938082901</v>
      </c>
      <c r="J45" s="177">
        <v>0.79194482463729798</v>
      </c>
      <c r="K45" s="4">
        <v>-4.3630505702104196</v>
      </c>
      <c r="L45" s="177">
        <v>1.4339868548686601</v>
      </c>
      <c r="M45" s="4">
        <v>-1.35670225219818</v>
      </c>
      <c r="N45" s="177">
        <v>1.11322894662785</v>
      </c>
      <c r="O45" s="4">
        <v>7.6088448286821403E-2</v>
      </c>
      <c r="P45" s="177">
        <v>1.0883045999011201</v>
      </c>
      <c r="Q45" s="4">
        <v>38.254681983367298</v>
      </c>
      <c r="R45" s="177">
        <v>1.1821460989035799</v>
      </c>
      <c r="S45" s="4">
        <v>45.395490899731001</v>
      </c>
      <c r="T45" s="177">
        <v>1.0312394021489699</v>
      </c>
      <c r="U45" s="4">
        <v>47.776828197147701</v>
      </c>
      <c r="V45" s="177">
        <v>0.95237205972870298</v>
      </c>
      <c r="W45" s="4">
        <v>46.745164295959903</v>
      </c>
      <c r="X45" s="177">
        <v>0.91083295337705705</v>
      </c>
      <c r="Y45" s="4">
        <v>8.4904823125926505</v>
      </c>
      <c r="Z45" s="177">
        <v>1.49234247681641</v>
      </c>
      <c r="AA45" s="4">
        <v>1.34967339622894</v>
      </c>
      <c r="AB45" s="177">
        <v>1.3758893027791701</v>
      </c>
      <c r="AC45" s="4">
        <v>-1.0316639011877899</v>
      </c>
      <c r="AD45" s="177">
        <v>1.31781228143824</v>
      </c>
      <c r="AE45" s="4">
        <v>41.4858885083394</v>
      </c>
      <c r="AF45" s="177">
        <v>1.40736673122027</v>
      </c>
      <c r="AG45" s="4">
        <v>37.351427909987898</v>
      </c>
      <c r="AH45" s="177">
        <v>1.19195820890278</v>
      </c>
      <c r="AI45" s="4">
        <v>36.402881313056199</v>
      </c>
      <c r="AJ45" s="177">
        <v>0.88390656883889296</v>
      </c>
      <c r="AK45" s="4">
        <v>37.3584567659572</v>
      </c>
      <c r="AL45" s="177">
        <v>0.97670778166986405</v>
      </c>
      <c r="AM45" s="4">
        <v>-4.12743174238223</v>
      </c>
      <c r="AN45" s="177">
        <v>1.71307886768826</v>
      </c>
      <c r="AO45" s="4">
        <v>7.02885596923863E-3</v>
      </c>
      <c r="AP45" s="177">
        <v>1.5410134530708</v>
      </c>
      <c r="AQ45" s="4">
        <v>0.95557545290096602</v>
      </c>
      <c r="AR45" s="196">
        <v>1.3172884700061001</v>
      </c>
    </row>
    <row r="46" spans="1:44" ht="13" customHeight="1" x14ac:dyDescent="0.35">
      <c r="A46" s="3" t="s">
        <v>394</v>
      </c>
      <c r="B46" s="171">
        <v>2</v>
      </c>
      <c r="C46" s="4">
        <v>17.679558240324099</v>
      </c>
      <c r="D46" s="177">
        <v>0.77713762280154397</v>
      </c>
      <c r="E46" s="4" t="s">
        <v>431</v>
      </c>
      <c r="F46" s="177" t="s">
        <v>431</v>
      </c>
      <c r="G46" s="4">
        <v>18.055005391005398</v>
      </c>
      <c r="H46" s="177">
        <v>1.0565389523159601</v>
      </c>
      <c r="I46" s="4">
        <v>17.740964915911398</v>
      </c>
      <c r="J46" s="177">
        <v>0.86870998650289399</v>
      </c>
      <c r="K46" s="4">
        <v>6.14066755872891E-2</v>
      </c>
      <c r="L46" s="177">
        <v>1.16558994737579</v>
      </c>
      <c r="M46" s="4" t="s">
        <v>431</v>
      </c>
      <c r="N46" s="177" t="s">
        <v>431</v>
      </c>
      <c r="O46" s="4">
        <v>-0.31404047509400401</v>
      </c>
      <c r="P46" s="177">
        <v>1.36782001681901</v>
      </c>
      <c r="Q46" s="4">
        <v>36.871519361940898</v>
      </c>
      <c r="R46" s="177">
        <v>1.10428923420375</v>
      </c>
      <c r="S46" s="4" t="s">
        <v>431</v>
      </c>
      <c r="T46" s="177" t="s">
        <v>431</v>
      </c>
      <c r="U46" s="4">
        <v>43.530326459996701</v>
      </c>
      <c r="V46" s="177">
        <v>1.2276590298458301</v>
      </c>
      <c r="W46" s="4">
        <v>46.0915281003223</v>
      </c>
      <c r="X46" s="177">
        <v>1.1394057697103901</v>
      </c>
      <c r="Y46" s="4">
        <v>9.2200087383813401</v>
      </c>
      <c r="Z46" s="177">
        <v>1.5867262589456399</v>
      </c>
      <c r="AA46" s="4" t="s">
        <v>431</v>
      </c>
      <c r="AB46" s="177" t="s">
        <v>431</v>
      </c>
      <c r="AC46" s="4">
        <v>2.5612016403255602</v>
      </c>
      <c r="AD46" s="177">
        <v>1.6749305065020801</v>
      </c>
      <c r="AE46" s="4">
        <v>45.448922397734997</v>
      </c>
      <c r="AF46" s="177">
        <v>1.13328431781169</v>
      </c>
      <c r="AG46" s="4" t="s">
        <v>431</v>
      </c>
      <c r="AH46" s="177" t="s">
        <v>431</v>
      </c>
      <c r="AI46" s="4">
        <v>38.414668148997897</v>
      </c>
      <c r="AJ46" s="177">
        <v>1.45862175087489</v>
      </c>
      <c r="AK46" s="4">
        <v>36.167506983766401</v>
      </c>
      <c r="AL46" s="177">
        <v>1.1067338741416499</v>
      </c>
      <c r="AM46" s="4">
        <v>-9.2814154139686202</v>
      </c>
      <c r="AN46" s="177">
        <v>1.58404331164602</v>
      </c>
      <c r="AO46" s="4" t="s">
        <v>431</v>
      </c>
      <c r="AP46" s="177" t="s">
        <v>431</v>
      </c>
      <c r="AQ46" s="4">
        <v>-2.24716116523155</v>
      </c>
      <c r="AR46" s="196">
        <v>1.83096621495262</v>
      </c>
    </row>
    <row r="47" spans="1:44" ht="13" customHeight="1" x14ac:dyDescent="0.35">
      <c r="A47" s="3" t="s">
        <v>395</v>
      </c>
      <c r="B47" s="171">
        <v>2</v>
      </c>
      <c r="C47" s="4" t="s">
        <v>431</v>
      </c>
      <c r="D47" s="177" t="s">
        <v>431</v>
      </c>
      <c r="E47" s="4" t="s">
        <v>431</v>
      </c>
      <c r="F47" s="177" t="s">
        <v>431</v>
      </c>
      <c r="G47" s="4">
        <v>27.458904047983999</v>
      </c>
      <c r="H47" s="177">
        <v>1.7409091123301299</v>
      </c>
      <c r="I47" s="4">
        <v>30.748236488975099</v>
      </c>
      <c r="J47" s="177">
        <v>1.19043776271476</v>
      </c>
      <c r="K47" s="4" t="s">
        <v>431</v>
      </c>
      <c r="L47" s="177" t="s">
        <v>431</v>
      </c>
      <c r="M47" s="4" t="s">
        <v>431</v>
      </c>
      <c r="N47" s="177" t="s">
        <v>431</v>
      </c>
      <c r="O47" s="4">
        <v>3.28933244099116</v>
      </c>
      <c r="P47" s="177">
        <v>2.10900607023579</v>
      </c>
      <c r="Q47" s="4" t="s">
        <v>431</v>
      </c>
      <c r="R47" s="177" t="s">
        <v>431</v>
      </c>
      <c r="S47" s="4" t="s">
        <v>431</v>
      </c>
      <c r="T47" s="177" t="s">
        <v>431</v>
      </c>
      <c r="U47" s="4">
        <v>41.970839936702902</v>
      </c>
      <c r="V47" s="177">
        <v>1.80483698041325</v>
      </c>
      <c r="W47" s="4">
        <v>42.816120924147199</v>
      </c>
      <c r="X47" s="177">
        <v>1.0910326097580001</v>
      </c>
      <c r="Y47" s="4" t="s">
        <v>431</v>
      </c>
      <c r="Z47" s="177" t="s">
        <v>431</v>
      </c>
      <c r="AA47" s="4" t="s">
        <v>431</v>
      </c>
      <c r="AB47" s="177" t="s">
        <v>431</v>
      </c>
      <c r="AC47" s="4">
        <v>0.84528098744433999</v>
      </c>
      <c r="AD47" s="177">
        <v>2.10897811307338</v>
      </c>
      <c r="AE47" s="4" t="s">
        <v>431</v>
      </c>
      <c r="AF47" s="177" t="s">
        <v>431</v>
      </c>
      <c r="AG47" s="4" t="s">
        <v>431</v>
      </c>
      <c r="AH47" s="177" t="s">
        <v>431</v>
      </c>
      <c r="AI47" s="4">
        <v>30.570256015313099</v>
      </c>
      <c r="AJ47" s="177">
        <v>1.5051849898199201</v>
      </c>
      <c r="AK47" s="4">
        <v>26.435642586877599</v>
      </c>
      <c r="AL47" s="177">
        <v>1.2142384639443999</v>
      </c>
      <c r="AM47" s="4" t="s">
        <v>431</v>
      </c>
      <c r="AN47" s="177" t="s">
        <v>431</v>
      </c>
      <c r="AO47" s="4" t="s">
        <v>431</v>
      </c>
      <c r="AP47" s="177" t="s">
        <v>431</v>
      </c>
      <c r="AQ47" s="4">
        <v>-4.1346134284355101</v>
      </c>
      <c r="AR47" s="196">
        <v>1.9338968175425599</v>
      </c>
    </row>
    <row r="48" spans="1:44" ht="13" customHeight="1" x14ac:dyDescent="0.35">
      <c r="A48" s="3" t="s">
        <v>396</v>
      </c>
      <c r="B48" s="171">
        <v>2</v>
      </c>
      <c r="C48" s="4">
        <v>16.298791186983301</v>
      </c>
      <c r="D48" s="177">
        <v>0.762788134603954</v>
      </c>
      <c r="E48" s="4">
        <v>8.5984049358479897</v>
      </c>
      <c r="F48" s="177">
        <v>0.77611730427500403</v>
      </c>
      <c r="G48" s="4">
        <v>16.908624400923902</v>
      </c>
      <c r="H48" s="177">
        <v>0.77926634573348796</v>
      </c>
      <c r="I48" s="4">
        <v>23.288386982418899</v>
      </c>
      <c r="J48" s="177">
        <v>0.718617461042101</v>
      </c>
      <c r="K48" s="4">
        <v>6.9895957954355898</v>
      </c>
      <c r="L48" s="177">
        <v>1.0479774776240101</v>
      </c>
      <c r="M48" s="4">
        <v>14.689982046570901</v>
      </c>
      <c r="N48" s="177">
        <v>1.0577188309327299</v>
      </c>
      <c r="O48" s="4">
        <v>6.3797625814950001</v>
      </c>
      <c r="P48" s="177">
        <v>1.0600316471254101</v>
      </c>
      <c r="Q48" s="4">
        <v>48.515362528706902</v>
      </c>
      <c r="R48" s="177">
        <v>1.14083578008271</v>
      </c>
      <c r="S48" s="4">
        <v>49.5413210542917</v>
      </c>
      <c r="T48" s="177">
        <v>1.13732800510904</v>
      </c>
      <c r="U48" s="4">
        <v>47.286474939507102</v>
      </c>
      <c r="V48" s="177">
        <v>0.97921405319593002</v>
      </c>
      <c r="W48" s="4">
        <v>45.458515015561503</v>
      </c>
      <c r="X48" s="177">
        <v>0.80280272737489999</v>
      </c>
      <c r="Y48" s="4">
        <v>-3.0568475131453701</v>
      </c>
      <c r="Z48" s="177">
        <v>1.3949905003968699</v>
      </c>
      <c r="AA48" s="4">
        <v>-4.0828060387301299</v>
      </c>
      <c r="AB48" s="177">
        <v>1.3921232740981999</v>
      </c>
      <c r="AC48" s="4">
        <v>-1.8279599239456099</v>
      </c>
      <c r="AD48" s="177">
        <v>1.26623551563561</v>
      </c>
      <c r="AE48" s="4">
        <v>35.185846284309797</v>
      </c>
      <c r="AF48" s="177">
        <v>1.3610162117786</v>
      </c>
      <c r="AG48" s="4">
        <v>41.860274009860397</v>
      </c>
      <c r="AH48" s="177">
        <v>1.1933995678548699</v>
      </c>
      <c r="AI48" s="4">
        <v>35.804900659569</v>
      </c>
      <c r="AJ48" s="177">
        <v>1.0828784767061901</v>
      </c>
      <c r="AK48" s="4">
        <v>31.253098002019598</v>
      </c>
      <c r="AL48" s="177">
        <v>1.1002222809450599</v>
      </c>
      <c r="AM48" s="4">
        <v>-3.93274828229021</v>
      </c>
      <c r="AN48" s="177">
        <v>1.75010119599185</v>
      </c>
      <c r="AO48" s="4">
        <v>-10.607176007840801</v>
      </c>
      <c r="AP48" s="177">
        <v>1.6231733105383901</v>
      </c>
      <c r="AQ48" s="4">
        <v>-4.5518026575493797</v>
      </c>
      <c r="AR48" s="196">
        <v>1.54373406479273</v>
      </c>
    </row>
    <row r="49" spans="1:44" ht="13" customHeight="1" x14ac:dyDescent="0.35">
      <c r="A49" s="3" t="s">
        <v>397</v>
      </c>
      <c r="B49" s="171">
        <v>2</v>
      </c>
      <c r="C49" s="4" t="s">
        <v>431</v>
      </c>
      <c r="D49" s="177" t="s">
        <v>431</v>
      </c>
      <c r="E49" s="4">
        <v>12.725350795425101</v>
      </c>
      <c r="F49" s="177">
        <v>0.80307947270865898</v>
      </c>
      <c r="G49" s="4">
        <v>17.996276036955599</v>
      </c>
      <c r="H49" s="177">
        <v>0.85752118704513902</v>
      </c>
      <c r="I49" s="4">
        <v>15.862375089268101</v>
      </c>
      <c r="J49" s="177">
        <v>0.91432687885785302</v>
      </c>
      <c r="K49" s="4" t="s">
        <v>431</v>
      </c>
      <c r="L49" s="177" t="s">
        <v>431</v>
      </c>
      <c r="M49" s="4">
        <v>3.1370242938430501</v>
      </c>
      <c r="N49" s="177">
        <v>1.21693478908607</v>
      </c>
      <c r="O49" s="4">
        <v>-2.1339009476874402</v>
      </c>
      <c r="P49" s="177">
        <v>1.2535295080823801</v>
      </c>
      <c r="Q49" s="4" t="s">
        <v>431</v>
      </c>
      <c r="R49" s="177" t="s">
        <v>431</v>
      </c>
      <c r="S49" s="4">
        <v>58.804257698311503</v>
      </c>
      <c r="T49" s="177">
        <v>1.1513496116773601</v>
      </c>
      <c r="U49" s="4">
        <v>57.8250631098173</v>
      </c>
      <c r="V49" s="177">
        <v>1.08142184799134</v>
      </c>
      <c r="W49" s="4">
        <v>52.379046399243002</v>
      </c>
      <c r="X49" s="177">
        <v>1.29353213529478</v>
      </c>
      <c r="Y49" s="4" t="s">
        <v>431</v>
      </c>
      <c r="Z49" s="177" t="s">
        <v>431</v>
      </c>
      <c r="AA49" s="4">
        <v>-6.4252112990685797</v>
      </c>
      <c r="AB49" s="177">
        <v>1.7317134039297299</v>
      </c>
      <c r="AC49" s="4">
        <v>-5.44601671057438</v>
      </c>
      <c r="AD49" s="177">
        <v>1.6860304262833701</v>
      </c>
      <c r="AE49" s="4" t="s">
        <v>431</v>
      </c>
      <c r="AF49" s="177" t="s">
        <v>431</v>
      </c>
      <c r="AG49" s="4">
        <v>28.4703915062634</v>
      </c>
      <c r="AH49" s="177">
        <v>1.1469769773204801</v>
      </c>
      <c r="AI49" s="4">
        <v>24.1786608532271</v>
      </c>
      <c r="AJ49" s="177">
        <v>0.895464035694438</v>
      </c>
      <c r="AK49" s="4">
        <v>31.758578511488899</v>
      </c>
      <c r="AL49" s="177">
        <v>1.12127324085936</v>
      </c>
      <c r="AM49" s="4" t="s">
        <v>431</v>
      </c>
      <c r="AN49" s="177" t="s">
        <v>431</v>
      </c>
      <c r="AO49" s="4">
        <v>3.2881870052255402</v>
      </c>
      <c r="AP49" s="177">
        <v>1.60399808826896</v>
      </c>
      <c r="AQ49" s="4">
        <v>7.5799176582618299</v>
      </c>
      <c r="AR49" s="196">
        <v>1.43495976246354</v>
      </c>
    </row>
    <row r="50" spans="1:44" ht="13" customHeight="1" x14ac:dyDescent="0.35">
      <c r="A50" s="3" t="s">
        <v>398</v>
      </c>
      <c r="B50" s="171">
        <v>2</v>
      </c>
      <c r="C50" s="4">
        <v>41.068148962353497</v>
      </c>
      <c r="D50" s="177">
        <v>2.2251790065026098</v>
      </c>
      <c r="E50" s="4" t="s">
        <v>431</v>
      </c>
      <c r="F50" s="177" t="s">
        <v>431</v>
      </c>
      <c r="G50" s="4">
        <v>31.299692660919501</v>
      </c>
      <c r="H50" s="177">
        <v>0.93288061555454005</v>
      </c>
      <c r="I50" s="4">
        <v>17.6581171664285</v>
      </c>
      <c r="J50" s="177">
        <v>1.2038950511965001</v>
      </c>
      <c r="K50" s="4">
        <v>-23.410031795925001</v>
      </c>
      <c r="L50" s="177">
        <v>2.52997725390474</v>
      </c>
      <c r="M50" s="4" t="s">
        <v>431</v>
      </c>
      <c r="N50" s="177" t="s">
        <v>431</v>
      </c>
      <c r="O50" s="4">
        <v>-13.641575494490899</v>
      </c>
      <c r="P50" s="177">
        <v>1.52303300593679</v>
      </c>
      <c r="Q50" s="4">
        <v>46.981344453157803</v>
      </c>
      <c r="R50" s="177">
        <v>2.02269585556042</v>
      </c>
      <c r="S50" s="4" t="s">
        <v>431</v>
      </c>
      <c r="T50" s="177" t="s">
        <v>431</v>
      </c>
      <c r="U50" s="4">
        <v>57.155885401521402</v>
      </c>
      <c r="V50" s="177">
        <v>1.04071760310614</v>
      </c>
      <c r="W50" s="4">
        <v>63.581157461492097</v>
      </c>
      <c r="X50" s="177">
        <v>1.2708131802499101</v>
      </c>
      <c r="Y50" s="4">
        <v>16.599813008334301</v>
      </c>
      <c r="Z50" s="177">
        <v>2.3887789063030098</v>
      </c>
      <c r="AA50" s="4" t="s">
        <v>431</v>
      </c>
      <c r="AB50" s="177" t="s">
        <v>431</v>
      </c>
      <c r="AC50" s="4">
        <v>6.4252720599707001</v>
      </c>
      <c r="AD50" s="177">
        <v>1.6425770205722099</v>
      </c>
      <c r="AE50" s="4">
        <v>11.9505065844887</v>
      </c>
      <c r="AF50" s="177">
        <v>1.2608444220610699</v>
      </c>
      <c r="AG50" s="4" t="s">
        <v>431</v>
      </c>
      <c r="AH50" s="177" t="s">
        <v>431</v>
      </c>
      <c r="AI50" s="4">
        <v>11.5444219375592</v>
      </c>
      <c r="AJ50" s="177">
        <v>0.47077360429773901</v>
      </c>
      <c r="AK50" s="4">
        <v>18.760725372079399</v>
      </c>
      <c r="AL50" s="177">
        <v>1.0473197426654799</v>
      </c>
      <c r="AM50" s="4">
        <v>6.8102187875906699</v>
      </c>
      <c r="AN50" s="177">
        <v>1.6390873375202999</v>
      </c>
      <c r="AO50" s="4" t="s">
        <v>431</v>
      </c>
      <c r="AP50" s="177" t="s">
        <v>431</v>
      </c>
      <c r="AQ50" s="4">
        <v>7.2163034345202499</v>
      </c>
      <c r="AR50" s="196">
        <v>1.14826235237439</v>
      </c>
    </row>
    <row r="51" spans="1:44" ht="13" customHeight="1" x14ac:dyDescent="0.35">
      <c r="A51" s="3" t="s">
        <v>399</v>
      </c>
      <c r="B51" s="171">
        <v>2</v>
      </c>
      <c r="C51" s="4" t="s">
        <v>431</v>
      </c>
      <c r="D51" s="177" t="s">
        <v>431</v>
      </c>
      <c r="E51" s="4" t="s">
        <v>431</v>
      </c>
      <c r="F51" s="177" t="s">
        <v>431</v>
      </c>
      <c r="G51" s="4">
        <v>16.821737666611899</v>
      </c>
      <c r="H51" s="177">
        <v>0.52416119457770305</v>
      </c>
      <c r="I51" s="4">
        <v>19.693760443772</v>
      </c>
      <c r="J51" s="177">
        <v>1.66251603524736</v>
      </c>
      <c r="K51" s="4" t="s">
        <v>431</v>
      </c>
      <c r="L51" s="177" t="s">
        <v>431</v>
      </c>
      <c r="M51" s="4" t="s">
        <v>431</v>
      </c>
      <c r="N51" s="177" t="s">
        <v>431</v>
      </c>
      <c r="O51" s="4">
        <v>2.8720227771600801</v>
      </c>
      <c r="P51" s="177">
        <v>1.7431880349967199</v>
      </c>
      <c r="Q51" s="4" t="s">
        <v>431</v>
      </c>
      <c r="R51" s="177" t="s">
        <v>431</v>
      </c>
      <c r="S51" s="4" t="s">
        <v>431</v>
      </c>
      <c r="T51" s="177" t="s">
        <v>431</v>
      </c>
      <c r="U51" s="4">
        <v>65.417865854021798</v>
      </c>
      <c r="V51" s="177">
        <v>0.63334494000737096</v>
      </c>
      <c r="W51" s="4">
        <v>64.555348296326102</v>
      </c>
      <c r="X51" s="177">
        <v>1.75766737649022</v>
      </c>
      <c r="Y51" s="4" t="s">
        <v>431</v>
      </c>
      <c r="Z51" s="177" t="s">
        <v>431</v>
      </c>
      <c r="AA51" s="4" t="s">
        <v>431</v>
      </c>
      <c r="AB51" s="177" t="s">
        <v>431</v>
      </c>
      <c r="AC51" s="4">
        <v>-0.86251755769571004</v>
      </c>
      <c r="AD51" s="177">
        <v>1.8682934510967399</v>
      </c>
      <c r="AE51" s="4" t="s">
        <v>431</v>
      </c>
      <c r="AF51" s="177" t="s">
        <v>431</v>
      </c>
      <c r="AG51" s="4" t="s">
        <v>431</v>
      </c>
      <c r="AH51" s="177" t="s">
        <v>431</v>
      </c>
      <c r="AI51" s="4">
        <v>17.7603964793662</v>
      </c>
      <c r="AJ51" s="177">
        <v>0.460213624303355</v>
      </c>
      <c r="AK51" s="4">
        <v>15.7508912599019</v>
      </c>
      <c r="AL51" s="177">
        <v>0.99159198267884896</v>
      </c>
      <c r="AM51" s="4" t="s">
        <v>431</v>
      </c>
      <c r="AN51" s="177" t="s">
        <v>431</v>
      </c>
      <c r="AO51" s="4" t="s">
        <v>431</v>
      </c>
      <c r="AP51" s="177" t="s">
        <v>431</v>
      </c>
      <c r="AQ51" s="4">
        <v>-2.0095052194643701</v>
      </c>
      <c r="AR51" s="196">
        <v>1.09318399188215</v>
      </c>
    </row>
    <row r="52" spans="1:44" ht="13" customHeight="1" x14ac:dyDescent="0.35">
      <c r="A52" s="3" t="s">
        <v>400</v>
      </c>
      <c r="B52" s="171">
        <v>2</v>
      </c>
      <c r="C52" s="4" t="s">
        <v>431</v>
      </c>
      <c r="D52" s="177" t="s">
        <v>431</v>
      </c>
      <c r="E52" s="4" t="s">
        <v>431</v>
      </c>
      <c r="F52" s="177" t="s">
        <v>431</v>
      </c>
      <c r="G52" s="4">
        <v>24.357139867586099</v>
      </c>
      <c r="H52" s="177">
        <v>2.2824559015686301</v>
      </c>
      <c r="I52" s="4">
        <v>21.243198804536998</v>
      </c>
      <c r="J52" s="177">
        <v>1.7873978472887999</v>
      </c>
      <c r="K52" s="4" t="s">
        <v>431</v>
      </c>
      <c r="L52" s="177" t="s">
        <v>431</v>
      </c>
      <c r="M52" s="4" t="s">
        <v>431</v>
      </c>
      <c r="N52" s="177" t="s">
        <v>431</v>
      </c>
      <c r="O52" s="4">
        <v>-3.1139410630491899</v>
      </c>
      <c r="P52" s="177">
        <v>2.89903363331613</v>
      </c>
      <c r="Q52" s="4" t="s">
        <v>431</v>
      </c>
      <c r="R52" s="177" t="s">
        <v>431</v>
      </c>
      <c r="S52" s="4" t="s">
        <v>431</v>
      </c>
      <c r="T52" s="177" t="s">
        <v>431</v>
      </c>
      <c r="U52" s="4">
        <v>50.260875019294701</v>
      </c>
      <c r="V52" s="177">
        <v>2.64698447098408</v>
      </c>
      <c r="W52" s="4">
        <v>51.971551043713298</v>
      </c>
      <c r="X52" s="177">
        <v>2.6935530089428701</v>
      </c>
      <c r="Y52" s="4" t="s">
        <v>431</v>
      </c>
      <c r="Z52" s="177" t="s">
        <v>431</v>
      </c>
      <c r="AA52" s="4" t="s">
        <v>431</v>
      </c>
      <c r="AB52" s="177" t="s">
        <v>431</v>
      </c>
      <c r="AC52" s="4">
        <v>1.7106760244185999</v>
      </c>
      <c r="AD52" s="177">
        <v>3.7764738317134001</v>
      </c>
      <c r="AE52" s="4" t="s">
        <v>431</v>
      </c>
      <c r="AF52" s="177" t="s">
        <v>431</v>
      </c>
      <c r="AG52" s="4" t="s">
        <v>431</v>
      </c>
      <c r="AH52" s="177" t="s">
        <v>431</v>
      </c>
      <c r="AI52" s="4">
        <v>25.3819851131191</v>
      </c>
      <c r="AJ52" s="177">
        <v>1.53995141696738</v>
      </c>
      <c r="AK52" s="4">
        <v>26.7852501517497</v>
      </c>
      <c r="AL52" s="177">
        <v>1.6669299301762299</v>
      </c>
      <c r="AM52" s="4" t="s">
        <v>431</v>
      </c>
      <c r="AN52" s="177" t="s">
        <v>431</v>
      </c>
      <c r="AO52" s="4" t="s">
        <v>431</v>
      </c>
      <c r="AP52" s="177" t="s">
        <v>431</v>
      </c>
      <c r="AQ52" s="4">
        <v>1.40326503863059</v>
      </c>
      <c r="AR52" s="196">
        <v>2.2693844448962799</v>
      </c>
    </row>
    <row r="53" spans="1:44" ht="13" customHeight="1" x14ac:dyDescent="0.35">
      <c r="A53" s="3" t="s">
        <v>402</v>
      </c>
      <c r="B53" s="171">
        <v>2</v>
      </c>
      <c r="C53" s="4" t="s">
        <v>431</v>
      </c>
      <c r="D53" s="177" t="s">
        <v>431</v>
      </c>
      <c r="E53" s="4" t="s">
        <v>431</v>
      </c>
      <c r="F53" s="177" t="s">
        <v>431</v>
      </c>
      <c r="G53" s="4">
        <v>9.2009654486344399</v>
      </c>
      <c r="H53" s="177">
        <v>0.73753579173204897</v>
      </c>
      <c r="I53" s="4">
        <v>7.9630085869642402</v>
      </c>
      <c r="J53" s="177">
        <v>0.59855521083671803</v>
      </c>
      <c r="K53" s="4" t="s">
        <v>431</v>
      </c>
      <c r="L53" s="177" t="s">
        <v>431</v>
      </c>
      <c r="M53" s="4" t="s">
        <v>431</v>
      </c>
      <c r="N53" s="177" t="s">
        <v>431</v>
      </c>
      <c r="O53" s="4">
        <v>-1.2379568616701999</v>
      </c>
      <c r="P53" s="177">
        <v>0.94985650732392601</v>
      </c>
      <c r="Q53" s="4" t="s">
        <v>431</v>
      </c>
      <c r="R53" s="177" t="s">
        <v>431</v>
      </c>
      <c r="S53" s="4" t="s">
        <v>431</v>
      </c>
      <c r="T53" s="177" t="s">
        <v>431</v>
      </c>
      <c r="U53" s="4">
        <v>67.324561124148403</v>
      </c>
      <c r="V53" s="177">
        <v>1.3631268927842799</v>
      </c>
      <c r="W53" s="4">
        <v>47.500526700438598</v>
      </c>
      <c r="X53" s="177">
        <v>1.24050358938139</v>
      </c>
      <c r="Y53" s="4" t="s">
        <v>431</v>
      </c>
      <c r="Z53" s="177" t="s">
        <v>431</v>
      </c>
      <c r="AA53" s="4" t="s">
        <v>431</v>
      </c>
      <c r="AB53" s="177" t="s">
        <v>431</v>
      </c>
      <c r="AC53" s="4">
        <v>-19.824034423709701</v>
      </c>
      <c r="AD53" s="177">
        <v>1.8430854785114701</v>
      </c>
      <c r="AE53" s="4" t="s">
        <v>431</v>
      </c>
      <c r="AF53" s="177" t="s">
        <v>431</v>
      </c>
      <c r="AG53" s="4" t="s">
        <v>431</v>
      </c>
      <c r="AH53" s="177" t="s">
        <v>431</v>
      </c>
      <c r="AI53" s="4">
        <v>23.474473427217202</v>
      </c>
      <c r="AJ53" s="177">
        <v>1.27121511279446</v>
      </c>
      <c r="AK53" s="4">
        <v>44.536464712597102</v>
      </c>
      <c r="AL53" s="177">
        <v>1.3293588295896599</v>
      </c>
      <c r="AM53" s="4" t="s">
        <v>431</v>
      </c>
      <c r="AN53" s="177" t="s">
        <v>431</v>
      </c>
      <c r="AO53" s="4" t="s">
        <v>431</v>
      </c>
      <c r="AP53" s="177" t="s">
        <v>431</v>
      </c>
      <c r="AQ53" s="4">
        <v>21.0619912853799</v>
      </c>
      <c r="AR53" s="196">
        <v>1.83934302423583</v>
      </c>
    </row>
    <row r="54" spans="1:44" ht="13" customHeight="1" x14ac:dyDescent="0.35">
      <c r="A54" s="192" t="s">
        <v>424</v>
      </c>
      <c r="B54" s="172">
        <v>2</v>
      </c>
      <c r="C54" s="42" t="s">
        <v>431</v>
      </c>
      <c r="D54" s="178" t="s">
        <v>431</v>
      </c>
      <c r="E54" s="42" t="s">
        <v>431</v>
      </c>
      <c r="F54" s="178" t="s">
        <v>431</v>
      </c>
      <c r="G54" s="42">
        <v>18.742888827439</v>
      </c>
      <c r="H54" s="178">
        <v>0.21135795679477701</v>
      </c>
      <c r="I54" s="42">
        <v>18.420480044633901</v>
      </c>
      <c r="J54" s="178">
        <v>0.19581106716202701</v>
      </c>
      <c r="K54" s="42" t="s">
        <v>431</v>
      </c>
      <c r="L54" s="178" t="s">
        <v>431</v>
      </c>
      <c r="M54" s="42" t="s">
        <v>431</v>
      </c>
      <c r="N54" s="178" t="s">
        <v>431</v>
      </c>
      <c r="O54" s="42">
        <v>-0.32240878280506002</v>
      </c>
      <c r="P54" s="178">
        <v>0.28812177967587699</v>
      </c>
      <c r="Q54" s="42" t="s">
        <v>431</v>
      </c>
      <c r="R54" s="178" t="s">
        <v>431</v>
      </c>
      <c r="S54" s="42" t="s">
        <v>431</v>
      </c>
      <c r="T54" s="178" t="s">
        <v>431</v>
      </c>
      <c r="U54" s="42">
        <v>44.554343407344703</v>
      </c>
      <c r="V54" s="178">
        <v>0.24791061329547501</v>
      </c>
      <c r="W54" s="42">
        <v>44.8090193908657</v>
      </c>
      <c r="X54" s="178">
        <v>0.24536524047048999</v>
      </c>
      <c r="Y54" s="42" t="s">
        <v>431</v>
      </c>
      <c r="Z54" s="178" t="s">
        <v>431</v>
      </c>
      <c r="AA54" s="42" t="s">
        <v>431</v>
      </c>
      <c r="AB54" s="178" t="s">
        <v>431</v>
      </c>
      <c r="AC54" s="42">
        <v>0.25467598352106802</v>
      </c>
      <c r="AD54" s="178">
        <v>0.34880334490322801</v>
      </c>
      <c r="AE54" s="42" t="s">
        <v>431</v>
      </c>
      <c r="AF54" s="178" t="s">
        <v>431</v>
      </c>
      <c r="AG54" s="42" t="s">
        <v>431</v>
      </c>
      <c r="AH54" s="178" t="s">
        <v>431</v>
      </c>
      <c r="AI54" s="42">
        <v>36.7027677652164</v>
      </c>
      <c r="AJ54" s="178">
        <v>0.23245893848802701</v>
      </c>
      <c r="AK54" s="42">
        <v>36.770500564500402</v>
      </c>
      <c r="AL54" s="178">
        <v>0.23776718538309</v>
      </c>
      <c r="AM54" s="42" t="s">
        <v>431</v>
      </c>
      <c r="AN54" s="178" t="s">
        <v>431</v>
      </c>
      <c r="AO54" s="42" t="s">
        <v>431</v>
      </c>
      <c r="AP54" s="178" t="s">
        <v>431</v>
      </c>
      <c r="AQ54" s="42">
        <v>6.7732799283994602E-2</v>
      </c>
      <c r="AR54" s="197">
        <v>0.33252126627928202</v>
      </c>
    </row>
    <row r="55" spans="1:44" ht="13" customHeight="1" x14ac:dyDescent="0.35">
      <c r="A55" s="3" t="s">
        <v>406</v>
      </c>
      <c r="B55" s="171">
        <v>2</v>
      </c>
      <c r="C55" s="4" t="s">
        <v>431</v>
      </c>
      <c r="D55" s="177" t="s">
        <v>431</v>
      </c>
      <c r="E55" s="4">
        <v>25.664880836152999</v>
      </c>
      <c r="F55" s="177">
        <v>1.3260306791780601</v>
      </c>
      <c r="G55" s="4">
        <v>22.885987452167701</v>
      </c>
      <c r="H55" s="177">
        <v>1.6133971659286299</v>
      </c>
      <c r="I55" s="4">
        <v>25.6031246519128</v>
      </c>
      <c r="J55" s="177">
        <v>2.0490767118640698</v>
      </c>
      <c r="K55" s="4" t="s">
        <v>431</v>
      </c>
      <c r="L55" s="177" t="s">
        <v>431</v>
      </c>
      <c r="M55" s="4">
        <v>-6.1756184240263003E-2</v>
      </c>
      <c r="N55" s="177">
        <v>2.4407115219183702</v>
      </c>
      <c r="O55" s="4">
        <v>2.7171371997450899</v>
      </c>
      <c r="P55" s="177">
        <v>2.6080195141390701</v>
      </c>
      <c r="Q55" s="4" t="s">
        <v>431</v>
      </c>
      <c r="R55" s="177" t="s">
        <v>431</v>
      </c>
      <c r="S55" s="4">
        <v>53.883841675932999</v>
      </c>
      <c r="T55" s="177">
        <v>1.2453413732194101</v>
      </c>
      <c r="U55" s="4">
        <v>57.820643496434002</v>
      </c>
      <c r="V55" s="177">
        <v>1.93144928626486</v>
      </c>
      <c r="W55" s="4">
        <v>54.143177260420401</v>
      </c>
      <c r="X55" s="177">
        <v>1.9308802696360501</v>
      </c>
      <c r="Y55" s="4" t="s">
        <v>431</v>
      </c>
      <c r="Z55" s="177" t="s">
        <v>431</v>
      </c>
      <c r="AA55" s="4">
        <v>0.25933558448741001</v>
      </c>
      <c r="AB55" s="177">
        <v>2.2976452623331101</v>
      </c>
      <c r="AC55" s="4">
        <v>-3.6774662360135402</v>
      </c>
      <c r="AD55" s="177">
        <v>2.7310794497932198</v>
      </c>
      <c r="AE55" s="4" t="s">
        <v>431</v>
      </c>
      <c r="AF55" s="177" t="s">
        <v>431</v>
      </c>
      <c r="AG55" s="4">
        <v>20.451277487913998</v>
      </c>
      <c r="AH55" s="177">
        <v>1.26126246217042</v>
      </c>
      <c r="AI55" s="4">
        <v>19.2933690513984</v>
      </c>
      <c r="AJ55" s="177">
        <v>1.4786319520551101</v>
      </c>
      <c r="AK55" s="4">
        <v>20.253698087666798</v>
      </c>
      <c r="AL55" s="177">
        <v>1.7716972400283699</v>
      </c>
      <c r="AM55" s="4" t="s">
        <v>431</v>
      </c>
      <c r="AN55" s="177" t="s">
        <v>431</v>
      </c>
      <c r="AO55" s="4">
        <v>-0.19757940024715001</v>
      </c>
      <c r="AP55" s="177">
        <v>2.1747859914953298</v>
      </c>
      <c r="AQ55" s="4">
        <v>0.96032903626845101</v>
      </c>
      <c r="AR55" s="196">
        <v>2.3076532581742901</v>
      </c>
    </row>
    <row r="56" spans="1:44" ht="13" customHeight="1" x14ac:dyDescent="0.35">
      <c r="A56" s="3" t="s">
        <v>407</v>
      </c>
      <c r="B56" s="171">
        <v>2</v>
      </c>
      <c r="C56" s="4">
        <v>21.485710561808599</v>
      </c>
      <c r="D56" s="177">
        <v>2.7733045376984098</v>
      </c>
      <c r="E56" s="4">
        <v>21.0911292437256</v>
      </c>
      <c r="F56" s="177">
        <v>1.55014113269091</v>
      </c>
      <c r="G56" s="4">
        <v>17.276234051709199</v>
      </c>
      <c r="H56" s="177">
        <v>1.4200163913509001</v>
      </c>
      <c r="I56" s="4">
        <v>20.852551696548201</v>
      </c>
      <c r="J56" s="177">
        <v>1.2197517984097599</v>
      </c>
      <c r="K56" s="4">
        <v>-0.63315886526045495</v>
      </c>
      <c r="L56" s="177">
        <v>3.02968851675258</v>
      </c>
      <c r="M56" s="4">
        <v>-0.23857754717740701</v>
      </c>
      <c r="N56" s="177">
        <v>1.9724938481486101</v>
      </c>
      <c r="O56" s="4">
        <v>3.5763176448390102</v>
      </c>
      <c r="P56" s="177">
        <v>1.8719618055476199</v>
      </c>
      <c r="Q56" s="4">
        <v>41.981442059264303</v>
      </c>
      <c r="R56" s="177">
        <v>2.5382002094610199</v>
      </c>
      <c r="S56" s="4">
        <v>46.771348560536602</v>
      </c>
      <c r="T56" s="177">
        <v>1.4771810783644901</v>
      </c>
      <c r="U56" s="4">
        <v>54.6105354012182</v>
      </c>
      <c r="V56" s="177">
        <v>1.84308282039947</v>
      </c>
      <c r="W56" s="4">
        <v>51.858689757174702</v>
      </c>
      <c r="X56" s="177">
        <v>1.9783242982276501</v>
      </c>
      <c r="Y56" s="4">
        <v>9.8772476979103292</v>
      </c>
      <c r="Z56" s="177">
        <v>3.2181092791056498</v>
      </c>
      <c r="AA56" s="4">
        <v>5.0873411966380502</v>
      </c>
      <c r="AB56" s="177">
        <v>2.4689736667765501</v>
      </c>
      <c r="AC56" s="4">
        <v>-2.7518456440435299</v>
      </c>
      <c r="AD56" s="177">
        <v>2.7038345570336899</v>
      </c>
      <c r="AE56" s="4">
        <v>36.532847378927002</v>
      </c>
      <c r="AF56" s="177">
        <v>3.25376441613933</v>
      </c>
      <c r="AG56" s="4">
        <v>32.137522195737802</v>
      </c>
      <c r="AH56" s="177">
        <v>1.1101760568402199</v>
      </c>
      <c r="AI56" s="4">
        <v>28.1132305470726</v>
      </c>
      <c r="AJ56" s="177">
        <v>1.30454235188129</v>
      </c>
      <c r="AK56" s="4">
        <v>27.288758546277201</v>
      </c>
      <c r="AL56" s="177">
        <v>1.5998859912549901</v>
      </c>
      <c r="AM56" s="4">
        <v>-9.2440888326498794</v>
      </c>
      <c r="AN56" s="177">
        <v>3.6258265348398102</v>
      </c>
      <c r="AO56" s="4">
        <v>-4.8487636494606496</v>
      </c>
      <c r="AP56" s="177">
        <v>1.9473381992338299</v>
      </c>
      <c r="AQ56" s="4">
        <v>-0.82447200079546001</v>
      </c>
      <c r="AR56" s="196">
        <v>2.0643318369065402</v>
      </c>
    </row>
    <row r="57" spans="1:44" ht="13" customHeight="1" x14ac:dyDescent="0.35">
      <c r="A57" s="3" t="s">
        <v>408</v>
      </c>
      <c r="B57" s="171">
        <v>2</v>
      </c>
      <c r="C57" s="4" t="s">
        <v>431</v>
      </c>
      <c r="D57" s="177" t="s">
        <v>431</v>
      </c>
      <c r="E57" s="4">
        <v>18.491087654942099</v>
      </c>
      <c r="F57" s="177">
        <v>0.84895497917998597</v>
      </c>
      <c r="G57" s="4">
        <v>21.158645365002702</v>
      </c>
      <c r="H57" s="177">
        <v>1.5456846527138499</v>
      </c>
      <c r="I57" s="4">
        <v>19.590079492631901</v>
      </c>
      <c r="J57" s="177">
        <v>1.57430583846492</v>
      </c>
      <c r="K57" s="4" t="s">
        <v>431</v>
      </c>
      <c r="L57" s="177" t="s">
        <v>431</v>
      </c>
      <c r="M57" s="4">
        <v>1.0989918376897301</v>
      </c>
      <c r="N57" s="177">
        <v>1.7886205382079301</v>
      </c>
      <c r="O57" s="4">
        <v>-1.56856587237079</v>
      </c>
      <c r="P57" s="177">
        <v>2.2062592591669401</v>
      </c>
      <c r="Q57" s="4" t="s">
        <v>431</v>
      </c>
      <c r="R57" s="177" t="s">
        <v>431</v>
      </c>
      <c r="S57" s="4">
        <v>51.529123521686302</v>
      </c>
      <c r="T57" s="177">
        <v>1.20487790796004</v>
      </c>
      <c r="U57" s="4">
        <v>52.549345512354499</v>
      </c>
      <c r="V57" s="177">
        <v>1.52324627538753</v>
      </c>
      <c r="W57" s="4">
        <v>50.405480669515804</v>
      </c>
      <c r="X57" s="177">
        <v>1.32036200177047</v>
      </c>
      <c r="Y57" s="4" t="s">
        <v>431</v>
      </c>
      <c r="Z57" s="177" t="s">
        <v>431</v>
      </c>
      <c r="AA57" s="4">
        <v>-1.1236428521705799</v>
      </c>
      <c r="AB57" s="177">
        <v>1.7874805142460899</v>
      </c>
      <c r="AC57" s="4">
        <v>-2.1438648428387301</v>
      </c>
      <c r="AD57" s="177">
        <v>2.0158459839981102</v>
      </c>
      <c r="AE57" s="4" t="s">
        <v>431</v>
      </c>
      <c r="AF57" s="177" t="s">
        <v>431</v>
      </c>
      <c r="AG57" s="4">
        <v>29.9797888233715</v>
      </c>
      <c r="AH57" s="177">
        <v>1.1553121669770201</v>
      </c>
      <c r="AI57" s="4">
        <v>26.292009122642899</v>
      </c>
      <c r="AJ57" s="177">
        <v>1.29126916419421</v>
      </c>
      <c r="AK57" s="4">
        <v>30.004439837852399</v>
      </c>
      <c r="AL57" s="177">
        <v>1.5950636874267701</v>
      </c>
      <c r="AM57" s="4" t="s">
        <v>431</v>
      </c>
      <c r="AN57" s="177" t="s">
        <v>431</v>
      </c>
      <c r="AO57" s="4">
        <v>2.4651014480834701E-2</v>
      </c>
      <c r="AP57" s="177">
        <v>1.96951120080913</v>
      </c>
      <c r="AQ57" s="4">
        <v>3.7124307152095199</v>
      </c>
      <c r="AR57" s="196">
        <v>2.0522193404571301</v>
      </c>
    </row>
    <row r="58" spans="1:44" ht="13" customHeight="1" x14ac:dyDescent="0.35">
      <c r="A58" s="103" t="s">
        <v>409</v>
      </c>
      <c r="B58" s="182">
        <v>2</v>
      </c>
      <c r="C58" s="109">
        <v>17.488986872448599</v>
      </c>
      <c r="D58" s="183">
        <v>1.09715210965427</v>
      </c>
      <c r="E58" s="109">
        <v>23.913323383854401</v>
      </c>
      <c r="F58" s="183">
        <v>1.61646075367548</v>
      </c>
      <c r="G58" s="109">
        <v>22.471691179357101</v>
      </c>
      <c r="H58" s="183">
        <v>0.82289417512654695</v>
      </c>
      <c r="I58" s="109">
        <v>21.9855909394749</v>
      </c>
      <c r="J58" s="183">
        <v>1.45448262319431</v>
      </c>
      <c r="K58" s="109">
        <v>4.4966040670262402</v>
      </c>
      <c r="L58" s="183">
        <v>1.82188431380618</v>
      </c>
      <c r="M58" s="109">
        <v>-1.92773244437957</v>
      </c>
      <c r="N58" s="183">
        <v>2.1745034075271801</v>
      </c>
      <c r="O58" s="109">
        <v>-0.48610023988229001</v>
      </c>
      <c r="P58" s="183">
        <v>1.67112971508241</v>
      </c>
      <c r="Q58" s="109">
        <v>43.438638960935997</v>
      </c>
      <c r="R58" s="183">
        <v>1.1758646948523801</v>
      </c>
      <c r="S58" s="109">
        <v>47.9190799667089</v>
      </c>
      <c r="T58" s="183">
        <v>1.2622408734568</v>
      </c>
      <c r="U58" s="109">
        <v>53.366930472224801</v>
      </c>
      <c r="V58" s="183">
        <v>0.96876815478455103</v>
      </c>
      <c r="W58" s="109">
        <v>53.981828680050697</v>
      </c>
      <c r="X58" s="183">
        <v>1.2557784788845601</v>
      </c>
      <c r="Y58" s="109">
        <v>10.5431897191147</v>
      </c>
      <c r="Z58" s="183">
        <v>1.7203596625792801</v>
      </c>
      <c r="AA58" s="109">
        <v>6.0627487133418603</v>
      </c>
      <c r="AB58" s="183">
        <v>1.78051442304032</v>
      </c>
      <c r="AC58" s="109">
        <v>0.61489820782590998</v>
      </c>
      <c r="AD58" s="183">
        <v>1.58603005197073</v>
      </c>
      <c r="AE58" s="109">
        <v>39.072374166615397</v>
      </c>
      <c r="AF58" s="183">
        <v>1.48589417456428</v>
      </c>
      <c r="AG58" s="109">
        <v>28.1675966494367</v>
      </c>
      <c r="AH58" s="183">
        <v>1.27931054996268</v>
      </c>
      <c r="AI58" s="109">
        <v>24.161378348418001</v>
      </c>
      <c r="AJ58" s="183">
        <v>0.85217934924623795</v>
      </c>
      <c r="AK58" s="109">
        <v>24.0325803804744</v>
      </c>
      <c r="AL58" s="183">
        <v>1.26180936652372</v>
      </c>
      <c r="AM58" s="109">
        <v>-15.039793786141001</v>
      </c>
      <c r="AN58" s="183">
        <v>1.9493702509916</v>
      </c>
      <c r="AO58" s="109">
        <v>-4.13501626896229</v>
      </c>
      <c r="AP58" s="183">
        <v>1.7968857394650299</v>
      </c>
      <c r="AQ58" s="109">
        <v>-0.128797967943619</v>
      </c>
      <c r="AR58" s="198">
        <v>1.5226202812023499</v>
      </c>
    </row>
    <row r="59" spans="1:44" ht="13" customHeight="1" x14ac:dyDescent="0.35">
      <c r="A59" s="208"/>
      <c r="B59" s="202"/>
      <c r="C59" s="203" t="s">
        <v>1000</v>
      </c>
      <c r="D59" s="204" t="s">
        <v>1001</v>
      </c>
      <c r="E59" s="203" t="s">
        <v>1002</v>
      </c>
      <c r="F59" s="204" t="s">
        <v>1003</v>
      </c>
      <c r="G59" s="203" t="s">
        <v>1004</v>
      </c>
      <c r="H59" s="204" t="s">
        <v>1005</v>
      </c>
      <c r="I59" s="203" t="s">
        <v>974</v>
      </c>
      <c r="J59" s="204" t="s">
        <v>975</v>
      </c>
      <c r="K59" s="203" t="s">
        <v>1006</v>
      </c>
      <c r="L59" s="204" t="s">
        <v>1007</v>
      </c>
      <c r="M59" s="203" t="s">
        <v>1008</v>
      </c>
      <c r="N59" s="204" t="s">
        <v>1009</v>
      </c>
      <c r="O59" s="203" t="s">
        <v>1010</v>
      </c>
      <c r="P59" s="204" t="s">
        <v>1011</v>
      </c>
      <c r="Q59" s="203" t="s">
        <v>1012</v>
      </c>
      <c r="R59" s="204" t="s">
        <v>1013</v>
      </c>
      <c r="S59" s="203" t="s">
        <v>1014</v>
      </c>
      <c r="T59" s="204" t="s">
        <v>1015</v>
      </c>
      <c r="U59" s="203" t="s">
        <v>1016</v>
      </c>
      <c r="V59" s="204" t="s">
        <v>1017</v>
      </c>
      <c r="W59" s="203" t="s">
        <v>976</v>
      </c>
      <c r="X59" s="204" t="s">
        <v>977</v>
      </c>
      <c r="Y59" s="203" t="s">
        <v>1018</v>
      </c>
      <c r="Z59" s="204" t="s">
        <v>1019</v>
      </c>
      <c r="AA59" s="203" t="s">
        <v>1020</v>
      </c>
      <c r="AB59" s="204" t="s">
        <v>1021</v>
      </c>
      <c r="AC59" s="203" t="s">
        <v>1022</v>
      </c>
      <c r="AD59" s="204" t="s">
        <v>1023</v>
      </c>
      <c r="AE59" s="203" t="s">
        <v>1024</v>
      </c>
      <c r="AF59" s="204" t="s">
        <v>1025</v>
      </c>
      <c r="AG59" s="203" t="s">
        <v>1026</v>
      </c>
      <c r="AH59" s="204" t="s">
        <v>1027</v>
      </c>
      <c r="AI59" s="203" t="s">
        <v>1028</v>
      </c>
      <c r="AJ59" s="204" t="s">
        <v>1029</v>
      </c>
      <c r="AK59" s="203" t="s">
        <v>978</v>
      </c>
      <c r="AL59" s="204" t="s">
        <v>979</v>
      </c>
      <c r="AM59" s="203" t="s">
        <v>1030</v>
      </c>
      <c r="AN59" s="204" t="s">
        <v>1031</v>
      </c>
      <c r="AO59" s="203" t="s">
        <v>1032</v>
      </c>
      <c r="AP59" s="204" t="s">
        <v>1033</v>
      </c>
      <c r="AQ59" s="203" t="s">
        <v>1034</v>
      </c>
      <c r="AR59" s="210" t="s">
        <v>1035</v>
      </c>
    </row>
    <row r="60" spans="1:44" ht="13" customHeight="1" x14ac:dyDescent="0.35">
      <c r="A60" s="3" t="s">
        <v>371</v>
      </c>
      <c r="B60" s="175">
        <v>1</v>
      </c>
      <c r="C60" s="4" t="s">
        <v>431</v>
      </c>
      <c r="D60" s="177" t="s">
        <v>431</v>
      </c>
      <c r="E60" s="4" t="s">
        <v>431</v>
      </c>
      <c r="F60" s="177" t="s">
        <v>431</v>
      </c>
      <c r="G60" s="4">
        <v>17.012051965584099</v>
      </c>
      <c r="H60" s="177">
        <v>1.48167913049707</v>
      </c>
      <c r="I60" s="4">
        <v>12.4322172008242</v>
      </c>
      <c r="J60" s="177">
        <v>0.95009110707287103</v>
      </c>
      <c r="K60" s="4" t="s">
        <v>431</v>
      </c>
      <c r="L60" s="177" t="s">
        <v>431</v>
      </c>
      <c r="M60" s="4" t="s">
        <v>431</v>
      </c>
      <c r="N60" s="177" t="s">
        <v>431</v>
      </c>
      <c r="O60" s="4">
        <v>-4.5798347647599096</v>
      </c>
      <c r="P60" s="177">
        <v>1.7601267447230899</v>
      </c>
      <c r="Q60" s="4" t="s">
        <v>431</v>
      </c>
      <c r="R60" s="177" t="s">
        <v>431</v>
      </c>
      <c r="S60" s="4" t="s">
        <v>431</v>
      </c>
      <c r="T60" s="177" t="s">
        <v>431</v>
      </c>
      <c r="U60" s="4">
        <v>55.671968821048601</v>
      </c>
      <c r="V60" s="177">
        <v>1.90064319283252</v>
      </c>
      <c r="W60" s="4">
        <v>47.123201581384599</v>
      </c>
      <c r="X60" s="177">
        <v>1.3666137718907501</v>
      </c>
      <c r="Y60" s="4" t="s">
        <v>431</v>
      </c>
      <c r="Z60" s="177" t="s">
        <v>431</v>
      </c>
      <c r="AA60" s="4" t="s">
        <v>431</v>
      </c>
      <c r="AB60" s="177" t="s">
        <v>431</v>
      </c>
      <c r="AC60" s="4">
        <v>-8.5487672396639702</v>
      </c>
      <c r="AD60" s="177">
        <v>2.3409565882309802</v>
      </c>
      <c r="AE60" s="4" t="s">
        <v>431</v>
      </c>
      <c r="AF60" s="177" t="s">
        <v>431</v>
      </c>
      <c r="AG60" s="4" t="s">
        <v>431</v>
      </c>
      <c r="AH60" s="177" t="s">
        <v>431</v>
      </c>
      <c r="AI60" s="4">
        <v>27.315979213367299</v>
      </c>
      <c r="AJ60" s="177">
        <v>1.8485187897794999</v>
      </c>
      <c r="AK60" s="4">
        <v>40.444581217791203</v>
      </c>
      <c r="AL60" s="177">
        <v>1.4704260824386299</v>
      </c>
      <c r="AM60" s="4" t="s">
        <v>431</v>
      </c>
      <c r="AN60" s="177" t="s">
        <v>431</v>
      </c>
      <c r="AO60" s="4" t="s">
        <v>431</v>
      </c>
      <c r="AP60" s="177" t="s">
        <v>431</v>
      </c>
      <c r="AQ60" s="4">
        <v>13.1286020044239</v>
      </c>
      <c r="AR60" s="196">
        <v>2.36202764168493</v>
      </c>
    </row>
    <row r="61" spans="1:44" ht="13" customHeight="1" x14ac:dyDescent="0.35">
      <c r="A61" s="3" t="s">
        <v>376</v>
      </c>
      <c r="B61" s="175">
        <v>1</v>
      </c>
      <c r="C61" s="4" t="s">
        <v>431</v>
      </c>
      <c r="D61" s="177" t="s">
        <v>431</v>
      </c>
      <c r="E61" s="4" t="s">
        <v>431</v>
      </c>
      <c r="F61" s="177" t="s">
        <v>431</v>
      </c>
      <c r="G61" s="4">
        <v>21.964257123808999</v>
      </c>
      <c r="H61" s="177">
        <v>0.68608189645621498</v>
      </c>
      <c r="I61" s="4">
        <v>21.282947251916301</v>
      </c>
      <c r="J61" s="177">
        <v>0.76532898881913203</v>
      </c>
      <c r="K61" s="4" t="s">
        <v>431</v>
      </c>
      <c r="L61" s="177" t="s">
        <v>431</v>
      </c>
      <c r="M61" s="4" t="s">
        <v>431</v>
      </c>
      <c r="N61" s="177" t="s">
        <v>431</v>
      </c>
      <c r="O61" s="4">
        <v>-0.68130987189270098</v>
      </c>
      <c r="P61" s="177">
        <v>1.0278311290148201</v>
      </c>
      <c r="Q61" s="4" t="s">
        <v>431</v>
      </c>
      <c r="R61" s="177" t="s">
        <v>431</v>
      </c>
      <c r="S61" s="4" t="s">
        <v>431</v>
      </c>
      <c r="T61" s="177" t="s">
        <v>431</v>
      </c>
      <c r="U61" s="4">
        <v>40.539881864161799</v>
      </c>
      <c r="V61" s="177">
        <v>0.87734064840002501</v>
      </c>
      <c r="W61" s="4">
        <v>46.220622848219897</v>
      </c>
      <c r="X61" s="177">
        <v>1.0666383675128299</v>
      </c>
      <c r="Y61" s="4" t="s">
        <v>431</v>
      </c>
      <c r="Z61" s="177" t="s">
        <v>431</v>
      </c>
      <c r="AA61" s="4" t="s">
        <v>431</v>
      </c>
      <c r="AB61" s="177" t="s">
        <v>431</v>
      </c>
      <c r="AC61" s="4">
        <v>5.6807409840581302</v>
      </c>
      <c r="AD61" s="177">
        <v>1.3811024655634401</v>
      </c>
      <c r="AE61" s="4" t="s">
        <v>431</v>
      </c>
      <c r="AF61" s="177" t="s">
        <v>431</v>
      </c>
      <c r="AG61" s="4" t="s">
        <v>431</v>
      </c>
      <c r="AH61" s="177" t="s">
        <v>431</v>
      </c>
      <c r="AI61" s="4">
        <v>37.495861012029202</v>
      </c>
      <c r="AJ61" s="177">
        <v>0.760270626969487</v>
      </c>
      <c r="AK61" s="4">
        <v>32.496429899863799</v>
      </c>
      <c r="AL61" s="177">
        <v>1.11970446895552</v>
      </c>
      <c r="AM61" s="4" t="s">
        <v>431</v>
      </c>
      <c r="AN61" s="177" t="s">
        <v>431</v>
      </c>
      <c r="AO61" s="4" t="s">
        <v>431</v>
      </c>
      <c r="AP61" s="177" t="s">
        <v>431</v>
      </c>
      <c r="AQ61" s="4">
        <v>-4.9994311121654196</v>
      </c>
      <c r="AR61" s="196">
        <v>1.3534214140582901</v>
      </c>
    </row>
    <row r="62" spans="1:44" ht="13" customHeight="1" x14ac:dyDescent="0.35">
      <c r="A62" s="3" t="s">
        <v>378</v>
      </c>
      <c r="B62" s="175">
        <v>1</v>
      </c>
      <c r="C62" s="4" t="s">
        <v>431</v>
      </c>
      <c r="D62" s="177" t="s">
        <v>431</v>
      </c>
      <c r="E62" s="4" t="s">
        <v>431</v>
      </c>
      <c r="F62" s="177" t="s">
        <v>431</v>
      </c>
      <c r="G62" s="4">
        <v>20.196600699840001</v>
      </c>
      <c r="H62" s="177">
        <v>0.76200744536324605</v>
      </c>
      <c r="I62" s="4">
        <v>13.6106481665317</v>
      </c>
      <c r="J62" s="177">
        <v>1.0199983507572199</v>
      </c>
      <c r="K62" s="4" t="s">
        <v>431</v>
      </c>
      <c r="L62" s="177" t="s">
        <v>431</v>
      </c>
      <c r="M62" s="4" t="s">
        <v>431</v>
      </c>
      <c r="N62" s="177" t="s">
        <v>431</v>
      </c>
      <c r="O62" s="4">
        <v>-6.5859525333082898</v>
      </c>
      <c r="P62" s="177">
        <v>1.2732053967590899</v>
      </c>
      <c r="Q62" s="4" t="s">
        <v>431</v>
      </c>
      <c r="R62" s="177" t="s">
        <v>431</v>
      </c>
      <c r="S62" s="4" t="s">
        <v>431</v>
      </c>
      <c r="T62" s="177" t="s">
        <v>431</v>
      </c>
      <c r="U62" s="4">
        <v>54.3076791292617</v>
      </c>
      <c r="V62" s="177">
        <v>0.97833462086073497</v>
      </c>
      <c r="W62" s="4">
        <v>50.883346576250197</v>
      </c>
      <c r="X62" s="177">
        <v>1.3474302684416799</v>
      </c>
      <c r="Y62" s="4" t="s">
        <v>431</v>
      </c>
      <c r="Z62" s="177" t="s">
        <v>431</v>
      </c>
      <c r="AA62" s="4" t="s">
        <v>431</v>
      </c>
      <c r="AB62" s="177" t="s">
        <v>431</v>
      </c>
      <c r="AC62" s="4">
        <v>-3.4243325530115301</v>
      </c>
      <c r="AD62" s="177">
        <v>1.6651447260486201</v>
      </c>
      <c r="AE62" s="4" t="s">
        <v>431</v>
      </c>
      <c r="AF62" s="177" t="s">
        <v>431</v>
      </c>
      <c r="AG62" s="4" t="s">
        <v>431</v>
      </c>
      <c r="AH62" s="177" t="s">
        <v>431</v>
      </c>
      <c r="AI62" s="4">
        <v>25.495720170898299</v>
      </c>
      <c r="AJ62" s="177">
        <v>0.880547121522404</v>
      </c>
      <c r="AK62" s="4">
        <v>35.506005257218099</v>
      </c>
      <c r="AL62" s="177">
        <v>1.15981176200597</v>
      </c>
      <c r="AM62" s="4" t="s">
        <v>431</v>
      </c>
      <c r="AN62" s="177" t="s">
        <v>431</v>
      </c>
      <c r="AO62" s="4" t="s">
        <v>431</v>
      </c>
      <c r="AP62" s="177" t="s">
        <v>431</v>
      </c>
      <c r="AQ62" s="4">
        <v>10.010285086319801</v>
      </c>
      <c r="AR62" s="196">
        <v>1.4562027868771501</v>
      </c>
    </row>
    <row r="63" spans="1:44" ht="13" customHeight="1" x14ac:dyDescent="0.35">
      <c r="A63" s="3" t="s">
        <v>396</v>
      </c>
      <c r="B63" s="175">
        <v>1</v>
      </c>
      <c r="C63" s="4" t="s">
        <v>431</v>
      </c>
      <c r="D63" s="177" t="s">
        <v>431</v>
      </c>
      <c r="E63" s="4" t="s">
        <v>431</v>
      </c>
      <c r="F63" s="177" t="s">
        <v>431</v>
      </c>
      <c r="G63" s="4">
        <v>13.799792169905899</v>
      </c>
      <c r="H63" s="177">
        <v>0.72366674029874101</v>
      </c>
      <c r="I63" s="4">
        <v>16.805939049384701</v>
      </c>
      <c r="J63" s="177">
        <v>0.84275304392003103</v>
      </c>
      <c r="K63" s="4" t="s">
        <v>431</v>
      </c>
      <c r="L63" s="177" t="s">
        <v>431</v>
      </c>
      <c r="M63" s="4" t="s">
        <v>431</v>
      </c>
      <c r="N63" s="177" t="s">
        <v>431</v>
      </c>
      <c r="O63" s="4">
        <v>3.00614687947881</v>
      </c>
      <c r="P63" s="177">
        <v>1.1108223278504501</v>
      </c>
      <c r="Q63" s="4" t="s">
        <v>431</v>
      </c>
      <c r="R63" s="177" t="s">
        <v>431</v>
      </c>
      <c r="S63" s="4" t="s">
        <v>431</v>
      </c>
      <c r="T63" s="177" t="s">
        <v>431</v>
      </c>
      <c r="U63" s="4">
        <v>52.443814213451397</v>
      </c>
      <c r="V63" s="177">
        <v>1.09885773496021</v>
      </c>
      <c r="W63" s="4">
        <v>50.374183431983099</v>
      </c>
      <c r="X63" s="177">
        <v>0.92928148471949801</v>
      </c>
      <c r="Y63" s="4" t="s">
        <v>431</v>
      </c>
      <c r="Z63" s="177" t="s">
        <v>431</v>
      </c>
      <c r="AA63" s="4" t="s">
        <v>431</v>
      </c>
      <c r="AB63" s="177" t="s">
        <v>431</v>
      </c>
      <c r="AC63" s="4">
        <v>-2.0696307814683501</v>
      </c>
      <c r="AD63" s="177">
        <v>1.4391151446372801</v>
      </c>
      <c r="AE63" s="4" t="s">
        <v>431</v>
      </c>
      <c r="AF63" s="177" t="s">
        <v>431</v>
      </c>
      <c r="AG63" s="4" t="s">
        <v>431</v>
      </c>
      <c r="AH63" s="177" t="s">
        <v>431</v>
      </c>
      <c r="AI63" s="4">
        <v>33.756393616642697</v>
      </c>
      <c r="AJ63" s="177">
        <v>1.19924622022675</v>
      </c>
      <c r="AK63" s="4">
        <v>32.819877518632197</v>
      </c>
      <c r="AL63" s="177">
        <v>0.92445313359751902</v>
      </c>
      <c r="AM63" s="4" t="s">
        <v>431</v>
      </c>
      <c r="AN63" s="177" t="s">
        <v>431</v>
      </c>
      <c r="AO63" s="4" t="s">
        <v>431</v>
      </c>
      <c r="AP63" s="177" t="s">
        <v>431</v>
      </c>
      <c r="AQ63" s="4">
        <v>-0.93651609801047198</v>
      </c>
      <c r="AR63" s="196">
        <v>1.5142011401879301</v>
      </c>
    </row>
    <row r="64" spans="1:44" ht="13" customHeight="1" x14ac:dyDescent="0.35">
      <c r="A64" s="3" t="s">
        <v>398</v>
      </c>
      <c r="B64" s="175">
        <v>1</v>
      </c>
      <c r="C64" s="4" t="s">
        <v>431</v>
      </c>
      <c r="D64" s="177" t="s">
        <v>431</v>
      </c>
      <c r="E64" s="4" t="s">
        <v>431</v>
      </c>
      <c r="F64" s="177" t="s">
        <v>431</v>
      </c>
      <c r="G64" s="4">
        <v>18.431443384728901</v>
      </c>
      <c r="H64" s="177">
        <v>0.91494680872869605</v>
      </c>
      <c r="I64" s="4">
        <v>12.9391199386267</v>
      </c>
      <c r="J64" s="177">
        <v>1.0777650176204401</v>
      </c>
      <c r="K64" s="4" t="s">
        <v>431</v>
      </c>
      <c r="L64" s="177" t="s">
        <v>431</v>
      </c>
      <c r="M64" s="4" t="s">
        <v>431</v>
      </c>
      <c r="N64" s="177" t="s">
        <v>431</v>
      </c>
      <c r="O64" s="4">
        <v>-5.4923234461021604</v>
      </c>
      <c r="P64" s="177">
        <v>1.41375567054892</v>
      </c>
      <c r="Q64" s="4" t="s">
        <v>431</v>
      </c>
      <c r="R64" s="177" t="s">
        <v>431</v>
      </c>
      <c r="S64" s="4" t="s">
        <v>431</v>
      </c>
      <c r="T64" s="177" t="s">
        <v>431</v>
      </c>
      <c r="U64" s="4">
        <v>51.2387251150015</v>
      </c>
      <c r="V64" s="177">
        <v>1.1091495196796699</v>
      </c>
      <c r="W64" s="4">
        <v>49.584921123759599</v>
      </c>
      <c r="X64" s="177">
        <v>1.4076058695932701</v>
      </c>
      <c r="Y64" s="4" t="s">
        <v>431</v>
      </c>
      <c r="Z64" s="177" t="s">
        <v>431</v>
      </c>
      <c r="AA64" s="4" t="s">
        <v>431</v>
      </c>
      <c r="AB64" s="177" t="s">
        <v>431</v>
      </c>
      <c r="AC64" s="4">
        <v>-1.6538039912418601</v>
      </c>
      <c r="AD64" s="177">
        <v>1.7920845239884899</v>
      </c>
      <c r="AE64" s="4" t="s">
        <v>431</v>
      </c>
      <c r="AF64" s="177" t="s">
        <v>431</v>
      </c>
      <c r="AG64" s="4" t="s">
        <v>431</v>
      </c>
      <c r="AH64" s="177" t="s">
        <v>431</v>
      </c>
      <c r="AI64" s="4">
        <v>30.329831500269599</v>
      </c>
      <c r="AJ64" s="177">
        <v>0.92628215893750399</v>
      </c>
      <c r="AK64" s="4">
        <v>37.475958937613697</v>
      </c>
      <c r="AL64" s="177">
        <v>1.36933184815679</v>
      </c>
      <c r="AM64" s="4" t="s">
        <v>431</v>
      </c>
      <c r="AN64" s="177" t="s">
        <v>431</v>
      </c>
      <c r="AO64" s="4" t="s">
        <v>431</v>
      </c>
      <c r="AP64" s="177" t="s">
        <v>431</v>
      </c>
      <c r="AQ64" s="4">
        <v>7.1461274373440098</v>
      </c>
      <c r="AR64" s="196">
        <v>1.65319942787989</v>
      </c>
    </row>
    <row r="65" spans="1:44" ht="13" customHeight="1" x14ac:dyDescent="0.35">
      <c r="A65" s="209" t="s">
        <v>399</v>
      </c>
      <c r="B65" s="205">
        <v>1</v>
      </c>
      <c r="C65" s="206" t="s">
        <v>431</v>
      </c>
      <c r="D65" s="207" t="s">
        <v>431</v>
      </c>
      <c r="E65" s="206" t="s">
        <v>431</v>
      </c>
      <c r="F65" s="207" t="s">
        <v>431</v>
      </c>
      <c r="G65" s="206">
        <v>21.806603062570801</v>
      </c>
      <c r="H65" s="207">
        <v>0.48515383109159599</v>
      </c>
      <c r="I65" s="206">
        <v>22.530857497117299</v>
      </c>
      <c r="J65" s="207">
        <v>1.2706181501726299</v>
      </c>
      <c r="K65" s="206" t="s">
        <v>431</v>
      </c>
      <c r="L65" s="207" t="s">
        <v>431</v>
      </c>
      <c r="M65" s="206" t="s">
        <v>431</v>
      </c>
      <c r="N65" s="207" t="s">
        <v>431</v>
      </c>
      <c r="O65" s="206">
        <v>0.724254434546445</v>
      </c>
      <c r="P65" s="207">
        <v>1.3600899688516801</v>
      </c>
      <c r="Q65" s="206" t="s">
        <v>431</v>
      </c>
      <c r="R65" s="207" t="s">
        <v>431</v>
      </c>
      <c r="S65" s="206" t="s">
        <v>431</v>
      </c>
      <c r="T65" s="207" t="s">
        <v>431</v>
      </c>
      <c r="U65" s="206">
        <v>65.297020366064601</v>
      </c>
      <c r="V65" s="207">
        <v>0.57169046836245696</v>
      </c>
      <c r="W65" s="206">
        <v>65.825682412544396</v>
      </c>
      <c r="X65" s="207">
        <v>1.02103753431947</v>
      </c>
      <c r="Y65" s="206" t="s">
        <v>431</v>
      </c>
      <c r="Z65" s="207" t="s">
        <v>431</v>
      </c>
      <c r="AA65" s="206" t="s">
        <v>431</v>
      </c>
      <c r="AB65" s="207" t="s">
        <v>431</v>
      </c>
      <c r="AC65" s="206">
        <v>0.52866204647979498</v>
      </c>
      <c r="AD65" s="207">
        <v>1.1701912826994001</v>
      </c>
      <c r="AE65" s="206" t="s">
        <v>431</v>
      </c>
      <c r="AF65" s="207" t="s">
        <v>431</v>
      </c>
      <c r="AG65" s="206" t="s">
        <v>431</v>
      </c>
      <c r="AH65" s="207" t="s">
        <v>431</v>
      </c>
      <c r="AI65" s="206">
        <v>12.8963765713646</v>
      </c>
      <c r="AJ65" s="207">
        <v>0.38809603990442898</v>
      </c>
      <c r="AK65" s="206">
        <v>11.6434600903383</v>
      </c>
      <c r="AL65" s="207">
        <v>0.97175568264394596</v>
      </c>
      <c r="AM65" s="206" t="s">
        <v>431</v>
      </c>
      <c r="AN65" s="207" t="s">
        <v>431</v>
      </c>
      <c r="AO65" s="206" t="s">
        <v>431</v>
      </c>
      <c r="AP65" s="207" t="s">
        <v>431</v>
      </c>
      <c r="AQ65" s="206">
        <v>-1.2529164810262501</v>
      </c>
      <c r="AR65" s="211">
        <v>1.04638790271118</v>
      </c>
    </row>
    <row r="66" spans="1:44" ht="13" customHeight="1" x14ac:dyDescent="0.35">
      <c r="A66" s="3" t="s">
        <v>425</v>
      </c>
      <c r="B66" s="175">
        <v>1</v>
      </c>
      <c r="C66" s="4" t="s">
        <v>431</v>
      </c>
      <c r="D66" s="177" t="s">
        <v>431</v>
      </c>
      <c r="E66" s="4" t="s">
        <v>431</v>
      </c>
      <c r="F66" s="177" t="s">
        <v>431</v>
      </c>
      <c r="G66" s="4">
        <v>25.6164177827449</v>
      </c>
      <c r="H66" s="177">
        <v>0.83109464383280596</v>
      </c>
      <c r="I66" s="4">
        <v>21.775549328151399</v>
      </c>
      <c r="J66" s="177">
        <v>0.95529831333834903</v>
      </c>
      <c r="K66" s="4" t="s">
        <v>431</v>
      </c>
      <c r="L66" s="177" t="s">
        <v>431</v>
      </c>
      <c r="M66" s="4" t="s">
        <v>431</v>
      </c>
      <c r="N66" s="177" t="s">
        <v>431</v>
      </c>
      <c r="O66" s="4">
        <v>-3.8408684545935499</v>
      </c>
      <c r="P66" s="177">
        <v>1.2662200339888301</v>
      </c>
      <c r="Q66" s="4" t="s">
        <v>431</v>
      </c>
      <c r="R66" s="177" t="s">
        <v>431</v>
      </c>
      <c r="S66" s="4" t="s">
        <v>431</v>
      </c>
      <c r="T66" s="177" t="s">
        <v>431</v>
      </c>
      <c r="U66" s="4">
        <v>46.096328921885899</v>
      </c>
      <c r="V66" s="177">
        <v>0.95474007829114804</v>
      </c>
      <c r="W66" s="4">
        <v>51.5874811017678</v>
      </c>
      <c r="X66" s="177">
        <v>1.14442530125452</v>
      </c>
      <c r="Y66" s="4" t="s">
        <v>431</v>
      </c>
      <c r="Z66" s="177" t="s">
        <v>431</v>
      </c>
      <c r="AA66" s="4" t="s">
        <v>431</v>
      </c>
      <c r="AB66" s="177" t="s">
        <v>431</v>
      </c>
      <c r="AC66" s="4">
        <v>5.4911521798819001</v>
      </c>
      <c r="AD66" s="177">
        <v>1.4903817924434299</v>
      </c>
      <c r="AE66" s="4" t="s">
        <v>431</v>
      </c>
      <c r="AF66" s="177" t="s">
        <v>431</v>
      </c>
      <c r="AG66" s="4" t="s">
        <v>431</v>
      </c>
      <c r="AH66" s="177" t="s">
        <v>431</v>
      </c>
      <c r="AI66" s="4">
        <v>28.287253295369101</v>
      </c>
      <c r="AJ66" s="177">
        <v>0.90566685847746597</v>
      </c>
      <c r="AK66" s="4">
        <v>26.636969570080801</v>
      </c>
      <c r="AL66" s="177">
        <v>1.2334728549234499</v>
      </c>
      <c r="AM66" s="4" t="s">
        <v>431</v>
      </c>
      <c r="AN66" s="177" t="s">
        <v>431</v>
      </c>
      <c r="AO66" s="4" t="s">
        <v>431</v>
      </c>
      <c r="AP66" s="177" t="s">
        <v>431</v>
      </c>
      <c r="AQ66" s="4">
        <v>-1.65028372528836</v>
      </c>
      <c r="AR66" s="196">
        <v>1.53025741049585</v>
      </c>
    </row>
    <row r="67" spans="1:44" ht="13" customHeight="1" x14ac:dyDescent="0.35">
      <c r="A67" s="3" t="s">
        <v>426</v>
      </c>
      <c r="B67" s="175">
        <v>1</v>
      </c>
      <c r="C67" s="4" t="s">
        <v>431</v>
      </c>
      <c r="D67" s="177" t="s">
        <v>431</v>
      </c>
      <c r="E67" s="4">
        <v>17.115628156712599</v>
      </c>
      <c r="F67" s="177">
        <v>0.95879334451692699</v>
      </c>
      <c r="G67" s="4">
        <v>18.727998861556699</v>
      </c>
      <c r="H67" s="177">
        <v>0.58289624862827405</v>
      </c>
      <c r="I67" s="4">
        <v>18.0223733413136</v>
      </c>
      <c r="J67" s="177">
        <v>1.0086042866848</v>
      </c>
      <c r="K67" s="4" t="s">
        <v>431</v>
      </c>
      <c r="L67" s="177" t="s">
        <v>431</v>
      </c>
      <c r="M67" s="4">
        <v>0.90674518460097897</v>
      </c>
      <c r="N67" s="177">
        <v>1.39160600911642</v>
      </c>
      <c r="O67" s="4">
        <v>-0.70562552024311398</v>
      </c>
      <c r="P67" s="177">
        <v>1.16492516660251</v>
      </c>
      <c r="Q67" s="4" t="s">
        <v>431</v>
      </c>
      <c r="R67" s="177" t="s">
        <v>431</v>
      </c>
      <c r="S67" s="4">
        <v>49.684892511666703</v>
      </c>
      <c r="T67" s="177">
        <v>1.2029657352473999</v>
      </c>
      <c r="U67" s="4">
        <v>47.895019278148297</v>
      </c>
      <c r="V67" s="177">
        <v>0.73520820601614301</v>
      </c>
      <c r="W67" s="4">
        <v>46.714026185511699</v>
      </c>
      <c r="X67" s="177">
        <v>1.3673472067163699</v>
      </c>
      <c r="Y67" s="4" t="s">
        <v>431</v>
      </c>
      <c r="Z67" s="177" t="s">
        <v>431</v>
      </c>
      <c r="AA67" s="4">
        <v>-2.9708663261549599</v>
      </c>
      <c r="AB67" s="177">
        <v>1.82119876561961</v>
      </c>
      <c r="AC67" s="4">
        <v>-1.1809930926365799</v>
      </c>
      <c r="AD67" s="177">
        <v>1.5524720576901001</v>
      </c>
      <c r="AE67" s="4" t="s">
        <v>431</v>
      </c>
      <c r="AF67" s="177" t="s">
        <v>431</v>
      </c>
      <c r="AG67" s="4">
        <v>33.199479331620701</v>
      </c>
      <c r="AH67" s="177">
        <v>1.2686162066586899</v>
      </c>
      <c r="AI67" s="4">
        <v>33.376981860294997</v>
      </c>
      <c r="AJ67" s="177">
        <v>0.56688332559495602</v>
      </c>
      <c r="AK67" s="4">
        <v>35.263600473174698</v>
      </c>
      <c r="AL67" s="177">
        <v>1.4191404583465399</v>
      </c>
      <c r="AM67" s="4" t="s">
        <v>431</v>
      </c>
      <c r="AN67" s="177" t="s">
        <v>431</v>
      </c>
      <c r="AO67" s="4">
        <v>2.0641211415539802</v>
      </c>
      <c r="AP67" s="177">
        <v>1.9035090544342299</v>
      </c>
      <c r="AQ67" s="4">
        <v>1.88661861287969</v>
      </c>
      <c r="AR67" s="196">
        <v>1.5281741868496601</v>
      </c>
    </row>
    <row r="68" spans="1:44" ht="13" customHeight="1" x14ac:dyDescent="0.35">
      <c r="A68" s="103" t="s">
        <v>427</v>
      </c>
      <c r="B68" s="184">
        <v>1</v>
      </c>
      <c r="C68" s="109" t="s">
        <v>431</v>
      </c>
      <c r="D68" s="183" t="s">
        <v>431</v>
      </c>
      <c r="E68" s="109" t="s">
        <v>431</v>
      </c>
      <c r="F68" s="183" t="s">
        <v>431</v>
      </c>
      <c r="G68" s="109">
        <v>15.8430808946138</v>
      </c>
      <c r="H68" s="183">
        <v>1.0507467015057701</v>
      </c>
      <c r="I68" s="109">
        <v>23.0243499738813</v>
      </c>
      <c r="J68" s="183">
        <v>1.34890781184524</v>
      </c>
      <c r="K68" s="109" t="s">
        <v>431</v>
      </c>
      <c r="L68" s="183" t="s">
        <v>431</v>
      </c>
      <c r="M68" s="109" t="s">
        <v>431</v>
      </c>
      <c r="N68" s="183" t="s">
        <v>431</v>
      </c>
      <c r="O68" s="109">
        <v>7.1812690792675102</v>
      </c>
      <c r="P68" s="183">
        <v>1.7098599110986801</v>
      </c>
      <c r="Q68" s="109" t="s">
        <v>431</v>
      </c>
      <c r="R68" s="183" t="s">
        <v>431</v>
      </c>
      <c r="S68" s="109" t="s">
        <v>431</v>
      </c>
      <c r="T68" s="183" t="s">
        <v>431</v>
      </c>
      <c r="U68" s="109">
        <v>53.881265410673301</v>
      </c>
      <c r="V68" s="183">
        <v>1.3050838234273101</v>
      </c>
      <c r="W68" s="109">
        <v>44.902873371516598</v>
      </c>
      <c r="X68" s="183">
        <v>1.4882895586459099</v>
      </c>
      <c r="Y68" s="109" t="s">
        <v>431</v>
      </c>
      <c r="Z68" s="183" t="s">
        <v>431</v>
      </c>
      <c r="AA68" s="109" t="s">
        <v>431</v>
      </c>
      <c r="AB68" s="183" t="s">
        <v>431</v>
      </c>
      <c r="AC68" s="109">
        <v>-8.9783920391567396</v>
      </c>
      <c r="AD68" s="183">
        <v>1.9794568943389701</v>
      </c>
      <c r="AE68" s="109" t="s">
        <v>431</v>
      </c>
      <c r="AF68" s="183" t="s">
        <v>431</v>
      </c>
      <c r="AG68" s="109" t="s">
        <v>431</v>
      </c>
      <c r="AH68" s="183" t="s">
        <v>431</v>
      </c>
      <c r="AI68" s="109">
        <v>30.275653694712901</v>
      </c>
      <c r="AJ68" s="183">
        <v>1.3107549708597701</v>
      </c>
      <c r="AK68" s="109">
        <v>32.072776654602201</v>
      </c>
      <c r="AL68" s="183">
        <v>1.44838430145634</v>
      </c>
      <c r="AM68" s="109" t="s">
        <v>431</v>
      </c>
      <c r="AN68" s="183" t="s">
        <v>431</v>
      </c>
      <c r="AO68" s="109" t="s">
        <v>431</v>
      </c>
      <c r="AP68" s="183" t="s">
        <v>431</v>
      </c>
      <c r="AQ68" s="109">
        <v>1.79712295988921</v>
      </c>
      <c r="AR68" s="198">
        <v>1.95343176956319</v>
      </c>
    </row>
    <row r="69" spans="1:44" ht="13" customHeight="1" x14ac:dyDescent="0.35">
      <c r="A69" s="3"/>
      <c r="B69" s="111"/>
      <c r="C69" s="4" t="s">
        <v>1000</v>
      </c>
      <c r="D69" s="177" t="s">
        <v>1001</v>
      </c>
      <c r="E69" s="4" t="s">
        <v>1002</v>
      </c>
      <c r="F69" s="177" t="s">
        <v>1003</v>
      </c>
      <c r="G69" s="4" t="s">
        <v>1004</v>
      </c>
      <c r="H69" s="177" t="s">
        <v>1005</v>
      </c>
      <c r="I69" s="4" t="s">
        <v>974</v>
      </c>
      <c r="J69" s="177" t="s">
        <v>975</v>
      </c>
      <c r="K69" s="4" t="s">
        <v>1006</v>
      </c>
      <c r="L69" s="177" t="s">
        <v>1007</v>
      </c>
      <c r="M69" s="4" t="s">
        <v>1008</v>
      </c>
      <c r="N69" s="177" t="s">
        <v>1009</v>
      </c>
      <c r="O69" s="4" t="s">
        <v>1010</v>
      </c>
      <c r="P69" s="177" t="s">
        <v>1011</v>
      </c>
      <c r="Q69" s="4" t="s">
        <v>1012</v>
      </c>
      <c r="R69" s="177" t="s">
        <v>1013</v>
      </c>
      <c r="S69" s="4" t="s">
        <v>1014</v>
      </c>
      <c r="T69" s="177" t="s">
        <v>1015</v>
      </c>
      <c r="U69" s="4" t="s">
        <v>1016</v>
      </c>
      <c r="V69" s="177" t="s">
        <v>1017</v>
      </c>
      <c r="W69" s="4" t="s">
        <v>976</v>
      </c>
      <c r="X69" s="177" t="s">
        <v>977</v>
      </c>
      <c r="Y69" s="4" t="s">
        <v>1018</v>
      </c>
      <c r="Z69" s="177" t="s">
        <v>1019</v>
      </c>
      <c r="AA69" s="4" t="s">
        <v>1020</v>
      </c>
      <c r="AB69" s="177" t="s">
        <v>1021</v>
      </c>
      <c r="AC69" s="4" t="s">
        <v>1022</v>
      </c>
      <c r="AD69" s="177" t="s">
        <v>1023</v>
      </c>
      <c r="AE69" s="4" t="s">
        <v>1024</v>
      </c>
      <c r="AF69" s="177" t="s">
        <v>1025</v>
      </c>
      <c r="AG69" s="4" t="s">
        <v>1026</v>
      </c>
      <c r="AH69" s="177" t="s">
        <v>1027</v>
      </c>
      <c r="AI69" s="4" t="s">
        <v>1028</v>
      </c>
      <c r="AJ69" s="177" t="s">
        <v>1029</v>
      </c>
      <c r="AK69" s="4" t="s">
        <v>978</v>
      </c>
      <c r="AL69" s="177" t="s">
        <v>979</v>
      </c>
      <c r="AM69" s="4" t="s">
        <v>1030</v>
      </c>
      <c r="AN69" s="177" t="s">
        <v>1031</v>
      </c>
      <c r="AO69" s="4" t="s">
        <v>1032</v>
      </c>
      <c r="AP69" s="177" t="s">
        <v>1033</v>
      </c>
      <c r="AQ69" s="4" t="s">
        <v>1034</v>
      </c>
      <c r="AR69" s="196" t="s">
        <v>1035</v>
      </c>
    </row>
    <row r="70" spans="1:44" ht="13" customHeight="1" x14ac:dyDescent="0.35">
      <c r="A70" s="3" t="s">
        <v>365</v>
      </c>
      <c r="B70" s="111">
        <v>3</v>
      </c>
      <c r="C70" s="4" t="s">
        <v>431</v>
      </c>
      <c r="D70" s="177" t="s">
        <v>431</v>
      </c>
      <c r="E70" s="4" t="s">
        <v>431</v>
      </c>
      <c r="F70" s="177" t="s">
        <v>431</v>
      </c>
      <c r="G70" s="4">
        <v>21.878224437135799</v>
      </c>
      <c r="H70" s="177">
        <v>0.86201372755280203</v>
      </c>
      <c r="I70" s="4">
        <v>16.613921108454999</v>
      </c>
      <c r="J70" s="177">
        <v>0.76801974201487599</v>
      </c>
      <c r="K70" s="4" t="s">
        <v>431</v>
      </c>
      <c r="L70" s="177" t="s">
        <v>431</v>
      </c>
      <c r="M70" s="4" t="s">
        <v>431</v>
      </c>
      <c r="N70" s="177" t="s">
        <v>431</v>
      </c>
      <c r="O70" s="4">
        <v>-5.26430332868087</v>
      </c>
      <c r="P70" s="177">
        <v>1.1545224080173</v>
      </c>
      <c r="Q70" s="4" t="s">
        <v>431</v>
      </c>
      <c r="R70" s="177" t="s">
        <v>431</v>
      </c>
      <c r="S70" s="4" t="s">
        <v>431</v>
      </c>
      <c r="T70" s="177" t="s">
        <v>431</v>
      </c>
      <c r="U70" s="4">
        <v>45.076604038949498</v>
      </c>
      <c r="V70" s="177">
        <v>1.22002895221209</v>
      </c>
      <c r="W70" s="4">
        <v>48.631674828143701</v>
      </c>
      <c r="X70" s="177">
        <v>1.09816914137569</v>
      </c>
      <c r="Y70" s="4" t="s">
        <v>431</v>
      </c>
      <c r="Z70" s="177" t="s">
        <v>431</v>
      </c>
      <c r="AA70" s="4" t="s">
        <v>431</v>
      </c>
      <c r="AB70" s="177" t="s">
        <v>431</v>
      </c>
      <c r="AC70" s="4">
        <v>3.5550707891941702</v>
      </c>
      <c r="AD70" s="177">
        <v>1.64147680681316</v>
      </c>
      <c r="AE70" s="4" t="s">
        <v>431</v>
      </c>
      <c r="AF70" s="177" t="s">
        <v>431</v>
      </c>
      <c r="AG70" s="4" t="s">
        <v>431</v>
      </c>
      <c r="AH70" s="177" t="s">
        <v>431</v>
      </c>
      <c r="AI70" s="4">
        <v>33.045171523914597</v>
      </c>
      <c r="AJ70" s="177">
        <v>1.16215079248814</v>
      </c>
      <c r="AK70" s="4">
        <v>34.754404063401303</v>
      </c>
      <c r="AL70" s="177">
        <v>1.0098805665455199</v>
      </c>
      <c r="AM70" s="4" t="s">
        <v>431</v>
      </c>
      <c r="AN70" s="177" t="s">
        <v>431</v>
      </c>
      <c r="AO70" s="4" t="s">
        <v>431</v>
      </c>
      <c r="AP70" s="177" t="s">
        <v>431</v>
      </c>
      <c r="AQ70" s="4">
        <v>1.7092325394867001</v>
      </c>
      <c r="AR70" s="196">
        <v>1.53962762483891</v>
      </c>
    </row>
    <row r="71" spans="1:44" ht="13" customHeight="1" x14ac:dyDescent="0.35">
      <c r="A71" s="3" t="s">
        <v>368</v>
      </c>
      <c r="B71" s="111">
        <v>3</v>
      </c>
      <c r="C71" s="4" t="s">
        <v>431</v>
      </c>
      <c r="D71" s="177" t="s">
        <v>431</v>
      </c>
      <c r="E71" s="4">
        <v>28.408494018548399</v>
      </c>
      <c r="F71" s="177">
        <v>1.50679795197408</v>
      </c>
      <c r="G71" s="4">
        <v>21.360381892651301</v>
      </c>
      <c r="H71" s="177">
        <v>1.3350644900754001</v>
      </c>
      <c r="I71" s="4">
        <v>14.1630204583579</v>
      </c>
      <c r="J71" s="177">
        <v>0.84768045691571503</v>
      </c>
      <c r="K71" s="4" t="s">
        <v>431</v>
      </c>
      <c r="L71" s="177" t="s">
        <v>431</v>
      </c>
      <c r="M71" s="4">
        <v>-14.245473560190501</v>
      </c>
      <c r="N71" s="177">
        <v>1.72887310844669</v>
      </c>
      <c r="O71" s="4">
        <v>-7.1973614342934402</v>
      </c>
      <c r="P71" s="177">
        <v>1.58144217399724</v>
      </c>
      <c r="Q71" s="4" t="s">
        <v>431</v>
      </c>
      <c r="R71" s="177" t="s">
        <v>431</v>
      </c>
      <c r="S71" s="4">
        <v>41.814877158531502</v>
      </c>
      <c r="T71" s="177">
        <v>1.9527974159713699</v>
      </c>
      <c r="U71" s="4">
        <v>53.944683445320699</v>
      </c>
      <c r="V71" s="177">
        <v>1.35761781050515</v>
      </c>
      <c r="W71" s="4">
        <v>59.8439478133227</v>
      </c>
      <c r="X71" s="177">
        <v>1.4858359795801701</v>
      </c>
      <c r="Y71" s="4" t="s">
        <v>431</v>
      </c>
      <c r="Z71" s="177" t="s">
        <v>431</v>
      </c>
      <c r="AA71" s="4">
        <v>18.029070654791202</v>
      </c>
      <c r="AB71" s="177">
        <v>2.45379834257818</v>
      </c>
      <c r="AC71" s="4">
        <v>5.8992643680020196</v>
      </c>
      <c r="AD71" s="177">
        <v>2.01266854638705</v>
      </c>
      <c r="AE71" s="4" t="s">
        <v>431</v>
      </c>
      <c r="AF71" s="177" t="s">
        <v>431</v>
      </c>
      <c r="AG71" s="4">
        <v>29.776628822920099</v>
      </c>
      <c r="AH71" s="177">
        <v>1.83563647259419</v>
      </c>
      <c r="AI71" s="4">
        <v>24.694934662028</v>
      </c>
      <c r="AJ71" s="177">
        <v>1.10464988548028</v>
      </c>
      <c r="AK71" s="4">
        <v>25.993031728319401</v>
      </c>
      <c r="AL71" s="177">
        <v>1.44383918424282</v>
      </c>
      <c r="AM71" s="4" t="s">
        <v>431</v>
      </c>
      <c r="AN71" s="177" t="s">
        <v>431</v>
      </c>
      <c r="AO71" s="4">
        <v>-3.78359709460072</v>
      </c>
      <c r="AP71" s="177">
        <v>2.3354299067779798</v>
      </c>
      <c r="AQ71" s="4">
        <v>1.29809706629141</v>
      </c>
      <c r="AR71" s="196">
        <v>1.8179447074778099</v>
      </c>
    </row>
    <row r="72" spans="1:44" ht="13" customHeight="1" x14ac:dyDescent="0.35">
      <c r="A72" s="3" t="s">
        <v>387</v>
      </c>
      <c r="B72" s="111">
        <v>3</v>
      </c>
      <c r="C72" s="4" t="s">
        <v>431</v>
      </c>
      <c r="D72" s="177" t="s">
        <v>431</v>
      </c>
      <c r="E72" s="4" t="s">
        <v>431</v>
      </c>
      <c r="F72" s="177" t="s">
        <v>431</v>
      </c>
      <c r="G72" s="4">
        <v>4.1940845987465796</v>
      </c>
      <c r="H72" s="177">
        <v>0.35071100627562901</v>
      </c>
      <c r="I72" s="4">
        <v>6.5347792028917597</v>
      </c>
      <c r="J72" s="177">
        <v>0.60041354041601203</v>
      </c>
      <c r="K72" s="4" t="s">
        <v>431</v>
      </c>
      <c r="L72" s="177" t="s">
        <v>431</v>
      </c>
      <c r="M72" s="4" t="s">
        <v>431</v>
      </c>
      <c r="N72" s="177" t="s">
        <v>431</v>
      </c>
      <c r="O72" s="4">
        <v>2.3406946041451802</v>
      </c>
      <c r="P72" s="177">
        <v>0.69533778082149</v>
      </c>
      <c r="Q72" s="4" t="s">
        <v>431</v>
      </c>
      <c r="R72" s="177" t="s">
        <v>431</v>
      </c>
      <c r="S72" s="4" t="s">
        <v>431</v>
      </c>
      <c r="T72" s="177" t="s">
        <v>431</v>
      </c>
      <c r="U72" s="4">
        <v>35.773211709338099</v>
      </c>
      <c r="V72" s="177">
        <v>0.88296707735244395</v>
      </c>
      <c r="W72" s="4">
        <v>21.659898990581102</v>
      </c>
      <c r="X72" s="177">
        <v>0.81297488699828502</v>
      </c>
      <c r="Y72" s="4" t="s">
        <v>431</v>
      </c>
      <c r="Z72" s="177" t="s">
        <v>431</v>
      </c>
      <c r="AA72" s="4" t="s">
        <v>431</v>
      </c>
      <c r="AB72" s="177" t="s">
        <v>431</v>
      </c>
      <c r="AC72" s="4">
        <v>-14.113312718756999</v>
      </c>
      <c r="AD72" s="177">
        <v>1.20023290513891</v>
      </c>
      <c r="AE72" s="4" t="s">
        <v>431</v>
      </c>
      <c r="AF72" s="177" t="s">
        <v>431</v>
      </c>
      <c r="AG72" s="4" t="s">
        <v>431</v>
      </c>
      <c r="AH72" s="177" t="s">
        <v>431</v>
      </c>
      <c r="AI72" s="4">
        <v>60.032703691915302</v>
      </c>
      <c r="AJ72" s="177">
        <v>0.79930650213575205</v>
      </c>
      <c r="AK72" s="4">
        <v>71.805321806527104</v>
      </c>
      <c r="AL72" s="177">
        <v>0.95818966408801598</v>
      </c>
      <c r="AM72" s="4" t="s">
        <v>431</v>
      </c>
      <c r="AN72" s="177" t="s">
        <v>431</v>
      </c>
      <c r="AO72" s="4" t="s">
        <v>431</v>
      </c>
      <c r="AP72" s="177" t="s">
        <v>431</v>
      </c>
      <c r="AQ72" s="4">
        <v>11.772618114611801</v>
      </c>
      <c r="AR72" s="196">
        <v>1.2478054001812899</v>
      </c>
    </row>
    <row r="73" spans="1:44" ht="13" customHeight="1" x14ac:dyDescent="0.35">
      <c r="A73" s="3" t="s">
        <v>394</v>
      </c>
      <c r="B73" s="111">
        <v>3</v>
      </c>
      <c r="C73" s="4" t="s">
        <v>431</v>
      </c>
      <c r="D73" s="177" t="s">
        <v>431</v>
      </c>
      <c r="E73" s="4" t="s">
        <v>431</v>
      </c>
      <c r="F73" s="177" t="s">
        <v>431</v>
      </c>
      <c r="G73" s="4">
        <v>10.4529909629067</v>
      </c>
      <c r="H73" s="177">
        <v>0.75917410256575202</v>
      </c>
      <c r="I73" s="4">
        <v>18.104557944910599</v>
      </c>
      <c r="J73" s="177">
        <v>0.87224096942333895</v>
      </c>
      <c r="K73" s="4" t="s">
        <v>431</v>
      </c>
      <c r="L73" s="177" t="s">
        <v>431</v>
      </c>
      <c r="M73" s="4" t="s">
        <v>431</v>
      </c>
      <c r="N73" s="177" t="s">
        <v>431</v>
      </c>
      <c r="O73" s="4">
        <v>7.6515669820038896</v>
      </c>
      <c r="P73" s="177">
        <v>1.1563518611335699</v>
      </c>
      <c r="Q73" s="4" t="s">
        <v>431</v>
      </c>
      <c r="R73" s="177" t="s">
        <v>431</v>
      </c>
      <c r="S73" s="4" t="s">
        <v>431</v>
      </c>
      <c r="T73" s="177" t="s">
        <v>431</v>
      </c>
      <c r="U73" s="4">
        <v>38.798977036973497</v>
      </c>
      <c r="V73" s="177">
        <v>1.0609493747948699</v>
      </c>
      <c r="W73" s="4">
        <v>33.074395999517002</v>
      </c>
      <c r="X73" s="177">
        <v>0.99731673298880097</v>
      </c>
      <c r="Y73" s="4" t="s">
        <v>431</v>
      </c>
      <c r="Z73" s="177" t="s">
        <v>431</v>
      </c>
      <c r="AA73" s="4" t="s">
        <v>431</v>
      </c>
      <c r="AB73" s="177" t="s">
        <v>431</v>
      </c>
      <c r="AC73" s="4">
        <v>-5.7245810374564696</v>
      </c>
      <c r="AD73" s="177">
        <v>1.4561092822233801</v>
      </c>
      <c r="AE73" s="4" t="s">
        <v>431</v>
      </c>
      <c r="AF73" s="177" t="s">
        <v>431</v>
      </c>
      <c r="AG73" s="4" t="s">
        <v>431</v>
      </c>
      <c r="AH73" s="177" t="s">
        <v>431</v>
      </c>
      <c r="AI73" s="4">
        <v>50.7480320001198</v>
      </c>
      <c r="AJ73" s="177">
        <v>1.08464150328897</v>
      </c>
      <c r="AK73" s="4">
        <v>48.821046055572403</v>
      </c>
      <c r="AL73" s="177">
        <v>1.11144495923945</v>
      </c>
      <c r="AM73" s="4" t="s">
        <v>431</v>
      </c>
      <c r="AN73" s="177" t="s">
        <v>431</v>
      </c>
      <c r="AO73" s="4" t="s">
        <v>431</v>
      </c>
      <c r="AP73" s="177" t="s">
        <v>431</v>
      </c>
      <c r="AQ73" s="4">
        <v>-1.92698594454742</v>
      </c>
      <c r="AR73" s="196">
        <v>1.55298328647663</v>
      </c>
    </row>
    <row r="74" spans="1:44" ht="13" customHeight="1" x14ac:dyDescent="0.35">
      <c r="A74" s="3" t="s">
        <v>398</v>
      </c>
      <c r="B74" s="111">
        <v>3</v>
      </c>
      <c r="C74" s="4" t="s">
        <v>431</v>
      </c>
      <c r="D74" s="177" t="s">
        <v>431</v>
      </c>
      <c r="E74" s="4" t="s">
        <v>431</v>
      </c>
      <c r="F74" s="177" t="s">
        <v>431</v>
      </c>
      <c r="G74" s="4">
        <v>23.760820560986598</v>
      </c>
      <c r="H74" s="177">
        <v>1.1532548284109301</v>
      </c>
      <c r="I74" s="4">
        <v>15.209036243674801</v>
      </c>
      <c r="J74" s="177">
        <v>1.1257329951080699</v>
      </c>
      <c r="K74" s="4" t="s">
        <v>431</v>
      </c>
      <c r="L74" s="177" t="s">
        <v>431</v>
      </c>
      <c r="M74" s="4" t="s">
        <v>431</v>
      </c>
      <c r="N74" s="177" t="s">
        <v>431</v>
      </c>
      <c r="O74" s="4">
        <v>-8.55178431731178</v>
      </c>
      <c r="P74" s="177">
        <v>1.6116052480456</v>
      </c>
      <c r="Q74" s="4" t="s">
        <v>431</v>
      </c>
      <c r="R74" s="177" t="s">
        <v>431</v>
      </c>
      <c r="S74" s="4" t="s">
        <v>431</v>
      </c>
      <c r="T74" s="177" t="s">
        <v>431</v>
      </c>
      <c r="U74" s="4">
        <v>50.722178083953601</v>
      </c>
      <c r="V74" s="177">
        <v>1.28712469106532</v>
      </c>
      <c r="W74" s="4">
        <v>53.295058604858099</v>
      </c>
      <c r="X74" s="177">
        <v>1.1632089839914701</v>
      </c>
      <c r="Y74" s="4" t="s">
        <v>431</v>
      </c>
      <c r="Z74" s="177" t="s">
        <v>431</v>
      </c>
      <c r="AA74" s="4" t="s">
        <v>431</v>
      </c>
      <c r="AB74" s="177" t="s">
        <v>431</v>
      </c>
      <c r="AC74" s="4">
        <v>2.5728805209044601</v>
      </c>
      <c r="AD74" s="177">
        <v>1.73486169788501</v>
      </c>
      <c r="AE74" s="4" t="s">
        <v>431</v>
      </c>
      <c r="AF74" s="177" t="s">
        <v>431</v>
      </c>
      <c r="AG74" s="4" t="s">
        <v>431</v>
      </c>
      <c r="AH74" s="177" t="s">
        <v>431</v>
      </c>
      <c r="AI74" s="4">
        <v>25.517001355059801</v>
      </c>
      <c r="AJ74" s="177">
        <v>1.3165500306904601</v>
      </c>
      <c r="AK74" s="4">
        <v>31.495905151467099</v>
      </c>
      <c r="AL74" s="177">
        <v>1.2199223905177601</v>
      </c>
      <c r="AM74" s="4" t="s">
        <v>431</v>
      </c>
      <c r="AN74" s="177" t="s">
        <v>431</v>
      </c>
      <c r="AO74" s="4" t="s">
        <v>431</v>
      </c>
      <c r="AP74" s="177" t="s">
        <v>431</v>
      </c>
      <c r="AQ74" s="4">
        <v>5.9789037964073204</v>
      </c>
      <c r="AR74" s="196">
        <v>1.79485782785089</v>
      </c>
    </row>
    <row r="75" spans="1:44" ht="13" customHeight="1" x14ac:dyDescent="0.35">
      <c r="A75" s="103" t="s">
        <v>399</v>
      </c>
      <c r="B75" s="106">
        <v>3</v>
      </c>
      <c r="C75" s="109" t="s">
        <v>431</v>
      </c>
      <c r="D75" s="183" t="s">
        <v>431</v>
      </c>
      <c r="E75" s="109" t="s">
        <v>431</v>
      </c>
      <c r="F75" s="183" t="s">
        <v>431</v>
      </c>
      <c r="G75" s="109">
        <v>11.948973053728601</v>
      </c>
      <c r="H75" s="183">
        <v>0.53390640254313904</v>
      </c>
      <c r="I75" s="109">
        <v>14.921024121642301</v>
      </c>
      <c r="J75" s="183">
        <v>1.19076556899122</v>
      </c>
      <c r="K75" s="109" t="s">
        <v>431</v>
      </c>
      <c r="L75" s="183" t="s">
        <v>431</v>
      </c>
      <c r="M75" s="109" t="s">
        <v>431</v>
      </c>
      <c r="N75" s="183" t="s">
        <v>431</v>
      </c>
      <c r="O75" s="109">
        <v>2.9720510679136898</v>
      </c>
      <c r="P75" s="183">
        <v>1.30498225542401</v>
      </c>
      <c r="Q75" s="109" t="s">
        <v>431</v>
      </c>
      <c r="R75" s="183" t="s">
        <v>431</v>
      </c>
      <c r="S75" s="109" t="s">
        <v>431</v>
      </c>
      <c r="T75" s="183" t="s">
        <v>431</v>
      </c>
      <c r="U75" s="109">
        <v>61.2513682728544</v>
      </c>
      <c r="V75" s="183">
        <v>0.79035343636232103</v>
      </c>
      <c r="W75" s="109">
        <v>62.363867193105101</v>
      </c>
      <c r="X75" s="183">
        <v>1.24014653419192</v>
      </c>
      <c r="Y75" s="109" t="s">
        <v>431</v>
      </c>
      <c r="Z75" s="183" t="s">
        <v>431</v>
      </c>
      <c r="AA75" s="109" t="s">
        <v>431</v>
      </c>
      <c r="AB75" s="183" t="s">
        <v>431</v>
      </c>
      <c r="AC75" s="109">
        <v>1.1124989202506499</v>
      </c>
      <c r="AD75" s="183">
        <v>1.4705855910615899</v>
      </c>
      <c r="AE75" s="109" t="s">
        <v>431</v>
      </c>
      <c r="AF75" s="183" t="s">
        <v>431</v>
      </c>
      <c r="AG75" s="109" t="s">
        <v>431</v>
      </c>
      <c r="AH75" s="183" t="s">
        <v>431</v>
      </c>
      <c r="AI75" s="109">
        <v>26.799658673416999</v>
      </c>
      <c r="AJ75" s="183">
        <v>0.61309597566160101</v>
      </c>
      <c r="AK75" s="109">
        <v>22.715108685252599</v>
      </c>
      <c r="AL75" s="183">
        <v>1.45783345104574</v>
      </c>
      <c r="AM75" s="109" t="s">
        <v>431</v>
      </c>
      <c r="AN75" s="183" t="s">
        <v>431</v>
      </c>
      <c r="AO75" s="109" t="s">
        <v>431</v>
      </c>
      <c r="AP75" s="183" t="s">
        <v>431</v>
      </c>
      <c r="AQ75" s="109">
        <v>-4.0845499881643299</v>
      </c>
      <c r="AR75" s="198">
        <v>1.5815072071794001</v>
      </c>
    </row>
    <row r="77" spans="1:44" x14ac:dyDescent="0.35">
      <c r="A77" s="201" t="s">
        <v>479</v>
      </c>
    </row>
    <row r="78" spans="1:44" x14ac:dyDescent="0.35">
      <c r="A78" s="201" t="s">
        <v>412</v>
      </c>
    </row>
    <row r="79" spans="1:44" x14ac:dyDescent="0.35">
      <c r="A79" s="201" t="s">
        <v>428</v>
      </c>
    </row>
    <row r="80" spans="1:44" x14ac:dyDescent="0.35">
      <c r="A80" s="201" t="s">
        <v>429</v>
      </c>
    </row>
    <row r="81" spans="1:1" x14ac:dyDescent="0.35">
      <c r="A81" s="201" t="s">
        <v>413</v>
      </c>
    </row>
    <row r="82" spans="1:1" x14ac:dyDescent="0.35">
      <c r="A82" s="201" t="s">
        <v>414</v>
      </c>
    </row>
    <row r="83" spans="1:1" x14ac:dyDescent="0.35">
      <c r="A83" s="201" t="s">
        <v>415</v>
      </c>
    </row>
    <row r="84" spans="1:1" x14ac:dyDescent="0.35">
      <c r="A84" s="170" t="str">
        <f>HYPERLINK("https://oecdcode.org/disclaimers/cyprus.html", "Information on data for Cyprus: https://oecdcode.org/disclaimers/cyprus.html")</f>
        <v>Information on data for Cyprus: https://oecdcode.org/disclaimers/cyprus.html</v>
      </c>
    </row>
    <row r="85" spans="1:1" x14ac:dyDescent="0.35">
      <c r="A85" s="201" t="s">
        <v>430</v>
      </c>
    </row>
  </sheetData>
  <mergeCells count="26">
    <mergeCell ref="AA8:AB9"/>
    <mergeCell ref="AC8:AD9"/>
    <mergeCell ref="AE7:AR7"/>
    <mergeCell ref="AE8:AF9"/>
    <mergeCell ref="AG8:AH9"/>
    <mergeCell ref="AI8:AJ9"/>
    <mergeCell ref="AK8:AL9"/>
    <mergeCell ref="AM8:AN9"/>
    <mergeCell ref="AO8:AP9"/>
    <mergeCell ref="AQ8:AR9"/>
    <mergeCell ref="B6:B10"/>
    <mergeCell ref="C6:AR6"/>
    <mergeCell ref="C7:P7"/>
    <mergeCell ref="C8:D9"/>
    <mergeCell ref="E8:F9"/>
    <mergeCell ref="G8:H9"/>
    <mergeCell ref="I8:J9"/>
    <mergeCell ref="K8:L9"/>
    <mergeCell ref="M8:N9"/>
    <mergeCell ref="O8:P9"/>
    <mergeCell ref="Q7:AD7"/>
    <mergeCell ref="Q8:R9"/>
    <mergeCell ref="S8:T9"/>
    <mergeCell ref="U8:V9"/>
    <mergeCell ref="W8:X9"/>
    <mergeCell ref="Y8:Z9"/>
  </mergeCells>
  <conditionalFormatting sqref="K1:K200">
    <cfRule type="expression" dxfId="533" priority="9">
      <formula>ABS(K1/L1)&gt;1.95996398454005</formula>
    </cfRule>
  </conditionalFormatting>
  <conditionalFormatting sqref="M1:M200">
    <cfRule type="expression" dxfId="532" priority="8">
      <formula>ABS(M1/N1)&gt;1.95996398454005</formula>
    </cfRule>
  </conditionalFormatting>
  <conditionalFormatting sqref="O1:O200">
    <cfRule type="expression" dxfId="531" priority="7">
      <formula>ABS(O1/P1)&gt;1.95996398454005</formula>
    </cfRule>
  </conditionalFormatting>
  <conditionalFormatting sqref="Y1:Y200">
    <cfRule type="expression" dxfId="530" priority="6">
      <formula>ABS(Y1/Z1)&gt;1.95996398454005</formula>
    </cfRule>
  </conditionalFormatting>
  <conditionalFormatting sqref="AA1:AA200">
    <cfRule type="expression" dxfId="529" priority="5">
      <formula>ABS(AA1/AB1)&gt;1.95996398454005</formula>
    </cfRule>
  </conditionalFormatting>
  <conditionalFormatting sqref="AC1:AC200">
    <cfRule type="expression" dxfId="528" priority="4">
      <formula>ABS(AC1/AD1)&gt;1.95996398454005</formula>
    </cfRule>
  </conditionalFormatting>
  <conditionalFormatting sqref="AM1:AM200">
    <cfRule type="expression" dxfId="527" priority="3">
      <formula>ABS(AM1/AN1)&gt;1.95996398454005</formula>
    </cfRule>
  </conditionalFormatting>
  <conditionalFormatting sqref="AO1:AO200">
    <cfRule type="expression" dxfId="526" priority="2">
      <formula>ABS(AO1/AP1)&gt;1.95996398454005</formula>
    </cfRule>
  </conditionalFormatting>
  <conditionalFormatting sqref="AQ1:AQ200">
    <cfRule type="expression" dxfId="525"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111"/>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238</v>
      </c>
    </row>
    <row r="2" spans="1:46" x14ac:dyDescent="0.35">
      <c r="A2" s="23" t="s">
        <v>239</v>
      </c>
    </row>
    <row r="3" spans="1:46" x14ac:dyDescent="0.35">
      <c r="A3" s="41" t="s">
        <v>440</v>
      </c>
    </row>
    <row r="4" spans="1:46" x14ac:dyDescent="0.35">
      <c r="A4" s="168" t="str">
        <f>HYPERLINK("#'TOC'!A1", "Back to TOC")</f>
        <v>Back to TOC</v>
      </c>
    </row>
    <row r="7" spans="1:46" ht="16" customHeight="1" x14ac:dyDescent="0.35">
      <c r="B7" s="334" t="s">
        <v>344</v>
      </c>
      <c r="C7" s="337" t="s">
        <v>480</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974</v>
      </c>
      <c r="D11" s="186" t="s">
        <v>975</v>
      </c>
      <c r="E11" s="54" t="s">
        <v>1036</v>
      </c>
      <c r="F11" s="186" t="s">
        <v>1037</v>
      </c>
      <c r="G11" s="54" t="s">
        <v>1038</v>
      </c>
      <c r="H11" s="186" t="s">
        <v>1039</v>
      </c>
      <c r="I11" s="54" t="s">
        <v>1040</v>
      </c>
      <c r="J11" s="186" t="s">
        <v>1041</v>
      </c>
      <c r="K11" s="54" t="s">
        <v>1042</v>
      </c>
      <c r="L11" s="186" t="s">
        <v>1043</v>
      </c>
      <c r="M11" s="54" t="s">
        <v>1044</v>
      </c>
      <c r="N11" s="186" t="s">
        <v>1045</v>
      </c>
      <c r="O11" s="54" t="s">
        <v>1046</v>
      </c>
      <c r="P11" s="186" t="s">
        <v>1047</v>
      </c>
      <c r="Q11" s="54" t="s">
        <v>1048</v>
      </c>
      <c r="R11" s="186" t="s">
        <v>1049</v>
      </c>
      <c r="S11" s="54" t="s">
        <v>1050</v>
      </c>
      <c r="T11" s="186" t="s">
        <v>1051</v>
      </c>
      <c r="U11" s="54" t="s">
        <v>1052</v>
      </c>
      <c r="V11" s="186" t="s">
        <v>1053</v>
      </c>
      <c r="W11" s="54" t="s">
        <v>1054</v>
      </c>
      <c r="X11" s="186" t="s">
        <v>1055</v>
      </c>
      <c r="Y11" s="54" t="s">
        <v>1056</v>
      </c>
      <c r="Z11" s="186" t="s">
        <v>1057</v>
      </c>
      <c r="AA11" s="54" t="s">
        <v>1058</v>
      </c>
      <c r="AB11" s="186" t="s">
        <v>1059</v>
      </c>
      <c r="AC11" s="54" t="s">
        <v>1060</v>
      </c>
      <c r="AD11" s="186" t="s">
        <v>1061</v>
      </c>
      <c r="AE11" s="54" t="s">
        <v>1062</v>
      </c>
      <c r="AF11" s="186" t="s">
        <v>1063</v>
      </c>
      <c r="AG11" s="54" t="s">
        <v>1064</v>
      </c>
      <c r="AH11" s="186" t="s">
        <v>1065</v>
      </c>
      <c r="AI11" s="54" t="s">
        <v>1066</v>
      </c>
      <c r="AJ11" s="186" t="s">
        <v>1067</v>
      </c>
      <c r="AK11" s="54" t="s">
        <v>1068</v>
      </c>
      <c r="AL11" s="186" t="s">
        <v>1069</v>
      </c>
      <c r="AM11" s="54" t="s">
        <v>1070</v>
      </c>
      <c r="AN11" s="186" t="s">
        <v>1071</v>
      </c>
      <c r="AO11" s="54" t="s">
        <v>1072</v>
      </c>
      <c r="AP11" s="186" t="s">
        <v>1073</v>
      </c>
      <c r="AQ11" s="56" t="s">
        <v>984</v>
      </c>
      <c r="AR11" s="56" t="s">
        <v>985</v>
      </c>
      <c r="AS11" s="56" t="s">
        <v>994</v>
      </c>
      <c r="AT11" s="2" t="s">
        <v>995</v>
      </c>
    </row>
    <row r="12" spans="1:46" ht="13" customHeight="1" x14ac:dyDescent="0.35">
      <c r="A12" s="3" t="s">
        <v>352</v>
      </c>
      <c r="B12" s="171">
        <v>2</v>
      </c>
      <c r="C12" s="4">
        <v>16.207081697496601</v>
      </c>
      <c r="D12" s="177">
        <v>0.85030150934630999</v>
      </c>
      <c r="E12" s="4">
        <v>17.4061840290864</v>
      </c>
      <c r="F12" s="177">
        <v>1.3588162987800301</v>
      </c>
      <c r="G12" s="4">
        <v>13.816355348699</v>
      </c>
      <c r="H12" s="177">
        <v>1.22428946768283</v>
      </c>
      <c r="I12" s="4">
        <v>16.2412374314723</v>
      </c>
      <c r="J12" s="177">
        <v>1.24829357505911</v>
      </c>
      <c r="K12" s="4">
        <v>-1.16494659761407</v>
      </c>
      <c r="L12" s="177">
        <v>1.6056985983902801</v>
      </c>
      <c r="M12" s="4">
        <v>14.0345121997417</v>
      </c>
      <c r="N12" s="177">
        <v>0.78891761493464396</v>
      </c>
      <c r="O12" s="4">
        <v>32.586923077408798</v>
      </c>
      <c r="P12" s="177">
        <v>2.89224275695282</v>
      </c>
      <c r="Q12" s="4">
        <v>18.5524108776671</v>
      </c>
      <c r="R12" s="177">
        <v>2.8937733894108701</v>
      </c>
      <c r="S12" s="4">
        <v>17.926405465846099</v>
      </c>
      <c r="T12" s="177">
        <v>1.2798945947161899</v>
      </c>
      <c r="U12" s="4">
        <v>12.0391740162001</v>
      </c>
      <c r="V12" s="177">
        <v>1.1466540004132799</v>
      </c>
      <c r="W12" s="4">
        <v>18.118545551805301</v>
      </c>
      <c r="X12" s="177">
        <v>2.0822826097501901</v>
      </c>
      <c r="Y12" s="4">
        <v>0.192140085959217</v>
      </c>
      <c r="Z12" s="177">
        <v>2.4011664123190002</v>
      </c>
      <c r="AA12" s="4">
        <v>15.357933751609799</v>
      </c>
      <c r="AB12" s="177">
        <v>1.0472936690224</v>
      </c>
      <c r="AC12" s="4">
        <v>17.4971519708306</v>
      </c>
      <c r="AD12" s="177">
        <v>1.5890279184902001</v>
      </c>
      <c r="AE12" s="4">
        <v>23.690766512090601</v>
      </c>
      <c r="AF12" s="177">
        <v>4.3441210830770096</v>
      </c>
      <c r="AG12" s="4">
        <v>8.3328327604807892</v>
      </c>
      <c r="AH12" s="177">
        <v>4.5286822331172401</v>
      </c>
      <c r="AI12" s="4">
        <v>15.9571030489689</v>
      </c>
      <c r="AJ12" s="177">
        <v>0.86054448524044802</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20.952454304919002</v>
      </c>
      <c r="D13" s="177">
        <v>0.90970064756507896</v>
      </c>
      <c r="E13" s="4" t="s">
        <v>888</v>
      </c>
      <c r="F13" s="177" t="s">
        <v>888</v>
      </c>
      <c r="G13" s="4">
        <v>22.3380515767014</v>
      </c>
      <c r="H13" s="177">
        <v>2.3455379880542</v>
      </c>
      <c r="I13" s="4">
        <v>20.101102361293499</v>
      </c>
      <c r="J13" s="177">
        <v>0.92235202480320899</v>
      </c>
      <c r="K13" s="4" t="s">
        <v>888</v>
      </c>
      <c r="L13" s="177" t="s">
        <v>888</v>
      </c>
      <c r="M13" s="4">
        <v>22.198407637317999</v>
      </c>
      <c r="N13" s="177">
        <v>1.4934318660867201</v>
      </c>
      <c r="O13" s="4">
        <v>19.0600361805818</v>
      </c>
      <c r="P13" s="177">
        <v>1.11474095705354</v>
      </c>
      <c r="Q13" s="4">
        <v>-3.1383714567362202</v>
      </c>
      <c r="R13" s="177">
        <v>1.8657369305229601</v>
      </c>
      <c r="S13" s="4">
        <v>18.988911112645098</v>
      </c>
      <c r="T13" s="177">
        <v>1.3883928803232199</v>
      </c>
      <c r="U13" s="4">
        <v>21.760475222796401</v>
      </c>
      <c r="V13" s="177">
        <v>2.0391837798482202</v>
      </c>
      <c r="W13" s="4">
        <v>23.220934834158399</v>
      </c>
      <c r="X13" s="177">
        <v>2.1199859247739399</v>
      </c>
      <c r="Y13" s="4">
        <v>4.2320237215133103</v>
      </c>
      <c r="Z13" s="177">
        <v>2.6131438431537402</v>
      </c>
      <c r="AA13" s="4">
        <v>18.4469808372667</v>
      </c>
      <c r="AB13" s="177">
        <v>2.7860119543200499</v>
      </c>
      <c r="AC13" s="4">
        <v>20.3071971005206</v>
      </c>
      <c r="AD13" s="177">
        <v>1.24072028393606</v>
      </c>
      <c r="AE13" s="4">
        <v>24.755982304369098</v>
      </c>
      <c r="AF13" s="177">
        <v>2.2196717372582602</v>
      </c>
      <c r="AG13" s="4">
        <v>6.3090014671024202</v>
      </c>
      <c r="AH13" s="177">
        <v>3.59820173998264</v>
      </c>
      <c r="AI13" s="4">
        <v>20.904337858666601</v>
      </c>
      <c r="AJ13" s="177">
        <v>1.5967898930988</v>
      </c>
      <c r="AK13" s="4">
        <v>20.2361469961374</v>
      </c>
      <c r="AL13" s="177">
        <v>1.4555424073371499</v>
      </c>
      <c r="AM13" s="4">
        <v>24.631124281889299</v>
      </c>
      <c r="AN13" s="177">
        <v>2.9555287043563001</v>
      </c>
      <c r="AO13" s="4">
        <v>3.7267864232227601</v>
      </c>
      <c r="AP13" s="177">
        <v>3.3918127362820298</v>
      </c>
      <c r="AQ13" s="6"/>
      <c r="AR13" s="6"/>
      <c r="AS13" s="6"/>
      <c r="AT13" s="8"/>
    </row>
    <row r="14" spans="1:46" ht="13" customHeight="1" x14ac:dyDescent="0.35">
      <c r="A14" s="3" t="s">
        <v>354</v>
      </c>
      <c r="B14" s="171">
        <v>2</v>
      </c>
      <c r="C14" s="4">
        <v>28.7341413110824</v>
      </c>
      <c r="D14" s="177">
        <v>1.0978829771034899</v>
      </c>
      <c r="E14" s="4">
        <v>27.0662847017432</v>
      </c>
      <c r="F14" s="177">
        <v>3.3685708097834</v>
      </c>
      <c r="G14" s="4">
        <v>24.542081720560901</v>
      </c>
      <c r="H14" s="177">
        <v>1.20969786710532</v>
      </c>
      <c r="I14" s="4">
        <v>35.891574982667798</v>
      </c>
      <c r="J14" s="177">
        <v>2.4961033203365699</v>
      </c>
      <c r="K14" s="4">
        <v>8.8252902809246105</v>
      </c>
      <c r="L14" s="177">
        <v>4.32802415054286</v>
      </c>
      <c r="M14" s="4">
        <v>28.545364877178098</v>
      </c>
      <c r="N14" s="177">
        <v>1.1780402263134899</v>
      </c>
      <c r="O14" s="4">
        <v>30.7229784746851</v>
      </c>
      <c r="P14" s="177">
        <v>3.05992706994738</v>
      </c>
      <c r="Q14" s="4">
        <v>2.1776135975070501</v>
      </c>
      <c r="R14" s="177">
        <v>3.33868732791553</v>
      </c>
      <c r="S14" s="4">
        <v>26.2073925151597</v>
      </c>
      <c r="T14" s="177">
        <v>1.0413034448385301</v>
      </c>
      <c r="U14" s="4">
        <v>25.635794729667101</v>
      </c>
      <c r="V14" s="177">
        <v>1.8110823827963101</v>
      </c>
      <c r="W14" s="4">
        <v>39.923012872981403</v>
      </c>
      <c r="X14" s="177">
        <v>3.9328958031751502</v>
      </c>
      <c r="Y14" s="4">
        <v>13.7156203578218</v>
      </c>
      <c r="Z14" s="177">
        <v>4.0810084787367096</v>
      </c>
      <c r="AA14" s="4">
        <v>29.427655659156098</v>
      </c>
      <c r="AB14" s="177">
        <v>2.5513329153119599</v>
      </c>
      <c r="AC14" s="4">
        <v>25.9350330886042</v>
      </c>
      <c r="AD14" s="177">
        <v>1.14560824237087</v>
      </c>
      <c r="AE14" s="4">
        <v>35.634904050922401</v>
      </c>
      <c r="AF14" s="177">
        <v>3.45995640048478</v>
      </c>
      <c r="AG14" s="4">
        <v>6.2072483917663499</v>
      </c>
      <c r="AH14" s="177">
        <v>4.3075707371387901</v>
      </c>
      <c r="AI14" s="4">
        <v>28.401350083364399</v>
      </c>
      <c r="AJ14" s="177">
        <v>1.17512400177021</v>
      </c>
      <c r="AK14" s="4">
        <v>31.885751551875799</v>
      </c>
      <c r="AL14" s="177">
        <v>3.4255992063625702</v>
      </c>
      <c r="AM14" s="4" t="s">
        <v>431</v>
      </c>
      <c r="AN14" s="177" t="s">
        <v>431</v>
      </c>
      <c r="AO14" s="4" t="s">
        <v>431</v>
      </c>
      <c r="AP14" s="177" t="s">
        <v>431</v>
      </c>
      <c r="AQ14" s="6"/>
      <c r="AR14" s="6"/>
      <c r="AS14" s="6"/>
      <c r="AT14" s="8"/>
    </row>
    <row r="15" spans="1:46" ht="13" customHeight="1" x14ac:dyDescent="0.35">
      <c r="A15" s="3" t="s">
        <v>355</v>
      </c>
      <c r="B15" s="171">
        <v>2</v>
      </c>
      <c r="C15" s="4">
        <v>16.795723041130699</v>
      </c>
      <c r="D15" s="177">
        <v>0.792072754226257</v>
      </c>
      <c r="E15" s="4">
        <v>21.134934263130798</v>
      </c>
      <c r="F15" s="177">
        <v>1.34440584674076</v>
      </c>
      <c r="G15" s="4">
        <v>15.076576638019301</v>
      </c>
      <c r="H15" s="177">
        <v>1.64930212872593</v>
      </c>
      <c r="I15" s="4">
        <v>11.928204035744599</v>
      </c>
      <c r="J15" s="177">
        <v>1.04627212574733</v>
      </c>
      <c r="K15" s="4">
        <v>-9.20673022738616</v>
      </c>
      <c r="L15" s="177">
        <v>1.7143410884396599</v>
      </c>
      <c r="M15" s="4">
        <v>16.806619181480698</v>
      </c>
      <c r="N15" s="177">
        <v>0.81544026277508197</v>
      </c>
      <c r="O15" s="4">
        <v>20.0190779498467</v>
      </c>
      <c r="P15" s="177">
        <v>4.7320111653255204</v>
      </c>
      <c r="Q15" s="4">
        <v>3.2124587683659001</v>
      </c>
      <c r="R15" s="177">
        <v>4.8454701208934203</v>
      </c>
      <c r="S15" s="4">
        <v>17.986005401863299</v>
      </c>
      <c r="T15" s="177">
        <v>1.2688321983686599</v>
      </c>
      <c r="U15" s="4">
        <v>17.299942110732498</v>
      </c>
      <c r="V15" s="177">
        <v>1.70730094040216</v>
      </c>
      <c r="W15" s="4">
        <v>14.565877310699801</v>
      </c>
      <c r="X15" s="177">
        <v>1.5301326208757</v>
      </c>
      <c r="Y15" s="4">
        <v>-3.4201280911634502</v>
      </c>
      <c r="Z15" s="177">
        <v>2.0727790121321799</v>
      </c>
      <c r="AA15" s="4">
        <v>17.718415276442599</v>
      </c>
      <c r="AB15" s="177">
        <v>1.0597106852962399</v>
      </c>
      <c r="AC15" s="4">
        <v>14.5814629457187</v>
      </c>
      <c r="AD15" s="177">
        <v>1.5120907360429401</v>
      </c>
      <c r="AE15" s="4">
        <v>18.617160238258901</v>
      </c>
      <c r="AF15" s="177">
        <v>3.8325774244745001</v>
      </c>
      <c r="AG15" s="4">
        <v>0.89874496181626295</v>
      </c>
      <c r="AH15" s="177">
        <v>4.1343165200785599</v>
      </c>
      <c r="AI15" s="4">
        <v>16.673307313733702</v>
      </c>
      <c r="AJ15" s="177">
        <v>0.83791090531486301</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21.3278427221145</v>
      </c>
      <c r="D16" s="177">
        <v>0.69963006784168102</v>
      </c>
      <c r="E16" s="4">
        <v>23.5133219241151</v>
      </c>
      <c r="F16" s="177">
        <v>2.2377399161571199</v>
      </c>
      <c r="G16" s="4">
        <v>20.8588200752402</v>
      </c>
      <c r="H16" s="177">
        <v>0.72403422211495005</v>
      </c>
      <c r="I16" s="4" t="s">
        <v>431</v>
      </c>
      <c r="J16" s="177" t="s">
        <v>431</v>
      </c>
      <c r="K16" s="4" t="s">
        <v>431</v>
      </c>
      <c r="L16" s="177" t="s">
        <v>431</v>
      </c>
      <c r="M16" s="4">
        <v>20.2014167662402</v>
      </c>
      <c r="N16" s="177">
        <v>0.87743051860963195</v>
      </c>
      <c r="O16" s="4">
        <v>23.306503164278901</v>
      </c>
      <c r="P16" s="177">
        <v>1.3720307040286199</v>
      </c>
      <c r="Q16" s="4">
        <v>3.10508639803871</v>
      </c>
      <c r="R16" s="177">
        <v>1.70938509439077</v>
      </c>
      <c r="S16" s="4">
        <v>20.292815417652299</v>
      </c>
      <c r="T16" s="177">
        <v>1.00133099273978</v>
      </c>
      <c r="U16" s="4">
        <v>20.963341834648499</v>
      </c>
      <c r="V16" s="177">
        <v>1.14633271941052</v>
      </c>
      <c r="W16" s="4">
        <v>25.9359181911286</v>
      </c>
      <c r="X16" s="177">
        <v>2.3862234094326702</v>
      </c>
      <c r="Y16" s="4">
        <v>5.6431027734763504</v>
      </c>
      <c r="Z16" s="177">
        <v>2.6842492084240002</v>
      </c>
      <c r="AA16" s="4">
        <v>22.2439998803743</v>
      </c>
      <c r="AB16" s="177">
        <v>1.05481168446386</v>
      </c>
      <c r="AC16" s="4">
        <v>21.071132061095302</v>
      </c>
      <c r="AD16" s="177">
        <v>0.94142584209423497</v>
      </c>
      <c r="AE16" s="4">
        <v>17.8722982706471</v>
      </c>
      <c r="AF16" s="177">
        <v>2.1283787853635698</v>
      </c>
      <c r="AG16" s="4">
        <v>-4.3717016097272401</v>
      </c>
      <c r="AH16" s="177">
        <v>2.28814264565084</v>
      </c>
      <c r="AI16" s="4">
        <v>21.1790384807022</v>
      </c>
      <c r="AJ16" s="177">
        <v>0.78884440808367395</v>
      </c>
      <c r="AK16" s="4">
        <v>21.656173176467199</v>
      </c>
      <c r="AL16" s="177">
        <v>1.74203542534345</v>
      </c>
      <c r="AM16" s="4" t="s">
        <v>888</v>
      </c>
      <c r="AN16" s="177" t="s">
        <v>888</v>
      </c>
      <c r="AO16" s="4" t="s">
        <v>888</v>
      </c>
      <c r="AP16" s="177" t="s">
        <v>888</v>
      </c>
      <c r="AQ16" s="6"/>
      <c r="AR16" s="6"/>
      <c r="AS16" s="6"/>
      <c r="AT16" s="8"/>
    </row>
    <row r="17" spans="1:46" ht="13" customHeight="1" x14ac:dyDescent="0.35">
      <c r="A17" s="3" t="s">
        <v>357</v>
      </c>
      <c r="B17" s="171">
        <v>2</v>
      </c>
      <c r="C17" s="4">
        <v>20.825902355088701</v>
      </c>
      <c r="D17" s="177">
        <v>0.68653054894934595</v>
      </c>
      <c r="E17" s="4" t="s">
        <v>888</v>
      </c>
      <c r="F17" s="177" t="s">
        <v>888</v>
      </c>
      <c r="G17" s="4">
        <v>20.149151704627801</v>
      </c>
      <c r="H17" s="177">
        <v>0.86735110199600096</v>
      </c>
      <c r="I17" s="4">
        <v>25.457667514948199</v>
      </c>
      <c r="J17" s="177">
        <v>1.9208802117750201</v>
      </c>
      <c r="K17" s="4" t="s">
        <v>888</v>
      </c>
      <c r="L17" s="177" t="s">
        <v>888</v>
      </c>
      <c r="M17" s="4">
        <v>21.8148382169814</v>
      </c>
      <c r="N17" s="177">
        <v>1.4580975560199201</v>
      </c>
      <c r="O17" s="4">
        <v>21.0508337336579</v>
      </c>
      <c r="P17" s="177">
        <v>0.86243177151558403</v>
      </c>
      <c r="Q17" s="4">
        <v>-0.76400448332350701</v>
      </c>
      <c r="R17" s="177">
        <v>1.7524397862843599</v>
      </c>
      <c r="S17" s="4">
        <v>19.854214243157099</v>
      </c>
      <c r="T17" s="177">
        <v>1.2497907925267</v>
      </c>
      <c r="U17" s="4">
        <v>21.0051877037188</v>
      </c>
      <c r="V17" s="177">
        <v>1.4193247975124299</v>
      </c>
      <c r="W17" s="4">
        <v>23.977313853879298</v>
      </c>
      <c r="X17" s="177">
        <v>1.76453119363952</v>
      </c>
      <c r="Y17" s="4">
        <v>4.1230996107222202</v>
      </c>
      <c r="Z17" s="177">
        <v>2.25924670597843</v>
      </c>
      <c r="AA17" s="4" t="s">
        <v>888</v>
      </c>
      <c r="AB17" s="177" t="s">
        <v>888</v>
      </c>
      <c r="AC17" s="4">
        <v>19.716909581661501</v>
      </c>
      <c r="AD17" s="177">
        <v>0.87955461006492297</v>
      </c>
      <c r="AE17" s="4">
        <v>24.1667655783796</v>
      </c>
      <c r="AF17" s="177">
        <v>1.3553446921806001</v>
      </c>
      <c r="AG17" s="4" t="s">
        <v>888</v>
      </c>
      <c r="AH17" s="177" t="s">
        <v>888</v>
      </c>
      <c r="AI17" s="4">
        <v>19.905929962762801</v>
      </c>
      <c r="AJ17" s="177">
        <v>1.2917590528762299</v>
      </c>
      <c r="AK17" s="4">
        <v>21.912426631495499</v>
      </c>
      <c r="AL17" s="177">
        <v>1.2803281647334599</v>
      </c>
      <c r="AM17" s="4">
        <v>23.062166880471601</v>
      </c>
      <c r="AN17" s="177">
        <v>2.19323595186802</v>
      </c>
      <c r="AO17" s="4">
        <v>3.1562369177088798</v>
      </c>
      <c r="AP17" s="177">
        <v>2.4855295490915799</v>
      </c>
      <c r="AQ17" s="6"/>
      <c r="AR17" s="6"/>
      <c r="AS17" s="6"/>
      <c r="AT17" s="8"/>
    </row>
    <row r="18" spans="1:46" ht="13" customHeight="1" x14ac:dyDescent="0.35">
      <c r="A18" s="190" t="s">
        <v>358</v>
      </c>
      <c r="B18" s="171">
        <v>2</v>
      </c>
      <c r="C18" s="4">
        <v>22.646634476664602</v>
      </c>
      <c r="D18" s="177">
        <v>0.97767730867616398</v>
      </c>
      <c r="E18" s="4" t="s">
        <v>888</v>
      </c>
      <c r="F18" s="177" t="s">
        <v>888</v>
      </c>
      <c r="G18" s="4">
        <v>22.094575461690098</v>
      </c>
      <c r="H18" s="177">
        <v>1.11429167739667</v>
      </c>
      <c r="I18" s="4">
        <v>29.470755745755799</v>
      </c>
      <c r="J18" s="177">
        <v>2.67717649532351</v>
      </c>
      <c r="K18" s="4" t="s">
        <v>888</v>
      </c>
      <c r="L18" s="177" t="s">
        <v>888</v>
      </c>
      <c r="M18" s="4">
        <v>27.431663439116001</v>
      </c>
      <c r="N18" s="177">
        <v>2.0396185372539901</v>
      </c>
      <c r="O18" s="4">
        <v>21.448671274658398</v>
      </c>
      <c r="P18" s="177">
        <v>1.07771315217759</v>
      </c>
      <c r="Q18" s="4">
        <v>-5.98299216445763</v>
      </c>
      <c r="R18" s="177">
        <v>2.2868099663836001</v>
      </c>
      <c r="S18" s="4">
        <v>22.207109353655301</v>
      </c>
      <c r="T18" s="177">
        <v>1.4634743331445701</v>
      </c>
      <c r="U18" s="4">
        <v>21.8268764076713</v>
      </c>
      <c r="V18" s="177">
        <v>1.7810301343833499</v>
      </c>
      <c r="W18" s="4">
        <v>26.9261042906491</v>
      </c>
      <c r="X18" s="177">
        <v>2.3265584346699901</v>
      </c>
      <c r="Y18" s="4">
        <v>4.7189949369937896</v>
      </c>
      <c r="Z18" s="177">
        <v>2.78641809660781</v>
      </c>
      <c r="AA18" s="4" t="s">
        <v>888</v>
      </c>
      <c r="AB18" s="177" t="s">
        <v>888</v>
      </c>
      <c r="AC18" s="4">
        <v>21.689801884678101</v>
      </c>
      <c r="AD18" s="177">
        <v>1.19818252291195</v>
      </c>
      <c r="AE18" s="4">
        <v>25.456807558510199</v>
      </c>
      <c r="AF18" s="177">
        <v>1.7917552035763999</v>
      </c>
      <c r="AG18" s="4" t="s">
        <v>888</v>
      </c>
      <c r="AH18" s="177" t="s">
        <v>888</v>
      </c>
      <c r="AI18" s="4">
        <v>21.835926764133202</v>
      </c>
      <c r="AJ18" s="177">
        <v>1.5687943882437301</v>
      </c>
      <c r="AK18" s="4">
        <v>23.594208862430602</v>
      </c>
      <c r="AL18" s="177">
        <v>1.79574043201956</v>
      </c>
      <c r="AM18" s="4">
        <v>24.499885011907502</v>
      </c>
      <c r="AN18" s="177">
        <v>2.4865334232854601</v>
      </c>
      <c r="AO18" s="4">
        <v>2.6639582477743202</v>
      </c>
      <c r="AP18" s="177">
        <v>2.9422947732544098</v>
      </c>
      <c r="AQ18" s="6"/>
      <c r="AR18" s="6"/>
      <c r="AS18" s="6"/>
      <c r="AT18" s="8"/>
    </row>
    <row r="19" spans="1:46" ht="13" customHeight="1" x14ac:dyDescent="0.35">
      <c r="A19" s="190" t="s">
        <v>359</v>
      </c>
      <c r="B19" s="171">
        <v>2</v>
      </c>
      <c r="C19" s="4">
        <v>18.007631704585901</v>
      </c>
      <c r="D19" s="177">
        <v>1.13737976894532</v>
      </c>
      <c r="E19" s="4" t="s">
        <v>888</v>
      </c>
      <c r="F19" s="177" t="s">
        <v>888</v>
      </c>
      <c r="G19" s="4">
        <v>15.8390867441226</v>
      </c>
      <c r="H19" s="177">
        <v>1.13434016003555</v>
      </c>
      <c r="I19" s="4">
        <v>23.069883519971601</v>
      </c>
      <c r="J19" s="177">
        <v>2.5338735521518299</v>
      </c>
      <c r="K19" s="4" t="s">
        <v>888</v>
      </c>
      <c r="L19" s="177" t="s">
        <v>888</v>
      </c>
      <c r="M19" s="4">
        <v>16.122652734827302</v>
      </c>
      <c r="N19" s="177">
        <v>1.6315150040588799</v>
      </c>
      <c r="O19" s="4">
        <v>20.254583182013398</v>
      </c>
      <c r="P19" s="177">
        <v>1.69450542602037</v>
      </c>
      <c r="Q19" s="4">
        <v>4.1319304471861003</v>
      </c>
      <c r="R19" s="177">
        <v>2.3536735107339299</v>
      </c>
      <c r="S19" s="4">
        <v>16.046199699945699</v>
      </c>
      <c r="T19" s="177">
        <v>1.91341406432303</v>
      </c>
      <c r="U19" s="4">
        <v>19.037578968059002</v>
      </c>
      <c r="V19" s="177">
        <v>2.31896412111562</v>
      </c>
      <c r="W19" s="4">
        <v>20.426802332073201</v>
      </c>
      <c r="X19" s="177">
        <v>2.4950414454073102</v>
      </c>
      <c r="Y19" s="4">
        <v>4.3806026321275002</v>
      </c>
      <c r="Z19" s="177">
        <v>3.1812354888251</v>
      </c>
      <c r="AA19" s="4" t="s">
        <v>888</v>
      </c>
      <c r="AB19" s="177" t="s">
        <v>888</v>
      </c>
      <c r="AC19" s="4">
        <v>16.3541457953534</v>
      </c>
      <c r="AD19" s="177">
        <v>1.2433187858689301</v>
      </c>
      <c r="AE19" s="4">
        <v>21.792451094108799</v>
      </c>
      <c r="AF19" s="177">
        <v>2.8814584887189798</v>
      </c>
      <c r="AG19" s="4" t="s">
        <v>888</v>
      </c>
      <c r="AH19" s="177" t="s">
        <v>888</v>
      </c>
      <c r="AI19" s="4">
        <v>15.912309547568499</v>
      </c>
      <c r="AJ19" s="177">
        <v>1.8654320526444601</v>
      </c>
      <c r="AK19" s="4">
        <v>19.636786293906798</v>
      </c>
      <c r="AL19" s="177">
        <v>1.65213883980205</v>
      </c>
      <c r="AM19" s="4">
        <v>19.719795094919199</v>
      </c>
      <c r="AN19" s="177">
        <v>4.0393239330692499</v>
      </c>
      <c r="AO19" s="4">
        <v>3.8074855473507001</v>
      </c>
      <c r="AP19" s="177">
        <v>4.1782133025787198</v>
      </c>
      <c r="AQ19" s="6"/>
      <c r="AR19" s="6"/>
      <c r="AS19" s="6"/>
      <c r="AT19" s="8"/>
    </row>
    <row r="20" spans="1:46" ht="13" customHeight="1" x14ac:dyDescent="0.35">
      <c r="A20" s="3" t="s">
        <v>360</v>
      </c>
      <c r="B20" s="171">
        <v>2</v>
      </c>
      <c r="C20" s="4">
        <v>19.2978117047778</v>
      </c>
      <c r="D20" s="177">
        <v>1.44076573770975</v>
      </c>
      <c r="E20" s="4">
        <v>21.999489016793401</v>
      </c>
      <c r="F20" s="177">
        <v>3.7872700839725799</v>
      </c>
      <c r="G20" s="4">
        <v>19.029146237561498</v>
      </c>
      <c r="H20" s="177">
        <v>2.1060985873223799</v>
      </c>
      <c r="I20" s="4">
        <v>18.6955397210352</v>
      </c>
      <c r="J20" s="177">
        <v>2.2133217094046298</v>
      </c>
      <c r="K20" s="4">
        <v>-3.30394929575814</v>
      </c>
      <c r="L20" s="177">
        <v>4.3106274604392301</v>
      </c>
      <c r="M20" s="4">
        <v>18.6370131258101</v>
      </c>
      <c r="N20" s="177">
        <v>1.6892212999654801</v>
      </c>
      <c r="O20" s="4">
        <v>21.800909380000299</v>
      </c>
      <c r="P20" s="177">
        <v>2.6962817607204301</v>
      </c>
      <c r="Q20" s="4">
        <v>3.1638962541902198</v>
      </c>
      <c r="R20" s="177">
        <v>3.1818094046447198</v>
      </c>
      <c r="S20" s="4">
        <v>21.2975534605803</v>
      </c>
      <c r="T20" s="177">
        <v>2.10683689087708</v>
      </c>
      <c r="U20" s="4">
        <v>17.368763988953699</v>
      </c>
      <c r="V20" s="177">
        <v>3.3780320281377199</v>
      </c>
      <c r="W20" s="4">
        <v>16.7958545514464</v>
      </c>
      <c r="X20" s="177">
        <v>1.8823834308289</v>
      </c>
      <c r="Y20" s="4">
        <v>-4.5016989091340003</v>
      </c>
      <c r="Z20" s="177">
        <v>2.5481525325851599</v>
      </c>
      <c r="AA20" s="4">
        <v>18.931809811121902</v>
      </c>
      <c r="AB20" s="177">
        <v>2.15292003512474</v>
      </c>
      <c r="AC20" s="4">
        <v>20.726826443950898</v>
      </c>
      <c r="AD20" s="177">
        <v>2.46361608406507</v>
      </c>
      <c r="AE20" s="4">
        <v>15.9612304332687</v>
      </c>
      <c r="AF20" s="177">
        <v>3.0019386978268701</v>
      </c>
      <c r="AG20" s="4">
        <v>-2.9705793778531899</v>
      </c>
      <c r="AH20" s="177">
        <v>3.7268316051386901</v>
      </c>
      <c r="AI20" s="4">
        <v>20.433960739198199</v>
      </c>
      <c r="AJ20" s="177">
        <v>1.76904653340701</v>
      </c>
      <c r="AK20" s="4">
        <v>14.9364138296307</v>
      </c>
      <c r="AL20" s="177">
        <v>2.13420542845309</v>
      </c>
      <c r="AM20" s="4">
        <v>18.454056357693698</v>
      </c>
      <c r="AN20" s="177">
        <v>4.6270909541168299</v>
      </c>
      <c r="AO20" s="4">
        <v>-1.9799043815045001</v>
      </c>
      <c r="AP20" s="177">
        <v>4.9431778141047298</v>
      </c>
      <c r="AQ20" s="6"/>
      <c r="AR20" s="6"/>
      <c r="AS20" s="6"/>
      <c r="AT20" s="8"/>
    </row>
    <row r="21" spans="1:46" ht="13" customHeight="1" x14ac:dyDescent="0.35">
      <c r="A21" s="3" t="s">
        <v>361</v>
      </c>
      <c r="B21" s="171">
        <v>2</v>
      </c>
      <c r="C21" s="4">
        <v>21.709800417226699</v>
      </c>
      <c r="D21" s="177">
        <v>0.95657135665890103</v>
      </c>
      <c r="E21" s="4">
        <v>19.929322063392899</v>
      </c>
      <c r="F21" s="177">
        <v>1.9185127645597</v>
      </c>
      <c r="G21" s="4">
        <v>20.846385944158602</v>
      </c>
      <c r="H21" s="177">
        <v>1.4964665209447501</v>
      </c>
      <c r="I21" s="4">
        <v>24.882742017394101</v>
      </c>
      <c r="J21" s="177">
        <v>1.75955362900588</v>
      </c>
      <c r="K21" s="4">
        <v>4.9534199540011903</v>
      </c>
      <c r="L21" s="177">
        <v>2.60269032281946</v>
      </c>
      <c r="M21" s="4">
        <v>21.686681126916699</v>
      </c>
      <c r="N21" s="177">
        <v>0.96524113809710699</v>
      </c>
      <c r="O21" s="4" t="s">
        <v>888</v>
      </c>
      <c r="P21" s="177" t="s">
        <v>888</v>
      </c>
      <c r="Q21" s="4" t="s">
        <v>888</v>
      </c>
      <c r="R21" s="177" t="s">
        <v>888</v>
      </c>
      <c r="S21" s="4">
        <v>22.063822086766901</v>
      </c>
      <c r="T21" s="177">
        <v>1.3642525259445999</v>
      </c>
      <c r="U21" s="4">
        <v>19.720596627129201</v>
      </c>
      <c r="V21" s="177">
        <v>1.92260171954695</v>
      </c>
      <c r="W21" s="4">
        <v>25.450383732086401</v>
      </c>
      <c r="X21" s="177">
        <v>2.76263849755866</v>
      </c>
      <c r="Y21" s="4">
        <v>3.38656164531952</v>
      </c>
      <c r="Z21" s="177">
        <v>3.2276038831669198</v>
      </c>
      <c r="AA21" s="4">
        <v>20.3871644719793</v>
      </c>
      <c r="AB21" s="177">
        <v>1.82877543374822</v>
      </c>
      <c r="AC21" s="4">
        <v>22.985369568844401</v>
      </c>
      <c r="AD21" s="177">
        <v>1.5432746975169001</v>
      </c>
      <c r="AE21" s="4">
        <v>23.929793802292998</v>
      </c>
      <c r="AF21" s="177">
        <v>2.4439688094690499</v>
      </c>
      <c r="AG21" s="4">
        <v>3.54262933031373</v>
      </c>
      <c r="AH21" s="177">
        <v>3.1736088075439701</v>
      </c>
      <c r="AI21" s="4">
        <v>21.125032638911001</v>
      </c>
      <c r="AJ21" s="177">
        <v>1.0731210304750001</v>
      </c>
      <c r="AK21" s="4">
        <v>26.4335006960324</v>
      </c>
      <c r="AL21" s="177">
        <v>4.39993814088941</v>
      </c>
      <c r="AM21" s="4" t="s">
        <v>888</v>
      </c>
      <c r="AN21" s="177" t="s">
        <v>888</v>
      </c>
      <c r="AO21" s="4" t="s">
        <v>888</v>
      </c>
      <c r="AP21" s="177" t="s">
        <v>888</v>
      </c>
      <c r="AQ21" s="6"/>
      <c r="AR21" s="6"/>
      <c r="AS21" s="6"/>
      <c r="AT21" s="8"/>
    </row>
    <row r="22" spans="1:46" ht="13" customHeight="1" x14ac:dyDescent="0.35">
      <c r="A22" s="3" t="s">
        <v>362</v>
      </c>
      <c r="B22" s="171">
        <v>2</v>
      </c>
      <c r="C22" s="4">
        <v>20.262084513085199</v>
      </c>
      <c r="D22" s="177">
        <v>1.3250171811263201</v>
      </c>
      <c r="E22" s="4">
        <v>20.0477176811481</v>
      </c>
      <c r="F22" s="177">
        <v>5.5394150699525397</v>
      </c>
      <c r="G22" s="4">
        <v>19.101190402658201</v>
      </c>
      <c r="H22" s="177">
        <v>2.56274191334112</v>
      </c>
      <c r="I22" s="4">
        <v>21.3046301654133</v>
      </c>
      <c r="J22" s="177">
        <v>1.5497855703730801</v>
      </c>
      <c r="K22" s="4">
        <v>1.25691248426516</v>
      </c>
      <c r="L22" s="177">
        <v>5.6493496752952499</v>
      </c>
      <c r="M22" s="4">
        <v>16.130666924325801</v>
      </c>
      <c r="N22" s="177">
        <v>1.8365254009877501</v>
      </c>
      <c r="O22" s="4">
        <v>24.035028412668101</v>
      </c>
      <c r="P22" s="177">
        <v>1.8033447751959399</v>
      </c>
      <c r="Q22" s="4">
        <v>7.9043614883422899</v>
      </c>
      <c r="R22" s="177">
        <v>2.4902196754255002</v>
      </c>
      <c r="S22" s="4">
        <v>22.216058644376499</v>
      </c>
      <c r="T22" s="177">
        <v>2.6935378905428502</v>
      </c>
      <c r="U22" s="4">
        <v>18.8708782120252</v>
      </c>
      <c r="V22" s="177">
        <v>3.4556746797899001</v>
      </c>
      <c r="W22" s="4">
        <v>20.342697595999301</v>
      </c>
      <c r="X22" s="177">
        <v>1.78669811292573</v>
      </c>
      <c r="Y22" s="4">
        <v>-1.8733610483771901</v>
      </c>
      <c r="Z22" s="177">
        <v>3.2521526185256899</v>
      </c>
      <c r="AA22" s="4">
        <v>20.9839444599499</v>
      </c>
      <c r="AB22" s="177">
        <v>1.7178491788507699</v>
      </c>
      <c r="AC22" s="4">
        <v>19.002325069502199</v>
      </c>
      <c r="AD22" s="177">
        <v>2.59368254401436</v>
      </c>
      <c r="AE22" s="4">
        <v>19.514824072992599</v>
      </c>
      <c r="AF22" s="177">
        <v>3.4350795739338</v>
      </c>
      <c r="AG22" s="4">
        <v>-1.46912038695727</v>
      </c>
      <c r="AH22" s="177">
        <v>3.7517553938884398</v>
      </c>
      <c r="AI22" s="4">
        <v>25.202234672758099</v>
      </c>
      <c r="AJ22" s="177">
        <v>2.4178146879341602</v>
      </c>
      <c r="AK22" s="4">
        <v>18.433785129910401</v>
      </c>
      <c r="AL22" s="177">
        <v>1.9112932094164701</v>
      </c>
      <c r="AM22" s="4">
        <v>18.839081832466899</v>
      </c>
      <c r="AN22" s="177">
        <v>2.9606088404723101</v>
      </c>
      <c r="AO22" s="4">
        <v>-6.3631528402912396</v>
      </c>
      <c r="AP22" s="177">
        <v>3.88659857647382</v>
      </c>
      <c r="AQ22" s="6"/>
      <c r="AR22" s="6"/>
      <c r="AS22" s="6"/>
      <c r="AT22" s="8"/>
    </row>
    <row r="23" spans="1:46" ht="13" customHeight="1" x14ac:dyDescent="0.35">
      <c r="A23" s="3" t="s">
        <v>363</v>
      </c>
      <c r="B23" s="171">
        <v>2</v>
      </c>
      <c r="C23" s="4">
        <v>19.012337581504099</v>
      </c>
      <c r="D23" s="177">
        <v>1.48163336794108</v>
      </c>
      <c r="E23" s="4">
        <v>17.873382379060999</v>
      </c>
      <c r="F23" s="177">
        <v>2.9873430858980701</v>
      </c>
      <c r="G23" s="4">
        <v>20.5212476528033</v>
      </c>
      <c r="H23" s="177">
        <v>2.6953922743741101</v>
      </c>
      <c r="I23" s="4">
        <v>15.1884071523543</v>
      </c>
      <c r="J23" s="177">
        <v>2.4072095852950399</v>
      </c>
      <c r="K23" s="4">
        <v>-2.68497522670663</v>
      </c>
      <c r="L23" s="177">
        <v>4.1654222152880802</v>
      </c>
      <c r="M23" s="4">
        <v>14.059155159790899</v>
      </c>
      <c r="N23" s="177">
        <v>1.5399486132359299</v>
      </c>
      <c r="O23" s="4">
        <v>34.9214813521697</v>
      </c>
      <c r="P23" s="177">
        <v>3.8310007762028002</v>
      </c>
      <c r="Q23" s="4">
        <v>20.862326192378799</v>
      </c>
      <c r="R23" s="177">
        <v>4.0809455248586497</v>
      </c>
      <c r="S23" s="4">
        <v>20.2364208372896</v>
      </c>
      <c r="T23" s="177">
        <v>2.87819729154088</v>
      </c>
      <c r="U23" s="4">
        <v>19.755863348433699</v>
      </c>
      <c r="V23" s="177">
        <v>4.1237479906638796</v>
      </c>
      <c r="W23" s="4">
        <v>15.282203467413</v>
      </c>
      <c r="X23" s="177">
        <v>2.1110231930216599</v>
      </c>
      <c r="Y23" s="4">
        <v>-4.9542173698765497</v>
      </c>
      <c r="Z23" s="177">
        <v>3.5355620455001402</v>
      </c>
      <c r="AA23" s="4">
        <v>15.619626924074</v>
      </c>
      <c r="AB23" s="177">
        <v>1.74452579561889</v>
      </c>
      <c r="AC23" s="4">
        <v>12.437854641978401</v>
      </c>
      <c r="AD23" s="177">
        <v>2.5836755105684199</v>
      </c>
      <c r="AE23" s="4">
        <v>27.9904686308595</v>
      </c>
      <c r="AF23" s="177">
        <v>3.84523478332415</v>
      </c>
      <c r="AG23" s="4">
        <v>12.370841706785599</v>
      </c>
      <c r="AH23" s="177">
        <v>4.0492137768179202</v>
      </c>
      <c r="AI23" s="4">
        <v>16.318208442285801</v>
      </c>
      <c r="AJ23" s="177">
        <v>1.48439870805587</v>
      </c>
      <c r="AK23" s="4">
        <v>12.223346878818701</v>
      </c>
      <c r="AL23" s="177">
        <v>4.8847625589856101</v>
      </c>
      <c r="AM23" s="4">
        <v>36.0258765664232</v>
      </c>
      <c r="AN23" s="177">
        <v>4.75690989143202</v>
      </c>
      <c r="AO23" s="4">
        <v>19.707668124137399</v>
      </c>
      <c r="AP23" s="177">
        <v>4.8611839431218398</v>
      </c>
      <c r="AQ23" s="6"/>
      <c r="AR23" s="6"/>
      <c r="AS23" s="6"/>
      <c r="AT23" s="8"/>
    </row>
    <row r="24" spans="1:46" ht="13" customHeight="1" x14ac:dyDescent="0.35">
      <c r="A24" s="3" t="s">
        <v>364</v>
      </c>
      <c r="B24" s="171">
        <v>2</v>
      </c>
      <c r="C24" s="4">
        <v>14.522454538071999</v>
      </c>
      <c r="D24" s="177">
        <v>1.0161320287126301</v>
      </c>
      <c r="E24" s="4">
        <v>18.657574175117102</v>
      </c>
      <c r="F24" s="177">
        <v>3.1431370965136498</v>
      </c>
      <c r="G24" s="4">
        <v>11.551310349547</v>
      </c>
      <c r="H24" s="177">
        <v>0.99497067816638196</v>
      </c>
      <c r="I24" s="4">
        <v>14.6496828428493</v>
      </c>
      <c r="J24" s="177">
        <v>2.72233074168077</v>
      </c>
      <c r="K24" s="4">
        <v>-4.0078913322678504</v>
      </c>
      <c r="L24" s="177">
        <v>4.1544774707111598</v>
      </c>
      <c r="M24" s="4">
        <v>10.6652441912039</v>
      </c>
      <c r="N24" s="177">
        <v>0.85839120390392698</v>
      </c>
      <c r="O24" s="4">
        <v>32.303651889953002</v>
      </c>
      <c r="P24" s="177">
        <v>4.4392505741405497</v>
      </c>
      <c r="Q24" s="4">
        <v>21.638407698749099</v>
      </c>
      <c r="R24" s="177">
        <v>4.5288116122790099</v>
      </c>
      <c r="S24" s="4">
        <v>25.6920039786751</v>
      </c>
      <c r="T24" s="177">
        <v>4.1334214655543997</v>
      </c>
      <c r="U24" s="4">
        <v>11.6173296064113</v>
      </c>
      <c r="V24" s="177">
        <v>1.7887260502590101</v>
      </c>
      <c r="W24" s="4">
        <v>10.725213498321001</v>
      </c>
      <c r="X24" s="177">
        <v>1.0888016483463601</v>
      </c>
      <c r="Y24" s="4">
        <v>-14.966790480354099</v>
      </c>
      <c r="Z24" s="177">
        <v>4.28576426449923</v>
      </c>
      <c r="AA24" s="4">
        <v>14.0408961407375</v>
      </c>
      <c r="AB24" s="177">
        <v>1.56690875139577</v>
      </c>
      <c r="AC24" s="4">
        <v>14.9929679029525</v>
      </c>
      <c r="AD24" s="177">
        <v>2.3197970906623602</v>
      </c>
      <c r="AE24" s="4">
        <v>9.3658433195276007</v>
      </c>
      <c r="AF24" s="177">
        <v>2.5813701632914201</v>
      </c>
      <c r="AG24" s="4">
        <v>-4.6750528212099196</v>
      </c>
      <c r="AH24" s="177">
        <v>3.0808491815157999</v>
      </c>
      <c r="AI24" s="4">
        <v>14.354033507609</v>
      </c>
      <c r="AJ24" s="177">
        <v>1.56137770195373</v>
      </c>
      <c r="AK24" s="4">
        <v>13.8851125648745</v>
      </c>
      <c r="AL24" s="177">
        <v>2.5066284496887801</v>
      </c>
      <c r="AM24" s="4">
        <v>12.107943780927499</v>
      </c>
      <c r="AN24" s="177">
        <v>3.8312803581314498</v>
      </c>
      <c r="AO24" s="4">
        <v>-2.2460897266814999</v>
      </c>
      <c r="AP24" s="177">
        <v>4.1780994238974296</v>
      </c>
      <c r="AQ24" s="6"/>
      <c r="AR24" s="6"/>
      <c r="AS24" s="6"/>
      <c r="AT24" s="8"/>
    </row>
    <row r="25" spans="1:46" ht="13" customHeight="1" x14ac:dyDescent="0.35">
      <c r="A25" s="3" t="s">
        <v>365</v>
      </c>
      <c r="B25" s="171">
        <v>2</v>
      </c>
      <c r="C25" s="4">
        <v>15.3813772184079</v>
      </c>
      <c r="D25" s="177">
        <v>0.73589722803615698</v>
      </c>
      <c r="E25" s="4">
        <v>16.496514035855899</v>
      </c>
      <c r="F25" s="177">
        <v>1.9257028384855199</v>
      </c>
      <c r="G25" s="4">
        <v>14.200532456831899</v>
      </c>
      <c r="H25" s="177">
        <v>1.0240950925771</v>
      </c>
      <c r="I25" s="4">
        <v>16.742064347529499</v>
      </c>
      <c r="J25" s="177">
        <v>1.2488207536419</v>
      </c>
      <c r="K25" s="4">
        <v>0.24555031167351199</v>
      </c>
      <c r="L25" s="177">
        <v>2.1093322652062301</v>
      </c>
      <c r="M25" s="4">
        <v>14.9240797148674</v>
      </c>
      <c r="N25" s="177">
        <v>0.73714285361552501</v>
      </c>
      <c r="O25" s="4" t="s">
        <v>888</v>
      </c>
      <c r="P25" s="177" t="s">
        <v>888</v>
      </c>
      <c r="Q25" s="4" t="s">
        <v>888</v>
      </c>
      <c r="R25" s="177" t="s">
        <v>888</v>
      </c>
      <c r="S25" s="4">
        <v>15.572325936596</v>
      </c>
      <c r="T25" s="177">
        <v>0.88458998238810105</v>
      </c>
      <c r="U25" s="4">
        <v>14.3966026050543</v>
      </c>
      <c r="V25" s="177">
        <v>1.5504008287030999</v>
      </c>
      <c r="W25" s="4">
        <v>15.0705893449525</v>
      </c>
      <c r="X25" s="177">
        <v>3.47625494834368</v>
      </c>
      <c r="Y25" s="4">
        <v>-0.50173659164354101</v>
      </c>
      <c r="Z25" s="177">
        <v>3.5996938310073401</v>
      </c>
      <c r="AA25" s="4">
        <v>14.3105337526908</v>
      </c>
      <c r="AB25" s="177">
        <v>1.4218289473911501</v>
      </c>
      <c r="AC25" s="4">
        <v>16.0011763520946</v>
      </c>
      <c r="AD25" s="177">
        <v>0.849802815521572</v>
      </c>
      <c r="AE25" s="4" t="s">
        <v>888</v>
      </c>
      <c r="AF25" s="177" t="s">
        <v>888</v>
      </c>
      <c r="AG25" s="4" t="s">
        <v>888</v>
      </c>
      <c r="AH25" s="177" t="s">
        <v>888</v>
      </c>
      <c r="AI25" s="4">
        <v>14.547288806924801</v>
      </c>
      <c r="AJ25" s="177">
        <v>0.80131802753844295</v>
      </c>
      <c r="AK25" s="4">
        <v>16.8435399874326</v>
      </c>
      <c r="AL25" s="177">
        <v>1.72968447395298</v>
      </c>
      <c r="AM25" s="4" t="s">
        <v>888</v>
      </c>
      <c r="AN25" s="177" t="s">
        <v>888</v>
      </c>
      <c r="AO25" s="4" t="s">
        <v>888</v>
      </c>
      <c r="AP25" s="177" t="s">
        <v>888</v>
      </c>
      <c r="AQ25" s="6"/>
      <c r="AR25" s="6"/>
      <c r="AS25" s="6"/>
      <c r="AT25" s="8"/>
    </row>
    <row r="26" spans="1:46" ht="13" customHeight="1" x14ac:dyDescent="0.35">
      <c r="A26" s="3" t="s">
        <v>366</v>
      </c>
      <c r="B26" s="171">
        <v>2</v>
      </c>
      <c r="C26" s="4">
        <v>19.2633137728557</v>
      </c>
      <c r="D26" s="177">
        <v>0.81472421427294905</v>
      </c>
      <c r="E26" s="4">
        <v>23.5137125780013</v>
      </c>
      <c r="F26" s="177">
        <v>2.7492378681383798</v>
      </c>
      <c r="G26" s="4">
        <v>20.8117105568734</v>
      </c>
      <c r="H26" s="177">
        <v>1.3095907957250801</v>
      </c>
      <c r="I26" s="4">
        <v>15.071922573565701</v>
      </c>
      <c r="J26" s="177">
        <v>1.4960497071132199</v>
      </c>
      <c r="K26" s="4">
        <v>-8.4417900044355694</v>
      </c>
      <c r="L26" s="177">
        <v>3.38605450025837</v>
      </c>
      <c r="M26" s="4">
        <v>18.4316050733213</v>
      </c>
      <c r="N26" s="177">
        <v>0.99511506405560901</v>
      </c>
      <c r="O26" s="4">
        <v>21.730868839971301</v>
      </c>
      <c r="P26" s="177">
        <v>1.9232573307045999</v>
      </c>
      <c r="Q26" s="4">
        <v>3.2992637666500499</v>
      </c>
      <c r="R26" s="177">
        <v>2.2960459578330901</v>
      </c>
      <c r="S26" s="4">
        <v>19.600095214543401</v>
      </c>
      <c r="T26" s="177">
        <v>1.18918942500606</v>
      </c>
      <c r="U26" s="4">
        <v>17.880688622339601</v>
      </c>
      <c r="V26" s="177">
        <v>1.7280399069327199</v>
      </c>
      <c r="W26" s="4">
        <v>22.124982417627699</v>
      </c>
      <c r="X26" s="177">
        <v>2.6257129065511302</v>
      </c>
      <c r="Y26" s="4">
        <v>2.5248872030843699</v>
      </c>
      <c r="Z26" s="177">
        <v>2.90533135124738</v>
      </c>
      <c r="AA26" s="4">
        <v>17.639919057423999</v>
      </c>
      <c r="AB26" s="177">
        <v>2.22555603208983</v>
      </c>
      <c r="AC26" s="4">
        <v>17.0800591575406</v>
      </c>
      <c r="AD26" s="177">
        <v>1.0663924747330999</v>
      </c>
      <c r="AE26" s="4">
        <v>27.0470934123428</v>
      </c>
      <c r="AF26" s="177">
        <v>2.2590940201300902</v>
      </c>
      <c r="AG26" s="4">
        <v>9.4071743549187801</v>
      </c>
      <c r="AH26" s="177">
        <v>3.2675224046004399</v>
      </c>
      <c r="AI26" s="4">
        <v>21.221753879272399</v>
      </c>
      <c r="AJ26" s="177">
        <v>1.3012299668771901</v>
      </c>
      <c r="AK26" s="4">
        <v>15.161452674491301</v>
      </c>
      <c r="AL26" s="177">
        <v>1.3374861633642501</v>
      </c>
      <c r="AM26" s="4" t="s">
        <v>888</v>
      </c>
      <c r="AN26" s="177" t="s">
        <v>888</v>
      </c>
      <c r="AO26" s="4" t="s">
        <v>888</v>
      </c>
      <c r="AP26" s="177" t="s">
        <v>888</v>
      </c>
      <c r="AQ26" s="6"/>
      <c r="AR26" s="6"/>
      <c r="AS26" s="6"/>
      <c r="AT26" s="8"/>
    </row>
    <row r="27" spans="1:46" ht="13" customHeight="1" x14ac:dyDescent="0.35">
      <c r="A27" s="3" t="s">
        <v>367</v>
      </c>
      <c r="B27" s="171">
        <v>2</v>
      </c>
      <c r="C27" s="4">
        <v>21.918471923158702</v>
      </c>
      <c r="D27" s="177">
        <v>0.75699924894192305</v>
      </c>
      <c r="E27" s="4">
        <v>19.2107061896631</v>
      </c>
      <c r="F27" s="177">
        <v>1.4719006017395799</v>
      </c>
      <c r="G27" s="4">
        <v>21.524505718563798</v>
      </c>
      <c r="H27" s="177">
        <v>0.95832943571747897</v>
      </c>
      <c r="I27" s="4">
        <v>25.1999602338092</v>
      </c>
      <c r="J27" s="177">
        <v>1.7118101159633099</v>
      </c>
      <c r="K27" s="4">
        <v>5.9892540441460103</v>
      </c>
      <c r="L27" s="177">
        <v>2.2813769724550301</v>
      </c>
      <c r="M27" s="4">
        <v>20.813164902165202</v>
      </c>
      <c r="N27" s="177">
        <v>0.65009532326230501</v>
      </c>
      <c r="O27" s="4">
        <v>34.428633165600303</v>
      </c>
      <c r="P27" s="177">
        <v>4.8662576156409196</v>
      </c>
      <c r="Q27" s="4">
        <v>13.615468263435099</v>
      </c>
      <c r="R27" s="177">
        <v>4.9216160560070996</v>
      </c>
      <c r="S27" s="4">
        <v>21.881657527233401</v>
      </c>
      <c r="T27" s="177">
        <v>0.85202894196144996</v>
      </c>
      <c r="U27" s="4">
        <v>20.3523372096465</v>
      </c>
      <c r="V27" s="177">
        <v>1.79018215702891</v>
      </c>
      <c r="W27" s="4">
        <v>27.583518966890502</v>
      </c>
      <c r="X27" s="177">
        <v>3.2184271521136201</v>
      </c>
      <c r="Y27" s="4">
        <v>5.7018614396571001</v>
      </c>
      <c r="Z27" s="177">
        <v>3.42744087139496</v>
      </c>
      <c r="AA27" s="4">
        <v>17.728676178302401</v>
      </c>
      <c r="AB27" s="177">
        <v>1.51118691575329</v>
      </c>
      <c r="AC27" s="4">
        <v>23.327519866090899</v>
      </c>
      <c r="AD27" s="177">
        <v>0.93930137327789198</v>
      </c>
      <c r="AE27" s="4">
        <v>25.278621413525698</v>
      </c>
      <c r="AF27" s="177">
        <v>3.07543083591856</v>
      </c>
      <c r="AG27" s="4">
        <v>7.5499452352232099</v>
      </c>
      <c r="AH27" s="177">
        <v>3.5099844460463201</v>
      </c>
      <c r="AI27" s="4">
        <v>18.8462280672228</v>
      </c>
      <c r="AJ27" s="177">
        <v>1.1894370520463999</v>
      </c>
      <c r="AK27" s="4">
        <v>24.397199626658299</v>
      </c>
      <c r="AL27" s="177">
        <v>1.15100997474811</v>
      </c>
      <c r="AM27" s="4">
        <v>24.013754886712999</v>
      </c>
      <c r="AN27" s="177">
        <v>3.4430067730099698</v>
      </c>
      <c r="AO27" s="4">
        <v>5.1675268194901802</v>
      </c>
      <c r="AP27" s="177">
        <v>3.5258719052837399</v>
      </c>
      <c r="AQ27" s="6"/>
      <c r="AR27" s="6"/>
      <c r="AS27" s="6"/>
      <c r="AT27" s="8"/>
    </row>
    <row r="28" spans="1:46" ht="13" customHeight="1" x14ac:dyDescent="0.35">
      <c r="A28" s="3" t="s">
        <v>368</v>
      </c>
      <c r="B28" s="171">
        <v>2</v>
      </c>
      <c r="C28" s="4">
        <v>16.123389173828201</v>
      </c>
      <c r="D28" s="177">
        <v>1.00474076905728</v>
      </c>
      <c r="E28" s="4">
        <v>19.827971600163998</v>
      </c>
      <c r="F28" s="177">
        <v>2.1014380841157001</v>
      </c>
      <c r="G28" s="4">
        <v>12.925190338234399</v>
      </c>
      <c r="H28" s="177">
        <v>0.876512060401889</v>
      </c>
      <c r="I28" s="4">
        <v>21.8223541388721</v>
      </c>
      <c r="J28" s="177">
        <v>3.7406531503660601</v>
      </c>
      <c r="K28" s="4">
        <v>1.99438253870806</v>
      </c>
      <c r="L28" s="177">
        <v>4.4156743978195596</v>
      </c>
      <c r="M28" s="4">
        <v>14.8019242244123</v>
      </c>
      <c r="N28" s="177">
        <v>1.1002486856354601</v>
      </c>
      <c r="O28" s="4">
        <v>18.787287265899099</v>
      </c>
      <c r="P28" s="177">
        <v>2.3000755922370701</v>
      </c>
      <c r="Q28" s="4">
        <v>3.9853630414867598</v>
      </c>
      <c r="R28" s="177">
        <v>2.5695837018684098</v>
      </c>
      <c r="S28" s="4">
        <v>16.113916845576899</v>
      </c>
      <c r="T28" s="177">
        <v>1.3126486680615399</v>
      </c>
      <c r="U28" s="4">
        <v>14.613262765620901</v>
      </c>
      <c r="V28" s="177">
        <v>1.6851982904229299</v>
      </c>
      <c r="W28" s="4">
        <v>18.7406254979254</v>
      </c>
      <c r="X28" s="177">
        <v>4.4909476568456199</v>
      </c>
      <c r="Y28" s="4">
        <v>2.6267086523484799</v>
      </c>
      <c r="Z28" s="177">
        <v>4.8092579697067404</v>
      </c>
      <c r="AA28" s="4">
        <v>14.3084421011653</v>
      </c>
      <c r="AB28" s="177">
        <v>2.2264506656364</v>
      </c>
      <c r="AC28" s="4">
        <v>16.957934438329399</v>
      </c>
      <c r="AD28" s="177">
        <v>1.23966392103089</v>
      </c>
      <c r="AE28" s="4">
        <v>14.284669165402599</v>
      </c>
      <c r="AF28" s="177">
        <v>2.0329678778834102</v>
      </c>
      <c r="AG28" s="4">
        <v>-2.3772935762675501E-2</v>
      </c>
      <c r="AH28" s="177">
        <v>2.9743911674043302</v>
      </c>
      <c r="AI28" s="4">
        <v>15.444697510439299</v>
      </c>
      <c r="AJ28" s="177">
        <v>1.6863678501191799</v>
      </c>
      <c r="AK28" s="4">
        <v>17.734253497465399</v>
      </c>
      <c r="AL28" s="177">
        <v>1.3039462237912101</v>
      </c>
      <c r="AM28" s="4">
        <v>6.8162165307333096</v>
      </c>
      <c r="AN28" s="177">
        <v>2.6564289610623999</v>
      </c>
      <c r="AO28" s="4">
        <v>-8.6284809797059907</v>
      </c>
      <c r="AP28" s="177">
        <v>3.11897843024208</v>
      </c>
      <c r="AQ28" s="6"/>
      <c r="AR28" s="6"/>
      <c r="AS28" s="6"/>
      <c r="AT28" s="8"/>
    </row>
    <row r="29" spans="1:46" ht="13" customHeight="1" x14ac:dyDescent="0.35">
      <c r="A29" s="3" t="s">
        <v>369</v>
      </c>
      <c r="B29" s="171">
        <v>2</v>
      </c>
      <c r="C29" s="4">
        <v>17.642470001501302</v>
      </c>
      <c r="D29" s="177">
        <v>0.86947374281743295</v>
      </c>
      <c r="E29" s="4">
        <v>18.9065609996874</v>
      </c>
      <c r="F29" s="177">
        <v>1.8185537734811399</v>
      </c>
      <c r="G29" s="4">
        <v>17.967212203354901</v>
      </c>
      <c r="H29" s="177">
        <v>1.2348932279691101</v>
      </c>
      <c r="I29" s="4">
        <v>14.4417930890612</v>
      </c>
      <c r="J29" s="177">
        <v>1.7708250563177399</v>
      </c>
      <c r="K29" s="4">
        <v>-4.4647679106262101</v>
      </c>
      <c r="L29" s="177">
        <v>2.5536424201438699</v>
      </c>
      <c r="M29" s="4">
        <v>17.4515043149154</v>
      </c>
      <c r="N29" s="177">
        <v>0.93329766420938298</v>
      </c>
      <c r="O29" s="4">
        <v>17.4359645385961</v>
      </c>
      <c r="P29" s="177">
        <v>2.6987815937300201</v>
      </c>
      <c r="Q29" s="4">
        <v>-1.55397763192546E-2</v>
      </c>
      <c r="R29" s="177">
        <v>2.9086825435707202</v>
      </c>
      <c r="S29" s="4">
        <v>17.6858030320941</v>
      </c>
      <c r="T29" s="177">
        <v>0.97956039756451196</v>
      </c>
      <c r="U29" s="4">
        <v>15.648922053506301</v>
      </c>
      <c r="V29" s="177">
        <v>1.94474353438103</v>
      </c>
      <c r="W29" s="4">
        <v>21.9720802085324</v>
      </c>
      <c r="X29" s="177">
        <v>1.91931842617669</v>
      </c>
      <c r="Y29" s="4">
        <v>4.2862771764382597</v>
      </c>
      <c r="Z29" s="177">
        <v>2.10167560394967</v>
      </c>
      <c r="AA29" s="4">
        <v>13.736297119957401</v>
      </c>
      <c r="AB29" s="177">
        <v>1.3902845902532801</v>
      </c>
      <c r="AC29" s="4">
        <v>19.4577559087098</v>
      </c>
      <c r="AD29" s="177">
        <v>1.15422439279643</v>
      </c>
      <c r="AE29" s="4">
        <v>14.4014947903633</v>
      </c>
      <c r="AF29" s="177">
        <v>1.8639600399279499</v>
      </c>
      <c r="AG29" s="4">
        <v>0.665197670405965</v>
      </c>
      <c r="AH29" s="177">
        <v>2.41982365059014</v>
      </c>
      <c r="AI29" s="4">
        <v>16.402498202853899</v>
      </c>
      <c r="AJ29" s="177">
        <v>1.1801400117558001</v>
      </c>
      <c r="AK29" s="4">
        <v>18.0486041773751</v>
      </c>
      <c r="AL29" s="177">
        <v>1.54958656937545</v>
      </c>
      <c r="AM29" s="4">
        <v>19.305411865999801</v>
      </c>
      <c r="AN29" s="177">
        <v>1.85639800089508</v>
      </c>
      <c r="AO29" s="4">
        <v>2.9029136631458901</v>
      </c>
      <c r="AP29" s="177">
        <v>2.19081490995561</v>
      </c>
      <c r="AQ29" s="6"/>
      <c r="AR29" s="6"/>
      <c r="AS29" s="6"/>
      <c r="AT29" s="8"/>
    </row>
    <row r="30" spans="1:46" ht="13" customHeight="1" x14ac:dyDescent="0.35">
      <c r="A30" s="3" t="s">
        <v>370</v>
      </c>
      <c r="B30" s="171">
        <v>2</v>
      </c>
      <c r="C30" s="4">
        <v>19.2839320200872</v>
      </c>
      <c r="D30" s="177">
        <v>0.77678896375394502</v>
      </c>
      <c r="E30" s="4">
        <v>21.4487098065885</v>
      </c>
      <c r="F30" s="177">
        <v>2.9962558503925298</v>
      </c>
      <c r="G30" s="4">
        <v>17.9620677482528</v>
      </c>
      <c r="H30" s="177">
        <v>0.97071257219672202</v>
      </c>
      <c r="I30" s="4">
        <v>21.478805284976801</v>
      </c>
      <c r="J30" s="177">
        <v>1.5858492135141</v>
      </c>
      <c r="K30" s="4">
        <v>3.0095478388336299E-2</v>
      </c>
      <c r="L30" s="177">
        <v>3.4080726124734699</v>
      </c>
      <c r="M30" s="4">
        <v>19.332499828634301</v>
      </c>
      <c r="N30" s="177">
        <v>0.79160363647270704</v>
      </c>
      <c r="O30" s="4">
        <v>18.542894979082099</v>
      </c>
      <c r="P30" s="177">
        <v>2.8953494472763599</v>
      </c>
      <c r="Q30" s="4">
        <v>-0.78960484955222299</v>
      </c>
      <c r="R30" s="177">
        <v>2.9414931369050699</v>
      </c>
      <c r="S30" s="4">
        <v>17.931522760849202</v>
      </c>
      <c r="T30" s="177">
        <v>1.0886324055680701</v>
      </c>
      <c r="U30" s="4">
        <v>20.703254334253899</v>
      </c>
      <c r="V30" s="177">
        <v>1.1213901286508801</v>
      </c>
      <c r="W30" s="4">
        <v>24.684568998417301</v>
      </c>
      <c r="X30" s="177">
        <v>3.8334635584934502</v>
      </c>
      <c r="Y30" s="4">
        <v>6.7530462375680402</v>
      </c>
      <c r="Z30" s="177">
        <v>3.92875769291323</v>
      </c>
      <c r="AA30" s="4">
        <v>17.256629276091498</v>
      </c>
      <c r="AB30" s="177">
        <v>2.8592517014276502</v>
      </c>
      <c r="AC30" s="4">
        <v>18.817348811106001</v>
      </c>
      <c r="AD30" s="177">
        <v>0.87351668072878497</v>
      </c>
      <c r="AE30" s="4">
        <v>21.071285557808</v>
      </c>
      <c r="AF30" s="177">
        <v>2.12459701378154</v>
      </c>
      <c r="AG30" s="4">
        <v>3.8146562817165699</v>
      </c>
      <c r="AH30" s="177">
        <v>3.32940849679159</v>
      </c>
      <c r="AI30" s="4">
        <v>18.624550991405801</v>
      </c>
      <c r="AJ30" s="177">
        <v>1.1071704986361699</v>
      </c>
      <c r="AK30" s="4">
        <v>19.883298545185099</v>
      </c>
      <c r="AL30" s="177">
        <v>1.1084852395541001</v>
      </c>
      <c r="AM30" s="4" t="s">
        <v>888</v>
      </c>
      <c r="AN30" s="177" t="s">
        <v>888</v>
      </c>
      <c r="AO30" s="4" t="s">
        <v>888</v>
      </c>
      <c r="AP30" s="177" t="s">
        <v>888</v>
      </c>
      <c r="AQ30" s="6"/>
      <c r="AR30" s="6"/>
      <c r="AS30" s="6"/>
      <c r="AT30" s="8"/>
    </row>
    <row r="31" spans="1:46" ht="13" customHeight="1" x14ac:dyDescent="0.35">
      <c r="A31" s="3" t="s">
        <v>371</v>
      </c>
      <c r="B31" s="171">
        <v>2</v>
      </c>
      <c r="C31" s="4">
        <v>11.747964641611899</v>
      </c>
      <c r="D31" s="177">
        <v>0.725029682566111</v>
      </c>
      <c r="E31" s="4">
        <v>8.7525717115094199</v>
      </c>
      <c r="F31" s="177">
        <v>1.445313287137</v>
      </c>
      <c r="G31" s="4">
        <v>11.9414433185406</v>
      </c>
      <c r="H31" s="177">
        <v>1.0218766229570799</v>
      </c>
      <c r="I31" s="4">
        <v>14.1980901256462</v>
      </c>
      <c r="J31" s="177">
        <v>2.15911965649348</v>
      </c>
      <c r="K31" s="4">
        <v>5.4455184141367701</v>
      </c>
      <c r="L31" s="177">
        <v>2.62136079833722</v>
      </c>
      <c r="M31" s="4">
        <v>10.771624718006899</v>
      </c>
      <c r="N31" s="177">
        <v>0.84943663614694598</v>
      </c>
      <c r="O31" s="4">
        <v>14.8650207082287</v>
      </c>
      <c r="P31" s="177">
        <v>1.5350234698059499</v>
      </c>
      <c r="Q31" s="4">
        <v>4.09339599022175</v>
      </c>
      <c r="R31" s="177">
        <v>1.7550842391203401</v>
      </c>
      <c r="S31" s="4">
        <v>12.3724540514291</v>
      </c>
      <c r="T31" s="177">
        <v>1.39007743315651</v>
      </c>
      <c r="U31" s="4">
        <v>10.975314715235401</v>
      </c>
      <c r="V31" s="177">
        <v>1.63950623986031</v>
      </c>
      <c r="W31" s="4">
        <v>11.437446208108</v>
      </c>
      <c r="X31" s="177">
        <v>1.2037832405527</v>
      </c>
      <c r="Y31" s="4">
        <v>-0.93500784332115405</v>
      </c>
      <c r="Z31" s="177">
        <v>1.8113431153295501</v>
      </c>
      <c r="AA31" s="4">
        <v>12.9659703854449</v>
      </c>
      <c r="AB31" s="177">
        <v>1.82043526007253</v>
      </c>
      <c r="AC31" s="4">
        <v>10.8597101564268</v>
      </c>
      <c r="AD31" s="177">
        <v>0.97302231644441595</v>
      </c>
      <c r="AE31" s="4">
        <v>12.7602629658246</v>
      </c>
      <c r="AF31" s="177">
        <v>1.95694225706131</v>
      </c>
      <c r="AG31" s="4">
        <v>-0.20570741962029801</v>
      </c>
      <c r="AH31" s="177">
        <v>2.66801038688787</v>
      </c>
      <c r="AI31" s="4">
        <v>14.1761111619336</v>
      </c>
      <c r="AJ31" s="177">
        <v>1.90313096913275</v>
      </c>
      <c r="AK31" s="4">
        <v>11.048595708553</v>
      </c>
      <c r="AL31" s="177">
        <v>0.87128774983246404</v>
      </c>
      <c r="AM31" s="4">
        <v>7.9166399580556899</v>
      </c>
      <c r="AN31" s="177">
        <v>2.47152994987117</v>
      </c>
      <c r="AO31" s="4">
        <v>-6.2594712038779097</v>
      </c>
      <c r="AP31" s="177">
        <v>3.05106501588791</v>
      </c>
      <c r="AQ31" s="6"/>
      <c r="AR31" s="6"/>
      <c r="AS31" s="6"/>
      <c r="AT31" s="8"/>
    </row>
    <row r="32" spans="1:46" ht="13" customHeight="1" x14ac:dyDescent="0.35">
      <c r="A32" s="3" t="s">
        <v>372</v>
      </c>
      <c r="B32" s="171">
        <v>2</v>
      </c>
      <c r="C32" s="4">
        <v>11.0625554847614</v>
      </c>
      <c r="D32" s="177">
        <v>0.59690821893169999</v>
      </c>
      <c r="E32" s="4">
        <v>11.7475024045154</v>
      </c>
      <c r="F32" s="177">
        <v>1.6332849196513199</v>
      </c>
      <c r="G32" s="4">
        <v>10.0492603722751</v>
      </c>
      <c r="H32" s="177">
        <v>0.78887145145792503</v>
      </c>
      <c r="I32" s="4">
        <v>11.463925630885299</v>
      </c>
      <c r="J32" s="177">
        <v>1.07139143205301</v>
      </c>
      <c r="K32" s="4">
        <v>-0.28357677363004202</v>
      </c>
      <c r="L32" s="177">
        <v>1.9745729341059099</v>
      </c>
      <c r="M32" s="4">
        <v>10.7344408622077</v>
      </c>
      <c r="N32" s="177">
        <v>0.67187472588476504</v>
      </c>
      <c r="O32" s="4">
        <v>10.8226059706841</v>
      </c>
      <c r="P32" s="177">
        <v>1.45935740019752</v>
      </c>
      <c r="Q32" s="4">
        <v>8.8165108476340806E-2</v>
      </c>
      <c r="R32" s="177">
        <v>1.6070577165972599</v>
      </c>
      <c r="S32" s="4">
        <v>10.213419895366499</v>
      </c>
      <c r="T32" s="177">
        <v>0.70605989780076195</v>
      </c>
      <c r="U32" s="4">
        <v>12.411525225428599</v>
      </c>
      <c r="V32" s="177">
        <v>1.46065394550343</v>
      </c>
      <c r="W32" s="4">
        <v>13.3196033181523</v>
      </c>
      <c r="X32" s="177">
        <v>2.1817245314461</v>
      </c>
      <c r="Y32" s="4">
        <v>3.1061834227857199</v>
      </c>
      <c r="Z32" s="177">
        <v>2.3288283430473302</v>
      </c>
      <c r="AA32" s="4">
        <v>9.8983759221898495</v>
      </c>
      <c r="AB32" s="177">
        <v>0.809671038905311</v>
      </c>
      <c r="AC32" s="4">
        <v>12.564735402970401</v>
      </c>
      <c r="AD32" s="177">
        <v>1.0053985284826801</v>
      </c>
      <c r="AE32" s="4">
        <v>7.6146614502526697</v>
      </c>
      <c r="AF32" s="177">
        <v>1.3190730787140501</v>
      </c>
      <c r="AG32" s="4">
        <v>-2.2837144719371798</v>
      </c>
      <c r="AH32" s="177">
        <v>1.5089174174186</v>
      </c>
      <c r="AI32" s="4">
        <v>10.2910634348667</v>
      </c>
      <c r="AJ32" s="177">
        <v>0.73093345487842298</v>
      </c>
      <c r="AK32" s="4">
        <v>11.7403718914055</v>
      </c>
      <c r="AL32" s="177">
        <v>1.3070345474442</v>
      </c>
      <c r="AM32" s="4" t="s">
        <v>888</v>
      </c>
      <c r="AN32" s="177" t="s">
        <v>888</v>
      </c>
      <c r="AO32" s="4" t="s">
        <v>888</v>
      </c>
      <c r="AP32" s="177" t="s">
        <v>888</v>
      </c>
      <c r="AQ32" s="6"/>
      <c r="AR32" s="6"/>
      <c r="AS32" s="6"/>
      <c r="AT32" s="8"/>
    </row>
    <row r="33" spans="1:46" ht="13" customHeight="1" x14ac:dyDescent="0.35">
      <c r="A33" s="3" t="s">
        <v>373</v>
      </c>
      <c r="B33" s="171">
        <v>2</v>
      </c>
      <c r="C33" s="4">
        <v>26.669517361664099</v>
      </c>
      <c r="D33" s="177">
        <v>1.1443715881171099</v>
      </c>
      <c r="E33" s="4">
        <v>28.553850443741698</v>
      </c>
      <c r="F33" s="177">
        <v>2.0507559589790798</v>
      </c>
      <c r="G33" s="4">
        <v>25.267540152179699</v>
      </c>
      <c r="H33" s="177">
        <v>1.7350961830248699</v>
      </c>
      <c r="I33" s="4">
        <v>28.487748917890599</v>
      </c>
      <c r="J33" s="177">
        <v>3.08390019745385</v>
      </c>
      <c r="K33" s="4">
        <v>-6.61015258510389E-2</v>
      </c>
      <c r="L33" s="177">
        <v>3.5570965787290998</v>
      </c>
      <c r="M33" s="4">
        <v>26.554249238257501</v>
      </c>
      <c r="N33" s="177">
        <v>1.3076150766645001</v>
      </c>
      <c r="O33" s="4" t="s">
        <v>888</v>
      </c>
      <c r="P33" s="177" t="s">
        <v>888</v>
      </c>
      <c r="Q33" s="4" t="s">
        <v>888</v>
      </c>
      <c r="R33" s="177" t="s">
        <v>888</v>
      </c>
      <c r="S33" s="4">
        <v>25.3669654100336</v>
      </c>
      <c r="T33" s="177">
        <v>1.5131569737427699</v>
      </c>
      <c r="U33" s="4">
        <v>27.404541101812399</v>
      </c>
      <c r="V33" s="177">
        <v>2.8253705685686801</v>
      </c>
      <c r="W33" s="4" t="s">
        <v>888</v>
      </c>
      <c r="X33" s="177" t="s">
        <v>888</v>
      </c>
      <c r="Y33" s="4" t="s">
        <v>888</v>
      </c>
      <c r="Z33" s="177" t="s">
        <v>888</v>
      </c>
      <c r="AA33" s="4">
        <v>25.294116984286699</v>
      </c>
      <c r="AB33" s="177">
        <v>7.8877483109295001</v>
      </c>
      <c r="AC33" s="4">
        <v>24.940876461100601</v>
      </c>
      <c r="AD33" s="177">
        <v>1.4835674903012299</v>
      </c>
      <c r="AE33" s="4">
        <v>27.246668727974001</v>
      </c>
      <c r="AF33" s="177">
        <v>2.0725743505212</v>
      </c>
      <c r="AG33" s="4">
        <v>1.9525517436873401</v>
      </c>
      <c r="AH33" s="177">
        <v>7.8941820660379696</v>
      </c>
      <c r="AI33" s="4">
        <v>24.930873778302999</v>
      </c>
      <c r="AJ33" s="177">
        <v>2.4967898306670402</v>
      </c>
      <c r="AK33" s="4">
        <v>26.735377276119699</v>
      </c>
      <c r="AL33" s="177">
        <v>1.87598418325495</v>
      </c>
      <c r="AM33" s="4">
        <v>23.9503138225806</v>
      </c>
      <c r="AN33" s="177">
        <v>2.4783662155100301</v>
      </c>
      <c r="AO33" s="4">
        <v>-0.98055995572249399</v>
      </c>
      <c r="AP33" s="177">
        <v>3.65424276782531</v>
      </c>
      <c r="AQ33" s="6"/>
      <c r="AR33" s="6"/>
      <c r="AS33" s="6"/>
      <c r="AT33" s="8"/>
    </row>
    <row r="34" spans="1:46" ht="13" customHeight="1" x14ac:dyDescent="0.35">
      <c r="A34" s="3" t="s">
        <v>374</v>
      </c>
      <c r="B34" s="171">
        <v>2</v>
      </c>
      <c r="C34" s="4">
        <v>19.985159170430801</v>
      </c>
      <c r="D34" s="177">
        <v>0.96885625702848599</v>
      </c>
      <c r="E34" s="4">
        <v>22.879666018734099</v>
      </c>
      <c r="F34" s="177">
        <v>3.4016823139933199</v>
      </c>
      <c r="G34" s="4">
        <v>16.9248894142025</v>
      </c>
      <c r="H34" s="177">
        <v>1.17080849338815</v>
      </c>
      <c r="I34" s="4">
        <v>23.691420168957801</v>
      </c>
      <c r="J34" s="177">
        <v>1.9620117019468799</v>
      </c>
      <c r="K34" s="4">
        <v>0.81175415022376296</v>
      </c>
      <c r="L34" s="177">
        <v>3.94426356791449</v>
      </c>
      <c r="M34" s="4">
        <v>20.089893595916401</v>
      </c>
      <c r="N34" s="177">
        <v>0.98351891949003301</v>
      </c>
      <c r="O34" s="4" t="s">
        <v>888</v>
      </c>
      <c r="P34" s="177" t="s">
        <v>888</v>
      </c>
      <c r="Q34" s="4" t="s">
        <v>888</v>
      </c>
      <c r="R34" s="177" t="s">
        <v>888</v>
      </c>
      <c r="S34" s="4">
        <v>24.079432135413999</v>
      </c>
      <c r="T34" s="177">
        <v>1.7505094903949501</v>
      </c>
      <c r="U34" s="4">
        <v>18.772295238911699</v>
      </c>
      <c r="V34" s="177">
        <v>1.83353210390174</v>
      </c>
      <c r="W34" s="4">
        <v>15.4548402970282</v>
      </c>
      <c r="X34" s="177">
        <v>1.77109849061414</v>
      </c>
      <c r="Y34" s="4">
        <v>-8.6245918383857791</v>
      </c>
      <c r="Z34" s="177">
        <v>2.43628071017356</v>
      </c>
      <c r="AA34" s="4">
        <v>19.929717127883599</v>
      </c>
      <c r="AB34" s="177">
        <v>2.9047983197284801</v>
      </c>
      <c r="AC34" s="4">
        <v>20.753301316502501</v>
      </c>
      <c r="AD34" s="177">
        <v>1.2284789333464099</v>
      </c>
      <c r="AE34" s="4">
        <v>16.712517859281899</v>
      </c>
      <c r="AF34" s="177">
        <v>2.1347439178973699</v>
      </c>
      <c r="AG34" s="4">
        <v>-3.2171992686016901</v>
      </c>
      <c r="AH34" s="177">
        <v>3.8002531862845901</v>
      </c>
      <c r="AI34" s="4">
        <v>18.9689062406032</v>
      </c>
      <c r="AJ34" s="177">
        <v>1.5952435444146</v>
      </c>
      <c r="AK34" s="4">
        <v>21.109751417550999</v>
      </c>
      <c r="AL34" s="177">
        <v>1.4103912947239099</v>
      </c>
      <c r="AM34" s="4" t="s">
        <v>888</v>
      </c>
      <c r="AN34" s="177" t="s">
        <v>888</v>
      </c>
      <c r="AO34" s="4" t="s">
        <v>888</v>
      </c>
      <c r="AP34" s="177" t="s">
        <v>888</v>
      </c>
      <c r="AQ34" s="6"/>
      <c r="AR34" s="6"/>
      <c r="AS34" s="6"/>
      <c r="AT34" s="8"/>
    </row>
    <row r="35" spans="1:46" ht="13" customHeight="1" x14ac:dyDescent="0.35">
      <c r="A35" s="3" t="s">
        <v>375</v>
      </c>
      <c r="B35" s="171">
        <v>2</v>
      </c>
      <c r="C35" s="4">
        <v>16.488593211316399</v>
      </c>
      <c r="D35" s="177">
        <v>0.77642776256114798</v>
      </c>
      <c r="E35" s="4">
        <v>20.155030463874098</v>
      </c>
      <c r="F35" s="177">
        <v>2.61202985296346</v>
      </c>
      <c r="G35" s="4">
        <v>16.0609516378648</v>
      </c>
      <c r="H35" s="177">
        <v>0.90892920684359102</v>
      </c>
      <c r="I35" s="4">
        <v>15.8175213510013</v>
      </c>
      <c r="J35" s="177">
        <v>2.4703222754796701</v>
      </c>
      <c r="K35" s="4">
        <v>-4.3375091128728602</v>
      </c>
      <c r="L35" s="177">
        <v>3.6172017296263199</v>
      </c>
      <c r="M35" s="4">
        <v>14.9598973300085</v>
      </c>
      <c r="N35" s="177">
        <v>0.71682257930666304</v>
      </c>
      <c r="O35" s="4" t="s">
        <v>888</v>
      </c>
      <c r="P35" s="177" t="s">
        <v>888</v>
      </c>
      <c r="Q35" s="4" t="s">
        <v>888</v>
      </c>
      <c r="R35" s="177" t="s">
        <v>888</v>
      </c>
      <c r="S35" s="4">
        <v>16.614595645261801</v>
      </c>
      <c r="T35" s="177">
        <v>0.98262640757323005</v>
      </c>
      <c r="U35" s="4">
        <v>14.5863116894805</v>
      </c>
      <c r="V35" s="177">
        <v>1.6364567500835201</v>
      </c>
      <c r="W35" s="4">
        <v>21.021677992510501</v>
      </c>
      <c r="X35" s="177">
        <v>2.5447382029366401</v>
      </c>
      <c r="Y35" s="4">
        <v>4.4070823472486902</v>
      </c>
      <c r="Z35" s="177">
        <v>2.70392609254153</v>
      </c>
      <c r="AA35" s="4">
        <v>14.2778380535539</v>
      </c>
      <c r="AB35" s="177">
        <v>3.3103297690064002</v>
      </c>
      <c r="AC35" s="4">
        <v>16.062840119629001</v>
      </c>
      <c r="AD35" s="177">
        <v>0.93351305727047695</v>
      </c>
      <c r="AE35" s="4">
        <v>19.351108037925201</v>
      </c>
      <c r="AF35" s="177">
        <v>1.96586157065754</v>
      </c>
      <c r="AG35" s="4">
        <v>5.0732699843712803</v>
      </c>
      <c r="AH35" s="177">
        <v>3.7516780969298802</v>
      </c>
      <c r="AI35" s="4">
        <v>16.398224013694001</v>
      </c>
      <c r="AJ35" s="177">
        <v>1.8175649333953401</v>
      </c>
      <c r="AK35" s="4">
        <v>16.501083981749801</v>
      </c>
      <c r="AL35" s="177">
        <v>1.1273984005897399</v>
      </c>
      <c r="AM35" s="4">
        <v>15.804062429892101</v>
      </c>
      <c r="AN35" s="177">
        <v>1.9160318303086099</v>
      </c>
      <c r="AO35" s="4">
        <v>-0.59416158380190398</v>
      </c>
      <c r="AP35" s="177">
        <v>2.7159146463859498</v>
      </c>
      <c r="AQ35" s="6"/>
      <c r="AR35" s="6"/>
      <c r="AS35" s="6"/>
      <c r="AT35" s="8"/>
    </row>
    <row r="36" spans="1:46" ht="13" customHeight="1" x14ac:dyDescent="0.35">
      <c r="A36" s="3" t="s">
        <v>376</v>
      </c>
      <c r="B36" s="171">
        <v>2</v>
      </c>
      <c r="C36" s="4">
        <v>19.907297483935601</v>
      </c>
      <c r="D36" s="177">
        <v>0.73151731964731803</v>
      </c>
      <c r="E36" s="4" t="s">
        <v>888</v>
      </c>
      <c r="F36" s="177" t="s">
        <v>888</v>
      </c>
      <c r="G36" s="4">
        <v>20.5653235294848</v>
      </c>
      <c r="H36" s="177">
        <v>1.28521357280698</v>
      </c>
      <c r="I36" s="4">
        <v>19.629942370988999</v>
      </c>
      <c r="J36" s="177">
        <v>0.92648683167924994</v>
      </c>
      <c r="K36" s="4" t="s">
        <v>888</v>
      </c>
      <c r="L36" s="177" t="s">
        <v>888</v>
      </c>
      <c r="M36" s="4">
        <v>20.0242524798571</v>
      </c>
      <c r="N36" s="177">
        <v>0.74530443361685095</v>
      </c>
      <c r="O36" s="4">
        <v>18.753230701554902</v>
      </c>
      <c r="P36" s="177">
        <v>3.04054538072119</v>
      </c>
      <c r="Q36" s="4">
        <v>-1.27102177830218</v>
      </c>
      <c r="R36" s="177">
        <v>3.1276114647273201</v>
      </c>
      <c r="S36" s="4">
        <v>20.1249549979775</v>
      </c>
      <c r="T36" s="177">
        <v>0.92428818755582698</v>
      </c>
      <c r="U36" s="4">
        <v>19.444142797202002</v>
      </c>
      <c r="V36" s="177">
        <v>1.51833335201133</v>
      </c>
      <c r="W36" s="4">
        <v>20.707397714796102</v>
      </c>
      <c r="X36" s="177">
        <v>2.8923096187352502</v>
      </c>
      <c r="Y36" s="4">
        <v>0.58244271681864002</v>
      </c>
      <c r="Z36" s="177">
        <v>2.9863686425419398</v>
      </c>
      <c r="AA36" s="4">
        <v>17.5807398600105</v>
      </c>
      <c r="AB36" s="177">
        <v>1.11341272935953</v>
      </c>
      <c r="AC36" s="4">
        <v>21.8879153468922</v>
      </c>
      <c r="AD36" s="177">
        <v>1.09370947719919</v>
      </c>
      <c r="AE36" s="4" t="s">
        <v>888</v>
      </c>
      <c r="AF36" s="177" t="s">
        <v>888</v>
      </c>
      <c r="AG36" s="4" t="s">
        <v>888</v>
      </c>
      <c r="AH36" s="177" t="s">
        <v>888</v>
      </c>
      <c r="AI36" s="4">
        <v>19.629301073202001</v>
      </c>
      <c r="AJ36" s="177">
        <v>0.82753269881819402</v>
      </c>
      <c r="AK36" s="4">
        <v>20.299505200028499</v>
      </c>
      <c r="AL36" s="177">
        <v>1.67643215207482</v>
      </c>
      <c r="AM36" s="4" t="s">
        <v>888</v>
      </c>
      <c r="AN36" s="177" t="s">
        <v>888</v>
      </c>
      <c r="AO36" s="4" t="s">
        <v>888</v>
      </c>
      <c r="AP36" s="177" t="s">
        <v>888</v>
      </c>
      <c r="AQ36" s="6"/>
      <c r="AR36" s="6"/>
      <c r="AS36" s="6"/>
      <c r="AT36" s="8"/>
    </row>
    <row r="37" spans="1:46" ht="13" customHeight="1" x14ac:dyDescent="0.35">
      <c r="A37" s="3" t="s">
        <v>377</v>
      </c>
      <c r="B37" s="171">
        <v>2</v>
      </c>
      <c r="C37" s="4">
        <v>21.767926611245102</v>
      </c>
      <c r="D37" s="177">
        <v>0.85863403483740397</v>
      </c>
      <c r="E37" s="4">
        <v>22.9383943172509</v>
      </c>
      <c r="F37" s="177">
        <v>1.5271806621097701</v>
      </c>
      <c r="G37" s="4">
        <v>18.9660442716171</v>
      </c>
      <c r="H37" s="177">
        <v>1.4931371123489301</v>
      </c>
      <c r="I37" s="4">
        <v>22.018402493163101</v>
      </c>
      <c r="J37" s="177">
        <v>1.3553063007155</v>
      </c>
      <c r="K37" s="4">
        <v>-0.91999182408778801</v>
      </c>
      <c r="L37" s="177">
        <v>2.0214170622023202</v>
      </c>
      <c r="M37" s="4">
        <v>20.667576347351801</v>
      </c>
      <c r="N37" s="177">
        <v>0.83024940729742702</v>
      </c>
      <c r="O37" s="4">
        <v>44.935252814746597</v>
      </c>
      <c r="P37" s="177">
        <v>5.0272809478316596</v>
      </c>
      <c r="Q37" s="4">
        <v>24.267676467394701</v>
      </c>
      <c r="R37" s="177">
        <v>4.9940322015640604</v>
      </c>
      <c r="S37" s="4">
        <v>21.2202557370858</v>
      </c>
      <c r="T37" s="177">
        <v>1.0485198190337801</v>
      </c>
      <c r="U37" s="4">
        <v>20.963126511831199</v>
      </c>
      <c r="V37" s="177">
        <v>1.7121448803627899</v>
      </c>
      <c r="W37" s="4">
        <v>26.070909271633099</v>
      </c>
      <c r="X37" s="177">
        <v>3.4596117251476199</v>
      </c>
      <c r="Y37" s="4">
        <v>4.8506535345473099</v>
      </c>
      <c r="Z37" s="177">
        <v>3.7448495420121</v>
      </c>
      <c r="AA37" s="4">
        <v>21.398382074585601</v>
      </c>
      <c r="AB37" s="177">
        <v>1.0752435881451901</v>
      </c>
      <c r="AC37" s="4">
        <v>22.8032335525401</v>
      </c>
      <c r="AD37" s="177">
        <v>1.6906672654877499</v>
      </c>
      <c r="AE37" s="4">
        <v>17.3649909520975</v>
      </c>
      <c r="AF37" s="177">
        <v>3.01968252719097</v>
      </c>
      <c r="AG37" s="4">
        <v>-4.0333911224880996</v>
      </c>
      <c r="AH37" s="177">
        <v>3.1492016634795501</v>
      </c>
      <c r="AI37" s="4">
        <v>21.488359968241301</v>
      </c>
      <c r="AJ37" s="177">
        <v>0.94027858999819203</v>
      </c>
      <c r="AK37" s="4">
        <v>21.946888014014998</v>
      </c>
      <c r="AL37" s="177">
        <v>4.1951358257783298</v>
      </c>
      <c r="AM37" s="4">
        <v>21.549997013138</v>
      </c>
      <c r="AN37" s="177">
        <v>3.9583379036813802</v>
      </c>
      <c r="AO37" s="4">
        <v>6.1637044896642103E-2</v>
      </c>
      <c r="AP37" s="177">
        <v>4.09454817575969</v>
      </c>
      <c r="AQ37" s="6"/>
      <c r="AR37" s="6"/>
      <c r="AS37" s="6"/>
      <c r="AT37" s="8"/>
    </row>
    <row r="38" spans="1:46" ht="13" customHeight="1" x14ac:dyDescent="0.35">
      <c r="A38" s="3" t="s">
        <v>378</v>
      </c>
      <c r="B38" s="171">
        <v>2</v>
      </c>
      <c r="C38" s="4">
        <v>27.813240448938899</v>
      </c>
      <c r="D38" s="177">
        <v>1.24848305387509</v>
      </c>
      <c r="E38" s="4" t="s">
        <v>888</v>
      </c>
      <c r="F38" s="177" t="s">
        <v>888</v>
      </c>
      <c r="G38" s="4">
        <v>28.046882428575699</v>
      </c>
      <c r="H38" s="177">
        <v>3.730878164071</v>
      </c>
      <c r="I38" s="4">
        <v>26.2962595721011</v>
      </c>
      <c r="J38" s="177">
        <v>1.4032030687434101</v>
      </c>
      <c r="K38" s="4" t="s">
        <v>888</v>
      </c>
      <c r="L38" s="177" t="s">
        <v>888</v>
      </c>
      <c r="M38" s="4">
        <v>26.5602309272839</v>
      </c>
      <c r="N38" s="177">
        <v>1.4615848977030601</v>
      </c>
      <c r="O38" s="4">
        <v>27.676115980228399</v>
      </c>
      <c r="P38" s="177">
        <v>2.6396155427451302</v>
      </c>
      <c r="Q38" s="4">
        <v>1.1158850529445701</v>
      </c>
      <c r="R38" s="177">
        <v>3.01705143134207</v>
      </c>
      <c r="S38" s="4">
        <v>26.896145078600998</v>
      </c>
      <c r="T38" s="177">
        <v>1.61049145121515</v>
      </c>
      <c r="U38" s="4">
        <v>27.2007169385565</v>
      </c>
      <c r="V38" s="177">
        <v>2.2290821671021699</v>
      </c>
      <c r="W38" s="4" t="s">
        <v>888</v>
      </c>
      <c r="X38" s="177" t="s">
        <v>888</v>
      </c>
      <c r="Y38" s="4" t="s">
        <v>888</v>
      </c>
      <c r="Z38" s="177" t="s">
        <v>888</v>
      </c>
      <c r="AA38" s="4">
        <v>25.2161738626355</v>
      </c>
      <c r="AB38" s="177">
        <v>1.60664596959884</v>
      </c>
      <c r="AC38" s="4">
        <v>29.1160651875981</v>
      </c>
      <c r="AD38" s="177">
        <v>2.6180004832391699</v>
      </c>
      <c r="AE38" s="4" t="s">
        <v>888</v>
      </c>
      <c r="AF38" s="177" t="s">
        <v>888</v>
      </c>
      <c r="AG38" s="4" t="s">
        <v>888</v>
      </c>
      <c r="AH38" s="177" t="s">
        <v>888</v>
      </c>
      <c r="AI38" s="4">
        <v>26.9272172205321</v>
      </c>
      <c r="AJ38" s="177">
        <v>1.3025815204378901</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20.820788062187098</v>
      </c>
      <c r="D39" s="177">
        <v>1.17405145107807</v>
      </c>
      <c r="E39" s="4">
        <v>22.0351420296203</v>
      </c>
      <c r="F39" s="177">
        <v>1.3812365914895499</v>
      </c>
      <c r="G39" s="4">
        <v>18.4362798556466</v>
      </c>
      <c r="H39" s="177">
        <v>2.5954055492649202</v>
      </c>
      <c r="I39" s="4">
        <v>21.8024384940449</v>
      </c>
      <c r="J39" s="177">
        <v>3.68144283578081</v>
      </c>
      <c r="K39" s="4">
        <v>-0.23270353557546</v>
      </c>
      <c r="L39" s="177">
        <v>3.94126107615166</v>
      </c>
      <c r="M39" s="4">
        <v>18.865016698671798</v>
      </c>
      <c r="N39" s="177">
        <v>0.96856012349528697</v>
      </c>
      <c r="O39" s="4" t="s">
        <v>888</v>
      </c>
      <c r="P39" s="177" t="s">
        <v>888</v>
      </c>
      <c r="Q39" s="4" t="s">
        <v>888</v>
      </c>
      <c r="R39" s="177" t="s">
        <v>888</v>
      </c>
      <c r="S39" s="4">
        <v>21.020898988577599</v>
      </c>
      <c r="T39" s="177">
        <v>1.3497915709713599</v>
      </c>
      <c r="U39" s="4">
        <v>20.274404423503</v>
      </c>
      <c r="V39" s="177">
        <v>2.39969141439513</v>
      </c>
      <c r="W39" s="4">
        <v>25.140965720315801</v>
      </c>
      <c r="X39" s="177">
        <v>4.5933191471192698</v>
      </c>
      <c r="Y39" s="4">
        <v>4.1200667317381097</v>
      </c>
      <c r="Z39" s="177">
        <v>4.7609813566704</v>
      </c>
      <c r="AA39" s="4">
        <v>21.400621288692001</v>
      </c>
      <c r="AB39" s="177">
        <v>1.5859813934745199</v>
      </c>
      <c r="AC39" s="4">
        <v>21.6442473684852</v>
      </c>
      <c r="AD39" s="177">
        <v>1.9386158972354799</v>
      </c>
      <c r="AE39" s="4">
        <v>15.7212663232638</v>
      </c>
      <c r="AF39" s="177">
        <v>3.7372515522051799</v>
      </c>
      <c r="AG39" s="4">
        <v>-5.6793549654281898</v>
      </c>
      <c r="AH39" s="177">
        <v>3.9493946804948701</v>
      </c>
      <c r="AI39" s="4">
        <v>21.074337291321601</v>
      </c>
      <c r="AJ39" s="177">
        <v>1.2267844956703</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13.2420389624577</v>
      </c>
      <c r="D40" s="177">
        <v>0.794646061985543</v>
      </c>
      <c r="E40" s="4">
        <v>11.752705083521001</v>
      </c>
      <c r="F40" s="177">
        <v>1.69663846611445</v>
      </c>
      <c r="G40" s="4">
        <v>12.000607310274599</v>
      </c>
      <c r="H40" s="177">
        <v>0.84278838936419798</v>
      </c>
      <c r="I40" s="4">
        <v>16.7939188253909</v>
      </c>
      <c r="J40" s="177">
        <v>1.65391085631423</v>
      </c>
      <c r="K40" s="4">
        <v>5.0412137418699601</v>
      </c>
      <c r="L40" s="177">
        <v>2.2944054971499002</v>
      </c>
      <c r="M40" s="4">
        <v>13.040809704050099</v>
      </c>
      <c r="N40" s="177">
        <v>0.723810761792263</v>
      </c>
      <c r="O40" s="4" t="s">
        <v>888</v>
      </c>
      <c r="P40" s="177" t="s">
        <v>888</v>
      </c>
      <c r="Q40" s="4" t="s">
        <v>888</v>
      </c>
      <c r="R40" s="177" t="s">
        <v>888</v>
      </c>
      <c r="S40" s="4">
        <v>13.8527852253129</v>
      </c>
      <c r="T40" s="177">
        <v>1.06452833546764</v>
      </c>
      <c r="U40" s="4">
        <v>11.6665942743823</v>
      </c>
      <c r="V40" s="177">
        <v>1.2722193810782101</v>
      </c>
      <c r="W40" s="4" t="s">
        <v>888</v>
      </c>
      <c r="X40" s="177" t="s">
        <v>888</v>
      </c>
      <c r="Y40" s="4" t="s">
        <v>888</v>
      </c>
      <c r="Z40" s="177" t="s">
        <v>888</v>
      </c>
      <c r="AA40" s="4">
        <v>12.4752263180792</v>
      </c>
      <c r="AB40" s="177">
        <v>1.9483589640194301</v>
      </c>
      <c r="AC40" s="4">
        <v>13.064821476404999</v>
      </c>
      <c r="AD40" s="177">
        <v>1.0165388239925699</v>
      </c>
      <c r="AE40" s="4">
        <v>14.2248622516944</v>
      </c>
      <c r="AF40" s="177">
        <v>1.32205164595502</v>
      </c>
      <c r="AG40" s="4">
        <v>1.7496359336151801</v>
      </c>
      <c r="AH40" s="177">
        <v>2.3732889724425599</v>
      </c>
      <c r="AI40" s="4">
        <v>13.2709766400588</v>
      </c>
      <c r="AJ40" s="177">
        <v>0.91420797138534504</v>
      </c>
      <c r="AK40" s="4">
        <v>13.512495444982299</v>
      </c>
      <c r="AL40" s="177">
        <v>1.6202752245974701</v>
      </c>
      <c r="AM40" s="4" t="s">
        <v>888</v>
      </c>
      <c r="AN40" s="177" t="s">
        <v>888</v>
      </c>
      <c r="AO40" s="4" t="s">
        <v>888</v>
      </c>
      <c r="AP40" s="177" t="s">
        <v>888</v>
      </c>
      <c r="AQ40" s="6"/>
      <c r="AR40" s="6"/>
      <c r="AS40" s="6"/>
      <c r="AT40" s="8"/>
    </row>
    <row r="41" spans="1:46" ht="13" customHeight="1" x14ac:dyDescent="0.35">
      <c r="A41" s="3" t="s">
        <v>381</v>
      </c>
      <c r="B41" s="171">
        <v>2</v>
      </c>
      <c r="C41" s="4">
        <v>9.5255227745288202</v>
      </c>
      <c r="D41" s="177">
        <v>0.66704814727761996</v>
      </c>
      <c r="E41" s="4">
        <v>6.8307124815425002</v>
      </c>
      <c r="F41" s="177">
        <v>1.38795876344764</v>
      </c>
      <c r="G41" s="4">
        <v>6.4707673969223602</v>
      </c>
      <c r="H41" s="177">
        <v>0.65824119337584797</v>
      </c>
      <c r="I41" s="4">
        <v>13.8672756754437</v>
      </c>
      <c r="J41" s="177">
        <v>1.24704063207317</v>
      </c>
      <c r="K41" s="4">
        <v>7.0365631939012303</v>
      </c>
      <c r="L41" s="177">
        <v>1.873307082542</v>
      </c>
      <c r="M41" s="4">
        <v>9.1959467206677203</v>
      </c>
      <c r="N41" s="177">
        <v>0.64472858740564598</v>
      </c>
      <c r="O41" s="4" t="s">
        <v>888</v>
      </c>
      <c r="P41" s="177" t="s">
        <v>888</v>
      </c>
      <c r="Q41" s="4" t="s">
        <v>888</v>
      </c>
      <c r="R41" s="177" t="s">
        <v>888</v>
      </c>
      <c r="S41" s="4">
        <v>9.9745988041004292</v>
      </c>
      <c r="T41" s="177">
        <v>0.812468410382582</v>
      </c>
      <c r="U41" s="4">
        <v>7.5505209525114898</v>
      </c>
      <c r="V41" s="177">
        <v>1.2628312261904799</v>
      </c>
      <c r="W41" s="4">
        <v>9.0167740920163908</v>
      </c>
      <c r="X41" s="177">
        <v>2.6635204331754698</v>
      </c>
      <c r="Y41" s="4">
        <v>-0.95782471208404396</v>
      </c>
      <c r="Z41" s="177">
        <v>2.7694455034440999</v>
      </c>
      <c r="AA41" s="4">
        <v>9.3636165299435508</v>
      </c>
      <c r="AB41" s="177">
        <v>1.04349522615659</v>
      </c>
      <c r="AC41" s="4">
        <v>9.3251275796410305</v>
      </c>
      <c r="AD41" s="177">
        <v>0.86402190203028595</v>
      </c>
      <c r="AE41" s="4" t="s">
        <v>888</v>
      </c>
      <c r="AF41" s="177" t="s">
        <v>888</v>
      </c>
      <c r="AG41" s="4" t="s">
        <v>888</v>
      </c>
      <c r="AH41" s="177" t="s">
        <v>888</v>
      </c>
      <c r="AI41" s="4">
        <v>9.5810182571531701</v>
      </c>
      <c r="AJ41" s="177">
        <v>0.85305728480501197</v>
      </c>
      <c r="AK41" s="4">
        <v>9.1656217778024693</v>
      </c>
      <c r="AL41" s="177">
        <v>1.1286742409724899</v>
      </c>
      <c r="AM41" s="4" t="s">
        <v>888</v>
      </c>
      <c r="AN41" s="177" t="s">
        <v>888</v>
      </c>
      <c r="AO41" s="4" t="s">
        <v>888</v>
      </c>
      <c r="AP41" s="177" t="s">
        <v>888</v>
      </c>
      <c r="AQ41" s="6"/>
      <c r="AR41" s="6"/>
      <c r="AS41" s="6"/>
      <c r="AT41" s="8"/>
    </row>
    <row r="42" spans="1:46" ht="13" customHeight="1" x14ac:dyDescent="0.35">
      <c r="A42" s="3" t="s">
        <v>382</v>
      </c>
      <c r="B42" s="171">
        <v>2</v>
      </c>
      <c r="C42" s="4">
        <v>17.626232005567999</v>
      </c>
      <c r="D42" s="177">
        <v>0.87196400425433696</v>
      </c>
      <c r="E42" s="4" t="s">
        <v>888</v>
      </c>
      <c r="F42" s="177" t="s">
        <v>888</v>
      </c>
      <c r="G42" s="4">
        <v>17.994140595631201</v>
      </c>
      <c r="H42" s="177">
        <v>0.93862831660666002</v>
      </c>
      <c r="I42" s="4" t="s">
        <v>431</v>
      </c>
      <c r="J42" s="177" t="s">
        <v>431</v>
      </c>
      <c r="K42" s="4" t="s">
        <v>431</v>
      </c>
      <c r="L42" s="177" t="s">
        <v>431</v>
      </c>
      <c r="M42" s="4">
        <v>17.3569608036731</v>
      </c>
      <c r="N42" s="177">
        <v>1.19305643095896</v>
      </c>
      <c r="O42" s="4">
        <v>18.4336505633431</v>
      </c>
      <c r="P42" s="177">
        <v>1.2040837810115199</v>
      </c>
      <c r="Q42" s="4">
        <v>1.07668975966999</v>
      </c>
      <c r="R42" s="177">
        <v>1.63025145770338</v>
      </c>
      <c r="S42" s="4">
        <v>18.070204996050901</v>
      </c>
      <c r="T42" s="177">
        <v>1.0324023694336599</v>
      </c>
      <c r="U42" s="4">
        <v>17.382467925218702</v>
      </c>
      <c r="V42" s="177">
        <v>1.62534392755019</v>
      </c>
      <c r="W42" s="4" t="s">
        <v>888</v>
      </c>
      <c r="X42" s="177" t="s">
        <v>888</v>
      </c>
      <c r="Y42" s="4" t="s">
        <v>888</v>
      </c>
      <c r="Z42" s="177" t="s">
        <v>888</v>
      </c>
      <c r="AA42" s="4">
        <v>21.107009272578601</v>
      </c>
      <c r="AB42" s="177">
        <v>1.9867292965533301</v>
      </c>
      <c r="AC42" s="4">
        <v>16.829938927868699</v>
      </c>
      <c r="AD42" s="177">
        <v>1.0427632989889899</v>
      </c>
      <c r="AE42" s="4" t="s">
        <v>888</v>
      </c>
      <c r="AF42" s="177" t="s">
        <v>888</v>
      </c>
      <c r="AG42" s="4" t="s">
        <v>888</v>
      </c>
      <c r="AH42" s="177" t="s">
        <v>888</v>
      </c>
      <c r="AI42" s="4">
        <v>18.839822426260898</v>
      </c>
      <c r="AJ42" s="177">
        <v>1.48067581947036</v>
      </c>
      <c r="AK42" s="4">
        <v>17.207297872890901</v>
      </c>
      <c r="AL42" s="177">
        <v>1.1348460684795201</v>
      </c>
      <c r="AM42" s="4" t="s">
        <v>888</v>
      </c>
      <c r="AN42" s="177" t="s">
        <v>888</v>
      </c>
      <c r="AO42" s="4" t="s">
        <v>888</v>
      </c>
      <c r="AP42" s="177" t="s">
        <v>888</v>
      </c>
      <c r="AQ42" s="6"/>
      <c r="AR42" s="6"/>
      <c r="AS42" s="6"/>
      <c r="AT42" s="8"/>
    </row>
    <row r="43" spans="1:46" ht="13" customHeight="1" x14ac:dyDescent="0.35">
      <c r="A43" s="3" t="s">
        <v>383</v>
      </c>
      <c r="B43" s="171">
        <v>2</v>
      </c>
      <c r="C43" s="4">
        <v>15.0657612636192</v>
      </c>
      <c r="D43" s="177">
        <v>0.94363060086413497</v>
      </c>
      <c r="E43" s="4">
        <v>19.3422172765958</v>
      </c>
      <c r="F43" s="177">
        <v>2.0530801128157101</v>
      </c>
      <c r="G43" s="4">
        <v>15.420235416112099</v>
      </c>
      <c r="H43" s="177">
        <v>1.2174035189118999</v>
      </c>
      <c r="I43" s="4" t="s">
        <v>888</v>
      </c>
      <c r="J43" s="177" t="s">
        <v>888</v>
      </c>
      <c r="K43" s="4" t="s">
        <v>888</v>
      </c>
      <c r="L43" s="177" t="s">
        <v>888</v>
      </c>
      <c r="M43" s="4">
        <v>15.585106535884799</v>
      </c>
      <c r="N43" s="177">
        <v>0.99615754656362099</v>
      </c>
      <c r="O43" s="4" t="s">
        <v>431</v>
      </c>
      <c r="P43" s="177" t="s">
        <v>431</v>
      </c>
      <c r="Q43" s="4" t="s">
        <v>431</v>
      </c>
      <c r="R43" s="177" t="s">
        <v>431</v>
      </c>
      <c r="S43" s="4">
        <v>15.5695996250313</v>
      </c>
      <c r="T43" s="177">
        <v>1.08270238678374</v>
      </c>
      <c r="U43" s="4">
        <v>12.8055432206571</v>
      </c>
      <c r="V43" s="177">
        <v>2.0286973914614599</v>
      </c>
      <c r="W43" s="4" t="s">
        <v>888</v>
      </c>
      <c r="X43" s="177" t="s">
        <v>888</v>
      </c>
      <c r="Y43" s="4" t="s">
        <v>888</v>
      </c>
      <c r="Z43" s="177" t="s">
        <v>888</v>
      </c>
      <c r="AA43" s="4">
        <v>15.2986646266385</v>
      </c>
      <c r="AB43" s="177">
        <v>1.5549353662693</v>
      </c>
      <c r="AC43" s="4">
        <v>14.8814618490832</v>
      </c>
      <c r="AD43" s="177">
        <v>1.34351837199714</v>
      </c>
      <c r="AE43" s="4" t="s">
        <v>888</v>
      </c>
      <c r="AF43" s="177" t="s">
        <v>888</v>
      </c>
      <c r="AG43" s="4" t="s">
        <v>888</v>
      </c>
      <c r="AH43" s="177" t="s">
        <v>888</v>
      </c>
      <c r="AI43" s="4">
        <v>15.152060833536799</v>
      </c>
      <c r="AJ43" s="177">
        <v>1.02222547212462</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29.5793954628863</v>
      </c>
      <c r="D44" s="177">
        <v>1.2529508659514099</v>
      </c>
      <c r="E44" s="4">
        <v>50.342907016144103</v>
      </c>
      <c r="F44" s="177">
        <v>3.9626508373986802</v>
      </c>
      <c r="G44" s="4">
        <v>36.232009416882597</v>
      </c>
      <c r="H44" s="177">
        <v>1.9224474745482401</v>
      </c>
      <c r="I44" s="4">
        <v>18.111339924491201</v>
      </c>
      <c r="J44" s="177">
        <v>1.8734042800264601</v>
      </c>
      <c r="K44" s="4">
        <v>-32.231567091652799</v>
      </c>
      <c r="L44" s="177">
        <v>4.2656371679205298</v>
      </c>
      <c r="M44" s="4">
        <v>31.163373370849602</v>
      </c>
      <c r="N44" s="177">
        <v>1.1700403639291399</v>
      </c>
      <c r="O44" s="4">
        <v>23.321474190265601</v>
      </c>
      <c r="P44" s="177">
        <v>3.89273835209098</v>
      </c>
      <c r="Q44" s="4">
        <v>-7.8418991805839902</v>
      </c>
      <c r="R44" s="177">
        <v>3.9859339632957398</v>
      </c>
      <c r="S44" s="4">
        <v>28.1288717059495</v>
      </c>
      <c r="T44" s="177">
        <v>2.5585010102753301</v>
      </c>
      <c r="U44" s="4">
        <v>29.184592469404201</v>
      </c>
      <c r="V44" s="177">
        <v>3.0272974802952799</v>
      </c>
      <c r="W44" s="4">
        <v>30.672984300606601</v>
      </c>
      <c r="X44" s="177">
        <v>1.78557907153361</v>
      </c>
      <c r="Y44" s="4">
        <v>2.5441125946570899</v>
      </c>
      <c r="Z44" s="177">
        <v>3.2105816518464398</v>
      </c>
      <c r="AA44" s="4">
        <v>21.553404938076898</v>
      </c>
      <c r="AB44" s="177">
        <v>4.2739107319911396</v>
      </c>
      <c r="AC44" s="4">
        <v>25.989923634517002</v>
      </c>
      <c r="AD44" s="177">
        <v>3.6273402484827901</v>
      </c>
      <c r="AE44" s="4">
        <v>31.6285938834327</v>
      </c>
      <c r="AF44" s="177">
        <v>1.2920712095194899</v>
      </c>
      <c r="AG44" s="4">
        <v>10.0751889453558</v>
      </c>
      <c r="AH44" s="177">
        <v>4.6736388809840097</v>
      </c>
      <c r="AI44" s="4">
        <v>29.340156914990601</v>
      </c>
      <c r="AJ44" s="177">
        <v>1.3037191528199701</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21.1260398382849</v>
      </c>
      <c r="D45" s="177">
        <v>0.71230083363544905</v>
      </c>
      <c r="E45" s="4">
        <v>28.004109803772899</v>
      </c>
      <c r="F45" s="177">
        <v>1.4499266193711799</v>
      </c>
      <c r="G45" s="4">
        <v>18.147385735645599</v>
      </c>
      <c r="H45" s="177">
        <v>0.97178311733294798</v>
      </c>
      <c r="I45" s="4">
        <v>15.729887361254599</v>
      </c>
      <c r="J45" s="177">
        <v>1.6129265626873801</v>
      </c>
      <c r="K45" s="4">
        <v>-12.274222442518299</v>
      </c>
      <c r="L45" s="177">
        <v>2.1804702360667201</v>
      </c>
      <c r="M45" s="4">
        <v>21.253260834594499</v>
      </c>
      <c r="N45" s="177">
        <v>0.72663594876111803</v>
      </c>
      <c r="O45" s="4" t="s">
        <v>431</v>
      </c>
      <c r="P45" s="177" t="s">
        <v>431</v>
      </c>
      <c r="Q45" s="4" t="s">
        <v>431</v>
      </c>
      <c r="R45" s="177" t="s">
        <v>431</v>
      </c>
      <c r="S45" s="4">
        <v>22.7420173498559</v>
      </c>
      <c r="T45" s="177">
        <v>0.93859150816534298</v>
      </c>
      <c r="U45" s="4">
        <v>17.4059084777208</v>
      </c>
      <c r="V45" s="177">
        <v>1.8786508160551101</v>
      </c>
      <c r="W45" s="4">
        <v>21.527008799017299</v>
      </c>
      <c r="X45" s="177">
        <v>2.70603240357398</v>
      </c>
      <c r="Y45" s="4">
        <v>-1.2150085508386199</v>
      </c>
      <c r="Z45" s="177">
        <v>2.8239465311094101</v>
      </c>
      <c r="AA45" s="4">
        <v>20.7036000454634</v>
      </c>
      <c r="AB45" s="177">
        <v>0.90052153750622699</v>
      </c>
      <c r="AC45" s="4">
        <v>22.675061189468099</v>
      </c>
      <c r="AD45" s="177">
        <v>1.7426658077392101</v>
      </c>
      <c r="AE45" s="4">
        <v>21.9791486313507</v>
      </c>
      <c r="AF45" s="177">
        <v>3.6828161276912499</v>
      </c>
      <c r="AG45" s="4">
        <v>1.27554858588723</v>
      </c>
      <c r="AH45" s="177">
        <v>3.7527158786944299</v>
      </c>
      <c r="AI45" s="4">
        <v>21.017395022245601</v>
      </c>
      <c r="AJ45" s="177">
        <v>0.73528929820955002</v>
      </c>
      <c r="AK45" s="4">
        <v>23.233233217829699</v>
      </c>
      <c r="AL45" s="177">
        <v>3.3940409846715398</v>
      </c>
      <c r="AM45" s="4" t="s">
        <v>888</v>
      </c>
      <c r="AN45" s="177" t="s">
        <v>888</v>
      </c>
      <c r="AO45" s="4" t="s">
        <v>888</v>
      </c>
      <c r="AP45" s="177" t="s">
        <v>888</v>
      </c>
      <c r="AQ45" s="6"/>
      <c r="AR45" s="6"/>
      <c r="AS45" s="6"/>
      <c r="AT45" s="8"/>
    </row>
    <row r="46" spans="1:46" ht="13" customHeight="1" x14ac:dyDescent="0.35">
      <c r="A46" s="3" t="s">
        <v>386</v>
      </c>
      <c r="B46" s="171">
        <v>2</v>
      </c>
      <c r="C46" s="4">
        <v>7.8410781527690503</v>
      </c>
      <c r="D46" s="177">
        <v>0.66839582304207001</v>
      </c>
      <c r="E46" s="4">
        <v>6.6772767517945999</v>
      </c>
      <c r="F46" s="177">
        <v>1.09810977649421</v>
      </c>
      <c r="G46" s="4">
        <v>7.3621372824658602</v>
      </c>
      <c r="H46" s="177">
        <v>1.2304398585040599</v>
      </c>
      <c r="I46" s="4">
        <v>10.611811903921399</v>
      </c>
      <c r="J46" s="177">
        <v>1.2909593673013</v>
      </c>
      <c r="K46" s="4">
        <v>3.9345351521267999</v>
      </c>
      <c r="L46" s="177">
        <v>1.8435063146518</v>
      </c>
      <c r="M46" s="4">
        <v>6.5279256257775096</v>
      </c>
      <c r="N46" s="177">
        <v>0.65632245695657598</v>
      </c>
      <c r="O46" s="4">
        <v>19.8506784144645</v>
      </c>
      <c r="P46" s="177">
        <v>2.92522165613192</v>
      </c>
      <c r="Q46" s="4">
        <v>13.322752788687</v>
      </c>
      <c r="R46" s="177">
        <v>3.0134632868827298</v>
      </c>
      <c r="S46" s="4">
        <v>8.0452982178582708</v>
      </c>
      <c r="T46" s="177">
        <v>0.75350596229699196</v>
      </c>
      <c r="U46" s="4">
        <v>6.3392314486507004</v>
      </c>
      <c r="V46" s="177">
        <v>1.3056396882949399</v>
      </c>
      <c r="W46" s="4" t="s">
        <v>888</v>
      </c>
      <c r="X46" s="177" t="s">
        <v>888</v>
      </c>
      <c r="Y46" s="4" t="s">
        <v>888</v>
      </c>
      <c r="Z46" s="177" t="s">
        <v>888</v>
      </c>
      <c r="AA46" s="4">
        <v>7.6314764742976404</v>
      </c>
      <c r="AB46" s="177">
        <v>1.3874582730401099</v>
      </c>
      <c r="AC46" s="4">
        <v>7.7542599860223804</v>
      </c>
      <c r="AD46" s="177">
        <v>0.86728428027661897</v>
      </c>
      <c r="AE46" s="4">
        <v>10.868171604516</v>
      </c>
      <c r="AF46" s="177">
        <v>3.3782770362422299</v>
      </c>
      <c r="AG46" s="4">
        <v>3.23669513021833</v>
      </c>
      <c r="AH46" s="177">
        <v>3.6942870605052001</v>
      </c>
      <c r="AI46" s="4">
        <v>10.2065541237695</v>
      </c>
      <c r="AJ46" s="177">
        <v>1.4094724003563901</v>
      </c>
      <c r="AK46" s="4">
        <v>6.3262569520177303</v>
      </c>
      <c r="AL46" s="177">
        <v>0.78689768302101404</v>
      </c>
      <c r="AM46" s="4">
        <v>6.6603880911441697</v>
      </c>
      <c r="AN46" s="177">
        <v>1.85950299069025</v>
      </c>
      <c r="AO46" s="4">
        <v>-3.5461660326253499</v>
      </c>
      <c r="AP46" s="177">
        <v>2.38034552869878</v>
      </c>
      <c r="AQ46" s="6"/>
      <c r="AR46" s="6"/>
      <c r="AS46" s="6"/>
      <c r="AT46" s="8"/>
    </row>
    <row r="47" spans="1:46" ht="13" customHeight="1" x14ac:dyDescent="0.35">
      <c r="A47" s="3" t="s">
        <v>387</v>
      </c>
      <c r="B47" s="171">
        <v>2</v>
      </c>
      <c r="C47" s="4">
        <v>7.62550649530057</v>
      </c>
      <c r="D47" s="177">
        <v>0.53380671708684602</v>
      </c>
      <c r="E47" s="4" t="s">
        <v>888</v>
      </c>
      <c r="F47" s="177" t="s">
        <v>888</v>
      </c>
      <c r="G47" s="4">
        <v>7.2957740995599503</v>
      </c>
      <c r="H47" s="177">
        <v>0.61899784902690302</v>
      </c>
      <c r="I47" s="4">
        <v>10.1813251418001</v>
      </c>
      <c r="J47" s="177">
        <v>2.14732937862812</v>
      </c>
      <c r="K47" s="4" t="s">
        <v>888</v>
      </c>
      <c r="L47" s="177" t="s">
        <v>888</v>
      </c>
      <c r="M47" s="4">
        <v>7.0952677002245803</v>
      </c>
      <c r="N47" s="177">
        <v>0.53022269897264496</v>
      </c>
      <c r="O47" s="4">
        <v>15.8304429174219</v>
      </c>
      <c r="P47" s="177">
        <v>2.9306001192506299</v>
      </c>
      <c r="Q47" s="4">
        <v>8.7351752171973391</v>
      </c>
      <c r="R47" s="177">
        <v>2.9674891695240899</v>
      </c>
      <c r="S47" s="4">
        <v>9.3469003912767707</v>
      </c>
      <c r="T47" s="177">
        <v>1.3117082911815401</v>
      </c>
      <c r="U47" s="4">
        <v>7.4720770897033102</v>
      </c>
      <c r="V47" s="177">
        <v>1.0187717818597799</v>
      </c>
      <c r="W47" s="4">
        <v>6.9533632368027103</v>
      </c>
      <c r="X47" s="177">
        <v>1.0401334242913101</v>
      </c>
      <c r="Y47" s="4">
        <v>-2.39353715447406</v>
      </c>
      <c r="Z47" s="177">
        <v>1.68106738133404</v>
      </c>
      <c r="AA47" s="4" t="s">
        <v>888</v>
      </c>
      <c r="AB47" s="177" t="s">
        <v>888</v>
      </c>
      <c r="AC47" s="4">
        <v>7.0583338065795704</v>
      </c>
      <c r="AD47" s="177">
        <v>0.87304466979631001</v>
      </c>
      <c r="AE47" s="4">
        <v>8.1787545694809491</v>
      </c>
      <c r="AF47" s="177">
        <v>1.0225475893578899</v>
      </c>
      <c r="AG47" s="4" t="s">
        <v>888</v>
      </c>
      <c r="AH47" s="177" t="s">
        <v>888</v>
      </c>
      <c r="AI47" s="4">
        <v>5.7343276900397697</v>
      </c>
      <c r="AJ47" s="177">
        <v>0.74905357385591198</v>
      </c>
      <c r="AK47" s="4">
        <v>9.7083387889439496</v>
      </c>
      <c r="AL47" s="177">
        <v>1.1320819457597899</v>
      </c>
      <c r="AM47" s="4">
        <v>11.5705247668678</v>
      </c>
      <c r="AN47" s="177">
        <v>4.3677161663994601</v>
      </c>
      <c r="AO47" s="4">
        <v>5.8361970768280598</v>
      </c>
      <c r="AP47" s="177">
        <v>4.4403966606329099</v>
      </c>
      <c r="AQ47" s="6"/>
      <c r="AR47" s="6"/>
      <c r="AS47" s="6"/>
      <c r="AT47" s="8"/>
    </row>
    <row r="48" spans="1:46" ht="13" customHeight="1" x14ac:dyDescent="0.35">
      <c r="A48" s="3" t="s">
        <v>388</v>
      </c>
      <c r="B48" s="171">
        <v>2</v>
      </c>
      <c r="C48" s="4">
        <v>14.680674150985899</v>
      </c>
      <c r="D48" s="177">
        <v>0.80763007560533295</v>
      </c>
      <c r="E48" s="4">
        <v>17.2812750513657</v>
      </c>
      <c r="F48" s="177">
        <v>2.2861550307286098</v>
      </c>
      <c r="G48" s="4">
        <v>14.554813027115699</v>
      </c>
      <c r="H48" s="177">
        <v>1.34337039799921</v>
      </c>
      <c r="I48" s="4">
        <v>13.7659914495667</v>
      </c>
      <c r="J48" s="177">
        <v>1.1706139382472101</v>
      </c>
      <c r="K48" s="4">
        <v>-3.5152836017990001</v>
      </c>
      <c r="L48" s="177">
        <v>2.5547777557995599</v>
      </c>
      <c r="M48" s="4">
        <v>14.528034351699899</v>
      </c>
      <c r="N48" s="177">
        <v>0.80781215130890904</v>
      </c>
      <c r="O48" s="4" t="s">
        <v>888</v>
      </c>
      <c r="P48" s="177" t="s">
        <v>888</v>
      </c>
      <c r="Q48" s="4" t="s">
        <v>888</v>
      </c>
      <c r="R48" s="177" t="s">
        <v>888</v>
      </c>
      <c r="S48" s="4">
        <v>14.512562605271899</v>
      </c>
      <c r="T48" s="177">
        <v>1.1911166898510499</v>
      </c>
      <c r="U48" s="4">
        <v>15.3772391702186</v>
      </c>
      <c r="V48" s="177">
        <v>1.5055936706333599</v>
      </c>
      <c r="W48" s="4">
        <v>14.5919821488515</v>
      </c>
      <c r="X48" s="177">
        <v>1.5294861662121499</v>
      </c>
      <c r="Y48" s="4">
        <v>7.9419543579573898E-2</v>
      </c>
      <c r="Z48" s="177">
        <v>2.0091631792823899</v>
      </c>
      <c r="AA48" s="4">
        <v>14.0887267455568</v>
      </c>
      <c r="AB48" s="177">
        <v>1.01235096073211</v>
      </c>
      <c r="AC48" s="4">
        <v>15.402330080276</v>
      </c>
      <c r="AD48" s="177">
        <v>1.5541862781660101</v>
      </c>
      <c r="AE48" s="4">
        <v>19.012716628574999</v>
      </c>
      <c r="AF48" s="177">
        <v>3.16057373737583</v>
      </c>
      <c r="AG48" s="4">
        <v>4.9239898830181499</v>
      </c>
      <c r="AH48" s="177">
        <v>3.3901741680567099</v>
      </c>
      <c r="AI48" s="4">
        <v>14.7326351592965</v>
      </c>
      <c r="AJ48" s="177">
        <v>0.82092449468355699</v>
      </c>
      <c r="AK48" s="4">
        <v>14.7730865590257</v>
      </c>
      <c r="AL48" s="177">
        <v>4.80753731322186</v>
      </c>
      <c r="AM48" s="4" t="s">
        <v>888</v>
      </c>
      <c r="AN48" s="177" t="s">
        <v>888</v>
      </c>
      <c r="AO48" s="4" t="s">
        <v>888</v>
      </c>
      <c r="AP48" s="177" t="s">
        <v>888</v>
      </c>
      <c r="AQ48" s="6"/>
      <c r="AR48" s="6"/>
      <c r="AS48" s="6"/>
      <c r="AT48" s="8"/>
    </row>
    <row r="49" spans="1:46" ht="13" customHeight="1" x14ac:dyDescent="0.35">
      <c r="A49" s="3" t="s">
        <v>389</v>
      </c>
      <c r="B49" s="171">
        <v>2</v>
      </c>
      <c r="C49" s="4">
        <v>10.1892787468551</v>
      </c>
      <c r="D49" s="177">
        <v>0.70180279307151106</v>
      </c>
      <c r="E49" s="4">
        <v>12.8640291590215</v>
      </c>
      <c r="F49" s="177">
        <v>2.2212659991355599</v>
      </c>
      <c r="G49" s="4">
        <v>10.4790968288067</v>
      </c>
      <c r="H49" s="177">
        <v>2.5314356651145302</v>
      </c>
      <c r="I49" s="4">
        <v>9.2624909713278303</v>
      </c>
      <c r="J49" s="177">
        <v>0.75725803137601799</v>
      </c>
      <c r="K49" s="4">
        <v>-3.6015381876936599</v>
      </c>
      <c r="L49" s="177">
        <v>2.4430839249785601</v>
      </c>
      <c r="M49" s="4">
        <v>8.7060140501179308</v>
      </c>
      <c r="N49" s="177">
        <v>0.77361380628107901</v>
      </c>
      <c r="O49" s="4">
        <v>34.872062478851497</v>
      </c>
      <c r="P49" s="177">
        <v>5.1914083998695899</v>
      </c>
      <c r="Q49" s="4">
        <v>26.1660484287335</v>
      </c>
      <c r="R49" s="177">
        <v>5.5403044706950197</v>
      </c>
      <c r="S49" s="4">
        <v>10.8717858686742</v>
      </c>
      <c r="T49" s="177">
        <v>0.91213077497580697</v>
      </c>
      <c r="U49" s="4">
        <v>8.7879204380797606</v>
      </c>
      <c r="V49" s="177">
        <v>2.1855574806939999</v>
      </c>
      <c r="W49" s="4">
        <v>9.2535154427398894</v>
      </c>
      <c r="X49" s="177">
        <v>2.9293297792461899</v>
      </c>
      <c r="Y49" s="4">
        <v>-1.6182704259343299</v>
      </c>
      <c r="Z49" s="177">
        <v>3.2050363128817101</v>
      </c>
      <c r="AA49" s="4">
        <v>10.4197414422918</v>
      </c>
      <c r="AB49" s="177">
        <v>1.19523962284989</v>
      </c>
      <c r="AC49" s="4">
        <v>10.177878125444799</v>
      </c>
      <c r="AD49" s="177">
        <v>1.67907722226426</v>
      </c>
      <c r="AE49" s="4">
        <v>10.0896766485823</v>
      </c>
      <c r="AF49" s="177">
        <v>2.5477588136188398</v>
      </c>
      <c r="AG49" s="4">
        <v>-0.33006479370948599</v>
      </c>
      <c r="AH49" s="177">
        <v>3.2187182204701901</v>
      </c>
      <c r="AI49" s="4">
        <v>10.218240113213399</v>
      </c>
      <c r="AJ49" s="177">
        <v>0.76325329278070897</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14.3952870291</v>
      </c>
      <c r="D50" s="177">
        <v>0.67737557606047805</v>
      </c>
      <c r="E50" s="4">
        <v>18.611464789574899</v>
      </c>
      <c r="F50" s="177">
        <v>1.3316138902692101</v>
      </c>
      <c r="G50" s="4">
        <v>12.2732602653426</v>
      </c>
      <c r="H50" s="177">
        <v>1.03006613779281</v>
      </c>
      <c r="I50" s="4">
        <v>14.502784859637201</v>
      </c>
      <c r="J50" s="177">
        <v>1.3552500491033901</v>
      </c>
      <c r="K50" s="4">
        <v>-4.1086799299376997</v>
      </c>
      <c r="L50" s="177">
        <v>1.92152008986836</v>
      </c>
      <c r="M50" s="4">
        <v>14.488114696987999</v>
      </c>
      <c r="N50" s="177">
        <v>0.67667129257704295</v>
      </c>
      <c r="O50" s="4" t="s">
        <v>431</v>
      </c>
      <c r="P50" s="177" t="s">
        <v>431</v>
      </c>
      <c r="Q50" s="4" t="s">
        <v>431</v>
      </c>
      <c r="R50" s="177" t="s">
        <v>431</v>
      </c>
      <c r="S50" s="4">
        <v>13.8354567315677</v>
      </c>
      <c r="T50" s="177">
        <v>0.96392723981362904</v>
      </c>
      <c r="U50" s="4">
        <v>15.9320774168872</v>
      </c>
      <c r="V50" s="177">
        <v>1.2286414844082001</v>
      </c>
      <c r="W50" s="4">
        <v>14.8541407642726</v>
      </c>
      <c r="X50" s="177">
        <v>2.0097072799344602</v>
      </c>
      <c r="Y50" s="4">
        <v>1.01868403270497</v>
      </c>
      <c r="Z50" s="177">
        <v>2.2994033917586001</v>
      </c>
      <c r="AA50" s="4">
        <v>13.3730399943961</v>
      </c>
      <c r="AB50" s="177">
        <v>0.95398735636389798</v>
      </c>
      <c r="AC50" s="4">
        <v>15.676333588916901</v>
      </c>
      <c r="AD50" s="177">
        <v>1.08561807261059</v>
      </c>
      <c r="AE50" s="4" t="s">
        <v>888</v>
      </c>
      <c r="AF50" s="177" t="s">
        <v>888</v>
      </c>
      <c r="AG50" s="4" t="s">
        <v>888</v>
      </c>
      <c r="AH50" s="177" t="s">
        <v>888</v>
      </c>
      <c r="AI50" s="4">
        <v>14.136388786844</v>
      </c>
      <c r="AJ50" s="177">
        <v>0.74897957179621499</v>
      </c>
      <c r="AK50" s="4">
        <v>17.074869798388999</v>
      </c>
      <c r="AL50" s="177">
        <v>2.14233071763076</v>
      </c>
      <c r="AM50" s="4" t="s">
        <v>431</v>
      </c>
      <c r="AN50" s="177" t="s">
        <v>431</v>
      </c>
      <c r="AO50" s="4" t="s">
        <v>431</v>
      </c>
      <c r="AP50" s="177" t="s">
        <v>431</v>
      </c>
      <c r="AQ50" s="6"/>
      <c r="AR50" s="6"/>
      <c r="AS50" s="6"/>
      <c r="AT50" s="8"/>
    </row>
    <row r="51" spans="1:46" ht="13" customHeight="1" x14ac:dyDescent="0.35">
      <c r="A51" s="3" t="s">
        <v>391</v>
      </c>
      <c r="B51" s="171">
        <v>2</v>
      </c>
      <c r="C51" s="4">
        <v>21.440341322476002</v>
      </c>
      <c r="D51" s="177">
        <v>1.06147611703311</v>
      </c>
      <c r="E51" s="4">
        <v>27.039793996204398</v>
      </c>
      <c r="F51" s="177">
        <v>10.682732989652701</v>
      </c>
      <c r="G51" s="4">
        <v>16.4297603842119</v>
      </c>
      <c r="H51" s="177">
        <v>1.9892989029283099</v>
      </c>
      <c r="I51" s="4">
        <v>22.426537510955399</v>
      </c>
      <c r="J51" s="177">
        <v>1.0544915701158399</v>
      </c>
      <c r="K51" s="4">
        <v>-4.6132564852489901</v>
      </c>
      <c r="L51" s="177">
        <v>10.7109614306125</v>
      </c>
      <c r="M51" s="4">
        <v>21.515028144598102</v>
      </c>
      <c r="N51" s="177">
        <v>1.12599196147926</v>
      </c>
      <c r="O51" s="4">
        <v>20.718532816303998</v>
      </c>
      <c r="P51" s="177">
        <v>2.1031525104050299</v>
      </c>
      <c r="Q51" s="4">
        <v>-0.79649532829412795</v>
      </c>
      <c r="R51" s="177">
        <v>2.27079677156958</v>
      </c>
      <c r="S51" s="4">
        <v>21.249152853792499</v>
      </c>
      <c r="T51" s="177">
        <v>1.0097677522313799</v>
      </c>
      <c r="U51" s="4">
        <v>17.900284084177201</v>
      </c>
      <c r="V51" s="177">
        <v>4.1957372907653099</v>
      </c>
      <c r="W51" s="4" t="s">
        <v>888</v>
      </c>
      <c r="X51" s="177" t="s">
        <v>888</v>
      </c>
      <c r="Y51" s="4" t="s">
        <v>888</v>
      </c>
      <c r="Z51" s="177" t="s">
        <v>888</v>
      </c>
      <c r="AA51" s="4">
        <v>20.854620865195201</v>
      </c>
      <c r="AB51" s="177">
        <v>1.08176313734012</v>
      </c>
      <c r="AC51" s="4">
        <v>20.374808300527</v>
      </c>
      <c r="AD51" s="177">
        <v>2.5764153704049901</v>
      </c>
      <c r="AE51" s="4" t="s">
        <v>431</v>
      </c>
      <c r="AF51" s="177" t="s">
        <v>431</v>
      </c>
      <c r="AG51" s="4" t="s">
        <v>431</v>
      </c>
      <c r="AH51" s="177" t="s">
        <v>431</v>
      </c>
      <c r="AI51" s="4">
        <v>20.859170623644101</v>
      </c>
      <c r="AJ51" s="177">
        <v>1.0121228352691301</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11.516676498680701</v>
      </c>
      <c r="D52" s="177">
        <v>0.84548146894384701</v>
      </c>
      <c r="E52" s="4" t="s">
        <v>431</v>
      </c>
      <c r="F52" s="177" t="s">
        <v>431</v>
      </c>
      <c r="G52" s="4" t="s">
        <v>431</v>
      </c>
      <c r="H52" s="177" t="s">
        <v>431</v>
      </c>
      <c r="I52" s="4">
        <v>11.489288558642199</v>
      </c>
      <c r="J52" s="177">
        <v>0.86794374325951995</v>
      </c>
      <c r="K52" s="4" t="s">
        <v>431</v>
      </c>
      <c r="L52" s="177" t="s">
        <v>431</v>
      </c>
      <c r="M52" s="4">
        <v>11.0584543938468</v>
      </c>
      <c r="N52" s="177">
        <v>0.62130706212787601</v>
      </c>
      <c r="O52" s="4">
        <v>13.335208712825599</v>
      </c>
      <c r="P52" s="177">
        <v>4.7799255176172304</v>
      </c>
      <c r="Q52" s="4">
        <v>2.2767543189787798</v>
      </c>
      <c r="R52" s="177">
        <v>4.9086307722857097</v>
      </c>
      <c r="S52" s="4">
        <v>10.222527870225701</v>
      </c>
      <c r="T52" s="177">
        <v>0.97326114457757795</v>
      </c>
      <c r="U52" s="4">
        <v>13.121619558033901</v>
      </c>
      <c r="V52" s="177">
        <v>1.1676905568535301</v>
      </c>
      <c r="W52" s="4" t="s">
        <v>888</v>
      </c>
      <c r="X52" s="177" t="s">
        <v>888</v>
      </c>
      <c r="Y52" s="4" t="s">
        <v>888</v>
      </c>
      <c r="Z52" s="177" t="s">
        <v>888</v>
      </c>
      <c r="AA52" s="4">
        <v>11.47584694453</v>
      </c>
      <c r="AB52" s="177">
        <v>0.74328338107619096</v>
      </c>
      <c r="AC52" s="4">
        <v>9.8692310333680808</v>
      </c>
      <c r="AD52" s="177">
        <v>0.89580580436762502</v>
      </c>
      <c r="AE52" s="4" t="s">
        <v>888</v>
      </c>
      <c r="AF52" s="177" t="s">
        <v>888</v>
      </c>
      <c r="AG52" s="4" t="s">
        <v>888</v>
      </c>
      <c r="AH52" s="177" t="s">
        <v>888</v>
      </c>
      <c r="AI52" s="4">
        <v>11.3358687852673</v>
      </c>
      <c r="AJ52" s="177">
        <v>1.18635433230339</v>
      </c>
      <c r="AK52" s="4">
        <v>12.1430664251045</v>
      </c>
      <c r="AL52" s="177">
        <v>1.0493814554704599</v>
      </c>
      <c r="AM52" s="4" t="s">
        <v>888</v>
      </c>
      <c r="AN52" s="177" t="s">
        <v>888</v>
      </c>
      <c r="AO52" s="4" t="s">
        <v>888</v>
      </c>
      <c r="AP52" s="177" t="s">
        <v>888</v>
      </c>
      <c r="AQ52" s="6"/>
      <c r="AR52" s="6"/>
      <c r="AS52" s="6"/>
      <c r="AT52" s="8"/>
    </row>
    <row r="53" spans="1:46" ht="13" customHeight="1" x14ac:dyDescent="0.35">
      <c r="A53" s="3" t="s">
        <v>393</v>
      </c>
      <c r="B53" s="171">
        <v>2</v>
      </c>
      <c r="C53" s="4">
        <v>15.896378938082901</v>
      </c>
      <c r="D53" s="177">
        <v>0.79194482463729798</v>
      </c>
      <c r="E53" s="4">
        <v>14.7588228333372</v>
      </c>
      <c r="F53" s="177">
        <v>1.5327277217900599</v>
      </c>
      <c r="G53" s="4">
        <v>15.4589710597687</v>
      </c>
      <c r="H53" s="177">
        <v>1.07892323807228</v>
      </c>
      <c r="I53" s="4">
        <v>22.151927621981301</v>
      </c>
      <c r="J53" s="177">
        <v>1.8331549734938</v>
      </c>
      <c r="K53" s="4">
        <v>7.3931047886440702</v>
      </c>
      <c r="L53" s="177">
        <v>2.3851175287815498</v>
      </c>
      <c r="M53" s="4">
        <v>15.503560198074901</v>
      </c>
      <c r="N53" s="177">
        <v>0.86195245297997003</v>
      </c>
      <c r="O53" s="4">
        <v>18.536840326023</v>
      </c>
      <c r="P53" s="177">
        <v>1.9893129557586</v>
      </c>
      <c r="Q53" s="4">
        <v>3.0332801279481001</v>
      </c>
      <c r="R53" s="177">
        <v>2.1439378233484598</v>
      </c>
      <c r="S53" s="4">
        <v>15.948031559273399</v>
      </c>
      <c r="T53" s="177">
        <v>0.91490451688807495</v>
      </c>
      <c r="U53" s="4">
        <v>15.705567037953999</v>
      </c>
      <c r="V53" s="177">
        <v>3.2774398254800401</v>
      </c>
      <c r="W53" s="4">
        <v>16.673314298719401</v>
      </c>
      <c r="X53" s="177">
        <v>2.4101382787444301</v>
      </c>
      <c r="Y53" s="4">
        <v>0.72528273944598498</v>
      </c>
      <c r="Z53" s="177">
        <v>2.61136616640177</v>
      </c>
      <c r="AA53" s="4">
        <v>15.0064050048056</v>
      </c>
      <c r="AB53" s="177">
        <v>1.3643144168903001</v>
      </c>
      <c r="AC53" s="4">
        <v>17.148156460939401</v>
      </c>
      <c r="AD53" s="177">
        <v>1.2136827158794301</v>
      </c>
      <c r="AE53" s="4">
        <v>15.0466156401177</v>
      </c>
      <c r="AF53" s="177">
        <v>2.1551585537068298</v>
      </c>
      <c r="AG53" s="4">
        <v>4.02106353121248E-2</v>
      </c>
      <c r="AH53" s="177">
        <v>2.5636773094461098</v>
      </c>
      <c r="AI53" s="4">
        <v>15.0044741190535</v>
      </c>
      <c r="AJ53" s="177">
        <v>0.93946552878534795</v>
      </c>
      <c r="AK53" s="4">
        <v>16.894793609022202</v>
      </c>
      <c r="AL53" s="177">
        <v>1.4250988969053799</v>
      </c>
      <c r="AM53" s="4">
        <v>19.445028250092101</v>
      </c>
      <c r="AN53" s="177">
        <v>3.1307546587378501</v>
      </c>
      <c r="AO53" s="4">
        <v>4.4405541310385201</v>
      </c>
      <c r="AP53" s="177">
        <v>3.2856807286842402</v>
      </c>
      <c r="AQ53" s="6"/>
      <c r="AR53" s="6"/>
      <c r="AS53" s="6"/>
      <c r="AT53" s="8"/>
    </row>
    <row r="54" spans="1:46" ht="13" customHeight="1" x14ac:dyDescent="0.35">
      <c r="A54" s="3" t="s">
        <v>394</v>
      </c>
      <c r="B54" s="171">
        <v>2</v>
      </c>
      <c r="C54" s="4">
        <v>17.740964915911398</v>
      </c>
      <c r="D54" s="177">
        <v>0.86870998650289399</v>
      </c>
      <c r="E54" s="4">
        <v>20.1383918037481</v>
      </c>
      <c r="F54" s="177">
        <v>2.1971561277878702</v>
      </c>
      <c r="G54" s="4">
        <v>15.3928340101328</v>
      </c>
      <c r="H54" s="177">
        <v>1.20919964128125</v>
      </c>
      <c r="I54" s="4">
        <v>20.082202448199801</v>
      </c>
      <c r="J54" s="177">
        <v>2.2224768422840802</v>
      </c>
      <c r="K54" s="4">
        <v>-5.6189355548323099E-2</v>
      </c>
      <c r="L54" s="177">
        <v>3.0217458560236499</v>
      </c>
      <c r="M54" s="4">
        <v>17.563170249290501</v>
      </c>
      <c r="N54" s="177">
        <v>0.97184510361816401</v>
      </c>
      <c r="O54" s="4" t="s">
        <v>888</v>
      </c>
      <c r="P54" s="177" t="s">
        <v>888</v>
      </c>
      <c r="Q54" s="4" t="s">
        <v>888</v>
      </c>
      <c r="R54" s="177" t="s">
        <v>888</v>
      </c>
      <c r="S54" s="4">
        <v>17.3675365107133</v>
      </c>
      <c r="T54" s="177">
        <v>1.19837484602458</v>
      </c>
      <c r="U54" s="4">
        <v>18.413259670827198</v>
      </c>
      <c r="V54" s="177">
        <v>2.2442013251410202</v>
      </c>
      <c r="W54" s="4">
        <v>13.014733961186501</v>
      </c>
      <c r="X54" s="177">
        <v>2.5497637189168301</v>
      </c>
      <c r="Y54" s="4">
        <v>-4.3528025495268201</v>
      </c>
      <c r="Z54" s="177">
        <v>2.77240584144293</v>
      </c>
      <c r="AA54" s="4">
        <v>15.2431040945261</v>
      </c>
      <c r="AB54" s="177">
        <v>4.6834293249472498</v>
      </c>
      <c r="AC54" s="4">
        <v>17.580660103158898</v>
      </c>
      <c r="AD54" s="177">
        <v>1.1819224618765001</v>
      </c>
      <c r="AE54" s="4">
        <v>17.5429096209885</v>
      </c>
      <c r="AF54" s="177">
        <v>2.4767635873279699</v>
      </c>
      <c r="AG54" s="4">
        <v>2.29980552646238</v>
      </c>
      <c r="AH54" s="177">
        <v>5.2848699807459401</v>
      </c>
      <c r="AI54" s="4">
        <v>17.5215513695472</v>
      </c>
      <c r="AJ54" s="177">
        <v>1.31636174260371</v>
      </c>
      <c r="AK54" s="4">
        <v>17.403055139540101</v>
      </c>
      <c r="AL54" s="177">
        <v>1.5838736014462</v>
      </c>
      <c r="AM54" s="4" t="s">
        <v>888</v>
      </c>
      <c r="AN54" s="177" t="s">
        <v>888</v>
      </c>
      <c r="AO54" s="4" t="s">
        <v>888</v>
      </c>
      <c r="AP54" s="177" t="s">
        <v>888</v>
      </c>
      <c r="AQ54" s="6"/>
      <c r="AR54" s="6"/>
      <c r="AS54" s="6"/>
      <c r="AT54" s="8"/>
    </row>
    <row r="55" spans="1:46" ht="13" customHeight="1" x14ac:dyDescent="0.35">
      <c r="A55" s="3" t="s">
        <v>395</v>
      </c>
      <c r="B55" s="171">
        <v>2</v>
      </c>
      <c r="C55" s="4">
        <v>30.748236488975099</v>
      </c>
      <c r="D55" s="177">
        <v>1.19043776271476</v>
      </c>
      <c r="E55" s="4">
        <v>31.713120413917899</v>
      </c>
      <c r="F55" s="177">
        <v>3.9240868850775201</v>
      </c>
      <c r="G55" s="4">
        <v>27.814471732588199</v>
      </c>
      <c r="H55" s="177">
        <v>1.8817238229439299</v>
      </c>
      <c r="I55" s="4">
        <v>31.466747720564001</v>
      </c>
      <c r="J55" s="177">
        <v>1.69693316265106</v>
      </c>
      <c r="K55" s="4">
        <v>-0.24637269335394099</v>
      </c>
      <c r="L55" s="177">
        <v>4.2156861386089997</v>
      </c>
      <c r="M55" s="4">
        <v>29.443300662201001</v>
      </c>
      <c r="N55" s="177">
        <v>1.347452784089</v>
      </c>
      <c r="O55" s="4">
        <v>33.8282383210056</v>
      </c>
      <c r="P55" s="177">
        <v>3.76621564338559</v>
      </c>
      <c r="Q55" s="4">
        <v>4.3849376588046001</v>
      </c>
      <c r="R55" s="177">
        <v>3.9670927516492398</v>
      </c>
      <c r="S55" s="4">
        <v>30.422481791386101</v>
      </c>
      <c r="T55" s="177">
        <v>3.2423059875844999</v>
      </c>
      <c r="U55" s="4">
        <v>29.050446937545502</v>
      </c>
      <c r="V55" s="177">
        <v>3.1230525289168498</v>
      </c>
      <c r="W55" s="4">
        <v>29.328973825836801</v>
      </c>
      <c r="X55" s="177">
        <v>1.58303593193009</v>
      </c>
      <c r="Y55" s="4">
        <v>-1.0935079655493101</v>
      </c>
      <c r="Z55" s="177">
        <v>3.5690180080845502</v>
      </c>
      <c r="AA55" s="4">
        <v>33.1757828019947</v>
      </c>
      <c r="AB55" s="177">
        <v>4.3620296168402799</v>
      </c>
      <c r="AC55" s="4">
        <v>26.348913229470899</v>
      </c>
      <c r="AD55" s="177">
        <v>2.0954017231372801</v>
      </c>
      <c r="AE55" s="4">
        <v>30.292060135803101</v>
      </c>
      <c r="AF55" s="177">
        <v>1.7059091380112601</v>
      </c>
      <c r="AG55" s="4">
        <v>-2.8837226661915598</v>
      </c>
      <c r="AH55" s="177">
        <v>4.6457690199026098</v>
      </c>
      <c r="AI55" s="4">
        <v>29.022047266545101</v>
      </c>
      <c r="AJ55" s="177">
        <v>1.3853442398239999</v>
      </c>
      <c r="AK55" s="4">
        <v>29.400045743272901</v>
      </c>
      <c r="AL55" s="177">
        <v>3.0612268555321802</v>
      </c>
      <c r="AM55" s="4">
        <v>33.9463304692324</v>
      </c>
      <c r="AN55" s="177">
        <v>4.3323776002538201</v>
      </c>
      <c r="AO55" s="4">
        <v>4.92428320268733</v>
      </c>
      <c r="AP55" s="177">
        <v>4.2747481031713201</v>
      </c>
      <c r="AQ55" s="6"/>
      <c r="AR55" s="6"/>
      <c r="AS55" s="6"/>
      <c r="AT55" s="8"/>
    </row>
    <row r="56" spans="1:46" ht="13" customHeight="1" x14ac:dyDescent="0.35">
      <c r="A56" s="3" t="s">
        <v>396</v>
      </c>
      <c r="B56" s="171">
        <v>2</v>
      </c>
      <c r="C56" s="4">
        <v>23.288386982418899</v>
      </c>
      <c r="D56" s="177">
        <v>0.718617461042101</v>
      </c>
      <c r="E56" s="4">
        <v>25.968460001470699</v>
      </c>
      <c r="F56" s="177">
        <v>3.9496822727941798</v>
      </c>
      <c r="G56" s="4">
        <v>25.160874280333498</v>
      </c>
      <c r="H56" s="177">
        <v>0.91977949363432299</v>
      </c>
      <c r="I56" s="4">
        <v>18.357912286800399</v>
      </c>
      <c r="J56" s="177">
        <v>1.08150509663107</v>
      </c>
      <c r="K56" s="4">
        <v>-7.6105477146703402</v>
      </c>
      <c r="L56" s="177">
        <v>4.1153361010556804</v>
      </c>
      <c r="M56" s="4">
        <v>23.771868778130401</v>
      </c>
      <c r="N56" s="177">
        <v>0.80377463597987797</v>
      </c>
      <c r="O56" s="4">
        <v>20.690258981245002</v>
      </c>
      <c r="P56" s="177">
        <v>1.4217174284010701</v>
      </c>
      <c r="Q56" s="4">
        <v>-3.0816097968854299</v>
      </c>
      <c r="R56" s="177">
        <v>1.5896552446565599</v>
      </c>
      <c r="S56" s="4">
        <v>21.863381183650901</v>
      </c>
      <c r="T56" s="177">
        <v>0.84003822280887797</v>
      </c>
      <c r="U56" s="4">
        <v>23.516441929938601</v>
      </c>
      <c r="V56" s="177">
        <v>1.4603348029008401</v>
      </c>
      <c r="W56" s="4">
        <v>29.170962408413398</v>
      </c>
      <c r="X56" s="177">
        <v>2.7339336319675098</v>
      </c>
      <c r="Y56" s="4">
        <v>7.3075812247625</v>
      </c>
      <c r="Z56" s="177">
        <v>2.8428323711120602</v>
      </c>
      <c r="AA56" s="4">
        <v>23.095821954743698</v>
      </c>
      <c r="AB56" s="177">
        <v>1.78791422712217</v>
      </c>
      <c r="AC56" s="4">
        <v>22.200688808384999</v>
      </c>
      <c r="AD56" s="177">
        <v>0.84648193605885103</v>
      </c>
      <c r="AE56" s="4">
        <v>27.003122518803799</v>
      </c>
      <c r="AF56" s="177">
        <v>2.8729481006932902</v>
      </c>
      <c r="AG56" s="4">
        <v>3.9073005640601401</v>
      </c>
      <c r="AH56" s="177">
        <v>3.3717550369604798</v>
      </c>
      <c r="AI56" s="4">
        <v>24.116115329756401</v>
      </c>
      <c r="AJ56" s="177">
        <v>0.81206217388545798</v>
      </c>
      <c r="AK56" s="4">
        <v>20.499620187744501</v>
      </c>
      <c r="AL56" s="177">
        <v>1.46565469167079</v>
      </c>
      <c r="AM56" s="4">
        <v>25.868512079061201</v>
      </c>
      <c r="AN56" s="177">
        <v>4.86785160735778</v>
      </c>
      <c r="AO56" s="4">
        <v>1.7523967493047601</v>
      </c>
      <c r="AP56" s="177">
        <v>4.9076265296130899</v>
      </c>
      <c r="AQ56" s="6"/>
      <c r="AR56" s="6"/>
      <c r="AS56" s="6"/>
      <c r="AT56" s="8"/>
    </row>
    <row r="57" spans="1:46" ht="13" customHeight="1" x14ac:dyDescent="0.35">
      <c r="A57" s="3" t="s">
        <v>397</v>
      </c>
      <c r="B57" s="171">
        <v>2</v>
      </c>
      <c r="C57" s="4">
        <v>15.862375089268101</v>
      </c>
      <c r="D57" s="177">
        <v>0.91432687885785302</v>
      </c>
      <c r="E57" s="4">
        <v>11.9321655084578</v>
      </c>
      <c r="F57" s="177">
        <v>2.2048974603161402</v>
      </c>
      <c r="G57" s="4">
        <v>15.719083808735901</v>
      </c>
      <c r="H57" s="177">
        <v>1.2115555609040201</v>
      </c>
      <c r="I57" s="4">
        <v>18.4319112416221</v>
      </c>
      <c r="J57" s="177">
        <v>1.3595309769662101</v>
      </c>
      <c r="K57" s="4">
        <v>6.4997457331642998</v>
      </c>
      <c r="L57" s="177">
        <v>2.6449959762634001</v>
      </c>
      <c r="M57" s="4">
        <v>15.146221812778199</v>
      </c>
      <c r="N57" s="177">
        <v>0.915556736877709</v>
      </c>
      <c r="O57" s="4">
        <v>20.557461236495399</v>
      </c>
      <c r="P57" s="177">
        <v>2.42327915952592</v>
      </c>
      <c r="Q57" s="4">
        <v>5.4112394237172303</v>
      </c>
      <c r="R57" s="177">
        <v>2.5922879235631</v>
      </c>
      <c r="S57" s="4">
        <v>16.211662146722801</v>
      </c>
      <c r="T57" s="177">
        <v>1.3207826655322901</v>
      </c>
      <c r="U57" s="4">
        <v>13.9437273750383</v>
      </c>
      <c r="V57" s="177">
        <v>1.4384822149946599</v>
      </c>
      <c r="W57" s="4">
        <v>20.250120240344899</v>
      </c>
      <c r="X57" s="177">
        <v>2.3116216223594299</v>
      </c>
      <c r="Y57" s="4">
        <v>4.0384580936221104</v>
      </c>
      <c r="Z57" s="177">
        <v>2.7891608899994802</v>
      </c>
      <c r="AA57" s="4">
        <v>14.0598103272947</v>
      </c>
      <c r="AB57" s="177">
        <v>2.9558423253036099</v>
      </c>
      <c r="AC57" s="4">
        <v>14.8666414500793</v>
      </c>
      <c r="AD57" s="177">
        <v>1.0509472323375499</v>
      </c>
      <c r="AE57" s="4">
        <v>20.974271702540701</v>
      </c>
      <c r="AF57" s="177">
        <v>2.3960685960832202</v>
      </c>
      <c r="AG57" s="4">
        <v>6.9144613752460504</v>
      </c>
      <c r="AH57" s="177">
        <v>4.1939240297589002</v>
      </c>
      <c r="AI57" s="4">
        <v>16.1806834394649</v>
      </c>
      <c r="AJ57" s="177">
        <v>1.3538470849200299</v>
      </c>
      <c r="AK57" s="4">
        <v>16.4333258856458</v>
      </c>
      <c r="AL57" s="177">
        <v>1.53871319516128</v>
      </c>
      <c r="AM57" s="4">
        <v>16.086973314154999</v>
      </c>
      <c r="AN57" s="177">
        <v>2.2727587544360301</v>
      </c>
      <c r="AO57" s="4">
        <v>-9.3710125309840506E-2</v>
      </c>
      <c r="AP57" s="177">
        <v>2.64498755309633</v>
      </c>
      <c r="AQ57" s="6"/>
      <c r="AR57" s="6"/>
      <c r="AS57" s="6"/>
      <c r="AT57" s="8"/>
    </row>
    <row r="58" spans="1:46" ht="13" customHeight="1" x14ac:dyDescent="0.35">
      <c r="A58" s="3" t="s">
        <v>398</v>
      </c>
      <c r="B58" s="171">
        <v>2</v>
      </c>
      <c r="C58" s="4">
        <v>17.6581171664285</v>
      </c>
      <c r="D58" s="177">
        <v>1.2038950511965001</v>
      </c>
      <c r="E58" s="4">
        <v>34.032068211106399</v>
      </c>
      <c r="F58" s="177">
        <v>5.1753266632818198</v>
      </c>
      <c r="G58" s="4">
        <v>18.656904012184899</v>
      </c>
      <c r="H58" s="177">
        <v>2.5688173797773799</v>
      </c>
      <c r="I58" s="4">
        <v>12.687729060577899</v>
      </c>
      <c r="J58" s="177">
        <v>1.5410799497429299</v>
      </c>
      <c r="K58" s="4">
        <v>-21.344339150528398</v>
      </c>
      <c r="L58" s="177">
        <v>5.4388028040798897</v>
      </c>
      <c r="M58" s="4">
        <v>16.323691368510101</v>
      </c>
      <c r="N58" s="177">
        <v>1.2716158558619499</v>
      </c>
      <c r="O58" s="4">
        <v>27.136819035876101</v>
      </c>
      <c r="P58" s="177">
        <v>3.3374931112122499</v>
      </c>
      <c r="Q58" s="4">
        <v>10.813127667366</v>
      </c>
      <c r="R58" s="177">
        <v>3.44963503811696</v>
      </c>
      <c r="S58" s="4">
        <v>17.467350348586201</v>
      </c>
      <c r="T58" s="177">
        <v>1.8712032041084199</v>
      </c>
      <c r="U58" s="4">
        <v>12.517516070450499</v>
      </c>
      <c r="V58" s="177">
        <v>2.7823039467566599</v>
      </c>
      <c r="W58" s="4">
        <v>20.357893072091901</v>
      </c>
      <c r="X58" s="177">
        <v>3.1590088756499899</v>
      </c>
      <c r="Y58" s="4">
        <v>2.89054272350571</v>
      </c>
      <c r="Z58" s="177">
        <v>4.0022877912817902</v>
      </c>
      <c r="AA58" s="4">
        <v>14.960097084123699</v>
      </c>
      <c r="AB58" s="177">
        <v>1.5801273891615399</v>
      </c>
      <c r="AC58" s="4">
        <v>17.711654675143301</v>
      </c>
      <c r="AD58" s="177">
        <v>2.85932975481282</v>
      </c>
      <c r="AE58" s="4">
        <v>25.522880793936299</v>
      </c>
      <c r="AF58" s="177">
        <v>4.0683578449997198</v>
      </c>
      <c r="AG58" s="4">
        <v>10.562783709812599</v>
      </c>
      <c r="AH58" s="177">
        <v>4.5384035491011403</v>
      </c>
      <c r="AI58" s="4">
        <v>17.366552434301699</v>
      </c>
      <c r="AJ58" s="177">
        <v>1.31444224860026</v>
      </c>
      <c r="AK58" s="4">
        <v>18.167319210656501</v>
      </c>
      <c r="AL58" s="177">
        <v>5.4569507090744498</v>
      </c>
      <c r="AM58" s="4" t="s">
        <v>888</v>
      </c>
      <c r="AN58" s="177" t="s">
        <v>888</v>
      </c>
      <c r="AO58" s="4" t="s">
        <v>888</v>
      </c>
      <c r="AP58" s="177" t="s">
        <v>888</v>
      </c>
      <c r="AQ58" s="6"/>
      <c r="AR58" s="6"/>
      <c r="AS58" s="6"/>
      <c r="AT58" s="8"/>
    </row>
    <row r="59" spans="1:46" ht="13" customHeight="1" x14ac:dyDescent="0.35">
      <c r="A59" s="3" t="s">
        <v>399</v>
      </c>
      <c r="B59" s="171">
        <v>2</v>
      </c>
      <c r="C59" s="4">
        <v>19.693760443772</v>
      </c>
      <c r="D59" s="177">
        <v>1.66251603524736</v>
      </c>
      <c r="E59" s="4">
        <v>14.4468164359876</v>
      </c>
      <c r="F59" s="177">
        <v>2.4006297641385101</v>
      </c>
      <c r="G59" s="4">
        <v>14.435562058992099</v>
      </c>
      <c r="H59" s="177">
        <v>1.7706489715132701</v>
      </c>
      <c r="I59" s="4">
        <v>20.023849821926799</v>
      </c>
      <c r="J59" s="177">
        <v>1.72766342360573</v>
      </c>
      <c r="K59" s="4">
        <v>5.5770333859391998</v>
      </c>
      <c r="L59" s="177">
        <v>2.9013423239154901</v>
      </c>
      <c r="M59" s="4">
        <v>15.6371988069808</v>
      </c>
      <c r="N59" s="177">
        <v>2.2062260659112498</v>
      </c>
      <c r="O59" s="4">
        <v>19.977219419553101</v>
      </c>
      <c r="P59" s="177">
        <v>1.7813572477727699</v>
      </c>
      <c r="Q59" s="4">
        <v>4.3400206125723599</v>
      </c>
      <c r="R59" s="177">
        <v>2.8466616902722301</v>
      </c>
      <c r="S59" s="4">
        <v>18.203310907061098</v>
      </c>
      <c r="T59" s="177">
        <v>1.5242430940838201</v>
      </c>
      <c r="U59" s="4">
        <v>24.489936807173301</v>
      </c>
      <c r="V59" s="177">
        <v>5.2660079697108699</v>
      </c>
      <c r="W59" s="4">
        <v>19.4849732385678</v>
      </c>
      <c r="X59" s="177">
        <v>3.49278668736719</v>
      </c>
      <c r="Y59" s="4">
        <v>1.2816623315067199</v>
      </c>
      <c r="Z59" s="177">
        <v>3.8159373461533499</v>
      </c>
      <c r="AA59" s="4">
        <v>20.6094071178794</v>
      </c>
      <c r="AB59" s="177">
        <v>2.2295293397873599</v>
      </c>
      <c r="AC59" s="4">
        <v>20.737541953911599</v>
      </c>
      <c r="AD59" s="177">
        <v>2.5200521669571101</v>
      </c>
      <c r="AE59" s="4">
        <v>16.318395878710099</v>
      </c>
      <c r="AF59" s="177">
        <v>2.0132445080383201</v>
      </c>
      <c r="AG59" s="4">
        <v>-4.2910112391692801</v>
      </c>
      <c r="AH59" s="177">
        <v>3.0477404318628301</v>
      </c>
      <c r="AI59" s="4">
        <v>20.516673680387399</v>
      </c>
      <c r="AJ59" s="177">
        <v>1.5409559790384499</v>
      </c>
      <c r="AK59" s="4">
        <v>13.7702709570667</v>
      </c>
      <c r="AL59" s="177">
        <v>2.8648472063503299</v>
      </c>
      <c r="AM59" s="4" t="s">
        <v>888</v>
      </c>
      <c r="AN59" s="177" t="s">
        <v>888</v>
      </c>
      <c r="AO59" s="4" t="s">
        <v>888</v>
      </c>
      <c r="AP59" s="177" t="s">
        <v>888</v>
      </c>
      <c r="AQ59" s="6"/>
      <c r="AR59" s="6"/>
      <c r="AS59" s="6"/>
      <c r="AT59" s="8"/>
    </row>
    <row r="60" spans="1:46" ht="13" customHeight="1" x14ac:dyDescent="0.35">
      <c r="A60" s="3" t="s">
        <v>400</v>
      </c>
      <c r="B60" s="171">
        <v>2</v>
      </c>
      <c r="C60" s="4">
        <v>21.243198804536998</v>
      </c>
      <c r="D60" s="177">
        <v>1.7873978472887999</v>
      </c>
      <c r="E60" s="4">
        <v>25.117924419313798</v>
      </c>
      <c r="F60" s="177">
        <v>6.4760708535768901</v>
      </c>
      <c r="G60" s="4">
        <v>19.000209287284701</v>
      </c>
      <c r="H60" s="177">
        <v>3.2467775231678702</v>
      </c>
      <c r="I60" s="4">
        <v>22.9216799545067</v>
      </c>
      <c r="J60" s="177">
        <v>1.5206463045066001</v>
      </c>
      <c r="K60" s="4">
        <v>-2.19624446480706</v>
      </c>
      <c r="L60" s="177">
        <v>6.7557589717813196</v>
      </c>
      <c r="M60" s="4">
        <v>19.481529388919999</v>
      </c>
      <c r="N60" s="177">
        <v>1.4449835196278999</v>
      </c>
      <c r="O60" s="4">
        <v>30.972357261146101</v>
      </c>
      <c r="P60" s="177">
        <v>10.336583905621501</v>
      </c>
      <c r="Q60" s="4">
        <v>11.490827872226101</v>
      </c>
      <c r="R60" s="177">
        <v>10.4576885788913</v>
      </c>
      <c r="S60" s="4">
        <v>16.927773975118601</v>
      </c>
      <c r="T60" s="177">
        <v>4.1965013719350104</v>
      </c>
      <c r="U60" s="4">
        <v>22.875861225602801</v>
      </c>
      <c r="V60" s="177">
        <v>3.53300612435324</v>
      </c>
      <c r="W60" s="4">
        <v>21.341171418133801</v>
      </c>
      <c r="X60" s="177">
        <v>2.1034489124394602</v>
      </c>
      <c r="Y60" s="4">
        <v>4.4133974430152296</v>
      </c>
      <c r="Z60" s="177">
        <v>4.8635905472515999</v>
      </c>
      <c r="AA60" s="4">
        <v>23.612295186146401</v>
      </c>
      <c r="AB60" s="177">
        <v>6.9700447146479103</v>
      </c>
      <c r="AC60" s="4">
        <v>19.8924214743029</v>
      </c>
      <c r="AD60" s="177">
        <v>2.2640578252144201</v>
      </c>
      <c r="AE60" s="4">
        <v>21.3184466775656</v>
      </c>
      <c r="AF60" s="177">
        <v>2.38186103269982</v>
      </c>
      <c r="AG60" s="4">
        <v>-2.2938485085807701</v>
      </c>
      <c r="AH60" s="177">
        <v>7.35445859284102</v>
      </c>
      <c r="AI60" s="4">
        <v>23.196166923404</v>
      </c>
      <c r="AJ60" s="177">
        <v>4.58508794854834</v>
      </c>
      <c r="AK60" s="4">
        <v>18.8778108075132</v>
      </c>
      <c r="AL60" s="177">
        <v>1.6944260021970099</v>
      </c>
      <c r="AM60" s="4">
        <v>26.5359295666793</v>
      </c>
      <c r="AN60" s="177">
        <v>6.1631835411185802</v>
      </c>
      <c r="AO60" s="4">
        <v>3.3397626432752601</v>
      </c>
      <c r="AP60" s="177">
        <v>7.9431086119055196</v>
      </c>
      <c r="AQ60" s="6"/>
      <c r="AR60" s="6"/>
      <c r="AS60" s="6"/>
      <c r="AT60" s="8"/>
    </row>
    <row r="61" spans="1:46" ht="13" customHeight="1" x14ac:dyDescent="0.35">
      <c r="A61" s="3" t="s">
        <v>401</v>
      </c>
      <c r="B61" s="171">
        <v>2</v>
      </c>
      <c r="C61" s="4">
        <v>27.4405992995273</v>
      </c>
      <c r="D61" s="177">
        <v>0.83406913093343804</v>
      </c>
      <c r="E61" s="4">
        <v>28.4926935027074</v>
      </c>
      <c r="F61" s="177">
        <v>1.0912498016882499</v>
      </c>
      <c r="G61" s="4">
        <v>25.0942115281354</v>
      </c>
      <c r="H61" s="177">
        <v>1.7880541134548</v>
      </c>
      <c r="I61" s="4">
        <v>27.585793974450802</v>
      </c>
      <c r="J61" s="177">
        <v>2.01455126781463</v>
      </c>
      <c r="K61" s="4">
        <v>-0.90689952825660602</v>
      </c>
      <c r="L61" s="177">
        <v>2.2897132908393498</v>
      </c>
      <c r="M61" s="4">
        <v>27.2181468758574</v>
      </c>
      <c r="N61" s="177">
        <v>0.83009355396289397</v>
      </c>
      <c r="O61" s="4" t="s">
        <v>888</v>
      </c>
      <c r="P61" s="177" t="s">
        <v>888</v>
      </c>
      <c r="Q61" s="4" t="s">
        <v>888</v>
      </c>
      <c r="R61" s="177" t="s">
        <v>888</v>
      </c>
      <c r="S61" s="4">
        <v>26.793947427183301</v>
      </c>
      <c r="T61" s="177">
        <v>0.81763644026055504</v>
      </c>
      <c r="U61" s="4">
        <v>32.4153888925348</v>
      </c>
      <c r="V61" s="177">
        <v>5.1951494770989699</v>
      </c>
      <c r="W61" s="4" t="s">
        <v>888</v>
      </c>
      <c r="X61" s="177" t="s">
        <v>888</v>
      </c>
      <c r="Y61" s="4" t="s">
        <v>888</v>
      </c>
      <c r="Z61" s="177" t="s">
        <v>888</v>
      </c>
      <c r="AA61" s="4">
        <v>26.446239500108501</v>
      </c>
      <c r="AB61" s="177">
        <v>0.96551575570632997</v>
      </c>
      <c r="AC61" s="4">
        <v>30.281395470978001</v>
      </c>
      <c r="AD61" s="177">
        <v>2.43397600337466</v>
      </c>
      <c r="AE61" s="4">
        <v>32.3389011262461</v>
      </c>
      <c r="AF61" s="177">
        <v>2.3504819593989299</v>
      </c>
      <c r="AG61" s="4">
        <v>5.8926616261376799</v>
      </c>
      <c r="AH61" s="177">
        <v>2.59278972666268</v>
      </c>
      <c r="AI61" s="4">
        <v>27.3872377784257</v>
      </c>
      <c r="AJ61" s="177">
        <v>0.840877505739835</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7.9630085869642402</v>
      </c>
      <c r="D62" s="177">
        <v>0.59855521083671803</v>
      </c>
      <c r="E62" s="4">
        <v>8.5458818876383198</v>
      </c>
      <c r="F62" s="177">
        <v>1.3826849613916501</v>
      </c>
      <c r="G62" s="4">
        <v>7.3466342502850797</v>
      </c>
      <c r="H62" s="177">
        <v>0.81831544847453896</v>
      </c>
      <c r="I62" s="4">
        <v>8.9950369166057502</v>
      </c>
      <c r="J62" s="177">
        <v>2.0329119093593899</v>
      </c>
      <c r="K62" s="4">
        <v>0.44915502896742499</v>
      </c>
      <c r="L62" s="177">
        <v>2.4923655546819798</v>
      </c>
      <c r="M62" s="4">
        <v>7.6328598149640996</v>
      </c>
      <c r="N62" s="177">
        <v>0.64002822423411798</v>
      </c>
      <c r="O62" s="4" t="s">
        <v>888</v>
      </c>
      <c r="P62" s="177" t="s">
        <v>888</v>
      </c>
      <c r="Q62" s="4" t="s">
        <v>888</v>
      </c>
      <c r="R62" s="177" t="s">
        <v>888</v>
      </c>
      <c r="S62" s="4">
        <v>7.7711333468004797</v>
      </c>
      <c r="T62" s="177">
        <v>0.71982530599836103</v>
      </c>
      <c r="U62" s="4">
        <v>7.2852512097465203</v>
      </c>
      <c r="V62" s="177">
        <v>1.2297569844323</v>
      </c>
      <c r="W62" s="4">
        <v>10.7563706458563</v>
      </c>
      <c r="X62" s="177">
        <v>3.5916197884763901</v>
      </c>
      <c r="Y62" s="4">
        <v>2.9852372990557798</v>
      </c>
      <c r="Z62" s="177">
        <v>3.7142726042577401</v>
      </c>
      <c r="AA62" s="4">
        <v>8.4005405858805293</v>
      </c>
      <c r="AB62" s="177">
        <v>0.74311538026075297</v>
      </c>
      <c r="AC62" s="4">
        <v>7.0412958953593003</v>
      </c>
      <c r="AD62" s="177">
        <v>1.15815487070416</v>
      </c>
      <c r="AE62" s="4">
        <v>8.1871135652484401</v>
      </c>
      <c r="AF62" s="177">
        <v>2.3181571778463002</v>
      </c>
      <c r="AG62" s="4">
        <v>-0.21342702063208399</v>
      </c>
      <c r="AH62" s="177">
        <v>2.48504892334409</v>
      </c>
      <c r="AI62" s="4">
        <v>7.8753230834013896</v>
      </c>
      <c r="AJ62" s="177">
        <v>0.60065599007669201</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17.884279029877401</v>
      </c>
      <c r="D63" s="178">
        <v>0.186818761671869</v>
      </c>
      <c r="E63" s="42">
        <v>18.742547984992701</v>
      </c>
      <c r="F63" s="178">
        <v>0.65780768464566297</v>
      </c>
      <c r="G63" s="42">
        <v>17.0354245487441</v>
      </c>
      <c r="H63" s="178">
        <v>0.31916463651181898</v>
      </c>
      <c r="I63" s="42">
        <v>19.304021483850399</v>
      </c>
      <c r="J63" s="178">
        <v>0.37702332268169297</v>
      </c>
      <c r="K63" s="42">
        <v>0.32755579240865002</v>
      </c>
      <c r="L63" s="178">
        <v>0.79552691292139099</v>
      </c>
      <c r="M63" s="42">
        <v>17.0058278138847</v>
      </c>
      <c r="N63" s="178">
        <v>0.206013798696527</v>
      </c>
      <c r="O63" s="42">
        <v>22.713362929822001</v>
      </c>
      <c r="P63" s="178">
        <v>0.76975279156534904</v>
      </c>
      <c r="Q63" s="42">
        <v>5.6774874947411798</v>
      </c>
      <c r="R63" s="178">
        <v>0.80607571223488395</v>
      </c>
      <c r="S63" s="42">
        <v>18.1289328545835</v>
      </c>
      <c r="T63" s="178">
        <v>0.33926252666083201</v>
      </c>
      <c r="U63" s="42">
        <v>17.065146295102501</v>
      </c>
      <c r="V63" s="178">
        <v>0.41402165324130402</v>
      </c>
      <c r="W63" s="42">
        <v>19.3552812196879</v>
      </c>
      <c r="X63" s="178">
        <v>0.53728812849595597</v>
      </c>
      <c r="Y63" s="42">
        <v>1.29789021351626</v>
      </c>
      <c r="Z63" s="178">
        <v>0.66815918066250801</v>
      </c>
      <c r="AA63" s="42">
        <v>16.886397354666599</v>
      </c>
      <c r="AB63" s="178">
        <v>0.59744902860266402</v>
      </c>
      <c r="AC63" s="42">
        <v>17.545965045230801</v>
      </c>
      <c r="AD63" s="178">
        <v>0.29350551243822398</v>
      </c>
      <c r="AE63" s="42">
        <v>19.201254721043899</v>
      </c>
      <c r="AF63" s="178">
        <v>0.51548195945360697</v>
      </c>
      <c r="AG63" s="42">
        <v>2.6584177065052601</v>
      </c>
      <c r="AH63" s="178">
        <v>0.87105526112298304</v>
      </c>
      <c r="AI63" s="42">
        <v>17.700155057372299</v>
      </c>
      <c r="AJ63" s="178">
        <v>0.31764164101800901</v>
      </c>
      <c r="AK63" s="42">
        <v>17.425509572271999</v>
      </c>
      <c r="AL63" s="178">
        <v>0.413362185546857</v>
      </c>
      <c r="AM63" s="42">
        <v>18.743526406126598</v>
      </c>
      <c r="AN63" s="178">
        <v>0.82579345180836605</v>
      </c>
      <c r="AO63" s="42">
        <v>1.2540147117726701</v>
      </c>
      <c r="AP63" s="178">
        <v>0.95073504568947498</v>
      </c>
      <c r="AQ63" s="6"/>
      <c r="AR63" s="6"/>
      <c r="AS63" s="6"/>
      <c r="AT63" s="8"/>
    </row>
    <row r="64" spans="1:46" ht="13" customHeight="1" x14ac:dyDescent="0.35">
      <c r="A64" s="193" t="s">
        <v>404</v>
      </c>
      <c r="B64" s="173">
        <v>2</v>
      </c>
      <c r="C64" s="47">
        <v>15.803833720834101</v>
      </c>
      <c r="D64" s="179">
        <v>0.23886238760822001</v>
      </c>
      <c r="E64" s="47">
        <v>16.2485981037741</v>
      </c>
      <c r="F64" s="179">
        <v>0.89318927037795504</v>
      </c>
      <c r="G64" s="47">
        <v>15.6139739867728</v>
      </c>
      <c r="H64" s="179">
        <v>0.33537044246620401</v>
      </c>
      <c r="I64" s="47">
        <v>16.7978256105444</v>
      </c>
      <c r="J64" s="179">
        <v>0.58879704343040595</v>
      </c>
      <c r="K64" s="47">
        <v>0.48060472188480102</v>
      </c>
      <c r="L64" s="179">
        <v>1.1012916884435</v>
      </c>
      <c r="M64" s="47">
        <v>15.2471262940507</v>
      </c>
      <c r="N64" s="179">
        <v>0.25469516169142198</v>
      </c>
      <c r="O64" s="47">
        <v>19.731668961863502</v>
      </c>
      <c r="P64" s="179">
        <v>0.82523408094586403</v>
      </c>
      <c r="Q64" s="47">
        <v>4.40774988518233</v>
      </c>
      <c r="R64" s="179">
        <v>0.87929131912820502</v>
      </c>
      <c r="S64" s="47">
        <v>15.6328278754624</v>
      </c>
      <c r="T64" s="179">
        <v>0.33660091179553497</v>
      </c>
      <c r="U64" s="47">
        <v>14.991883887191699</v>
      </c>
      <c r="V64" s="179">
        <v>0.496932703019134</v>
      </c>
      <c r="W64" s="47">
        <v>20.456458797638199</v>
      </c>
      <c r="X64" s="179">
        <v>0.79489924410632995</v>
      </c>
      <c r="Y64" s="47">
        <v>3.4871820670210401</v>
      </c>
      <c r="Z64" s="179">
        <v>0.87684942231275098</v>
      </c>
      <c r="AA64" s="47">
        <v>15.283182368778901</v>
      </c>
      <c r="AB64" s="179">
        <v>0.72641595848851104</v>
      </c>
      <c r="AC64" s="47">
        <v>15.473439161926899</v>
      </c>
      <c r="AD64" s="179">
        <v>0.30599258531401402</v>
      </c>
      <c r="AE64" s="47">
        <v>18.4206337269116</v>
      </c>
      <c r="AF64" s="179">
        <v>0.87509851599112298</v>
      </c>
      <c r="AG64" s="47">
        <v>3.2216104061358601</v>
      </c>
      <c r="AH64" s="179">
        <v>1.19558387777375</v>
      </c>
      <c r="AI64" s="47">
        <v>16.3595908296729</v>
      </c>
      <c r="AJ64" s="179">
        <v>0.47921058977653802</v>
      </c>
      <c r="AK64" s="47">
        <v>15.5596145786921</v>
      </c>
      <c r="AL64" s="179">
        <v>0.471504731870872</v>
      </c>
      <c r="AM64" s="47">
        <v>15.0828828630111</v>
      </c>
      <c r="AN64" s="179">
        <v>1.26346421980931</v>
      </c>
      <c r="AO64" s="47">
        <v>-1.07459016792674</v>
      </c>
      <c r="AP64" s="179">
        <v>1.39496831305627</v>
      </c>
      <c r="AQ64" s="6"/>
      <c r="AR64" s="6"/>
      <c r="AS64" s="6"/>
      <c r="AT64" s="8"/>
    </row>
    <row r="65" spans="1:46" ht="13" customHeight="1" x14ac:dyDescent="0.35">
      <c r="A65" s="194" t="s">
        <v>405</v>
      </c>
      <c r="B65" s="174">
        <v>2</v>
      </c>
      <c r="C65" s="26">
        <v>18.304336534527099</v>
      </c>
      <c r="D65" s="180">
        <v>0.13841933667034101</v>
      </c>
      <c r="E65" s="26">
        <v>20.428270934762299</v>
      </c>
      <c r="F65" s="180">
        <v>0.490246645870414</v>
      </c>
      <c r="G65" s="26">
        <v>17.4629144883435</v>
      </c>
      <c r="H65" s="180">
        <v>0.23587289671126399</v>
      </c>
      <c r="I65" s="26">
        <v>18.738062614072501</v>
      </c>
      <c r="J65" s="180">
        <v>0.27435496132409998</v>
      </c>
      <c r="K65" s="26">
        <v>-1.6584136332936601</v>
      </c>
      <c r="L65" s="180">
        <v>0.59383280571748298</v>
      </c>
      <c r="M65" s="26">
        <v>17.530565807174401</v>
      </c>
      <c r="N65" s="180">
        <v>0.151901301505491</v>
      </c>
      <c r="O65" s="26">
        <v>23.701368919254801</v>
      </c>
      <c r="P65" s="180">
        <v>0.60158773120651898</v>
      </c>
      <c r="Q65" s="26">
        <v>6.0127672409338997</v>
      </c>
      <c r="R65" s="180">
        <v>0.63353975136947605</v>
      </c>
      <c r="S65" s="26">
        <v>18.4664166910636</v>
      </c>
      <c r="T65" s="180">
        <v>0.23126166716861199</v>
      </c>
      <c r="U65" s="26">
        <v>17.6082503533787</v>
      </c>
      <c r="V65" s="180">
        <v>0.33698196555447801</v>
      </c>
      <c r="W65" s="26">
        <v>19.6228860827567</v>
      </c>
      <c r="X65" s="180">
        <v>0.41935917260061101</v>
      </c>
      <c r="Y65" s="26">
        <v>1.15319130380599</v>
      </c>
      <c r="Z65" s="180">
        <v>0.50460761930834197</v>
      </c>
      <c r="AA65" s="26">
        <v>17.639475278982498</v>
      </c>
      <c r="AB65" s="180">
        <v>0.36917185773266797</v>
      </c>
      <c r="AC65" s="26">
        <v>18.049343447378</v>
      </c>
      <c r="AD65" s="180">
        <v>0.238323638057722</v>
      </c>
      <c r="AE65" s="26">
        <v>19.772032993681599</v>
      </c>
      <c r="AF65" s="180">
        <v>0.42122896327574</v>
      </c>
      <c r="AG65" s="26">
        <v>2.0542291367327699</v>
      </c>
      <c r="AH65" s="180">
        <v>0.62925452314604702</v>
      </c>
      <c r="AI65" s="26">
        <v>18.204844677354799</v>
      </c>
      <c r="AJ65" s="180">
        <v>0.20378788314344601</v>
      </c>
      <c r="AK65" s="26">
        <v>17.888284303351799</v>
      </c>
      <c r="AL65" s="180">
        <v>0.38378100352059002</v>
      </c>
      <c r="AM65" s="26">
        <v>19.629516637210799</v>
      </c>
      <c r="AN65" s="180">
        <v>0.79518405065729703</v>
      </c>
      <c r="AO65" s="26">
        <v>1.2162132983107501</v>
      </c>
      <c r="AP65" s="180">
        <v>0.89540503787890302</v>
      </c>
      <c r="AQ65" s="6"/>
      <c r="AR65" s="6"/>
      <c r="AS65" s="6"/>
      <c r="AT65" s="8"/>
    </row>
    <row r="66" spans="1:46" ht="13" customHeight="1" x14ac:dyDescent="0.35">
      <c r="A66" s="3" t="s">
        <v>406</v>
      </c>
      <c r="B66" s="171">
        <v>2</v>
      </c>
      <c r="C66" s="4">
        <v>25.6031246519128</v>
      </c>
      <c r="D66" s="177">
        <v>2.0490767118640698</v>
      </c>
      <c r="E66" s="4">
        <v>20.547945207436602</v>
      </c>
      <c r="F66" s="177">
        <v>10.763965677833101</v>
      </c>
      <c r="G66" s="4">
        <v>29.091994310383299</v>
      </c>
      <c r="H66" s="177">
        <v>5.6432391693486403</v>
      </c>
      <c r="I66" s="4">
        <v>26.326915475149899</v>
      </c>
      <c r="J66" s="177">
        <v>2.8982326839408001</v>
      </c>
      <c r="K66" s="4">
        <v>5.7789702677133103</v>
      </c>
      <c r="L66" s="177">
        <v>11.0708976159278</v>
      </c>
      <c r="M66" s="4">
        <v>23.224906400948701</v>
      </c>
      <c r="N66" s="177">
        <v>1.6945808017076101</v>
      </c>
      <c r="O66" s="4" t="s">
        <v>888</v>
      </c>
      <c r="P66" s="177" t="s">
        <v>888</v>
      </c>
      <c r="Q66" s="4" t="s">
        <v>888</v>
      </c>
      <c r="R66" s="177" t="s">
        <v>888</v>
      </c>
      <c r="S66" s="4">
        <v>27.8842694069122</v>
      </c>
      <c r="T66" s="177">
        <v>4.7287547876309599</v>
      </c>
      <c r="U66" s="4">
        <v>24.907996693673901</v>
      </c>
      <c r="V66" s="177">
        <v>2.4040349732149302</v>
      </c>
      <c r="W66" s="4">
        <v>25.227791965423801</v>
      </c>
      <c r="X66" s="177">
        <v>4.5303847296079303</v>
      </c>
      <c r="Y66" s="4">
        <v>-2.6564774414884198</v>
      </c>
      <c r="Z66" s="177">
        <v>6.5229262038740297</v>
      </c>
      <c r="AA66" s="4">
        <v>29.219441694370399</v>
      </c>
      <c r="AB66" s="177">
        <v>15.2014116956768</v>
      </c>
      <c r="AC66" s="4">
        <v>28.5642063024432</v>
      </c>
      <c r="AD66" s="177">
        <v>4.26469005599255</v>
      </c>
      <c r="AE66" s="4">
        <v>23.5804217614191</v>
      </c>
      <c r="AF66" s="177">
        <v>1.8501183566983801</v>
      </c>
      <c r="AG66" s="4">
        <v>-5.6390199329513599</v>
      </c>
      <c r="AH66" s="177">
        <v>15.3252646773301</v>
      </c>
      <c r="AI66" s="4">
        <v>29.6599132022737</v>
      </c>
      <c r="AJ66" s="177">
        <v>5.1850518208668799</v>
      </c>
      <c r="AK66" s="4">
        <v>24.5902741530181</v>
      </c>
      <c r="AL66" s="177">
        <v>2.2320995984081802</v>
      </c>
      <c r="AM66" s="4">
        <v>25.412521342215101</v>
      </c>
      <c r="AN66" s="177">
        <v>4.6930950892236298</v>
      </c>
      <c r="AO66" s="4">
        <v>-4.2473918600585998</v>
      </c>
      <c r="AP66" s="177">
        <v>6.0218051512751298</v>
      </c>
      <c r="AQ66" s="6"/>
      <c r="AR66" s="6"/>
      <c r="AS66" s="6"/>
      <c r="AT66" s="8"/>
    </row>
    <row r="67" spans="1:46" ht="13" customHeight="1" x14ac:dyDescent="0.35">
      <c r="A67" s="3" t="s">
        <v>407</v>
      </c>
      <c r="B67" s="171">
        <v>2</v>
      </c>
      <c r="C67" s="4">
        <v>20.852551696548201</v>
      </c>
      <c r="D67" s="177">
        <v>1.2197517984097599</v>
      </c>
      <c r="E67" s="4" t="s">
        <v>888</v>
      </c>
      <c r="F67" s="177" t="s">
        <v>888</v>
      </c>
      <c r="G67" s="4">
        <v>21.137943150503801</v>
      </c>
      <c r="H67" s="177">
        <v>2.4006458281665601</v>
      </c>
      <c r="I67" s="4">
        <v>20.4045132735313</v>
      </c>
      <c r="J67" s="177">
        <v>1.95156591676263</v>
      </c>
      <c r="K67" s="4" t="s">
        <v>888</v>
      </c>
      <c r="L67" s="177" t="s">
        <v>888</v>
      </c>
      <c r="M67" s="4" t="s">
        <v>889</v>
      </c>
      <c r="N67" s="177" t="s">
        <v>889</v>
      </c>
      <c r="O67" s="4" t="s">
        <v>889</v>
      </c>
      <c r="P67" s="177" t="s">
        <v>889</v>
      </c>
      <c r="Q67" s="4" t="s">
        <v>889</v>
      </c>
      <c r="R67" s="177" t="s">
        <v>889</v>
      </c>
      <c r="S67" s="4">
        <v>25.169775270883001</v>
      </c>
      <c r="T67" s="177">
        <v>3.2981716065048801</v>
      </c>
      <c r="U67" s="4">
        <v>19.4157501096442</v>
      </c>
      <c r="V67" s="177">
        <v>2.0692304526913001</v>
      </c>
      <c r="W67" s="4">
        <v>20.431607160366902</v>
      </c>
      <c r="X67" s="177">
        <v>2.3432632533672</v>
      </c>
      <c r="Y67" s="4">
        <v>-4.7381681105161002</v>
      </c>
      <c r="Z67" s="177">
        <v>4.2906498422461299</v>
      </c>
      <c r="AA67" s="4" t="s">
        <v>888</v>
      </c>
      <c r="AB67" s="177" t="s">
        <v>888</v>
      </c>
      <c r="AC67" s="4">
        <v>23.214313336944802</v>
      </c>
      <c r="AD67" s="177">
        <v>1.6758253608948599</v>
      </c>
      <c r="AE67" s="4">
        <v>17.075310579139899</v>
      </c>
      <c r="AF67" s="177">
        <v>2.9349376603114798</v>
      </c>
      <c r="AG67" s="4" t="s">
        <v>888</v>
      </c>
      <c r="AH67" s="177" t="s">
        <v>888</v>
      </c>
      <c r="AI67" s="4">
        <v>24.3371344918407</v>
      </c>
      <c r="AJ67" s="177">
        <v>3.3608186618257001</v>
      </c>
      <c r="AK67" s="4">
        <v>19.874154647924499</v>
      </c>
      <c r="AL67" s="177">
        <v>2.1618945702340202</v>
      </c>
      <c r="AM67" s="4">
        <v>21.4204977138806</v>
      </c>
      <c r="AN67" s="177">
        <v>2.36534381451311</v>
      </c>
      <c r="AO67" s="4">
        <v>-2.9166367779600302</v>
      </c>
      <c r="AP67" s="177">
        <v>4.0419482878726196</v>
      </c>
      <c r="AQ67" s="6"/>
      <c r="AR67" s="6"/>
      <c r="AS67" s="6"/>
      <c r="AT67" s="8"/>
    </row>
    <row r="68" spans="1:46" ht="13" customHeight="1" x14ac:dyDescent="0.35">
      <c r="A68" s="3" t="s">
        <v>408</v>
      </c>
      <c r="B68" s="171">
        <v>2</v>
      </c>
      <c r="C68" s="4">
        <v>19.590079492631901</v>
      </c>
      <c r="D68" s="177">
        <v>1.57430583846492</v>
      </c>
      <c r="E68" s="4" t="s">
        <v>888</v>
      </c>
      <c r="F68" s="177" t="s">
        <v>888</v>
      </c>
      <c r="G68" s="4">
        <v>19.8541320398948</v>
      </c>
      <c r="H68" s="177">
        <v>2.27051668549118</v>
      </c>
      <c r="I68" s="4">
        <v>17.455441884409002</v>
      </c>
      <c r="J68" s="177">
        <v>3.03201269212633</v>
      </c>
      <c r="K68" s="4" t="s">
        <v>888</v>
      </c>
      <c r="L68" s="177" t="s">
        <v>888</v>
      </c>
      <c r="M68" s="4">
        <v>19.936700597274498</v>
      </c>
      <c r="N68" s="177">
        <v>1.6951859976644601</v>
      </c>
      <c r="O68" s="4" t="s">
        <v>888</v>
      </c>
      <c r="P68" s="177" t="s">
        <v>888</v>
      </c>
      <c r="Q68" s="4" t="s">
        <v>888</v>
      </c>
      <c r="R68" s="177" t="s">
        <v>888</v>
      </c>
      <c r="S68" s="4">
        <v>14.076294191473499</v>
      </c>
      <c r="T68" s="177">
        <v>2.9393527796899601</v>
      </c>
      <c r="U68" s="4">
        <v>19.191341434108899</v>
      </c>
      <c r="V68" s="177">
        <v>3.0851425577829401</v>
      </c>
      <c r="W68" s="4">
        <v>24.731084107595201</v>
      </c>
      <c r="X68" s="177">
        <v>2.45306186423602</v>
      </c>
      <c r="Y68" s="4">
        <v>10.6547899161217</v>
      </c>
      <c r="Z68" s="177">
        <v>3.8507238077269701</v>
      </c>
      <c r="AA68" s="4">
        <v>14.8861530390871</v>
      </c>
      <c r="AB68" s="177">
        <v>4.5816783318976899</v>
      </c>
      <c r="AC68" s="4">
        <v>17.819194935167602</v>
      </c>
      <c r="AD68" s="177">
        <v>2.6066652289637098</v>
      </c>
      <c r="AE68" s="4">
        <v>23.2551232758608</v>
      </c>
      <c r="AF68" s="177">
        <v>2.6348547273555698</v>
      </c>
      <c r="AG68" s="4">
        <v>8.36897023677375</v>
      </c>
      <c r="AH68" s="177">
        <v>5.2010038435613</v>
      </c>
      <c r="AI68" s="4">
        <v>22.5961058376216</v>
      </c>
      <c r="AJ68" s="177">
        <v>6.4080968294632701</v>
      </c>
      <c r="AK68" s="4">
        <v>17.5622146201246</v>
      </c>
      <c r="AL68" s="177">
        <v>2.0810339822779</v>
      </c>
      <c r="AM68" s="4">
        <v>17.984824843052799</v>
      </c>
      <c r="AN68" s="177">
        <v>3.2835566634963498</v>
      </c>
      <c r="AO68" s="4">
        <v>-4.6112809945688102</v>
      </c>
      <c r="AP68" s="177">
        <v>7.2415842624454703</v>
      </c>
      <c r="AQ68" s="6"/>
      <c r="AR68" s="6"/>
      <c r="AS68" s="6"/>
      <c r="AT68" s="8"/>
    </row>
    <row r="69" spans="1:46" ht="13" customHeight="1" x14ac:dyDescent="0.35">
      <c r="A69" s="103" t="s">
        <v>409</v>
      </c>
      <c r="B69" s="182">
        <v>2</v>
      </c>
      <c r="C69" s="109">
        <v>21.9855909394749</v>
      </c>
      <c r="D69" s="183">
        <v>1.45448262319431</v>
      </c>
      <c r="E69" s="109">
        <v>20.449634232307702</v>
      </c>
      <c r="F69" s="183">
        <v>5.6181234532369304</v>
      </c>
      <c r="G69" s="109">
        <v>20.632055132887999</v>
      </c>
      <c r="H69" s="183">
        <v>1.55198106214988</v>
      </c>
      <c r="I69" s="109">
        <v>28.104651515642601</v>
      </c>
      <c r="J69" s="183">
        <v>3.2529038463111299</v>
      </c>
      <c r="K69" s="109">
        <v>7.6550172833349599</v>
      </c>
      <c r="L69" s="183">
        <v>5.6892511462677797</v>
      </c>
      <c r="M69" s="109">
        <v>22.4835338160674</v>
      </c>
      <c r="N69" s="183">
        <v>1.4334671188553301</v>
      </c>
      <c r="O69" s="109" t="s">
        <v>888</v>
      </c>
      <c r="P69" s="183" t="s">
        <v>888</v>
      </c>
      <c r="Q69" s="109" t="s">
        <v>888</v>
      </c>
      <c r="R69" s="183" t="s">
        <v>888</v>
      </c>
      <c r="S69" s="109">
        <v>22.350852804408401</v>
      </c>
      <c r="T69" s="183">
        <v>2.3107745145912699</v>
      </c>
      <c r="U69" s="109">
        <v>22.712885458239601</v>
      </c>
      <c r="V69" s="183">
        <v>2.7689626707595401</v>
      </c>
      <c r="W69" s="109" t="s">
        <v>888</v>
      </c>
      <c r="X69" s="183" t="s">
        <v>888</v>
      </c>
      <c r="Y69" s="109" t="s">
        <v>888</v>
      </c>
      <c r="Z69" s="183" t="s">
        <v>888</v>
      </c>
      <c r="AA69" s="109">
        <v>19.201437372593201</v>
      </c>
      <c r="AB69" s="183">
        <v>4.11468257920016</v>
      </c>
      <c r="AC69" s="109">
        <v>23.385796307043002</v>
      </c>
      <c r="AD69" s="183">
        <v>1.9357522620088199</v>
      </c>
      <c r="AE69" s="109">
        <v>17.254782150634</v>
      </c>
      <c r="AF69" s="183">
        <v>2.9975979743931802</v>
      </c>
      <c r="AG69" s="109">
        <v>-1.94665522195916</v>
      </c>
      <c r="AH69" s="183">
        <v>5.2872130314143497</v>
      </c>
      <c r="AI69" s="109">
        <v>24.3866067454539</v>
      </c>
      <c r="AJ69" s="183">
        <v>2.4976080635913802</v>
      </c>
      <c r="AK69" s="109">
        <v>20.409136913539498</v>
      </c>
      <c r="AL69" s="183">
        <v>2.00836805404998</v>
      </c>
      <c r="AM69" s="109" t="s">
        <v>888</v>
      </c>
      <c r="AN69" s="183" t="s">
        <v>888</v>
      </c>
      <c r="AO69" s="109" t="s">
        <v>888</v>
      </c>
      <c r="AP69" s="183" t="s">
        <v>888</v>
      </c>
      <c r="AQ69" s="9"/>
      <c r="AR69" s="9"/>
      <c r="AS69" s="9"/>
      <c r="AT69" s="10"/>
    </row>
    <row r="70" spans="1:46" ht="13" customHeight="1" x14ac:dyDescent="0.35">
      <c r="A70" s="3"/>
      <c r="B70" s="175"/>
      <c r="C70" s="4" t="s">
        <v>974</v>
      </c>
      <c r="D70" s="177" t="s">
        <v>975</v>
      </c>
      <c r="E70" s="4" t="s">
        <v>1036</v>
      </c>
      <c r="F70" s="177" t="s">
        <v>1037</v>
      </c>
      <c r="G70" s="4" t="s">
        <v>1038</v>
      </c>
      <c r="H70" s="177" t="s">
        <v>1039</v>
      </c>
      <c r="I70" s="4" t="s">
        <v>1040</v>
      </c>
      <c r="J70" s="177" t="s">
        <v>1041</v>
      </c>
      <c r="K70" s="4" t="s">
        <v>1042</v>
      </c>
      <c r="L70" s="177" t="s">
        <v>1043</v>
      </c>
      <c r="M70" s="4" t="s">
        <v>1044</v>
      </c>
      <c r="N70" s="177" t="s">
        <v>1045</v>
      </c>
      <c r="O70" s="4" t="s">
        <v>1046</v>
      </c>
      <c r="P70" s="177" t="s">
        <v>1047</v>
      </c>
      <c r="Q70" s="4" t="s">
        <v>1048</v>
      </c>
      <c r="R70" s="177" t="s">
        <v>1049</v>
      </c>
      <c r="S70" s="4" t="s">
        <v>1050</v>
      </c>
      <c r="T70" s="177" t="s">
        <v>1051</v>
      </c>
      <c r="U70" s="4" t="s">
        <v>1052</v>
      </c>
      <c r="V70" s="177" t="s">
        <v>1053</v>
      </c>
      <c r="W70" s="4" t="s">
        <v>1054</v>
      </c>
      <c r="X70" s="177" t="s">
        <v>1055</v>
      </c>
      <c r="Y70" s="4" t="s">
        <v>1056</v>
      </c>
      <c r="Z70" s="177" t="s">
        <v>1057</v>
      </c>
      <c r="AA70" s="4" t="s">
        <v>1058</v>
      </c>
      <c r="AB70" s="177" t="s">
        <v>1059</v>
      </c>
      <c r="AC70" s="4" t="s">
        <v>1060</v>
      </c>
      <c r="AD70" s="177" t="s">
        <v>1061</v>
      </c>
      <c r="AE70" s="4" t="s">
        <v>1062</v>
      </c>
      <c r="AF70" s="177" t="s">
        <v>1063</v>
      </c>
      <c r="AG70" s="4" t="s">
        <v>1064</v>
      </c>
      <c r="AH70" s="177" t="s">
        <v>1065</v>
      </c>
      <c r="AI70" s="4" t="s">
        <v>1066</v>
      </c>
      <c r="AJ70" s="177" t="s">
        <v>1067</v>
      </c>
      <c r="AK70" s="4" t="s">
        <v>1068</v>
      </c>
      <c r="AL70" s="177" t="s">
        <v>1069</v>
      </c>
      <c r="AM70" s="4" t="s">
        <v>1070</v>
      </c>
      <c r="AN70" s="177" t="s">
        <v>1071</v>
      </c>
      <c r="AO70" s="4" t="s">
        <v>1072</v>
      </c>
      <c r="AP70" s="177" t="s">
        <v>1073</v>
      </c>
      <c r="AQ70" s="4" t="s">
        <v>984</v>
      </c>
      <c r="AR70" s="177" t="s">
        <v>985</v>
      </c>
      <c r="AS70" s="6" t="s">
        <v>994</v>
      </c>
      <c r="AT70" s="8" t="s">
        <v>995</v>
      </c>
    </row>
    <row r="71" spans="1:46" ht="13" customHeight="1" x14ac:dyDescent="0.35">
      <c r="A71" s="3" t="s">
        <v>353</v>
      </c>
      <c r="B71" s="175">
        <v>1</v>
      </c>
      <c r="C71" s="4">
        <v>21.775549328151399</v>
      </c>
      <c r="D71" s="177">
        <v>0.95529831333834903</v>
      </c>
      <c r="E71" s="4">
        <v>18.122898884989699</v>
      </c>
      <c r="F71" s="177">
        <v>1.6321977663885301</v>
      </c>
      <c r="G71" s="4">
        <v>20.696396878575801</v>
      </c>
      <c r="H71" s="177">
        <v>1.7488532962819801</v>
      </c>
      <c r="I71" s="4">
        <v>22.365963650648698</v>
      </c>
      <c r="J71" s="177">
        <v>1.2914361999837101</v>
      </c>
      <c r="K71" s="4">
        <v>4.2430647656590201</v>
      </c>
      <c r="L71" s="177">
        <v>2.0810767204976601</v>
      </c>
      <c r="M71" s="4">
        <v>22.5501437655</v>
      </c>
      <c r="N71" s="177">
        <v>1.3479487450705401</v>
      </c>
      <c r="O71" s="4">
        <v>19.878460986011699</v>
      </c>
      <c r="P71" s="177">
        <v>1.44111944947299</v>
      </c>
      <c r="Q71" s="4">
        <v>-2.6716827794883602</v>
      </c>
      <c r="R71" s="177">
        <v>1.9734241747479699</v>
      </c>
      <c r="S71" s="4">
        <v>20.1725773485114</v>
      </c>
      <c r="T71" s="177">
        <v>1.57577163834947</v>
      </c>
      <c r="U71" s="4">
        <v>21.259978873305201</v>
      </c>
      <c r="V71" s="177">
        <v>1.82965164653487</v>
      </c>
      <c r="W71" s="4">
        <v>23.832994016866301</v>
      </c>
      <c r="X71" s="177">
        <v>2.05314194739631</v>
      </c>
      <c r="Y71" s="4">
        <v>3.6604166683548698</v>
      </c>
      <c r="Z71" s="177">
        <v>2.52867967037233</v>
      </c>
      <c r="AA71" s="4">
        <v>21.4674174542934</v>
      </c>
      <c r="AB71" s="177">
        <v>3.2592201701433998</v>
      </c>
      <c r="AC71" s="4">
        <v>20.9670678009286</v>
      </c>
      <c r="AD71" s="177">
        <v>1.4681774000322001</v>
      </c>
      <c r="AE71" s="4">
        <v>22.882528969366</v>
      </c>
      <c r="AF71" s="177">
        <v>1.9794693321844901</v>
      </c>
      <c r="AG71" s="4">
        <v>1.41511151507255</v>
      </c>
      <c r="AH71" s="177">
        <v>3.8295377623743301</v>
      </c>
      <c r="AI71" s="4">
        <v>22.630976138669901</v>
      </c>
      <c r="AJ71" s="177">
        <v>1.7718427085913999</v>
      </c>
      <c r="AK71" s="4">
        <v>20.426357124874698</v>
      </c>
      <c r="AL71" s="177">
        <v>1.6064416404542601</v>
      </c>
      <c r="AM71" s="4">
        <v>22.647081350290499</v>
      </c>
      <c r="AN71" s="177">
        <v>2.0832373872416099</v>
      </c>
      <c r="AO71" s="4">
        <v>1.6105211620676099E-2</v>
      </c>
      <c r="AP71" s="177">
        <v>2.9311910716755598</v>
      </c>
      <c r="AQ71" s="4">
        <v>0.82309502323243</v>
      </c>
      <c r="AR71" s="177">
        <v>1.3191475033700399</v>
      </c>
      <c r="AS71" s="6"/>
      <c r="AT71" s="8"/>
    </row>
    <row r="72" spans="1:46" ht="13" customHeight="1" x14ac:dyDescent="0.35">
      <c r="A72" s="3" t="s">
        <v>357</v>
      </c>
      <c r="B72" s="175">
        <v>1</v>
      </c>
      <c r="C72" s="4">
        <v>16.985312198716102</v>
      </c>
      <c r="D72" s="177">
        <v>0.68546318203458201</v>
      </c>
      <c r="E72" s="4">
        <v>16.300674737546998</v>
      </c>
      <c r="F72" s="177">
        <v>1.19181511167391</v>
      </c>
      <c r="G72" s="4">
        <v>15.6970893107191</v>
      </c>
      <c r="H72" s="177">
        <v>0.865865364234368</v>
      </c>
      <c r="I72" s="4">
        <v>20.8562523179436</v>
      </c>
      <c r="J72" s="177">
        <v>1.6555605928530199</v>
      </c>
      <c r="K72" s="4">
        <v>4.5555775803965304</v>
      </c>
      <c r="L72" s="177">
        <v>2.08237554137142</v>
      </c>
      <c r="M72" s="4">
        <v>16.0131330797552</v>
      </c>
      <c r="N72" s="177">
        <v>1.0582012057646599</v>
      </c>
      <c r="O72" s="4">
        <v>17.197649201018798</v>
      </c>
      <c r="P72" s="177">
        <v>0.84397915835228698</v>
      </c>
      <c r="Q72" s="4">
        <v>1.18451612126358</v>
      </c>
      <c r="R72" s="177">
        <v>1.3765008697354499</v>
      </c>
      <c r="S72" s="4">
        <v>15.5325385182818</v>
      </c>
      <c r="T72" s="177">
        <v>1.0425253271330801</v>
      </c>
      <c r="U72" s="4">
        <v>16.173396351057502</v>
      </c>
      <c r="V72" s="177">
        <v>1.0125750222760701</v>
      </c>
      <c r="W72" s="4">
        <v>19.086190651087001</v>
      </c>
      <c r="X72" s="177">
        <v>1.7974176635278201</v>
      </c>
      <c r="Y72" s="4">
        <v>3.5536521328052002</v>
      </c>
      <c r="Z72" s="177">
        <v>2.1301245256833998</v>
      </c>
      <c r="AA72" s="4">
        <v>14.7653151544573</v>
      </c>
      <c r="AB72" s="177">
        <v>2.1680745783328002</v>
      </c>
      <c r="AC72" s="4">
        <v>15.9480048838812</v>
      </c>
      <c r="AD72" s="177">
        <v>0.88165030633236596</v>
      </c>
      <c r="AE72" s="4">
        <v>17.541995585987198</v>
      </c>
      <c r="AF72" s="177">
        <v>1.15817787061842</v>
      </c>
      <c r="AG72" s="4">
        <v>2.77668043152994</v>
      </c>
      <c r="AH72" s="177">
        <v>2.4724873747647602</v>
      </c>
      <c r="AI72" s="4">
        <v>15.1459648042864</v>
      </c>
      <c r="AJ72" s="177">
        <v>0.98310165430435004</v>
      </c>
      <c r="AK72" s="4">
        <v>16.168142434292399</v>
      </c>
      <c r="AL72" s="177">
        <v>0.93858216214113799</v>
      </c>
      <c r="AM72" s="4">
        <v>21.113166192705599</v>
      </c>
      <c r="AN72" s="177">
        <v>2.16870572966838</v>
      </c>
      <c r="AO72" s="4">
        <v>5.9672013884192401</v>
      </c>
      <c r="AP72" s="177">
        <v>2.3345972536878099</v>
      </c>
      <c r="AQ72" s="4">
        <v>-3.84059015637256</v>
      </c>
      <c r="AR72" s="177">
        <v>0.97014636450675096</v>
      </c>
      <c r="AS72" s="6"/>
      <c r="AT72" s="8"/>
    </row>
    <row r="73" spans="1:46" ht="13" customHeight="1" x14ac:dyDescent="0.35">
      <c r="A73" s="190" t="s">
        <v>359</v>
      </c>
      <c r="B73" s="175">
        <v>1</v>
      </c>
      <c r="C73" s="4">
        <v>15.4500544232121</v>
      </c>
      <c r="D73" s="177">
        <v>0.86414212178582395</v>
      </c>
      <c r="E73" s="4">
        <v>16.2208340844522</v>
      </c>
      <c r="F73" s="177">
        <v>1.66579499462264</v>
      </c>
      <c r="G73" s="4">
        <v>14.887459933069101</v>
      </c>
      <c r="H73" s="177">
        <v>1.25296483252141</v>
      </c>
      <c r="I73" s="4">
        <v>15.584934085462701</v>
      </c>
      <c r="J73" s="177">
        <v>1.35861397366008</v>
      </c>
      <c r="K73" s="4">
        <v>-0.63589999898954397</v>
      </c>
      <c r="L73" s="177">
        <v>2.2564544135208502</v>
      </c>
      <c r="M73" s="4">
        <v>15.065274232222199</v>
      </c>
      <c r="N73" s="177">
        <v>1.02662632388302</v>
      </c>
      <c r="O73" s="4">
        <v>15.5309995851648</v>
      </c>
      <c r="P73" s="177">
        <v>1.3215179848138701</v>
      </c>
      <c r="Q73" s="4">
        <v>0.46572535294263101</v>
      </c>
      <c r="R73" s="177">
        <v>1.6696319708992</v>
      </c>
      <c r="S73" s="4">
        <v>13.6328855757444</v>
      </c>
      <c r="T73" s="177">
        <v>1.2697601047661999</v>
      </c>
      <c r="U73" s="4">
        <v>15.2516691436392</v>
      </c>
      <c r="V73" s="177">
        <v>1.61802899011111</v>
      </c>
      <c r="W73" s="4">
        <v>17.519120701054501</v>
      </c>
      <c r="X73" s="177">
        <v>1.75342858533473</v>
      </c>
      <c r="Y73" s="4">
        <v>3.88623512531007</v>
      </c>
      <c r="Z73" s="177">
        <v>2.2726672468539602</v>
      </c>
      <c r="AA73" s="4">
        <v>14.4505682048057</v>
      </c>
      <c r="AB73" s="177">
        <v>2.24192056202356</v>
      </c>
      <c r="AC73" s="4">
        <v>13.934400749556399</v>
      </c>
      <c r="AD73" s="177">
        <v>1.33766064000795</v>
      </c>
      <c r="AE73" s="4">
        <v>16.6777836965042</v>
      </c>
      <c r="AF73" s="177">
        <v>1.3109824627506901</v>
      </c>
      <c r="AG73" s="4">
        <v>2.2272154916984501</v>
      </c>
      <c r="AH73" s="177">
        <v>2.5101547369486799</v>
      </c>
      <c r="AI73" s="4">
        <v>13.5287055098122</v>
      </c>
      <c r="AJ73" s="177">
        <v>1.1907476689876699</v>
      </c>
      <c r="AK73" s="4">
        <v>15.593999874286901</v>
      </c>
      <c r="AL73" s="177">
        <v>1.2826443710525599</v>
      </c>
      <c r="AM73" s="4">
        <v>17.7079580673607</v>
      </c>
      <c r="AN73" s="177">
        <v>2.6018936981540302</v>
      </c>
      <c r="AO73" s="4">
        <v>4.1792525575484696</v>
      </c>
      <c r="AP73" s="177">
        <v>2.9821162418773901</v>
      </c>
      <c r="AQ73" s="4">
        <v>-2.5575772813737601</v>
      </c>
      <c r="AR73" s="177">
        <v>1.42841672681701</v>
      </c>
      <c r="AS73" s="6"/>
      <c r="AT73" s="8"/>
    </row>
    <row r="74" spans="1:46" ht="13" customHeight="1" x14ac:dyDescent="0.35">
      <c r="A74" s="3" t="s">
        <v>360</v>
      </c>
      <c r="B74" s="175">
        <v>1</v>
      </c>
      <c r="C74" s="4">
        <v>19.745326896674602</v>
      </c>
      <c r="D74" s="177">
        <v>1.12144799308823</v>
      </c>
      <c r="E74" s="4">
        <v>18.959677766786498</v>
      </c>
      <c r="F74" s="177">
        <v>2.9661799429625502</v>
      </c>
      <c r="G74" s="4">
        <v>23.522533517699099</v>
      </c>
      <c r="H74" s="177">
        <v>1.78832747144408</v>
      </c>
      <c r="I74" s="4">
        <v>15.8771603474303</v>
      </c>
      <c r="J74" s="177">
        <v>1.27662526462083</v>
      </c>
      <c r="K74" s="4">
        <v>-3.0825174193561899</v>
      </c>
      <c r="L74" s="177">
        <v>3.2678772058148602</v>
      </c>
      <c r="M74" s="4">
        <v>17.339923391310101</v>
      </c>
      <c r="N74" s="177">
        <v>1.27138436008537</v>
      </c>
      <c r="O74" s="4">
        <v>26.230665946356599</v>
      </c>
      <c r="P74" s="177">
        <v>2.4230881369799202</v>
      </c>
      <c r="Q74" s="4">
        <v>8.8907425550464794</v>
      </c>
      <c r="R74" s="177">
        <v>2.73573924116124</v>
      </c>
      <c r="S74" s="4">
        <v>22.868334584630901</v>
      </c>
      <c r="T74" s="177">
        <v>1.7715835102433499</v>
      </c>
      <c r="U74" s="4">
        <v>18.444779514937501</v>
      </c>
      <c r="V74" s="177">
        <v>2.28267348264042</v>
      </c>
      <c r="W74" s="4">
        <v>15.653612965532201</v>
      </c>
      <c r="X74" s="177">
        <v>1.91165130146478</v>
      </c>
      <c r="Y74" s="4">
        <v>-7.2147216190986398</v>
      </c>
      <c r="Z74" s="177">
        <v>2.5992395081820998</v>
      </c>
      <c r="AA74" s="4">
        <v>22.199275195809999</v>
      </c>
      <c r="AB74" s="177">
        <v>1.76917845563733</v>
      </c>
      <c r="AC74" s="4">
        <v>16.585775790015099</v>
      </c>
      <c r="AD74" s="177">
        <v>1.9250638126876201</v>
      </c>
      <c r="AE74" s="4">
        <v>19.190455298237701</v>
      </c>
      <c r="AF74" s="177">
        <v>3.0952193943700101</v>
      </c>
      <c r="AG74" s="4">
        <v>-3.00881989757222</v>
      </c>
      <c r="AH74" s="177">
        <v>3.5486314466866502</v>
      </c>
      <c r="AI74" s="4">
        <v>20.578706456492998</v>
      </c>
      <c r="AJ74" s="177">
        <v>1.4857272566353401</v>
      </c>
      <c r="AK74" s="4">
        <v>17.260135555305101</v>
      </c>
      <c r="AL74" s="177">
        <v>2.0689496811077301</v>
      </c>
      <c r="AM74" s="4">
        <v>24.358420312885698</v>
      </c>
      <c r="AN74" s="177">
        <v>6.7832327917650899</v>
      </c>
      <c r="AO74" s="4">
        <v>3.7797138563927</v>
      </c>
      <c r="AP74" s="177">
        <v>7.0276305751470503</v>
      </c>
      <c r="AQ74" s="4">
        <v>0.447515191896798</v>
      </c>
      <c r="AR74" s="177">
        <v>1.82577422266828</v>
      </c>
      <c r="AS74" s="6"/>
      <c r="AT74" s="8"/>
    </row>
    <row r="75" spans="1:46" ht="13" customHeight="1" x14ac:dyDescent="0.35">
      <c r="A75" s="3" t="s">
        <v>371</v>
      </c>
      <c r="B75" s="175">
        <v>1</v>
      </c>
      <c r="C75" s="4">
        <v>12.4322172008242</v>
      </c>
      <c r="D75" s="177">
        <v>0.95009110707287103</v>
      </c>
      <c r="E75" s="4">
        <v>11.183907229295</v>
      </c>
      <c r="F75" s="177">
        <v>1.6004250044947701</v>
      </c>
      <c r="G75" s="4">
        <v>13.1501469429042</v>
      </c>
      <c r="H75" s="177">
        <v>1.36987483351265</v>
      </c>
      <c r="I75" s="4">
        <v>13.2559361119448</v>
      </c>
      <c r="J75" s="177">
        <v>2.3719189419347799</v>
      </c>
      <c r="K75" s="4">
        <v>2.0720288826497701</v>
      </c>
      <c r="L75" s="177">
        <v>2.87802375905442</v>
      </c>
      <c r="M75" s="4">
        <v>12.9533133340002</v>
      </c>
      <c r="N75" s="177">
        <v>1.0579687789144401</v>
      </c>
      <c r="O75" s="4">
        <v>11.2392934153063</v>
      </c>
      <c r="P75" s="177">
        <v>2.9289431341924201</v>
      </c>
      <c r="Q75" s="4">
        <v>-1.71401991869395</v>
      </c>
      <c r="R75" s="177">
        <v>3.1584517216318102</v>
      </c>
      <c r="S75" s="4">
        <v>11.707631143131</v>
      </c>
      <c r="T75" s="177">
        <v>1.29130850407006</v>
      </c>
      <c r="U75" s="4">
        <v>12.3678085674906</v>
      </c>
      <c r="V75" s="177">
        <v>2.4887603672159</v>
      </c>
      <c r="W75" s="4">
        <v>14.5828787109606</v>
      </c>
      <c r="X75" s="177">
        <v>1.87470757694151</v>
      </c>
      <c r="Y75" s="4">
        <v>2.8752475678296401</v>
      </c>
      <c r="Z75" s="177">
        <v>2.2361626538296902</v>
      </c>
      <c r="AA75" s="4">
        <v>9.6844184497832408</v>
      </c>
      <c r="AB75" s="177">
        <v>1.6930050813641899</v>
      </c>
      <c r="AC75" s="4">
        <v>12.804107309379701</v>
      </c>
      <c r="AD75" s="177">
        <v>1.46033577387396</v>
      </c>
      <c r="AE75" s="4">
        <v>15.673891879052899</v>
      </c>
      <c r="AF75" s="177">
        <v>2.4036806293890298</v>
      </c>
      <c r="AG75" s="4">
        <v>5.9894734292696903</v>
      </c>
      <c r="AH75" s="177">
        <v>3.0256506900967701</v>
      </c>
      <c r="AI75" s="4">
        <v>11.002670508633001</v>
      </c>
      <c r="AJ75" s="177">
        <v>1.25369537517381</v>
      </c>
      <c r="AK75" s="4">
        <v>13.943169304574999</v>
      </c>
      <c r="AL75" s="177">
        <v>1.6074237512894101</v>
      </c>
      <c r="AM75" s="4">
        <v>12.652894247135499</v>
      </c>
      <c r="AN75" s="177">
        <v>3.32851454886152</v>
      </c>
      <c r="AO75" s="4">
        <v>1.6502237385024701</v>
      </c>
      <c r="AP75" s="177">
        <v>3.5900619804068898</v>
      </c>
      <c r="AQ75" s="4">
        <v>0.68425255921231598</v>
      </c>
      <c r="AR75" s="177">
        <v>1.1951322739935</v>
      </c>
      <c r="AS75" s="6"/>
      <c r="AT75" s="8"/>
    </row>
    <row r="76" spans="1:46" ht="13" customHeight="1" x14ac:dyDescent="0.35">
      <c r="A76" s="3" t="s">
        <v>376</v>
      </c>
      <c r="B76" s="175">
        <v>1</v>
      </c>
      <c r="C76" s="4">
        <v>21.282947251916301</v>
      </c>
      <c r="D76" s="177">
        <v>0.76532898881913203</v>
      </c>
      <c r="E76" s="4" t="s">
        <v>888</v>
      </c>
      <c r="F76" s="177" t="s">
        <v>888</v>
      </c>
      <c r="G76" s="4">
        <v>20.2189153247562</v>
      </c>
      <c r="H76" s="177">
        <v>1.20270446250367</v>
      </c>
      <c r="I76" s="4">
        <v>21.5411492311828</v>
      </c>
      <c r="J76" s="177">
        <v>0.854761323803234</v>
      </c>
      <c r="K76" s="4" t="s">
        <v>888</v>
      </c>
      <c r="L76" s="177" t="s">
        <v>888</v>
      </c>
      <c r="M76" s="4">
        <v>21.239131908997301</v>
      </c>
      <c r="N76" s="177">
        <v>0.77755206953731204</v>
      </c>
      <c r="O76" s="4" t="s">
        <v>888</v>
      </c>
      <c r="P76" s="177" t="s">
        <v>888</v>
      </c>
      <c r="Q76" s="4" t="s">
        <v>888</v>
      </c>
      <c r="R76" s="177" t="s">
        <v>888</v>
      </c>
      <c r="S76" s="4">
        <v>21.134904000747301</v>
      </c>
      <c r="T76" s="177">
        <v>0.80128991853415998</v>
      </c>
      <c r="U76" s="4">
        <v>21.6561929200093</v>
      </c>
      <c r="V76" s="177">
        <v>2.44334202560451</v>
      </c>
      <c r="W76" s="4" t="s">
        <v>888</v>
      </c>
      <c r="X76" s="177" t="s">
        <v>888</v>
      </c>
      <c r="Y76" s="4" t="s">
        <v>888</v>
      </c>
      <c r="Z76" s="177" t="s">
        <v>888</v>
      </c>
      <c r="AA76" s="4">
        <v>20.544568100773201</v>
      </c>
      <c r="AB76" s="177">
        <v>1.11204653172705</v>
      </c>
      <c r="AC76" s="4">
        <v>21.933172497360701</v>
      </c>
      <c r="AD76" s="177">
        <v>1.0695579507517501</v>
      </c>
      <c r="AE76" s="4" t="s">
        <v>431</v>
      </c>
      <c r="AF76" s="177" t="s">
        <v>431</v>
      </c>
      <c r="AG76" s="4" t="s">
        <v>431</v>
      </c>
      <c r="AH76" s="177" t="s">
        <v>431</v>
      </c>
      <c r="AI76" s="4">
        <v>21.588152387637699</v>
      </c>
      <c r="AJ76" s="177">
        <v>0.96269725753819901</v>
      </c>
      <c r="AK76" s="4">
        <v>20.5905683385385</v>
      </c>
      <c r="AL76" s="177">
        <v>1.51013837612442</v>
      </c>
      <c r="AM76" s="4" t="s">
        <v>888</v>
      </c>
      <c r="AN76" s="177" t="s">
        <v>888</v>
      </c>
      <c r="AO76" s="4" t="s">
        <v>888</v>
      </c>
      <c r="AP76" s="177" t="s">
        <v>888</v>
      </c>
      <c r="AQ76" s="4">
        <v>1.37564976798074</v>
      </c>
      <c r="AR76" s="177">
        <v>1.0587001700533101</v>
      </c>
      <c r="AS76" s="6"/>
      <c r="AT76" s="8"/>
    </row>
    <row r="77" spans="1:46" ht="13" customHeight="1" x14ac:dyDescent="0.35">
      <c r="A77" s="3" t="s">
        <v>378</v>
      </c>
      <c r="B77" s="175">
        <v>1</v>
      </c>
      <c r="C77" s="4">
        <v>13.6106481665317</v>
      </c>
      <c r="D77" s="177">
        <v>1.0199983507572199</v>
      </c>
      <c r="E77" s="4">
        <v>9.6362554160983702</v>
      </c>
      <c r="F77" s="177">
        <v>3.4309192693887698</v>
      </c>
      <c r="G77" s="4">
        <v>17.129494565183599</v>
      </c>
      <c r="H77" s="177">
        <v>3.1711969820491599</v>
      </c>
      <c r="I77" s="4">
        <v>13.009103399359599</v>
      </c>
      <c r="J77" s="177">
        <v>1.12075843753796</v>
      </c>
      <c r="K77" s="4">
        <v>3.3728479832612401</v>
      </c>
      <c r="L77" s="177">
        <v>3.62671089096369</v>
      </c>
      <c r="M77" s="4">
        <v>13.299179389014901</v>
      </c>
      <c r="N77" s="177">
        <v>1.04795688419279</v>
      </c>
      <c r="O77" s="4" t="s">
        <v>431</v>
      </c>
      <c r="P77" s="177" t="s">
        <v>431</v>
      </c>
      <c r="Q77" s="4" t="s">
        <v>431</v>
      </c>
      <c r="R77" s="177" t="s">
        <v>431</v>
      </c>
      <c r="S77" s="4">
        <v>13.2202357442718</v>
      </c>
      <c r="T77" s="177">
        <v>1.3374232624220099</v>
      </c>
      <c r="U77" s="4">
        <v>15.0320220056594</v>
      </c>
      <c r="V77" s="177">
        <v>2.2080900230591598</v>
      </c>
      <c r="W77" s="4">
        <v>10.7754517527852</v>
      </c>
      <c r="X77" s="177">
        <v>4.2792750469476699</v>
      </c>
      <c r="Y77" s="4">
        <v>-2.4447839914866498</v>
      </c>
      <c r="Z77" s="177">
        <v>4.4660737674565798</v>
      </c>
      <c r="AA77" s="4">
        <v>14.5372758720927</v>
      </c>
      <c r="AB77" s="177">
        <v>1.5541742334533599</v>
      </c>
      <c r="AC77" s="4">
        <v>12.136858157893201</v>
      </c>
      <c r="AD77" s="177">
        <v>1.5637432593635301</v>
      </c>
      <c r="AE77" s="4" t="s">
        <v>888</v>
      </c>
      <c r="AF77" s="177" t="s">
        <v>888</v>
      </c>
      <c r="AG77" s="4" t="s">
        <v>888</v>
      </c>
      <c r="AH77" s="177" t="s">
        <v>888</v>
      </c>
      <c r="AI77" s="4">
        <v>13.3275489136964</v>
      </c>
      <c r="AJ77" s="177">
        <v>1.0823576101969099</v>
      </c>
      <c r="AK77" s="4" t="s">
        <v>888</v>
      </c>
      <c r="AL77" s="177" t="s">
        <v>888</v>
      </c>
      <c r="AM77" s="4" t="s">
        <v>888</v>
      </c>
      <c r="AN77" s="177" t="s">
        <v>888</v>
      </c>
      <c r="AO77" s="4" t="s">
        <v>888</v>
      </c>
      <c r="AP77" s="177" t="s">
        <v>888</v>
      </c>
      <c r="AQ77" s="4">
        <v>-14.202592282407201</v>
      </c>
      <c r="AR77" s="177">
        <v>1.6121744853956499</v>
      </c>
      <c r="AS77" s="6"/>
      <c r="AT77" s="8"/>
    </row>
    <row r="78" spans="1:46" ht="13" customHeight="1" x14ac:dyDescent="0.35">
      <c r="A78" s="3" t="s">
        <v>384</v>
      </c>
      <c r="B78" s="175">
        <v>1</v>
      </c>
      <c r="C78" s="4">
        <v>28.011279469088599</v>
      </c>
      <c r="D78" s="177">
        <v>1.5544632854120199</v>
      </c>
      <c r="E78" s="4">
        <v>36.078409169075698</v>
      </c>
      <c r="F78" s="177">
        <v>3.2274044348226498</v>
      </c>
      <c r="G78" s="4">
        <v>25.807091162334899</v>
      </c>
      <c r="H78" s="177">
        <v>2.8605889727835101</v>
      </c>
      <c r="I78" s="4">
        <v>19.446983349074301</v>
      </c>
      <c r="J78" s="177">
        <v>1.91616728100297</v>
      </c>
      <c r="K78" s="4">
        <v>-16.6314258200014</v>
      </c>
      <c r="L78" s="177">
        <v>3.8235462034690602</v>
      </c>
      <c r="M78" s="4">
        <v>27.129550535564299</v>
      </c>
      <c r="N78" s="177">
        <v>1.8421006479397599</v>
      </c>
      <c r="O78" s="4">
        <v>30.420573868111699</v>
      </c>
      <c r="P78" s="177">
        <v>2.57578431964509</v>
      </c>
      <c r="Q78" s="4">
        <v>3.2910233325474301</v>
      </c>
      <c r="R78" s="177">
        <v>3.08455314266961</v>
      </c>
      <c r="S78" s="4">
        <v>26.536996149240601</v>
      </c>
      <c r="T78" s="177">
        <v>2.2099460592933502</v>
      </c>
      <c r="U78" s="4">
        <v>23.054688695239999</v>
      </c>
      <c r="V78" s="177">
        <v>3.1152839036085198</v>
      </c>
      <c r="W78" s="4">
        <v>32.060973147748697</v>
      </c>
      <c r="X78" s="177">
        <v>3.4443310398573299</v>
      </c>
      <c r="Y78" s="4">
        <v>5.5239769985080498</v>
      </c>
      <c r="Z78" s="177">
        <v>4.1125156704721801</v>
      </c>
      <c r="AA78" s="4">
        <v>27.5760082271497</v>
      </c>
      <c r="AB78" s="177">
        <v>2.6491477388481002</v>
      </c>
      <c r="AC78" s="4">
        <v>22.484271451888102</v>
      </c>
      <c r="AD78" s="177">
        <v>2.2874739157409301</v>
      </c>
      <c r="AE78" s="4">
        <v>31.9399964686285</v>
      </c>
      <c r="AF78" s="177">
        <v>2.9592223522630499</v>
      </c>
      <c r="AG78" s="4">
        <v>4.3639882414788298</v>
      </c>
      <c r="AH78" s="177">
        <v>3.78109354197478</v>
      </c>
      <c r="AI78" s="4">
        <v>28.053027683215699</v>
      </c>
      <c r="AJ78" s="177">
        <v>1.6511628865264001</v>
      </c>
      <c r="AK78" s="4">
        <v>26.212941260257299</v>
      </c>
      <c r="AL78" s="177">
        <v>6.9543191167285903</v>
      </c>
      <c r="AM78" s="4" t="s">
        <v>888</v>
      </c>
      <c r="AN78" s="177" t="s">
        <v>888</v>
      </c>
      <c r="AO78" s="4" t="s">
        <v>888</v>
      </c>
      <c r="AP78" s="177" t="s">
        <v>888</v>
      </c>
      <c r="AQ78" s="4">
        <v>-1.5681159937976099</v>
      </c>
      <c r="AR78" s="177">
        <v>1.9965575318989199</v>
      </c>
      <c r="AS78" s="6"/>
      <c r="AT78" s="8"/>
    </row>
    <row r="79" spans="1:46" ht="13" customHeight="1" x14ac:dyDescent="0.35">
      <c r="A79" s="3" t="s">
        <v>389</v>
      </c>
      <c r="B79" s="175">
        <v>1</v>
      </c>
      <c r="C79" s="4">
        <v>12.6422767891533</v>
      </c>
      <c r="D79" s="177">
        <v>1.18041130402137</v>
      </c>
      <c r="E79" s="4">
        <v>14.3514857312482</v>
      </c>
      <c r="F79" s="177">
        <v>3.5722151180483301</v>
      </c>
      <c r="G79" s="4">
        <v>10.4505289151148</v>
      </c>
      <c r="H79" s="177">
        <v>2.9502933016886899</v>
      </c>
      <c r="I79" s="4">
        <v>12.6558066552575</v>
      </c>
      <c r="J79" s="177">
        <v>1.55532023159035</v>
      </c>
      <c r="K79" s="4">
        <v>-1.6956790759907101</v>
      </c>
      <c r="L79" s="177">
        <v>3.8777481422791298</v>
      </c>
      <c r="M79" s="4">
        <v>9.7783800858758703</v>
      </c>
      <c r="N79" s="177">
        <v>1.26433427585833</v>
      </c>
      <c r="O79" s="4">
        <v>37.886495683594298</v>
      </c>
      <c r="P79" s="177">
        <v>5.6256665467069498</v>
      </c>
      <c r="Q79" s="4">
        <v>28.108115597718498</v>
      </c>
      <c r="R79" s="177">
        <v>5.9281946160311296</v>
      </c>
      <c r="S79" s="4">
        <v>14.071590009028199</v>
      </c>
      <c r="T79" s="177">
        <v>1.6386832125939901</v>
      </c>
      <c r="U79" s="4">
        <v>8.4515423361441595</v>
      </c>
      <c r="V79" s="177">
        <v>2.91944427740063</v>
      </c>
      <c r="W79" s="4">
        <v>8.0824532501212705</v>
      </c>
      <c r="X79" s="177">
        <v>3.83528973395588</v>
      </c>
      <c r="Y79" s="4">
        <v>-5.9891367589069802</v>
      </c>
      <c r="Z79" s="177">
        <v>4.21746158717895</v>
      </c>
      <c r="AA79" s="4">
        <v>12.793595898477999</v>
      </c>
      <c r="AB79" s="177">
        <v>1.80791198061733</v>
      </c>
      <c r="AC79" s="4">
        <v>13.8408690943696</v>
      </c>
      <c r="AD79" s="177">
        <v>4.2468907447427302</v>
      </c>
      <c r="AE79" s="4">
        <v>12.820863151463399</v>
      </c>
      <c r="AF79" s="177">
        <v>4.2843508403395401</v>
      </c>
      <c r="AG79" s="4">
        <v>2.7267252985405201E-2</v>
      </c>
      <c r="AH79" s="177">
        <v>4.8674968299327404</v>
      </c>
      <c r="AI79" s="4">
        <v>12.4134067808327</v>
      </c>
      <c r="AJ79" s="177">
        <v>1.40576480276342</v>
      </c>
      <c r="AK79" s="4" t="s">
        <v>888</v>
      </c>
      <c r="AL79" s="177" t="s">
        <v>888</v>
      </c>
      <c r="AM79" s="4" t="s">
        <v>888</v>
      </c>
      <c r="AN79" s="177" t="s">
        <v>888</v>
      </c>
      <c r="AO79" s="4" t="s">
        <v>888</v>
      </c>
      <c r="AP79" s="177" t="s">
        <v>888</v>
      </c>
      <c r="AQ79" s="4">
        <v>2.4529980422981499</v>
      </c>
      <c r="AR79" s="177">
        <v>1.3732800177037501</v>
      </c>
      <c r="AS79" s="6"/>
      <c r="AT79" s="8"/>
    </row>
    <row r="80" spans="1:46" ht="13" customHeight="1" x14ac:dyDescent="0.35">
      <c r="A80" s="3" t="s">
        <v>394</v>
      </c>
      <c r="B80" s="175">
        <v>1</v>
      </c>
      <c r="C80" s="4">
        <v>16.915840561314202</v>
      </c>
      <c r="D80" s="177">
        <v>0.69472625153222001</v>
      </c>
      <c r="E80" s="4">
        <v>16.638623868033001</v>
      </c>
      <c r="F80" s="177">
        <v>1.5818606982335</v>
      </c>
      <c r="G80" s="4">
        <v>16.4009283581109</v>
      </c>
      <c r="H80" s="177">
        <v>0.84525114390330003</v>
      </c>
      <c r="I80" s="4">
        <v>18.346717323823501</v>
      </c>
      <c r="J80" s="177">
        <v>2.1773969494349799</v>
      </c>
      <c r="K80" s="4">
        <v>1.7080934557904599</v>
      </c>
      <c r="L80" s="177">
        <v>2.7420161656128199</v>
      </c>
      <c r="M80" s="4">
        <v>16.768701839791898</v>
      </c>
      <c r="N80" s="177">
        <v>0.73704995154706299</v>
      </c>
      <c r="O80" s="4" t="s">
        <v>888</v>
      </c>
      <c r="P80" s="177" t="s">
        <v>888</v>
      </c>
      <c r="Q80" s="4" t="s">
        <v>888</v>
      </c>
      <c r="R80" s="177" t="s">
        <v>888</v>
      </c>
      <c r="S80" s="4">
        <v>17.0600284594403</v>
      </c>
      <c r="T80" s="177">
        <v>1.0897892750257701</v>
      </c>
      <c r="U80" s="4">
        <v>17.199169438109202</v>
      </c>
      <c r="V80" s="177">
        <v>1.3241374557016601</v>
      </c>
      <c r="W80" s="4">
        <v>18.547724189772801</v>
      </c>
      <c r="X80" s="177">
        <v>3.1384750031940301</v>
      </c>
      <c r="Y80" s="4">
        <v>1.48769573033249</v>
      </c>
      <c r="Z80" s="177">
        <v>3.3964711826515499</v>
      </c>
      <c r="AA80" s="4">
        <v>16.119513757258201</v>
      </c>
      <c r="AB80" s="177">
        <v>4.4049848715518296</v>
      </c>
      <c r="AC80" s="4">
        <v>16.9558662670314</v>
      </c>
      <c r="AD80" s="177">
        <v>0.946444550656245</v>
      </c>
      <c r="AE80" s="4">
        <v>19.348149812561701</v>
      </c>
      <c r="AF80" s="177">
        <v>1.4427003811755299</v>
      </c>
      <c r="AG80" s="4">
        <v>3.2286360553034701</v>
      </c>
      <c r="AH80" s="177">
        <v>4.6120940653897602</v>
      </c>
      <c r="AI80" s="4">
        <v>17.125921840768601</v>
      </c>
      <c r="AJ80" s="177">
        <v>1.14101751742208</v>
      </c>
      <c r="AK80" s="4">
        <v>16.937110956368201</v>
      </c>
      <c r="AL80" s="177">
        <v>1.2825152620038001</v>
      </c>
      <c r="AM80" s="4" t="s">
        <v>888</v>
      </c>
      <c r="AN80" s="177" t="s">
        <v>888</v>
      </c>
      <c r="AO80" s="4" t="s">
        <v>888</v>
      </c>
      <c r="AP80" s="177" t="s">
        <v>888</v>
      </c>
      <c r="AQ80" s="4">
        <v>-0.82512435459720701</v>
      </c>
      <c r="AR80" s="177">
        <v>1.1123405976668601</v>
      </c>
      <c r="AS80" s="6"/>
      <c r="AT80" s="8"/>
    </row>
    <row r="81" spans="1:46" ht="13" customHeight="1" x14ac:dyDescent="0.35">
      <c r="A81" s="3" t="s">
        <v>396</v>
      </c>
      <c r="B81" s="175">
        <v>1</v>
      </c>
      <c r="C81" s="4">
        <v>16.805939049384701</v>
      </c>
      <c r="D81" s="177">
        <v>0.84275304392003103</v>
      </c>
      <c r="E81" s="4">
        <v>19.826823875176299</v>
      </c>
      <c r="F81" s="177">
        <v>2.2479572272450401</v>
      </c>
      <c r="G81" s="4">
        <v>16.523759304090301</v>
      </c>
      <c r="H81" s="177">
        <v>1.0849882571562299</v>
      </c>
      <c r="I81" s="4">
        <v>15.973786289764799</v>
      </c>
      <c r="J81" s="177">
        <v>1.3687504408673301</v>
      </c>
      <c r="K81" s="4">
        <v>-3.8530375854115002</v>
      </c>
      <c r="L81" s="177">
        <v>2.56313579497832</v>
      </c>
      <c r="M81" s="4">
        <v>16.655163740372</v>
      </c>
      <c r="N81" s="177">
        <v>0.91707549629604102</v>
      </c>
      <c r="O81" s="4">
        <v>16.973281837965999</v>
      </c>
      <c r="P81" s="177">
        <v>1.68596482304381</v>
      </c>
      <c r="Q81" s="4">
        <v>0.31811809759392801</v>
      </c>
      <c r="R81" s="177">
        <v>1.86818422002336</v>
      </c>
      <c r="S81" s="4">
        <v>15.537337434609899</v>
      </c>
      <c r="T81" s="177">
        <v>0.82351873982132195</v>
      </c>
      <c r="U81" s="4">
        <v>17.619997328081698</v>
      </c>
      <c r="V81" s="177">
        <v>1.74075623088966</v>
      </c>
      <c r="W81" s="4">
        <v>18.5367145793109</v>
      </c>
      <c r="X81" s="177">
        <v>2.3604287901310999</v>
      </c>
      <c r="Y81" s="4">
        <v>2.9993771447010098</v>
      </c>
      <c r="Z81" s="177">
        <v>2.4351778756543698</v>
      </c>
      <c r="AA81" s="4">
        <v>16.9007030358976</v>
      </c>
      <c r="AB81" s="177">
        <v>2.2636200167133902</v>
      </c>
      <c r="AC81" s="4">
        <v>15.132327206330499</v>
      </c>
      <c r="AD81" s="177">
        <v>1.0128633196408501</v>
      </c>
      <c r="AE81" s="4">
        <v>21.540263821540599</v>
      </c>
      <c r="AF81" s="177">
        <v>2.17591662185621</v>
      </c>
      <c r="AG81" s="4">
        <v>4.6395607856429999</v>
      </c>
      <c r="AH81" s="177">
        <v>3.2157472043228199</v>
      </c>
      <c r="AI81" s="4">
        <v>16.633664912831101</v>
      </c>
      <c r="AJ81" s="177">
        <v>1.01140908179544</v>
      </c>
      <c r="AK81" s="4">
        <v>16.965227864727101</v>
      </c>
      <c r="AL81" s="177">
        <v>1.35949565375449</v>
      </c>
      <c r="AM81" s="4">
        <v>14.226091589625799</v>
      </c>
      <c r="AN81" s="177">
        <v>1.5612669213550601</v>
      </c>
      <c r="AO81" s="4">
        <v>-2.4075733232053</v>
      </c>
      <c r="AP81" s="177">
        <v>1.7077268992949599</v>
      </c>
      <c r="AQ81" s="4">
        <v>-6.48244793303419</v>
      </c>
      <c r="AR81" s="177">
        <v>1.1075395019370999</v>
      </c>
      <c r="AS81" s="6"/>
      <c r="AT81" s="8"/>
    </row>
    <row r="82" spans="1:46" ht="13" customHeight="1" x14ac:dyDescent="0.35">
      <c r="A82" s="3" t="s">
        <v>398</v>
      </c>
      <c r="B82" s="175">
        <v>1</v>
      </c>
      <c r="C82" s="4">
        <v>12.9391199386267</v>
      </c>
      <c r="D82" s="177">
        <v>1.0777650176204401</v>
      </c>
      <c r="E82" s="4">
        <v>29.638284910508901</v>
      </c>
      <c r="F82" s="177">
        <v>5.0852936736693799</v>
      </c>
      <c r="G82" s="4">
        <v>14.629971617245999</v>
      </c>
      <c r="H82" s="177">
        <v>2.7449483602172702</v>
      </c>
      <c r="I82" s="4">
        <v>7.7562513001085698</v>
      </c>
      <c r="J82" s="177">
        <v>0.88571056505161505</v>
      </c>
      <c r="K82" s="4">
        <v>-21.882033610400399</v>
      </c>
      <c r="L82" s="177">
        <v>5.21337694690114</v>
      </c>
      <c r="M82" s="4">
        <v>11.0342476144573</v>
      </c>
      <c r="N82" s="177">
        <v>1.15893323680566</v>
      </c>
      <c r="O82" s="4">
        <v>26.124343504866399</v>
      </c>
      <c r="P82" s="177">
        <v>3.2710796383641001</v>
      </c>
      <c r="Q82" s="4">
        <v>15.090095890409099</v>
      </c>
      <c r="R82" s="177">
        <v>3.44934060415682</v>
      </c>
      <c r="S82" s="4">
        <v>13.053089235104601</v>
      </c>
      <c r="T82" s="177">
        <v>1.64600731031295</v>
      </c>
      <c r="U82" s="4">
        <v>10.2030649265979</v>
      </c>
      <c r="V82" s="177">
        <v>2.22055676251086</v>
      </c>
      <c r="W82" s="4">
        <v>14.0368222324028</v>
      </c>
      <c r="X82" s="177">
        <v>2.4230758385598001</v>
      </c>
      <c r="Y82" s="4">
        <v>0.98373299729822405</v>
      </c>
      <c r="Z82" s="177">
        <v>3.0383850406546902</v>
      </c>
      <c r="AA82" s="4">
        <v>11.5565893164522</v>
      </c>
      <c r="AB82" s="177">
        <v>1.85567641143741</v>
      </c>
      <c r="AC82" s="4">
        <v>11.3966716037203</v>
      </c>
      <c r="AD82" s="177">
        <v>1.6578120169686399</v>
      </c>
      <c r="AE82" s="4">
        <v>19.996729828195502</v>
      </c>
      <c r="AF82" s="177">
        <v>4.9751522085148201</v>
      </c>
      <c r="AG82" s="4">
        <v>8.4401405117433406</v>
      </c>
      <c r="AH82" s="177">
        <v>5.4065224934107503</v>
      </c>
      <c r="AI82" s="4">
        <v>12.9735101484755</v>
      </c>
      <c r="AJ82" s="177">
        <v>1.2370993489789199</v>
      </c>
      <c r="AK82" s="4">
        <v>7.4076329227788902</v>
      </c>
      <c r="AL82" s="177">
        <v>5.1485921300660298</v>
      </c>
      <c r="AM82" s="4" t="s">
        <v>888</v>
      </c>
      <c r="AN82" s="177" t="s">
        <v>888</v>
      </c>
      <c r="AO82" s="4" t="s">
        <v>888</v>
      </c>
      <c r="AP82" s="177" t="s">
        <v>888</v>
      </c>
      <c r="AQ82" s="4">
        <v>-4.7189972278018297</v>
      </c>
      <c r="AR82" s="177">
        <v>1.61584056376297</v>
      </c>
      <c r="AS82" s="6"/>
      <c r="AT82" s="8"/>
    </row>
    <row r="83" spans="1:46" ht="13" customHeight="1" x14ac:dyDescent="0.35">
      <c r="A83" s="3" t="s">
        <v>399</v>
      </c>
      <c r="B83" s="175">
        <v>1</v>
      </c>
      <c r="C83" s="4">
        <v>22.530857497117299</v>
      </c>
      <c r="D83" s="177">
        <v>1.2706181501726299</v>
      </c>
      <c r="E83" s="4" t="s">
        <v>888</v>
      </c>
      <c r="F83" s="177" t="s">
        <v>888</v>
      </c>
      <c r="G83" s="4">
        <v>23.990196239296001</v>
      </c>
      <c r="H83" s="177">
        <v>3.0882093742229699</v>
      </c>
      <c r="I83" s="4">
        <v>22.482194186214802</v>
      </c>
      <c r="J83" s="177">
        <v>1.6003505844608601</v>
      </c>
      <c r="K83" s="4" t="s">
        <v>888</v>
      </c>
      <c r="L83" s="177" t="s">
        <v>888</v>
      </c>
      <c r="M83" s="4">
        <v>16.646477513827101</v>
      </c>
      <c r="N83" s="177">
        <v>1.8024727479563201</v>
      </c>
      <c r="O83" s="4">
        <v>23.859089001882101</v>
      </c>
      <c r="P83" s="177">
        <v>1.48356226611291</v>
      </c>
      <c r="Q83" s="4">
        <v>7.2126114880550301</v>
      </c>
      <c r="R83" s="177">
        <v>2.2851906844185801</v>
      </c>
      <c r="S83" s="4">
        <v>22.001068180111201</v>
      </c>
      <c r="T83" s="177">
        <v>1.53801043459844</v>
      </c>
      <c r="U83" s="4">
        <v>26.381214046308099</v>
      </c>
      <c r="V83" s="177">
        <v>2.37250685481408</v>
      </c>
      <c r="W83" s="4">
        <v>23.7543203736045</v>
      </c>
      <c r="X83" s="177">
        <v>2.95099794954087</v>
      </c>
      <c r="Y83" s="4">
        <v>1.7532521934932599</v>
      </c>
      <c r="Z83" s="177">
        <v>3.4481765213953399</v>
      </c>
      <c r="AA83" s="4">
        <v>26.468410336870502</v>
      </c>
      <c r="AB83" s="177">
        <v>3.0568799706864298</v>
      </c>
      <c r="AC83" s="4">
        <v>25.800541760382401</v>
      </c>
      <c r="AD83" s="177">
        <v>1.9618961665178001</v>
      </c>
      <c r="AE83" s="4">
        <v>16.620891142168301</v>
      </c>
      <c r="AF83" s="177">
        <v>2.1475010497536502</v>
      </c>
      <c r="AG83" s="4">
        <v>-9.8475191947022491</v>
      </c>
      <c r="AH83" s="177">
        <v>4.14921766723866</v>
      </c>
      <c r="AI83" s="4">
        <v>23.702323876832001</v>
      </c>
      <c r="AJ83" s="177">
        <v>1.4223581564091099</v>
      </c>
      <c r="AK83" s="4">
        <v>17.570077327130299</v>
      </c>
      <c r="AL83" s="177">
        <v>3.6225030572800199</v>
      </c>
      <c r="AM83" s="4" t="s">
        <v>888</v>
      </c>
      <c r="AN83" s="177" t="s">
        <v>888</v>
      </c>
      <c r="AO83" s="4" t="s">
        <v>888</v>
      </c>
      <c r="AP83" s="177" t="s">
        <v>888</v>
      </c>
      <c r="AQ83" s="4">
        <v>2.83709705334525</v>
      </c>
      <c r="AR83" s="177">
        <v>2.0924698447057</v>
      </c>
      <c r="AS83" s="6"/>
      <c r="AT83" s="8"/>
    </row>
    <row r="84" spans="1:46" ht="13" customHeight="1" x14ac:dyDescent="0.35">
      <c r="A84" s="191" t="s">
        <v>410</v>
      </c>
      <c r="B84" s="176">
        <v>1</v>
      </c>
      <c r="C84" s="35">
        <v>17.9731095289583</v>
      </c>
      <c r="D84" s="181">
        <v>0.29985587484426701</v>
      </c>
      <c r="E84" s="35">
        <v>19.073704158875898</v>
      </c>
      <c r="F84" s="181">
        <v>0.91546682320143802</v>
      </c>
      <c r="G84" s="35">
        <v>18.184754344669201</v>
      </c>
      <c r="H84" s="181">
        <v>0.62492498827375098</v>
      </c>
      <c r="I84" s="35">
        <v>16.9639420135628</v>
      </c>
      <c r="J84" s="181">
        <v>0.45416310991870201</v>
      </c>
      <c r="K84" s="35">
        <v>-3.11930808434031</v>
      </c>
      <c r="L84" s="181">
        <v>1.05691198999715</v>
      </c>
      <c r="M84" s="35">
        <v>16.7839455165389</v>
      </c>
      <c r="N84" s="181">
        <v>0.35691047839940199</v>
      </c>
      <c r="O84" s="35">
        <v>23.312205938346001</v>
      </c>
      <c r="P84" s="181">
        <v>0.93798691341558604</v>
      </c>
      <c r="Q84" s="35">
        <v>6.6343911538279698</v>
      </c>
      <c r="R84" s="181">
        <v>1.04537407171212</v>
      </c>
      <c r="S84" s="35">
        <v>17.741360900592401</v>
      </c>
      <c r="T84" s="181">
        <v>0.41929547237632703</v>
      </c>
      <c r="U84" s="35">
        <v>17.320321250245101</v>
      </c>
      <c r="V84" s="181">
        <v>0.64654221084794505</v>
      </c>
      <c r="W84" s="35">
        <v>18.0863759881993</v>
      </c>
      <c r="X84" s="181">
        <v>0.86004725379623204</v>
      </c>
      <c r="Y84" s="35">
        <v>0.65351900580277</v>
      </c>
      <c r="Z84" s="181">
        <v>0.978789587463477</v>
      </c>
      <c r="AA84" s="35">
        <v>17.884424233276299</v>
      </c>
      <c r="AB84" s="181">
        <v>0.70991917583033703</v>
      </c>
      <c r="AC84" s="35">
        <v>17.165461151931702</v>
      </c>
      <c r="AD84" s="181">
        <v>0.55370090165917396</v>
      </c>
      <c r="AE84" s="35">
        <v>19.7555765957202</v>
      </c>
      <c r="AF84" s="181">
        <v>0.91602562916864805</v>
      </c>
      <c r="AG84" s="35">
        <v>1.8024519130751799</v>
      </c>
      <c r="AH84" s="181">
        <v>1.2592618026815601</v>
      </c>
      <c r="AI84" s="35">
        <v>17.931322871031</v>
      </c>
      <c r="AJ84" s="181">
        <v>0.37789840470603903</v>
      </c>
      <c r="AK84" s="35">
        <v>17.348136308884701</v>
      </c>
      <c r="AL84" s="181">
        <v>1.0202579603336199</v>
      </c>
      <c r="AM84" s="35">
        <v>18.999530738528598</v>
      </c>
      <c r="AN84" s="181">
        <v>1.6561639189702799</v>
      </c>
      <c r="AO84" s="35">
        <v>1.8011341743459599</v>
      </c>
      <c r="AP84" s="181">
        <v>1.7802774291899299</v>
      </c>
      <c r="AQ84" s="35">
        <v>-1.76416785380396</v>
      </c>
      <c r="AR84" s="181">
        <v>0.384316059012902</v>
      </c>
      <c r="AS84" s="6"/>
      <c r="AT84" s="8"/>
    </row>
    <row r="85" spans="1:46" ht="13" customHeight="1" x14ac:dyDescent="0.35">
      <c r="A85" s="3" t="s">
        <v>198</v>
      </c>
      <c r="B85" s="175">
        <v>1</v>
      </c>
      <c r="C85" s="4">
        <v>18.0223733413136</v>
      </c>
      <c r="D85" s="177">
        <v>1.0086042866848</v>
      </c>
      <c r="E85" s="4">
        <v>16.361138590385099</v>
      </c>
      <c r="F85" s="177">
        <v>1.83453349541315</v>
      </c>
      <c r="G85" s="4">
        <v>16.122887004549899</v>
      </c>
      <c r="H85" s="177">
        <v>1.1406530210755099</v>
      </c>
      <c r="I85" s="4">
        <v>28.092387501441902</v>
      </c>
      <c r="J85" s="177">
        <v>3.0517502070424101</v>
      </c>
      <c r="K85" s="4">
        <v>11.731248911056699</v>
      </c>
      <c r="L85" s="177">
        <v>3.56455391545851</v>
      </c>
      <c r="M85" s="4">
        <v>16.902686963014201</v>
      </c>
      <c r="N85" s="177">
        <v>1.83095532307943</v>
      </c>
      <c r="O85" s="4">
        <v>17.941920624285199</v>
      </c>
      <c r="P85" s="177">
        <v>1.02907778152012</v>
      </c>
      <c r="Q85" s="4">
        <v>1.039233661271</v>
      </c>
      <c r="R85" s="177">
        <v>2.1084129473954301</v>
      </c>
      <c r="S85" s="4">
        <v>16.791658358226002</v>
      </c>
      <c r="T85" s="177">
        <v>1.3679073548839</v>
      </c>
      <c r="U85" s="4">
        <v>16.5643349358098</v>
      </c>
      <c r="V85" s="177">
        <v>1.32416691056369</v>
      </c>
      <c r="W85" s="4">
        <v>20.7266517603008</v>
      </c>
      <c r="X85" s="177">
        <v>3.2645049556417001</v>
      </c>
      <c r="Y85" s="4">
        <v>3.9349934020747801</v>
      </c>
      <c r="Z85" s="177">
        <v>3.5617110073066098</v>
      </c>
      <c r="AA85" s="4" t="s">
        <v>888</v>
      </c>
      <c r="AB85" s="177" t="s">
        <v>888</v>
      </c>
      <c r="AC85" s="4">
        <v>16.9773977656351</v>
      </c>
      <c r="AD85" s="177">
        <v>1.1409596013032199</v>
      </c>
      <c r="AE85" s="4">
        <v>18.148214364729199</v>
      </c>
      <c r="AF85" s="177">
        <v>1.72931860756639</v>
      </c>
      <c r="AG85" s="4" t="s">
        <v>888</v>
      </c>
      <c r="AH85" s="177" t="s">
        <v>888</v>
      </c>
      <c r="AI85" s="4">
        <v>15.981858584123399</v>
      </c>
      <c r="AJ85" s="177">
        <v>1.262883994996</v>
      </c>
      <c r="AK85" s="4">
        <v>16.5636467706688</v>
      </c>
      <c r="AL85" s="177">
        <v>1.28907143772404</v>
      </c>
      <c r="AM85" s="4">
        <v>23.887562056327301</v>
      </c>
      <c r="AN85" s="177">
        <v>3.2959516119366499</v>
      </c>
      <c r="AO85" s="4">
        <v>7.9057034722039203</v>
      </c>
      <c r="AP85" s="177">
        <v>3.5168872280558499</v>
      </c>
      <c r="AQ85" s="4">
        <v>-4.6242611353510297</v>
      </c>
      <c r="AR85" s="177">
        <v>1.4046834259075001</v>
      </c>
      <c r="AS85" s="6"/>
      <c r="AT85" s="8"/>
    </row>
    <row r="86" spans="1:46" ht="13" customHeight="1" x14ac:dyDescent="0.35">
      <c r="A86" s="3" t="s">
        <v>407</v>
      </c>
      <c r="B86" s="175">
        <v>1</v>
      </c>
      <c r="C86" s="4">
        <v>23.0243499738813</v>
      </c>
      <c r="D86" s="177">
        <v>1.34890781184524</v>
      </c>
      <c r="E86" s="4">
        <v>22.886581841376898</v>
      </c>
      <c r="F86" s="177">
        <v>3.3831616776610098</v>
      </c>
      <c r="G86" s="4">
        <v>21.170130733860098</v>
      </c>
      <c r="H86" s="177">
        <v>1.6623438547821701</v>
      </c>
      <c r="I86" s="4">
        <v>30.730594301480799</v>
      </c>
      <c r="J86" s="177">
        <v>3.2727655659740602</v>
      </c>
      <c r="K86" s="4">
        <v>7.8440124601039303</v>
      </c>
      <c r="L86" s="177">
        <v>4.7267347681256897</v>
      </c>
      <c r="M86" s="4" t="s">
        <v>889</v>
      </c>
      <c r="N86" s="177" t="s">
        <v>889</v>
      </c>
      <c r="O86" s="4" t="s">
        <v>889</v>
      </c>
      <c r="P86" s="177" t="s">
        <v>889</v>
      </c>
      <c r="Q86" s="4" t="s">
        <v>889</v>
      </c>
      <c r="R86" s="177" t="s">
        <v>889</v>
      </c>
      <c r="S86" s="4">
        <v>21.420952001437101</v>
      </c>
      <c r="T86" s="177">
        <v>1.94675905641575</v>
      </c>
      <c r="U86" s="4">
        <v>26.819495810174399</v>
      </c>
      <c r="V86" s="177">
        <v>3.10611654718564</v>
      </c>
      <c r="W86" s="4">
        <v>26.0373903539571</v>
      </c>
      <c r="X86" s="177">
        <v>3.1880532708644398</v>
      </c>
      <c r="Y86" s="4">
        <v>4.6164383525199097</v>
      </c>
      <c r="Z86" s="177">
        <v>3.86237738503148</v>
      </c>
      <c r="AA86" s="4">
        <v>19.452872322486801</v>
      </c>
      <c r="AB86" s="177">
        <v>3.4312462830894601</v>
      </c>
      <c r="AC86" s="4">
        <v>24.420087064222098</v>
      </c>
      <c r="AD86" s="177">
        <v>1.82769327237684</v>
      </c>
      <c r="AE86" s="4">
        <v>22.8020329456231</v>
      </c>
      <c r="AF86" s="177">
        <v>2.339289206878</v>
      </c>
      <c r="AG86" s="4">
        <v>3.34916062313633</v>
      </c>
      <c r="AH86" s="177">
        <v>4.1700808621427301</v>
      </c>
      <c r="AI86" s="4">
        <v>24.9982892040432</v>
      </c>
      <c r="AJ86" s="177">
        <v>2.1997857432143602</v>
      </c>
      <c r="AK86" s="4">
        <v>22.979124970672299</v>
      </c>
      <c r="AL86" s="177">
        <v>2.33724083857927</v>
      </c>
      <c r="AM86" s="4">
        <v>22.561543577309699</v>
      </c>
      <c r="AN86" s="177">
        <v>3.7381964139313602</v>
      </c>
      <c r="AO86" s="4">
        <v>-2.4367456267335199</v>
      </c>
      <c r="AP86" s="177">
        <v>4.5069281089858801</v>
      </c>
      <c r="AQ86" s="4">
        <v>2.1717982773330902</v>
      </c>
      <c r="AR86" s="177">
        <v>1.8186112103968199</v>
      </c>
      <c r="AS86" s="6"/>
      <c r="AT86" s="8"/>
    </row>
    <row r="87" spans="1:46" ht="13" customHeight="1" x14ac:dyDescent="0.35">
      <c r="A87" s="103" t="s">
        <v>408</v>
      </c>
      <c r="B87" s="184">
        <v>1</v>
      </c>
      <c r="C87" s="109">
        <v>19.3906942812051</v>
      </c>
      <c r="D87" s="183">
        <v>1.2341273498274401</v>
      </c>
      <c r="E87" s="109">
        <v>16.4810150160475</v>
      </c>
      <c r="F87" s="183">
        <v>4.5449646608676799</v>
      </c>
      <c r="G87" s="109">
        <v>17.85719805183</v>
      </c>
      <c r="H87" s="183">
        <v>2.2354850182599901</v>
      </c>
      <c r="I87" s="109">
        <v>19.865292322104299</v>
      </c>
      <c r="J87" s="183">
        <v>1.7556838663377901</v>
      </c>
      <c r="K87" s="109">
        <v>3.3842773060567799</v>
      </c>
      <c r="L87" s="183">
        <v>4.9987750371908204</v>
      </c>
      <c r="M87" s="109">
        <v>18.839862375510901</v>
      </c>
      <c r="N87" s="183">
        <v>1.2730894318791599</v>
      </c>
      <c r="O87" s="109" t="s">
        <v>888</v>
      </c>
      <c r="P87" s="183" t="s">
        <v>888</v>
      </c>
      <c r="Q87" s="109" t="s">
        <v>888</v>
      </c>
      <c r="R87" s="183" t="s">
        <v>888</v>
      </c>
      <c r="S87" s="109">
        <v>18.416100521420599</v>
      </c>
      <c r="T87" s="183">
        <v>1.9828692081946999</v>
      </c>
      <c r="U87" s="109">
        <v>18.777849500682802</v>
      </c>
      <c r="V87" s="183">
        <v>2.35930315481784</v>
      </c>
      <c r="W87" s="109">
        <v>19.244972882258399</v>
      </c>
      <c r="X87" s="183">
        <v>2.2700482195209402</v>
      </c>
      <c r="Y87" s="109">
        <v>0.82887236083779603</v>
      </c>
      <c r="Z87" s="183">
        <v>3.1031312005757998</v>
      </c>
      <c r="AA87" s="109">
        <v>10.6797379349139</v>
      </c>
      <c r="AB87" s="183">
        <v>5.3771164045205904</v>
      </c>
      <c r="AC87" s="109">
        <v>15.2245877302383</v>
      </c>
      <c r="AD87" s="183">
        <v>1.3794357561669199</v>
      </c>
      <c r="AE87" s="109">
        <v>23.536745971861802</v>
      </c>
      <c r="AF87" s="183">
        <v>2.2975549434060998</v>
      </c>
      <c r="AG87" s="109">
        <v>12.857008036948001</v>
      </c>
      <c r="AH87" s="183">
        <v>5.8762564434980797</v>
      </c>
      <c r="AI87" s="109">
        <v>13.8120534751256</v>
      </c>
      <c r="AJ87" s="183">
        <v>1.9842106488558999</v>
      </c>
      <c r="AK87" s="109">
        <v>20.073115934399901</v>
      </c>
      <c r="AL87" s="183">
        <v>1.8526710805770401</v>
      </c>
      <c r="AM87" s="109">
        <v>19.430501220115399</v>
      </c>
      <c r="AN87" s="183">
        <v>2.73977549812136</v>
      </c>
      <c r="AO87" s="109">
        <v>5.6184477449897798</v>
      </c>
      <c r="AP87" s="183">
        <v>3.2538665709527299</v>
      </c>
      <c r="AQ87" s="109">
        <v>-0.199385211426794</v>
      </c>
      <c r="AR87" s="183">
        <v>2.0003772615726398</v>
      </c>
      <c r="AS87" s="9"/>
      <c r="AT87" s="10"/>
    </row>
    <row r="88" spans="1:46" ht="13" customHeight="1" x14ac:dyDescent="0.35">
      <c r="A88" s="3"/>
      <c r="B88" s="111"/>
      <c r="C88" s="4" t="s">
        <v>974</v>
      </c>
      <c r="D88" s="177" t="s">
        <v>975</v>
      </c>
      <c r="E88" s="4" t="s">
        <v>1036</v>
      </c>
      <c r="F88" s="177" t="s">
        <v>1037</v>
      </c>
      <c r="G88" s="4" t="s">
        <v>1038</v>
      </c>
      <c r="H88" s="177" t="s">
        <v>1039</v>
      </c>
      <c r="I88" s="4" t="s">
        <v>1040</v>
      </c>
      <c r="J88" s="177" t="s">
        <v>1041</v>
      </c>
      <c r="K88" s="4" t="s">
        <v>1042</v>
      </c>
      <c r="L88" s="177" t="s">
        <v>1043</v>
      </c>
      <c r="M88" s="4" t="s">
        <v>1044</v>
      </c>
      <c r="N88" s="177" t="s">
        <v>1045</v>
      </c>
      <c r="O88" s="4" t="s">
        <v>1046</v>
      </c>
      <c r="P88" s="177" t="s">
        <v>1047</v>
      </c>
      <c r="Q88" s="4" t="s">
        <v>1048</v>
      </c>
      <c r="R88" s="177" t="s">
        <v>1049</v>
      </c>
      <c r="S88" s="4" t="s">
        <v>1050</v>
      </c>
      <c r="T88" s="177" t="s">
        <v>1051</v>
      </c>
      <c r="U88" s="4" t="s">
        <v>1052</v>
      </c>
      <c r="V88" s="177" t="s">
        <v>1053</v>
      </c>
      <c r="W88" s="4" t="s">
        <v>1054</v>
      </c>
      <c r="X88" s="177" t="s">
        <v>1055</v>
      </c>
      <c r="Y88" s="4" t="s">
        <v>1056</v>
      </c>
      <c r="Z88" s="177" t="s">
        <v>1057</v>
      </c>
      <c r="AA88" s="4" t="s">
        <v>1058</v>
      </c>
      <c r="AB88" s="177" t="s">
        <v>1059</v>
      </c>
      <c r="AC88" s="4" t="s">
        <v>1060</v>
      </c>
      <c r="AD88" s="177" t="s">
        <v>1061</v>
      </c>
      <c r="AE88" s="4" t="s">
        <v>1062</v>
      </c>
      <c r="AF88" s="177" t="s">
        <v>1063</v>
      </c>
      <c r="AG88" s="4" t="s">
        <v>1064</v>
      </c>
      <c r="AH88" s="177" t="s">
        <v>1065</v>
      </c>
      <c r="AI88" s="4" t="s">
        <v>1066</v>
      </c>
      <c r="AJ88" s="177" t="s">
        <v>1067</v>
      </c>
      <c r="AK88" s="4" t="s">
        <v>1068</v>
      </c>
      <c r="AL88" s="177" t="s">
        <v>1069</v>
      </c>
      <c r="AM88" s="4" t="s">
        <v>1070</v>
      </c>
      <c r="AN88" s="177" t="s">
        <v>1071</v>
      </c>
      <c r="AO88" s="4" t="s">
        <v>1072</v>
      </c>
      <c r="AP88" s="177" t="s">
        <v>1073</v>
      </c>
      <c r="AQ88" s="6" t="s">
        <v>984</v>
      </c>
      <c r="AR88" s="6" t="s">
        <v>985</v>
      </c>
      <c r="AS88" s="4" t="s">
        <v>994</v>
      </c>
      <c r="AT88" s="196" t="s">
        <v>995</v>
      </c>
    </row>
    <row r="89" spans="1:46" ht="13" customHeight="1" x14ac:dyDescent="0.35">
      <c r="A89" s="3" t="s">
        <v>365</v>
      </c>
      <c r="B89" s="111">
        <v>3</v>
      </c>
      <c r="C89" s="4">
        <v>16.613921108454999</v>
      </c>
      <c r="D89" s="177">
        <v>0.76801974201487599</v>
      </c>
      <c r="E89" s="4" t="s">
        <v>431</v>
      </c>
      <c r="F89" s="177" t="s">
        <v>431</v>
      </c>
      <c r="G89" s="4">
        <v>16.740544056033599</v>
      </c>
      <c r="H89" s="177">
        <v>0.85649636757014302</v>
      </c>
      <c r="I89" s="4">
        <v>15.9731304138488</v>
      </c>
      <c r="J89" s="177">
        <v>1.6848362773502199</v>
      </c>
      <c r="K89" s="4" t="s">
        <v>431</v>
      </c>
      <c r="L89" s="177" t="s">
        <v>431</v>
      </c>
      <c r="M89" s="4">
        <v>16.095909754603099</v>
      </c>
      <c r="N89" s="177">
        <v>0.74528096021656498</v>
      </c>
      <c r="O89" s="4" t="s">
        <v>888</v>
      </c>
      <c r="P89" s="177" t="s">
        <v>888</v>
      </c>
      <c r="Q89" s="4" t="s">
        <v>888</v>
      </c>
      <c r="R89" s="177" t="s">
        <v>888</v>
      </c>
      <c r="S89" s="4">
        <v>16.6569634668605</v>
      </c>
      <c r="T89" s="177">
        <v>1.1900377472777901</v>
      </c>
      <c r="U89" s="4">
        <v>17.453851738156501</v>
      </c>
      <c r="V89" s="177">
        <v>1.4554280514437301</v>
      </c>
      <c r="W89" s="4">
        <v>12.2556963890763</v>
      </c>
      <c r="X89" s="177">
        <v>2.4066583637241501</v>
      </c>
      <c r="Y89" s="4">
        <v>-4.4012670777841603</v>
      </c>
      <c r="Z89" s="177">
        <v>2.6645323457954002</v>
      </c>
      <c r="AA89" s="4">
        <v>15.891246204437</v>
      </c>
      <c r="AB89" s="177">
        <v>1.35542513257637</v>
      </c>
      <c r="AC89" s="4">
        <v>16.389971382158802</v>
      </c>
      <c r="AD89" s="177">
        <v>1.1814248453273699</v>
      </c>
      <c r="AE89" s="4" t="s">
        <v>888</v>
      </c>
      <c r="AF89" s="177" t="s">
        <v>888</v>
      </c>
      <c r="AG89" s="4" t="s">
        <v>888</v>
      </c>
      <c r="AH89" s="177" t="s">
        <v>888</v>
      </c>
      <c r="AI89" s="4">
        <v>17.121572294462499</v>
      </c>
      <c r="AJ89" s="177">
        <v>1.0119491338056501</v>
      </c>
      <c r="AK89" s="4">
        <v>14.8873032129398</v>
      </c>
      <c r="AL89" s="177">
        <v>1.5864701202590901</v>
      </c>
      <c r="AM89" s="4" t="s">
        <v>888</v>
      </c>
      <c r="AN89" s="177" t="s">
        <v>888</v>
      </c>
      <c r="AO89" s="4" t="s">
        <v>888</v>
      </c>
      <c r="AP89" s="177" t="s">
        <v>888</v>
      </c>
      <c r="AQ89" s="6"/>
      <c r="AR89" s="6"/>
      <c r="AS89" s="4">
        <v>1.23254389004708</v>
      </c>
      <c r="AT89" s="196">
        <v>1.0636724375276001</v>
      </c>
    </row>
    <row r="90" spans="1:46" ht="13" customHeight="1" x14ac:dyDescent="0.35">
      <c r="A90" s="3" t="s">
        <v>368</v>
      </c>
      <c r="B90" s="111">
        <v>3</v>
      </c>
      <c r="C90" s="4">
        <v>14.1630204583579</v>
      </c>
      <c r="D90" s="177">
        <v>0.84768045691571503</v>
      </c>
      <c r="E90" s="4" t="s">
        <v>888</v>
      </c>
      <c r="F90" s="177" t="s">
        <v>888</v>
      </c>
      <c r="G90" s="4">
        <v>13.4328135351317</v>
      </c>
      <c r="H90" s="177">
        <v>1.0593436919318999</v>
      </c>
      <c r="I90" s="4">
        <v>14.7482968600282</v>
      </c>
      <c r="J90" s="177">
        <v>1.9637763816654701</v>
      </c>
      <c r="K90" s="4" t="s">
        <v>888</v>
      </c>
      <c r="L90" s="177" t="s">
        <v>888</v>
      </c>
      <c r="M90" s="4">
        <v>13.9178525914731</v>
      </c>
      <c r="N90" s="177">
        <v>0.92514164244183805</v>
      </c>
      <c r="O90" s="4" t="s">
        <v>888</v>
      </c>
      <c r="P90" s="177" t="s">
        <v>888</v>
      </c>
      <c r="Q90" s="4" t="s">
        <v>888</v>
      </c>
      <c r="R90" s="177" t="s">
        <v>888</v>
      </c>
      <c r="S90" s="4">
        <v>12.3172261210676</v>
      </c>
      <c r="T90" s="177">
        <v>1.24975990430034</v>
      </c>
      <c r="U90" s="4">
        <v>14.857928089636101</v>
      </c>
      <c r="V90" s="177">
        <v>1.94306282051023</v>
      </c>
      <c r="W90" s="4">
        <v>16.9011933437503</v>
      </c>
      <c r="X90" s="177">
        <v>3.4293583083232599</v>
      </c>
      <c r="Y90" s="4">
        <v>4.5839672226827597</v>
      </c>
      <c r="Z90" s="177">
        <v>3.7510796650148399</v>
      </c>
      <c r="AA90" s="4">
        <v>11.505155213477</v>
      </c>
      <c r="AB90" s="177">
        <v>1.40825430910493</v>
      </c>
      <c r="AC90" s="4">
        <v>14.584626766816299</v>
      </c>
      <c r="AD90" s="177">
        <v>1.4179728563407901</v>
      </c>
      <c r="AE90" s="4">
        <v>17.405956575477099</v>
      </c>
      <c r="AF90" s="177">
        <v>4.6405446091001004</v>
      </c>
      <c r="AG90" s="4">
        <v>5.9008013620000801</v>
      </c>
      <c r="AH90" s="177">
        <v>4.9574467770196398</v>
      </c>
      <c r="AI90" s="4">
        <v>10.338532948058701</v>
      </c>
      <c r="AJ90" s="177">
        <v>1.11717058853562</v>
      </c>
      <c r="AK90" s="4">
        <v>12.9258893071532</v>
      </c>
      <c r="AL90" s="177">
        <v>1.48209417060711</v>
      </c>
      <c r="AM90" s="4">
        <v>27.516162051773499</v>
      </c>
      <c r="AN90" s="177">
        <v>3.3970151610417099</v>
      </c>
      <c r="AO90" s="4">
        <v>17.1776291037148</v>
      </c>
      <c r="AP90" s="177">
        <v>3.5521651835543802</v>
      </c>
      <c r="AQ90" s="6"/>
      <c r="AR90" s="6"/>
      <c r="AS90" s="4">
        <v>-1.9603687154703699</v>
      </c>
      <c r="AT90" s="196">
        <v>1.3145593063999199</v>
      </c>
    </row>
    <row r="91" spans="1:46" ht="13" customHeight="1" x14ac:dyDescent="0.35">
      <c r="A91" s="3" t="s">
        <v>466</v>
      </c>
      <c r="B91" s="111">
        <v>3</v>
      </c>
      <c r="C91" s="4">
        <v>24.07919631715</v>
      </c>
      <c r="D91" s="177">
        <v>0.91850288452839401</v>
      </c>
      <c r="E91" s="4" t="s">
        <v>888</v>
      </c>
      <c r="F91" s="177" t="s">
        <v>888</v>
      </c>
      <c r="G91" s="4">
        <v>24.435992230454101</v>
      </c>
      <c r="H91" s="177">
        <v>1.0070479066722899</v>
      </c>
      <c r="I91" s="4">
        <v>25.438764222286299</v>
      </c>
      <c r="J91" s="177">
        <v>2.50911003920175</v>
      </c>
      <c r="K91" s="4" t="s">
        <v>888</v>
      </c>
      <c r="L91" s="177" t="s">
        <v>888</v>
      </c>
      <c r="M91" s="4">
        <v>29.2330225436476</v>
      </c>
      <c r="N91" s="177">
        <v>2.4291987095889902</v>
      </c>
      <c r="O91" s="4">
        <v>22.5688555923706</v>
      </c>
      <c r="P91" s="177">
        <v>0.88166859334405001</v>
      </c>
      <c r="Q91" s="4">
        <v>-6.6641669512770196</v>
      </c>
      <c r="R91" s="177">
        <v>2.5689347987279798</v>
      </c>
      <c r="S91" s="4">
        <v>23.835801665195401</v>
      </c>
      <c r="T91" s="177">
        <v>1.4998100531724601</v>
      </c>
      <c r="U91" s="4">
        <v>21.4669877538478</v>
      </c>
      <c r="V91" s="177">
        <v>1.6314128813294699</v>
      </c>
      <c r="W91" s="4">
        <v>30.2939647963269</v>
      </c>
      <c r="X91" s="177">
        <v>2.1237872532844202</v>
      </c>
      <c r="Y91" s="4">
        <v>6.4581631311315002</v>
      </c>
      <c r="Z91" s="177">
        <v>2.75673462992299</v>
      </c>
      <c r="AA91" s="4" t="s">
        <v>888</v>
      </c>
      <c r="AB91" s="177" t="s">
        <v>888</v>
      </c>
      <c r="AC91" s="4">
        <v>24.903368910642701</v>
      </c>
      <c r="AD91" s="177">
        <v>1.16102221353399</v>
      </c>
      <c r="AE91" s="4">
        <v>24.619253064579201</v>
      </c>
      <c r="AF91" s="177">
        <v>1.9478921764147701</v>
      </c>
      <c r="AG91" s="4" t="s">
        <v>888</v>
      </c>
      <c r="AH91" s="177" t="s">
        <v>888</v>
      </c>
      <c r="AI91" s="4">
        <v>22.214785696564199</v>
      </c>
      <c r="AJ91" s="177">
        <v>1.61679957714069</v>
      </c>
      <c r="AK91" s="4">
        <v>25.229264727838601</v>
      </c>
      <c r="AL91" s="177">
        <v>1.55387226704729</v>
      </c>
      <c r="AM91" s="4">
        <v>27.381230911556699</v>
      </c>
      <c r="AN91" s="177">
        <v>2.4530487430863901</v>
      </c>
      <c r="AO91" s="4">
        <v>5.1664452149924198</v>
      </c>
      <c r="AP91" s="177">
        <v>2.9384972069043598</v>
      </c>
      <c r="AQ91" s="6"/>
      <c r="AR91" s="6"/>
      <c r="AS91" s="4">
        <v>1.4325618404854601</v>
      </c>
      <c r="AT91" s="196">
        <v>1.34145460929069</v>
      </c>
    </row>
    <row r="92" spans="1:46" ht="13" customHeight="1" x14ac:dyDescent="0.35">
      <c r="A92" s="3" t="s">
        <v>387</v>
      </c>
      <c r="B92" s="111">
        <v>3</v>
      </c>
      <c r="C92" s="4">
        <v>6.5347792028917597</v>
      </c>
      <c r="D92" s="177">
        <v>0.60041354041601203</v>
      </c>
      <c r="E92" s="4" t="s">
        <v>888</v>
      </c>
      <c r="F92" s="177" t="s">
        <v>888</v>
      </c>
      <c r="G92" s="4">
        <v>6.9847592922101498</v>
      </c>
      <c r="H92" s="177">
        <v>0.78019661181198796</v>
      </c>
      <c r="I92" s="4">
        <v>5.0490860937463404</v>
      </c>
      <c r="J92" s="177">
        <v>1.14635169694339</v>
      </c>
      <c r="K92" s="4" t="s">
        <v>888</v>
      </c>
      <c r="L92" s="177" t="s">
        <v>888</v>
      </c>
      <c r="M92" s="4">
        <v>4.5086968114107604</v>
      </c>
      <c r="N92" s="177">
        <v>0.488638927439145</v>
      </c>
      <c r="O92" s="4">
        <v>20.4631570128454</v>
      </c>
      <c r="P92" s="177">
        <v>2.9649863514758401</v>
      </c>
      <c r="Q92" s="4">
        <v>15.9544602014346</v>
      </c>
      <c r="R92" s="177">
        <v>2.9926353511300499</v>
      </c>
      <c r="S92" s="4">
        <v>5.8575275060778704</v>
      </c>
      <c r="T92" s="177">
        <v>1.3755160748384301</v>
      </c>
      <c r="U92" s="4">
        <v>5.9962463927782101</v>
      </c>
      <c r="V92" s="177">
        <v>0.90833289095950898</v>
      </c>
      <c r="W92" s="4">
        <v>7.9918550236500803</v>
      </c>
      <c r="X92" s="177">
        <v>1.49944234741845</v>
      </c>
      <c r="Y92" s="4">
        <v>2.1343275175722098</v>
      </c>
      <c r="Z92" s="177">
        <v>2.0781704625227801</v>
      </c>
      <c r="AA92" s="4" t="s">
        <v>888</v>
      </c>
      <c r="AB92" s="177" t="s">
        <v>888</v>
      </c>
      <c r="AC92" s="4">
        <v>6.60011426269058</v>
      </c>
      <c r="AD92" s="177">
        <v>0.78864891550847405</v>
      </c>
      <c r="AE92" s="4">
        <v>6.8171963744390496</v>
      </c>
      <c r="AF92" s="177">
        <v>1.2773541000869399</v>
      </c>
      <c r="AG92" s="4" t="s">
        <v>888</v>
      </c>
      <c r="AH92" s="177" t="s">
        <v>888</v>
      </c>
      <c r="AI92" s="4">
        <v>6.3994985091648404</v>
      </c>
      <c r="AJ92" s="177">
        <v>0.83996743552277298</v>
      </c>
      <c r="AK92" s="4">
        <v>5.53472561476989</v>
      </c>
      <c r="AL92" s="177">
        <v>0.98576827982062798</v>
      </c>
      <c r="AM92" s="4" t="s">
        <v>888</v>
      </c>
      <c r="AN92" s="177" t="s">
        <v>888</v>
      </c>
      <c r="AO92" s="4" t="s">
        <v>888</v>
      </c>
      <c r="AP92" s="177" t="s">
        <v>888</v>
      </c>
      <c r="AQ92" s="6"/>
      <c r="AR92" s="6"/>
      <c r="AS92" s="4">
        <v>-1.0907272924088101</v>
      </c>
      <c r="AT92" s="196">
        <v>0.80339655881882299</v>
      </c>
    </row>
    <row r="93" spans="1:46" ht="13" customHeight="1" x14ac:dyDescent="0.35">
      <c r="A93" s="3" t="s">
        <v>389</v>
      </c>
      <c r="B93" s="111">
        <v>3</v>
      </c>
      <c r="C93" s="4">
        <v>17.219359718160199</v>
      </c>
      <c r="D93" s="177">
        <v>1.31708270824005</v>
      </c>
      <c r="E93" s="4">
        <v>30.348943150607401</v>
      </c>
      <c r="F93" s="177">
        <v>8.0835489779734804</v>
      </c>
      <c r="G93" s="4">
        <v>22.796148458156299</v>
      </c>
      <c r="H93" s="177">
        <v>3.2082617045371</v>
      </c>
      <c r="I93" s="4">
        <v>12.4087156562695</v>
      </c>
      <c r="J93" s="177">
        <v>1.1881173390652</v>
      </c>
      <c r="K93" s="4">
        <v>-17.940227494337901</v>
      </c>
      <c r="L93" s="177">
        <v>8.1277010837304999</v>
      </c>
      <c r="M93" s="4">
        <v>16.286831231143999</v>
      </c>
      <c r="N93" s="177">
        <v>1.3825389391559399</v>
      </c>
      <c r="O93" s="4">
        <v>27.472220403675799</v>
      </c>
      <c r="P93" s="177">
        <v>4.72721348009261</v>
      </c>
      <c r="Q93" s="4">
        <v>11.185389172531799</v>
      </c>
      <c r="R93" s="177">
        <v>4.8376799644465596</v>
      </c>
      <c r="S93" s="4">
        <v>18.234831109721299</v>
      </c>
      <c r="T93" s="177">
        <v>1.66794762618207</v>
      </c>
      <c r="U93" s="4">
        <v>11.1026231117308</v>
      </c>
      <c r="V93" s="177">
        <v>2.8200946421833799</v>
      </c>
      <c r="W93" s="4">
        <v>21.844586394377501</v>
      </c>
      <c r="X93" s="177">
        <v>3.9238630982218399</v>
      </c>
      <c r="Y93" s="4">
        <v>3.60975528465619</v>
      </c>
      <c r="Z93" s="177">
        <v>4.3541720153188503</v>
      </c>
      <c r="AA93" s="4">
        <v>18.150978228952098</v>
      </c>
      <c r="AB93" s="177">
        <v>1.68413484471055</v>
      </c>
      <c r="AC93" s="4">
        <v>13.6304859313116</v>
      </c>
      <c r="AD93" s="177">
        <v>3.2081832394076701</v>
      </c>
      <c r="AE93" s="4">
        <v>16.032754065437</v>
      </c>
      <c r="AF93" s="177">
        <v>3.9270522865972501</v>
      </c>
      <c r="AG93" s="4">
        <v>-2.11822416351509</v>
      </c>
      <c r="AH93" s="177">
        <v>4.2616593197672001</v>
      </c>
      <c r="AI93" s="4">
        <v>17.1828792702977</v>
      </c>
      <c r="AJ93" s="177">
        <v>1.3169005992320399</v>
      </c>
      <c r="AK93" s="4" t="s">
        <v>888</v>
      </c>
      <c r="AL93" s="177" t="s">
        <v>888</v>
      </c>
      <c r="AM93" s="4" t="s">
        <v>888</v>
      </c>
      <c r="AN93" s="177" t="s">
        <v>888</v>
      </c>
      <c r="AO93" s="4" t="s">
        <v>888</v>
      </c>
      <c r="AP93" s="177" t="s">
        <v>888</v>
      </c>
      <c r="AQ93" s="6"/>
      <c r="AR93" s="6"/>
      <c r="AS93" s="4">
        <v>7.0300809713050896</v>
      </c>
      <c r="AT93" s="196">
        <v>1.49239204658425</v>
      </c>
    </row>
    <row r="94" spans="1:46" ht="13" customHeight="1" x14ac:dyDescent="0.35">
      <c r="A94" s="3" t="s">
        <v>394</v>
      </c>
      <c r="B94" s="111">
        <v>3</v>
      </c>
      <c r="C94" s="4">
        <v>18.104557944910599</v>
      </c>
      <c r="D94" s="177">
        <v>0.87224096942333895</v>
      </c>
      <c r="E94" s="4" t="s">
        <v>888</v>
      </c>
      <c r="F94" s="177" t="s">
        <v>888</v>
      </c>
      <c r="G94" s="4">
        <v>18.615855531046801</v>
      </c>
      <c r="H94" s="177">
        <v>1.1065139208808199</v>
      </c>
      <c r="I94" s="4">
        <v>16.030117198052999</v>
      </c>
      <c r="J94" s="177">
        <v>1.71595057192932</v>
      </c>
      <c r="K94" s="4" t="s">
        <v>888</v>
      </c>
      <c r="L94" s="177" t="s">
        <v>888</v>
      </c>
      <c r="M94" s="4">
        <v>17.681741835307299</v>
      </c>
      <c r="N94" s="177">
        <v>0.93354455492092503</v>
      </c>
      <c r="O94" s="4" t="s">
        <v>888</v>
      </c>
      <c r="P94" s="177" t="s">
        <v>888</v>
      </c>
      <c r="Q94" s="4" t="s">
        <v>888</v>
      </c>
      <c r="R94" s="177" t="s">
        <v>888</v>
      </c>
      <c r="S94" s="4">
        <v>16.848004681733698</v>
      </c>
      <c r="T94" s="177">
        <v>1.2703754344282601</v>
      </c>
      <c r="U94" s="4">
        <v>17.4369214592015</v>
      </c>
      <c r="V94" s="177">
        <v>1.5543296222035601</v>
      </c>
      <c r="W94" s="4" t="s">
        <v>888</v>
      </c>
      <c r="X94" s="177" t="s">
        <v>888</v>
      </c>
      <c r="Y94" s="4" t="s">
        <v>888</v>
      </c>
      <c r="Z94" s="177" t="s">
        <v>888</v>
      </c>
      <c r="AA94" s="4">
        <v>14.613854558754699</v>
      </c>
      <c r="AB94" s="177">
        <v>2.31941540956965</v>
      </c>
      <c r="AC94" s="4">
        <v>18.099553746961799</v>
      </c>
      <c r="AD94" s="177">
        <v>1.00647959602123</v>
      </c>
      <c r="AE94" s="4" t="s">
        <v>888</v>
      </c>
      <c r="AF94" s="177" t="s">
        <v>888</v>
      </c>
      <c r="AG94" s="4" t="s">
        <v>888</v>
      </c>
      <c r="AH94" s="177" t="s">
        <v>888</v>
      </c>
      <c r="AI94" s="4">
        <v>16.943580529943301</v>
      </c>
      <c r="AJ94" s="177">
        <v>1.26087629196286</v>
      </c>
      <c r="AK94" s="4">
        <v>19.01027154654</v>
      </c>
      <c r="AL94" s="177">
        <v>1.5608732656328601</v>
      </c>
      <c r="AM94" s="4" t="s">
        <v>888</v>
      </c>
      <c r="AN94" s="177" t="s">
        <v>888</v>
      </c>
      <c r="AO94" s="4" t="s">
        <v>888</v>
      </c>
      <c r="AP94" s="177" t="s">
        <v>888</v>
      </c>
      <c r="AQ94" s="6"/>
      <c r="AR94" s="6"/>
      <c r="AS94" s="4">
        <v>0.363593028999187</v>
      </c>
      <c r="AT94" s="196">
        <v>1.2310407586227301</v>
      </c>
    </row>
    <row r="95" spans="1:46" ht="13" customHeight="1" x14ac:dyDescent="0.35">
      <c r="A95" s="3" t="s">
        <v>398</v>
      </c>
      <c r="B95" s="111">
        <v>3</v>
      </c>
      <c r="C95" s="4">
        <v>15.209036243674801</v>
      </c>
      <c r="D95" s="177">
        <v>1.1257329951080699</v>
      </c>
      <c r="E95" s="4" t="s">
        <v>888</v>
      </c>
      <c r="F95" s="177" t="s">
        <v>888</v>
      </c>
      <c r="G95" s="4">
        <v>21.784315390862201</v>
      </c>
      <c r="H95" s="177">
        <v>2.06487784176666</v>
      </c>
      <c r="I95" s="4">
        <v>11.1610091648304</v>
      </c>
      <c r="J95" s="177">
        <v>1.29624617394333</v>
      </c>
      <c r="K95" s="4" t="s">
        <v>888</v>
      </c>
      <c r="L95" s="177" t="s">
        <v>888</v>
      </c>
      <c r="M95" s="4">
        <v>13.4418422800657</v>
      </c>
      <c r="N95" s="177">
        <v>1.1353715813404801</v>
      </c>
      <c r="O95" s="4">
        <v>25.7505592107577</v>
      </c>
      <c r="P95" s="177">
        <v>4.1029457744269502</v>
      </c>
      <c r="Q95" s="4">
        <v>12.308716930691901</v>
      </c>
      <c r="R95" s="177">
        <v>4.2642541042518802</v>
      </c>
      <c r="S95" s="4">
        <v>12.1894703120307</v>
      </c>
      <c r="T95" s="177">
        <v>1.42777634289453</v>
      </c>
      <c r="U95" s="4">
        <v>12.151970855853</v>
      </c>
      <c r="V95" s="177">
        <v>2.3263726311991499</v>
      </c>
      <c r="W95" s="4">
        <v>21.7768365438803</v>
      </c>
      <c r="X95" s="177">
        <v>2.8736149902233898</v>
      </c>
      <c r="Y95" s="4">
        <v>9.5873662318496198</v>
      </c>
      <c r="Z95" s="177">
        <v>3.5449027683465699</v>
      </c>
      <c r="AA95" s="4">
        <v>12.6814707872014</v>
      </c>
      <c r="AB95" s="177">
        <v>1.1931336784297599</v>
      </c>
      <c r="AC95" s="4">
        <v>14.897612313253999</v>
      </c>
      <c r="AD95" s="177">
        <v>2.4536807039277599</v>
      </c>
      <c r="AE95" s="4">
        <v>27.618056001330999</v>
      </c>
      <c r="AF95" s="177">
        <v>5.30423441898576</v>
      </c>
      <c r="AG95" s="4">
        <v>14.9365852141296</v>
      </c>
      <c r="AH95" s="177">
        <v>5.6770719224501303</v>
      </c>
      <c r="AI95" s="4">
        <v>15.2293270343099</v>
      </c>
      <c r="AJ95" s="177">
        <v>1.1339342697066399</v>
      </c>
      <c r="AK95" s="4" t="s">
        <v>888</v>
      </c>
      <c r="AL95" s="177" t="s">
        <v>888</v>
      </c>
      <c r="AM95" s="4" t="s">
        <v>888</v>
      </c>
      <c r="AN95" s="177" t="s">
        <v>888</v>
      </c>
      <c r="AO95" s="4" t="s">
        <v>888</v>
      </c>
      <c r="AP95" s="177" t="s">
        <v>888</v>
      </c>
      <c r="AQ95" s="6"/>
      <c r="AR95" s="6"/>
      <c r="AS95" s="4">
        <v>-2.44908092275372</v>
      </c>
      <c r="AT95" s="196">
        <v>1.64822270053849</v>
      </c>
    </row>
    <row r="96" spans="1:46" ht="13" customHeight="1" x14ac:dyDescent="0.35">
      <c r="A96" s="3" t="s">
        <v>399</v>
      </c>
      <c r="B96" s="111">
        <v>3</v>
      </c>
      <c r="C96" s="4">
        <v>14.921024121642301</v>
      </c>
      <c r="D96" s="177">
        <v>1.19076556899122</v>
      </c>
      <c r="E96" s="4">
        <v>14.964170703372201</v>
      </c>
      <c r="F96" s="177">
        <v>3.2821740155421102</v>
      </c>
      <c r="G96" s="4">
        <v>15.4861557447297</v>
      </c>
      <c r="H96" s="177">
        <v>1.7190071010906001</v>
      </c>
      <c r="I96" s="4">
        <v>14.772647448956301</v>
      </c>
      <c r="J96" s="177">
        <v>1.53013160493222</v>
      </c>
      <c r="K96" s="4">
        <v>-0.19152325441589799</v>
      </c>
      <c r="L96" s="177">
        <v>3.5776009819388501</v>
      </c>
      <c r="M96" s="4">
        <v>13.7721953311202</v>
      </c>
      <c r="N96" s="177">
        <v>1.04172897328157</v>
      </c>
      <c r="O96" s="4">
        <v>15.268104200423201</v>
      </c>
      <c r="P96" s="177">
        <v>1.5054659376236701</v>
      </c>
      <c r="Q96" s="4">
        <v>1.4959088693029501</v>
      </c>
      <c r="R96" s="177">
        <v>1.7524539132880801</v>
      </c>
      <c r="S96" s="4">
        <v>15.133107123284899</v>
      </c>
      <c r="T96" s="177">
        <v>1.4420468338439101</v>
      </c>
      <c r="U96" s="4">
        <v>11.2094988775498</v>
      </c>
      <c r="V96" s="177">
        <v>2.5664325108206398</v>
      </c>
      <c r="W96" s="4">
        <v>19.996327084135</v>
      </c>
      <c r="X96" s="177">
        <v>2.12501410972301</v>
      </c>
      <c r="Y96" s="4">
        <v>4.8632199608500999</v>
      </c>
      <c r="Z96" s="177">
        <v>2.52984829186145</v>
      </c>
      <c r="AA96" s="4">
        <v>13.386709319822501</v>
      </c>
      <c r="AB96" s="177">
        <v>1.8966425418705</v>
      </c>
      <c r="AC96" s="4">
        <v>14.610022114264201</v>
      </c>
      <c r="AD96" s="177">
        <v>2.2564986725734602</v>
      </c>
      <c r="AE96" s="4">
        <v>16.647599029999999</v>
      </c>
      <c r="AF96" s="177">
        <v>1.6798894227191601</v>
      </c>
      <c r="AG96" s="4">
        <v>3.2608897101774699</v>
      </c>
      <c r="AH96" s="177">
        <v>2.5683579030966102</v>
      </c>
      <c r="AI96" s="4">
        <v>14.9222415106093</v>
      </c>
      <c r="AJ96" s="177">
        <v>1.34560870254649</v>
      </c>
      <c r="AK96" s="4">
        <v>14.903705218324999</v>
      </c>
      <c r="AL96" s="177">
        <v>2.6180513757276098</v>
      </c>
      <c r="AM96" s="4" t="s">
        <v>431</v>
      </c>
      <c r="AN96" s="177" t="s">
        <v>431</v>
      </c>
      <c r="AO96" s="4" t="s">
        <v>431</v>
      </c>
      <c r="AP96" s="177" t="s">
        <v>431</v>
      </c>
      <c r="AQ96" s="6"/>
      <c r="AR96" s="6"/>
      <c r="AS96" s="4">
        <v>-4.7727363221297097</v>
      </c>
      <c r="AT96" s="196">
        <v>2.0449650871713101</v>
      </c>
    </row>
    <row r="97" spans="1:46" ht="13" customHeight="1" x14ac:dyDescent="0.35">
      <c r="A97" s="195" t="s">
        <v>411</v>
      </c>
      <c r="B97" s="187">
        <v>3</v>
      </c>
      <c r="C97" s="188">
        <v>15.855611889405299</v>
      </c>
      <c r="D97" s="189">
        <v>0.346709285533707</v>
      </c>
      <c r="E97" s="188">
        <v>22.656556926989801</v>
      </c>
      <c r="F97" s="189">
        <v>4.3622365349553203</v>
      </c>
      <c r="G97" s="188">
        <v>17.534573029828099</v>
      </c>
      <c r="H97" s="189">
        <v>0.58915550607460998</v>
      </c>
      <c r="I97" s="188">
        <v>14.447720882252399</v>
      </c>
      <c r="J97" s="189">
        <v>0.59532701634712804</v>
      </c>
      <c r="K97" s="188">
        <v>-9.06587537437691</v>
      </c>
      <c r="L97" s="189">
        <v>4.4401225684783698</v>
      </c>
      <c r="M97" s="188">
        <v>15.6172615473465</v>
      </c>
      <c r="N97" s="189">
        <v>0.44560864935139899</v>
      </c>
      <c r="O97" s="188">
        <v>22.304579284014501</v>
      </c>
      <c r="P97" s="189">
        <v>1.42850442878599</v>
      </c>
      <c r="Q97" s="188">
        <v>6.8560616445368598</v>
      </c>
      <c r="R97" s="189">
        <v>1.55194584399307</v>
      </c>
      <c r="S97" s="188">
        <v>15.134116498246501</v>
      </c>
      <c r="T97" s="189">
        <v>0.49424044803764</v>
      </c>
      <c r="U97" s="188">
        <v>13.959503534844201</v>
      </c>
      <c r="V97" s="189">
        <v>0.70431483088914004</v>
      </c>
      <c r="W97" s="188">
        <v>18.722922796456601</v>
      </c>
      <c r="X97" s="189">
        <v>1.03491449148049</v>
      </c>
      <c r="Y97" s="188">
        <v>3.83364746727975</v>
      </c>
      <c r="Z97" s="189">
        <v>1.20385428233778</v>
      </c>
      <c r="AA97" s="188">
        <v>14.3715690521075</v>
      </c>
      <c r="AB97" s="189">
        <v>0.68833891064499797</v>
      </c>
      <c r="AC97" s="188">
        <v>15.4644694285125</v>
      </c>
      <c r="AD97" s="189">
        <v>0.65900170131733105</v>
      </c>
      <c r="AE97" s="188">
        <v>18.190135851877201</v>
      </c>
      <c r="AF97" s="189">
        <v>1.4273055676380499</v>
      </c>
      <c r="AG97" s="188">
        <v>5.4950130306979998</v>
      </c>
      <c r="AH97" s="189">
        <v>2.2578145771383</v>
      </c>
      <c r="AI97" s="188">
        <v>15.0440522241763</v>
      </c>
      <c r="AJ97" s="189">
        <v>0.43323281953377402</v>
      </c>
      <c r="AK97" s="188">
        <v>15.415193271261099</v>
      </c>
      <c r="AL97" s="189">
        <v>0.69502731869046896</v>
      </c>
      <c r="AM97" s="188">
        <v>27.448696481665099</v>
      </c>
      <c r="AN97" s="189">
        <v>2.0950632532399198</v>
      </c>
      <c r="AO97" s="188">
        <v>11.1720371593536</v>
      </c>
      <c r="AP97" s="189">
        <v>2.3050294643583502</v>
      </c>
      <c r="AQ97" s="9"/>
      <c r="AR97" s="9"/>
      <c r="AS97" s="188">
        <v>-2.67666902407248E-2</v>
      </c>
      <c r="AT97" s="200">
        <v>0.49914970469048098</v>
      </c>
    </row>
    <row r="99" spans="1:46" x14ac:dyDescent="0.35">
      <c r="A99" s="201" t="s">
        <v>481</v>
      </c>
    </row>
    <row r="100" spans="1:46" x14ac:dyDescent="0.35">
      <c r="A100" s="201" t="s">
        <v>412</v>
      </c>
    </row>
    <row r="101" spans="1:46" x14ac:dyDescent="0.35">
      <c r="A101" s="201" t="s">
        <v>460</v>
      </c>
    </row>
    <row r="102" spans="1:46" x14ac:dyDescent="0.35">
      <c r="A102" s="201" t="s">
        <v>461</v>
      </c>
    </row>
    <row r="103" spans="1:46" x14ac:dyDescent="0.35">
      <c r="A103" s="201" t="s">
        <v>462</v>
      </c>
    </row>
    <row r="104" spans="1:46" x14ac:dyDescent="0.35">
      <c r="A104" s="201" t="s">
        <v>463</v>
      </c>
    </row>
    <row r="105" spans="1:46" x14ac:dyDescent="0.35">
      <c r="A105" s="201" t="s">
        <v>464</v>
      </c>
    </row>
    <row r="106" spans="1:46" x14ac:dyDescent="0.35">
      <c r="A106" s="201" t="s">
        <v>465</v>
      </c>
    </row>
    <row r="107" spans="1:46" x14ac:dyDescent="0.35">
      <c r="A107" s="201" t="s">
        <v>413</v>
      </c>
    </row>
    <row r="108" spans="1:46" x14ac:dyDescent="0.35">
      <c r="A108" s="201" t="s">
        <v>414</v>
      </c>
    </row>
    <row r="109" spans="1:46" x14ac:dyDescent="0.35">
      <c r="A109" s="201" t="s">
        <v>415</v>
      </c>
    </row>
    <row r="110" spans="1:46" x14ac:dyDescent="0.35">
      <c r="A110" s="170" t="str">
        <f>HYPERLINK("https://oecdcode.org/disclaimers/cyprus.html", "Information on data for Cyprus: https://oecdcode.org/disclaimers/cyprus.html")</f>
        <v>Information on data for Cyprus: https://oecdcode.org/disclaimers/cyprus.html</v>
      </c>
    </row>
    <row r="111" spans="1:46" x14ac:dyDescent="0.35">
      <c r="A111"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524" priority="7">
      <formula>ABS(K1/L1)&gt;1.95996398454005</formula>
    </cfRule>
  </conditionalFormatting>
  <conditionalFormatting sqref="Q1:Q200">
    <cfRule type="expression" dxfId="523" priority="6">
      <formula>ABS(Q1/R1)&gt;1.95996398454005</formula>
    </cfRule>
  </conditionalFormatting>
  <conditionalFormatting sqref="Y1:Y200">
    <cfRule type="expression" dxfId="522" priority="5">
      <formula>ABS(Y1/Z1)&gt;1.95996398454005</formula>
    </cfRule>
  </conditionalFormatting>
  <conditionalFormatting sqref="AG1:AG200">
    <cfRule type="expression" dxfId="521" priority="4">
      <formula>ABS(AG1/AH1)&gt;1.95996398454005</formula>
    </cfRule>
  </conditionalFormatting>
  <conditionalFormatting sqref="AO1:AO200">
    <cfRule type="expression" dxfId="520" priority="3">
      <formula>ABS(AO1/AP1)&gt;1.95996398454005</formula>
    </cfRule>
  </conditionalFormatting>
  <conditionalFormatting sqref="AQ1:AQ200">
    <cfRule type="expression" dxfId="519" priority="2">
      <formula>ABS(AQ1/AR1)&gt;1.95996398454005</formula>
    </cfRule>
  </conditionalFormatting>
  <conditionalFormatting sqref="AS1:AS200">
    <cfRule type="expression" dxfId="518"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105"/>
  <sheetViews>
    <sheetView showGridLines="0" zoomScale="80" zoomScaleNormal="80" workbookViewId="0"/>
  </sheetViews>
  <sheetFormatPr defaultColWidth="10.90625" defaultRowHeight="14.5" x14ac:dyDescent="0.35"/>
  <cols>
    <col min="1" max="1" width="27.1796875" customWidth="1"/>
    <col min="2" max="2" width="9" customWidth="1"/>
  </cols>
  <sheetData>
    <row r="1" spans="1:24" ht="15" customHeight="1" x14ac:dyDescent="0.35">
      <c r="A1" s="62" t="str">
        <f ca="1">RIGHT(CELL("Filename",A1),LEN(CELL("Filename",A1))-FIND("]",CELL("Filename",A1)))</f>
        <v>BMUL.UND.TQ13cd</v>
      </c>
      <c r="B1" s="64"/>
      <c r="D1" s="23"/>
      <c r="E1" s="23"/>
      <c r="F1" s="23"/>
      <c r="G1" s="23"/>
      <c r="J1" s="70"/>
      <c r="L1" s="70"/>
    </row>
    <row r="2" spans="1:24" x14ac:dyDescent="0.35">
      <c r="A2" s="23" t="s">
        <v>3</v>
      </c>
      <c r="B2" s="23"/>
    </row>
    <row r="3" spans="1:24" x14ac:dyDescent="0.35">
      <c r="A3" s="41" t="s">
        <v>6</v>
      </c>
      <c r="B3" s="41"/>
    </row>
    <row r="4" spans="1:24" x14ac:dyDescent="0.35">
      <c r="A4" s="168" t="str">
        <f>HYPERLINK("#'TOC'!A1", "Back to TOC")</f>
        <v>Back to TOC</v>
      </c>
      <c r="B4" s="41"/>
    </row>
    <row r="5" spans="1:24" ht="13.5" customHeight="1" x14ac:dyDescent="0.35">
      <c r="A5" s="41"/>
      <c r="B5" s="41"/>
    </row>
    <row r="6" spans="1:24" ht="21.75" customHeight="1" x14ac:dyDescent="0.35">
      <c r="B6" s="390" t="s">
        <v>126</v>
      </c>
      <c r="C6" s="393" t="s">
        <v>127</v>
      </c>
      <c r="D6" s="393"/>
      <c r="E6" s="393"/>
      <c r="F6" s="393"/>
      <c r="G6" s="393"/>
      <c r="H6" s="393"/>
      <c r="I6" s="393"/>
      <c r="J6" s="393"/>
      <c r="K6" s="393"/>
      <c r="L6" s="393"/>
      <c r="M6" s="393"/>
      <c r="N6" s="393"/>
      <c r="O6" s="393"/>
      <c r="P6" s="393"/>
      <c r="Q6" s="393"/>
      <c r="R6" s="393"/>
      <c r="S6" s="393"/>
      <c r="T6" s="393"/>
      <c r="U6" s="394"/>
      <c r="V6" s="394"/>
      <c r="W6" s="394"/>
      <c r="X6" s="395"/>
    </row>
    <row r="7" spans="1:24" ht="35.25" customHeight="1" x14ac:dyDescent="0.35">
      <c r="B7" s="391"/>
      <c r="C7" s="349" t="s">
        <v>101</v>
      </c>
      <c r="D7" s="350"/>
      <c r="E7" s="401" t="s">
        <v>128</v>
      </c>
      <c r="F7" s="402"/>
      <c r="G7" s="402"/>
      <c r="H7" s="402"/>
      <c r="I7" s="402"/>
      <c r="J7" s="402"/>
      <c r="K7" s="402"/>
      <c r="L7" s="403"/>
      <c r="M7" s="338" t="s">
        <v>129</v>
      </c>
      <c r="N7" s="338"/>
      <c r="O7" s="338"/>
      <c r="P7" s="338"/>
      <c r="Q7" s="338"/>
      <c r="R7" s="338"/>
      <c r="S7" s="338"/>
      <c r="T7" s="338"/>
      <c r="U7" s="365" t="s">
        <v>9</v>
      </c>
      <c r="V7" s="365"/>
      <c r="W7" s="365" t="s">
        <v>10</v>
      </c>
      <c r="X7" s="396"/>
    </row>
    <row r="8" spans="1:24" ht="23.25" customHeight="1" x14ac:dyDescent="0.35">
      <c r="B8" s="391"/>
      <c r="C8" s="375"/>
      <c r="D8" s="376"/>
      <c r="E8" s="397" t="s">
        <v>101</v>
      </c>
      <c r="F8" s="398"/>
      <c r="G8" s="383" t="s">
        <v>130</v>
      </c>
      <c r="H8" s="384"/>
      <c r="I8" s="384"/>
      <c r="J8" s="384"/>
      <c r="K8" s="384"/>
      <c r="L8" s="385"/>
      <c r="M8" s="397" t="s">
        <v>101</v>
      </c>
      <c r="N8" s="398"/>
      <c r="O8" s="383" t="s">
        <v>130</v>
      </c>
      <c r="P8" s="384"/>
      <c r="Q8" s="384"/>
      <c r="R8" s="384"/>
      <c r="S8" s="384"/>
      <c r="T8" s="385"/>
      <c r="U8" s="377" t="s">
        <v>101</v>
      </c>
      <c r="V8" s="378"/>
      <c r="W8" s="377" t="s">
        <v>101</v>
      </c>
      <c r="X8" s="381"/>
    </row>
    <row r="9" spans="1:24" ht="39" customHeight="1" x14ac:dyDescent="0.35">
      <c r="B9" s="391"/>
      <c r="C9" s="351"/>
      <c r="D9" s="352"/>
      <c r="E9" s="399"/>
      <c r="F9" s="400"/>
      <c r="G9" s="363" t="s">
        <v>85</v>
      </c>
      <c r="H9" s="363"/>
      <c r="I9" s="363" t="s">
        <v>86</v>
      </c>
      <c r="J9" s="363"/>
      <c r="K9" s="363" t="s">
        <v>87</v>
      </c>
      <c r="L9" s="363"/>
      <c r="M9" s="399"/>
      <c r="N9" s="400"/>
      <c r="O9" s="363" t="s">
        <v>85</v>
      </c>
      <c r="P9" s="363"/>
      <c r="Q9" s="363" t="s">
        <v>86</v>
      </c>
      <c r="R9" s="363"/>
      <c r="S9" s="363" t="s">
        <v>87</v>
      </c>
      <c r="T9" s="363"/>
      <c r="U9" s="379"/>
      <c r="V9" s="380"/>
      <c r="W9" s="379"/>
      <c r="X9" s="382"/>
    </row>
    <row r="10" spans="1:24" ht="15" customHeight="1" x14ac:dyDescent="0.35">
      <c r="A10" s="65"/>
      <c r="B10" s="392"/>
      <c r="C10" s="97" t="s">
        <v>11</v>
      </c>
      <c r="D10" s="97" t="s">
        <v>12</v>
      </c>
      <c r="E10" s="97" t="s">
        <v>11</v>
      </c>
      <c r="F10" s="97" t="s">
        <v>12</v>
      </c>
      <c r="G10" s="97" t="s">
        <v>11</v>
      </c>
      <c r="H10" s="97" t="s">
        <v>12</v>
      </c>
      <c r="I10" s="97" t="s">
        <v>11</v>
      </c>
      <c r="J10" s="97" t="s">
        <v>12</v>
      </c>
      <c r="K10" s="97" t="s">
        <v>11</v>
      </c>
      <c r="L10" s="97" t="s">
        <v>12</v>
      </c>
      <c r="M10" s="97" t="s">
        <v>11</v>
      </c>
      <c r="N10" s="97" t="s">
        <v>12</v>
      </c>
      <c r="O10" s="97" t="s">
        <v>11</v>
      </c>
      <c r="P10" s="97" t="s">
        <v>12</v>
      </c>
      <c r="Q10" s="97" t="s">
        <v>11</v>
      </c>
      <c r="R10" s="97" t="s">
        <v>12</v>
      </c>
      <c r="S10" s="97" t="s">
        <v>11</v>
      </c>
      <c r="T10" s="97" t="s">
        <v>12</v>
      </c>
      <c r="U10" s="97" t="s">
        <v>13</v>
      </c>
      <c r="V10" s="97" t="s">
        <v>12</v>
      </c>
      <c r="W10" s="97" t="s">
        <v>13</v>
      </c>
      <c r="X10" s="71" t="s">
        <v>12</v>
      </c>
    </row>
    <row r="11" spans="1:24" x14ac:dyDescent="0.35">
      <c r="A11" s="72"/>
      <c r="B11" s="19"/>
      <c r="C11" s="73" t="s">
        <v>1074</v>
      </c>
      <c r="D11" s="74" t="s">
        <v>1075</v>
      </c>
      <c r="E11" s="73" t="s">
        <v>1076</v>
      </c>
      <c r="F11" s="74" t="s">
        <v>1077</v>
      </c>
      <c r="G11" s="75" t="s">
        <v>1078</v>
      </c>
      <c r="H11" s="75" t="s">
        <v>1079</v>
      </c>
      <c r="I11" s="76" t="s">
        <v>1080</v>
      </c>
      <c r="J11" s="74" t="s">
        <v>1081</v>
      </c>
      <c r="K11" s="75" t="s">
        <v>1082</v>
      </c>
      <c r="L11" s="75" t="s">
        <v>1083</v>
      </c>
      <c r="M11" s="4" t="s">
        <v>1084</v>
      </c>
      <c r="N11" s="74" t="s">
        <v>1085</v>
      </c>
      <c r="O11" s="75" t="s">
        <v>1086</v>
      </c>
      <c r="P11" s="63" t="s">
        <v>1087</v>
      </c>
      <c r="Q11" s="4" t="s">
        <v>1088</v>
      </c>
      <c r="R11" s="74" t="s">
        <v>1089</v>
      </c>
      <c r="S11" s="75" t="s">
        <v>1090</v>
      </c>
      <c r="T11" s="75" t="s">
        <v>1091</v>
      </c>
      <c r="U11" s="77" t="s">
        <v>1092</v>
      </c>
      <c r="V11" s="78" t="s">
        <v>1093</v>
      </c>
      <c r="W11" s="78" t="s">
        <v>1094</v>
      </c>
      <c r="X11" s="80" t="s">
        <v>1095</v>
      </c>
    </row>
    <row r="12" spans="1:24" x14ac:dyDescent="0.35">
      <c r="A12" s="22" t="s">
        <v>14</v>
      </c>
      <c r="B12" s="19">
        <v>2</v>
      </c>
      <c r="C12" s="4">
        <v>30.019145687618799</v>
      </c>
      <c r="D12" s="5">
        <v>1.0841818129618801</v>
      </c>
      <c r="E12" s="4">
        <v>9.0716610485753808</v>
      </c>
      <c r="F12" s="5">
        <v>0.64094490729888198</v>
      </c>
      <c r="G12" s="4">
        <v>5.65718058357941</v>
      </c>
      <c r="H12" s="5">
        <v>0.466089431673267</v>
      </c>
      <c r="I12" s="4">
        <v>3.0534538033528702</v>
      </c>
      <c r="J12" s="5">
        <v>0.35469578616759301</v>
      </c>
      <c r="K12" s="4">
        <v>0.36102666164309599</v>
      </c>
      <c r="L12" s="5">
        <v>0.10297958876134899</v>
      </c>
      <c r="M12" s="4">
        <v>26.523800857747901</v>
      </c>
      <c r="N12" s="5">
        <v>1.0149311781944601</v>
      </c>
      <c r="O12" s="4">
        <v>15.478274364981001</v>
      </c>
      <c r="P12" s="5">
        <v>0.728074022999189</v>
      </c>
      <c r="Q12" s="4">
        <v>10.352585648278399</v>
      </c>
      <c r="R12" s="5">
        <v>0.65383106651550904</v>
      </c>
      <c r="S12" s="4">
        <v>0.69294084448854698</v>
      </c>
      <c r="T12" s="5">
        <v>0.15142459925749499</v>
      </c>
      <c r="U12" s="81"/>
      <c r="V12" s="79"/>
      <c r="W12" s="79"/>
      <c r="X12" s="82"/>
    </row>
    <row r="13" spans="1:24" x14ac:dyDescent="0.35">
      <c r="A13" s="52" t="s">
        <v>15</v>
      </c>
      <c r="B13" s="19">
        <v>2</v>
      </c>
      <c r="C13" s="4">
        <v>76.675246024033797</v>
      </c>
      <c r="D13" s="5">
        <v>0.90804841193600006</v>
      </c>
      <c r="E13" s="4">
        <v>34.472557667745903</v>
      </c>
      <c r="F13" s="5">
        <v>1.1375843396302301</v>
      </c>
      <c r="G13" s="4">
        <v>23.529130294757898</v>
      </c>
      <c r="H13" s="5">
        <v>0.97308265208893896</v>
      </c>
      <c r="I13" s="4">
        <v>9.93182679697364</v>
      </c>
      <c r="J13" s="5">
        <v>0.59143285980901805</v>
      </c>
      <c r="K13" s="4">
        <v>1.0116005760143001</v>
      </c>
      <c r="L13" s="5">
        <v>0.161118351284843</v>
      </c>
      <c r="M13" s="4">
        <v>71.420152297583599</v>
      </c>
      <c r="N13" s="5">
        <v>0.92899348800584702</v>
      </c>
      <c r="O13" s="4">
        <v>32.429855030699201</v>
      </c>
      <c r="P13" s="5">
        <v>1.01806516467646</v>
      </c>
      <c r="Q13" s="4">
        <v>35.0907814277124</v>
      </c>
      <c r="R13" s="5">
        <v>1.02957766621034</v>
      </c>
      <c r="S13" s="4">
        <v>3.8995158391720199</v>
      </c>
      <c r="T13" s="5">
        <v>0.42382024833413201</v>
      </c>
      <c r="U13" s="83"/>
      <c r="V13" s="6"/>
      <c r="W13" s="6"/>
      <c r="X13" s="84"/>
    </row>
    <row r="14" spans="1:24" x14ac:dyDescent="0.35">
      <c r="A14" s="52" t="s">
        <v>16</v>
      </c>
      <c r="B14" s="19">
        <v>2</v>
      </c>
      <c r="C14" s="4">
        <v>63.323164571384098</v>
      </c>
      <c r="D14" s="5">
        <v>1.0944271062699</v>
      </c>
      <c r="E14" s="4">
        <v>37.239881173179903</v>
      </c>
      <c r="F14" s="5">
        <v>0.99190759392945904</v>
      </c>
      <c r="G14" s="4">
        <v>25.129215910292501</v>
      </c>
      <c r="H14" s="5">
        <v>0.80086744008091304</v>
      </c>
      <c r="I14" s="4">
        <v>10.962120793159301</v>
      </c>
      <c r="J14" s="5">
        <v>0.64168432966881195</v>
      </c>
      <c r="K14" s="4">
        <v>1.14854446972811</v>
      </c>
      <c r="L14" s="5">
        <v>0.16899861442432201</v>
      </c>
      <c r="M14" s="4">
        <v>50.132876427488497</v>
      </c>
      <c r="N14" s="5">
        <v>0.98314863725327795</v>
      </c>
      <c r="O14" s="4">
        <v>31.791636711751998</v>
      </c>
      <c r="P14" s="5">
        <v>0.82211405996772902</v>
      </c>
      <c r="Q14" s="4">
        <v>17.026772536847101</v>
      </c>
      <c r="R14" s="5">
        <v>0.68382643095284101</v>
      </c>
      <c r="S14" s="4">
        <v>1.31446717888942</v>
      </c>
      <c r="T14" s="5">
        <v>0.201610542746574</v>
      </c>
      <c r="U14" s="83"/>
      <c r="V14" s="6"/>
      <c r="W14" s="6"/>
      <c r="X14" s="84"/>
    </row>
    <row r="15" spans="1:24" x14ac:dyDescent="0.35">
      <c r="A15" s="22" t="s">
        <v>17</v>
      </c>
      <c r="B15" s="19">
        <v>2</v>
      </c>
      <c r="C15" s="4">
        <v>18.353842914608801</v>
      </c>
      <c r="D15" s="5">
        <v>0.86116667493289001</v>
      </c>
      <c r="E15" s="4">
        <v>10.6945706840719</v>
      </c>
      <c r="F15" s="5">
        <v>0.667000984771842</v>
      </c>
      <c r="G15" s="4">
        <v>6.9575693500665103</v>
      </c>
      <c r="H15" s="5">
        <v>0.52050058931710297</v>
      </c>
      <c r="I15" s="4">
        <v>2.85651096303397</v>
      </c>
      <c r="J15" s="5">
        <v>0.30788797628200498</v>
      </c>
      <c r="K15" s="4">
        <v>0.88049037097138905</v>
      </c>
      <c r="L15" s="5">
        <v>0.198481783791572</v>
      </c>
      <c r="M15" s="4">
        <v>14.267239489587</v>
      </c>
      <c r="N15" s="5">
        <v>0.72576879064469502</v>
      </c>
      <c r="O15" s="4">
        <v>9.6394112950563002</v>
      </c>
      <c r="P15" s="5">
        <v>0.56713050211966298</v>
      </c>
      <c r="Q15" s="4">
        <v>3.9411332630339002</v>
      </c>
      <c r="R15" s="5">
        <v>0.39529768600961002</v>
      </c>
      <c r="S15" s="4">
        <v>0.68669493149679794</v>
      </c>
      <c r="T15" s="5">
        <v>0.14620894116159799</v>
      </c>
      <c r="U15" s="83"/>
      <c r="V15" s="6"/>
      <c r="W15" s="6"/>
      <c r="X15" s="84"/>
    </row>
    <row r="16" spans="1:24" x14ac:dyDescent="0.35">
      <c r="A16" s="22" t="s">
        <v>18</v>
      </c>
      <c r="B16" s="19">
        <v>2</v>
      </c>
      <c r="C16" s="4">
        <v>35.9813057011132</v>
      </c>
      <c r="D16" s="5">
        <v>0.79267250803235301</v>
      </c>
      <c r="E16" s="4">
        <v>18.2797440370971</v>
      </c>
      <c r="F16" s="5">
        <v>0.70144142204269</v>
      </c>
      <c r="G16" s="4">
        <v>14.008234857632999</v>
      </c>
      <c r="H16" s="5">
        <v>0.69052998910578001</v>
      </c>
      <c r="I16" s="4">
        <v>4.1097664491457904</v>
      </c>
      <c r="J16" s="5">
        <v>0.38647438691395902</v>
      </c>
      <c r="K16" s="4">
        <v>0.161742730318296</v>
      </c>
      <c r="L16" s="5">
        <v>7.3866773482445205E-2</v>
      </c>
      <c r="M16" s="4">
        <v>30.308744957453701</v>
      </c>
      <c r="N16" s="5">
        <v>0.81347574680395196</v>
      </c>
      <c r="O16" s="4">
        <v>23.0881311014194</v>
      </c>
      <c r="P16" s="5">
        <v>0.82518037491204999</v>
      </c>
      <c r="Q16" s="4">
        <v>7.0097847467104204</v>
      </c>
      <c r="R16" s="5">
        <v>0.49137228354170198</v>
      </c>
      <c r="S16" s="4">
        <v>0.21082910932381399</v>
      </c>
      <c r="T16" s="5">
        <v>8.8170384432723695E-2</v>
      </c>
      <c r="U16" s="83"/>
      <c r="V16" s="6"/>
      <c r="W16" s="6"/>
      <c r="X16" s="84"/>
    </row>
    <row r="17" spans="1:24" x14ac:dyDescent="0.35">
      <c r="A17" s="52" t="s">
        <v>19</v>
      </c>
      <c r="B17" s="19">
        <v>2</v>
      </c>
      <c r="C17" s="4">
        <v>37.597415100934498</v>
      </c>
      <c r="D17" s="5">
        <v>0.99302933547904904</v>
      </c>
      <c r="E17" s="4">
        <v>12.3832272927333</v>
      </c>
      <c r="F17" s="5">
        <v>0.54362183505209005</v>
      </c>
      <c r="G17" s="4">
        <v>8.1005198532319902</v>
      </c>
      <c r="H17" s="5">
        <v>0.44090849203783899</v>
      </c>
      <c r="I17" s="4">
        <v>3.6487650422620601</v>
      </c>
      <c r="J17" s="5">
        <v>0.29222589506027302</v>
      </c>
      <c r="K17" s="4">
        <v>0.63394239723924595</v>
      </c>
      <c r="L17" s="5">
        <v>0.136919892145802</v>
      </c>
      <c r="M17" s="4">
        <v>32.703934319546903</v>
      </c>
      <c r="N17" s="5">
        <v>0.97100633786827195</v>
      </c>
      <c r="O17" s="4">
        <v>16.050844614836901</v>
      </c>
      <c r="P17" s="5">
        <v>0.65812787634393899</v>
      </c>
      <c r="Q17" s="4">
        <v>13.499377482127301</v>
      </c>
      <c r="R17" s="5">
        <v>0.62084533774923301</v>
      </c>
      <c r="S17" s="4">
        <v>3.1537122225827301</v>
      </c>
      <c r="T17" s="5">
        <v>0.29545429799341599</v>
      </c>
      <c r="U17" s="83"/>
      <c r="V17" s="6"/>
      <c r="W17" s="6"/>
      <c r="X17" s="84"/>
    </row>
    <row r="18" spans="1:24" x14ac:dyDescent="0.35">
      <c r="A18" s="1" t="s">
        <v>20</v>
      </c>
      <c r="B18" s="19">
        <v>2</v>
      </c>
      <c r="C18" s="4">
        <v>37.818588158860202</v>
      </c>
      <c r="D18" s="5">
        <v>1.42198466561433</v>
      </c>
      <c r="E18" s="4">
        <v>12.3354352221596</v>
      </c>
      <c r="F18" s="5">
        <v>0.77255705441169598</v>
      </c>
      <c r="G18" s="4">
        <v>7.9033090390723597</v>
      </c>
      <c r="H18" s="5">
        <v>0.60849169175332696</v>
      </c>
      <c r="I18" s="4">
        <v>3.77408167710681</v>
      </c>
      <c r="J18" s="5">
        <v>0.44090333713132501</v>
      </c>
      <c r="K18" s="4">
        <v>0.65804450598042696</v>
      </c>
      <c r="L18" s="5">
        <v>0.18290890015886899</v>
      </c>
      <c r="M18" s="4">
        <v>33.161589206823201</v>
      </c>
      <c r="N18" s="5">
        <v>1.3190466413770501</v>
      </c>
      <c r="O18" s="4">
        <v>16.136614107657898</v>
      </c>
      <c r="P18" s="5">
        <v>0.79419002057313404</v>
      </c>
      <c r="Q18" s="4">
        <v>13.5444827872579</v>
      </c>
      <c r="R18" s="5">
        <v>0.78260024402013795</v>
      </c>
      <c r="S18" s="4">
        <v>3.48049231190745</v>
      </c>
      <c r="T18" s="5">
        <v>0.40439785266545297</v>
      </c>
      <c r="U18" s="83"/>
      <c r="V18" s="6"/>
      <c r="W18" s="6"/>
      <c r="X18" s="84"/>
    </row>
    <row r="19" spans="1:24" x14ac:dyDescent="0.35">
      <c r="A19" s="1" t="s">
        <v>21</v>
      </c>
      <c r="B19" s="19">
        <v>2</v>
      </c>
      <c r="C19" s="4">
        <v>37.2500347387234</v>
      </c>
      <c r="D19" s="5">
        <v>1.4481328501416399</v>
      </c>
      <c r="E19" s="4">
        <v>12.4580618739994</v>
      </c>
      <c r="F19" s="5">
        <v>0.75272251681976199</v>
      </c>
      <c r="G19" s="4">
        <v>8.4093197968550495</v>
      </c>
      <c r="H19" s="5">
        <v>0.58029724881649103</v>
      </c>
      <c r="I19" s="4">
        <v>3.45253964792964</v>
      </c>
      <c r="J19" s="5">
        <v>0.38945955460425102</v>
      </c>
      <c r="K19" s="4">
        <v>0.59620242921472999</v>
      </c>
      <c r="L19" s="5">
        <v>0.200614806772903</v>
      </c>
      <c r="M19" s="4">
        <v>31.983783332826501</v>
      </c>
      <c r="N19" s="5">
        <v>1.5947066248189701</v>
      </c>
      <c r="O19" s="4">
        <v>15.915880504100199</v>
      </c>
      <c r="P19" s="5">
        <v>1.04435059203092</v>
      </c>
      <c r="Q19" s="4">
        <v>13.428401227095</v>
      </c>
      <c r="R19" s="5">
        <v>1.0607348704758</v>
      </c>
      <c r="S19" s="4">
        <v>2.6395016016313</v>
      </c>
      <c r="T19" s="5">
        <v>0.42896239423513299</v>
      </c>
      <c r="U19" s="83"/>
      <c r="V19" s="6"/>
      <c r="W19" s="6"/>
      <c r="X19" s="84"/>
    </row>
    <row r="20" spans="1:24" x14ac:dyDescent="0.35">
      <c r="A20" s="52" t="s">
        <v>22</v>
      </c>
      <c r="B20" s="19">
        <v>2</v>
      </c>
      <c r="C20" s="4">
        <v>75.431808727464301</v>
      </c>
      <c r="D20" s="5">
        <v>1.1609430219463399</v>
      </c>
      <c r="E20" s="4">
        <v>37.129302773267099</v>
      </c>
      <c r="F20" s="5">
        <v>1.3618742517198199</v>
      </c>
      <c r="G20" s="4">
        <v>21.379813206976301</v>
      </c>
      <c r="H20" s="5">
        <v>1.0358135225249001</v>
      </c>
      <c r="I20" s="4">
        <v>13.6839134838863</v>
      </c>
      <c r="J20" s="5">
        <v>0.76581012274981697</v>
      </c>
      <c r="K20" s="4">
        <v>2.0655760824043998</v>
      </c>
      <c r="L20" s="5">
        <v>0.33750947243884</v>
      </c>
      <c r="M20" s="4">
        <v>68.850261442985797</v>
      </c>
      <c r="N20" s="5">
        <v>1.18303878365396</v>
      </c>
      <c r="O20" s="4">
        <v>33.126160577211003</v>
      </c>
      <c r="P20" s="5">
        <v>1.18819658024899</v>
      </c>
      <c r="Q20" s="4">
        <v>31.244887225492501</v>
      </c>
      <c r="R20" s="5">
        <v>1.2448442435976499</v>
      </c>
      <c r="S20" s="4">
        <v>4.4792136402823104</v>
      </c>
      <c r="T20" s="5">
        <v>0.46378179521131002</v>
      </c>
      <c r="U20" s="83"/>
      <c r="V20" s="6"/>
      <c r="W20" s="6"/>
      <c r="X20" s="84"/>
    </row>
    <row r="21" spans="1:24" x14ac:dyDescent="0.35">
      <c r="A21" s="52" t="s">
        <v>23</v>
      </c>
      <c r="B21" s="19">
        <v>2</v>
      </c>
      <c r="C21" s="4">
        <v>68.618314202091995</v>
      </c>
      <c r="D21" s="5">
        <v>1.43578420663384</v>
      </c>
      <c r="E21" s="4">
        <v>18.9543922391004</v>
      </c>
      <c r="F21" s="5">
        <v>0.99705219671252998</v>
      </c>
      <c r="G21" s="4">
        <v>11.227766669844501</v>
      </c>
      <c r="H21" s="5">
        <v>0.72042395384815905</v>
      </c>
      <c r="I21" s="4">
        <v>6.1763038201535601</v>
      </c>
      <c r="J21" s="5">
        <v>0.62294883033295201</v>
      </c>
      <c r="K21" s="4">
        <v>1.55032174910236</v>
      </c>
      <c r="L21" s="5">
        <v>0.27789638648038401</v>
      </c>
      <c r="M21" s="4">
        <v>71.932395010400597</v>
      </c>
      <c r="N21" s="5">
        <v>1.1132681845741501</v>
      </c>
      <c r="O21" s="4">
        <v>34.945438683371101</v>
      </c>
      <c r="P21" s="5">
        <v>1.14311301982543</v>
      </c>
      <c r="Q21" s="4">
        <v>32.29226342183</v>
      </c>
      <c r="R21" s="5">
        <v>1.34505759156335</v>
      </c>
      <c r="S21" s="4">
        <v>4.6946929051995001</v>
      </c>
      <c r="T21" s="5">
        <v>0.498328677956136</v>
      </c>
      <c r="U21" s="83"/>
      <c r="V21" s="6"/>
      <c r="W21" s="6"/>
      <c r="X21" s="84"/>
    </row>
    <row r="22" spans="1:24" x14ac:dyDescent="0.35">
      <c r="A22" s="52" t="s">
        <v>24</v>
      </c>
      <c r="B22" s="19">
        <v>2</v>
      </c>
      <c r="C22" s="4">
        <v>70.926351202832294</v>
      </c>
      <c r="D22" s="5">
        <v>1.4178616070893799</v>
      </c>
      <c r="E22" s="4">
        <v>45.815252529128003</v>
      </c>
      <c r="F22" s="5">
        <v>1.18701251069392</v>
      </c>
      <c r="G22" s="4">
        <v>22.352532579313301</v>
      </c>
      <c r="H22" s="5">
        <v>1.0470539656918501</v>
      </c>
      <c r="I22" s="4">
        <v>20.847210011557799</v>
      </c>
      <c r="J22" s="5">
        <v>0.866129189115871</v>
      </c>
      <c r="K22" s="4">
        <v>2.615509938257</v>
      </c>
      <c r="L22" s="5">
        <v>0.42607073433061898</v>
      </c>
      <c r="M22" s="4">
        <v>58.185819447643297</v>
      </c>
      <c r="N22" s="5">
        <v>1.4898644753883299</v>
      </c>
      <c r="O22" s="4">
        <v>35.105271734440201</v>
      </c>
      <c r="P22" s="5">
        <v>1.55784905094561</v>
      </c>
      <c r="Q22" s="4">
        <v>20.214594474367999</v>
      </c>
      <c r="R22" s="5">
        <v>1.210839976678</v>
      </c>
      <c r="S22" s="4">
        <v>2.8659532388351798</v>
      </c>
      <c r="T22" s="5">
        <v>0.64534975485929402</v>
      </c>
      <c r="U22" s="83"/>
      <c r="V22" s="6"/>
      <c r="W22" s="6"/>
      <c r="X22" s="84"/>
    </row>
    <row r="23" spans="1:24" x14ac:dyDescent="0.35">
      <c r="A23" s="52" t="s">
        <v>25</v>
      </c>
      <c r="B23" s="19">
        <v>2</v>
      </c>
      <c r="C23" s="4">
        <v>63.829345035540697</v>
      </c>
      <c r="D23" s="5">
        <v>1.4808065352468001</v>
      </c>
      <c r="E23" s="4">
        <v>40.942102146853898</v>
      </c>
      <c r="F23" s="5">
        <v>1.46065665328067</v>
      </c>
      <c r="G23" s="4">
        <v>28.960793241280602</v>
      </c>
      <c r="H23" s="5">
        <v>1.31626807561759</v>
      </c>
      <c r="I23" s="4">
        <v>10.9121003302649</v>
      </c>
      <c r="J23" s="5">
        <v>0.84956211446360297</v>
      </c>
      <c r="K23" s="4">
        <v>1.0692085753084599</v>
      </c>
      <c r="L23" s="5">
        <v>0.23414106571132001</v>
      </c>
      <c r="M23" s="4">
        <v>52.958859201682998</v>
      </c>
      <c r="N23" s="5">
        <v>1.6796900188736099</v>
      </c>
      <c r="O23" s="4">
        <v>36.978063704912202</v>
      </c>
      <c r="P23" s="5">
        <v>1.6421465149587899</v>
      </c>
      <c r="Q23" s="4">
        <v>15.194119698478399</v>
      </c>
      <c r="R23" s="5">
        <v>1.02279827854843</v>
      </c>
      <c r="S23" s="4">
        <v>0.78667579829243495</v>
      </c>
      <c r="T23" s="5">
        <v>0.32155402234510799</v>
      </c>
      <c r="U23" s="83"/>
      <c r="V23" s="6"/>
      <c r="W23" s="6"/>
      <c r="X23" s="84"/>
    </row>
    <row r="24" spans="1:24" x14ac:dyDescent="0.35">
      <c r="A24" s="22" t="s">
        <v>26</v>
      </c>
      <c r="B24" s="19">
        <v>2</v>
      </c>
      <c r="C24" s="4">
        <v>61.0295669922589</v>
      </c>
      <c r="D24" s="5">
        <v>1.1499769918143099</v>
      </c>
      <c r="E24" s="4">
        <v>26.620934099305501</v>
      </c>
      <c r="F24" s="5">
        <v>1.1702152559244501</v>
      </c>
      <c r="G24" s="4">
        <v>17.382501812711698</v>
      </c>
      <c r="H24" s="5">
        <v>0.91343301357085604</v>
      </c>
      <c r="I24" s="4">
        <v>8.5345837623209899</v>
      </c>
      <c r="J24" s="5">
        <v>0.56254658603492302</v>
      </c>
      <c r="K24" s="4">
        <v>0.70384852427284605</v>
      </c>
      <c r="L24" s="5">
        <v>0.224709619283495</v>
      </c>
      <c r="M24" s="4">
        <v>53.8124453131935</v>
      </c>
      <c r="N24" s="5">
        <v>1.1710708788286399</v>
      </c>
      <c r="O24" s="4">
        <v>34.536253493579302</v>
      </c>
      <c r="P24" s="5">
        <v>1.19801737366408</v>
      </c>
      <c r="Q24" s="4">
        <v>17.160801754521898</v>
      </c>
      <c r="R24" s="5">
        <v>0.98700633125634296</v>
      </c>
      <c r="S24" s="4">
        <v>2.1153900650923498</v>
      </c>
      <c r="T24" s="5">
        <v>0.31178220083115499</v>
      </c>
      <c r="U24" s="83"/>
      <c r="V24" s="6"/>
      <c r="W24" s="6"/>
      <c r="X24" s="84"/>
    </row>
    <row r="25" spans="1:24" x14ac:dyDescent="0.35">
      <c r="A25" s="52" t="s">
        <v>27</v>
      </c>
      <c r="B25" s="19">
        <v>2</v>
      </c>
      <c r="C25" s="4">
        <v>45.800893126341897</v>
      </c>
      <c r="D25" s="5">
        <v>1.3075857149655901</v>
      </c>
      <c r="E25" s="4">
        <v>14.4539608184842</v>
      </c>
      <c r="F25" s="5">
        <v>0.80491079637239404</v>
      </c>
      <c r="G25" s="4">
        <v>10.133382553715199</v>
      </c>
      <c r="H25" s="5">
        <v>0.69267905416667697</v>
      </c>
      <c r="I25" s="4">
        <v>3.8730617034469699</v>
      </c>
      <c r="J25" s="5">
        <v>0.37469147758511101</v>
      </c>
      <c r="K25" s="4">
        <v>0.447516561321958</v>
      </c>
      <c r="L25" s="5">
        <v>0.126161825634451</v>
      </c>
      <c r="M25" s="4">
        <v>41.376427497373498</v>
      </c>
      <c r="N25" s="5">
        <v>1.20184873019589</v>
      </c>
      <c r="O25" s="4">
        <v>30.8199590394639</v>
      </c>
      <c r="P25" s="5">
        <v>1.1905397400282101</v>
      </c>
      <c r="Q25" s="4">
        <v>9.4986831899586406</v>
      </c>
      <c r="R25" s="5">
        <v>0.70831895390205901</v>
      </c>
      <c r="S25" s="4">
        <v>1.0577852679509601</v>
      </c>
      <c r="T25" s="5">
        <v>0.24489971080404399</v>
      </c>
      <c r="U25" s="83"/>
      <c r="V25" s="6"/>
      <c r="W25" s="6"/>
      <c r="X25" s="84"/>
    </row>
    <row r="26" spans="1:24" x14ac:dyDescent="0.35">
      <c r="A26" s="37" t="s">
        <v>28</v>
      </c>
      <c r="B26" s="19">
        <v>2</v>
      </c>
      <c r="C26" s="4">
        <v>62.4357154170714</v>
      </c>
      <c r="D26" s="5">
        <v>1.3293326109072301</v>
      </c>
      <c r="E26" s="4">
        <v>31.726401117685601</v>
      </c>
      <c r="F26" s="5">
        <v>1.0748930363983999</v>
      </c>
      <c r="G26" s="4">
        <v>15.047667822665099</v>
      </c>
      <c r="H26" s="5">
        <v>0.94494614094497098</v>
      </c>
      <c r="I26" s="4">
        <v>14.480439204660501</v>
      </c>
      <c r="J26" s="5">
        <v>0.90170499164235596</v>
      </c>
      <c r="K26" s="4">
        <v>2.1982940903600401</v>
      </c>
      <c r="L26" s="5">
        <v>0.41075117328791699</v>
      </c>
      <c r="M26" s="4">
        <v>52.493691841194803</v>
      </c>
      <c r="N26" s="5">
        <v>1.3463311941574101</v>
      </c>
      <c r="O26" s="4">
        <v>26.878675174343002</v>
      </c>
      <c r="P26" s="5">
        <v>1.1690675380936699</v>
      </c>
      <c r="Q26" s="4">
        <v>23.3373289826357</v>
      </c>
      <c r="R26" s="5">
        <v>1.136142475188</v>
      </c>
      <c r="S26" s="4">
        <v>2.27768768421608</v>
      </c>
      <c r="T26" s="5">
        <v>0.43018037659102099</v>
      </c>
      <c r="U26" s="83"/>
      <c r="V26" s="6"/>
      <c r="W26" s="6"/>
      <c r="X26" s="84"/>
    </row>
    <row r="27" spans="1:24" x14ac:dyDescent="0.35">
      <c r="A27" s="52" t="s">
        <v>29</v>
      </c>
      <c r="B27" s="19">
        <v>2</v>
      </c>
      <c r="C27" s="4">
        <v>49.959860405844097</v>
      </c>
      <c r="D27" s="5">
        <v>0.86421414566382804</v>
      </c>
      <c r="E27" s="4">
        <v>24.46393071424</v>
      </c>
      <c r="F27" s="5">
        <v>0.72846321571547601</v>
      </c>
      <c r="G27" s="4">
        <v>16.865920352197499</v>
      </c>
      <c r="H27" s="5">
        <v>0.65155792279756997</v>
      </c>
      <c r="I27" s="4">
        <v>6.6626577788755696</v>
      </c>
      <c r="J27" s="5">
        <v>0.341512295295891</v>
      </c>
      <c r="K27" s="4">
        <v>0.93535258316683501</v>
      </c>
      <c r="L27" s="5">
        <v>0.12969045680782201</v>
      </c>
      <c r="M27" s="4">
        <v>41.8996464401962</v>
      </c>
      <c r="N27" s="5">
        <v>0.85201813600424603</v>
      </c>
      <c r="O27" s="4">
        <v>24.3447548054301</v>
      </c>
      <c r="P27" s="5">
        <v>0.61709513179493702</v>
      </c>
      <c r="Q27" s="4">
        <v>14.967333096561999</v>
      </c>
      <c r="R27" s="5">
        <v>0.54740753128839204</v>
      </c>
      <c r="S27" s="4">
        <v>2.58755853820408</v>
      </c>
      <c r="T27" s="5">
        <v>0.23682576940202299</v>
      </c>
      <c r="U27" s="83"/>
      <c r="V27" s="6"/>
      <c r="W27" s="6"/>
      <c r="X27" s="84"/>
    </row>
    <row r="28" spans="1:24" x14ac:dyDescent="0.35">
      <c r="A28" s="52" t="s">
        <v>30</v>
      </c>
      <c r="B28" s="19">
        <v>2</v>
      </c>
      <c r="C28" s="4">
        <v>55.2422943757512</v>
      </c>
      <c r="D28" s="5">
        <v>1.2121747259376801</v>
      </c>
      <c r="E28" s="4">
        <v>31.7904806709445</v>
      </c>
      <c r="F28" s="5">
        <v>1.2880632906254801</v>
      </c>
      <c r="G28" s="4">
        <v>21.954498777882598</v>
      </c>
      <c r="H28" s="5">
        <v>1.22239724490562</v>
      </c>
      <c r="I28" s="4">
        <v>8.0833395060806303</v>
      </c>
      <c r="J28" s="5">
        <v>0.49099804666601798</v>
      </c>
      <c r="K28" s="4">
        <v>1.7526423869812999</v>
      </c>
      <c r="L28" s="5">
        <v>0.291350525516195</v>
      </c>
      <c r="M28" s="4">
        <v>49.057066798497203</v>
      </c>
      <c r="N28" s="5">
        <v>1.1954566134054401</v>
      </c>
      <c r="O28" s="4">
        <v>23.8990284155417</v>
      </c>
      <c r="P28" s="5">
        <v>1.06272573667694</v>
      </c>
      <c r="Q28" s="4">
        <v>21.288023430227401</v>
      </c>
      <c r="R28" s="5">
        <v>0.92099144343346495</v>
      </c>
      <c r="S28" s="4">
        <v>3.8700149527280798</v>
      </c>
      <c r="T28" s="5">
        <v>0.428705825300145</v>
      </c>
      <c r="U28" s="83"/>
      <c r="V28" s="6"/>
      <c r="W28" s="6"/>
      <c r="X28" s="84"/>
    </row>
    <row r="29" spans="1:24" x14ac:dyDescent="0.35">
      <c r="A29" s="52" t="s">
        <v>31</v>
      </c>
      <c r="B29" s="19">
        <v>2</v>
      </c>
      <c r="C29" s="4">
        <v>68.655265539151998</v>
      </c>
      <c r="D29" s="5">
        <v>1.06480772427665</v>
      </c>
      <c r="E29" s="4">
        <v>37.8255796946885</v>
      </c>
      <c r="F29" s="5">
        <v>0.94686397125839505</v>
      </c>
      <c r="G29" s="4">
        <v>20.652943539201001</v>
      </c>
      <c r="H29" s="5">
        <v>0.77945625010060304</v>
      </c>
      <c r="I29" s="4">
        <v>13.487006465497</v>
      </c>
      <c r="J29" s="5">
        <v>0.69167809304628203</v>
      </c>
      <c r="K29" s="4">
        <v>3.6856296899905399</v>
      </c>
      <c r="L29" s="5">
        <v>0.35301530068426901</v>
      </c>
      <c r="M29" s="4">
        <v>58.271888436135796</v>
      </c>
      <c r="N29" s="5">
        <v>1.1950961982486199</v>
      </c>
      <c r="O29" s="4">
        <v>28.9711013874768</v>
      </c>
      <c r="P29" s="5">
        <v>0.959463933777015</v>
      </c>
      <c r="Q29" s="4">
        <v>22.555986665850799</v>
      </c>
      <c r="R29" s="5">
        <v>0.86807979618317199</v>
      </c>
      <c r="S29" s="4">
        <v>6.7448003828082399</v>
      </c>
      <c r="T29" s="5">
        <v>0.52213673254509496</v>
      </c>
      <c r="U29" s="83"/>
      <c r="V29" s="6"/>
      <c r="W29" s="6"/>
      <c r="X29" s="84"/>
    </row>
    <row r="30" spans="1:24" x14ac:dyDescent="0.35">
      <c r="A30" s="52" t="s">
        <v>32</v>
      </c>
      <c r="B30" s="19">
        <v>2</v>
      </c>
      <c r="C30" s="4">
        <v>58.899255592445499</v>
      </c>
      <c r="D30" s="5">
        <v>0.89888195967424001</v>
      </c>
      <c r="E30" s="4">
        <v>21.3767314158662</v>
      </c>
      <c r="F30" s="5">
        <v>0.88760175636301397</v>
      </c>
      <c r="G30" s="4">
        <v>16.985996940088899</v>
      </c>
      <c r="H30" s="5">
        <v>0.78335410796732097</v>
      </c>
      <c r="I30" s="4">
        <v>3.9043650044787701</v>
      </c>
      <c r="J30" s="5">
        <v>0.350925445407124</v>
      </c>
      <c r="K30" s="4">
        <v>0.48636947129854802</v>
      </c>
      <c r="L30" s="5">
        <v>0.108563392158609</v>
      </c>
      <c r="M30" s="4">
        <v>56.371917701248499</v>
      </c>
      <c r="N30" s="5">
        <v>0.92372945978267296</v>
      </c>
      <c r="O30" s="4">
        <v>39.833454652266902</v>
      </c>
      <c r="P30" s="5">
        <v>0.88438314190516898</v>
      </c>
      <c r="Q30" s="4">
        <v>15.063337706851501</v>
      </c>
      <c r="R30" s="5">
        <v>0.64052929381123602</v>
      </c>
      <c r="S30" s="4">
        <v>1.4751253421300501</v>
      </c>
      <c r="T30" s="5">
        <v>0.18344556401597201</v>
      </c>
      <c r="U30" s="83"/>
      <c r="V30" s="6"/>
      <c r="W30" s="6"/>
      <c r="X30" s="84"/>
    </row>
    <row r="31" spans="1:24" x14ac:dyDescent="0.35">
      <c r="A31" s="52" t="s">
        <v>33</v>
      </c>
      <c r="B31" s="19">
        <v>2</v>
      </c>
      <c r="C31" s="4">
        <v>50.440326164557298</v>
      </c>
      <c r="D31" s="5">
        <v>1.0420843407640199</v>
      </c>
      <c r="E31" s="4">
        <v>33.474057556016902</v>
      </c>
      <c r="F31" s="5">
        <v>0.98848251650113095</v>
      </c>
      <c r="G31" s="4">
        <v>24.616904566244902</v>
      </c>
      <c r="H31" s="5">
        <v>0.92903008996664205</v>
      </c>
      <c r="I31" s="4">
        <v>8.0885056088895908</v>
      </c>
      <c r="J31" s="5">
        <v>0.56222480680209896</v>
      </c>
      <c r="K31" s="4">
        <v>0.76864738088242701</v>
      </c>
      <c r="L31" s="5">
        <v>0.17031017135648699</v>
      </c>
      <c r="M31" s="4">
        <v>35.946675935063503</v>
      </c>
      <c r="N31" s="5">
        <v>1.00536674915258</v>
      </c>
      <c r="O31" s="4">
        <v>25.528624764026802</v>
      </c>
      <c r="P31" s="5">
        <v>0.86211682556792002</v>
      </c>
      <c r="Q31" s="4">
        <v>9.5888724110461894</v>
      </c>
      <c r="R31" s="5">
        <v>0.71537803211654205</v>
      </c>
      <c r="S31" s="4">
        <v>0.82917875999047697</v>
      </c>
      <c r="T31" s="5">
        <v>0.19841422343450399</v>
      </c>
      <c r="U31" s="83"/>
      <c r="V31" s="6"/>
      <c r="W31" s="6"/>
      <c r="X31" s="84"/>
    </row>
    <row r="32" spans="1:24" x14ac:dyDescent="0.35">
      <c r="A32" s="52" t="s">
        <v>34</v>
      </c>
      <c r="B32" s="19">
        <v>2</v>
      </c>
      <c r="C32" s="4">
        <v>44.8541844634467</v>
      </c>
      <c r="D32" s="5">
        <v>1.2547551410908799</v>
      </c>
      <c r="E32" s="4">
        <v>18.955318874733798</v>
      </c>
      <c r="F32" s="5">
        <v>0.87151495526517697</v>
      </c>
      <c r="G32" s="4">
        <v>11.6079452082506</v>
      </c>
      <c r="H32" s="5">
        <v>0.638524757040416</v>
      </c>
      <c r="I32" s="4">
        <v>6.1860687871688196</v>
      </c>
      <c r="J32" s="5">
        <v>0.49521811600267801</v>
      </c>
      <c r="K32" s="4">
        <v>1.1613048793143199</v>
      </c>
      <c r="L32" s="5">
        <v>0.185074017801867</v>
      </c>
      <c r="M32" s="4">
        <v>38.296367384236497</v>
      </c>
      <c r="N32" s="5">
        <v>1.17085365012944</v>
      </c>
      <c r="O32" s="4">
        <v>23.260372510612001</v>
      </c>
      <c r="P32" s="5">
        <v>0.88390075114765099</v>
      </c>
      <c r="Q32" s="4">
        <v>12.952908261365501</v>
      </c>
      <c r="R32" s="5">
        <v>0.69610173266717301</v>
      </c>
      <c r="S32" s="4">
        <v>2.0830866122589602</v>
      </c>
      <c r="T32" s="5">
        <v>0.248000897795595</v>
      </c>
      <c r="U32" s="83"/>
      <c r="V32" s="6"/>
      <c r="W32" s="6"/>
      <c r="X32" s="84"/>
    </row>
    <row r="33" spans="1:24" x14ac:dyDescent="0.35">
      <c r="A33" s="52" t="s">
        <v>35</v>
      </c>
      <c r="B33" s="19">
        <v>2</v>
      </c>
      <c r="C33" s="4">
        <v>94.904347585999801</v>
      </c>
      <c r="D33" s="5">
        <v>0.63100294394179601</v>
      </c>
      <c r="E33" s="4">
        <v>73.114205779919203</v>
      </c>
      <c r="F33" s="5">
        <v>1.41626261806001</v>
      </c>
      <c r="G33" s="4">
        <v>30.099563852518699</v>
      </c>
      <c r="H33" s="5">
        <v>1.3237552681470901</v>
      </c>
      <c r="I33" s="4">
        <v>31.492064421760201</v>
      </c>
      <c r="J33" s="5">
        <v>1.40381622794773</v>
      </c>
      <c r="K33" s="4">
        <v>11.5225775056402</v>
      </c>
      <c r="L33" s="5">
        <v>0.97995933423849202</v>
      </c>
      <c r="M33" s="4">
        <v>90.582229403867004</v>
      </c>
      <c r="N33" s="5">
        <v>0.92148106653734296</v>
      </c>
      <c r="O33" s="4">
        <v>27.602329281852501</v>
      </c>
      <c r="P33" s="5">
        <v>1.1808546469151699</v>
      </c>
      <c r="Q33" s="4">
        <v>51.002022599241599</v>
      </c>
      <c r="R33" s="5">
        <v>1.25256516879485</v>
      </c>
      <c r="S33" s="4">
        <v>11.9778775227728</v>
      </c>
      <c r="T33" s="5">
        <v>1.0088705075504401</v>
      </c>
      <c r="U33" s="83"/>
      <c r="V33" s="6"/>
      <c r="W33" s="6"/>
      <c r="X33" s="84"/>
    </row>
    <row r="34" spans="1:24" x14ac:dyDescent="0.35">
      <c r="A34" s="52" t="s">
        <v>36</v>
      </c>
      <c r="B34" s="19">
        <v>2</v>
      </c>
      <c r="C34" s="4">
        <v>71.655619740361601</v>
      </c>
      <c r="D34" s="5">
        <v>1.3625764278156201</v>
      </c>
      <c r="E34" s="4">
        <v>48.532860844729797</v>
      </c>
      <c r="F34" s="5">
        <v>1.4157887604039201</v>
      </c>
      <c r="G34" s="4">
        <v>27.9772440243419</v>
      </c>
      <c r="H34" s="5">
        <v>1.0112865767196599</v>
      </c>
      <c r="I34" s="4">
        <v>17.421809366470299</v>
      </c>
      <c r="J34" s="5">
        <v>0.97484697454485703</v>
      </c>
      <c r="K34" s="4">
        <v>3.1338074539176199</v>
      </c>
      <c r="L34" s="5">
        <v>0.449148301510159</v>
      </c>
      <c r="M34" s="4">
        <v>61.075604056927801</v>
      </c>
      <c r="N34" s="5">
        <v>1.3718360484877301</v>
      </c>
      <c r="O34" s="4">
        <v>30.61122937643</v>
      </c>
      <c r="P34" s="5">
        <v>1.03325599780772</v>
      </c>
      <c r="Q34" s="4">
        <v>25.413397790152398</v>
      </c>
      <c r="R34" s="5">
        <v>1.0187424356532899</v>
      </c>
      <c r="S34" s="4">
        <v>5.0509768903453898</v>
      </c>
      <c r="T34" s="5">
        <v>0.50805060271559999</v>
      </c>
      <c r="U34" s="83"/>
      <c r="V34" s="6"/>
      <c r="W34" s="6"/>
      <c r="X34" s="84"/>
    </row>
    <row r="35" spans="1:24" x14ac:dyDescent="0.35">
      <c r="A35" s="52" t="s">
        <v>37</v>
      </c>
      <c r="B35" s="19">
        <v>2</v>
      </c>
      <c r="C35" s="4">
        <v>66.737977854184095</v>
      </c>
      <c r="D35" s="5">
        <v>1.0511741931313201</v>
      </c>
      <c r="E35" s="4">
        <v>24.3444543649886</v>
      </c>
      <c r="F35" s="5">
        <v>0.79751594502322498</v>
      </c>
      <c r="G35" s="4">
        <v>16.120529831566699</v>
      </c>
      <c r="H35" s="5">
        <v>0.663367345479006</v>
      </c>
      <c r="I35" s="4">
        <v>7.2693113540927197</v>
      </c>
      <c r="J35" s="5">
        <v>0.47636972910021103</v>
      </c>
      <c r="K35" s="4">
        <v>0.95461317932914602</v>
      </c>
      <c r="L35" s="5">
        <v>0.16239294874187901</v>
      </c>
      <c r="M35" s="4">
        <v>62.4702963996222</v>
      </c>
      <c r="N35" s="5">
        <v>1.0344125841302001</v>
      </c>
      <c r="O35" s="4">
        <v>32.298567109910103</v>
      </c>
      <c r="P35" s="5">
        <v>0.88005917441437398</v>
      </c>
      <c r="Q35" s="4">
        <v>25.4635919645537</v>
      </c>
      <c r="R35" s="5">
        <v>0.86012899663621201</v>
      </c>
      <c r="S35" s="4">
        <v>4.7081373251583001</v>
      </c>
      <c r="T35" s="5">
        <v>0.34940819948138802</v>
      </c>
      <c r="U35" s="83"/>
      <c r="V35" s="6"/>
      <c r="W35" s="6"/>
      <c r="X35" s="84"/>
    </row>
    <row r="36" spans="1:24" x14ac:dyDescent="0.35">
      <c r="A36" s="52" t="s">
        <v>38</v>
      </c>
      <c r="B36" s="19">
        <v>2</v>
      </c>
      <c r="C36" s="4">
        <v>26.4790083285531</v>
      </c>
      <c r="D36" s="5">
        <v>0.94148636238692096</v>
      </c>
      <c r="E36" s="4">
        <v>12.235049487241699</v>
      </c>
      <c r="F36" s="5">
        <v>0.56774865904004901</v>
      </c>
      <c r="G36" s="4">
        <v>9.6934983052192596</v>
      </c>
      <c r="H36" s="5">
        <v>0.51560480791315</v>
      </c>
      <c r="I36" s="4">
        <v>2.38029862754835</v>
      </c>
      <c r="J36" s="5">
        <v>0.25908600271536902</v>
      </c>
      <c r="K36" s="4">
        <v>0.1612525544741</v>
      </c>
      <c r="L36" s="5">
        <v>6.6365738027145293E-2</v>
      </c>
      <c r="M36" s="4">
        <v>20.377797628697198</v>
      </c>
      <c r="N36" s="5">
        <v>0.84027192514195204</v>
      </c>
      <c r="O36" s="4">
        <v>15.5010436696332</v>
      </c>
      <c r="P36" s="5">
        <v>0.74649240042459897</v>
      </c>
      <c r="Q36" s="4">
        <v>4.4806914187699602</v>
      </c>
      <c r="R36" s="5">
        <v>0.344959799044808</v>
      </c>
      <c r="S36" s="4">
        <v>0.39606254029409899</v>
      </c>
      <c r="T36" s="5">
        <v>0.129439042701987</v>
      </c>
      <c r="U36" s="83"/>
      <c r="V36" s="6"/>
      <c r="W36" s="6"/>
      <c r="X36" s="84"/>
    </row>
    <row r="37" spans="1:24" x14ac:dyDescent="0.35">
      <c r="A37" s="52" t="s">
        <v>39</v>
      </c>
      <c r="B37" s="19">
        <v>2</v>
      </c>
      <c r="C37" s="4">
        <v>41.694423000603202</v>
      </c>
      <c r="D37" s="5">
        <v>0.89996477991804702</v>
      </c>
      <c r="E37" s="4">
        <v>29.721454497402299</v>
      </c>
      <c r="F37" s="5">
        <v>0.78830424101054997</v>
      </c>
      <c r="G37" s="4">
        <v>16.5672730823654</v>
      </c>
      <c r="H37" s="5">
        <v>0.65333550761561598</v>
      </c>
      <c r="I37" s="4">
        <v>10.466824440477501</v>
      </c>
      <c r="J37" s="5">
        <v>0.53601220172284203</v>
      </c>
      <c r="K37" s="4">
        <v>2.6873569745593899</v>
      </c>
      <c r="L37" s="5">
        <v>0.268457999959472</v>
      </c>
      <c r="M37" s="4">
        <v>27.3711419695701</v>
      </c>
      <c r="N37" s="5">
        <v>0.70314106656661202</v>
      </c>
      <c r="O37" s="4">
        <v>16.680288530633302</v>
      </c>
      <c r="P37" s="5">
        <v>0.56523930252236099</v>
      </c>
      <c r="Q37" s="4">
        <v>9.3350941475108904</v>
      </c>
      <c r="R37" s="5">
        <v>0.53227155381631797</v>
      </c>
      <c r="S37" s="4">
        <v>1.3557592914258501</v>
      </c>
      <c r="T37" s="5">
        <v>0.197891339765387</v>
      </c>
      <c r="U37" s="83"/>
      <c r="V37" s="6"/>
      <c r="W37" s="6"/>
      <c r="X37" s="84"/>
    </row>
    <row r="38" spans="1:24" x14ac:dyDescent="0.35">
      <c r="A38" s="52" t="s">
        <v>40</v>
      </c>
      <c r="B38" s="19">
        <v>2</v>
      </c>
      <c r="C38" s="4">
        <v>36.661330722977603</v>
      </c>
      <c r="D38" s="5">
        <v>1.00529473507659</v>
      </c>
      <c r="E38" s="4">
        <v>28.317435078073501</v>
      </c>
      <c r="F38" s="5">
        <v>0.88758259973978004</v>
      </c>
      <c r="G38" s="4">
        <v>23.079391661977802</v>
      </c>
      <c r="H38" s="5">
        <v>0.85280179712012305</v>
      </c>
      <c r="I38" s="4">
        <v>5.0450596433904904</v>
      </c>
      <c r="J38" s="5">
        <v>0.45009955178266797</v>
      </c>
      <c r="K38" s="4">
        <v>0.19298377270523101</v>
      </c>
      <c r="L38" s="5">
        <v>0.114569385299057</v>
      </c>
      <c r="M38" s="4">
        <v>21.845658231621702</v>
      </c>
      <c r="N38" s="5">
        <v>0.78775824193895105</v>
      </c>
      <c r="O38" s="4">
        <v>18.547408831217901</v>
      </c>
      <c r="P38" s="5">
        <v>0.75526351833951899</v>
      </c>
      <c r="Q38" s="4">
        <v>3.23253876236434</v>
      </c>
      <c r="R38" s="5">
        <v>0.35850619232077402</v>
      </c>
      <c r="S38" s="4">
        <v>6.5710638039470401E-2</v>
      </c>
      <c r="T38" s="5">
        <v>4.6415648504269998E-2</v>
      </c>
      <c r="U38" s="83"/>
      <c r="V38" s="6"/>
      <c r="W38" s="6"/>
      <c r="X38" s="84"/>
    </row>
    <row r="39" spans="1:24" x14ac:dyDescent="0.35">
      <c r="A39" s="38" t="s">
        <v>41</v>
      </c>
      <c r="B39" s="19">
        <v>2</v>
      </c>
      <c r="C39" s="4">
        <v>25.497436653093001</v>
      </c>
      <c r="D39" s="5">
        <v>1.21056884453694</v>
      </c>
      <c r="E39" s="4">
        <v>9.0638425084040701</v>
      </c>
      <c r="F39" s="5">
        <v>0.75191656159005804</v>
      </c>
      <c r="G39" s="4">
        <v>5.5491108334978296</v>
      </c>
      <c r="H39" s="5">
        <v>0.61719983418640301</v>
      </c>
      <c r="I39" s="4">
        <v>3.30024915167796</v>
      </c>
      <c r="J39" s="5">
        <v>0.38170973580745199</v>
      </c>
      <c r="K39" s="4">
        <v>0.21448252322828101</v>
      </c>
      <c r="L39" s="5">
        <v>0.115862822569242</v>
      </c>
      <c r="M39" s="4">
        <v>23.1785247483744</v>
      </c>
      <c r="N39" s="5">
        <v>1.1865735038515099</v>
      </c>
      <c r="O39" s="4">
        <v>13.012593273561</v>
      </c>
      <c r="P39" s="5">
        <v>0.91572319509754696</v>
      </c>
      <c r="Q39" s="4">
        <v>8.8829126012371606</v>
      </c>
      <c r="R39" s="5">
        <v>0.71738365684327499</v>
      </c>
      <c r="S39" s="4">
        <v>1.28301887357626</v>
      </c>
      <c r="T39" s="5">
        <v>0.276434140497403</v>
      </c>
      <c r="U39" s="83"/>
      <c r="V39" s="6"/>
      <c r="W39" s="6"/>
      <c r="X39" s="84"/>
    </row>
    <row r="40" spans="1:24" x14ac:dyDescent="0.35">
      <c r="A40" s="52" t="s">
        <v>42</v>
      </c>
      <c r="B40" s="19">
        <v>2</v>
      </c>
      <c r="C40" s="4">
        <v>60.586028934272697</v>
      </c>
      <c r="D40" s="5">
        <v>1.1797901070379799</v>
      </c>
      <c r="E40" s="4">
        <v>31.5859620536169</v>
      </c>
      <c r="F40" s="5">
        <v>1.11245833666593</v>
      </c>
      <c r="G40" s="4">
        <v>16.412048612053699</v>
      </c>
      <c r="H40" s="5">
        <v>0.82458760383148899</v>
      </c>
      <c r="I40" s="4">
        <v>12.2877698335841</v>
      </c>
      <c r="J40" s="5">
        <v>0.73833882463406597</v>
      </c>
      <c r="K40" s="4">
        <v>2.8861436079790899</v>
      </c>
      <c r="L40" s="5">
        <v>0.358873170304086</v>
      </c>
      <c r="M40" s="4">
        <v>51.3410561954285</v>
      </c>
      <c r="N40" s="5">
        <v>1.0959775900748401</v>
      </c>
      <c r="O40" s="4">
        <v>27.200374126385899</v>
      </c>
      <c r="P40" s="5">
        <v>0.86994986307856303</v>
      </c>
      <c r="Q40" s="4">
        <v>18.9980985811079</v>
      </c>
      <c r="R40" s="5">
        <v>0.71282836992169296</v>
      </c>
      <c r="S40" s="4">
        <v>5.1425834879347301</v>
      </c>
      <c r="T40" s="5">
        <v>0.41449752054571998</v>
      </c>
      <c r="U40" s="83"/>
      <c r="V40" s="6"/>
      <c r="W40" s="6"/>
      <c r="X40" s="84"/>
    </row>
    <row r="41" spans="1:24" x14ac:dyDescent="0.35">
      <c r="A41" s="52" t="s">
        <v>43</v>
      </c>
      <c r="B41" s="19">
        <v>2</v>
      </c>
      <c r="C41" s="4">
        <v>41.872359585338401</v>
      </c>
      <c r="D41" s="5">
        <v>1.30753716139752</v>
      </c>
      <c r="E41" s="4">
        <v>23.854851242496999</v>
      </c>
      <c r="F41" s="5">
        <v>1.15321010732373</v>
      </c>
      <c r="G41" s="4">
        <v>13.275970059690501</v>
      </c>
      <c r="H41" s="5">
        <v>0.74458226711753595</v>
      </c>
      <c r="I41" s="4">
        <v>8.1077338122196103</v>
      </c>
      <c r="J41" s="5">
        <v>0.68779655632253001</v>
      </c>
      <c r="K41" s="4">
        <v>2.4711473705868499</v>
      </c>
      <c r="L41" s="5">
        <v>0.39326983238604202</v>
      </c>
      <c r="M41" s="4">
        <v>34.063156299554798</v>
      </c>
      <c r="N41" s="5">
        <v>1.24400083468115</v>
      </c>
      <c r="O41" s="4">
        <v>16.736245892761101</v>
      </c>
      <c r="P41" s="5">
        <v>0.80142478267373196</v>
      </c>
      <c r="Q41" s="4">
        <v>13.707674562877701</v>
      </c>
      <c r="R41" s="5">
        <v>0.79839989172013104</v>
      </c>
      <c r="S41" s="4">
        <v>3.6192358439159702</v>
      </c>
      <c r="T41" s="5">
        <v>0.45855997374232499</v>
      </c>
      <c r="U41" s="83"/>
      <c r="V41" s="6"/>
      <c r="W41" s="6"/>
      <c r="X41" s="84"/>
    </row>
    <row r="42" spans="1:24" x14ac:dyDescent="0.35">
      <c r="A42" s="52" t="s">
        <v>44</v>
      </c>
      <c r="B42" s="19">
        <v>2</v>
      </c>
      <c r="C42" s="4">
        <v>55.841792888577103</v>
      </c>
      <c r="D42" s="5">
        <v>1.0799960962197801</v>
      </c>
      <c r="E42" s="4">
        <v>29.0091557827513</v>
      </c>
      <c r="F42" s="5">
        <v>1.1155180335439701</v>
      </c>
      <c r="G42" s="4">
        <v>16.927183479983299</v>
      </c>
      <c r="H42" s="5">
        <v>0.90120798894540399</v>
      </c>
      <c r="I42" s="4">
        <v>11.371287863033601</v>
      </c>
      <c r="J42" s="5">
        <v>0.74951439678133602</v>
      </c>
      <c r="K42" s="4">
        <v>0.71068443973451001</v>
      </c>
      <c r="L42" s="5">
        <v>0.18647784334220599</v>
      </c>
      <c r="M42" s="4">
        <v>47.741549772609503</v>
      </c>
      <c r="N42" s="5">
        <v>0.97835970543450901</v>
      </c>
      <c r="O42" s="4">
        <v>25.607843819714699</v>
      </c>
      <c r="P42" s="5">
        <v>0.91928973000609204</v>
      </c>
      <c r="Q42" s="4">
        <v>19.4215038151149</v>
      </c>
      <c r="R42" s="5">
        <v>0.94516210495934205</v>
      </c>
      <c r="S42" s="4">
        <v>2.71220213777986</v>
      </c>
      <c r="T42" s="5">
        <v>0.34377584485551299</v>
      </c>
      <c r="U42" s="83"/>
      <c r="V42" s="6"/>
      <c r="W42" s="6"/>
      <c r="X42" s="84"/>
    </row>
    <row r="43" spans="1:24" x14ac:dyDescent="0.35">
      <c r="A43" s="22" t="s">
        <v>45</v>
      </c>
      <c r="B43" s="19">
        <v>2</v>
      </c>
      <c r="C43" s="4">
        <v>48.089789269646197</v>
      </c>
      <c r="D43" s="5">
        <v>1.53644448940002</v>
      </c>
      <c r="E43" s="4">
        <v>15.992840289263601</v>
      </c>
      <c r="F43" s="5">
        <v>1.2789205046929</v>
      </c>
      <c r="G43" s="4">
        <v>10.404595411408501</v>
      </c>
      <c r="H43" s="5">
        <v>1.1042102268152201</v>
      </c>
      <c r="I43" s="4">
        <v>4.9503947300432003</v>
      </c>
      <c r="J43" s="5">
        <v>0.69365691276892905</v>
      </c>
      <c r="K43" s="4">
        <v>0.63785014781188998</v>
      </c>
      <c r="L43" s="5">
        <v>0.27910584804840799</v>
      </c>
      <c r="M43" s="4">
        <v>45.611605028862797</v>
      </c>
      <c r="N43" s="5">
        <v>1.2586175450122801</v>
      </c>
      <c r="O43" s="4">
        <v>30.945913835449399</v>
      </c>
      <c r="P43" s="5">
        <v>1.12767142863702</v>
      </c>
      <c r="Q43" s="4">
        <v>13.171413144264299</v>
      </c>
      <c r="R43" s="5">
        <v>1.0191442363457699</v>
      </c>
      <c r="S43" s="4">
        <v>1.49427804914919</v>
      </c>
      <c r="T43" s="5">
        <v>0.385928339359627</v>
      </c>
      <c r="U43" s="83"/>
      <c r="V43" s="6"/>
      <c r="W43" s="6"/>
      <c r="X43" s="84"/>
    </row>
    <row r="44" spans="1:24" x14ac:dyDescent="0.35">
      <c r="A44" s="22" t="s">
        <v>46</v>
      </c>
      <c r="B44" s="19">
        <v>2</v>
      </c>
      <c r="C44" s="4">
        <v>25.6661645997278</v>
      </c>
      <c r="D44" s="5">
        <v>1.1671614283680001</v>
      </c>
      <c r="E44" s="4">
        <v>13.1261988265229</v>
      </c>
      <c r="F44" s="5">
        <v>0.83176435490992395</v>
      </c>
      <c r="G44" s="4">
        <v>10.3267181335343</v>
      </c>
      <c r="H44" s="5">
        <v>0.93810887750717498</v>
      </c>
      <c r="I44" s="4">
        <v>2.6109114605055699</v>
      </c>
      <c r="J44" s="5">
        <v>0.45095748554576698</v>
      </c>
      <c r="K44" s="4">
        <v>0.188569232483004</v>
      </c>
      <c r="L44" s="5">
        <v>6.3118279426935597E-2</v>
      </c>
      <c r="M44" s="4">
        <v>21.112600458546101</v>
      </c>
      <c r="N44" s="5">
        <v>1.12129858322159</v>
      </c>
      <c r="O44" s="4">
        <v>14.927364268053299</v>
      </c>
      <c r="P44" s="5">
        <v>0.97111379799131403</v>
      </c>
      <c r="Q44" s="4">
        <v>5.6382984227753097</v>
      </c>
      <c r="R44" s="5">
        <v>0.48397556492265098</v>
      </c>
      <c r="S44" s="4">
        <v>0.54693776771747304</v>
      </c>
      <c r="T44" s="5">
        <v>7.72831704556044E-2</v>
      </c>
      <c r="U44" s="83"/>
      <c r="V44" s="6"/>
      <c r="W44" s="6"/>
      <c r="X44" s="84"/>
    </row>
    <row r="45" spans="1:24" x14ac:dyDescent="0.35">
      <c r="A45" s="22" t="s">
        <v>47</v>
      </c>
      <c r="B45" s="19">
        <v>2</v>
      </c>
      <c r="C45" s="4">
        <v>39.307617824450197</v>
      </c>
      <c r="D45" s="5">
        <v>1.0103611807081401</v>
      </c>
      <c r="E45" s="4">
        <v>12.197336259122199</v>
      </c>
      <c r="F45" s="5">
        <v>0.61266089104839105</v>
      </c>
      <c r="G45" s="4">
        <v>8.4369052136382194</v>
      </c>
      <c r="H45" s="5">
        <v>0.485227010603211</v>
      </c>
      <c r="I45" s="4">
        <v>3.2435276176513899</v>
      </c>
      <c r="J45" s="5">
        <v>0.290367302278078</v>
      </c>
      <c r="K45" s="4">
        <v>0.51690342783256005</v>
      </c>
      <c r="L45" s="5">
        <v>0.175445659585443</v>
      </c>
      <c r="M45" s="4">
        <v>37.510627891191596</v>
      </c>
      <c r="N45" s="5">
        <v>1.00824339599484</v>
      </c>
      <c r="O45" s="4">
        <v>24.942912514777401</v>
      </c>
      <c r="P45" s="5">
        <v>0.80881609038772695</v>
      </c>
      <c r="Q45" s="4">
        <v>11.853931198660099</v>
      </c>
      <c r="R45" s="5">
        <v>0.657422278701847</v>
      </c>
      <c r="S45" s="4">
        <v>0.71378417775409297</v>
      </c>
      <c r="T45" s="5">
        <v>0.171932544801815</v>
      </c>
      <c r="U45" s="83"/>
      <c r="V45" s="6"/>
      <c r="W45" s="6"/>
      <c r="X45" s="84"/>
    </row>
    <row r="46" spans="1:24" x14ac:dyDescent="0.35">
      <c r="A46" s="22" t="s">
        <v>48</v>
      </c>
      <c r="B46" s="19">
        <v>2</v>
      </c>
      <c r="C46" s="4">
        <v>45.3863102872591</v>
      </c>
      <c r="D46" s="5">
        <v>1.23322895929425</v>
      </c>
      <c r="E46" s="4">
        <v>17.251926628243201</v>
      </c>
      <c r="F46" s="5">
        <v>0.76682898133384103</v>
      </c>
      <c r="G46" s="4">
        <v>9.1642338839544806</v>
      </c>
      <c r="H46" s="5">
        <v>0.60002000041140502</v>
      </c>
      <c r="I46" s="4">
        <v>6.4240269760531197</v>
      </c>
      <c r="J46" s="5">
        <v>0.46640573186189199</v>
      </c>
      <c r="K46" s="4">
        <v>1.66366576823561</v>
      </c>
      <c r="L46" s="5">
        <v>0.27557691450471899</v>
      </c>
      <c r="M46" s="4">
        <v>40.570554053483498</v>
      </c>
      <c r="N46" s="5">
        <v>1.2003494775598</v>
      </c>
      <c r="O46" s="4">
        <v>25.333319136844</v>
      </c>
      <c r="P46" s="5">
        <v>0.92297681622198602</v>
      </c>
      <c r="Q46" s="4">
        <v>12.669802666606399</v>
      </c>
      <c r="R46" s="5">
        <v>0.83976093797857798</v>
      </c>
      <c r="S46" s="4">
        <v>2.5674322500331401</v>
      </c>
      <c r="T46" s="5">
        <v>0.36876183810378599</v>
      </c>
      <c r="U46" s="83"/>
      <c r="V46" s="6"/>
      <c r="W46" s="6"/>
      <c r="X46" s="84"/>
    </row>
    <row r="47" spans="1:24" x14ac:dyDescent="0.35">
      <c r="A47" s="52" t="s">
        <v>49</v>
      </c>
      <c r="B47" s="19">
        <v>2</v>
      </c>
      <c r="C47" s="4">
        <v>43.634044696171998</v>
      </c>
      <c r="D47" s="5">
        <v>1.0656502722996199</v>
      </c>
      <c r="E47" s="4">
        <v>22.538372165556599</v>
      </c>
      <c r="F47" s="5">
        <v>0.85647252281738895</v>
      </c>
      <c r="G47" s="4">
        <v>13.1534803712407</v>
      </c>
      <c r="H47" s="5">
        <v>0.71310272075071801</v>
      </c>
      <c r="I47" s="4">
        <v>7.1052493266213403</v>
      </c>
      <c r="J47" s="5">
        <v>0.44088429539746099</v>
      </c>
      <c r="K47" s="4">
        <v>2.2796424676944902</v>
      </c>
      <c r="L47" s="5">
        <v>0.298659064797205</v>
      </c>
      <c r="M47" s="4">
        <v>35.663598375928601</v>
      </c>
      <c r="N47" s="5">
        <v>0.92575374036648295</v>
      </c>
      <c r="O47" s="4">
        <v>21.4541250963421</v>
      </c>
      <c r="P47" s="5">
        <v>0.71508293152397795</v>
      </c>
      <c r="Q47" s="4">
        <v>11.6890486780866</v>
      </c>
      <c r="R47" s="5">
        <v>0.56290201463352496</v>
      </c>
      <c r="S47" s="4">
        <v>2.5204246014998999</v>
      </c>
      <c r="T47" s="5">
        <v>0.29994642120548998</v>
      </c>
      <c r="U47" s="83"/>
      <c r="V47" s="6"/>
      <c r="W47" s="6"/>
      <c r="X47" s="84"/>
    </row>
    <row r="48" spans="1:24" x14ac:dyDescent="0.35">
      <c r="A48" s="52" t="s">
        <v>50</v>
      </c>
      <c r="B48" s="19">
        <v>2</v>
      </c>
      <c r="C48" s="4">
        <v>43.924443576468498</v>
      </c>
      <c r="D48" s="5">
        <v>1.1330098773575099</v>
      </c>
      <c r="E48" s="4">
        <v>16.258774984370799</v>
      </c>
      <c r="F48" s="5">
        <v>0.76520356493181096</v>
      </c>
      <c r="G48" s="4">
        <v>6.5153729520271799</v>
      </c>
      <c r="H48" s="5">
        <v>0.514241289538791</v>
      </c>
      <c r="I48" s="4">
        <v>6.5180033644836204</v>
      </c>
      <c r="J48" s="5">
        <v>0.53819392005318001</v>
      </c>
      <c r="K48" s="4">
        <v>3.2253986678599902</v>
      </c>
      <c r="L48" s="5">
        <v>0.34942952756179702</v>
      </c>
      <c r="M48" s="4">
        <v>38.430829425732703</v>
      </c>
      <c r="N48" s="5">
        <v>1.0345909108936899</v>
      </c>
      <c r="O48" s="4">
        <v>22.725968226513</v>
      </c>
      <c r="P48" s="5">
        <v>0.73298300506162095</v>
      </c>
      <c r="Q48" s="4">
        <v>12.9963367326677</v>
      </c>
      <c r="R48" s="5">
        <v>0.64708741740678599</v>
      </c>
      <c r="S48" s="4">
        <v>2.70852446655211</v>
      </c>
      <c r="T48" s="5">
        <v>0.30698561490801901</v>
      </c>
      <c r="U48" s="83"/>
      <c r="V48" s="6"/>
      <c r="W48" s="6"/>
      <c r="X48" s="84"/>
    </row>
    <row r="49" spans="1:24" x14ac:dyDescent="0.35">
      <c r="A49" s="52" t="s">
        <v>51</v>
      </c>
      <c r="B49" s="19">
        <v>2</v>
      </c>
      <c r="C49" s="4">
        <v>30.1249492713252</v>
      </c>
      <c r="D49" s="5">
        <v>1.2120149890101299</v>
      </c>
      <c r="E49" s="4">
        <v>15.315567106160501</v>
      </c>
      <c r="F49" s="5">
        <v>0.85482616244960097</v>
      </c>
      <c r="G49" s="4">
        <v>11.1230444969777</v>
      </c>
      <c r="H49" s="5">
        <v>0.76868118557859699</v>
      </c>
      <c r="I49" s="4">
        <v>3.87593878885292</v>
      </c>
      <c r="J49" s="5">
        <v>0.44808092162887497</v>
      </c>
      <c r="K49" s="4">
        <v>0.31658382032989402</v>
      </c>
      <c r="L49" s="5">
        <v>0.117086928679403</v>
      </c>
      <c r="M49" s="4">
        <v>23.096541194537799</v>
      </c>
      <c r="N49" s="5">
        <v>1.0710723138167999</v>
      </c>
      <c r="O49" s="4">
        <v>18.6610167029161</v>
      </c>
      <c r="P49" s="5">
        <v>0.971167490116426</v>
      </c>
      <c r="Q49" s="4">
        <v>4.1950133145433401</v>
      </c>
      <c r="R49" s="5">
        <v>0.414200839300294</v>
      </c>
      <c r="S49" s="4">
        <v>0.240511177078368</v>
      </c>
      <c r="T49" s="5">
        <v>0.110326857358197</v>
      </c>
      <c r="U49" s="83"/>
      <c r="V49" s="6"/>
      <c r="W49" s="6"/>
      <c r="X49" s="84"/>
    </row>
    <row r="50" spans="1:24" x14ac:dyDescent="0.35">
      <c r="A50" s="22" t="s">
        <v>52</v>
      </c>
      <c r="B50" s="19">
        <v>2</v>
      </c>
      <c r="C50" s="4">
        <v>40.683423815682801</v>
      </c>
      <c r="D50" s="5">
        <v>1.0641513576514701</v>
      </c>
      <c r="E50" s="4">
        <v>11.666429518510199</v>
      </c>
      <c r="F50" s="5">
        <v>0.71669692474055502</v>
      </c>
      <c r="G50" s="4">
        <v>7.1697045620726803</v>
      </c>
      <c r="H50" s="5">
        <v>0.49912639510422202</v>
      </c>
      <c r="I50" s="4">
        <v>3.7940043729887201</v>
      </c>
      <c r="J50" s="5">
        <v>0.399727246933201</v>
      </c>
      <c r="K50" s="4">
        <v>0.70272058344875798</v>
      </c>
      <c r="L50" s="5">
        <v>0.155860739875466</v>
      </c>
      <c r="M50" s="4">
        <v>36.639890400433401</v>
      </c>
      <c r="N50" s="5">
        <v>1.0568987305423101</v>
      </c>
      <c r="O50" s="4">
        <v>23.256553361251999</v>
      </c>
      <c r="P50" s="5">
        <v>0.83092128194551995</v>
      </c>
      <c r="Q50" s="4">
        <v>11.8909912785386</v>
      </c>
      <c r="R50" s="5">
        <v>0.59861181435005095</v>
      </c>
      <c r="S50" s="4">
        <v>1.4923457606427799</v>
      </c>
      <c r="T50" s="5">
        <v>0.19400907649039201</v>
      </c>
      <c r="U50" s="83"/>
      <c r="V50" s="6"/>
      <c r="W50" s="6"/>
      <c r="X50" s="84"/>
    </row>
    <row r="51" spans="1:24" x14ac:dyDescent="0.35">
      <c r="A51" s="37" t="s">
        <v>53</v>
      </c>
      <c r="B51" s="19">
        <v>2</v>
      </c>
      <c r="C51" s="4">
        <v>11.5294573764338</v>
      </c>
      <c r="D51" s="5">
        <v>0.63654673755796398</v>
      </c>
      <c r="E51" s="4">
        <v>6.0695968127823896</v>
      </c>
      <c r="F51" s="5">
        <v>0.441091788157839</v>
      </c>
      <c r="G51" s="4">
        <v>4.4093949964368004</v>
      </c>
      <c r="H51" s="5">
        <v>0.38292998543967499</v>
      </c>
      <c r="I51" s="4">
        <v>1.4215812696794801</v>
      </c>
      <c r="J51" s="5">
        <v>0.16415048437322399</v>
      </c>
      <c r="K51" s="4">
        <v>0.23862054666611501</v>
      </c>
      <c r="L51" s="5">
        <v>7.7099226723528896E-2</v>
      </c>
      <c r="M51" s="4">
        <v>8.4817145292032006</v>
      </c>
      <c r="N51" s="5">
        <v>0.54868675971739</v>
      </c>
      <c r="O51" s="4">
        <v>6.6772948328739199</v>
      </c>
      <c r="P51" s="5">
        <v>0.46324729470069098</v>
      </c>
      <c r="Q51" s="4">
        <v>1.68795919865024</v>
      </c>
      <c r="R51" s="5">
        <v>0.21806266447933201</v>
      </c>
      <c r="S51" s="4">
        <v>0.116460497679038</v>
      </c>
      <c r="T51" s="5">
        <v>6.9848571329918702E-2</v>
      </c>
      <c r="U51" s="83"/>
      <c r="V51" s="6"/>
      <c r="W51" s="6"/>
      <c r="X51" s="84"/>
    </row>
    <row r="52" spans="1:24" x14ac:dyDescent="0.35">
      <c r="A52" s="52" t="s">
        <v>54</v>
      </c>
      <c r="B52" s="19">
        <v>2</v>
      </c>
      <c r="C52" s="4">
        <v>47.882035213706601</v>
      </c>
      <c r="D52" s="5">
        <v>0.96837252055908496</v>
      </c>
      <c r="E52" s="4">
        <v>21.3604075306474</v>
      </c>
      <c r="F52" s="5">
        <v>0.91045812238849599</v>
      </c>
      <c r="G52" s="4">
        <v>15.962138937845699</v>
      </c>
      <c r="H52" s="5">
        <v>0.85082382177410798</v>
      </c>
      <c r="I52" s="4">
        <v>5.0193742688715099</v>
      </c>
      <c r="J52" s="5">
        <v>0.5183040312346</v>
      </c>
      <c r="K52" s="4">
        <v>0.378894323930209</v>
      </c>
      <c r="L52" s="5">
        <v>0.12719344210248401</v>
      </c>
      <c r="M52" s="4">
        <v>39.3909835686324</v>
      </c>
      <c r="N52" s="5">
        <v>1.1977493452569801</v>
      </c>
      <c r="O52" s="4">
        <v>30.901841391729601</v>
      </c>
      <c r="P52" s="5">
        <v>1.1868906959785599</v>
      </c>
      <c r="Q52" s="4">
        <v>8.1275567096838692</v>
      </c>
      <c r="R52" s="5">
        <v>0.50017366119810303</v>
      </c>
      <c r="S52" s="4">
        <v>0.36158546721891899</v>
      </c>
      <c r="T52" s="5">
        <v>0.103963595067513</v>
      </c>
      <c r="U52" s="83"/>
      <c r="V52" s="6"/>
      <c r="W52" s="6"/>
      <c r="X52" s="84"/>
    </row>
    <row r="53" spans="1:24" x14ac:dyDescent="0.35">
      <c r="A53" s="52" t="s">
        <v>55</v>
      </c>
      <c r="B53" s="19">
        <v>2</v>
      </c>
      <c r="C53" s="4">
        <v>46.852603219255798</v>
      </c>
      <c r="D53" s="5">
        <v>1.1403243096365101</v>
      </c>
      <c r="E53" s="4">
        <v>22.945657174241902</v>
      </c>
      <c r="F53" s="5">
        <v>0.81773680067158105</v>
      </c>
      <c r="G53" s="4">
        <v>12.146284157101601</v>
      </c>
      <c r="H53" s="5">
        <v>0.59975022677214795</v>
      </c>
      <c r="I53" s="4">
        <v>8.0780095276666106</v>
      </c>
      <c r="J53" s="5">
        <v>0.48972380466502702</v>
      </c>
      <c r="K53" s="4">
        <v>2.72136348947372</v>
      </c>
      <c r="L53" s="5">
        <v>0.30002151819224299</v>
      </c>
      <c r="M53" s="4">
        <v>38.21388596309</v>
      </c>
      <c r="N53" s="5">
        <v>1.0227699342232</v>
      </c>
      <c r="O53" s="4">
        <v>22.5548121324784</v>
      </c>
      <c r="P53" s="5">
        <v>0.73944592757537198</v>
      </c>
      <c r="Q53" s="4">
        <v>13.547591702049701</v>
      </c>
      <c r="R53" s="5">
        <v>0.72053690365479295</v>
      </c>
      <c r="S53" s="4">
        <v>2.1114821285618501</v>
      </c>
      <c r="T53" s="5">
        <v>0.234324613610463</v>
      </c>
      <c r="U53" s="83"/>
      <c r="V53" s="6"/>
      <c r="W53" s="6"/>
      <c r="X53" s="84"/>
    </row>
    <row r="54" spans="1:24" x14ac:dyDescent="0.35">
      <c r="A54" s="52" t="s">
        <v>56</v>
      </c>
      <c r="B54" s="19">
        <v>2</v>
      </c>
      <c r="C54" s="4">
        <v>48.660095341879703</v>
      </c>
      <c r="D54" s="5">
        <v>1.16133599078873</v>
      </c>
      <c r="E54" s="4">
        <v>17.4630765637541</v>
      </c>
      <c r="F54" s="5">
        <v>0.906623476355913</v>
      </c>
      <c r="G54" s="4">
        <v>9.1046260862236892</v>
      </c>
      <c r="H54" s="5">
        <v>0.64891392375241896</v>
      </c>
      <c r="I54" s="4">
        <v>6.3805732268882203</v>
      </c>
      <c r="J54" s="5">
        <v>0.58793792119227495</v>
      </c>
      <c r="K54" s="4">
        <v>1.97787725064223</v>
      </c>
      <c r="L54" s="5">
        <v>0.33138738008708402</v>
      </c>
      <c r="M54" s="4">
        <v>43.845029816189403</v>
      </c>
      <c r="N54" s="5">
        <v>1.0748103946494501</v>
      </c>
      <c r="O54" s="4">
        <v>30.518714289623901</v>
      </c>
      <c r="P54" s="5">
        <v>1.1639783402583599</v>
      </c>
      <c r="Q54" s="4">
        <v>11.873838243598501</v>
      </c>
      <c r="R54" s="5">
        <v>0.67534264927623799</v>
      </c>
      <c r="S54" s="4">
        <v>1.45247728296706</v>
      </c>
      <c r="T54" s="5">
        <v>0.22071766441399901</v>
      </c>
      <c r="U54" s="83"/>
      <c r="V54" s="6"/>
      <c r="W54" s="6"/>
      <c r="X54" s="84"/>
    </row>
    <row r="55" spans="1:24" x14ac:dyDescent="0.35">
      <c r="A55" s="52" t="s">
        <v>57</v>
      </c>
      <c r="B55" s="19">
        <v>2</v>
      </c>
      <c r="C55" s="4">
        <v>46.5421614462024</v>
      </c>
      <c r="D55" s="5">
        <v>1.25140758676451</v>
      </c>
      <c r="E55" s="4">
        <v>21.505187187836601</v>
      </c>
      <c r="F55" s="5">
        <v>0.93447418362124701</v>
      </c>
      <c r="G55" s="4">
        <v>16.8365491782547</v>
      </c>
      <c r="H55" s="5">
        <v>0.82856073536364805</v>
      </c>
      <c r="I55" s="4">
        <v>4.0216555391175701</v>
      </c>
      <c r="J55" s="5">
        <v>0.43354166209110701</v>
      </c>
      <c r="K55" s="4">
        <v>0.64698247046430202</v>
      </c>
      <c r="L55" s="5">
        <v>0.11992440490493</v>
      </c>
      <c r="M55" s="4">
        <v>39.2174919635696</v>
      </c>
      <c r="N55" s="5">
        <v>1.1669291180733501</v>
      </c>
      <c r="O55" s="4">
        <v>29.587730606300099</v>
      </c>
      <c r="P55" s="5">
        <v>1.08734067969201</v>
      </c>
      <c r="Q55" s="4">
        <v>8.7454988781814098</v>
      </c>
      <c r="R55" s="5">
        <v>0.58914746732196199</v>
      </c>
      <c r="S55" s="4">
        <v>0.88426247908809796</v>
      </c>
      <c r="T55" s="5">
        <v>0.19461313886491599</v>
      </c>
      <c r="U55" s="83"/>
      <c r="V55" s="6"/>
      <c r="W55" s="6"/>
      <c r="X55" s="84"/>
    </row>
    <row r="56" spans="1:24" x14ac:dyDescent="0.35">
      <c r="A56" s="52" t="s">
        <v>58</v>
      </c>
      <c r="B56" s="19">
        <v>2</v>
      </c>
      <c r="C56" s="4">
        <v>75.414953769115698</v>
      </c>
      <c r="D56" s="5">
        <v>0.64127977616877496</v>
      </c>
      <c r="E56" s="4">
        <v>41.226473574521499</v>
      </c>
      <c r="F56" s="5">
        <v>0.73466748719214703</v>
      </c>
      <c r="G56" s="4">
        <v>24.416466829281301</v>
      </c>
      <c r="H56" s="5">
        <v>0.660886267913947</v>
      </c>
      <c r="I56" s="4">
        <v>14.2458901616957</v>
      </c>
      <c r="J56" s="5">
        <v>0.57392942805962999</v>
      </c>
      <c r="K56" s="4">
        <v>2.5641165835445499</v>
      </c>
      <c r="L56" s="5">
        <v>0.24187527072176701</v>
      </c>
      <c r="M56" s="4">
        <v>68.057226765860307</v>
      </c>
      <c r="N56" s="5">
        <v>0.70806933663743099</v>
      </c>
      <c r="O56" s="4">
        <v>39.176449981031801</v>
      </c>
      <c r="P56" s="5">
        <v>0.72395391646261997</v>
      </c>
      <c r="Q56" s="4">
        <v>25.3967948867239</v>
      </c>
      <c r="R56" s="5">
        <v>0.72217350732881902</v>
      </c>
      <c r="S56" s="4">
        <v>3.4839818981046098</v>
      </c>
      <c r="T56" s="5">
        <v>0.26006548881695102</v>
      </c>
      <c r="U56" s="83"/>
      <c r="V56" s="6"/>
      <c r="W56" s="6"/>
      <c r="X56" s="84"/>
    </row>
    <row r="57" spans="1:24" x14ac:dyDescent="0.35">
      <c r="A57" s="52" t="s">
        <v>59</v>
      </c>
      <c r="B57" s="19">
        <v>2</v>
      </c>
      <c r="C57" s="4">
        <v>76.930460013816798</v>
      </c>
      <c r="D57" s="5">
        <v>1.1452782843945699</v>
      </c>
      <c r="E57" s="4">
        <v>33.799162564081698</v>
      </c>
      <c r="F57" s="5">
        <v>1.1564494314834799</v>
      </c>
      <c r="G57" s="4">
        <v>20.786308809691299</v>
      </c>
      <c r="H57" s="5">
        <v>1.1082778050228399</v>
      </c>
      <c r="I57" s="4">
        <v>11.5399366874128</v>
      </c>
      <c r="J57" s="5">
        <v>0.83001677665076501</v>
      </c>
      <c r="K57" s="4">
        <v>1.47291706697759</v>
      </c>
      <c r="L57" s="5">
        <v>0.21980595387905799</v>
      </c>
      <c r="M57" s="4">
        <v>71.880441265791404</v>
      </c>
      <c r="N57" s="5">
        <v>1.10175369409513</v>
      </c>
      <c r="O57" s="4">
        <v>38.208682348532399</v>
      </c>
      <c r="P57" s="5">
        <v>1.40769969728893</v>
      </c>
      <c r="Q57" s="4">
        <v>28.171932231494001</v>
      </c>
      <c r="R57" s="5">
        <v>1.21407357390852</v>
      </c>
      <c r="S57" s="4">
        <v>5.4998266857649902</v>
      </c>
      <c r="T57" s="5">
        <v>0.56587425249203804</v>
      </c>
      <c r="U57" s="83"/>
      <c r="V57" s="6"/>
      <c r="W57" s="6"/>
      <c r="X57" s="84"/>
    </row>
    <row r="58" spans="1:24" x14ac:dyDescent="0.35">
      <c r="A58" s="52" t="s">
        <v>60</v>
      </c>
      <c r="B58" s="19">
        <v>2</v>
      </c>
      <c r="C58" s="4">
        <v>25.207588033593101</v>
      </c>
      <c r="D58" s="5">
        <v>0.79658300031137397</v>
      </c>
      <c r="E58" s="4">
        <v>12.2924340050429</v>
      </c>
      <c r="F58" s="5">
        <v>0.62889659132432596</v>
      </c>
      <c r="G58" s="4">
        <v>9.4524694473701505</v>
      </c>
      <c r="H58" s="5">
        <v>0.58685781866328302</v>
      </c>
      <c r="I58" s="4">
        <v>2.7329230995596201</v>
      </c>
      <c r="J58" s="5">
        <v>0.28334708181589002</v>
      </c>
      <c r="K58" s="4">
        <v>0.10704145811315301</v>
      </c>
      <c r="L58" s="5">
        <v>4.1928209752322899E-2</v>
      </c>
      <c r="M58" s="4">
        <v>21.799783148695301</v>
      </c>
      <c r="N58" s="5">
        <v>0.78917291484737095</v>
      </c>
      <c r="O58" s="4">
        <v>17.705371207475899</v>
      </c>
      <c r="P58" s="5">
        <v>0.74574621574830202</v>
      </c>
      <c r="Q58" s="4">
        <v>4.0264477602928004</v>
      </c>
      <c r="R58" s="5">
        <v>0.336251777737752</v>
      </c>
      <c r="S58" s="4">
        <v>6.7964180926601905E-2</v>
      </c>
      <c r="T58" s="5">
        <v>3.3991032535855198E-2</v>
      </c>
      <c r="U58" s="83"/>
      <c r="V58" s="6"/>
      <c r="W58" s="6"/>
      <c r="X58" s="84"/>
    </row>
    <row r="59" spans="1:24" x14ac:dyDescent="0.35">
      <c r="A59" s="52" t="s">
        <v>61</v>
      </c>
      <c r="B59" s="19">
        <v>2</v>
      </c>
      <c r="C59" s="4">
        <v>52.397836249317201</v>
      </c>
      <c r="D59" s="5">
        <v>1.95327137993036</v>
      </c>
      <c r="E59" s="4">
        <v>31.108681717725698</v>
      </c>
      <c r="F59" s="5">
        <v>1.0840962652311099</v>
      </c>
      <c r="G59" s="4">
        <v>22.5039908557807</v>
      </c>
      <c r="H59" s="5">
        <v>1.18417382775225</v>
      </c>
      <c r="I59" s="4">
        <v>7.9710803944364201</v>
      </c>
      <c r="J59" s="5">
        <v>0.703083441339864</v>
      </c>
      <c r="K59" s="4">
        <v>0.63361046750860395</v>
      </c>
      <c r="L59" s="5">
        <v>0.293846377099658</v>
      </c>
      <c r="M59" s="4">
        <v>41.533539617678699</v>
      </c>
      <c r="N59" s="5">
        <v>2.1911536529230502</v>
      </c>
      <c r="O59" s="4">
        <v>30.8478192539954</v>
      </c>
      <c r="P59" s="5">
        <v>1.35114658085949</v>
      </c>
      <c r="Q59" s="4">
        <v>10.367947819523</v>
      </c>
      <c r="R59" s="5">
        <v>1.2008367365541399</v>
      </c>
      <c r="S59" s="4">
        <v>0.31777254416038803</v>
      </c>
      <c r="T59" s="5">
        <v>0.150889256611099</v>
      </c>
      <c r="U59" s="83"/>
      <c r="V59" s="6"/>
      <c r="W59" s="6"/>
      <c r="X59" s="84"/>
    </row>
    <row r="60" spans="1:24" x14ac:dyDescent="0.35">
      <c r="A60" s="52" t="s">
        <v>62</v>
      </c>
      <c r="B60" s="19">
        <v>2</v>
      </c>
      <c r="C60" s="4">
        <v>78.508221275469396</v>
      </c>
      <c r="D60" s="5">
        <v>1.4045573377726299</v>
      </c>
      <c r="E60" s="4">
        <v>43.083641980409503</v>
      </c>
      <c r="F60" s="5">
        <v>1.52397373907899</v>
      </c>
      <c r="G60" s="4">
        <v>23.105347660526402</v>
      </c>
      <c r="H60" s="5">
        <v>1.24508746135612</v>
      </c>
      <c r="I60" s="4">
        <v>15.0100729777864</v>
      </c>
      <c r="J60" s="5">
        <v>1.39710598424246</v>
      </c>
      <c r="K60" s="4">
        <v>4.9682213420967303</v>
      </c>
      <c r="L60" s="5">
        <v>0.81040236944678701</v>
      </c>
      <c r="M60" s="4">
        <v>70.574316954617402</v>
      </c>
      <c r="N60" s="5">
        <v>1.3108731410839101</v>
      </c>
      <c r="O60" s="4">
        <v>29.1300971108178</v>
      </c>
      <c r="P60" s="5">
        <v>1.9857300912240801</v>
      </c>
      <c r="Q60" s="4">
        <v>33.354689268825503</v>
      </c>
      <c r="R60" s="5">
        <v>2.0604373204517401</v>
      </c>
      <c r="S60" s="4">
        <v>8.08953057497415</v>
      </c>
      <c r="T60" s="5">
        <v>0.66712119078458099</v>
      </c>
      <c r="U60" s="83"/>
      <c r="V60" s="6"/>
      <c r="W60" s="6"/>
      <c r="X60" s="84"/>
    </row>
    <row r="61" spans="1:24" x14ac:dyDescent="0.35">
      <c r="A61" s="22" t="s">
        <v>63</v>
      </c>
      <c r="B61" s="19">
        <v>2</v>
      </c>
      <c r="C61" s="4">
        <v>30.857668327051702</v>
      </c>
      <c r="D61" s="5">
        <v>0.82453736338166195</v>
      </c>
      <c r="E61" s="4">
        <v>21.4231880639779</v>
      </c>
      <c r="F61" s="5">
        <v>0.76611638790244796</v>
      </c>
      <c r="G61" s="4">
        <v>15.5978372419211</v>
      </c>
      <c r="H61" s="5">
        <v>0.66220662102333405</v>
      </c>
      <c r="I61" s="4">
        <v>4.7645694253028497</v>
      </c>
      <c r="J61" s="5">
        <v>0.36237053233585698</v>
      </c>
      <c r="K61" s="4">
        <v>1.0607813967539701</v>
      </c>
      <c r="L61" s="5">
        <v>0.140136732859484</v>
      </c>
      <c r="M61" s="4">
        <v>21.7979050106307</v>
      </c>
      <c r="N61" s="5">
        <v>0.69622574903177703</v>
      </c>
      <c r="O61" s="4">
        <v>15.252194525276799</v>
      </c>
      <c r="P61" s="5">
        <v>0.58800644332903895</v>
      </c>
      <c r="Q61" s="4">
        <v>5.4445437210580101</v>
      </c>
      <c r="R61" s="5">
        <v>0.45611905659075502</v>
      </c>
      <c r="S61" s="4">
        <v>1.10116676429592</v>
      </c>
      <c r="T61" s="5">
        <v>0.178004719782766</v>
      </c>
      <c r="U61" s="83"/>
      <c r="V61" s="6"/>
      <c r="W61" s="6"/>
      <c r="X61" s="84"/>
    </row>
    <row r="62" spans="1:24" x14ac:dyDescent="0.35">
      <c r="A62" s="52" t="s">
        <v>64</v>
      </c>
      <c r="B62" s="19">
        <v>2</v>
      </c>
      <c r="C62" s="4">
        <v>14.289581412246299</v>
      </c>
      <c r="D62" s="5">
        <v>0.749776482336315</v>
      </c>
      <c r="E62" s="4">
        <v>6.1064589185004401</v>
      </c>
      <c r="F62" s="5">
        <v>0.47441783512783697</v>
      </c>
      <c r="G62" s="4">
        <v>3.8677821256513401</v>
      </c>
      <c r="H62" s="5">
        <v>0.39526594752405497</v>
      </c>
      <c r="I62" s="4">
        <v>1.6906501428804399</v>
      </c>
      <c r="J62" s="5">
        <v>0.22599345449483599</v>
      </c>
      <c r="K62" s="4">
        <v>0.54802664996866302</v>
      </c>
      <c r="L62" s="5">
        <v>0.133870699809261</v>
      </c>
      <c r="M62" s="4">
        <v>10.948021573219799</v>
      </c>
      <c r="N62" s="5">
        <v>0.61584189645461995</v>
      </c>
      <c r="O62" s="4">
        <v>9.1078692294229899</v>
      </c>
      <c r="P62" s="5">
        <v>0.54333402149494103</v>
      </c>
      <c r="Q62" s="4">
        <v>1.7119519611714999</v>
      </c>
      <c r="R62" s="5">
        <v>0.26539094169147898</v>
      </c>
      <c r="S62" s="4">
        <v>0.128200382625307</v>
      </c>
      <c r="T62" s="5">
        <v>5.8709642074558997E-2</v>
      </c>
      <c r="U62" s="83"/>
      <c r="V62" s="6"/>
      <c r="W62" s="6"/>
      <c r="X62" s="84"/>
    </row>
    <row r="63" spans="1:24" x14ac:dyDescent="0.35">
      <c r="A63" s="39" t="s">
        <v>65</v>
      </c>
      <c r="B63" s="40">
        <v>2</v>
      </c>
      <c r="C63" s="42">
        <v>57.071230550238099</v>
      </c>
      <c r="D63" s="43">
        <v>0.21387545617718101</v>
      </c>
      <c r="E63" s="42">
        <v>30.2942821237909</v>
      </c>
      <c r="F63" s="43">
        <v>0.19885630306409599</v>
      </c>
      <c r="G63" s="42">
        <v>18.375050617341198</v>
      </c>
      <c r="H63" s="43">
        <v>0.16772620978913899</v>
      </c>
      <c r="I63" s="42">
        <v>9.8803436640843891</v>
      </c>
      <c r="J63" s="43">
        <v>0.13167571433022701</v>
      </c>
      <c r="K63" s="42">
        <v>2.03888784236534</v>
      </c>
      <c r="L63" s="43">
        <v>6.7089136981684894E-2</v>
      </c>
      <c r="M63" s="42">
        <v>49.311788305995996</v>
      </c>
      <c r="N63" s="43">
        <v>0.21093268694512601</v>
      </c>
      <c r="O63" s="42">
        <v>27.604001163589299</v>
      </c>
      <c r="P63" s="43">
        <v>0.201076734093807</v>
      </c>
      <c r="Q63" s="42">
        <v>18.430780372692698</v>
      </c>
      <c r="R63" s="43">
        <v>0.17292185922566899</v>
      </c>
      <c r="S63" s="42">
        <v>3.27700676971397</v>
      </c>
      <c r="T63" s="43">
        <v>7.8866443547416995E-2</v>
      </c>
      <c r="U63" s="83"/>
      <c r="V63" s="6"/>
      <c r="W63" s="6"/>
      <c r="X63" s="84"/>
    </row>
    <row r="64" spans="1:24" x14ac:dyDescent="0.35">
      <c r="A64" s="44" t="s">
        <v>66</v>
      </c>
      <c r="B64" s="46">
        <v>2</v>
      </c>
      <c r="C64" s="47">
        <v>56.614836206612402</v>
      </c>
      <c r="D64" s="48">
        <v>0.32912471954080602</v>
      </c>
      <c r="E64" s="47">
        <v>27.270154965647698</v>
      </c>
      <c r="F64" s="48">
        <v>0.27443709177109199</v>
      </c>
      <c r="G64" s="47">
        <v>17.208520789995301</v>
      </c>
      <c r="H64" s="48">
        <v>0.24069181837982401</v>
      </c>
      <c r="I64" s="47">
        <v>8.4834857891185198</v>
      </c>
      <c r="J64" s="48">
        <v>0.172693779434094</v>
      </c>
      <c r="K64" s="47">
        <v>1.5781483865339101</v>
      </c>
      <c r="L64" s="48">
        <v>7.1948640200969E-2</v>
      </c>
      <c r="M64" s="47">
        <v>49.127723650443798</v>
      </c>
      <c r="N64" s="48">
        <v>0.32288489822438399</v>
      </c>
      <c r="O64" s="47">
        <v>28.8720221567851</v>
      </c>
      <c r="P64" s="48">
        <v>0.275046019709067</v>
      </c>
      <c r="Q64" s="47">
        <v>17.419051228597901</v>
      </c>
      <c r="R64" s="48">
        <v>0.25154202642388401</v>
      </c>
      <c r="S64" s="47">
        <v>2.8366502650607801</v>
      </c>
      <c r="T64" s="48">
        <v>9.5859870868422806E-2</v>
      </c>
      <c r="U64" s="83"/>
      <c r="V64" s="6"/>
      <c r="W64" s="6"/>
      <c r="X64" s="84"/>
    </row>
    <row r="65" spans="1:24" x14ac:dyDescent="0.35">
      <c r="A65" s="49" t="s">
        <v>67</v>
      </c>
      <c r="B65" s="50">
        <v>2</v>
      </c>
      <c r="C65" s="26">
        <v>49.630470031781101</v>
      </c>
      <c r="D65" s="27">
        <v>0.16174666219881401</v>
      </c>
      <c r="E65" s="26">
        <v>24.860832042135002</v>
      </c>
      <c r="F65" s="27">
        <v>0.137925362421565</v>
      </c>
      <c r="G65" s="26">
        <v>15.3619506778385</v>
      </c>
      <c r="H65" s="27">
        <v>0.117326833197568</v>
      </c>
      <c r="I65" s="26">
        <v>7.9596485956726797</v>
      </c>
      <c r="J65" s="27">
        <v>8.7806840765299404E-2</v>
      </c>
      <c r="K65" s="26">
        <v>1.5392327686237901</v>
      </c>
      <c r="L65" s="27">
        <v>4.2150976977588898E-2</v>
      </c>
      <c r="M65" s="26">
        <v>42.841506377784199</v>
      </c>
      <c r="N65" s="27">
        <v>0.15724134462940201</v>
      </c>
      <c r="O65" s="26">
        <v>25.151414000514801</v>
      </c>
      <c r="P65" s="27">
        <v>0.14260204531093601</v>
      </c>
      <c r="Q65" s="26">
        <v>15.281197744576</v>
      </c>
      <c r="R65" s="27">
        <v>0.119845436255265</v>
      </c>
      <c r="S65" s="26">
        <v>2.40889463269344</v>
      </c>
      <c r="T65" s="27">
        <v>4.9858614572392303E-2</v>
      </c>
      <c r="U65" s="83"/>
      <c r="V65" s="6"/>
      <c r="W65" s="6"/>
      <c r="X65" s="84"/>
    </row>
    <row r="66" spans="1:24" x14ac:dyDescent="0.35">
      <c r="A66" s="37" t="s">
        <v>173</v>
      </c>
      <c r="B66" s="19">
        <v>2</v>
      </c>
      <c r="C66" s="4">
        <v>74.320601653120306</v>
      </c>
      <c r="D66" s="5">
        <v>1.68024255128927</v>
      </c>
      <c r="E66" s="4">
        <v>37.3769808168217</v>
      </c>
      <c r="F66" s="5">
        <v>1.8059169045443699</v>
      </c>
      <c r="G66" s="4">
        <v>27.6631920486866</v>
      </c>
      <c r="H66" s="5">
        <v>1.8342218997326201</v>
      </c>
      <c r="I66" s="4">
        <v>9.1513604901246399</v>
      </c>
      <c r="J66" s="5">
        <v>0.95288437207839605</v>
      </c>
      <c r="K66" s="4">
        <v>0.56242827801053896</v>
      </c>
      <c r="L66" s="5">
        <v>0.18101655551197099</v>
      </c>
      <c r="M66" s="4">
        <v>66.988825830380705</v>
      </c>
      <c r="N66" s="5">
        <v>1.78029726166935</v>
      </c>
      <c r="O66" s="4">
        <v>24.9627345226858</v>
      </c>
      <c r="P66" s="5">
        <v>1.5911542915102601</v>
      </c>
      <c r="Q66" s="4">
        <v>39.3082169280638</v>
      </c>
      <c r="R66" s="5">
        <v>1.78009751636574</v>
      </c>
      <c r="S66" s="4">
        <v>2.71787437963112</v>
      </c>
      <c r="T66" s="5">
        <v>0.61677064716459096</v>
      </c>
      <c r="U66" s="83"/>
      <c r="V66" s="6"/>
      <c r="W66" s="6"/>
      <c r="X66" s="84"/>
    </row>
    <row r="67" spans="1:24" x14ac:dyDescent="0.35">
      <c r="A67" s="52" t="s">
        <v>174</v>
      </c>
      <c r="B67" s="19">
        <v>2</v>
      </c>
      <c r="C67" s="4">
        <v>67.416570923994001</v>
      </c>
      <c r="D67" s="5">
        <v>2.5238626793802301</v>
      </c>
      <c r="E67" s="4">
        <v>26.298221161095501</v>
      </c>
      <c r="F67" s="5">
        <v>1.10211779106861</v>
      </c>
      <c r="G67" s="4">
        <v>17.7638101186302</v>
      </c>
      <c r="H67" s="5">
        <v>1.3184403116083201</v>
      </c>
      <c r="I67" s="4">
        <v>7.4444352123055397</v>
      </c>
      <c r="J67" s="5">
        <v>0.91925411368855003</v>
      </c>
      <c r="K67" s="4">
        <v>1.08997583015977</v>
      </c>
      <c r="L67" s="5">
        <v>0.38745698623769498</v>
      </c>
      <c r="M67" s="4">
        <v>61.025108036142598</v>
      </c>
      <c r="N67" s="5">
        <v>2.6569686549300999</v>
      </c>
      <c r="O67" s="4">
        <v>25.849082310817401</v>
      </c>
      <c r="P67" s="5">
        <v>1.81952599214025</v>
      </c>
      <c r="Q67" s="4">
        <v>28.228191967698798</v>
      </c>
      <c r="R67" s="5">
        <v>2.1063726266752401</v>
      </c>
      <c r="S67" s="4">
        <v>6.9478337576263796</v>
      </c>
      <c r="T67" s="5">
        <v>1.2004915885401199</v>
      </c>
      <c r="U67" s="83"/>
      <c r="V67" s="6"/>
      <c r="W67" s="6"/>
      <c r="X67" s="84"/>
    </row>
    <row r="68" spans="1:24" x14ac:dyDescent="0.35">
      <c r="A68" s="52" t="s">
        <v>175</v>
      </c>
      <c r="B68" s="19">
        <v>2</v>
      </c>
      <c r="C68" s="4">
        <v>75.492303080315693</v>
      </c>
      <c r="D68" s="5">
        <v>1.4953108981307801</v>
      </c>
      <c r="E68" s="4">
        <v>28.8402018935762</v>
      </c>
      <c r="F68" s="5">
        <v>1.7424068130897501</v>
      </c>
      <c r="G68" s="4">
        <v>21.724858503843301</v>
      </c>
      <c r="H68" s="5">
        <v>1.55990889571221</v>
      </c>
      <c r="I68" s="4">
        <v>6.6086402779254803</v>
      </c>
      <c r="J68" s="5">
        <v>0.71255770568649202</v>
      </c>
      <c r="K68" s="4">
        <v>0.50670311180741001</v>
      </c>
      <c r="L68" s="5">
        <v>0.226991049443869</v>
      </c>
      <c r="M68" s="4">
        <v>71.323099985731702</v>
      </c>
      <c r="N68" s="5">
        <v>1.4590683718981701</v>
      </c>
      <c r="O68" s="4">
        <v>37.499211832622002</v>
      </c>
      <c r="P68" s="5">
        <v>1.96351414070377</v>
      </c>
      <c r="Q68" s="4">
        <v>28.326817022211799</v>
      </c>
      <c r="R68" s="5">
        <v>1.4066016950870599</v>
      </c>
      <c r="S68" s="4">
        <v>5.4970711308979201</v>
      </c>
      <c r="T68" s="5">
        <v>0.74726967014401302</v>
      </c>
      <c r="U68" s="386"/>
      <c r="V68" s="387"/>
      <c r="W68" s="387"/>
      <c r="X68" s="85"/>
    </row>
    <row r="69" spans="1:24" ht="13.5" customHeight="1" x14ac:dyDescent="0.35">
      <c r="A69" s="24" t="s">
        <v>176</v>
      </c>
      <c r="B69" s="25">
        <v>2</v>
      </c>
      <c r="C69" s="28">
        <v>74.446197233392198</v>
      </c>
      <c r="D69" s="29">
        <v>1.8224953529530501</v>
      </c>
      <c r="E69" s="28">
        <v>35.599865288349697</v>
      </c>
      <c r="F69" s="29">
        <v>1.99512573805696</v>
      </c>
      <c r="G69" s="28">
        <v>24.077135009792801</v>
      </c>
      <c r="H69" s="29">
        <v>1.5269828281356199</v>
      </c>
      <c r="I69" s="28">
        <v>10.420569708027299</v>
      </c>
      <c r="J69" s="29">
        <v>1.0523427497653499</v>
      </c>
      <c r="K69" s="28">
        <v>1.10216057052968</v>
      </c>
      <c r="L69" s="29">
        <v>0.31586740521561302</v>
      </c>
      <c r="M69" s="28">
        <v>68.085795159713001</v>
      </c>
      <c r="N69" s="29">
        <v>1.5903542130475701</v>
      </c>
      <c r="O69" s="28">
        <v>32.346659714509698</v>
      </c>
      <c r="P69" s="29">
        <v>1.6559100328538501</v>
      </c>
      <c r="Q69" s="28">
        <v>33.303090865798801</v>
      </c>
      <c r="R69" s="29">
        <v>1.63252092726036</v>
      </c>
      <c r="S69" s="28">
        <v>2.43604457940451</v>
      </c>
      <c r="T69" s="29">
        <v>0.46410828357374401</v>
      </c>
      <c r="U69" s="388"/>
      <c r="V69" s="389"/>
      <c r="W69" s="389"/>
      <c r="X69" s="86"/>
    </row>
    <row r="70" spans="1:24" x14ac:dyDescent="0.35">
      <c r="A70" s="57"/>
      <c r="B70" s="60"/>
      <c r="C70" s="67" t="s">
        <v>1074</v>
      </c>
      <c r="D70" s="87" t="s">
        <v>1075</v>
      </c>
      <c r="E70" s="67" t="s">
        <v>1076</v>
      </c>
      <c r="F70" s="87" t="s">
        <v>1077</v>
      </c>
      <c r="G70" s="67" t="s">
        <v>1078</v>
      </c>
      <c r="H70" s="87" t="s">
        <v>1079</v>
      </c>
      <c r="I70" s="67" t="s">
        <v>1080</v>
      </c>
      <c r="J70" s="87" t="s">
        <v>1081</v>
      </c>
      <c r="K70" s="67" t="s">
        <v>1082</v>
      </c>
      <c r="L70" s="87" t="s">
        <v>1083</v>
      </c>
      <c r="M70" s="67" t="s">
        <v>1084</v>
      </c>
      <c r="N70" s="87" t="s">
        <v>1085</v>
      </c>
      <c r="O70" s="67" t="s">
        <v>1086</v>
      </c>
      <c r="P70" s="87" t="s">
        <v>1087</v>
      </c>
      <c r="Q70" s="67" t="s">
        <v>1088</v>
      </c>
      <c r="R70" s="87" t="s">
        <v>1089</v>
      </c>
      <c r="S70" s="67" t="s">
        <v>1090</v>
      </c>
      <c r="T70" s="87" t="s">
        <v>1091</v>
      </c>
      <c r="U70" s="67" t="s">
        <v>1092</v>
      </c>
      <c r="V70" s="68" t="s">
        <v>1093</v>
      </c>
      <c r="W70" s="88" t="s">
        <v>1094</v>
      </c>
      <c r="X70" s="90" t="s">
        <v>1095</v>
      </c>
    </row>
    <row r="71" spans="1:24" x14ac:dyDescent="0.35">
      <c r="A71" s="52" t="s">
        <v>15</v>
      </c>
      <c r="B71" s="20">
        <v>1</v>
      </c>
      <c r="C71" s="4">
        <v>72.232935724421097</v>
      </c>
      <c r="D71" s="63">
        <v>1.1557943253694001</v>
      </c>
      <c r="E71" s="4">
        <v>34.847551927979403</v>
      </c>
      <c r="F71" s="63">
        <v>1.0993812522722199</v>
      </c>
      <c r="G71" s="4">
        <v>22.1290057157983</v>
      </c>
      <c r="H71" s="63">
        <v>0.92616015149995201</v>
      </c>
      <c r="I71" s="4">
        <v>12.126291713636901</v>
      </c>
      <c r="J71" s="63">
        <v>0.76595850150284905</v>
      </c>
      <c r="K71" s="4">
        <v>0.59225449854422696</v>
      </c>
      <c r="L71" s="63">
        <v>0.15693045057552199</v>
      </c>
      <c r="M71" s="4">
        <v>65.6283875547458</v>
      </c>
      <c r="N71" s="63">
        <v>1.1563085476934201</v>
      </c>
      <c r="O71" s="4">
        <v>29.8635251239564</v>
      </c>
      <c r="P71" s="63">
        <v>1.06542396871641</v>
      </c>
      <c r="Q71" s="4">
        <v>32.995451792852599</v>
      </c>
      <c r="R71" s="63">
        <v>1.25578665029632</v>
      </c>
      <c r="S71" s="4">
        <v>2.76941063793676</v>
      </c>
      <c r="T71" s="63">
        <v>0.37809639954766899</v>
      </c>
      <c r="U71" s="4">
        <v>-4.4423102996127302</v>
      </c>
      <c r="V71" s="5">
        <v>1.4698341542417599</v>
      </c>
      <c r="W71" s="91"/>
      <c r="X71" s="92"/>
    </row>
    <row r="72" spans="1:24" x14ac:dyDescent="0.35">
      <c r="A72" s="52" t="s">
        <v>19</v>
      </c>
      <c r="B72" s="20">
        <v>1</v>
      </c>
      <c r="C72" s="4">
        <v>26.079577641139299</v>
      </c>
      <c r="D72" s="63">
        <v>0.86614298704847004</v>
      </c>
      <c r="E72" s="4">
        <v>8.5458232214283605</v>
      </c>
      <c r="F72" s="63">
        <v>0.57483482202516001</v>
      </c>
      <c r="G72" s="4">
        <v>5.2762310914189303</v>
      </c>
      <c r="H72" s="63">
        <v>0.443712638292101</v>
      </c>
      <c r="I72" s="4">
        <v>2.9159349523388101</v>
      </c>
      <c r="J72" s="63">
        <v>0.30439050280541402</v>
      </c>
      <c r="K72" s="4">
        <v>0.353657177670616</v>
      </c>
      <c r="L72" s="63">
        <v>0.100836294716894</v>
      </c>
      <c r="M72" s="4">
        <v>22.778071488957998</v>
      </c>
      <c r="N72" s="63">
        <v>0.76005181198185601</v>
      </c>
      <c r="O72" s="4">
        <v>12.460296943996401</v>
      </c>
      <c r="P72" s="63">
        <v>0.57479738641529199</v>
      </c>
      <c r="Q72" s="4">
        <v>9.3128816581811495</v>
      </c>
      <c r="R72" s="63">
        <v>0.45301043737116697</v>
      </c>
      <c r="S72" s="4">
        <v>1.0048928867804401</v>
      </c>
      <c r="T72" s="63">
        <v>0.14729039196485699</v>
      </c>
      <c r="U72" s="4">
        <v>-11.517837459795199</v>
      </c>
      <c r="V72" s="5">
        <v>1.31769151744071</v>
      </c>
      <c r="W72" s="91"/>
      <c r="X72" s="92"/>
    </row>
    <row r="73" spans="1:24" x14ac:dyDescent="0.35">
      <c r="A73" s="1" t="s">
        <v>21</v>
      </c>
      <c r="B73" s="20">
        <v>1</v>
      </c>
      <c r="C73" s="4">
        <v>27.215056363904001</v>
      </c>
      <c r="D73" s="63">
        <v>1.2344831326892201</v>
      </c>
      <c r="E73" s="4">
        <v>10.3905019230961</v>
      </c>
      <c r="F73" s="63">
        <v>0.77776450239655204</v>
      </c>
      <c r="G73" s="4">
        <v>7.4047189901984103</v>
      </c>
      <c r="H73" s="63">
        <v>0.70325818047266397</v>
      </c>
      <c r="I73" s="4">
        <v>2.8223983740570899</v>
      </c>
      <c r="J73" s="63">
        <v>0.34593031302231098</v>
      </c>
      <c r="K73" s="4">
        <v>0.16338455884064301</v>
      </c>
      <c r="L73" s="63">
        <v>7.3650295722385503E-2</v>
      </c>
      <c r="M73" s="4">
        <v>22.446715733581399</v>
      </c>
      <c r="N73" s="63">
        <v>1.0903335362222799</v>
      </c>
      <c r="O73" s="4">
        <v>12.8751218788677</v>
      </c>
      <c r="P73" s="63">
        <v>0.77704443226215603</v>
      </c>
      <c r="Q73" s="4">
        <v>8.6237906451806801</v>
      </c>
      <c r="R73" s="63">
        <v>0.70353807415605796</v>
      </c>
      <c r="S73" s="4">
        <v>0.94780320953305697</v>
      </c>
      <c r="T73" s="63">
        <v>0.189232528025503</v>
      </c>
      <c r="U73" s="4">
        <v>-10.034978374819399</v>
      </c>
      <c r="V73" s="5">
        <v>1.90290235076673</v>
      </c>
      <c r="W73" s="91"/>
      <c r="X73" s="92"/>
    </row>
    <row r="74" spans="1:24" x14ac:dyDescent="0.35">
      <c r="A74" s="52" t="s">
        <v>22</v>
      </c>
      <c r="B74" s="20">
        <v>1</v>
      </c>
      <c r="C74" s="4">
        <v>67.990610638029096</v>
      </c>
      <c r="D74" s="63">
        <v>1.49951055773266</v>
      </c>
      <c r="E74" s="4">
        <v>35.439469093332796</v>
      </c>
      <c r="F74" s="63">
        <v>1.5095143243839799</v>
      </c>
      <c r="G74" s="4">
        <v>22.0306553334343</v>
      </c>
      <c r="H74" s="63">
        <v>1.3180195928627101</v>
      </c>
      <c r="I74" s="4">
        <v>12.145662908537</v>
      </c>
      <c r="J74" s="63">
        <v>0.64741581814084304</v>
      </c>
      <c r="K74" s="4">
        <v>1.26315085136144</v>
      </c>
      <c r="L74" s="63">
        <v>0.245340582932351</v>
      </c>
      <c r="M74" s="4">
        <v>60.7223266274084</v>
      </c>
      <c r="N74" s="63">
        <v>1.30751377742511</v>
      </c>
      <c r="O74" s="4">
        <v>32.558428297249897</v>
      </c>
      <c r="P74" s="63">
        <v>1.04326694931163</v>
      </c>
      <c r="Q74" s="4">
        <v>25.465555807311201</v>
      </c>
      <c r="R74" s="63">
        <v>1.2718991458915401</v>
      </c>
      <c r="S74" s="4">
        <v>2.6983425228474101</v>
      </c>
      <c r="T74" s="63">
        <v>0.38834551090431002</v>
      </c>
      <c r="U74" s="4">
        <v>-7.4411980894351899</v>
      </c>
      <c r="V74" s="5">
        <v>1.8963967446074199</v>
      </c>
      <c r="W74" s="91"/>
      <c r="X74" s="92"/>
    </row>
    <row r="75" spans="1:24" x14ac:dyDescent="0.35">
      <c r="A75" s="52" t="s">
        <v>33</v>
      </c>
      <c r="B75" s="20">
        <v>1</v>
      </c>
      <c r="C75" s="4">
        <v>46.184464008590702</v>
      </c>
      <c r="D75" s="63">
        <v>1.3438317897349501</v>
      </c>
      <c r="E75" s="4">
        <v>27.561408542082301</v>
      </c>
      <c r="F75" s="63">
        <v>1.08535043200176</v>
      </c>
      <c r="G75" s="4">
        <v>22.122090744007501</v>
      </c>
      <c r="H75" s="63">
        <v>1.0701104442166101</v>
      </c>
      <c r="I75" s="4">
        <v>5.1415680895451903</v>
      </c>
      <c r="J75" s="63">
        <v>0.54387635436357196</v>
      </c>
      <c r="K75" s="4">
        <v>0.29774970852965998</v>
      </c>
      <c r="L75" s="63">
        <v>0.13947514740481301</v>
      </c>
      <c r="M75" s="4">
        <v>34.474057406630898</v>
      </c>
      <c r="N75" s="63">
        <v>1.34716618763871</v>
      </c>
      <c r="O75" s="4">
        <v>24.046730129263</v>
      </c>
      <c r="P75" s="63">
        <v>1.2679633091243001</v>
      </c>
      <c r="Q75" s="4">
        <v>9.7927297154170798</v>
      </c>
      <c r="R75" s="63">
        <v>0.74997687218514097</v>
      </c>
      <c r="S75" s="4">
        <v>0.63459756195087802</v>
      </c>
      <c r="T75" s="63">
        <v>0.17928544434709801</v>
      </c>
      <c r="U75" s="4">
        <v>-4.2558621559665504</v>
      </c>
      <c r="V75" s="5">
        <v>1.7005362837551601</v>
      </c>
      <c r="W75" s="91"/>
      <c r="X75" s="92"/>
    </row>
    <row r="76" spans="1:24" x14ac:dyDescent="0.35">
      <c r="A76" s="52" t="s">
        <v>38</v>
      </c>
      <c r="B76" s="20">
        <v>1</v>
      </c>
      <c r="C76" s="4">
        <v>25.222471474864602</v>
      </c>
      <c r="D76" s="63">
        <v>0.79082359936290103</v>
      </c>
      <c r="E76" s="4">
        <v>12.575728576915999</v>
      </c>
      <c r="F76" s="63">
        <v>0.60966626116883704</v>
      </c>
      <c r="G76" s="4">
        <v>9.4760810964651796</v>
      </c>
      <c r="H76" s="63">
        <v>0.55434685328130895</v>
      </c>
      <c r="I76" s="4">
        <v>2.9713095526697</v>
      </c>
      <c r="J76" s="63">
        <v>0.369256498140904</v>
      </c>
      <c r="K76" s="4">
        <v>0.12833792778109601</v>
      </c>
      <c r="L76" s="63">
        <v>5.7073148729231499E-2</v>
      </c>
      <c r="M76" s="4">
        <v>19.129966376408799</v>
      </c>
      <c r="N76" s="63">
        <v>0.76380747435796903</v>
      </c>
      <c r="O76" s="4">
        <v>14.130101946102799</v>
      </c>
      <c r="P76" s="63">
        <v>0.64275676406007998</v>
      </c>
      <c r="Q76" s="4">
        <v>4.6086416869387996</v>
      </c>
      <c r="R76" s="63">
        <v>0.42830777694800498</v>
      </c>
      <c r="S76" s="4">
        <v>0.39122274336720603</v>
      </c>
      <c r="T76" s="63">
        <v>0.106016773178886</v>
      </c>
      <c r="U76" s="4">
        <v>-1.25653685368852</v>
      </c>
      <c r="V76" s="5">
        <v>1.2295521688280899</v>
      </c>
      <c r="W76" s="91"/>
      <c r="X76" s="92"/>
    </row>
    <row r="77" spans="1:24" x14ac:dyDescent="0.35">
      <c r="A77" s="52" t="s">
        <v>40</v>
      </c>
      <c r="B77" s="20">
        <v>1</v>
      </c>
      <c r="C77" s="4">
        <v>14.451026463273299</v>
      </c>
      <c r="D77" s="63">
        <v>0.86902292001107495</v>
      </c>
      <c r="E77" s="4">
        <v>9.5137983897354097</v>
      </c>
      <c r="F77" s="63">
        <v>0.76263623760050503</v>
      </c>
      <c r="G77" s="4">
        <v>8.1393358549240293</v>
      </c>
      <c r="H77" s="63">
        <v>0.65710791172492999</v>
      </c>
      <c r="I77" s="4">
        <v>1.2632533388386</v>
      </c>
      <c r="J77" s="63">
        <v>0.25839287449452403</v>
      </c>
      <c r="K77" s="4">
        <v>0.111209195972784</v>
      </c>
      <c r="L77" s="63">
        <v>5.8580012667536097E-2</v>
      </c>
      <c r="M77" s="4">
        <v>9.7356504940486399</v>
      </c>
      <c r="N77" s="63">
        <v>0.63891602928898505</v>
      </c>
      <c r="O77" s="4">
        <v>8.4557983177757592</v>
      </c>
      <c r="P77" s="63">
        <v>0.56558131534489597</v>
      </c>
      <c r="Q77" s="4">
        <v>1.2798521762728801</v>
      </c>
      <c r="R77" s="63">
        <v>0.22821127901129601</v>
      </c>
      <c r="S77" s="4">
        <v>0</v>
      </c>
      <c r="T77" s="63">
        <v>0</v>
      </c>
      <c r="U77" s="4">
        <v>-22.210304259704401</v>
      </c>
      <c r="V77" s="5">
        <v>1.32884097614323</v>
      </c>
      <c r="W77" s="91"/>
      <c r="X77" s="92"/>
    </row>
    <row r="78" spans="1:24" x14ac:dyDescent="0.35">
      <c r="A78" s="22" t="s">
        <v>46</v>
      </c>
      <c r="B78" s="20">
        <v>1</v>
      </c>
      <c r="C78" s="4">
        <v>22.980804380293701</v>
      </c>
      <c r="D78" s="63">
        <v>1.0273293681074001</v>
      </c>
      <c r="E78" s="4">
        <v>9.5106741914974808</v>
      </c>
      <c r="F78" s="63">
        <v>0.68152046633212005</v>
      </c>
      <c r="G78" s="4">
        <v>7.3946599525224102</v>
      </c>
      <c r="H78" s="63">
        <v>0.54475418150535704</v>
      </c>
      <c r="I78" s="4">
        <v>2.0513188798658701</v>
      </c>
      <c r="J78" s="63">
        <v>0.313464864565972</v>
      </c>
      <c r="K78" s="4">
        <v>6.4695359109199005E-2</v>
      </c>
      <c r="L78" s="63">
        <v>4.4584229669274E-2</v>
      </c>
      <c r="M78" s="4">
        <v>20.022278849700001</v>
      </c>
      <c r="N78" s="63">
        <v>0.94114295785897795</v>
      </c>
      <c r="O78" s="4">
        <v>15.339464221213101</v>
      </c>
      <c r="P78" s="63">
        <v>0.83594053361907195</v>
      </c>
      <c r="Q78" s="4">
        <v>4.4167865174173704</v>
      </c>
      <c r="R78" s="63">
        <v>0.40204153787216401</v>
      </c>
      <c r="S78" s="4">
        <v>0.26602811106943403</v>
      </c>
      <c r="T78" s="63">
        <v>0.11188196686863799</v>
      </c>
      <c r="U78" s="4">
        <v>-2.6853602194340702</v>
      </c>
      <c r="V78" s="5">
        <v>1.5548863078842701</v>
      </c>
      <c r="W78" s="91"/>
      <c r="X78" s="92"/>
    </row>
    <row r="79" spans="1:24" x14ac:dyDescent="0.35">
      <c r="A79" s="52" t="s">
        <v>51</v>
      </c>
      <c r="B79" s="20">
        <v>1</v>
      </c>
      <c r="C79" s="4">
        <v>23.217966820771199</v>
      </c>
      <c r="D79" s="63">
        <v>1.1116804171939101</v>
      </c>
      <c r="E79" s="4">
        <v>11.994434656458401</v>
      </c>
      <c r="F79" s="63">
        <v>0.63555398541504604</v>
      </c>
      <c r="G79" s="4">
        <v>8.86762922277215</v>
      </c>
      <c r="H79" s="63">
        <v>0.579569939920769</v>
      </c>
      <c r="I79" s="4">
        <v>2.7662485672011399</v>
      </c>
      <c r="J79" s="63">
        <v>0.28607621271990302</v>
      </c>
      <c r="K79" s="4">
        <v>0.36055686648514501</v>
      </c>
      <c r="L79" s="63">
        <v>0.12942341588070599</v>
      </c>
      <c r="M79" s="4">
        <v>18.455713757013299</v>
      </c>
      <c r="N79" s="63">
        <v>1.08131759152962</v>
      </c>
      <c r="O79" s="4">
        <v>15.403249863140299</v>
      </c>
      <c r="P79" s="63">
        <v>0.99486423440798</v>
      </c>
      <c r="Q79" s="4">
        <v>2.8677545327951499</v>
      </c>
      <c r="R79" s="63">
        <v>0.39106386576665397</v>
      </c>
      <c r="S79" s="4">
        <v>0.184709361077835</v>
      </c>
      <c r="T79" s="63">
        <v>8.7900937070058E-2</v>
      </c>
      <c r="U79" s="4">
        <v>-6.9069824505539898</v>
      </c>
      <c r="V79" s="5">
        <v>1.64463177749843</v>
      </c>
      <c r="W79" s="91"/>
      <c r="X79" s="92"/>
    </row>
    <row r="80" spans="1:24" x14ac:dyDescent="0.35">
      <c r="A80" s="52" t="s">
        <v>56</v>
      </c>
      <c r="B80" s="20">
        <v>1</v>
      </c>
      <c r="C80" s="4">
        <v>41.223486646276399</v>
      </c>
      <c r="D80" s="63">
        <v>0.94574535145101302</v>
      </c>
      <c r="E80" s="4">
        <v>15.154957980452799</v>
      </c>
      <c r="F80" s="63">
        <v>0.57933107596433198</v>
      </c>
      <c r="G80" s="4">
        <v>7.0019177115385904</v>
      </c>
      <c r="H80" s="63">
        <v>0.46189062654235902</v>
      </c>
      <c r="I80" s="4">
        <v>6.1885239926376503</v>
      </c>
      <c r="J80" s="63">
        <v>0.392051150295118</v>
      </c>
      <c r="K80" s="4">
        <v>1.96451627627651</v>
      </c>
      <c r="L80" s="63">
        <v>0.22043579017013001</v>
      </c>
      <c r="M80" s="4">
        <v>34.809993516401903</v>
      </c>
      <c r="N80" s="63">
        <v>1.02021024759399</v>
      </c>
      <c r="O80" s="4">
        <v>26.574625174476299</v>
      </c>
      <c r="P80" s="63">
        <v>0.91244696185585805</v>
      </c>
      <c r="Q80" s="4">
        <v>7.5697808235996096</v>
      </c>
      <c r="R80" s="63">
        <v>0.44622506111342503</v>
      </c>
      <c r="S80" s="4">
        <v>0.66558751832597596</v>
      </c>
      <c r="T80" s="63">
        <v>0.16258090572661499</v>
      </c>
      <c r="U80" s="4">
        <v>-7.43660869560326</v>
      </c>
      <c r="V80" s="5">
        <v>1.4977101032217299</v>
      </c>
      <c r="W80" s="91"/>
      <c r="X80" s="92"/>
    </row>
    <row r="81" spans="1:24" x14ac:dyDescent="0.35">
      <c r="A81" s="52" t="s">
        <v>58</v>
      </c>
      <c r="B81" s="20">
        <v>1</v>
      </c>
      <c r="C81" s="4">
        <v>71.788590256092604</v>
      </c>
      <c r="D81" s="63">
        <v>0.73422255629364397</v>
      </c>
      <c r="E81" s="4">
        <v>44.201144654454403</v>
      </c>
      <c r="F81" s="63">
        <v>0.89740945872401501</v>
      </c>
      <c r="G81" s="4">
        <v>27.107428925791702</v>
      </c>
      <c r="H81" s="63">
        <v>0.70980296737314597</v>
      </c>
      <c r="I81" s="4">
        <v>14.4780007796339</v>
      </c>
      <c r="J81" s="63">
        <v>0.52305803277744201</v>
      </c>
      <c r="K81" s="4">
        <v>2.6157149490288698</v>
      </c>
      <c r="L81" s="63">
        <v>0.27360530235546598</v>
      </c>
      <c r="M81" s="4">
        <v>60.548063965833002</v>
      </c>
      <c r="N81" s="63">
        <v>0.83320816999275704</v>
      </c>
      <c r="O81" s="4">
        <v>40.472856338190603</v>
      </c>
      <c r="P81" s="63">
        <v>0.77613718280677602</v>
      </c>
      <c r="Q81" s="4">
        <v>17.578140246207401</v>
      </c>
      <c r="R81" s="63">
        <v>0.59069628110915995</v>
      </c>
      <c r="S81" s="4">
        <v>2.4970673814350799</v>
      </c>
      <c r="T81" s="63">
        <v>0.267531700609485</v>
      </c>
      <c r="U81" s="4">
        <v>-3.62636351302312</v>
      </c>
      <c r="V81" s="5">
        <v>0.97484486637282297</v>
      </c>
      <c r="W81" s="91"/>
      <c r="X81" s="92"/>
    </row>
    <row r="82" spans="1:24" x14ac:dyDescent="0.35">
      <c r="A82" s="52" t="s">
        <v>60</v>
      </c>
      <c r="B82" s="20">
        <v>1</v>
      </c>
      <c r="C82" s="4">
        <v>19.297923615509401</v>
      </c>
      <c r="D82" s="63">
        <v>0.80105967136254896</v>
      </c>
      <c r="E82" s="4">
        <v>8.5691002548996291</v>
      </c>
      <c r="F82" s="63">
        <v>0.49857799822777599</v>
      </c>
      <c r="G82" s="4">
        <v>6.71369870379855</v>
      </c>
      <c r="H82" s="63">
        <v>0.411315320338558</v>
      </c>
      <c r="I82" s="4">
        <v>1.6283100491356099</v>
      </c>
      <c r="J82" s="63">
        <v>0.26049503956211301</v>
      </c>
      <c r="K82" s="4">
        <v>0.22709150196547701</v>
      </c>
      <c r="L82" s="63">
        <v>8.9384628164812699E-2</v>
      </c>
      <c r="M82" s="4">
        <v>16.184876665502301</v>
      </c>
      <c r="N82" s="63">
        <v>0.73093603916499295</v>
      </c>
      <c r="O82" s="4">
        <v>13.678676690835699</v>
      </c>
      <c r="P82" s="63">
        <v>0.65498533748190502</v>
      </c>
      <c r="Q82" s="4">
        <v>2.4720867225761398</v>
      </c>
      <c r="R82" s="63">
        <v>0.28454332637003898</v>
      </c>
      <c r="S82" s="4">
        <v>3.4113252090496302E-2</v>
      </c>
      <c r="T82" s="63">
        <v>3.41854913477097E-2</v>
      </c>
      <c r="U82" s="4">
        <v>-5.9096644180836604</v>
      </c>
      <c r="V82" s="5">
        <v>1.1297084019642201</v>
      </c>
      <c r="W82" s="91"/>
      <c r="X82" s="92"/>
    </row>
    <row r="83" spans="1:24" x14ac:dyDescent="0.35">
      <c r="A83" s="52" t="s">
        <v>61</v>
      </c>
      <c r="B83" s="20">
        <v>1</v>
      </c>
      <c r="C83" s="4">
        <v>44.590860813671803</v>
      </c>
      <c r="D83" s="63">
        <v>1.8305635898072401</v>
      </c>
      <c r="E83" s="4">
        <v>25.466922130165599</v>
      </c>
      <c r="F83" s="63">
        <v>1.18448474983834</v>
      </c>
      <c r="G83" s="4">
        <v>19.4368482522028</v>
      </c>
      <c r="H83" s="63">
        <v>0.857409286980091</v>
      </c>
      <c r="I83" s="4">
        <v>5.2919154639555597</v>
      </c>
      <c r="J83" s="63">
        <v>0.46658060106067001</v>
      </c>
      <c r="K83" s="4">
        <v>0.73815841400725801</v>
      </c>
      <c r="L83" s="63">
        <v>0.36038072502452401</v>
      </c>
      <c r="M83" s="4">
        <v>36.651156299501103</v>
      </c>
      <c r="N83" s="63">
        <v>1.82630336585461</v>
      </c>
      <c r="O83" s="4">
        <v>26.657883332781399</v>
      </c>
      <c r="P83" s="63">
        <v>1.1916166414427001</v>
      </c>
      <c r="Q83" s="4">
        <v>9.3895524028171593</v>
      </c>
      <c r="R83" s="63">
        <v>1.37779645437759</v>
      </c>
      <c r="S83" s="4">
        <v>0.60372056390255002</v>
      </c>
      <c r="T83" s="63">
        <v>0.27456597045796699</v>
      </c>
      <c r="U83" s="4">
        <v>-7.80697543564533</v>
      </c>
      <c r="V83" s="5">
        <v>2.67698190878889</v>
      </c>
      <c r="W83" s="91"/>
      <c r="X83" s="92"/>
    </row>
    <row r="84" spans="1:24" x14ac:dyDescent="0.35">
      <c r="A84" s="30" t="s">
        <v>202</v>
      </c>
      <c r="B84" s="31">
        <v>1</v>
      </c>
      <c r="C84" s="35">
        <v>39.605059873577801</v>
      </c>
      <c r="D84" s="36">
        <v>0.325304328189161</v>
      </c>
      <c r="E84" s="35">
        <v>20.281751134950198</v>
      </c>
      <c r="F84" s="36">
        <v>0.25833268328741399</v>
      </c>
      <c r="G84" s="35">
        <v>13.8079652170562</v>
      </c>
      <c r="H84" s="36">
        <v>0.219377423982241</v>
      </c>
      <c r="I84" s="35">
        <v>5.7473615239996603</v>
      </c>
      <c r="J84" s="36">
        <v>0.13150730671163999</v>
      </c>
      <c r="K84" s="35">
        <v>0.72642439389435698</v>
      </c>
      <c r="L84" s="36">
        <v>5.27825240121223E-2</v>
      </c>
      <c r="M84" s="35">
        <v>33.261711916845996</v>
      </c>
      <c r="N84" s="36">
        <v>0.31281103257183102</v>
      </c>
      <c r="O84" s="35">
        <v>21.636803031581799</v>
      </c>
      <c r="P84" s="36">
        <v>0.26176658720173601</v>
      </c>
      <c r="Q84" s="35">
        <v>10.6457678401989</v>
      </c>
      <c r="R84" s="36">
        <v>0.22110571997579401</v>
      </c>
      <c r="S84" s="35">
        <v>0.97914104506533794</v>
      </c>
      <c r="T84" s="36">
        <v>6.20064647415835E-2</v>
      </c>
      <c r="U84" s="35">
        <v>-8.1637416429563405</v>
      </c>
      <c r="V84" s="36">
        <v>0.456977871557742</v>
      </c>
      <c r="W84" s="91"/>
      <c r="X84" s="92"/>
    </row>
    <row r="85" spans="1:24" x14ac:dyDescent="0.35">
      <c r="A85" s="32" t="s">
        <v>177</v>
      </c>
      <c r="B85" s="20">
        <v>1</v>
      </c>
      <c r="C85" s="4">
        <v>25.324679937639399</v>
      </c>
      <c r="D85" s="5">
        <v>1.0913225406720499</v>
      </c>
      <c r="E85" s="4">
        <v>7.3178980237531501</v>
      </c>
      <c r="F85" s="5">
        <v>0.73084967733742801</v>
      </c>
      <c r="G85" s="4">
        <v>3.85938602159995</v>
      </c>
      <c r="H85" s="5">
        <v>0.53768007153499997</v>
      </c>
      <c r="I85" s="4">
        <v>2.9781983271328101</v>
      </c>
      <c r="J85" s="5">
        <v>0.389669793799021</v>
      </c>
      <c r="K85" s="4">
        <v>0.48031367502039202</v>
      </c>
      <c r="L85" s="5">
        <v>0.160379709665804</v>
      </c>
      <c r="M85" s="4">
        <v>22.999762945790899</v>
      </c>
      <c r="N85" s="5">
        <v>0.98848797957173795</v>
      </c>
      <c r="O85" s="4">
        <v>12.1827609644638</v>
      </c>
      <c r="P85" s="5">
        <v>0.78528306225436695</v>
      </c>
      <c r="Q85" s="4">
        <v>9.7739136097430102</v>
      </c>
      <c r="R85" s="5">
        <v>0.63425505074231003</v>
      </c>
      <c r="S85" s="4">
        <v>1.04308837158409</v>
      </c>
      <c r="T85" s="5">
        <v>0.21613796742802399</v>
      </c>
      <c r="U85" s="4">
        <v>-12.493908221220799</v>
      </c>
      <c r="V85" s="5">
        <v>1.7924913603756001</v>
      </c>
      <c r="W85" s="91"/>
      <c r="X85" s="92"/>
    </row>
    <row r="86" spans="1:24" x14ac:dyDescent="0.35">
      <c r="A86" s="52" t="s">
        <v>174</v>
      </c>
      <c r="B86" s="20">
        <v>1</v>
      </c>
      <c r="C86" s="4">
        <v>51.581251956315299</v>
      </c>
      <c r="D86" s="5">
        <v>1.9590154430304101</v>
      </c>
      <c r="E86" s="4">
        <v>27.1402393766923</v>
      </c>
      <c r="F86" s="5">
        <v>1.72084109912615</v>
      </c>
      <c r="G86" s="4">
        <v>17.5498688258422</v>
      </c>
      <c r="H86" s="5">
        <v>1.4116036316562099</v>
      </c>
      <c r="I86" s="4">
        <v>8.5667593369741599</v>
      </c>
      <c r="J86" s="5">
        <v>0.93413443907534899</v>
      </c>
      <c r="K86" s="4">
        <v>1.0236112138759701</v>
      </c>
      <c r="L86" s="5">
        <v>0.33506783955791802</v>
      </c>
      <c r="M86" s="4">
        <v>41.693888784160997</v>
      </c>
      <c r="N86" s="5">
        <v>1.86177023791367</v>
      </c>
      <c r="O86" s="4">
        <v>17.3592674220363</v>
      </c>
      <c r="P86" s="5">
        <v>1.13360535852348</v>
      </c>
      <c r="Q86" s="4">
        <v>21.945251147011302</v>
      </c>
      <c r="R86" s="5">
        <v>1.38233320365034</v>
      </c>
      <c r="S86" s="4">
        <v>2.3893702151134</v>
      </c>
      <c r="T86" s="5">
        <v>0.54303633493137804</v>
      </c>
      <c r="U86" s="4">
        <v>-15.835318967678701</v>
      </c>
      <c r="V86" s="5">
        <v>3.1949372967869101</v>
      </c>
      <c r="W86" s="91"/>
      <c r="X86" s="92"/>
    </row>
    <row r="87" spans="1:24" ht="13.5" customHeight="1" x14ac:dyDescent="0.35">
      <c r="A87" s="24" t="s">
        <v>175</v>
      </c>
      <c r="B87" s="33">
        <v>1</v>
      </c>
      <c r="C87" s="28">
        <v>68.732646207279103</v>
      </c>
      <c r="D87" s="29">
        <v>1.9394906203572799</v>
      </c>
      <c r="E87" s="28">
        <v>24.888042438828901</v>
      </c>
      <c r="F87" s="29">
        <v>1.3218101021542701</v>
      </c>
      <c r="G87" s="28">
        <v>19.401129357989301</v>
      </c>
      <c r="H87" s="29">
        <v>1.13241934659266</v>
      </c>
      <c r="I87" s="28">
        <v>5.0352059161592804</v>
      </c>
      <c r="J87" s="29">
        <v>0.76785496100283102</v>
      </c>
      <c r="K87" s="28">
        <v>0.45170716468032901</v>
      </c>
      <c r="L87" s="29">
        <v>0.23414344859233299</v>
      </c>
      <c r="M87" s="28">
        <v>64.223214543632196</v>
      </c>
      <c r="N87" s="29">
        <v>2.0294702700860601</v>
      </c>
      <c r="O87" s="28">
        <v>30.337588457208899</v>
      </c>
      <c r="P87" s="29">
        <v>1.7155340546100899</v>
      </c>
      <c r="Q87" s="28">
        <v>30.3387432176281</v>
      </c>
      <c r="R87" s="29">
        <v>1.51318864643802</v>
      </c>
      <c r="S87" s="28">
        <v>3.5468828687952101</v>
      </c>
      <c r="T87" s="29">
        <v>0.59099751756723695</v>
      </c>
      <c r="U87" s="28">
        <v>-6.7596568730365298</v>
      </c>
      <c r="V87" s="29">
        <v>2.44899541619059</v>
      </c>
      <c r="W87" s="93"/>
      <c r="X87" s="94"/>
    </row>
    <row r="88" spans="1:24" x14ac:dyDescent="0.35">
      <c r="A88" s="22"/>
      <c r="B88" s="59"/>
      <c r="C88" s="69" t="s">
        <v>1074</v>
      </c>
      <c r="D88" s="95" t="s">
        <v>1075</v>
      </c>
      <c r="E88" s="69" t="s">
        <v>1076</v>
      </c>
      <c r="F88" s="95" t="s">
        <v>1077</v>
      </c>
      <c r="G88" s="69" t="s">
        <v>1078</v>
      </c>
      <c r="H88" s="95" t="s">
        <v>1079</v>
      </c>
      <c r="I88" s="69" t="s">
        <v>1080</v>
      </c>
      <c r="J88" s="95" t="s">
        <v>1081</v>
      </c>
      <c r="K88" s="69" t="s">
        <v>1082</v>
      </c>
      <c r="L88" s="95" t="s">
        <v>1083</v>
      </c>
      <c r="M88" s="69" t="s">
        <v>1084</v>
      </c>
      <c r="N88" s="95" t="s">
        <v>1085</v>
      </c>
      <c r="O88" s="69" t="s">
        <v>1086</v>
      </c>
      <c r="P88" s="95" t="s">
        <v>1087</v>
      </c>
      <c r="Q88" s="69" t="s">
        <v>1088</v>
      </c>
      <c r="R88" s="95" t="s">
        <v>1089</v>
      </c>
      <c r="S88" s="69" t="s">
        <v>1090</v>
      </c>
      <c r="T88" s="95" t="s">
        <v>1091</v>
      </c>
      <c r="U88" s="88" t="s">
        <v>1092</v>
      </c>
      <c r="V88" s="89" t="s">
        <v>1093</v>
      </c>
      <c r="W88" s="67" t="s">
        <v>1094</v>
      </c>
      <c r="X88" s="96" t="s">
        <v>1095</v>
      </c>
    </row>
    <row r="89" spans="1:24" x14ac:dyDescent="0.35">
      <c r="A89" s="52" t="s">
        <v>27</v>
      </c>
      <c r="B89" s="59">
        <v>3</v>
      </c>
      <c r="C89" s="4">
        <v>56.464606809169702</v>
      </c>
      <c r="D89" s="63">
        <v>0.98987141013219604</v>
      </c>
      <c r="E89" s="4">
        <v>18.104464644894101</v>
      </c>
      <c r="F89" s="63">
        <v>0.83546371847184198</v>
      </c>
      <c r="G89" s="4">
        <v>10.5062856892652</v>
      </c>
      <c r="H89" s="63">
        <v>0.60052244478848504</v>
      </c>
      <c r="I89" s="4">
        <v>5.7990094479928196</v>
      </c>
      <c r="J89" s="63">
        <v>0.40504294419315801</v>
      </c>
      <c r="K89" s="4">
        <v>1.7991695076360801</v>
      </c>
      <c r="L89" s="63">
        <v>0.27333698320665301</v>
      </c>
      <c r="M89" s="4">
        <v>52.8274476014154</v>
      </c>
      <c r="N89" s="63">
        <v>0.98426433451337703</v>
      </c>
      <c r="O89" s="4">
        <v>30.7769045624262</v>
      </c>
      <c r="P89" s="63">
        <v>0.75739378826413795</v>
      </c>
      <c r="Q89" s="4">
        <v>18.5039737053206</v>
      </c>
      <c r="R89" s="63">
        <v>0.83849324722261598</v>
      </c>
      <c r="S89" s="4">
        <v>3.5465693336685602</v>
      </c>
      <c r="T89" s="63">
        <v>0.32050959880565899</v>
      </c>
      <c r="U89" s="91"/>
      <c r="V89" s="98"/>
      <c r="W89" s="4">
        <v>10.663713682827799</v>
      </c>
      <c r="X89" s="99">
        <v>1.6400078690601401</v>
      </c>
    </row>
    <row r="90" spans="1:24" x14ac:dyDescent="0.35">
      <c r="A90" s="52" t="s">
        <v>30</v>
      </c>
      <c r="B90" s="59">
        <v>3</v>
      </c>
      <c r="C90" s="4">
        <v>68.002487473538295</v>
      </c>
      <c r="D90" s="63">
        <v>1.4017583932091</v>
      </c>
      <c r="E90" s="4">
        <v>37.7915460171562</v>
      </c>
      <c r="F90" s="63">
        <v>1.41603363971045</v>
      </c>
      <c r="G90" s="4">
        <v>23.498481476338799</v>
      </c>
      <c r="H90" s="63">
        <v>1.2749109046803699</v>
      </c>
      <c r="I90" s="4">
        <v>11.809971703498601</v>
      </c>
      <c r="J90" s="63">
        <v>0.84641534644727301</v>
      </c>
      <c r="K90" s="4">
        <v>2.4830928373188099</v>
      </c>
      <c r="L90" s="63">
        <v>0.37884254930307898</v>
      </c>
      <c r="M90" s="4">
        <v>60.804808695058298</v>
      </c>
      <c r="N90" s="63">
        <v>1.31864000510749</v>
      </c>
      <c r="O90" s="4">
        <v>26.978341778931199</v>
      </c>
      <c r="P90" s="63">
        <v>1.2951714633923299</v>
      </c>
      <c r="Q90" s="4">
        <v>26.530228068010999</v>
      </c>
      <c r="R90" s="63">
        <v>1.22600935992579</v>
      </c>
      <c r="S90" s="4">
        <v>7.29623884811609</v>
      </c>
      <c r="T90" s="63">
        <v>0.78310926211926701</v>
      </c>
      <c r="U90" s="91"/>
      <c r="V90" s="98"/>
      <c r="W90" s="4">
        <v>12.7601930977871</v>
      </c>
      <c r="X90" s="99">
        <v>1.8531848691197099</v>
      </c>
    </row>
    <row r="91" spans="1:24" x14ac:dyDescent="0.35">
      <c r="A91" s="51" t="s">
        <v>20</v>
      </c>
      <c r="B91" s="59">
        <v>3</v>
      </c>
      <c r="C91" s="4">
        <v>54.286130161653098</v>
      </c>
      <c r="D91" s="63">
        <v>1.19944264816173</v>
      </c>
      <c r="E91" s="4">
        <v>15.644223307774499</v>
      </c>
      <c r="F91" s="63">
        <v>0.91506123255264504</v>
      </c>
      <c r="G91" s="4">
        <v>10.9354508777493</v>
      </c>
      <c r="H91" s="63">
        <v>0.72625284500556198</v>
      </c>
      <c r="I91" s="4">
        <v>4.0370629119452603</v>
      </c>
      <c r="J91" s="63">
        <v>0.457790774635706</v>
      </c>
      <c r="K91" s="4">
        <v>0.67170951807988599</v>
      </c>
      <c r="L91" s="63">
        <v>0.18129698779492201</v>
      </c>
      <c r="M91" s="4">
        <v>50.324219400599098</v>
      </c>
      <c r="N91" s="63">
        <v>1.3197844240819101</v>
      </c>
      <c r="O91" s="4">
        <v>20.909723410603299</v>
      </c>
      <c r="P91" s="63">
        <v>1.0016493502967401</v>
      </c>
      <c r="Q91" s="4">
        <v>23.3056147822121</v>
      </c>
      <c r="R91" s="63">
        <v>1.0592775721107499</v>
      </c>
      <c r="S91" s="4">
        <v>6.1088812077837602</v>
      </c>
      <c r="T91" s="63">
        <v>0.487408150183265</v>
      </c>
      <c r="U91" s="91"/>
      <c r="V91" s="98"/>
      <c r="W91" s="4">
        <v>16.4675420027929</v>
      </c>
      <c r="X91" s="99">
        <v>1.8602964966562501</v>
      </c>
    </row>
    <row r="92" spans="1:24" x14ac:dyDescent="0.35">
      <c r="A92" s="52" t="s">
        <v>49</v>
      </c>
      <c r="B92" s="59">
        <v>3</v>
      </c>
      <c r="C92" s="4">
        <v>46.1085476801399</v>
      </c>
      <c r="D92" s="63">
        <v>0.99742331080371405</v>
      </c>
      <c r="E92" s="4">
        <v>22.240342534086299</v>
      </c>
      <c r="F92" s="63">
        <v>0.85741173726711695</v>
      </c>
      <c r="G92" s="4">
        <v>11.732944652359199</v>
      </c>
      <c r="H92" s="63">
        <v>0.488036391235252</v>
      </c>
      <c r="I92" s="4">
        <v>8.0795403392546596</v>
      </c>
      <c r="J92" s="63">
        <v>0.54225795708022495</v>
      </c>
      <c r="K92" s="4">
        <v>2.4278575424723901</v>
      </c>
      <c r="L92" s="63">
        <v>0.27077229068650299</v>
      </c>
      <c r="M92" s="4">
        <v>38.992545063475198</v>
      </c>
      <c r="N92" s="63">
        <v>1.02047209560407</v>
      </c>
      <c r="O92" s="4">
        <v>20.7225412214001</v>
      </c>
      <c r="P92" s="63">
        <v>0.79904579953331001</v>
      </c>
      <c r="Q92" s="4">
        <v>13.7477769579334</v>
      </c>
      <c r="R92" s="63">
        <v>0.687732000571735</v>
      </c>
      <c r="S92" s="4">
        <v>4.52222688414163</v>
      </c>
      <c r="T92" s="63">
        <v>0.381529211710046</v>
      </c>
      <c r="U92" s="91"/>
      <c r="V92" s="98"/>
      <c r="W92" s="4">
        <v>2.4745029839679198</v>
      </c>
      <c r="X92" s="99">
        <v>1.45961082614062</v>
      </c>
    </row>
    <row r="93" spans="1:24" x14ac:dyDescent="0.35">
      <c r="A93" s="52" t="s">
        <v>51</v>
      </c>
      <c r="B93" s="59">
        <v>3</v>
      </c>
      <c r="C93" s="4">
        <v>31.937540251987599</v>
      </c>
      <c r="D93" s="63">
        <v>0.98546321098426504</v>
      </c>
      <c r="E93" s="4">
        <v>14.8119889238572</v>
      </c>
      <c r="F93" s="63">
        <v>0.67488913055797695</v>
      </c>
      <c r="G93" s="4">
        <v>11.8050575292917</v>
      </c>
      <c r="H93" s="63">
        <v>0.63094981906322201</v>
      </c>
      <c r="I93" s="4">
        <v>2.6532477372959402</v>
      </c>
      <c r="J93" s="63">
        <v>0.27175002760719003</v>
      </c>
      <c r="K93" s="4">
        <v>0.353683657269525</v>
      </c>
      <c r="L93" s="63">
        <v>0.104426115387103</v>
      </c>
      <c r="M93" s="4">
        <v>26.314760345641801</v>
      </c>
      <c r="N93" s="63">
        <v>0.86373394702968898</v>
      </c>
      <c r="O93" s="4">
        <v>21.756618812733301</v>
      </c>
      <c r="P93" s="63">
        <v>0.793625216766912</v>
      </c>
      <c r="Q93" s="4">
        <v>4.4650324441790703</v>
      </c>
      <c r="R93" s="63">
        <v>0.37925175385351401</v>
      </c>
      <c r="S93" s="4">
        <v>9.3109088729407499E-2</v>
      </c>
      <c r="T93" s="63">
        <v>5.38041813441099E-2</v>
      </c>
      <c r="U93" s="91"/>
      <c r="V93" s="98"/>
      <c r="W93" s="4">
        <v>1.8125909806624001</v>
      </c>
      <c r="X93" s="99">
        <v>1.5620877292228601</v>
      </c>
    </row>
    <row r="94" spans="1:24" x14ac:dyDescent="0.35">
      <c r="A94" s="52" t="s">
        <v>56</v>
      </c>
      <c r="B94" s="59">
        <v>3</v>
      </c>
      <c r="C94" s="4">
        <v>61.574671120931498</v>
      </c>
      <c r="D94" s="63">
        <v>0.96289119236154297</v>
      </c>
      <c r="E94" s="4">
        <v>22.4072821582958</v>
      </c>
      <c r="F94" s="63">
        <v>0.97732868054105904</v>
      </c>
      <c r="G94" s="4">
        <v>9.93063028079135</v>
      </c>
      <c r="H94" s="63">
        <v>0.72179233334313198</v>
      </c>
      <c r="I94" s="4">
        <v>8.6206940172304591</v>
      </c>
      <c r="J94" s="63">
        <v>0.66569860954072502</v>
      </c>
      <c r="K94" s="4">
        <v>3.8559578602739601</v>
      </c>
      <c r="L94" s="63">
        <v>0.41066587704538499</v>
      </c>
      <c r="M94" s="4">
        <v>55.31538018565</v>
      </c>
      <c r="N94" s="63">
        <v>0.92414842605332903</v>
      </c>
      <c r="O94" s="4">
        <v>31.809234708595501</v>
      </c>
      <c r="P94" s="63">
        <v>0.99994710556249</v>
      </c>
      <c r="Q94" s="4">
        <v>19.468586764936902</v>
      </c>
      <c r="R94" s="63">
        <v>0.86544808215064295</v>
      </c>
      <c r="S94" s="4">
        <v>4.0375587121175798</v>
      </c>
      <c r="T94" s="63">
        <v>0.43361713934729301</v>
      </c>
      <c r="U94" s="91"/>
      <c r="V94" s="98"/>
      <c r="W94" s="4">
        <v>12.9145757790519</v>
      </c>
      <c r="X94" s="99">
        <v>1.5085956157395799</v>
      </c>
    </row>
    <row r="95" spans="1:24" x14ac:dyDescent="0.35">
      <c r="A95" s="52" t="s">
        <v>60</v>
      </c>
      <c r="B95" s="59">
        <v>3</v>
      </c>
      <c r="C95" s="4">
        <v>34.469822438765803</v>
      </c>
      <c r="D95" s="63">
        <v>0.84613879514611301</v>
      </c>
      <c r="E95" s="4">
        <v>17.229066741965799</v>
      </c>
      <c r="F95" s="63">
        <v>0.71489181774281496</v>
      </c>
      <c r="G95" s="4">
        <v>12.4591270912507</v>
      </c>
      <c r="H95" s="63">
        <v>0.54739198135235001</v>
      </c>
      <c r="I95" s="4">
        <v>4.4534625124967899</v>
      </c>
      <c r="J95" s="63">
        <v>0.39369100798789702</v>
      </c>
      <c r="K95" s="4">
        <v>0.31647713821829299</v>
      </c>
      <c r="L95" s="63">
        <v>8.5886869426869406E-2</v>
      </c>
      <c r="M95" s="4">
        <v>29.886600409229199</v>
      </c>
      <c r="N95" s="63">
        <v>0.85080183761946804</v>
      </c>
      <c r="O95" s="4">
        <v>22.804617478419601</v>
      </c>
      <c r="P95" s="63">
        <v>0.79272707960779198</v>
      </c>
      <c r="Q95" s="4">
        <v>6.9053094355596798</v>
      </c>
      <c r="R95" s="63">
        <v>0.42034338628683399</v>
      </c>
      <c r="S95" s="4">
        <v>0.17667349524989701</v>
      </c>
      <c r="T95" s="63">
        <v>6.6220892581817001E-2</v>
      </c>
      <c r="U95" s="91"/>
      <c r="V95" s="98"/>
      <c r="W95" s="4">
        <v>9.2622344051727197</v>
      </c>
      <c r="X95" s="99">
        <v>1.1621081434343301</v>
      </c>
    </row>
    <row r="96" spans="1:24" x14ac:dyDescent="0.35">
      <c r="A96" s="52" t="s">
        <v>61</v>
      </c>
      <c r="B96" s="59">
        <v>3</v>
      </c>
      <c r="C96" s="4">
        <v>53.371804002790903</v>
      </c>
      <c r="D96" s="63">
        <v>1.64955130046641</v>
      </c>
      <c r="E96" s="4">
        <v>33.408353667770001</v>
      </c>
      <c r="F96" s="63">
        <v>1.1027898538802099</v>
      </c>
      <c r="G96" s="4">
        <v>25.787596800946201</v>
      </c>
      <c r="H96" s="63">
        <v>1.10563983156924</v>
      </c>
      <c r="I96" s="4">
        <v>7.24151680460258</v>
      </c>
      <c r="J96" s="63">
        <v>0.57927318371895398</v>
      </c>
      <c r="K96" s="4">
        <v>0.379240062221185</v>
      </c>
      <c r="L96" s="63">
        <v>0.13359794705791</v>
      </c>
      <c r="M96" s="4">
        <v>39.393818244027401</v>
      </c>
      <c r="N96" s="63">
        <v>1.6097087087411299</v>
      </c>
      <c r="O96" s="4">
        <v>30.534003957186801</v>
      </c>
      <c r="P96" s="63">
        <v>1.39133231694815</v>
      </c>
      <c r="Q96" s="4">
        <v>8.6232357592295994</v>
      </c>
      <c r="R96" s="63">
        <v>0.82428322216593497</v>
      </c>
      <c r="S96" s="4">
        <v>0.236578527611017</v>
      </c>
      <c r="T96" s="63">
        <v>0.108267914835426</v>
      </c>
      <c r="U96" s="91"/>
      <c r="V96" s="98"/>
      <c r="W96" s="4">
        <v>0.97396775347377196</v>
      </c>
      <c r="X96" s="99">
        <v>2.5566166268186299</v>
      </c>
    </row>
    <row r="97" spans="1:24" ht="13.5" customHeight="1" x14ac:dyDescent="0.35">
      <c r="A97" s="14" t="s">
        <v>203</v>
      </c>
      <c r="B97" s="15">
        <v>3</v>
      </c>
      <c r="C97" s="16">
        <v>50.7769512423721</v>
      </c>
      <c r="D97" s="17">
        <v>0.40914460063698999</v>
      </c>
      <c r="E97" s="16">
        <v>22.704658499474998</v>
      </c>
      <c r="F97" s="17">
        <v>0.34034691174614401</v>
      </c>
      <c r="G97" s="16">
        <v>14.581946799749099</v>
      </c>
      <c r="H97" s="17">
        <v>0.28484664187139902</v>
      </c>
      <c r="I97" s="16">
        <v>6.58681318428963</v>
      </c>
      <c r="J97" s="17">
        <v>0.19331190624285999</v>
      </c>
      <c r="K97" s="16">
        <v>1.5358985154362701</v>
      </c>
      <c r="L97" s="17">
        <v>9.0932431704160002E-2</v>
      </c>
      <c r="M97" s="16">
        <v>44.232447493137002</v>
      </c>
      <c r="N97" s="17">
        <v>0.40322710927246802</v>
      </c>
      <c r="O97" s="16">
        <v>25.786498241286999</v>
      </c>
      <c r="P97" s="17">
        <v>0.355467278696462</v>
      </c>
      <c r="Q97" s="16">
        <v>15.193719739672799</v>
      </c>
      <c r="R97" s="17">
        <v>0.29448519232959097</v>
      </c>
      <c r="S97" s="16">
        <v>3.25222951217724</v>
      </c>
      <c r="T97" s="17">
        <v>0.142858300919329</v>
      </c>
      <c r="U97" s="93"/>
      <c r="V97" s="100"/>
      <c r="W97" s="16">
        <v>8.4161650857170596</v>
      </c>
      <c r="X97" s="18">
        <v>0.61641414533157801</v>
      </c>
    </row>
    <row r="98" spans="1:24" x14ac:dyDescent="0.35">
      <c r="A98" s="23"/>
      <c r="B98" s="23"/>
      <c r="C98" s="101"/>
      <c r="D98" s="63"/>
      <c r="E98" s="63"/>
      <c r="F98" s="63"/>
      <c r="G98" s="101"/>
      <c r="H98" s="63"/>
      <c r="I98" s="101"/>
      <c r="J98" s="63"/>
      <c r="K98" s="101"/>
      <c r="L98" s="63"/>
      <c r="M98" s="101"/>
      <c r="N98" s="63"/>
      <c r="O98" s="101"/>
      <c r="P98" s="63"/>
      <c r="Q98" s="101"/>
      <c r="R98" s="63"/>
      <c r="S98" s="101"/>
      <c r="T98" s="63"/>
    </row>
    <row r="99" spans="1:24" x14ac:dyDescent="0.35">
      <c r="A99" s="12" t="s">
        <v>131</v>
      </c>
      <c r="B99" s="23"/>
      <c r="C99" s="101"/>
      <c r="D99" s="63"/>
      <c r="E99" s="63"/>
      <c r="F99" s="63"/>
      <c r="G99" s="101"/>
      <c r="H99" s="63"/>
      <c r="I99" s="101"/>
      <c r="J99" s="63"/>
      <c r="K99" s="101"/>
      <c r="L99" s="63"/>
      <c r="M99" s="101"/>
      <c r="N99" s="63"/>
      <c r="O99" s="101"/>
      <c r="P99" s="63"/>
      <c r="Q99" s="101"/>
      <c r="R99" s="63"/>
      <c r="S99" s="101"/>
      <c r="T99" s="63"/>
    </row>
    <row r="100" spans="1:24" x14ac:dyDescent="0.35">
      <c r="A100" s="7" t="s">
        <v>69</v>
      </c>
      <c r="B100" s="7"/>
      <c r="C100" s="75"/>
      <c r="D100" s="75"/>
      <c r="E100" s="75"/>
      <c r="F100" s="75"/>
      <c r="G100" s="75"/>
      <c r="H100" s="75"/>
      <c r="I100" s="75"/>
      <c r="J100" s="75"/>
      <c r="K100" s="75"/>
      <c r="L100" s="75"/>
      <c r="M100" s="75"/>
      <c r="N100" s="75"/>
    </row>
    <row r="101" spans="1:24" x14ac:dyDescent="0.35">
      <c r="A101" s="7" t="s">
        <v>178</v>
      </c>
    </row>
    <row r="102" spans="1:24" x14ac:dyDescent="0.35">
      <c r="A102" s="7" t="s">
        <v>70</v>
      </c>
      <c r="B102" s="7"/>
      <c r="C102" s="75"/>
      <c r="D102" s="75"/>
      <c r="E102" s="75"/>
      <c r="F102" s="75"/>
      <c r="G102" s="75"/>
      <c r="H102" s="75"/>
      <c r="I102" s="75"/>
      <c r="J102" s="75"/>
      <c r="K102" s="75"/>
      <c r="L102" s="75"/>
      <c r="M102" s="75"/>
      <c r="N102" s="75"/>
    </row>
    <row r="103" spans="1:24" x14ac:dyDescent="0.35">
      <c r="A103" s="12" t="s">
        <v>71</v>
      </c>
      <c r="C103" s="75"/>
      <c r="D103" s="75"/>
      <c r="E103" s="75"/>
      <c r="F103" s="75"/>
      <c r="G103" s="75"/>
      <c r="H103" s="75"/>
      <c r="I103" s="75"/>
      <c r="J103" s="75"/>
      <c r="K103" s="75"/>
      <c r="L103" s="75"/>
      <c r="M103" s="75"/>
      <c r="N103" s="75"/>
    </row>
    <row r="104" spans="1:24" x14ac:dyDescent="0.35">
      <c r="A104" s="66" t="s">
        <v>132</v>
      </c>
      <c r="C104" s="75"/>
      <c r="D104" s="75"/>
      <c r="E104" s="75"/>
      <c r="F104" s="75"/>
      <c r="G104" s="75"/>
      <c r="H104" s="75"/>
      <c r="I104" s="75"/>
      <c r="J104" s="75"/>
      <c r="K104" s="75"/>
      <c r="L104" s="75"/>
      <c r="M104" s="75"/>
      <c r="N104" s="75"/>
    </row>
    <row r="105" spans="1:24" x14ac:dyDescent="0.35">
      <c r="A105" s="12" t="s">
        <v>72</v>
      </c>
      <c r="C105" s="75"/>
      <c r="D105" s="75"/>
      <c r="E105" s="75"/>
      <c r="F105" s="75"/>
      <c r="G105" s="75"/>
      <c r="H105" s="75"/>
      <c r="I105" s="75"/>
      <c r="J105" s="75"/>
      <c r="K105" s="75"/>
      <c r="L105" s="75"/>
      <c r="M105" s="75"/>
      <c r="N105" s="75"/>
    </row>
  </sheetData>
  <mergeCells count="21">
    <mergeCell ref="U68:V69"/>
    <mergeCell ref="W68:W69"/>
    <mergeCell ref="B6:B10"/>
    <mergeCell ref="C6:X6"/>
    <mergeCell ref="M7:T7"/>
    <mergeCell ref="U7:V7"/>
    <mergeCell ref="W7:X7"/>
    <mergeCell ref="G9:H9"/>
    <mergeCell ref="I9:J9"/>
    <mergeCell ref="K9:L9"/>
    <mergeCell ref="O9:P9"/>
    <mergeCell ref="Q9:R9"/>
    <mergeCell ref="G8:L8"/>
    <mergeCell ref="M8:N9"/>
    <mergeCell ref="E8:F9"/>
    <mergeCell ref="E7:L7"/>
    <mergeCell ref="C7:D9"/>
    <mergeCell ref="U8:V9"/>
    <mergeCell ref="W8:X9"/>
    <mergeCell ref="O8:T8"/>
    <mergeCell ref="S9:T9"/>
  </mergeCells>
  <conditionalFormatting sqref="U1:U200">
    <cfRule type="expression" dxfId="517" priority="2">
      <formula>ABS(U1/V1)&gt;1.95996398454005</formula>
    </cfRule>
  </conditionalFormatting>
  <conditionalFormatting sqref="W1:W200">
    <cfRule type="expression" dxfId="516" priority="1">
      <formula>ABS(W1/X1)&gt;1.95996398454005</formula>
    </cfRule>
  </conditionalFormatting>
  <hyperlinks>
    <hyperlink ref="A104" r:id="rId1" xr:uid="{00000000-0004-0000-0C00-000000000000}"/>
  </hyperlinks>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85"/>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241</v>
      </c>
    </row>
    <row r="2" spans="1:32" x14ac:dyDescent="0.35">
      <c r="A2" s="23" t="s">
        <v>242</v>
      </c>
    </row>
    <row r="3" spans="1:32" x14ac:dyDescent="0.35">
      <c r="A3" s="41" t="s">
        <v>343</v>
      </c>
    </row>
    <row r="4" spans="1:32" x14ac:dyDescent="0.35">
      <c r="A4" s="168" t="str">
        <f>HYPERLINK("#'TOC'!A1", "Back to TOC")</f>
        <v>Back to TOC</v>
      </c>
    </row>
    <row r="6" spans="1:32" ht="16" customHeight="1" x14ac:dyDescent="0.35">
      <c r="B6" s="334" t="s">
        <v>344</v>
      </c>
      <c r="C6" s="337" t="s">
        <v>482</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43"/>
    </row>
    <row r="7" spans="1:32" ht="16" customHeight="1" x14ac:dyDescent="0.35">
      <c r="B7" s="335"/>
      <c r="C7" s="338" t="s">
        <v>475</v>
      </c>
      <c r="D7" s="338"/>
      <c r="E7" s="338"/>
      <c r="F7" s="338"/>
      <c r="G7" s="338"/>
      <c r="H7" s="338"/>
      <c r="I7" s="338"/>
      <c r="J7" s="338"/>
      <c r="K7" s="338"/>
      <c r="L7" s="338"/>
      <c r="M7" s="338" t="s">
        <v>476</v>
      </c>
      <c r="N7" s="338"/>
      <c r="O7" s="338"/>
      <c r="P7" s="338"/>
      <c r="Q7" s="338"/>
      <c r="R7" s="338"/>
      <c r="S7" s="338"/>
      <c r="T7" s="338"/>
      <c r="U7" s="338"/>
      <c r="V7" s="338"/>
      <c r="W7" s="338" t="s">
        <v>477</v>
      </c>
      <c r="X7" s="338"/>
      <c r="Y7" s="338"/>
      <c r="Z7" s="338"/>
      <c r="AA7" s="338"/>
      <c r="AB7" s="338"/>
      <c r="AC7" s="338"/>
      <c r="AD7" s="338"/>
      <c r="AE7" s="338"/>
      <c r="AF7" s="345"/>
    </row>
    <row r="8" spans="1:32" ht="32" customHeight="1" x14ac:dyDescent="0.35">
      <c r="B8" s="335"/>
      <c r="C8" s="344" t="s">
        <v>418</v>
      </c>
      <c r="D8" s="344"/>
      <c r="E8" s="344" t="s">
        <v>419</v>
      </c>
      <c r="F8" s="344"/>
      <c r="G8" s="344" t="s">
        <v>420</v>
      </c>
      <c r="H8" s="344"/>
      <c r="I8" s="344" t="s">
        <v>422</v>
      </c>
      <c r="J8" s="344"/>
      <c r="K8" s="344" t="s">
        <v>423</v>
      </c>
      <c r="L8" s="344"/>
      <c r="M8" s="344" t="s">
        <v>418</v>
      </c>
      <c r="N8" s="344"/>
      <c r="O8" s="344" t="s">
        <v>419</v>
      </c>
      <c r="P8" s="344"/>
      <c r="Q8" s="344" t="s">
        <v>420</v>
      </c>
      <c r="R8" s="344"/>
      <c r="S8" s="344" t="s">
        <v>422</v>
      </c>
      <c r="T8" s="344"/>
      <c r="U8" s="344" t="s">
        <v>423</v>
      </c>
      <c r="V8" s="344"/>
      <c r="W8" s="344" t="s">
        <v>418</v>
      </c>
      <c r="X8" s="344"/>
      <c r="Y8" s="344" t="s">
        <v>419</v>
      </c>
      <c r="Z8" s="344"/>
      <c r="AA8" s="344" t="s">
        <v>420</v>
      </c>
      <c r="AB8" s="344"/>
      <c r="AC8" s="344" t="s">
        <v>422</v>
      </c>
      <c r="AD8" s="344"/>
      <c r="AE8" s="344" t="s">
        <v>423</v>
      </c>
      <c r="AF8" s="364"/>
    </row>
    <row r="9" spans="1:32" ht="15" customHeight="1" x14ac:dyDescent="0.35">
      <c r="B9" s="335"/>
      <c r="C9" s="363"/>
      <c r="D9" s="363"/>
      <c r="E9" s="363"/>
      <c r="F9" s="363"/>
      <c r="G9" s="363"/>
      <c r="H9" s="363"/>
      <c r="I9" s="344"/>
      <c r="J9" s="344"/>
      <c r="K9" s="344"/>
      <c r="L9" s="344"/>
      <c r="M9" s="363"/>
      <c r="N9" s="363"/>
      <c r="O9" s="363"/>
      <c r="P9" s="363"/>
      <c r="Q9" s="363"/>
      <c r="R9" s="363"/>
      <c r="S9" s="344"/>
      <c r="T9" s="344"/>
      <c r="U9" s="344"/>
      <c r="V9" s="344"/>
      <c r="W9" s="363"/>
      <c r="X9" s="363"/>
      <c r="Y9" s="363"/>
      <c r="Z9" s="363"/>
      <c r="AA9" s="363"/>
      <c r="AB9" s="363"/>
      <c r="AC9" s="344"/>
      <c r="AD9" s="344"/>
      <c r="AE9" s="344"/>
      <c r="AF9" s="364"/>
    </row>
    <row r="10" spans="1:32" ht="16" customHeight="1" x14ac:dyDescent="0.35">
      <c r="B10" s="336"/>
      <c r="C10" s="34" t="s">
        <v>347</v>
      </c>
      <c r="D10" s="34" t="s">
        <v>346</v>
      </c>
      <c r="E10" s="34" t="s">
        <v>347</v>
      </c>
      <c r="F10" s="34" t="s">
        <v>346</v>
      </c>
      <c r="G10" s="34" t="s">
        <v>347</v>
      </c>
      <c r="H10" s="34" t="s">
        <v>346</v>
      </c>
      <c r="I10" s="34" t="s">
        <v>350</v>
      </c>
      <c r="J10" s="34" t="s">
        <v>346</v>
      </c>
      <c r="K10" s="34" t="s">
        <v>350</v>
      </c>
      <c r="L10" s="34" t="s">
        <v>346</v>
      </c>
      <c r="M10" s="34" t="s">
        <v>347</v>
      </c>
      <c r="N10" s="34" t="s">
        <v>346</v>
      </c>
      <c r="O10" s="34" t="s">
        <v>347</v>
      </c>
      <c r="P10" s="34" t="s">
        <v>346</v>
      </c>
      <c r="Q10" s="34" t="s">
        <v>347</v>
      </c>
      <c r="R10" s="34" t="s">
        <v>346</v>
      </c>
      <c r="S10" s="34" t="s">
        <v>350</v>
      </c>
      <c r="T10" s="34" t="s">
        <v>346</v>
      </c>
      <c r="U10" s="34" t="s">
        <v>350</v>
      </c>
      <c r="V10" s="34" t="s">
        <v>346</v>
      </c>
      <c r="W10" s="34" t="s">
        <v>347</v>
      </c>
      <c r="X10" s="34" t="s">
        <v>346</v>
      </c>
      <c r="Y10" s="34" t="s">
        <v>347</v>
      </c>
      <c r="Z10" s="34" t="s">
        <v>346</v>
      </c>
      <c r="AA10" s="34" t="s">
        <v>347</v>
      </c>
      <c r="AB10" s="34" t="s">
        <v>346</v>
      </c>
      <c r="AC10" s="34" t="s">
        <v>350</v>
      </c>
      <c r="AD10" s="34" t="s">
        <v>346</v>
      </c>
      <c r="AE10" s="34" t="s">
        <v>350</v>
      </c>
      <c r="AF10" s="45" t="s">
        <v>346</v>
      </c>
    </row>
    <row r="11" spans="1:32" ht="13" customHeight="1" x14ac:dyDescent="0.35">
      <c r="A11" s="53"/>
      <c r="B11" s="185"/>
      <c r="C11" s="54" t="s">
        <v>1096</v>
      </c>
      <c r="D11" s="186" t="s">
        <v>1097</v>
      </c>
      <c r="E11" s="54" t="s">
        <v>1098</v>
      </c>
      <c r="F11" s="186" t="s">
        <v>1099</v>
      </c>
      <c r="G11" s="54" t="s">
        <v>1100</v>
      </c>
      <c r="H11" s="186" t="s">
        <v>1101</v>
      </c>
      <c r="I11" s="54" t="s">
        <v>1102</v>
      </c>
      <c r="J11" s="186" t="s">
        <v>1103</v>
      </c>
      <c r="K11" s="54" t="s">
        <v>1104</v>
      </c>
      <c r="L11" s="186" t="s">
        <v>1105</v>
      </c>
      <c r="M11" s="54" t="s">
        <v>1106</v>
      </c>
      <c r="N11" s="186" t="s">
        <v>1107</v>
      </c>
      <c r="O11" s="54" t="s">
        <v>1108</v>
      </c>
      <c r="P11" s="186" t="s">
        <v>1109</v>
      </c>
      <c r="Q11" s="54" t="s">
        <v>1110</v>
      </c>
      <c r="R11" s="186" t="s">
        <v>1111</v>
      </c>
      <c r="S11" s="54" t="s">
        <v>1112</v>
      </c>
      <c r="T11" s="186" t="s">
        <v>1113</v>
      </c>
      <c r="U11" s="54" t="s">
        <v>1114</v>
      </c>
      <c r="V11" s="186" t="s">
        <v>1115</v>
      </c>
      <c r="W11" s="54" t="s">
        <v>1116</v>
      </c>
      <c r="X11" s="186" t="s">
        <v>1117</v>
      </c>
      <c r="Y11" s="54" t="s">
        <v>1118</v>
      </c>
      <c r="Z11" s="186" t="s">
        <v>1119</v>
      </c>
      <c r="AA11" s="54" t="s">
        <v>1120</v>
      </c>
      <c r="AB11" s="186" t="s">
        <v>1121</v>
      </c>
      <c r="AC11" s="54" t="s">
        <v>1122</v>
      </c>
      <c r="AD11" s="186" t="s">
        <v>1123</v>
      </c>
      <c r="AE11" s="54" t="s">
        <v>1124</v>
      </c>
      <c r="AF11" s="199" t="s">
        <v>1125</v>
      </c>
    </row>
    <row r="12" spans="1:32" ht="13" customHeight="1" x14ac:dyDescent="0.35">
      <c r="A12" s="3" t="s">
        <v>353</v>
      </c>
      <c r="B12" s="171">
        <v>2</v>
      </c>
      <c r="C12" s="4">
        <v>31.257200673883698</v>
      </c>
      <c r="D12" s="177">
        <v>1.57762488952258</v>
      </c>
      <c r="E12" s="4">
        <v>30.719320835528698</v>
      </c>
      <c r="F12" s="177">
        <v>1.0367083629993601</v>
      </c>
      <c r="G12" s="4">
        <v>27.1120783939907</v>
      </c>
      <c r="H12" s="177">
        <v>0.89425283578686399</v>
      </c>
      <c r="I12" s="4">
        <v>-4.1451222798929299</v>
      </c>
      <c r="J12" s="177">
        <v>1.81344656010426</v>
      </c>
      <c r="K12" s="4">
        <v>-3.6072424415379101</v>
      </c>
      <c r="L12" s="177">
        <v>1.3691064108482101</v>
      </c>
      <c r="M12" s="4">
        <v>38.046594981132699</v>
      </c>
      <c r="N12" s="177">
        <v>1.43380293283069</v>
      </c>
      <c r="O12" s="4">
        <v>36.0644842192807</v>
      </c>
      <c r="P12" s="177">
        <v>1.0076455822330099</v>
      </c>
      <c r="Q12" s="4">
        <v>42.309832776281901</v>
      </c>
      <c r="R12" s="177">
        <v>1.11319769166664</v>
      </c>
      <c r="S12" s="4">
        <v>4.2632377951492302</v>
      </c>
      <c r="T12" s="177">
        <v>1.81521347254967</v>
      </c>
      <c r="U12" s="4">
        <v>6.2453485570012299</v>
      </c>
      <c r="V12" s="177">
        <v>1.50151880445289</v>
      </c>
      <c r="W12" s="4">
        <v>7.3582566220699803</v>
      </c>
      <c r="X12" s="177">
        <v>0.63725412469698794</v>
      </c>
      <c r="Y12" s="4">
        <v>6.2967570772174897</v>
      </c>
      <c r="Z12" s="177">
        <v>0.46508829791128298</v>
      </c>
      <c r="AA12" s="4">
        <v>7.25333485376113</v>
      </c>
      <c r="AB12" s="177">
        <v>0.55594796706473504</v>
      </c>
      <c r="AC12" s="4">
        <v>-0.104921768308849</v>
      </c>
      <c r="AD12" s="177">
        <v>0.84567781189217395</v>
      </c>
      <c r="AE12" s="4">
        <v>0.95657777654363496</v>
      </c>
      <c r="AF12" s="196">
        <v>0.72483464799733899</v>
      </c>
    </row>
    <row r="13" spans="1:32" ht="13" customHeight="1" x14ac:dyDescent="0.35">
      <c r="A13" s="3" t="s">
        <v>354</v>
      </c>
      <c r="B13" s="171">
        <v>2</v>
      </c>
      <c r="C13" s="4" t="s">
        <v>431</v>
      </c>
      <c r="D13" s="177" t="s">
        <v>431</v>
      </c>
      <c r="E13" s="4">
        <v>28.636775829286499</v>
      </c>
      <c r="F13" s="177">
        <v>0.75502925940234999</v>
      </c>
      <c r="G13" s="4">
        <v>32.676063096370697</v>
      </c>
      <c r="H13" s="177">
        <v>0.90637277096300894</v>
      </c>
      <c r="I13" s="4" t="s">
        <v>431</v>
      </c>
      <c r="J13" s="177" t="s">
        <v>431</v>
      </c>
      <c r="K13" s="4">
        <v>4.0392872670842097</v>
      </c>
      <c r="L13" s="177">
        <v>1.17965282286647</v>
      </c>
      <c r="M13" s="4" t="s">
        <v>431</v>
      </c>
      <c r="N13" s="177" t="s">
        <v>431</v>
      </c>
      <c r="O13" s="4">
        <v>20.448139598229801</v>
      </c>
      <c r="P13" s="177">
        <v>0.86369639418005595</v>
      </c>
      <c r="Q13" s="4">
        <v>26.826033348087499</v>
      </c>
      <c r="R13" s="177">
        <v>0.89930886585386005</v>
      </c>
      <c r="S13" s="4" t="s">
        <v>431</v>
      </c>
      <c r="T13" s="177" t="s">
        <v>431</v>
      </c>
      <c r="U13" s="4">
        <v>6.3778937498576704</v>
      </c>
      <c r="V13" s="177">
        <v>1.2468872834073601</v>
      </c>
      <c r="W13" s="4" t="s">
        <v>431</v>
      </c>
      <c r="X13" s="177" t="s">
        <v>431</v>
      </c>
      <c r="Y13" s="4">
        <v>3.6926441323611301</v>
      </c>
      <c r="Z13" s="177">
        <v>0.31248357078884798</v>
      </c>
      <c r="AA13" s="4">
        <v>3.8210681269258902</v>
      </c>
      <c r="AB13" s="177">
        <v>0.42773273829548503</v>
      </c>
      <c r="AC13" s="4" t="s">
        <v>431</v>
      </c>
      <c r="AD13" s="177" t="s">
        <v>431</v>
      </c>
      <c r="AE13" s="4">
        <v>0.128423994564761</v>
      </c>
      <c r="AF13" s="196">
        <v>0.52971811128439195</v>
      </c>
    </row>
    <row r="14" spans="1:32" ht="13" customHeight="1" x14ac:dyDescent="0.35">
      <c r="A14" s="3" t="s">
        <v>357</v>
      </c>
      <c r="B14" s="171">
        <v>2</v>
      </c>
      <c r="C14" s="4" t="s">
        <v>431</v>
      </c>
      <c r="D14" s="177" t="s">
        <v>431</v>
      </c>
      <c r="E14" s="4">
        <v>19.5099331120587</v>
      </c>
      <c r="F14" s="177">
        <v>0.65443975590288095</v>
      </c>
      <c r="G14" s="4">
        <v>18.467396539686298</v>
      </c>
      <c r="H14" s="177">
        <v>0.74292221132987102</v>
      </c>
      <c r="I14" s="4" t="s">
        <v>431</v>
      </c>
      <c r="J14" s="177" t="s">
        <v>431</v>
      </c>
      <c r="K14" s="4">
        <v>-1.0425365723723801</v>
      </c>
      <c r="L14" s="177">
        <v>0.99006303142450902</v>
      </c>
      <c r="M14" s="4" t="s">
        <v>431</v>
      </c>
      <c r="N14" s="177" t="s">
        <v>431</v>
      </c>
      <c r="O14" s="4">
        <v>14.8709884709035</v>
      </c>
      <c r="P14" s="177">
        <v>0.52658795237130396</v>
      </c>
      <c r="Q14" s="4">
        <v>14.945871538868699</v>
      </c>
      <c r="R14" s="177">
        <v>0.61172783902491801</v>
      </c>
      <c r="S14" s="4" t="s">
        <v>431</v>
      </c>
      <c r="T14" s="177" t="s">
        <v>431</v>
      </c>
      <c r="U14" s="4">
        <v>7.4883067965267003E-2</v>
      </c>
      <c r="V14" s="177">
        <v>0.80715910489859299</v>
      </c>
      <c r="W14" s="4" t="s">
        <v>431</v>
      </c>
      <c r="X14" s="177" t="s">
        <v>431</v>
      </c>
      <c r="Y14" s="4">
        <v>3.1027870954308301</v>
      </c>
      <c r="Z14" s="177">
        <v>0.23642598521021199</v>
      </c>
      <c r="AA14" s="4">
        <v>4.1841470223794603</v>
      </c>
      <c r="AB14" s="177">
        <v>0.37762594993773002</v>
      </c>
      <c r="AC14" s="4" t="s">
        <v>431</v>
      </c>
      <c r="AD14" s="177" t="s">
        <v>431</v>
      </c>
      <c r="AE14" s="4">
        <v>1.08135992694863</v>
      </c>
      <c r="AF14" s="196">
        <v>0.44553182215077802</v>
      </c>
    </row>
    <row r="15" spans="1:32" ht="13" customHeight="1" x14ac:dyDescent="0.35">
      <c r="A15" s="190" t="s">
        <v>358</v>
      </c>
      <c r="B15" s="171">
        <v>2</v>
      </c>
      <c r="C15" s="4">
        <v>17.693614543579901</v>
      </c>
      <c r="D15" s="177">
        <v>0.71870526264340695</v>
      </c>
      <c r="E15" s="4">
        <v>19.0625966602347</v>
      </c>
      <c r="F15" s="177">
        <v>0.939879949133131</v>
      </c>
      <c r="G15" s="4">
        <v>18.433517257768301</v>
      </c>
      <c r="H15" s="177">
        <v>0.99661812366052505</v>
      </c>
      <c r="I15" s="4">
        <v>0.73990271418844999</v>
      </c>
      <c r="J15" s="177">
        <v>1.2287330625322801</v>
      </c>
      <c r="K15" s="4">
        <v>-0.62907940246640903</v>
      </c>
      <c r="L15" s="177">
        <v>1.36989853755347</v>
      </c>
      <c r="M15" s="4">
        <v>14.239549372380401</v>
      </c>
      <c r="N15" s="177">
        <v>0.82365777904183102</v>
      </c>
      <c r="O15" s="4">
        <v>13.331936548510001</v>
      </c>
      <c r="P15" s="177">
        <v>0.71081924846525402</v>
      </c>
      <c r="Q15" s="4">
        <v>14.7559921793246</v>
      </c>
      <c r="R15" s="177">
        <v>0.84208355969083404</v>
      </c>
      <c r="S15" s="4">
        <v>0.51644280694428202</v>
      </c>
      <c r="T15" s="177">
        <v>1.1779290549424899</v>
      </c>
      <c r="U15" s="4">
        <v>1.4240556308146699</v>
      </c>
      <c r="V15" s="177">
        <v>1.1019839951153101</v>
      </c>
      <c r="W15" s="4">
        <v>2.15611908868404</v>
      </c>
      <c r="X15" s="177">
        <v>0.35019059520918699</v>
      </c>
      <c r="Y15" s="4">
        <v>2.5746217932823301</v>
      </c>
      <c r="Z15" s="177">
        <v>0.328585652876905</v>
      </c>
      <c r="AA15" s="4">
        <v>4.6290787217672502</v>
      </c>
      <c r="AB15" s="177">
        <v>0.50468200988198797</v>
      </c>
      <c r="AC15" s="4">
        <v>2.4729596330832102</v>
      </c>
      <c r="AD15" s="177">
        <v>0.614277937151814</v>
      </c>
      <c r="AE15" s="4">
        <v>2.0544569284849201</v>
      </c>
      <c r="AF15" s="196">
        <v>0.60222293411581895</v>
      </c>
    </row>
    <row r="16" spans="1:32" ht="13" customHeight="1" x14ac:dyDescent="0.35">
      <c r="A16" s="190" t="s">
        <v>359</v>
      </c>
      <c r="B16" s="171">
        <v>2</v>
      </c>
      <c r="C16" s="4" t="s">
        <v>431</v>
      </c>
      <c r="D16" s="177" t="s">
        <v>431</v>
      </c>
      <c r="E16" s="4">
        <v>20.033719507029598</v>
      </c>
      <c r="F16" s="177">
        <v>0.97140690543362795</v>
      </c>
      <c r="G16" s="4">
        <v>18.520608252426101</v>
      </c>
      <c r="H16" s="177">
        <v>0.95189447565906504</v>
      </c>
      <c r="I16" s="4" t="s">
        <v>431</v>
      </c>
      <c r="J16" s="177" t="s">
        <v>431</v>
      </c>
      <c r="K16" s="4">
        <v>-1.5131112546035299</v>
      </c>
      <c r="L16" s="177">
        <v>1.36004943612884</v>
      </c>
      <c r="M16" s="4" t="s">
        <v>431</v>
      </c>
      <c r="N16" s="177" t="s">
        <v>431</v>
      </c>
      <c r="O16" s="4">
        <v>16.6730648606469</v>
      </c>
      <c r="P16" s="177">
        <v>0.73423898207207505</v>
      </c>
      <c r="Q16" s="4">
        <v>15.2441011754866</v>
      </c>
      <c r="R16" s="177">
        <v>0.91780003656716402</v>
      </c>
      <c r="S16" s="4" t="s">
        <v>431</v>
      </c>
      <c r="T16" s="177" t="s">
        <v>431</v>
      </c>
      <c r="U16" s="4">
        <v>-1.42896368516031</v>
      </c>
      <c r="V16" s="177">
        <v>1.1753568776830801</v>
      </c>
      <c r="W16" s="4" t="s">
        <v>431</v>
      </c>
      <c r="X16" s="177" t="s">
        <v>431</v>
      </c>
      <c r="Y16" s="4">
        <v>3.7212160171811099</v>
      </c>
      <c r="Z16" s="177">
        <v>0.38180130637944498</v>
      </c>
      <c r="AA16" s="4">
        <v>3.48532531081075</v>
      </c>
      <c r="AB16" s="177">
        <v>0.56530592966794602</v>
      </c>
      <c r="AC16" s="4" t="s">
        <v>431</v>
      </c>
      <c r="AD16" s="177" t="s">
        <v>431</v>
      </c>
      <c r="AE16" s="4">
        <v>-0.235890706370355</v>
      </c>
      <c r="AF16" s="196">
        <v>0.68216056150351501</v>
      </c>
    </row>
    <row r="17" spans="1:32" ht="13" customHeight="1" x14ac:dyDescent="0.35">
      <c r="A17" s="3" t="s">
        <v>360</v>
      </c>
      <c r="B17" s="171">
        <v>2</v>
      </c>
      <c r="C17" s="4" t="s">
        <v>888</v>
      </c>
      <c r="D17" s="177" t="s">
        <v>888</v>
      </c>
      <c r="E17" s="4">
        <v>24.5542141783326</v>
      </c>
      <c r="F17" s="177">
        <v>1.0365685068382899</v>
      </c>
      <c r="G17" s="4">
        <v>28.450335645885399</v>
      </c>
      <c r="H17" s="177">
        <v>1.06724911498706</v>
      </c>
      <c r="I17" s="4" t="s">
        <v>888</v>
      </c>
      <c r="J17" s="177" t="s">
        <v>888</v>
      </c>
      <c r="K17" s="4">
        <v>3.8961214675528799</v>
      </c>
      <c r="L17" s="177">
        <v>1.48778188684014</v>
      </c>
      <c r="M17" s="4" t="s">
        <v>888</v>
      </c>
      <c r="N17" s="177" t="s">
        <v>888</v>
      </c>
      <c r="O17" s="4">
        <v>33.376617090694097</v>
      </c>
      <c r="P17" s="177">
        <v>1.2596121582558</v>
      </c>
      <c r="Q17" s="4">
        <v>36.121294636365597</v>
      </c>
      <c r="R17" s="177">
        <v>1.01547186522981</v>
      </c>
      <c r="S17" s="4" t="s">
        <v>888</v>
      </c>
      <c r="T17" s="177" t="s">
        <v>888</v>
      </c>
      <c r="U17" s="4">
        <v>2.7446775456714101</v>
      </c>
      <c r="V17" s="177">
        <v>1.61796350338911</v>
      </c>
      <c r="W17" s="4" t="s">
        <v>888</v>
      </c>
      <c r="X17" s="177" t="s">
        <v>888</v>
      </c>
      <c r="Y17" s="4">
        <v>12.332959759425901</v>
      </c>
      <c r="Z17" s="177">
        <v>0.83452154757692298</v>
      </c>
      <c r="AA17" s="4">
        <v>10.8601784452133</v>
      </c>
      <c r="AB17" s="177">
        <v>0.78744676000980296</v>
      </c>
      <c r="AC17" s="4" t="s">
        <v>888</v>
      </c>
      <c r="AD17" s="177" t="s">
        <v>888</v>
      </c>
      <c r="AE17" s="4">
        <v>-1.4727813142125199</v>
      </c>
      <c r="AF17" s="196">
        <v>1.14738773447345</v>
      </c>
    </row>
    <row r="18" spans="1:32" ht="13" customHeight="1" x14ac:dyDescent="0.35">
      <c r="A18" s="3" t="s">
        <v>361</v>
      </c>
      <c r="B18" s="171">
        <v>2</v>
      </c>
      <c r="C18" s="4" t="s">
        <v>888</v>
      </c>
      <c r="D18" s="177" t="s">
        <v>888</v>
      </c>
      <c r="E18" s="4">
        <v>28.806774007272001</v>
      </c>
      <c r="F18" s="177">
        <v>0.96024624437750905</v>
      </c>
      <c r="G18" s="4">
        <v>29.1685425412618</v>
      </c>
      <c r="H18" s="177">
        <v>1.1294853705252801</v>
      </c>
      <c r="I18" s="4" t="s">
        <v>888</v>
      </c>
      <c r="J18" s="177" t="s">
        <v>888</v>
      </c>
      <c r="K18" s="4">
        <v>0.36176853398977099</v>
      </c>
      <c r="L18" s="177">
        <v>1.48250128231706</v>
      </c>
      <c r="M18" s="4" t="s">
        <v>888</v>
      </c>
      <c r="N18" s="177" t="s">
        <v>888</v>
      </c>
      <c r="O18" s="4">
        <v>19.822246711814699</v>
      </c>
      <c r="P18" s="177">
        <v>1.0130931397827401</v>
      </c>
      <c r="Q18" s="4">
        <v>32.796826427746304</v>
      </c>
      <c r="R18" s="177">
        <v>1.2732838378228499</v>
      </c>
      <c r="S18" s="4" t="s">
        <v>888</v>
      </c>
      <c r="T18" s="177" t="s">
        <v>888</v>
      </c>
      <c r="U18" s="4">
        <v>12.974579715931601</v>
      </c>
      <c r="V18" s="177">
        <v>1.62714763974746</v>
      </c>
      <c r="W18" s="4" t="s">
        <v>888</v>
      </c>
      <c r="X18" s="177" t="s">
        <v>888</v>
      </c>
      <c r="Y18" s="4">
        <v>4.4845974790292802</v>
      </c>
      <c r="Z18" s="177">
        <v>0.41874418237636202</v>
      </c>
      <c r="AA18" s="4">
        <v>6.6529452330838499</v>
      </c>
      <c r="AB18" s="177">
        <v>0.56610646492932803</v>
      </c>
      <c r="AC18" s="4" t="s">
        <v>888</v>
      </c>
      <c r="AD18" s="177" t="s">
        <v>888</v>
      </c>
      <c r="AE18" s="4">
        <v>2.1683477540545701</v>
      </c>
      <c r="AF18" s="196">
        <v>0.70414715785042303</v>
      </c>
    </row>
    <row r="19" spans="1:32" ht="13" customHeight="1" x14ac:dyDescent="0.35">
      <c r="A19" s="3" t="s">
        <v>362</v>
      </c>
      <c r="B19" s="171">
        <v>2</v>
      </c>
      <c r="C19" s="4">
        <v>21.711231982197798</v>
      </c>
      <c r="D19" s="177">
        <v>1.37683637820546</v>
      </c>
      <c r="E19" s="4">
        <v>25.229373565097699</v>
      </c>
      <c r="F19" s="177">
        <v>1.05682195596817</v>
      </c>
      <c r="G19" s="4">
        <v>27.862442726444201</v>
      </c>
      <c r="H19" s="177">
        <v>1.61969399948522</v>
      </c>
      <c r="I19" s="4">
        <v>6.1512107442464004</v>
      </c>
      <c r="J19" s="177">
        <v>2.1258144472926999</v>
      </c>
      <c r="K19" s="4">
        <v>2.6330691613465098</v>
      </c>
      <c r="L19" s="177">
        <v>1.9339806872316001</v>
      </c>
      <c r="M19" s="4">
        <v>34.902498977752401</v>
      </c>
      <c r="N19" s="177">
        <v>1.81331128615723</v>
      </c>
      <c r="O19" s="4">
        <v>32.676147786198001</v>
      </c>
      <c r="P19" s="177">
        <v>1.2026176433785201</v>
      </c>
      <c r="Q19" s="4">
        <v>33.965298175947098</v>
      </c>
      <c r="R19" s="177">
        <v>1.5856928908347301</v>
      </c>
      <c r="S19" s="4">
        <v>-0.93720080180531795</v>
      </c>
      <c r="T19" s="177">
        <v>2.4088419965927499</v>
      </c>
      <c r="U19" s="4">
        <v>1.2891503897490499</v>
      </c>
      <c r="V19" s="177">
        <v>1.99015354689257</v>
      </c>
      <c r="W19" s="4">
        <v>16.738559283396299</v>
      </c>
      <c r="X19" s="177">
        <v>1.2107656023725599</v>
      </c>
      <c r="Y19" s="4">
        <v>9.1472121870443495</v>
      </c>
      <c r="Z19" s="177">
        <v>0.68012779812150403</v>
      </c>
      <c r="AA19" s="4">
        <v>9.0986103004410595</v>
      </c>
      <c r="AB19" s="177">
        <v>0.78588360217892494</v>
      </c>
      <c r="AC19" s="4">
        <v>-7.6399489829552403</v>
      </c>
      <c r="AD19" s="177">
        <v>1.44345640047156</v>
      </c>
      <c r="AE19" s="4">
        <v>-4.8601886603291802E-2</v>
      </c>
      <c r="AF19" s="196">
        <v>1.0393203827267701</v>
      </c>
    </row>
    <row r="20" spans="1:32" ht="13" customHeight="1" x14ac:dyDescent="0.35">
      <c r="A20" s="3" t="s">
        <v>363</v>
      </c>
      <c r="B20" s="171">
        <v>2</v>
      </c>
      <c r="C20" s="4" t="s">
        <v>431</v>
      </c>
      <c r="D20" s="177" t="s">
        <v>431</v>
      </c>
      <c r="E20" s="4">
        <v>28.640651068231101</v>
      </c>
      <c r="F20" s="177">
        <v>1.1785282342663701</v>
      </c>
      <c r="G20" s="4">
        <v>33.356430150622103</v>
      </c>
      <c r="H20" s="177">
        <v>1.27911640684534</v>
      </c>
      <c r="I20" s="4" t="s">
        <v>431</v>
      </c>
      <c r="J20" s="177" t="s">
        <v>431</v>
      </c>
      <c r="K20" s="4">
        <v>4.71577908239101</v>
      </c>
      <c r="L20" s="177">
        <v>1.7392721412199801</v>
      </c>
      <c r="M20" s="4" t="s">
        <v>431</v>
      </c>
      <c r="N20" s="177" t="s">
        <v>431</v>
      </c>
      <c r="O20" s="4">
        <v>25.741926325920701</v>
      </c>
      <c r="P20" s="177">
        <v>1.1706781352326401</v>
      </c>
      <c r="Q20" s="4">
        <v>26.977504242793799</v>
      </c>
      <c r="R20" s="177">
        <v>1.4865939994580899</v>
      </c>
      <c r="S20" s="4" t="s">
        <v>431</v>
      </c>
      <c r="T20" s="177" t="s">
        <v>431</v>
      </c>
      <c r="U20" s="4">
        <v>1.23557791687309</v>
      </c>
      <c r="V20" s="177">
        <v>1.89220744516466</v>
      </c>
      <c r="W20" s="4" t="s">
        <v>431</v>
      </c>
      <c r="X20" s="177" t="s">
        <v>431</v>
      </c>
      <c r="Y20" s="4">
        <v>3.5987183088834298</v>
      </c>
      <c r="Z20" s="177">
        <v>0.47536192904548802</v>
      </c>
      <c r="AA20" s="4">
        <v>3.4954106421247699</v>
      </c>
      <c r="AB20" s="177">
        <v>0.44875118454278201</v>
      </c>
      <c r="AC20" s="4" t="s">
        <v>431</v>
      </c>
      <c r="AD20" s="177" t="s">
        <v>431</v>
      </c>
      <c r="AE20" s="4">
        <v>-0.10330766675865299</v>
      </c>
      <c r="AF20" s="196">
        <v>0.65371751484444496</v>
      </c>
    </row>
    <row r="21" spans="1:32" ht="13" customHeight="1" x14ac:dyDescent="0.35">
      <c r="A21" s="3" t="s">
        <v>365</v>
      </c>
      <c r="B21" s="171">
        <v>2</v>
      </c>
      <c r="C21" s="4" t="s">
        <v>888</v>
      </c>
      <c r="D21" s="177" t="s">
        <v>888</v>
      </c>
      <c r="E21" s="4">
        <v>28.944168547580901</v>
      </c>
      <c r="F21" s="177">
        <v>0.99784421437894499</v>
      </c>
      <c r="G21" s="4">
        <v>31.550451588103101</v>
      </c>
      <c r="H21" s="177">
        <v>1.2475188187113</v>
      </c>
      <c r="I21" s="4" t="s">
        <v>888</v>
      </c>
      <c r="J21" s="177" t="s">
        <v>888</v>
      </c>
      <c r="K21" s="4">
        <v>2.60628304052219</v>
      </c>
      <c r="L21" s="177">
        <v>1.5974968792483999</v>
      </c>
      <c r="M21" s="4" t="s">
        <v>888</v>
      </c>
      <c r="N21" s="177" t="s">
        <v>888</v>
      </c>
      <c r="O21" s="4">
        <v>12.3791165478795</v>
      </c>
      <c r="P21" s="177">
        <v>0.89442235979675699</v>
      </c>
      <c r="Q21" s="4">
        <v>12.0490510398357</v>
      </c>
      <c r="R21" s="177">
        <v>0.74293049665458</v>
      </c>
      <c r="S21" s="4" t="s">
        <v>888</v>
      </c>
      <c r="T21" s="177" t="s">
        <v>888</v>
      </c>
      <c r="U21" s="4">
        <v>-0.33006550804379697</v>
      </c>
      <c r="V21" s="177">
        <v>1.1627282918050199</v>
      </c>
      <c r="W21" s="4" t="s">
        <v>888</v>
      </c>
      <c r="X21" s="177" t="s">
        <v>888</v>
      </c>
      <c r="Y21" s="4">
        <v>2.38181671504621</v>
      </c>
      <c r="Z21" s="177">
        <v>0.35178348195727699</v>
      </c>
      <c r="AA21" s="4">
        <v>2.2013904984030601</v>
      </c>
      <c r="AB21" s="177">
        <v>0.26149349907825398</v>
      </c>
      <c r="AC21" s="4" t="s">
        <v>888</v>
      </c>
      <c r="AD21" s="177" t="s">
        <v>888</v>
      </c>
      <c r="AE21" s="4">
        <v>-0.180426216643152</v>
      </c>
      <c r="AF21" s="196">
        <v>0.43832689654888202</v>
      </c>
    </row>
    <row r="22" spans="1:32" ht="13" customHeight="1" x14ac:dyDescent="0.35">
      <c r="A22" s="3" t="s">
        <v>366</v>
      </c>
      <c r="B22" s="171">
        <v>2</v>
      </c>
      <c r="C22" s="4" t="s">
        <v>888</v>
      </c>
      <c r="D22" s="177" t="s">
        <v>888</v>
      </c>
      <c r="E22" s="4">
        <v>28.025992951826598</v>
      </c>
      <c r="F22" s="177">
        <v>1.1516296978124401</v>
      </c>
      <c r="G22" s="4">
        <v>22.323216780415301</v>
      </c>
      <c r="H22" s="177">
        <v>1.2088582499342799</v>
      </c>
      <c r="I22" s="4" t="s">
        <v>888</v>
      </c>
      <c r="J22" s="177" t="s">
        <v>888</v>
      </c>
      <c r="K22" s="4">
        <v>-5.7027761714113003</v>
      </c>
      <c r="L22" s="177">
        <v>1.6696075075651</v>
      </c>
      <c r="M22" s="4" t="s">
        <v>888</v>
      </c>
      <c r="N22" s="177" t="s">
        <v>888</v>
      </c>
      <c r="O22" s="4">
        <v>26.4755994841892</v>
      </c>
      <c r="P22" s="177">
        <v>1.48140287633589</v>
      </c>
      <c r="Q22" s="4">
        <v>33.724610895390398</v>
      </c>
      <c r="R22" s="177">
        <v>1.1761651445203201</v>
      </c>
      <c r="S22" s="4" t="s">
        <v>888</v>
      </c>
      <c r="T22" s="177" t="s">
        <v>888</v>
      </c>
      <c r="U22" s="4">
        <v>7.2490114112011197</v>
      </c>
      <c r="V22" s="177">
        <v>1.89153877285155</v>
      </c>
      <c r="W22" s="4" t="s">
        <v>888</v>
      </c>
      <c r="X22" s="177" t="s">
        <v>888</v>
      </c>
      <c r="Y22" s="4">
        <v>3.8596252348389002</v>
      </c>
      <c r="Z22" s="177">
        <v>0.531700896339805</v>
      </c>
      <c r="AA22" s="4">
        <v>6.3878877412657502</v>
      </c>
      <c r="AB22" s="177">
        <v>0.57226649447905298</v>
      </c>
      <c r="AC22" s="4" t="s">
        <v>888</v>
      </c>
      <c r="AD22" s="177" t="s">
        <v>888</v>
      </c>
      <c r="AE22" s="4">
        <v>2.52826250642685</v>
      </c>
      <c r="AF22" s="196">
        <v>0.78114965523380697</v>
      </c>
    </row>
    <row r="23" spans="1:32" ht="13" customHeight="1" x14ac:dyDescent="0.35">
      <c r="A23" s="3" t="s">
        <v>367</v>
      </c>
      <c r="B23" s="171">
        <v>2</v>
      </c>
      <c r="C23" s="4">
        <v>23.5823735717643</v>
      </c>
      <c r="D23" s="177">
        <v>0.926327062249656</v>
      </c>
      <c r="E23" s="4">
        <v>24.304034058585401</v>
      </c>
      <c r="F23" s="177">
        <v>0.86030329368442404</v>
      </c>
      <c r="G23" s="4">
        <v>25.240820403393499</v>
      </c>
      <c r="H23" s="177">
        <v>0.67795430517375999</v>
      </c>
      <c r="I23" s="4">
        <v>1.6584468316291801</v>
      </c>
      <c r="J23" s="177">
        <v>1.14791283038379</v>
      </c>
      <c r="K23" s="4">
        <v>0.93678634480813705</v>
      </c>
      <c r="L23" s="177">
        <v>1.09532816864532</v>
      </c>
      <c r="M23" s="4">
        <v>13.965107399745399</v>
      </c>
      <c r="N23" s="177">
        <v>0.73867166436829301</v>
      </c>
      <c r="O23" s="4">
        <v>13.9404566665768</v>
      </c>
      <c r="P23" s="177">
        <v>0.71858934412333397</v>
      </c>
      <c r="Q23" s="4">
        <v>20.0719751008717</v>
      </c>
      <c r="R23" s="177">
        <v>0.50982752981268498</v>
      </c>
      <c r="S23" s="4">
        <v>6.1068677011262604</v>
      </c>
      <c r="T23" s="177">
        <v>0.89752990919274001</v>
      </c>
      <c r="U23" s="4">
        <v>6.1315184342948701</v>
      </c>
      <c r="V23" s="177">
        <v>0.88107590799119395</v>
      </c>
      <c r="W23" s="4">
        <v>2.8188629141857202</v>
      </c>
      <c r="X23" s="177">
        <v>0.30640154414050602</v>
      </c>
      <c r="Y23" s="4">
        <v>3.3942121374934402</v>
      </c>
      <c r="Z23" s="177">
        <v>0.31129338478699098</v>
      </c>
      <c r="AA23" s="4">
        <v>4.6470649015788998</v>
      </c>
      <c r="AB23" s="177">
        <v>0.317031082548968</v>
      </c>
      <c r="AC23" s="4">
        <v>1.8282019873931801</v>
      </c>
      <c r="AD23" s="177">
        <v>0.44089750912639197</v>
      </c>
      <c r="AE23" s="4">
        <v>1.2528527640854501</v>
      </c>
      <c r="AF23" s="196">
        <v>0.444311015747205</v>
      </c>
    </row>
    <row r="24" spans="1:32" ht="13" customHeight="1" x14ac:dyDescent="0.35">
      <c r="A24" s="3" t="s">
        <v>368</v>
      </c>
      <c r="B24" s="171">
        <v>2</v>
      </c>
      <c r="C24" s="4">
        <v>28.379989612400099</v>
      </c>
      <c r="D24" s="177">
        <v>1.4105576105987601</v>
      </c>
      <c r="E24" s="4">
        <v>26.563193098336601</v>
      </c>
      <c r="F24" s="177">
        <v>1.22215395715713</v>
      </c>
      <c r="G24" s="4">
        <v>22.7153828975074</v>
      </c>
      <c r="H24" s="177">
        <v>1.0965828993561999</v>
      </c>
      <c r="I24" s="4">
        <v>-5.6646067148926704</v>
      </c>
      <c r="J24" s="177">
        <v>1.7866636023545499</v>
      </c>
      <c r="K24" s="4">
        <v>-3.8478102008292101</v>
      </c>
      <c r="L24" s="177">
        <v>1.6419970615550099</v>
      </c>
      <c r="M24" s="4">
        <v>26.987416796255498</v>
      </c>
      <c r="N24" s="177">
        <v>1.2931958505544501</v>
      </c>
      <c r="O24" s="4">
        <v>27.8451551246695</v>
      </c>
      <c r="P24" s="177">
        <v>1.1858993053976701</v>
      </c>
      <c r="Q24" s="4">
        <v>25.306353813005199</v>
      </c>
      <c r="R24" s="177">
        <v>1.0068333379544501</v>
      </c>
      <c r="S24" s="4">
        <v>-1.6810629832503701</v>
      </c>
      <c r="T24" s="177">
        <v>1.63892308492734</v>
      </c>
      <c r="U24" s="4">
        <v>-2.5388013116643302</v>
      </c>
      <c r="V24" s="177">
        <v>1.5556575885969199</v>
      </c>
      <c r="W24" s="4">
        <v>6.7563569183838297</v>
      </c>
      <c r="X24" s="177">
        <v>0.74964789937454501</v>
      </c>
      <c r="Y24" s="4">
        <v>8.8317262884036296</v>
      </c>
      <c r="Z24" s="177">
        <v>0.87661826116994102</v>
      </c>
      <c r="AA24" s="4">
        <v>7.2205576652386299</v>
      </c>
      <c r="AB24" s="177">
        <v>0.57973371846375599</v>
      </c>
      <c r="AC24" s="4">
        <v>0.46420074685479801</v>
      </c>
      <c r="AD24" s="177">
        <v>0.94766194255150005</v>
      </c>
      <c r="AE24" s="4">
        <v>-1.611168623165</v>
      </c>
      <c r="AF24" s="196">
        <v>1.05097609874841</v>
      </c>
    </row>
    <row r="25" spans="1:32" ht="13" customHeight="1" x14ac:dyDescent="0.35">
      <c r="A25" s="3" t="s">
        <v>369</v>
      </c>
      <c r="B25" s="171">
        <v>2</v>
      </c>
      <c r="C25" s="4">
        <v>26.350015034923501</v>
      </c>
      <c r="D25" s="177">
        <v>0.92002433635791703</v>
      </c>
      <c r="E25" s="4">
        <v>25.429993863309502</v>
      </c>
      <c r="F25" s="177">
        <v>0.91992934667276804</v>
      </c>
      <c r="G25" s="4">
        <v>26.532352512774299</v>
      </c>
      <c r="H25" s="177">
        <v>0.88801063254880397</v>
      </c>
      <c r="I25" s="4">
        <v>0.18233747785082999</v>
      </c>
      <c r="J25" s="177">
        <v>1.2786741817251801</v>
      </c>
      <c r="K25" s="4">
        <v>1.1023586494648401</v>
      </c>
      <c r="L25" s="177">
        <v>1.2786058369918001</v>
      </c>
      <c r="M25" s="4">
        <v>26.071619094848899</v>
      </c>
      <c r="N25" s="177">
        <v>0.92477335505105396</v>
      </c>
      <c r="O25" s="4">
        <v>24.580263511359</v>
      </c>
      <c r="P25" s="177">
        <v>0.83674364036801996</v>
      </c>
      <c r="Q25" s="4">
        <v>28.998742170737099</v>
      </c>
      <c r="R25" s="177">
        <v>0.92613752923236203</v>
      </c>
      <c r="S25" s="4">
        <v>2.9271230758882201</v>
      </c>
      <c r="T25" s="177">
        <v>1.3087919931238099</v>
      </c>
      <c r="U25" s="4">
        <v>4.4184786593780698</v>
      </c>
      <c r="V25" s="177">
        <v>1.2481468834832501</v>
      </c>
      <c r="W25" s="4">
        <v>11.1440702586829</v>
      </c>
      <c r="X25" s="177">
        <v>0.66338694662570896</v>
      </c>
      <c r="Y25" s="4">
        <v>11.2027621267573</v>
      </c>
      <c r="Z25" s="177">
        <v>0.60607999320137995</v>
      </c>
      <c r="AA25" s="4">
        <v>13.1241708556406</v>
      </c>
      <c r="AB25" s="177">
        <v>0.78616863948306503</v>
      </c>
      <c r="AC25" s="4">
        <v>1.9801005969577501</v>
      </c>
      <c r="AD25" s="177">
        <v>1.0286609600155101</v>
      </c>
      <c r="AE25" s="4">
        <v>1.92140872888327</v>
      </c>
      <c r="AF25" s="196">
        <v>0.99267018080812697</v>
      </c>
    </row>
    <row r="26" spans="1:32" ht="13" customHeight="1" x14ac:dyDescent="0.35">
      <c r="A26" s="3" t="s">
        <v>370</v>
      </c>
      <c r="B26" s="171">
        <v>2</v>
      </c>
      <c r="C26" s="4">
        <v>52.463570334135397</v>
      </c>
      <c r="D26" s="177">
        <v>1.16174109817036</v>
      </c>
      <c r="E26" s="4">
        <v>32.981980900836703</v>
      </c>
      <c r="F26" s="177">
        <v>0.96238469490141398</v>
      </c>
      <c r="G26" s="4">
        <v>37.692877516779703</v>
      </c>
      <c r="H26" s="177">
        <v>0.80195913685033104</v>
      </c>
      <c r="I26" s="4">
        <v>-14.7706928173557</v>
      </c>
      <c r="J26" s="177">
        <v>1.41165889518531</v>
      </c>
      <c r="K26" s="4">
        <v>4.7108966159430397</v>
      </c>
      <c r="L26" s="177">
        <v>1.2527261305481801</v>
      </c>
      <c r="M26" s="4">
        <v>20.031085640332599</v>
      </c>
      <c r="N26" s="177">
        <v>1.06025445934704</v>
      </c>
      <c r="O26" s="4">
        <v>14.119405102670299</v>
      </c>
      <c r="P26" s="177">
        <v>0.76990201739277697</v>
      </c>
      <c r="Q26" s="4">
        <v>18.884221810686</v>
      </c>
      <c r="R26" s="177">
        <v>0.77363787228715697</v>
      </c>
      <c r="S26" s="4">
        <v>-1.14686382964664</v>
      </c>
      <c r="T26" s="177">
        <v>1.3124995527626999</v>
      </c>
      <c r="U26" s="4">
        <v>4.76481670801566</v>
      </c>
      <c r="V26" s="177">
        <v>1.09145071983231</v>
      </c>
      <c r="W26" s="4">
        <v>2.62671647012266</v>
      </c>
      <c r="X26" s="177">
        <v>0.30147772108988102</v>
      </c>
      <c r="Y26" s="4">
        <v>2.7007480162909898</v>
      </c>
      <c r="Z26" s="177">
        <v>0.26235262241260898</v>
      </c>
      <c r="AA26" s="4">
        <v>2.3221562649798901</v>
      </c>
      <c r="AB26" s="177">
        <v>0.24706117477890299</v>
      </c>
      <c r="AC26" s="4">
        <v>-0.30456020514276599</v>
      </c>
      <c r="AD26" s="177">
        <v>0.38977947662323098</v>
      </c>
      <c r="AE26" s="4">
        <v>-0.37859175131109501</v>
      </c>
      <c r="AF26" s="196">
        <v>0.36037220005142601</v>
      </c>
    </row>
    <row r="27" spans="1:32" ht="13" customHeight="1" x14ac:dyDescent="0.35">
      <c r="A27" s="3" t="s">
        <v>371</v>
      </c>
      <c r="B27" s="171">
        <v>2</v>
      </c>
      <c r="C27" s="4">
        <v>30.447534565657801</v>
      </c>
      <c r="D27" s="177">
        <v>0.93875499701440701</v>
      </c>
      <c r="E27" s="4">
        <v>32.3201635028528</v>
      </c>
      <c r="F27" s="177">
        <v>0.89226897818888695</v>
      </c>
      <c r="G27" s="4">
        <v>31.660298863391599</v>
      </c>
      <c r="H27" s="177">
        <v>1.0966986529415499</v>
      </c>
      <c r="I27" s="4">
        <v>1.2127642977338</v>
      </c>
      <c r="J27" s="177">
        <v>1.4436096701613399</v>
      </c>
      <c r="K27" s="4">
        <v>-0.65986463946119001</v>
      </c>
      <c r="L27" s="177">
        <v>1.4138217231327499</v>
      </c>
      <c r="M27" s="4">
        <v>15.238181793534199</v>
      </c>
      <c r="N27" s="177">
        <v>0.71542093741410695</v>
      </c>
      <c r="O27" s="4">
        <v>21.076173070380602</v>
      </c>
      <c r="P27" s="177">
        <v>0.86941642807915098</v>
      </c>
      <c r="Q27" s="4">
        <v>16.559420005189398</v>
      </c>
      <c r="R27" s="177">
        <v>0.77858203032347195</v>
      </c>
      <c r="S27" s="4">
        <v>1.32123821165512</v>
      </c>
      <c r="T27" s="177">
        <v>1.0573632751486599</v>
      </c>
      <c r="U27" s="4">
        <v>-4.5167530651912697</v>
      </c>
      <c r="V27" s="177">
        <v>1.16707964739195</v>
      </c>
      <c r="W27" s="4">
        <v>3.4967328504643298</v>
      </c>
      <c r="X27" s="177">
        <v>0.40670341461853399</v>
      </c>
      <c r="Y27" s="4">
        <v>5.1681582726141597</v>
      </c>
      <c r="Z27" s="177">
        <v>0.50188836812174797</v>
      </c>
      <c r="AA27" s="4">
        <v>2.2206072959763401</v>
      </c>
      <c r="AB27" s="177">
        <v>0.30607900362309498</v>
      </c>
      <c r="AC27" s="4">
        <v>-1.2761255544879899</v>
      </c>
      <c r="AD27" s="177">
        <v>0.50901082888410298</v>
      </c>
      <c r="AE27" s="4">
        <v>-2.9475509766378201</v>
      </c>
      <c r="AF27" s="196">
        <v>0.58785737259544402</v>
      </c>
    </row>
    <row r="28" spans="1:32" ht="13" customHeight="1" x14ac:dyDescent="0.35">
      <c r="A28" s="3" t="s">
        <v>372</v>
      </c>
      <c r="B28" s="171">
        <v>2</v>
      </c>
      <c r="C28" s="4" t="s">
        <v>431</v>
      </c>
      <c r="D28" s="177" t="s">
        <v>431</v>
      </c>
      <c r="E28" s="4">
        <v>25.2746978350646</v>
      </c>
      <c r="F28" s="177">
        <v>0.94279729436505799</v>
      </c>
      <c r="G28" s="4">
        <v>23.672157629970101</v>
      </c>
      <c r="H28" s="177">
        <v>0.83182133660500701</v>
      </c>
      <c r="I28" s="4" t="s">
        <v>431</v>
      </c>
      <c r="J28" s="177" t="s">
        <v>431</v>
      </c>
      <c r="K28" s="4">
        <v>-1.6025402050944699</v>
      </c>
      <c r="L28" s="177">
        <v>1.25729609650767</v>
      </c>
      <c r="M28" s="4" t="s">
        <v>431</v>
      </c>
      <c r="N28" s="177" t="s">
        <v>431</v>
      </c>
      <c r="O28" s="4">
        <v>15.2904161777877</v>
      </c>
      <c r="P28" s="177">
        <v>0.74222252191192095</v>
      </c>
      <c r="Q28" s="4">
        <v>17.176850316013802</v>
      </c>
      <c r="R28" s="177">
        <v>0.91882598946360905</v>
      </c>
      <c r="S28" s="4" t="s">
        <v>431</v>
      </c>
      <c r="T28" s="177" t="s">
        <v>431</v>
      </c>
      <c r="U28" s="4">
        <v>1.8864341382261101</v>
      </c>
      <c r="V28" s="177">
        <v>1.18115852913446</v>
      </c>
      <c r="W28" s="4" t="s">
        <v>431</v>
      </c>
      <c r="X28" s="177" t="s">
        <v>431</v>
      </c>
      <c r="Y28" s="4">
        <v>2.60768109140127</v>
      </c>
      <c r="Z28" s="177">
        <v>0.31578813184662602</v>
      </c>
      <c r="AA28" s="4">
        <v>4.0051765174627398</v>
      </c>
      <c r="AB28" s="177">
        <v>0.333563896733722</v>
      </c>
      <c r="AC28" s="4" t="s">
        <v>431</v>
      </c>
      <c r="AD28" s="177" t="s">
        <v>431</v>
      </c>
      <c r="AE28" s="4">
        <v>1.39749542606147</v>
      </c>
      <c r="AF28" s="196">
        <v>0.45933323134666298</v>
      </c>
    </row>
    <row r="29" spans="1:32" ht="13" customHeight="1" x14ac:dyDescent="0.35">
      <c r="A29" s="3" t="s">
        <v>373</v>
      </c>
      <c r="B29" s="171">
        <v>2</v>
      </c>
      <c r="C29" s="4">
        <v>20.8496268758913</v>
      </c>
      <c r="D29" s="177">
        <v>1.15089255933037</v>
      </c>
      <c r="E29" s="4">
        <v>13.2067957877174</v>
      </c>
      <c r="F29" s="177">
        <v>1.10615673809356</v>
      </c>
      <c r="G29" s="4">
        <v>11.1227584491005</v>
      </c>
      <c r="H29" s="177">
        <v>0.90451497941498105</v>
      </c>
      <c r="I29" s="4">
        <v>-9.7268684267908494</v>
      </c>
      <c r="J29" s="177">
        <v>1.4637967861380501</v>
      </c>
      <c r="K29" s="4">
        <v>-2.0840373386169602</v>
      </c>
      <c r="L29" s="177">
        <v>1.42889120552121</v>
      </c>
      <c r="M29" s="4">
        <v>50.495683332524202</v>
      </c>
      <c r="N29" s="177">
        <v>1.55006681669397</v>
      </c>
      <c r="O29" s="4">
        <v>41.844298323568601</v>
      </c>
      <c r="P29" s="177">
        <v>1.51456664521715</v>
      </c>
      <c r="Q29" s="4">
        <v>48.020778155719199</v>
      </c>
      <c r="R29" s="177">
        <v>1.65406032981089</v>
      </c>
      <c r="S29" s="4">
        <v>-2.4749051768050201</v>
      </c>
      <c r="T29" s="177">
        <v>2.2668530413041599</v>
      </c>
      <c r="U29" s="4">
        <v>6.1764798321505801</v>
      </c>
      <c r="V29" s="177">
        <v>2.2427277359185802</v>
      </c>
      <c r="W29" s="4">
        <v>21.027013462144598</v>
      </c>
      <c r="X29" s="177">
        <v>1.26089220441242</v>
      </c>
      <c r="Y29" s="4">
        <v>35.325048018499302</v>
      </c>
      <c r="Z29" s="177">
        <v>1.4739024189154999</v>
      </c>
      <c r="AA29" s="4">
        <v>35.7608109811801</v>
      </c>
      <c r="AB29" s="177">
        <v>1.5129993212092301</v>
      </c>
      <c r="AC29" s="4">
        <v>14.733797519035599</v>
      </c>
      <c r="AD29" s="177">
        <v>1.96952179402199</v>
      </c>
      <c r="AE29" s="4">
        <v>0.435762962680869</v>
      </c>
      <c r="AF29" s="196">
        <v>2.1122394008408598</v>
      </c>
    </row>
    <row r="30" spans="1:32" ht="13" customHeight="1" x14ac:dyDescent="0.35">
      <c r="A30" s="3" t="s">
        <v>374</v>
      </c>
      <c r="B30" s="171">
        <v>2</v>
      </c>
      <c r="C30" s="4">
        <v>28.052860981283601</v>
      </c>
      <c r="D30" s="177">
        <v>0.96201329447552497</v>
      </c>
      <c r="E30" s="4">
        <v>25.055802142395301</v>
      </c>
      <c r="F30" s="177">
        <v>0.99464893425774703</v>
      </c>
      <c r="G30" s="4">
        <v>25.706827776298599</v>
      </c>
      <c r="H30" s="177">
        <v>1.1631812018874099</v>
      </c>
      <c r="I30" s="4">
        <v>-2.3460332049849302</v>
      </c>
      <c r="J30" s="177">
        <v>1.50945688483371</v>
      </c>
      <c r="K30" s="4">
        <v>0.65102563390332702</v>
      </c>
      <c r="L30" s="177">
        <v>1.5304630053824599</v>
      </c>
      <c r="M30" s="4">
        <v>31.3319797364152</v>
      </c>
      <c r="N30" s="177">
        <v>1.17554226032012</v>
      </c>
      <c r="O30" s="4">
        <v>32.623457902792801</v>
      </c>
      <c r="P30" s="177">
        <v>1.0603929042873701</v>
      </c>
      <c r="Q30" s="4">
        <v>33.405205199843998</v>
      </c>
      <c r="R30" s="177">
        <v>1.2425023326797899</v>
      </c>
      <c r="S30" s="4">
        <v>2.0732254634287401</v>
      </c>
      <c r="T30" s="177">
        <v>1.71047117850996</v>
      </c>
      <c r="U30" s="4">
        <v>0.78174729705119705</v>
      </c>
      <c r="V30" s="177">
        <v>1.6334764026999899</v>
      </c>
      <c r="W30" s="4">
        <v>7.1153073123039503</v>
      </c>
      <c r="X30" s="177">
        <v>0.62749203283941302</v>
      </c>
      <c r="Y30" s="4">
        <v>10.652096548809601</v>
      </c>
      <c r="Z30" s="177">
        <v>0.78520593531412897</v>
      </c>
      <c r="AA30" s="4">
        <v>12.543586764219</v>
      </c>
      <c r="AB30" s="177">
        <v>0.93964273624156702</v>
      </c>
      <c r="AC30" s="4">
        <v>5.4282794519150404</v>
      </c>
      <c r="AD30" s="177">
        <v>1.1299003155360601</v>
      </c>
      <c r="AE30" s="4">
        <v>1.89149021540938</v>
      </c>
      <c r="AF30" s="196">
        <v>1.22453127057829</v>
      </c>
    </row>
    <row r="31" spans="1:32" ht="13" customHeight="1" x14ac:dyDescent="0.35">
      <c r="A31" s="3" t="s">
        <v>375</v>
      </c>
      <c r="B31" s="171">
        <v>2</v>
      </c>
      <c r="C31" s="4">
        <v>24.994857265038998</v>
      </c>
      <c r="D31" s="177">
        <v>0.84801996568237004</v>
      </c>
      <c r="E31" s="4">
        <v>27.4095372847056</v>
      </c>
      <c r="F31" s="177">
        <v>0.77728400407846299</v>
      </c>
      <c r="G31" s="4">
        <v>30.589339936011601</v>
      </c>
      <c r="H31" s="177">
        <v>0.92010004808799695</v>
      </c>
      <c r="I31" s="4">
        <v>5.5944826709726501</v>
      </c>
      <c r="J31" s="177">
        <v>1.2512881205731401</v>
      </c>
      <c r="K31" s="4">
        <v>3.17980265130605</v>
      </c>
      <c r="L31" s="177">
        <v>1.2044727151279899</v>
      </c>
      <c r="M31" s="4">
        <v>17.599493423960599</v>
      </c>
      <c r="N31" s="177">
        <v>0.82671594800891302</v>
      </c>
      <c r="O31" s="4">
        <v>24.162589123365201</v>
      </c>
      <c r="P31" s="177">
        <v>0.75163410434922895</v>
      </c>
      <c r="Q31" s="4">
        <v>28.347819641443198</v>
      </c>
      <c r="R31" s="177">
        <v>0.85328531117782502</v>
      </c>
      <c r="S31" s="4">
        <v>10.7483262174826</v>
      </c>
      <c r="T31" s="177">
        <v>1.18808883546817</v>
      </c>
      <c r="U31" s="4">
        <v>4.18523051807803</v>
      </c>
      <c r="V31" s="177">
        <v>1.1371234097901199</v>
      </c>
      <c r="W31" s="4">
        <v>4.5576982339077503</v>
      </c>
      <c r="X31" s="177">
        <v>0.40132257535753801</v>
      </c>
      <c r="Y31" s="4">
        <v>5.0185580006085901</v>
      </c>
      <c r="Z31" s="177">
        <v>0.378870187170818</v>
      </c>
      <c r="AA31" s="4">
        <v>7.8008182767292196</v>
      </c>
      <c r="AB31" s="177">
        <v>0.45924117321034802</v>
      </c>
      <c r="AC31" s="4">
        <v>3.2431200428214799</v>
      </c>
      <c r="AD31" s="177">
        <v>0.60988709173356404</v>
      </c>
      <c r="AE31" s="4">
        <v>2.7822602761206299</v>
      </c>
      <c r="AF31" s="196">
        <v>0.59535289862271401</v>
      </c>
    </row>
    <row r="32" spans="1:32" ht="13" customHeight="1" x14ac:dyDescent="0.35">
      <c r="A32" s="3" t="s">
        <v>376</v>
      </c>
      <c r="B32" s="171">
        <v>2</v>
      </c>
      <c r="C32" s="4">
        <v>19.797388147605101</v>
      </c>
      <c r="D32" s="177">
        <v>0.75414548364498701</v>
      </c>
      <c r="E32" s="4">
        <v>19.5411403467597</v>
      </c>
      <c r="F32" s="177">
        <v>0.75314451403513905</v>
      </c>
      <c r="G32" s="4">
        <v>18.805863993114102</v>
      </c>
      <c r="H32" s="177">
        <v>0.79084355287085495</v>
      </c>
      <c r="I32" s="4">
        <v>-0.99152415449099596</v>
      </c>
      <c r="J32" s="177">
        <v>1.0927803693421301</v>
      </c>
      <c r="K32" s="4">
        <v>-0.73527635364551402</v>
      </c>
      <c r="L32" s="177">
        <v>1.09208982420798</v>
      </c>
      <c r="M32" s="4">
        <v>5.6290640200664397</v>
      </c>
      <c r="N32" s="177">
        <v>0.48521522706286202</v>
      </c>
      <c r="O32" s="4">
        <v>6.1803036225535903</v>
      </c>
      <c r="P32" s="177">
        <v>0.44295961124924199</v>
      </c>
      <c r="Q32" s="4">
        <v>6.8691188037861899</v>
      </c>
      <c r="R32" s="177">
        <v>0.45529611058601999</v>
      </c>
      <c r="S32" s="4">
        <v>1.24005478371975</v>
      </c>
      <c r="T32" s="177">
        <v>0.665378362203358</v>
      </c>
      <c r="U32" s="4">
        <v>0.68881518123260299</v>
      </c>
      <c r="V32" s="177">
        <v>0.63522261098990895</v>
      </c>
      <c r="W32" s="4">
        <v>0.69455361218522105</v>
      </c>
      <c r="X32" s="177">
        <v>0.14614606805355901</v>
      </c>
      <c r="Y32" s="4">
        <v>0.70515567517607203</v>
      </c>
      <c r="Z32" s="177">
        <v>0.156741199105909</v>
      </c>
      <c r="AA32" s="4">
        <v>0.80402553165276403</v>
      </c>
      <c r="AB32" s="177">
        <v>0.16390076567949399</v>
      </c>
      <c r="AC32" s="4">
        <v>0.10947191946754301</v>
      </c>
      <c r="AD32" s="177">
        <v>0.21959538746940899</v>
      </c>
      <c r="AE32" s="4">
        <v>9.8869856476691997E-2</v>
      </c>
      <c r="AF32" s="196">
        <v>0.22678462136459501</v>
      </c>
    </row>
    <row r="33" spans="1:32" ht="13" customHeight="1" x14ac:dyDescent="0.35">
      <c r="A33" s="3" t="s">
        <v>377</v>
      </c>
      <c r="B33" s="171">
        <v>2</v>
      </c>
      <c r="C33" s="4" t="s">
        <v>431</v>
      </c>
      <c r="D33" s="177" t="s">
        <v>431</v>
      </c>
      <c r="E33" s="4">
        <v>13.300650489806401</v>
      </c>
      <c r="F33" s="177">
        <v>0.52990066960686899</v>
      </c>
      <c r="G33" s="4">
        <v>20.056896720188501</v>
      </c>
      <c r="H33" s="177">
        <v>0.75068910189149696</v>
      </c>
      <c r="I33" s="4" t="s">
        <v>431</v>
      </c>
      <c r="J33" s="177" t="s">
        <v>431</v>
      </c>
      <c r="K33" s="4">
        <v>6.7562462303820601</v>
      </c>
      <c r="L33" s="177">
        <v>0.91887368410923098</v>
      </c>
      <c r="M33" s="4" t="s">
        <v>431</v>
      </c>
      <c r="N33" s="177" t="s">
        <v>431</v>
      </c>
      <c r="O33" s="4">
        <v>11.531968473696301</v>
      </c>
      <c r="P33" s="177">
        <v>0.60002512944054698</v>
      </c>
      <c r="Q33" s="4">
        <v>16.737882775243701</v>
      </c>
      <c r="R33" s="177">
        <v>0.63673307787497602</v>
      </c>
      <c r="S33" s="4" t="s">
        <v>431</v>
      </c>
      <c r="T33" s="177" t="s">
        <v>431</v>
      </c>
      <c r="U33" s="4">
        <v>5.2059143015473603</v>
      </c>
      <c r="V33" s="177">
        <v>0.87490523396553399</v>
      </c>
      <c r="W33" s="4" t="s">
        <v>431</v>
      </c>
      <c r="X33" s="177" t="s">
        <v>431</v>
      </c>
      <c r="Y33" s="4">
        <v>3.5201553539000501</v>
      </c>
      <c r="Z33" s="177">
        <v>0.36452201214920499</v>
      </c>
      <c r="AA33" s="4">
        <v>4.8996435051710598</v>
      </c>
      <c r="AB33" s="177">
        <v>0.33820878264737297</v>
      </c>
      <c r="AC33" s="4" t="s">
        <v>431</v>
      </c>
      <c r="AD33" s="177" t="s">
        <v>431</v>
      </c>
      <c r="AE33" s="4">
        <v>1.37948815127101</v>
      </c>
      <c r="AF33" s="196">
        <v>0.49725393713989202</v>
      </c>
    </row>
    <row r="34" spans="1:32" ht="13" customHeight="1" x14ac:dyDescent="0.35">
      <c r="A34" s="3" t="s">
        <v>378</v>
      </c>
      <c r="B34" s="171">
        <v>2</v>
      </c>
      <c r="C34" s="4">
        <v>23.268724921850101</v>
      </c>
      <c r="D34" s="177">
        <v>0.91009552392984605</v>
      </c>
      <c r="E34" s="4">
        <v>22.9480804658001</v>
      </c>
      <c r="F34" s="177">
        <v>0.93397073543785003</v>
      </c>
      <c r="G34" s="4">
        <v>26.898499042046101</v>
      </c>
      <c r="H34" s="177">
        <v>1.0243734068149</v>
      </c>
      <c r="I34" s="4">
        <v>3.6297741201959899</v>
      </c>
      <c r="J34" s="177">
        <v>1.3702608289178699</v>
      </c>
      <c r="K34" s="4">
        <v>3.9504185762459301</v>
      </c>
      <c r="L34" s="177">
        <v>1.38623310133753</v>
      </c>
      <c r="M34" s="4">
        <v>6.2701963174704201</v>
      </c>
      <c r="N34" s="177">
        <v>0.59357429733726796</v>
      </c>
      <c r="O34" s="4">
        <v>5.0500530951601501</v>
      </c>
      <c r="P34" s="177">
        <v>0.42934414170753299</v>
      </c>
      <c r="Q34" s="4">
        <v>9.1387901083210998</v>
      </c>
      <c r="R34" s="177">
        <v>0.61585377835505895</v>
      </c>
      <c r="S34" s="4">
        <v>2.8685937908506798</v>
      </c>
      <c r="T34" s="177">
        <v>0.85533988728085997</v>
      </c>
      <c r="U34" s="4">
        <v>4.0887370131609497</v>
      </c>
      <c r="V34" s="177">
        <v>0.75074114602356801</v>
      </c>
      <c r="W34" s="4">
        <v>0.73685600840047405</v>
      </c>
      <c r="X34" s="177">
        <v>0.13569206466543801</v>
      </c>
      <c r="Y34" s="4">
        <v>0.14544186724677299</v>
      </c>
      <c r="Z34" s="177">
        <v>7.6286166922350906E-2</v>
      </c>
      <c r="AA34" s="4">
        <v>0.624041572610465</v>
      </c>
      <c r="AB34" s="177">
        <v>0.17865519720533399</v>
      </c>
      <c r="AC34" s="4">
        <v>-0.11281443579001001</v>
      </c>
      <c r="AD34" s="177">
        <v>0.22434352208531999</v>
      </c>
      <c r="AE34" s="4">
        <v>0.47859970536369201</v>
      </c>
      <c r="AF34" s="196">
        <v>0.19426080086363701</v>
      </c>
    </row>
    <row r="35" spans="1:32" ht="13" customHeight="1" x14ac:dyDescent="0.35">
      <c r="A35" s="3" t="s">
        <v>380</v>
      </c>
      <c r="B35" s="171">
        <v>2</v>
      </c>
      <c r="C35" s="4">
        <v>21.557407317473999</v>
      </c>
      <c r="D35" s="177">
        <v>1.1406611458081699</v>
      </c>
      <c r="E35" s="4">
        <v>22.3452180193914</v>
      </c>
      <c r="F35" s="177">
        <v>1.1077489320921501</v>
      </c>
      <c r="G35" s="4">
        <v>26.2872076767026</v>
      </c>
      <c r="H35" s="177">
        <v>0.902633594953967</v>
      </c>
      <c r="I35" s="4">
        <v>4.7298003592286504</v>
      </c>
      <c r="J35" s="177">
        <v>1.4545979706764101</v>
      </c>
      <c r="K35" s="4">
        <v>3.9419896573112401</v>
      </c>
      <c r="L35" s="177">
        <v>1.4289349541847001</v>
      </c>
      <c r="M35" s="4">
        <v>21.962535994958799</v>
      </c>
      <c r="N35" s="177">
        <v>1.1423061554062099</v>
      </c>
      <c r="O35" s="4">
        <v>21.3636795594966</v>
      </c>
      <c r="P35" s="177">
        <v>1.93568801147217</v>
      </c>
      <c r="Q35" s="4">
        <v>24.298502614121499</v>
      </c>
      <c r="R35" s="177">
        <v>0.94104882731379902</v>
      </c>
      <c r="S35" s="4">
        <v>2.33596661916271</v>
      </c>
      <c r="T35" s="177">
        <v>1.48001224591812</v>
      </c>
      <c r="U35" s="4">
        <v>2.9348230546249798</v>
      </c>
      <c r="V35" s="177">
        <v>2.1523152587726901</v>
      </c>
      <c r="W35" s="4">
        <v>9.8226620948953691</v>
      </c>
      <c r="X35" s="177">
        <v>0.93569589574227996</v>
      </c>
      <c r="Y35" s="4">
        <v>6.94045204245562</v>
      </c>
      <c r="Z35" s="177">
        <v>0.63795187287674804</v>
      </c>
      <c r="AA35" s="4">
        <v>10.0003186434485</v>
      </c>
      <c r="AB35" s="177">
        <v>0.66127804489959097</v>
      </c>
      <c r="AC35" s="4">
        <v>0.177656548553148</v>
      </c>
      <c r="AD35" s="177">
        <v>1.1457815943604499</v>
      </c>
      <c r="AE35" s="4">
        <v>3.0598666009928999</v>
      </c>
      <c r="AF35" s="196">
        <v>0.91884233945393301</v>
      </c>
    </row>
    <row r="36" spans="1:32" ht="13" customHeight="1" x14ac:dyDescent="0.35">
      <c r="A36" s="3" t="s">
        <v>381</v>
      </c>
      <c r="B36" s="171">
        <v>2</v>
      </c>
      <c r="C36" s="4" t="s">
        <v>431</v>
      </c>
      <c r="D36" s="177" t="s">
        <v>431</v>
      </c>
      <c r="E36" s="4">
        <v>16.553046289614901</v>
      </c>
      <c r="F36" s="177">
        <v>0.71672938287468702</v>
      </c>
      <c r="G36" s="4">
        <v>17.8972316952927</v>
      </c>
      <c r="H36" s="177">
        <v>0.81162660564241096</v>
      </c>
      <c r="I36" s="4" t="s">
        <v>431</v>
      </c>
      <c r="J36" s="177" t="s">
        <v>431</v>
      </c>
      <c r="K36" s="4">
        <v>1.34418540567778</v>
      </c>
      <c r="L36" s="177">
        <v>1.08279211082393</v>
      </c>
      <c r="M36" s="4" t="s">
        <v>431</v>
      </c>
      <c r="N36" s="177" t="s">
        <v>431</v>
      </c>
      <c r="O36" s="4">
        <v>15.234481745945001</v>
      </c>
      <c r="P36" s="177">
        <v>0.65406626673700896</v>
      </c>
      <c r="Q36" s="4">
        <v>17.850103864472398</v>
      </c>
      <c r="R36" s="177">
        <v>0.91702247864013198</v>
      </c>
      <c r="S36" s="4" t="s">
        <v>431</v>
      </c>
      <c r="T36" s="177" t="s">
        <v>431</v>
      </c>
      <c r="U36" s="4">
        <v>2.6156221185273498</v>
      </c>
      <c r="V36" s="177">
        <v>1.12638044532679</v>
      </c>
      <c r="W36" s="4" t="s">
        <v>431</v>
      </c>
      <c r="X36" s="177" t="s">
        <v>431</v>
      </c>
      <c r="Y36" s="4">
        <v>5.6481985267390504</v>
      </c>
      <c r="Z36" s="177">
        <v>0.46126041735791101</v>
      </c>
      <c r="AA36" s="4">
        <v>6.1250240255733397</v>
      </c>
      <c r="AB36" s="177">
        <v>0.454591867274101</v>
      </c>
      <c r="AC36" s="4" t="s">
        <v>431</v>
      </c>
      <c r="AD36" s="177" t="s">
        <v>431</v>
      </c>
      <c r="AE36" s="4">
        <v>0.47682549883429498</v>
      </c>
      <c r="AF36" s="196">
        <v>0.64762252772193496</v>
      </c>
    </row>
    <row r="37" spans="1:32" ht="13" customHeight="1" x14ac:dyDescent="0.35">
      <c r="A37" s="3" t="s">
        <v>382</v>
      </c>
      <c r="B37" s="171">
        <v>2</v>
      </c>
      <c r="C37" s="4" t="s">
        <v>431</v>
      </c>
      <c r="D37" s="177" t="s">
        <v>431</v>
      </c>
      <c r="E37" s="4">
        <v>24.923436557267099</v>
      </c>
      <c r="F37" s="177">
        <v>1.28227489825562</v>
      </c>
      <c r="G37" s="4">
        <v>25.120547675258301</v>
      </c>
      <c r="H37" s="177">
        <v>1.0214264991947599</v>
      </c>
      <c r="I37" s="4" t="s">
        <v>431</v>
      </c>
      <c r="J37" s="177" t="s">
        <v>431</v>
      </c>
      <c r="K37" s="4">
        <v>0.197111117991177</v>
      </c>
      <c r="L37" s="177">
        <v>1.6393721383364199</v>
      </c>
      <c r="M37" s="4" t="s">
        <v>431</v>
      </c>
      <c r="N37" s="177" t="s">
        <v>431</v>
      </c>
      <c r="O37" s="4">
        <v>21.937765867130999</v>
      </c>
      <c r="P37" s="177">
        <v>1.0405872659548401</v>
      </c>
      <c r="Q37" s="4">
        <v>24.176028335954499</v>
      </c>
      <c r="R37" s="177">
        <v>0.95204186569670901</v>
      </c>
      <c r="S37" s="4" t="s">
        <v>431</v>
      </c>
      <c r="T37" s="177" t="s">
        <v>431</v>
      </c>
      <c r="U37" s="4">
        <v>2.2382624688235202</v>
      </c>
      <c r="V37" s="177">
        <v>1.41039199235767</v>
      </c>
      <c r="W37" s="4" t="s">
        <v>431</v>
      </c>
      <c r="X37" s="177" t="s">
        <v>431</v>
      </c>
      <c r="Y37" s="4">
        <v>4.48974463379255</v>
      </c>
      <c r="Z37" s="177">
        <v>0.47372361602742602</v>
      </c>
      <c r="AA37" s="4">
        <v>6.5452168773643002</v>
      </c>
      <c r="AB37" s="177">
        <v>0.572491915229695</v>
      </c>
      <c r="AC37" s="4" t="s">
        <v>431</v>
      </c>
      <c r="AD37" s="177" t="s">
        <v>431</v>
      </c>
      <c r="AE37" s="4">
        <v>2.0554722435717498</v>
      </c>
      <c r="AF37" s="196">
        <v>0.74307540491222301</v>
      </c>
    </row>
    <row r="38" spans="1:32" ht="13" customHeight="1" x14ac:dyDescent="0.35">
      <c r="A38" s="3" t="s">
        <v>386</v>
      </c>
      <c r="B38" s="171">
        <v>2</v>
      </c>
      <c r="C38" s="4">
        <v>20.919557799238</v>
      </c>
      <c r="D38" s="177">
        <v>1.0898651634751899</v>
      </c>
      <c r="E38" s="4" t="s">
        <v>431</v>
      </c>
      <c r="F38" s="177" t="s">
        <v>431</v>
      </c>
      <c r="G38" s="4">
        <v>24.418381849631</v>
      </c>
      <c r="H38" s="177">
        <v>0.99250940310121205</v>
      </c>
      <c r="I38" s="4">
        <v>3.4988240503929799</v>
      </c>
      <c r="J38" s="177">
        <v>1.47406953357063</v>
      </c>
      <c r="K38" s="4" t="s">
        <v>431</v>
      </c>
      <c r="L38" s="177" t="s">
        <v>431</v>
      </c>
      <c r="M38" s="4">
        <v>14.6982940794512</v>
      </c>
      <c r="N38" s="177">
        <v>0.77972312287933698</v>
      </c>
      <c r="O38" s="4" t="s">
        <v>431</v>
      </c>
      <c r="P38" s="177" t="s">
        <v>431</v>
      </c>
      <c r="Q38" s="4">
        <v>15.5668645705536</v>
      </c>
      <c r="R38" s="177">
        <v>0.84376381238000997</v>
      </c>
      <c r="S38" s="4">
        <v>0.86857049110240703</v>
      </c>
      <c r="T38" s="177">
        <v>1.1488714111834899</v>
      </c>
      <c r="U38" s="4" t="s">
        <v>431</v>
      </c>
      <c r="V38" s="177" t="s">
        <v>431</v>
      </c>
      <c r="W38" s="4">
        <v>4.4624855726449004</v>
      </c>
      <c r="X38" s="177">
        <v>0.47793064459654999</v>
      </c>
      <c r="Y38" s="4" t="s">
        <v>431</v>
      </c>
      <c r="Z38" s="177" t="s">
        <v>431</v>
      </c>
      <c r="AA38" s="4">
        <v>5.4010638670744804</v>
      </c>
      <c r="AB38" s="177">
        <v>0.51540476802064294</v>
      </c>
      <c r="AC38" s="4">
        <v>0.93857829442958096</v>
      </c>
      <c r="AD38" s="177">
        <v>0.70289385823386397</v>
      </c>
      <c r="AE38" s="4" t="s">
        <v>431</v>
      </c>
      <c r="AF38" s="196" t="s">
        <v>431</v>
      </c>
    </row>
    <row r="39" spans="1:32" ht="13" customHeight="1" x14ac:dyDescent="0.35">
      <c r="A39" s="3" t="s">
        <v>387</v>
      </c>
      <c r="B39" s="171">
        <v>2</v>
      </c>
      <c r="C39" s="4">
        <v>18.800186680103302</v>
      </c>
      <c r="D39" s="177">
        <v>0.82853477730216396</v>
      </c>
      <c r="E39" s="4">
        <v>20.160857162840799</v>
      </c>
      <c r="F39" s="177">
        <v>0.80233345186202099</v>
      </c>
      <c r="G39" s="4">
        <v>21.772024748090001</v>
      </c>
      <c r="H39" s="177">
        <v>0.729040844072529</v>
      </c>
      <c r="I39" s="4">
        <v>2.97183806798671</v>
      </c>
      <c r="J39" s="177">
        <v>1.1036169759137999</v>
      </c>
      <c r="K39" s="4">
        <v>1.61116758524919</v>
      </c>
      <c r="L39" s="177">
        <v>1.0840846462812801</v>
      </c>
      <c r="M39" s="4">
        <v>16.141538491245299</v>
      </c>
      <c r="N39" s="177">
        <v>0.82261962209730899</v>
      </c>
      <c r="O39" s="4">
        <v>12.719935734506199</v>
      </c>
      <c r="P39" s="177">
        <v>0.617222979265034</v>
      </c>
      <c r="Q39" s="4">
        <v>16.0285285673917</v>
      </c>
      <c r="R39" s="177">
        <v>0.65460202065963602</v>
      </c>
      <c r="S39" s="4">
        <v>-0.11300992385367099</v>
      </c>
      <c r="T39" s="177">
        <v>1.0512881850906499</v>
      </c>
      <c r="U39" s="4">
        <v>3.3085928328854401</v>
      </c>
      <c r="V39" s="177">
        <v>0.89970440233694704</v>
      </c>
      <c r="W39" s="4">
        <v>7.3225406350452502</v>
      </c>
      <c r="X39" s="177">
        <v>0.56212699404621203</v>
      </c>
      <c r="Y39" s="4">
        <v>2.8495161244001901</v>
      </c>
      <c r="Z39" s="177">
        <v>0.286712735254531</v>
      </c>
      <c r="AA39" s="4">
        <v>5.8334913806903304</v>
      </c>
      <c r="AB39" s="177">
        <v>0.50044216154357202</v>
      </c>
      <c r="AC39" s="4">
        <v>-1.4890492543549201</v>
      </c>
      <c r="AD39" s="177">
        <v>0.75261485135880302</v>
      </c>
      <c r="AE39" s="4">
        <v>2.9839752562901301</v>
      </c>
      <c r="AF39" s="196">
        <v>0.57675519036029299</v>
      </c>
    </row>
    <row r="40" spans="1:32" ht="13" customHeight="1" x14ac:dyDescent="0.35">
      <c r="A40" s="3" t="s">
        <v>388</v>
      </c>
      <c r="B40" s="171">
        <v>2</v>
      </c>
      <c r="C40" s="4">
        <v>18.342019963088301</v>
      </c>
      <c r="D40" s="177">
        <v>0.87033785361003202</v>
      </c>
      <c r="E40" s="4">
        <v>17.729538323359101</v>
      </c>
      <c r="F40" s="177">
        <v>0.96199111286032202</v>
      </c>
      <c r="G40" s="4">
        <v>21.567413021315101</v>
      </c>
      <c r="H40" s="177">
        <v>0.74522154423385401</v>
      </c>
      <c r="I40" s="4">
        <v>3.22539305822685</v>
      </c>
      <c r="J40" s="177">
        <v>1.1457936679074501</v>
      </c>
      <c r="K40" s="4">
        <v>3.8378746979559999</v>
      </c>
      <c r="L40" s="177">
        <v>1.2168738846784899</v>
      </c>
      <c r="M40" s="4">
        <v>22.455750696602799</v>
      </c>
      <c r="N40" s="177">
        <v>1.0000366885102601</v>
      </c>
      <c r="O40" s="4">
        <v>15.2995533433301</v>
      </c>
      <c r="P40" s="177">
        <v>0.94711295933461903</v>
      </c>
      <c r="Q40" s="4">
        <v>15.0859067806203</v>
      </c>
      <c r="R40" s="177">
        <v>0.732617828509882</v>
      </c>
      <c r="S40" s="4">
        <v>-7.3698439159824796</v>
      </c>
      <c r="T40" s="177">
        <v>1.2396782893223099</v>
      </c>
      <c r="U40" s="4">
        <v>-0.21364656270982599</v>
      </c>
      <c r="V40" s="177">
        <v>1.19739376998134</v>
      </c>
      <c r="W40" s="4">
        <v>11.363401930807299</v>
      </c>
      <c r="X40" s="177">
        <v>0.93859728542165299</v>
      </c>
      <c r="Y40" s="4">
        <v>5.9044204835482796</v>
      </c>
      <c r="Z40" s="177">
        <v>0.49520511604205197</v>
      </c>
      <c r="AA40" s="4">
        <v>7.2711237745330903</v>
      </c>
      <c r="AB40" s="177">
        <v>0.50758676644097001</v>
      </c>
      <c r="AC40" s="4">
        <v>-4.0922781562741699</v>
      </c>
      <c r="AD40" s="177">
        <v>1.0670563198195799</v>
      </c>
      <c r="AE40" s="4">
        <v>1.3667032909848</v>
      </c>
      <c r="AF40" s="196">
        <v>0.709134988856298</v>
      </c>
    </row>
    <row r="41" spans="1:32" ht="13" customHeight="1" x14ac:dyDescent="0.35">
      <c r="A41" s="3" t="s">
        <v>389</v>
      </c>
      <c r="B41" s="171">
        <v>2</v>
      </c>
      <c r="C41" s="4" t="s">
        <v>431</v>
      </c>
      <c r="D41" s="177" t="s">
        <v>431</v>
      </c>
      <c r="E41" s="4">
        <v>13.7940895203684</v>
      </c>
      <c r="F41" s="177">
        <v>0.86089172744378195</v>
      </c>
      <c r="G41" s="4">
        <v>21.729532902798098</v>
      </c>
      <c r="H41" s="177">
        <v>1.06257525533874</v>
      </c>
      <c r="I41" s="4" t="s">
        <v>431</v>
      </c>
      <c r="J41" s="177" t="s">
        <v>431</v>
      </c>
      <c r="K41" s="4">
        <v>7.9354433824296402</v>
      </c>
      <c r="L41" s="177">
        <v>1.3675528288294101</v>
      </c>
      <c r="M41" s="4" t="s">
        <v>431</v>
      </c>
      <c r="N41" s="177" t="s">
        <v>431</v>
      </c>
      <c r="O41" s="4">
        <v>8.2793313556674804</v>
      </c>
      <c r="P41" s="177">
        <v>0.70715472404428903</v>
      </c>
      <c r="Q41" s="4">
        <v>7.4235425690766697</v>
      </c>
      <c r="R41" s="177">
        <v>0.585629441141439</v>
      </c>
      <c r="S41" s="4" t="s">
        <v>431</v>
      </c>
      <c r="T41" s="177" t="s">
        <v>431</v>
      </c>
      <c r="U41" s="4">
        <v>-0.85578878659081303</v>
      </c>
      <c r="V41" s="177">
        <v>0.91816645880242698</v>
      </c>
      <c r="W41" s="4" t="s">
        <v>431</v>
      </c>
      <c r="X41" s="177" t="s">
        <v>431</v>
      </c>
      <c r="Y41" s="4">
        <v>0.97592807418796002</v>
      </c>
      <c r="Z41" s="177">
        <v>0.17583204399460101</v>
      </c>
      <c r="AA41" s="4">
        <v>0.97187379945046604</v>
      </c>
      <c r="AB41" s="177">
        <v>0.22414944649455601</v>
      </c>
      <c r="AC41" s="4" t="s">
        <v>431</v>
      </c>
      <c r="AD41" s="177" t="s">
        <v>431</v>
      </c>
      <c r="AE41" s="4">
        <v>-4.0542747374942003E-3</v>
      </c>
      <c r="AF41" s="196">
        <v>0.28488573509239601</v>
      </c>
    </row>
    <row r="42" spans="1:32" ht="13" customHeight="1" x14ac:dyDescent="0.35">
      <c r="A42" s="3" t="s">
        <v>390</v>
      </c>
      <c r="B42" s="171">
        <v>2</v>
      </c>
      <c r="C42" s="4" t="s">
        <v>888</v>
      </c>
      <c r="D42" s="177" t="s">
        <v>888</v>
      </c>
      <c r="E42" s="4" t="s">
        <v>431</v>
      </c>
      <c r="F42" s="177" t="s">
        <v>431</v>
      </c>
      <c r="G42" s="4">
        <v>23.4280095806532</v>
      </c>
      <c r="H42" s="177">
        <v>0.77304483762455101</v>
      </c>
      <c r="I42" s="4" t="s">
        <v>888</v>
      </c>
      <c r="J42" s="177" t="s">
        <v>888</v>
      </c>
      <c r="K42" s="4" t="s">
        <v>431</v>
      </c>
      <c r="L42" s="177" t="s">
        <v>431</v>
      </c>
      <c r="M42" s="4" t="s">
        <v>888</v>
      </c>
      <c r="N42" s="177" t="s">
        <v>888</v>
      </c>
      <c r="O42" s="4" t="s">
        <v>431</v>
      </c>
      <c r="P42" s="177" t="s">
        <v>431</v>
      </c>
      <c r="Q42" s="4">
        <v>14.5871746587597</v>
      </c>
      <c r="R42" s="177">
        <v>0.69211588197969598</v>
      </c>
      <c r="S42" s="4" t="s">
        <v>888</v>
      </c>
      <c r="T42" s="177" t="s">
        <v>888</v>
      </c>
      <c r="U42" s="4" t="s">
        <v>431</v>
      </c>
      <c r="V42" s="177" t="s">
        <v>431</v>
      </c>
      <c r="W42" s="4" t="s">
        <v>888</v>
      </c>
      <c r="X42" s="177" t="s">
        <v>888</v>
      </c>
      <c r="Y42" s="4" t="s">
        <v>431</v>
      </c>
      <c r="Z42" s="177" t="s">
        <v>431</v>
      </c>
      <c r="AA42" s="4">
        <v>2.6682395762697699</v>
      </c>
      <c r="AB42" s="177">
        <v>0.27822058465164901</v>
      </c>
      <c r="AC42" s="4" t="s">
        <v>888</v>
      </c>
      <c r="AD42" s="177" t="s">
        <v>888</v>
      </c>
      <c r="AE42" s="4" t="s">
        <v>431</v>
      </c>
      <c r="AF42" s="196" t="s">
        <v>431</v>
      </c>
    </row>
    <row r="43" spans="1:32" ht="13" customHeight="1" x14ac:dyDescent="0.35">
      <c r="A43" s="3" t="s">
        <v>391</v>
      </c>
      <c r="B43" s="171">
        <v>2</v>
      </c>
      <c r="C43" s="4">
        <v>7.3365257432968098</v>
      </c>
      <c r="D43" s="177">
        <v>0.51235919057766099</v>
      </c>
      <c r="E43" s="4">
        <v>6.7489298037020502</v>
      </c>
      <c r="F43" s="177">
        <v>0.44414940135447101</v>
      </c>
      <c r="G43" s="4">
        <v>7.8685662366865703</v>
      </c>
      <c r="H43" s="177">
        <v>0.50697510316521499</v>
      </c>
      <c r="I43" s="4">
        <v>0.53204049338975901</v>
      </c>
      <c r="J43" s="177">
        <v>0.72078824588000601</v>
      </c>
      <c r="K43" s="4">
        <v>1.1196364329845201</v>
      </c>
      <c r="L43" s="177">
        <v>0.67401220015138796</v>
      </c>
      <c r="M43" s="4">
        <v>5.4903555909502799</v>
      </c>
      <c r="N43" s="177">
        <v>0.38022460080156001</v>
      </c>
      <c r="O43" s="4">
        <v>2.9282969173979598</v>
      </c>
      <c r="P43" s="177">
        <v>0.27012663499146899</v>
      </c>
      <c r="Q43" s="4">
        <v>3.2322939972526301</v>
      </c>
      <c r="R43" s="177">
        <v>0.276901656011387</v>
      </c>
      <c r="S43" s="4">
        <v>-2.2580615936976498</v>
      </c>
      <c r="T43" s="177">
        <v>0.47036716951393798</v>
      </c>
      <c r="U43" s="4">
        <v>0.30399707985466901</v>
      </c>
      <c r="V43" s="177">
        <v>0.38683707944516299</v>
      </c>
      <c r="W43" s="4">
        <v>0.91571001477478298</v>
      </c>
      <c r="X43" s="177">
        <v>0.142868443465063</v>
      </c>
      <c r="Y43" s="4">
        <v>0.77749384945525002</v>
      </c>
      <c r="Z43" s="177">
        <v>0.160099991270163</v>
      </c>
      <c r="AA43" s="4">
        <v>0.42859714249458097</v>
      </c>
      <c r="AB43" s="177">
        <v>0.127159303732024</v>
      </c>
      <c r="AC43" s="4">
        <v>-0.487112872280202</v>
      </c>
      <c r="AD43" s="177">
        <v>0.19126128898379599</v>
      </c>
      <c r="AE43" s="4">
        <v>-0.34889670696066899</v>
      </c>
      <c r="AF43" s="196">
        <v>0.204454140897952</v>
      </c>
    </row>
    <row r="44" spans="1:32" ht="13" customHeight="1" x14ac:dyDescent="0.35">
      <c r="A44" s="3" t="s">
        <v>392</v>
      </c>
      <c r="B44" s="171">
        <v>2</v>
      </c>
      <c r="C44" s="4">
        <v>34.457053862452099</v>
      </c>
      <c r="D44" s="177">
        <v>0.86563127227263803</v>
      </c>
      <c r="E44" s="4">
        <v>33.232371699505499</v>
      </c>
      <c r="F44" s="177">
        <v>0.89663700656040102</v>
      </c>
      <c r="G44" s="4">
        <v>32.723177855070197</v>
      </c>
      <c r="H44" s="177">
        <v>0.88361904175708805</v>
      </c>
      <c r="I44" s="4">
        <v>-1.73387600738188</v>
      </c>
      <c r="J44" s="177">
        <v>1.2369721542912999</v>
      </c>
      <c r="K44" s="4">
        <v>-0.50919384443528803</v>
      </c>
      <c r="L44" s="177">
        <v>1.2588647792711101</v>
      </c>
      <c r="M44" s="4">
        <v>15.679232111030201</v>
      </c>
      <c r="N44" s="177">
        <v>0.72667812711209301</v>
      </c>
      <c r="O44" s="4">
        <v>13.308367798589201</v>
      </c>
      <c r="P44" s="177">
        <v>0.68234823876151696</v>
      </c>
      <c r="Q44" s="4">
        <v>13.7154204472602</v>
      </c>
      <c r="R44" s="177">
        <v>0.72092879751369798</v>
      </c>
      <c r="S44" s="4">
        <v>-1.9638116637699701</v>
      </c>
      <c r="T44" s="177">
        <v>1.0236207459345901</v>
      </c>
      <c r="U44" s="4">
        <v>0.40705264867104801</v>
      </c>
      <c r="V44" s="177">
        <v>0.99264165237284396</v>
      </c>
      <c r="W44" s="4">
        <v>1.7050737797998501</v>
      </c>
      <c r="X44" s="177">
        <v>0.268047474790926</v>
      </c>
      <c r="Y44" s="4">
        <v>1.39962562428141</v>
      </c>
      <c r="Z44" s="177">
        <v>0.23760466911525599</v>
      </c>
      <c r="AA44" s="4">
        <v>1.44343691137617</v>
      </c>
      <c r="AB44" s="177">
        <v>0.27731363442600498</v>
      </c>
      <c r="AC44" s="4">
        <v>-0.261636868423678</v>
      </c>
      <c r="AD44" s="177">
        <v>0.38568419799150699</v>
      </c>
      <c r="AE44" s="4">
        <v>4.3811287094757803E-2</v>
      </c>
      <c r="AF44" s="196">
        <v>0.36518328360417901</v>
      </c>
    </row>
    <row r="45" spans="1:32" ht="13" customHeight="1" x14ac:dyDescent="0.35">
      <c r="A45" s="3" t="s">
        <v>393</v>
      </c>
      <c r="B45" s="171">
        <v>2</v>
      </c>
      <c r="C45" s="4">
        <v>22.943755508023401</v>
      </c>
      <c r="D45" s="177">
        <v>0.89864173881953102</v>
      </c>
      <c r="E45" s="4">
        <v>21.209199828508599</v>
      </c>
      <c r="F45" s="177">
        <v>0.88647743331640205</v>
      </c>
      <c r="G45" s="4">
        <v>22.245719224963299</v>
      </c>
      <c r="H45" s="177">
        <v>0.72717706355829403</v>
      </c>
      <c r="I45" s="4">
        <v>-0.69803628306006604</v>
      </c>
      <c r="J45" s="177">
        <v>1.15600322513125</v>
      </c>
      <c r="K45" s="4">
        <v>1.0365193964547099</v>
      </c>
      <c r="L45" s="177">
        <v>1.1465725975901</v>
      </c>
      <c r="M45" s="4">
        <v>16.8467712899545</v>
      </c>
      <c r="N45" s="177">
        <v>0.81175991685249405</v>
      </c>
      <c r="O45" s="4">
        <v>15.444157117102099</v>
      </c>
      <c r="P45" s="177">
        <v>0.72533949086888705</v>
      </c>
      <c r="Q45" s="4">
        <v>18.201432608691899</v>
      </c>
      <c r="R45" s="177">
        <v>0.83025076194031799</v>
      </c>
      <c r="S45" s="4">
        <v>1.3546613187374399</v>
      </c>
      <c r="T45" s="177">
        <v>1.1611505028681</v>
      </c>
      <c r="U45" s="4">
        <v>2.7572754915898301</v>
      </c>
      <c r="V45" s="177">
        <v>1.10246709915372</v>
      </c>
      <c r="W45" s="4">
        <v>2.8237571083471602</v>
      </c>
      <c r="X45" s="177">
        <v>0.33246243448118701</v>
      </c>
      <c r="Y45" s="4">
        <v>5.2803865612126204</v>
      </c>
      <c r="Z45" s="177">
        <v>0.42300320960332199</v>
      </c>
      <c r="AA45" s="4">
        <v>6.4054513856005899</v>
      </c>
      <c r="AB45" s="177">
        <v>0.419145451356426</v>
      </c>
      <c r="AC45" s="4">
        <v>3.5816942772534301</v>
      </c>
      <c r="AD45" s="177">
        <v>0.53498988750623999</v>
      </c>
      <c r="AE45" s="4">
        <v>1.12506482438797</v>
      </c>
      <c r="AF45" s="196">
        <v>0.59549527683055103</v>
      </c>
    </row>
    <row r="46" spans="1:32" ht="13" customHeight="1" x14ac:dyDescent="0.35">
      <c r="A46" s="3" t="s">
        <v>394</v>
      </c>
      <c r="B46" s="171">
        <v>2</v>
      </c>
      <c r="C46" s="4" t="s">
        <v>431</v>
      </c>
      <c r="D46" s="177" t="s">
        <v>431</v>
      </c>
      <c r="E46" s="4">
        <v>24.819511733662502</v>
      </c>
      <c r="F46" s="177">
        <v>1.02488508068809</v>
      </c>
      <c r="G46" s="4">
        <v>29.004269640899199</v>
      </c>
      <c r="H46" s="177">
        <v>1.17860743323262</v>
      </c>
      <c r="I46" s="4" t="s">
        <v>431</v>
      </c>
      <c r="J46" s="177" t="s">
        <v>431</v>
      </c>
      <c r="K46" s="4">
        <v>4.1847579072366399</v>
      </c>
      <c r="L46" s="177">
        <v>1.56189145278673</v>
      </c>
      <c r="M46" s="4" t="s">
        <v>431</v>
      </c>
      <c r="N46" s="177" t="s">
        <v>431</v>
      </c>
      <c r="O46" s="4">
        <v>9.3687866803167292</v>
      </c>
      <c r="P46" s="177">
        <v>0.70213110942628898</v>
      </c>
      <c r="Q46" s="4">
        <v>15.2586995268321</v>
      </c>
      <c r="R46" s="177">
        <v>0.79661561917977897</v>
      </c>
      <c r="S46" s="4" t="s">
        <v>431</v>
      </c>
      <c r="T46" s="177" t="s">
        <v>431</v>
      </c>
      <c r="U46" s="4">
        <v>5.8899128465153199</v>
      </c>
      <c r="V46" s="177">
        <v>1.0618778364507699</v>
      </c>
      <c r="W46" s="4" t="s">
        <v>431</v>
      </c>
      <c r="X46" s="177" t="s">
        <v>431</v>
      </c>
      <c r="Y46" s="4">
        <v>2.12920756024335</v>
      </c>
      <c r="Z46" s="177">
        <v>0.29903589994250102</v>
      </c>
      <c r="AA46" s="4">
        <v>4.39712617414847</v>
      </c>
      <c r="AB46" s="177">
        <v>0.39134650539622801</v>
      </c>
      <c r="AC46" s="4" t="s">
        <v>431</v>
      </c>
      <c r="AD46" s="177" t="s">
        <v>431</v>
      </c>
      <c r="AE46" s="4">
        <v>2.26791861390512</v>
      </c>
      <c r="AF46" s="196">
        <v>0.49251858517243902</v>
      </c>
    </row>
    <row r="47" spans="1:32" ht="13" customHeight="1" x14ac:dyDescent="0.35">
      <c r="A47" s="3" t="s">
        <v>395</v>
      </c>
      <c r="B47" s="171">
        <v>2</v>
      </c>
      <c r="C47" s="4" t="s">
        <v>431</v>
      </c>
      <c r="D47" s="177" t="s">
        <v>431</v>
      </c>
      <c r="E47" s="4">
        <v>25.694867032002001</v>
      </c>
      <c r="F47" s="177">
        <v>1.14624216846802</v>
      </c>
      <c r="G47" s="4">
        <v>30.7417752139283</v>
      </c>
      <c r="H47" s="177">
        <v>1.10951112489785</v>
      </c>
      <c r="I47" s="4" t="s">
        <v>431</v>
      </c>
      <c r="J47" s="177" t="s">
        <v>431</v>
      </c>
      <c r="K47" s="4">
        <v>5.0469081819262804</v>
      </c>
      <c r="L47" s="177">
        <v>1.5952698972419601</v>
      </c>
      <c r="M47" s="4" t="s">
        <v>431</v>
      </c>
      <c r="N47" s="177" t="s">
        <v>431</v>
      </c>
      <c r="O47" s="4">
        <v>14.089915388345</v>
      </c>
      <c r="P47" s="177">
        <v>1.1523359102078701</v>
      </c>
      <c r="Q47" s="4">
        <v>13.971754673504501</v>
      </c>
      <c r="R47" s="177">
        <v>0.74624992627911502</v>
      </c>
      <c r="S47" s="4" t="s">
        <v>431</v>
      </c>
      <c r="T47" s="177" t="s">
        <v>431</v>
      </c>
      <c r="U47" s="4">
        <v>-0.118160714840522</v>
      </c>
      <c r="V47" s="177">
        <v>1.3728681664406801</v>
      </c>
      <c r="W47" s="4" t="s">
        <v>431</v>
      </c>
      <c r="X47" s="177" t="s">
        <v>431</v>
      </c>
      <c r="Y47" s="4">
        <v>2.0787256006227799</v>
      </c>
      <c r="Z47" s="177">
        <v>0.43412925569386202</v>
      </c>
      <c r="AA47" s="4">
        <v>1.82863155876966</v>
      </c>
      <c r="AB47" s="177">
        <v>0.241409705555965</v>
      </c>
      <c r="AC47" s="4" t="s">
        <v>431</v>
      </c>
      <c r="AD47" s="177" t="s">
        <v>431</v>
      </c>
      <c r="AE47" s="4">
        <v>-0.25009404185312101</v>
      </c>
      <c r="AF47" s="196">
        <v>0.49673620422305098</v>
      </c>
    </row>
    <row r="48" spans="1:32" ht="13" customHeight="1" x14ac:dyDescent="0.35">
      <c r="A48" s="3" t="s">
        <v>396</v>
      </c>
      <c r="B48" s="171">
        <v>2</v>
      </c>
      <c r="C48" s="4">
        <v>33.750503527899198</v>
      </c>
      <c r="D48" s="177">
        <v>0.962314587759873</v>
      </c>
      <c r="E48" s="4">
        <v>31.488896571516101</v>
      </c>
      <c r="F48" s="177">
        <v>0.89545040975301604</v>
      </c>
      <c r="G48" s="4">
        <v>33.411050982951799</v>
      </c>
      <c r="H48" s="177">
        <v>0.82628094617824999</v>
      </c>
      <c r="I48" s="4">
        <v>-0.339452544947413</v>
      </c>
      <c r="J48" s="177">
        <v>1.2683806872673</v>
      </c>
      <c r="K48" s="4">
        <v>1.9221544114356199</v>
      </c>
      <c r="L48" s="177">
        <v>1.2184299891024</v>
      </c>
      <c r="M48" s="4">
        <v>23.316770353984001</v>
      </c>
      <c r="N48" s="177">
        <v>0.86943441912289299</v>
      </c>
      <c r="O48" s="4">
        <v>27.906579703739901</v>
      </c>
      <c r="P48" s="177">
        <v>0.86002398899538401</v>
      </c>
      <c r="Q48" s="4">
        <v>32.670972235205802</v>
      </c>
      <c r="R48" s="177">
        <v>0.88097720206252295</v>
      </c>
      <c r="S48" s="4">
        <v>9.3542018812217993</v>
      </c>
      <c r="T48" s="177">
        <v>1.2377548382896599</v>
      </c>
      <c r="U48" s="4">
        <v>4.7643925314658802</v>
      </c>
      <c r="V48" s="177">
        <v>1.23116290238191</v>
      </c>
      <c r="W48" s="4">
        <v>7.62234187565645</v>
      </c>
      <c r="X48" s="177">
        <v>0.57873450709820495</v>
      </c>
      <c r="Y48" s="4">
        <v>9.6552181052989692</v>
      </c>
      <c r="Z48" s="177">
        <v>0.496703306926216</v>
      </c>
      <c r="AA48" s="4">
        <v>9.3329305509581904</v>
      </c>
      <c r="AB48" s="177">
        <v>0.36904443631009098</v>
      </c>
      <c r="AC48" s="4">
        <v>1.7105886753017401</v>
      </c>
      <c r="AD48" s="177">
        <v>0.68638722721043999</v>
      </c>
      <c r="AE48" s="4">
        <v>-0.32228755434078399</v>
      </c>
      <c r="AF48" s="196">
        <v>0.61879558101433796</v>
      </c>
    </row>
    <row r="49" spans="1:32" ht="13" customHeight="1" x14ac:dyDescent="0.35">
      <c r="A49" s="3" t="s">
        <v>397</v>
      </c>
      <c r="B49" s="171">
        <v>2</v>
      </c>
      <c r="C49" s="4">
        <v>31.297817410181601</v>
      </c>
      <c r="D49" s="177">
        <v>0.90470793415639805</v>
      </c>
      <c r="E49" s="4">
        <v>34.133541950229898</v>
      </c>
      <c r="F49" s="177">
        <v>1.06615394392892</v>
      </c>
      <c r="G49" s="4">
        <v>32.964905975624703</v>
      </c>
      <c r="H49" s="177">
        <v>1.3361127395851999</v>
      </c>
      <c r="I49" s="4">
        <v>1.66708856544317</v>
      </c>
      <c r="J49" s="177">
        <v>1.61359651059594</v>
      </c>
      <c r="K49" s="4">
        <v>-1.16863597460516</v>
      </c>
      <c r="L49" s="177">
        <v>1.70935118832762</v>
      </c>
      <c r="M49" s="4">
        <v>33.382869494822202</v>
      </c>
      <c r="N49" s="177">
        <v>0.949380956471647</v>
      </c>
      <c r="O49" s="4">
        <v>34.202109839724699</v>
      </c>
      <c r="P49" s="177">
        <v>1.2445853257637101</v>
      </c>
      <c r="Q49" s="4">
        <v>35.011549803355003</v>
      </c>
      <c r="R49" s="177">
        <v>1.1134559336010399</v>
      </c>
      <c r="S49" s="4">
        <v>1.6286803085327599</v>
      </c>
      <c r="T49" s="177">
        <v>1.4632526496071701</v>
      </c>
      <c r="U49" s="4">
        <v>0.80943996363031101</v>
      </c>
      <c r="V49" s="177">
        <v>1.6699630981485001</v>
      </c>
      <c r="W49" s="4">
        <v>10.146184712687001</v>
      </c>
      <c r="X49" s="177">
        <v>0.58860823387083905</v>
      </c>
      <c r="Y49" s="4">
        <v>8.9845099666358799</v>
      </c>
      <c r="Z49" s="177">
        <v>0.67226948503755601</v>
      </c>
      <c r="AA49" s="4">
        <v>8.9540042348371003</v>
      </c>
      <c r="AB49" s="177">
        <v>0.71897194519955798</v>
      </c>
      <c r="AC49" s="4">
        <v>-1.1921804778499201</v>
      </c>
      <c r="AD49" s="177">
        <v>0.92918260367087402</v>
      </c>
      <c r="AE49" s="4">
        <v>-3.0505731798774201E-2</v>
      </c>
      <c r="AF49" s="196">
        <v>0.98431037711521496</v>
      </c>
    </row>
    <row r="50" spans="1:32" ht="13" customHeight="1" x14ac:dyDescent="0.35">
      <c r="A50" s="3" t="s">
        <v>398</v>
      </c>
      <c r="B50" s="171">
        <v>2</v>
      </c>
      <c r="C50" s="4" t="s">
        <v>431</v>
      </c>
      <c r="D50" s="177" t="s">
        <v>431</v>
      </c>
      <c r="E50" s="4">
        <v>17.0377161291328</v>
      </c>
      <c r="F50" s="177">
        <v>0.78924280979746697</v>
      </c>
      <c r="G50" s="4">
        <v>18.0845553456967</v>
      </c>
      <c r="H50" s="177">
        <v>0.70674132699950898</v>
      </c>
      <c r="I50" s="4" t="s">
        <v>431</v>
      </c>
      <c r="J50" s="177" t="s">
        <v>431</v>
      </c>
      <c r="K50" s="4">
        <v>1.04683921656386</v>
      </c>
      <c r="L50" s="177">
        <v>1.0594279192592699</v>
      </c>
      <c r="M50" s="4" t="s">
        <v>431</v>
      </c>
      <c r="N50" s="177" t="s">
        <v>431</v>
      </c>
      <c r="O50" s="4">
        <v>7.1142062992368302</v>
      </c>
      <c r="P50" s="177">
        <v>0.529600691723767</v>
      </c>
      <c r="Q50" s="4">
        <v>6.46320144681565</v>
      </c>
      <c r="R50" s="177">
        <v>0.40431417811015102</v>
      </c>
      <c r="S50" s="4" t="s">
        <v>431</v>
      </c>
      <c r="T50" s="177" t="s">
        <v>431</v>
      </c>
      <c r="U50" s="4">
        <v>-0.651004852421186</v>
      </c>
      <c r="V50" s="177">
        <v>0.66629336428871899</v>
      </c>
      <c r="W50" s="4" t="s">
        <v>431</v>
      </c>
      <c r="X50" s="177" t="s">
        <v>431</v>
      </c>
      <c r="Y50" s="4">
        <v>0.406191100045661</v>
      </c>
      <c r="Z50" s="177">
        <v>0.117457193025149</v>
      </c>
      <c r="AA50" s="4">
        <v>0.65983124108072799</v>
      </c>
      <c r="AB50" s="177">
        <v>0.14525140662692501</v>
      </c>
      <c r="AC50" s="4" t="s">
        <v>431</v>
      </c>
      <c r="AD50" s="177" t="s">
        <v>431</v>
      </c>
      <c r="AE50" s="4">
        <v>0.25364014103506699</v>
      </c>
      <c r="AF50" s="196">
        <v>0.18679979475483199</v>
      </c>
    </row>
    <row r="51" spans="1:32" ht="13" customHeight="1" x14ac:dyDescent="0.35">
      <c r="A51" s="3" t="s">
        <v>399</v>
      </c>
      <c r="B51" s="171">
        <v>2</v>
      </c>
      <c r="C51" s="4" t="s">
        <v>431</v>
      </c>
      <c r="D51" s="177" t="s">
        <v>431</v>
      </c>
      <c r="E51" s="4">
        <v>28.116625602953501</v>
      </c>
      <c r="F51" s="177">
        <v>0.56397621500408901</v>
      </c>
      <c r="G51" s="4">
        <v>33.224074713004903</v>
      </c>
      <c r="H51" s="177">
        <v>1.2231667006887299</v>
      </c>
      <c r="I51" s="4" t="s">
        <v>431</v>
      </c>
      <c r="J51" s="177" t="s">
        <v>431</v>
      </c>
      <c r="K51" s="4">
        <v>5.1074491100513502</v>
      </c>
      <c r="L51" s="177">
        <v>1.3469246262371599</v>
      </c>
      <c r="M51" s="4" t="s">
        <v>431</v>
      </c>
      <c r="N51" s="177" t="s">
        <v>431</v>
      </c>
      <c r="O51" s="4">
        <v>15.0544861481151</v>
      </c>
      <c r="P51" s="177">
        <v>0.51781526981760695</v>
      </c>
      <c r="Q51" s="4">
        <v>17.067073683370602</v>
      </c>
      <c r="R51" s="177">
        <v>1.09775371165971</v>
      </c>
      <c r="S51" s="4" t="s">
        <v>431</v>
      </c>
      <c r="T51" s="177" t="s">
        <v>431</v>
      </c>
      <c r="U51" s="4">
        <v>2.0125875352554798</v>
      </c>
      <c r="V51" s="177">
        <v>1.2137528023114701</v>
      </c>
      <c r="W51" s="4" t="s">
        <v>431</v>
      </c>
      <c r="X51" s="177" t="s">
        <v>431</v>
      </c>
      <c r="Y51" s="4">
        <v>2.0505427716979998</v>
      </c>
      <c r="Z51" s="177">
        <v>0.205649917121112</v>
      </c>
      <c r="AA51" s="4">
        <v>2.1066878529417101</v>
      </c>
      <c r="AB51" s="177">
        <v>0.635008010158714</v>
      </c>
      <c r="AC51" s="4" t="s">
        <v>431</v>
      </c>
      <c r="AD51" s="177" t="s">
        <v>431</v>
      </c>
      <c r="AE51" s="4">
        <v>5.6145081243708102E-2</v>
      </c>
      <c r="AF51" s="196">
        <v>0.66747813550531299</v>
      </c>
    </row>
    <row r="52" spans="1:32" ht="13" customHeight="1" x14ac:dyDescent="0.35">
      <c r="A52" s="3" t="s">
        <v>400</v>
      </c>
      <c r="B52" s="171">
        <v>2</v>
      </c>
      <c r="C52" s="4" t="s">
        <v>431</v>
      </c>
      <c r="D52" s="177" t="s">
        <v>431</v>
      </c>
      <c r="E52" s="4">
        <v>25.86015233649</v>
      </c>
      <c r="F52" s="177">
        <v>2.8983528959234501</v>
      </c>
      <c r="G52" s="4">
        <v>23.3158721407084</v>
      </c>
      <c r="H52" s="177">
        <v>2.30508451839908</v>
      </c>
      <c r="I52" s="4" t="s">
        <v>431</v>
      </c>
      <c r="J52" s="177" t="s">
        <v>431</v>
      </c>
      <c r="K52" s="4">
        <v>-2.5442801957815901</v>
      </c>
      <c r="L52" s="177">
        <v>3.70322348046549</v>
      </c>
      <c r="M52" s="4" t="s">
        <v>431</v>
      </c>
      <c r="N52" s="177" t="s">
        <v>431</v>
      </c>
      <c r="O52" s="4">
        <v>39.053875115801503</v>
      </c>
      <c r="P52" s="177">
        <v>1.6632804306490201</v>
      </c>
      <c r="Q52" s="4">
        <v>39.010989397954603</v>
      </c>
      <c r="R52" s="177">
        <v>2.2521219547902098</v>
      </c>
      <c r="S52" s="4" t="s">
        <v>431</v>
      </c>
      <c r="T52" s="177" t="s">
        <v>431</v>
      </c>
      <c r="U52" s="4">
        <v>-4.2885717846949903E-2</v>
      </c>
      <c r="V52" s="177">
        <v>2.7997419685085401</v>
      </c>
      <c r="W52" s="4" t="s">
        <v>431</v>
      </c>
      <c r="X52" s="177" t="s">
        <v>431</v>
      </c>
      <c r="Y52" s="4">
        <v>15.374951664639701</v>
      </c>
      <c r="Z52" s="177">
        <v>1.1089277839328</v>
      </c>
      <c r="AA52" s="4">
        <v>16.181359736806399</v>
      </c>
      <c r="AB52" s="177">
        <v>0.89442059877654201</v>
      </c>
      <c r="AC52" s="4" t="s">
        <v>431</v>
      </c>
      <c r="AD52" s="177" t="s">
        <v>431</v>
      </c>
      <c r="AE52" s="4">
        <v>0.80640807216668797</v>
      </c>
      <c r="AF52" s="196">
        <v>1.4246785733960801</v>
      </c>
    </row>
    <row r="53" spans="1:32" ht="13" customHeight="1" x14ac:dyDescent="0.35">
      <c r="A53" s="3" t="s">
        <v>402</v>
      </c>
      <c r="B53" s="171">
        <v>2</v>
      </c>
      <c r="C53" s="4" t="s">
        <v>431</v>
      </c>
      <c r="D53" s="177" t="s">
        <v>431</v>
      </c>
      <c r="E53" s="4">
        <v>7.8929764595517096</v>
      </c>
      <c r="F53" s="177">
        <v>0.53885049518539896</v>
      </c>
      <c r="G53" s="4">
        <v>10.139756762063801</v>
      </c>
      <c r="H53" s="177">
        <v>0.62073667118022302</v>
      </c>
      <c r="I53" s="4" t="s">
        <v>431</v>
      </c>
      <c r="J53" s="177" t="s">
        <v>431</v>
      </c>
      <c r="K53" s="4">
        <v>2.2467803025120698</v>
      </c>
      <c r="L53" s="177">
        <v>0.82199383885127397</v>
      </c>
      <c r="M53" s="4" t="s">
        <v>431</v>
      </c>
      <c r="N53" s="177" t="s">
        <v>431</v>
      </c>
      <c r="O53" s="4">
        <v>2.1975380783022</v>
      </c>
      <c r="P53" s="177">
        <v>0.30662976937213798</v>
      </c>
      <c r="Q53" s="4">
        <v>3.4603380565258801</v>
      </c>
      <c r="R53" s="177">
        <v>0.34124779890760798</v>
      </c>
      <c r="S53" s="4" t="s">
        <v>431</v>
      </c>
      <c r="T53" s="177" t="s">
        <v>431</v>
      </c>
      <c r="U53" s="4">
        <v>1.2627999782236801</v>
      </c>
      <c r="V53" s="177">
        <v>0.45877213922000298</v>
      </c>
      <c r="W53" s="4" t="s">
        <v>431</v>
      </c>
      <c r="X53" s="177" t="s">
        <v>431</v>
      </c>
      <c r="Y53" s="4">
        <v>0.30047934173066199</v>
      </c>
      <c r="Z53" s="177">
        <v>9.3780032791474593E-2</v>
      </c>
      <c r="AA53" s="4">
        <v>0.68948659365665599</v>
      </c>
      <c r="AB53" s="177">
        <v>0.142262541827119</v>
      </c>
      <c r="AC53" s="4" t="s">
        <v>431</v>
      </c>
      <c r="AD53" s="177" t="s">
        <v>431</v>
      </c>
      <c r="AE53" s="4">
        <v>0.389007251925995</v>
      </c>
      <c r="AF53" s="196">
        <v>0.170391682183969</v>
      </c>
    </row>
    <row r="54" spans="1:32" ht="13" customHeight="1" x14ac:dyDescent="0.35">
      <c r="A54" s="192" t="s">
        <v>424</v>
      </c>
      <c r="B54" s="172">
        <v>2</v>
      </c>
      <c r="C54" s="42" t="s">
        <v>431</v>
      </c>
      <c r="D54" s="178" t="s">
        <v>431</v>
      </c>
      <c r="E54" s="42">
        <v>24.8551845487181</v>
      </c>
      <c r="F54" s="178">
        <v>0.218025428447053</v>
      </c>
      <c r="G54" s="42">
        <v>25.8037770943372</v>
      </c>
      <c r="H54" s="178">
        <v>0.21285635385011401</v>
      </c>
      <c r="I54" s="42" t="s">
        <v>431</v>
      </c>
      <c r="J54" s="178" t="s">
        <v>431</v>
      </c>
      <c r="K54" s="42">
        <v>0.948592545619109</v>
      </c>
      <c r="L54" s="178">
        <v>0.30470135349861099</v>
      </c>
      <c r="M54" s="42" t="s">
        <v>431</v>
      </c>
      <c r="N54" s="178" t="s">
        <v>431</v>
      </c>
      <c r="O54" s="42">
        <v>21.5568827966915</v>
      </c>
      <c r="P54" s="178">
        <v>0.19860316280283799</v>
      </c>
      <c r="Q54" s="42">
        <v>24.1039118108975</v>
      </c>
      <c r="R54" s="178">
        <v>0.210339218808167</v>
      </c>
      <c r="S54" s="42" t="s">
        <v>431</v>
      </c>
      <c r="T54" s="178" t="s">
        <v>431</v>
      </c>
      <c r="U54" s="42">
        <v>2.5470290142059899</v>
      </c>
      <c r="V54" s="178">
        <v>0.28928498620585302</v>
      </c>
      <c r="W54" s="42" t="s">
        <v>431</v>
      </c>
      <c r="X54" s="178" t="s">
        <v>431</v>
      </c>
      <c r="Y54" s="42">
        <v>6.75433353983638</v>
      </c>
      <c r="Z54" s="178">
        <v>0.117213504502195</v>
      </c>
      <c r="AA54" s="42">
        <v>7.4726049978417901</v>
      </c>
      <c r="AB54" s="178">
        <v>0.11942176920898501</v>
      </c>
      <c r="AC54" s="42" t="s">
        <v>431</v>
      </c>
      <c r="AD54" s="178" t="s">
        <v>431</v>
      </c>
      <c r="AE54" s="42">
        <v>0.71827145800540904</v>
      </c>
      <c r="AF54" s="197">
        <v>0.16733369235957901</v>
      </c>
    </row>
    <row r="55" spans="1:32" ht="13" customHeight="1" x14ac:dyDescent="0.35">
      <c r="A55" s="3" t="s">
        <v>406</v>
      </c>
      <c r="B55" s="171">
        <v>2</v>
      </c>
      <c r="C55" s="4">
        <v>21.291725094616499</v>
      </c>
      <c r="D55" s="177">
        <v>1.38932004300518</v>
      </c>
      <c r="E55" s="4">
        <v>27.693037862503601</v>
      </c>
      <c r="F55" s="177">
        <v>1.7813845080922699</v>
      </c>
      <c r="G55" s="4">
        <v>23.104474284670999</v>
      </c>
      <c r="H55" s="177">
        <v>1.54620146842259</v>
      </c>
      <c r="I55" s="4">
        <v>1.8127491900544299</v>
      </c>
      <c r="J55" s="177">
        <v>2.0786892896361699</v>
      </c>
      <c r="K55" s="4">
        <v>-4.5885635778326304</v>
      </c>
      <c r="L55" s="177">
        <v>2.35882804515788</v>
      </c>
      <c r="M55" s="4">
        <v>50.838130140727799</v>
      </c>
      <c r="N55" s="177">
        <v>1.53111664587708</v>
      </c>
      <c r="O55" s="4">
        <v>39.949060548195703</v>
      </c>
      <c r="P55" s="177">
        <v>2.3718491961847699</v>
      </c>
      <c r="Q55" s="4">
        <v>45.740568068638296</v>
      </c>
      <c r="R55" s="177">
        <v>1.6553666045926601</v>
      </c>
      <c r="S55" s="4">
        <v>-5.0975620720895201</v>
      </c>
      <c r="T55" s="177">
        <v>2.2548961791804398</v>
      </c>
      <c r="U55" s="4">
        <v>5.7915075204425897</v>
      </c>
      <c r="V55" s="177">
        <v>2.8923878033629902</v>
      </c>
      <c r="W55" s="4">
        <v>10.094013856507701</v>
      </c>
      <c r="X55" s="177">
        <v>0.88340621680999498</v>
      </c>
      <c r="Y55" s="4">
        <v>4.1494220129151502</v>
      </c>
      <c r="Z55" s="177">
        <v>0.57749907180627003</v>
      </c>
      <c r="AA55" s="4">
        <v>5.47555929981106</v>
      </c>
      <c r="AB55" s="177">
        <v>0.81839726427272397</v>
      </c>
      <c r="AC55" s="4">
        <v>-4.6184545566966504</v>
      </c>
      <c r="AD55" s="177">
        <v>1.2042344564359699</v>
      </c>
      <c r="AE55" s="4">
        <v>1.32613728689591</v>
      </c>
      <c r="AF55" s="196">
        <v>1.0016382880592101</v>
      </c>
    </row>
    <row r="56" spans="1:32" ht="13" customHeight="1" x14ac:dyDescent="0.35">
      <c r="A56" s="3" t="s">
        <v>407</v>
      </c>
      <c r="B56" s="171">
        <v>2</v>
      </c>
      <c r="C56" s="4">
        <v>21.1536598093424</v>
      </c>
      <c r="D56" s="177">
        <v>0.99357172753122602</v>
      </c>
      <c r="E56" s="4">
        <v>23.435507092586999</v>
      </c>
      <c r="F56" s="177">
        <v>1.5902864155218399</v>
      </c>
      <c r="G56" s="4">
        <v>25.304416281815701</v>
      </c>
      <c r="H56" s="177">
        <v>1.5129509030700801</v>
      </c>
      <c r="I56" s="4">
        <v>4.1507564724733603</v>
      </c>
      <c r="J56" s="177">
        <v>1.81002906408985</v>
      </c>
      <c r="K56" s="4">
        <v>1.8689091892287</v>
      </c>
      <c r="L56" s="177">
        <v>2.1950014392919801</v>
      </c>
      <c r="M56" s="4">
        <v>31.155707753243199</v>
      </c>
      <c r="N56" s="177">
        <v>1.41163450897665</v>
      </c>
      <c r="O56" s="4">
        <v>30.643850029652501</v>
      </c>
      <c r="P56" s="177">
        <v>2.0088376151487002</v>
      </c>
      <c r="Q56" s="4">
        <v>32.584667653149097</v>
      </c>
      <c r="R56" s="177">
        <v>2.1041070285188499</v>
      </c>
      <c r="S56" s="4">
        <v>1.42895989990582</v>
      </c>
      <c r="T56" s="177">
        <v>2.5337676243878802</v>
      </c>
      <c r="U56" s="4">
        <v>1.9408176234965799</v>
      </c>
      <c r="V56" s="177">
        <v>2.9090711492671901</v>
      </c>
      <c r="W56" s="4">
        <v>13.298036223240301</v>
      </c>
      <c r="X56" s="177">
        <v>1.0938006391944599</v>
      </c>
      <c r="Y56" s="4">
        <v>8.3096227045873707</v>
      </c>
      <c r="Z56" s="177">
        <v>0.73451197934752099</v>
      </c>
      <c r="AA56" s="4">
        <v>9.5274869890291694</v>
      </c>
      <c r="AB56" s="177">
        <v>1.3807811114514901</v>
      </c>
      <c r="AC56" s="4">
        <v>-3.7705492342110798</v>
      </c>
      <c r="AD56" s="177">
        <v>1.7615210234463301</v>
      </c>
      <c r="AE56" s="4">
        <v>1.2178642844418099</v>
      </c>
      <c r="AF56" s="196">
        <v>1.56398987386307</v>
      </c>
    </row>
    <row r="57" spans="1:32" ht="13" customHeight="1" x14ac:dyDescent="0.35">
      <c r="A57" s="3" t="s">
        <v>408</v>
      </c>
      <c r="B57" s="171">
        <v>2</v>
      </c>
      <c r="C57" s="4">
        <v>30.9730586639031</v>
      </c>
      <c r="D57" s="177">
        <v>1.11992930716057</v>
      </c>
      <c r="E57" s="4">
        <v>33.063972866718103</v>
      </c>
      <c r="F57" s="177">
        <v>1.4836937277062801</v>
      </c>
      <c r="G57" s="4">
        <v>33.736481883820701</v>
      </c>
      <c r="H57" s="177">
        <v>1.7776751230032699</v>
      </c>
      <c r="I57" s="4">
        <v>2.76342321991766</v>
      </c>
      <c r="J57" s="177">
        <v>2.1010403365908701</v>
      </c>
      <c r="K57" s="4">
        <v>0.67250901710268396</v>
      </c>
      <c r="L57" s="177">
        <v>2.3154861089152901</v>
      </c>
      <c r="M57" s="4">
        <v>35.2980300305884</v>
      </c>
      <c r="N57" s="177">
        <v>1.33162706756579</v>
      </c>
      <c r="O57" s="4">
        <v>33.4105939661709</v>
      </c>
      <c r="P57" s="177">
        <v>1.46141404736237</v>
      </c>
      <c r="Q57" s="4">
        <v>33.260570666616204</v>
      </c>
      <c r="R57" s="177">
        <v>1.4029010381259599</v>
      </c>
      <c r="S57" s="4">
        <v>-2.0374593639721601</v>
      </c>
      <c r="T57" s="177">
        <v>1.9342600574505899</v>
      </c>
      <c r="U57" s="4">
        <v>-0.150023299554668</v>
      </c>
      <c r="V57" s="177">
        <v>2.0257991856556199</v>
      </c>
      <c r="W57" s="4">
        <v>10.036762009359</v>
      </c>
      <c r="X57" s="177">
        <v>0.76577459174413998</v>
      </c>
      <c r="Y57" s="4">
        <v>8.0566978762833603</v>
      </c>
      <c r="Z57" s="177">
        <v>0.87743515198391597</v>
      </c>
      <c r="AA57" s="4">
        <v>8.4952505298786907</v>
      </c>
      <c r="AB57" s="177">
        <v>0.88434741013016804</v>
      </c>
      <c r="AC57" s="4">
        <v>-1.54151147948032</v>
      </c>
      <c r="AD57" s="177">
        <v>1.16982095517427</v>
      </c>
      <c r="AE57" s="4">
        <v>0.43855265359533402</v>
      </c>
      <c r="AF57" s="196">
        <v>1.2457779849319</v>
      </c>
    </row>
    <row r="58" spans="1:32" ht="13" customHeight="1" x14ac:dyDescent="0.35">
      <c r="A58" s="103" t="s">
        <v>409</v>
      </c>
      <c r="B58" s="182">
        <v>2</v>
      </c>
      <c r="C58" s="109">
        <v>31.597002794204201</v>
      </c>
      <c r="D58" s="183">
        <v>1.4023115825752701</v>
      </c>
      <c r="E58" s="109">
        <v>32.706675586742897</v>
      </c>
      <c r="F58" s="183">
        <v>1.01103490583404</v>
      </c>
      <c r="G58" s="109">
        <v>30.2961551857016</v>
      </c>
      <c r="H58" s="183">
        <v>1.7852519361701</v>
      </c>
      <c r="I58" s="109">
        <v>-1.30084760850256</v>
      </c>
      <c r="J58" s="183">
        <v>2.27015467539634</v>
      </c>
      <c r="K58" s="109">
        <v>-2.4105204010412602</v>
      </c>
      <c r="L58" s="183">
        <v>2.0516617792448</v>
      </c>
      <c r="M58" s="109">
        <v>28.586817039730501</v>
      </c>
      <c r="N58" s="183">
        <v>1.0207200933360101</v>
      </c>
      <c r="O58" s="109">
        <v>34.225074387413997</v>
      </c>
      <c r="P58" s="183">
        <v>0.95653778050889804</v>
      </c>
      <c r="Q58" s="109">
        <v>37.5583199988179</v>
      </c>
      <c r="R58" s="183">
        <v>1.57900047149987</v>
      </c>
      <c r="S58" s="109">
        <v>8.9715029590873794</v>
      </c>
      <c r="T58" s="183">
        <v>1.8801893516177299</v>
      </c>
      <c r="U58" s="109">
        <v>3.3332456114039202</v>
      </c>
      <c r="V58" s="183">
        <v>1.8461329893964</v>
      </c>
      <c r="W58" s="109">
        <v>6.11078705057517</v>
      </c>
      <c r="X58" s="183">
        <v>0.55803346153987898</v>
      </c>
      <c r="Y58" s="109">
        <v>7.5636836373229999</v>
      </c>
      <c r="Z58" s="183">
        <v>0.553490418626436</v>
      </c>
      <c r="AA58" s="109">
        <v>6.5917220488727004</v>
      </c>
      <c r="AB58" s="183">
        <v>0.95667332763593904</v>
      </c>
      <c r="AC58" s="109">
        <v>0.48093499829753</v>
      </c>
      <c r="AD58" s="183">
        <v>1.10753112823442</v>
      </c>
      <c r="AE58" s="109">
        <v>-0.97196158845029601</v>
      </c>
      <c r="AF58" s="198">
        <v>1.10524906664574</v>
      </c>
    </row>
    <row r="59" spans="1:32" ht="13" customHeight="1" x14ac:dyDescent="0.35">
      <c r="A59" s="208"/>
      <c r="B59" s="202"/>
      <c r="C59" s="203" t="s">
        <v>1096</v>
      </c>
      <c r="D59" s="204" t="s">
        <v>1097</v>
      </c>
      <c r="E59" s="203" t="s">
        <v>1098</v>
      </c>
      <c r="F59" s="204" t="s">
        <v>1099</v>
      </c>
      <c r="G59" s="203" t="s">
        <v>1100</v>
      </c>
      <c r="H59" s="204" t="s">
        <v>1101</v>
      </c>
      <c r="I59" s="203" t="s">
        <v>1102</v>
      </c>
      <c r="J59" s="204" t="s">
        <v>1103</v>
      </c>
      <c r="K59" s="203" t="s">
        <v>1104</v>
      </c>
      <c r="L59" s="204" t="s">
        <v>1105</v>
      </c>
      <c r="M59" s="203" t="s">
        <v>1106</v>
      </c>
      <c r="N59" s="204" t="s">
        <v>1107</v>
      </c>
      <c r="O59" s="203" t="s">
        <v>1108</v>
      </c>
      <c r="P59" s="204" t="s">
        <v>1109</v>
      </c>
      <c r="Q59" s="203" t="s">
        <v>1110</v>
      </c>
      <c r="R59" s="204" t="s">
        <v>1111</v>
      </c>
      <c r="S59" s="203" t="s">
        <v>1112</v>
      </c>
      <c r="T59" s="204" t="s">
        <v>1113</v>
      </c>
      <c r="U59" s="203" t="s">
        <v>1114</v>
      </c>
      <c r="V59" s="204" t="s">
        <v>1115</v>
      </c>
      <c r="W59" s="203" t="s">
        <v>1116</v>
      </c>
      <c r="X59" s="204" t="s">
        <v>1117</v>
      </c>
      <c r="Y59" s="203" t="s">
        <v>1118</v>
      </c>
      <c r="Z59" s="204" t="s">
        <v>1119</v>
      </c>
      <c r="AA59" s="203" t="s">
        <v>1120</v>
      </c>
      <c r="AB59" s="204" t="s">
        <v>1121</v>
      </c>
      <c r="AC59" s="203" t="s">
        <v>1122</v>
      </c>
      <c r="AD59" s="204" t="s">
        <v>1123</v>
      </c>
      <c r="AE59" s="203" t="s">
        <v>1124</v>
      </c>
      <c r="AF59" s="210" t="s">
        <v>1125</v>
      </c>
    </row>
    <row r="60" spans="1:32" ht="13" customHeight="1" x14ac:dyDescent="0.35">
      <c r="A60" s="3" t="s">
        <v>371</v>
      </c>
      <c r="B60" s="175">
        <v>1</v>
      </c>
      <c r="C60" s="4" t="s">
        <v>431</v>
      </c>
      <c r="D60" s="177" t="s">
        <v>431</v>
      </c>
      <c r="E60" s="4">
        <v>37.159711368717197</v>
      </c>
      <c r="F60" s="177">
        <v>2.1967130842445601</v>
      </c>
      <c r="G60" s="4">
        <v>29.008750092074401</v>
      </c>
      <c r="H60" s="177">
        <v>1.23030385040405</v>
      </c>
      <c r="I60" s="4" t="s">
        <v>431</v>
      </c>
      <c r="J60" s="177" t="s">
        <v>431</v>
      </c>
      <c r="K60" s="4">
        <v>-8.1509612766428496</v>
      </c>
      <c r="L60" s="177">
        <v>2.51777599059373</v>
      </c>
      <c r="M60" s="4" t="s">
        <v>431</v>
      </c>
      <c r="N60" s="177" t="s">
        <v>431</v>
      </c>
      <c r="O60" s="4">
        <v>22.024542691825701</v>
      </c>
      <c r="P60" s="177">
        <v>1.56700456839724</v>
      </c>
      <c r="Q60" s="4">
        <v>15.907943250940701</v>
      </c>
      <c r="R60" s="177">
        <v>0.96780918118892101</v>
      </c>
      <c r="S60" s="4" t="s">
        <v>431</v>
      </c>
      <c r="T60" s="177" t="s">
        <v>431</v>
      </c>
      <c r="U60" s="4">
        <v>-6.1165994408850199</v>
      </c>
      <c r="V60" s="177">
        <v>1.8417811836837199</v>
      </c>
      <c r="W60" s="4" t="s">
        <v>431</v>
      </c>
      <c r="X60" s="177" t="s">
        <v>431</v>
      </c>
      <c r="Y60" s="4">
        <v>3.3201369598462298</v>
      </c>
      <c r="Z60" s="177">
        <v>0.50334318641006504</v>
      </c>
      <c r="AA60" s="4">
        <v>1.2677706655757</v>
      </c>
      <c r="AB60" s="177">
        <v>0.25845919427415898</v>
      </c>
      <c r="AC60" s="4" t="s">
        <v>431</v>
      </c>
      <c r="AD60" s="177" t="s">
        <v>431</v>
      </c>
      <c r="AE60" s="4">
        <v>-2.0523662942705299</v>
      </c>
      <c r="AF60" s="196">
        <v>0.56582286840519702</v>
      </c>
    </row>
    <row r="61" spans="1:32" ht="13" customHeight="1" x14ac:dyDescent="0.35">
      <c r="A61" s="3" t="s">
        <v>376</v>
      </c>
      <c r="B61" s="175">
        <v>1</v>
      </c>
      <c r="C61" s="4" t="s">
        <v>431</v>
      </c>
      <c r="D61" s="177" t="s">
        <v>431</v>
      </c>
      <c r="E61" s="4">
        <v>18.793333418192798</v>
      </c>
      <c r="F61" s="177">
        <v>0.64338319056520099</v>
      </c>
      <c r="G61" s="4">
        <v>16.512827722853999</v>
      </c>
      <c r="H61" s="177">
        <v>0.651352242931452</v>
      </c>
      <c r="I61" s="4" t="s">
        <v>431</v>
      </c>
      <c r="J61" s="177" t="s">
        <v>431</v>
      </c>
      <c r="K61" s="4">
        <v>-2.2805056953388099</v>
      </c>
      <c r="L61" s="177">
        <v>0.91553354623066097</v>
      </c>
      <c r="M61" s="4" t="s">
        <v>431</v>
      </c>
      <c r="N61" s="177" t="s">
        <v>431</v>
      </c>
      <c r="O61" s="4">
        <v>6.5254974259955603</v>
      </c>
      <c r="P61" s="177">
        <v>0.497386299599965</v>
      </c>
      <c r="Q61" s="4">
        <v>8.1200019645060308</v>
      </c>
      <c r="R61" s="177">
        <v>0.54213133512298395</v>
      </c>
      <c r="S61" s="4" t="s">
        <v>431</v>
      </c>
      <c r="T61" s="177" t="s">
        <v>431</v>
      </c>
      <c r="U61" s="4">
        <v>1.5945045385104799</v>
      </c>
      <c r="V61" s="177">
        <v>0.73573059984750899</v>
      </c>
      <c r="W61" s="4" t="s">
        <v>431</v>
      </c>
      <c r="X61" s="177" t="s">
        <v>431</v>
      </c>
      <c r="Y61" s="4">
        <v>0.50911393592507703</v>
      </c>
      <c r="Z61" s="177">
        <v>0.136265726415845</v>
      </c>
      <c r="AA61" s="4">
        <v>0.58964178750450602</v>
      </c>
      <c r="AB61" s="177">
        <v>0.13234736556009899</v>
      </c>
      <c r="AC61" s="4" t="s">
        <v>431</v>
      </c>
      <c r="AD61" s="177" t="s">
        <v>431</v>
      </c>
      <c r="AE61" s="4">
        <v>8.0527851579429294E-2</v>
      </c>
      <c r="AF61" s="196">
        <v>0.189958346398195</v>
      </c>
    </row>
    <row r="62" spans="1:32" ht="13" customHeight="1" x14ac:dyDescent="0.35">
      <c r="A62" s="3" t="s">
        <v>378</v>
      </c>
      <c r="B62" s="175">
        <v>1</v>
      </c>
      <c r="C62" s="4" t="s">
        <v>431</v>
      </c>
      <c r="D62" s="177" t="s">
        <v>431</v>
      </c>
      <c r="E62" s="4">
        <v>11.092181493634101</v>
      </c>
      <c r="F62" s="177">
        <v>0.62850709429513396</v>
      </c>
      <c r="G62" s="4">
        <v>11.0130062904177</v>
      </c>
      <c r="H62" s="177">
        <v>0.753644616500316</v>
      </c>
      <c r="I62" s="4" t="s">
        <v>431</v>
      </c>
      <c r="J62" s="177" t="s">
        <v>431</v>
      </c>
      <c r="K62" s="4">
        <v>-7.9175203216406601E-2</v>
      </c>
      <c r="L62" s="177">
        <v>0.98132633489539101</v>
      </c>
      <c r="M62" s="4" t="s">
        <v>431</v>
      </c>
      <c r="N62" s="177" t="s">
        <v>431</v>
      </c>
      <c r="O62" s="4">
        <v>3.02901574308108</v>
      </c>
      <c r="P62" s="177">
        <v>0.40760606068516197</v>
      </c>
      <c r="Q62" s="4">
        <v>3.1343779477884302</v>
      </c>
      <c r="R62" s="177">
        <v>0.37725589573324902</v>
      </c>
      <c r="S62" s="4" t="s">
        <v>431</v>
      </c>
      <c r="T62" s="177" t="s">
        <v>431</v>
      </c>
      <c r="U62" s="4">
        <v>0.105362204707352</v>
      </c>
      <c r="V62" s="177">
        <v>0.55539599527973904</v>
      </c>
      <c r="W62" s="4" t="s">
        <v>431</v>
      </c>
      <c r="X62" s="177" t="s">
        <v>431</v>
      </c>
      <c r="Y62" s="4">
        <v>0.174521901459534</v>
      </c>
      <c r="Z62" s="177">
        <v>7.2318307159919104E-2</v>
      </c>
      <c r="AA62" s="4">
        <v>0.30364222506713001</v>
      </c>
      <c r="AB62" s="177">
        <v>0.118150341424635</v>
      </c>
      <c r="AC62" s="4" t="s">
        <v>431</v>
      </c>
      <c r="AD62" s="177" t="s">
        <v>431</v>
      </c>
      <c r="AE62" s="4">
        <v>0.12912032360759601</v>
      </c>
      <c r="AF62" s="196">
        <v>0.13852595687897001</v>
      </c>
    </row>
    <row r="63" spans="1:32" ht="13" customHeight="1" x14ac:dyDescent="0.35">
      <c r="A63" s="3" t="s">
        <v>396</v>
      </c>
      <c r="B63" s="175">
        <v>1</v>
      </c>
      <c r="C63" s="4" t="s">
        <v>431</v>
      </c>
      <c r="D63" s="177" t="s">
        <v>431</v>
      </c>
      <c r="E63" s="4">
        <v>32.067690952243503</v>
      </c>
      <c r="F63" s="177">
        <v>0.78319244498917295</v>
      </c>
      <c r="G63" s="4">
        <v>37.397198750706004</v>
      </c>
      <c r="H63" s="177">
        <v>0.87369859351663903</v>
      </c>
      <c r="I63" s="4" t="s">
        <v>431</v>
      </c>
      <c r="J63" s="177" t="s">
        <v>431</v>
      </c>
      <c r="K63" s="4">
        <v>5.3295077984624903</v>
      </c>
      <c r="L63" s="177">
        <v>1.17334548970074</v>
      </c>
      <c r="M63" s="4" t="s">
        <v>431</v>
      </c>
      <c r="N63" s="177" t="s">
        <v>431</v>
      </c>
      <c r="O63" s="4">
        <v>24.457468667143299</v>
      </c>
      <c r="P63" s="177">
        <v>0.78539487904172001</v>
      </c>
      <c r="Q63" s="4">
        <v>26.517950995814601</v>
      </c>
      <c r="R63" s="177">
        <v>0.65174802544646304</v>
      </c>
      <c r="S63" s="4" t="s">
        <v>431</v>
      </c>
      <c r="T63" s="177" t="s">
        <v>431</v>
      </c>
      <c r="U63" s="4">
        <v>2.0604823286712701</v>
      </c>
      <c r="V63" s="177">
        <v>1.0205981602463901</v>
      </c>
      <c r="W63" s="4" t="s">
        <v>431</v>
      </c>
      <c r="X63" s="177" t="s">
        <v>431</v>
      </c>
      <c r="Y63" s="4">
        <v>8.4881767185546106</v>
      </c>
      <c r="Z63" s="177">
        <v>0.43350478613832399</v>
      </c>
      <c r="AA63" s="4">
        <v>7.8734405095720303</v>
      </c>
      <c r="AB63" s="177">
        <v>0.408708863640942</v>
      </c>
      <c r="AC63" s="4" t="s">
        <v>431</v>
      </c>
      <c r="AD63" s="177" t="s">
        <v>431</v>
      </c>
      <c r="AE63" s="4">
        <v>-0.61473620898258097</v>
      </c>
      <c r="AF63" s="196">
        <v>0.59579303019043905</v>
      </c>
    </row>
    <row r="64" spans="1:32" ht="13" customHeight="1" x14ac:dyDescent="0.35">
      <c r="A64" s="3" t="s">
        <v>398</v>
      </c>
      <c r="B64" s="175">
        <v>1</v>
      </c>
      <c r="C64" s="4" t="s">
        <v>431</v>
      </c>
      <c r="D64" s="177" t="s">
        <v>431</v>
      </c>
      <c r="E64" s="4">
        <v>15.448411002140899</v>
      </c>
      <c r="F64" s="177">
        <v>1.11192864414065</v>
      </c>
      <c r="G64" s="4">
        <v>14.428773840950999</v>
      </c>
      <c r="H64" s="177">
        <v>0.68881942524811202</v>
      </c>
      <c r="I64" s="4" t="s">
        <v>431</v>
      </c>
      <c r="J64" s="177" t="s">
        <v>431</v>
      </c>
      <c r="K64" s="4">
        <v>-1.0196371611898301</v>
      </c>
      <c r="L64" s="177">
        <v>1.3079975192100299</v>
      </c>
      <c r="M64" s="4" t="s">
        <v>431</v>
      </c>
      <c r="N64" s="177" t="s">
        <v>431</v>
      </c>
      <c r="O64" s="4">
        <v>4.47737359905034</v>
      </c>
      <c r="P64" s="177">
        <v>0.46261775455286602</v>
      </c>
      <c r="Q64" s="4">
        <v>4.5864138461302497</v>
      </c>
      <c r="R64" s="177">
        <v>0.43294787350511099</v>
      </c>
      <c r="S64" s="4" t="s">
        <v>431</v>
      </c>
      <c r="T64" s="177" t="s">
        <v>431</v>
      </c>
      <c r="U64" s="4">
        <v>0.109040247079915</v>
      </c>
      <c r="V64" s="177">
        <v>0.63360796080867898</v>
      </c>
      <c r="W64" s="4" t="s">
        <v>431</v>
      </c>
      <c r="X64" s="177" t="s">
        <v>431</v>
      </c>
      <c r="Y64" s="4">
        <v>0.41606719441010298</v>
      </c>
      <c r="Z64" s="177">
        <v>8.5316808775678502E-2</v>
      </c>
      <c r="AA64" s="4">
        <v>0.28273592842810602</v>
      </c>
      <c r="AB64" s="177">
        <v>0.101634517632625</v>
      </c>
      <c r="AC64" s="4" t="s">
        <v>431</v>
      </c>
      <c r="AD64" s="177" t="s">
        <v>431</v>
      </c>
      <c r="AE64" s="4">
        <v>-0.13333126598199699</v>
      </c>
      <c r="AF64" s="196">
        <v>0.13269714779934899</v>
      </c>
    </row>
    <row r="65" spans="1:32" ht="13" customHeight="1" x14ac:dyDescent="0.35">
      <c r="A65" s="209" t="s">
        <v>399</v>
      </c>
      <c r="B65" s="205">
        <v>1</v>
      </c>
      <c r="C65" s="206" t="s">
        <v>431</v>
      </c>
      <c r="D65" s="207" t="s">
        <v>431</v>
      </c>
      <c r="E65" s="206">
        <v>24.5074619946677</v>
      </c>
      <c r="F65" s="207">
        <v>0.56807408638998902</v>
      </c>
      <c r="G65" s="206">
        <v>28.150825667036798</v>
      </c>
      <c r="H65" s="207">
        <v>1.17124987467002</v>
      </c>
      <c r="I65" s="206" t="s">
        <v>431</v>
      </c>
      <c r="J65" s="207" t="s">
        <v>431</v>
      </c>
      <c r="K65" s="206">
        <v>3.6433636723691301</v>
      </c>
      <c r="L65" s="207">
        <v>1.30174284578113</v>
      </c>
      <c r="M65" s="206" t="s">
        <v>431</v>
      </c>
      <c r="N65" s="207" t="s">
        <v>431</v>
      </c>
      <c r="O65" s="206">
        <v>14.4574028674771</v>
      </c>
      <c r="P65" s="207">
        <v>0.44628093638343402</v>
      </c>
      <c r="Q65" s="206">
        <v>14.4146202936475</v>
      </c>
      <c r="R65" s="207">
        <v>1.2430057996803701</v>
      </c>
      <c r="S65" s="206" t="s">
        <v>431</v>
      </c>
      <c r="T65" s="207" t="s">
        <v>431</v>
      </c>
      <c r="U65" s="206">
        <v>-4.2782573829665403E-2</v>
      </c>
      <c r="V65" s="207">
        <v>1.3206930348185799</v>
      </c>
      <c r="W65" s="206" t="s">
        <v>431</v>
      </c>
      <c r="X65" s="207" t="s">
        <v>431</v>
      </c>
      <c r="Y65" s="206">
        <v>1.9022721021309099</v>
      </c>
      <c r="Z65" s="207">
        <v>0.15786299559717501</v>
      </c>
      <c r="AA65" s="206">
        <v>2.02541485298757</v>
      </c>
      <c r="AB65" s="207">
        <v>0.55272347987651105</v>
      </c>
      <c r="AC65" s="206" t="s">
        <v>431</v>
      </c>
      <c r="AD65" s="207" t="s">
        <v>431</v>
      </c>
      <c r="AE65" s="206">
        <v>0.123142750856663</v>
      </c>
      <c r="AF65" s="211">
        <v>0.57482516523349403</v>
      </c>
    </row>
    <row r="66" spans="1:32" ht="13" customHeight="1" x14ac:dyDescent="0.35">
      <c r="A66" s="3" t="s">
        <v>425</v>
      </c>
      <c r="B66" s="175">
        <v>1</v>
      </c>
      <c r="C66" s="4" t="s">
        <v>431</v>
      </c>
      <c r="D66" s="177" t="s">
        <v>431</v>
      </c>
      <c r="E66" s="4">
        <v>25.7932632333643</v>
      </c>
      <c r="F66" s="177">
        <v>0.98193286348045505</v>
      </c>
      <c r="G66" s="4">
        <v>25.1406311676229</v>
      </c>
      <c r="H66" s="177">
        <v>1.11668235421298</v>
      </c>
      <c r="I66" s="4" t="s">
        <v>431</v>
      </c>
      <c r="J66" s="177" t="s">
        <v>431</v>
      </c>
      <c r="K66" s="4">
        <v>-0.65263206574131905</v>
      </c>
      <c r="L66" s="177">
        <v>1.4870008838577</v>
      </c>
      <c r="M66" s="4" t="s">
        <v>431</v>
      </c>
      <c r="N66" s="177" t="s">
        <v>431</v>
      </c>
      <c r="O66" s="4">
        <v>35.5248400582107</v>
      </c>
      <c r="P66" s="177">
        <v>0.93416511789208001</v>
      </c>
      <c r="Q66" s="4">
        <v>40.8088193254207</v>
      </c>
      <c r="R66" s="177">
        <v>1.26034991645894</v>
      </c>
      <c r="S66" s="4" t="s">
        <v>431</v>
      </c>
      <c r="T66" s="177" t="s">
        <v>431</v>
      </c>
      <c r="U66" s="4">
        <v>5.2839792672099701</v>
      </c>
      <c r="V66" s="177">
        <v>1.5688041239760899</v>
      </c>
      <c r="W66" s="4" t="s">
        <v>431</v>
      </c>
      <c r="X66" s="177" t="s">
        <v>431</v>
      </c>
      <c r="Y66" s="4">
        <v>6.4564547490777997</v>
      </c>
      <c r="Z66" s="177">
        <v>0.47500402382227602</v>
      </c>
      <c r="AA66" s="4">
        <v>6.2834852313773997</v>
      </c>
      <c r="AB66" s="177">
        <v>0.612921332118333</v>
      </c>
      <c r="AC66" s="4" t="s">
        <v>431</v>
      </c>
      <c r="AD66" s="177" t="s">
        <v>431</v>
      </c>
      <c r="AE66" s="4">
        <v>-0.172969517700401</v>
      </c>
      <c r="AF66" s="196">
        <v>0.77543625270751004</v>
      </c>
    </row>
    <row r="67" spans="1:32" ht="13" customHeight="1" x14ac:dyDescent="0.35">
      <c r="A67" s="3" t="s">
        <v>426</v>
      </c>
      <c r="B67" s="175">
        <v>1</v>
      </c>
      <c r="C67" s="4">
        <v>12.713336988312401</v>
      </c>
      <c r="D67" s="177">
        <v>0.725581434945061</v>
      </c>
      <c r="E67" s="4">
        <v>12.2192136176186</v>
      </c>
      <c r="F67" s="177">
        <v>0.75128898891097895</v>
      </c>
      <c r="G67" s="4">
        <v>12.299794944726701</v>
      </c>
      <c r="H67" s="177">
        <v>0.80531819739992205</v>
      </c>
      <c r="I67" s="4">
        <v>-0.41354204358570001</v>
      </c>
      <c r="J67" s="177">
        <v>1.0839768529818301</v>
      </c>
      <c r="K67" s="4">
        <v>8.0581327108072601E-2</v>
      </c>
      <c r="L67" s="177">
        <v>1.10135032751724</v>
      </c>
      <c r="M67" s="4">
        <v>6.7908001069119397</v>
      </c>
      <c r="N67" s="177">
        <v>0.62139677571896901</v>
      </c>
      <c r="O67" s="4">
        <v>8.8697228829152692</v>
      </c>
      <c r="P67" s="177">
        <v>0.65468028076886997</v>
      </c>
      <c r="Q67" s="4">
        <v>11.476996594399999</v>
      </c>
      <c r="R67" s="177">
        <v>0.75011305011445994</v>
      </c>
      <c r="S67" s="4">
        <v>4.68619648748804</v>
      </c>
      <c r="T67" s="177">
        <v>0.97406547050285597</v>
      </c>
      <c r="U67" s="4">
        <v>2.60727371148471</v>
      </c>
      <c r="V67" s="177">
        <v>0.99562837343038002</v>
      </c>
      <c r="W67" s="4">
        <v>1.09232521498422</v>
      </c>
      <c r="X67" s="177">
        <v>0.234028808215547</v>
      </c>
      <c r="Y67" s="4">
        <v>0.84896382208649901</v>
      </c>
      <c r="Z67" s="177">
        <v>0.20638687348786</v>
      </c>
      <c r="AA67" s="4">
        <v>1.54788839851278</v>
      </c>
      <c r="AB67" s="177">
        <v>0.281878232534432</v>
      </c>
      <c r="AC67" s="4">
        <v>0.45556318352856601</v>
      </c>
      <c r="AD67" s="177">
        <v>0.36636705781432399</v>
      </c>
      <c r="AE67" s="4">
        <v>0.69892457642628203</v>
      </c>
      <c r="AF67" s="196">
        <v>0.34935781016721101</v>
      </c>
    </row>
    <row r="68" spans="1:32" ht="13" customHeight="1" x14ac:dyDescent="0.35">
      <c r="A68" s="103" t="s">
        <v>427</v>
      </c>
      <c r="B68" s="184">
        <v>1</v>
      </c>
      <c r="C68" s="109" t="s">
        <v>431</v>
      </c>
      <c r="D68" s="183" t="s">
        <v>431</v>
      </c>
      <c r="E68" s="109">
        <v>19.2248504722963</v>
      </c>
      <c r="F68" s="183">
        <v>1.15918720950947</v>
      </c>
      <c r="G68" s="109">
        <v>20.0103654916139</v>
      </c>
      <c r="H68" s="183">
        <v>1.1864626326327701</v>
      </c>
      <c r="I68" s="109" t="s">
        <v>431</v>
      </c>
      <c r="J68" s="183" t="s">
        <v>431</v>
      </c>
      <c r="K68" s="109">
        <v>0.78551501931760703</v>
      </c>
      <c r="L68" s="183">
        <v>1.6587370392332399</v>
      </c>
      <c r="M68" s="109" t="s">
        <v>431</v>
      </c>
      <c r="N68" s="183" t="s">
        <v>431</v>
      </c>
      <c r="O68" s="109">
        <v>23.864568926696499</v>
      </c>
      <c r="P68" s="183">
        <v>1.3612627491148701</v>
      </c>
      <c r="Q68" s="109">
        <v>26.2730120141489</v>
      </c>
      <c r="R68" s="183">
        <v>1.61257091101826</v>
      </c>
      <c r="S68" s="109" t="s">
        <v>431</v>
      </c>
      <c r="T68" s="183" t="s">
        <v>431</v>
      </c>
      <c r="U68" s="109">
        <v>2.4084430874524601</v>
      </c>
      <c r="V68" s="183">
        <v>2.1103130609438101</v>
      </c>
      <c r="W68" s="109" t="s">
        <v>431</v>
      </c>
      <c r="X68" s="183" t="s">
        <v>431</v>
      </c>
      <c r="Y68" s="109">
        <v>3.9076189563017198</v>
      </c>
      <c r="Z68" s="183">
        <v>0.549893373787261</v>
      </c>
      <c r="AA68" s="109">
        <v>5.2978744505524897</v>
      </c>
      <c r="AB68" s="183">
        <v>0.802814979544757</v>
      </c>
      <c r="AC68" s="109" t="s">
        <v>431</v>
      </c>
      <c r="AD68" s="183" t="s">
        <v>431</v>
      </c>
      <c r="AE68" s="109">
        <v>1.3902554942507599</v>
      </c>
      <c r="AF68" s="198">
        <v>0.97308510106597801</v>
      </c>
    </row>
    <row r="69" spans="1:32" ht="13" customHeight="1" x14ac:dyDescent="0.35">
      <c r="A69" s="3"/>
      <c r="B69" s="111"/>
      <c r="C69" s="4" t="s">
        <v>1096</v>
      </c>
      <c r="D69" s="177" t="s">
        <v>1097</v>
      </c>
      <c r="E69" s="4" t="s">
        <v>1098</v>
      </c>
      <c r="F69" s="177" t="s">
        <v>1099</v>
      </c>
      <c r="G69" s="4" t="s">
        <v>1100</v>
      </c>
      <c r="H69" s="177" t="s">
        <v>1101</v>
      </c>
      <c r="I69" s="4" t="s">
        <v>1102</v>
      </c>
      <c r="J69" s="177" t="s">
        <v>1103</v>
      </c>
      <c r="K69" s="4" t="s">
        <v>1104</v>
      </c>
      <c r="L69" s="177" t="s">
        <v>1105</v>
      </c>
      <c r="M69" s="4" t="s">
        <v>1106</v>
      </c>
      <c r="N69" s="177" t="s">
        <v>1107</v>
      </c>
      <c r="O69" s="4" t="s">
        <v>1108</v>
      </c>
      <c r="P69" s="177" t="s">
        <v>1109</v>
      </c>
      <c r="Q69" s="4" t="s">
        <v>1110</v>
      </c>
      <c r="R69" s="177" t="s">
        <v>1111</v>
      </c>
      <c r="S69" s="4" t="s">
        <v>1112</v>
      </c>
      <c r="T69" s="177" t="s">
        <v>1113</v>
      </c>
      <c r="U69" s="4" t="s">
        <v>1114</v>
      </c>
      <c r="V69" s="177" t="s">
        <v>1115</v>
      </c>
      <c r="W69" s="4" t="s">
        <v>1116</v>
      </c>
      <c r="X69" s="177" t="s">
        <v>1117</v>
      </c>
      <c r="Y69" s="4" t="s">
        <v>1118</v>
      </c>
      <c r="Z69" s="177" t="s">
        <v>1119</v>
      </c>
      <c r="AA69" s="4" t="s">
        <v>1120</v>
      </c>
      <c r="AB69" s="177" t="s">
        <v>1121</v>
      </c>
      <c r="AC69" s="4" t="s">
        <v>1122</v>
      </c>
      <c r="AD69" s="177" t="s">
        <v>1123</v>
      </c>
      <c r="AE69" s="4" t="s">
        <v>1124</v>
      </c>
      <c r="AF69" s="196" t="s">
        <v>1125</v>
      </c>
    </row>
    <row r="70" spans="1:32" ht="13" customHeight="1" x14ac:dyDescent="0.35">
      <c r="A70" s="3" t="s">
        <v>365</v>
      </c>
      <c r="B70" s="111">
        <v>3</v>
      </c>
      <c r="C70" s="4" t="s">
        <v>431</v>
      </c>
      <c r="D70" s="177" t="s">
        <v>431</v>
      </c>
      <c r="E70" s="4">
        <v>28.093062054787101</v>
      </c>
      <c r="F70" s="177">
        <v>1.37191785584009</v>
      </c>
      <c r="G70" s="4">
        <v>29.540337180194499</v>
      </c>
      <c r="H70" s="177">
        <v>0.789030117886799</v>
      </c>
      <c r="I70" s="4" t="s">
        <v>431</v>
      </c>
      <c r="J70" s="177" t="s">
        <v>431</v>
      </c>
      <c r="K70" s="4">
        <v>1.4472751254073799</v>
      </c>
      <c r="L70" s="177">
        <v>1.5826329739094001</v>
      </c>
      <c r="M70" s="4" t="s">
        <v>431</v>
      </c>
      <c r="N70" s="177" t="s">
        <v>431</v>
      </c>
      <c r="O70" s="4">
        <v>19.235673547490201</v>
      </c>
      <c r="P70" s="177">
        <v>0.870894406229347</v>
      </c>
      <c r="Q70" s="4">
        <v>21.049585872377701</v>
      </c>
      <c r="R70" s="177">
        <v>0.81206419032431398</v>
      </c>
      <c r="S70" s="4" t="s">
        <v>431</v>
      </c>
      <c r="T70" s="177" t="s">
        <v>431</v>
      </c>
      <c r="U70" s="4">
        <v>1.81391232488752</v>
      </c>
      <c r="V70" s="177">
        <v>1.1907582945369899</v>
      </c>
      <c r="W70" s="4" t="s">
        <v>431</v>
      </c>
      <c r="X70" s="177" t="s">
        <v>431</v>
      </c>
      <c r="Y70" s="4">
        <v>6.2607058640124098</v>
      </c>
      <c r="Z70" s="177">
        <v>0.60346563045422297</v>
      </c>
      <c r="AA70" s="4">
        <v>5.8746837565974399</v>
      </c>
      <c r="AB70" s="177">
        <v>0.46143513733622599</v>
      </c>
      <c r="AC70" s="4" t="s">
        <v>431</v>
      </c>
      <c r="AD70" s="177" t="s">
        <v>431</v>
      </c>
      <c r="AE70" s="4">
        <v>-0.386022107414973</v>
      </c>
      <c r="AF70" s="196">
        <v>0.75966647491383599</v>
      </c>
    </row>
    <row r="71" spans="1:32" ht="13" customHeight="1" x14ac:dyDescent="0.35">
      <c r="A71" s="3" t="s">
        <v>368</v>
      </c>
      <c r="B71" s="111">
        <v>3</v>
      </c>
      <c r="C71" s="4">
        <v>29.8915161657619</v>
      </c>
      <c r="D71" s="177">
        <v>1.7291085937368</v>
      </c>
      <c r="E71" s="4">
        <v>32.460871386356096</v>
      </c>
      <c r="F71" s="177">
        <v>1.35962045222859</v>
      </c>
      <c r="G71" s="4">
        <v>26.020209075538698</v>
      </c>
      <c r="H71" s="177">
        <v>1.26524265905518</v>
      </c>
      <c r="I71" s="4">
        <v>-3.8713070902231599</v>
      </c>
      <c r="J71" s="177">
        <v>2.1425815072541599</v>
      </c>
      <c r="K71" s="4">
        <v>-6.4406623108174204</v>
      </c>
      <c r="L71" s="177">
        <v>1.8572578605059999</v>
      </c>
      <c r="M71" s="4">
        <v>30.299379176139901</v>
      </c>
      <c r="N71" s="177">
        <v>1.6743456821945599</v>
      </c>
      <c r="O71" s="4">
        <v>31.745821178061</v>
      </c>
      <c r="P71" s="177">
        <v>1.5461703475434601</v>
      </c>
      <c r="Q71" s="4">
        <v>29.322255919042899</v>
      </c>
      <c r="R71" s="177">
        <v>1.39270814194783</v>
      </c>
      <c r="S71" s="4">
        <v>-0.97712325709691294</v>
      </c>
      <c r="T71" s="177">
        <v>2.1778589100608299</v>
      </c>
      <c r="U71" s="4">
        <v>-2.4235652590180998</v>
      </c>
      <c r="V71" s="177">
        <v>2.0809321738755502</v>
      </c>
      <c r="W71" s="4">
        <v>13.123957989556301</v>
      </c>
      <c r="X71" s="177">
        <v>1.0443641955765499</v>
      </c>
      <c r="Y71" s="4">
        <v>11.783662664345799</v>
      </c>
      <c r="Z71" s="177">
        <v>1.0184435993908401</v>
      </c>
      <c r="AA71" s="4">
        <v>12.6600224789567</v>
      </c>
      <c r="AB71" s="177">
        <v>1.01104760194373</v>
      </c>
      <c r="AC71" s="4">
        <v>-0.46393551059961902</v>
      </c>
      <c r="AD71" s="177">
        <v>1.45358653901253</v>
      </c>
      <c r="AE71" s="4">
        <v>0.87635981461091605</v>
      </c>
      <c r="AF71" s="196">
        <v>1.4350765200979201</v>
      </c>
    </row>
    <row r="72" spans="1:32" ht="13" customHeight="1" x14ac:dyDescent="0.35">
      <c r="A72" s="3" t="s">
        <v>387</v>
      </c>
      <c r="B72" s="111">
        <v>3</v>
      </c>
      <c r="C72" s="4" t="s">
        <v>431</v>
      </c>
      <c r="D72" s="177" t="s">
        <v>431</v>
      </c>
      <c r="E72" s="4">
        <v>19.9407287920823</v>
      </c>
      <c r="F72" s="177">
        <v>0.73486869641155195</v>
      </c>
      <c r="G72" s="4">
        <v>20.7014857890142</v>
      </c>
      <c r="H72" s="177">
        <v>0.71398729977395703</v>
      </c>
      <c r="I72" s="4" t="s">
        <v>431</v>
      </c>
      <c r="J72" s="177" t="s">
        <v>431</v>
      </c>
      <c r="K72" s="4">
        <v>0.76075699693186005</v>
      </c>
      <c r="L72" s="177">
        <v>1.0246022961149901</v>
      </c>
      <c r="M72" s="4" t="s">
        <v>431</v>
      </c>
      <c r="N72" s="177" t="s">
        <v>431</v>
      </c>
      <c r="O72" s="4">
        <v>14.724100446002801</v>
      </c>
      <c r="P72" s="177">
        <v>0.67149322778426102</v>
      </c>
      <c r="Q72" s="4">
        <v>17.175076263998299</v>
      </c>
      <c r="R72" s="177">
        <v>0.68630975285833895</v>
      </c>
      <c r="S72" s="4" t="s">
        <v>431</v>
      </c>
      <c r="T72" s="177" t="s">
        <v>431</v>
      </c>
      <c r="U72" s="4">
        <v>2.4509758179955399</v>
      </c>
      <c r="V72" s="177">
        <v>0.960168855893899</v>
      </c>
      <c r="W72" s="4" t="s">
        <v>431</v>
      </c>
      <c r="X72" s="177" t="s">
        <v>431</v>
      </c>
      <c r="Y72" s="4">
        <v>6.5880347635413097</v>
      </c>
      <c r="Z72" s="177">
        <v>0.50195790491571901</v>
      </c>
      <c r="AA72" s="4">
        <v>8.2319856271274201</v>
      </c>
      <c r="AB72" s="177">
        <v>0.55266368888588002</v>
      </c>
      <c r="AC72" s="4" t="s">
        <v>431</v>
      </c>
      <c r="AD72" s="177" t="s">
        <v>431</v>
      </c>
      <c r="AE72" s="4">
        <v>1.64395086358611</v>
      </c>
      <c r="AF72" s="196">
        <v>0.74659151570341797</v>
      </c>
    </row>
    <row r="73" spans="1:32" ht="13" customHeight="1" x14ac:dyDescent="0.35">
      <c r="A73" s="3" t="s">
        <v>394</v>
      </c>
      <c r="B73" s="111">
        <v>3</v>
      </c>
      <c r="C73" s="4" t="s">
        <v>431</v>
      </c>
      <c r="D73" s="177" t="s">
        <v>431</v>
      </c>
      <c r="E73" s="4">
        <v>28.279340019459699</v>
      </c>
      <c r="F73" s="177">
        <v>1.1817551973445899</v>
      </c>
      <c r="G73" s="4">
        <v>29.837575542968899</v>
      </c>
      <c r="H73" s="177">
        <v>1.0093438392598599</v>
      </c>
      <c r="I73" s="4" t="s">
        <v>431</v>
      </c>
      <c r="J73" s="177" t="s">
        <v>431</v>
      </c>
      <c r="K73" s="4">
        <v>1.5582355235091401</v>
      </c>
      <c r="L73" s="177">
        <v>1.5541300886035201</v>
      </c>
      <c r="M73" s="4" t="s">
        <v>431</v>
      </c>
      <c r="N73" s="177" t="s">
        <v>431</v>
      </c>
      <c r="O73" s="4">
        <v>17.333876924686098</v>
      </c>
      <c r="P73" s="177">
        <v>0.87005363569104599</v>
      </c>
      <c r="Q73" s="4">
        <v>21.973810251522199</v>
      </c>
      <c r="R73" s="177">
        <v>0.82993503134687197</v>
      </c>
      <c r="S73" s="4" t="s">
        <v>431</v>
      </c>
      <c r="T73" s="177" t="s">
        <v>431</v>
      </c>
      <c r="U73" s="4">
        <v>4.63993332683616</v>
      </c>
      <c r="V73" s="177">
        <v>1.2024082024154401</v>
      </c>
      <c r="W73" s="4" t="s">
        <v>431</v>
      </c>
      <c r="X73" s="177" t="s">
        <v>431</v>
      </c>
      <c r="Y73" s="4">
        <v>5.0668716323558298</v>
      </c>
      <c r="Z73" s="177">
        <v>0.50620585677181595</v>
      </c>
      <c r="AA73" s="4">
        <v>9.7632853264404602</v>
      </c>
      <c r="AB73" s="177">
        <v>0.63967879828632701</v>
      </c>
      <c r="AC73" s="4" t="s">
        <v>431</v>
      </c>
      <c r="AD73" s="177" t="s">
        <v>431</v>
      </c>
      <c r="AE73" s="4">
        <v>4.6964136940846304</v>
      </c>
      <c r="AF73" s="196">
        <v>0.81574097261761203</v>
      </c>
    </row>
    <row r="74" spans="1:32" ht="13" customHeight="1" x14ac:dyDescent="0.35">
      <c r="A74" s="3" t="s">
        <v>398</v>
      </c>
      <c r="B74" s="111">
        <v>3</v>
      </c>
      <c r="C74" s="4" t="s">
        <v>431</v>
      </c>
      <c r="D74" s="177" t="s">
        <v>431</v>
      </c>
      <c r="E74" s="4">
        <v>22.495967981274401</v>
      </c>
      <c r="F74" s="177">
        <v>0.74335317133576195</v>
      </c>
      <c r="G74" s="4">
        <v>22.7766226150462</v>
      </c>
      <c r="H74" s="177">
        <v>0.70271810210236996</v>
      </c>
      <c r="I74" s="4" t="s">
        <v>431</v>
      </c>
      <c r="J74" s="177" t="s">
        <v>431</v>
      </c>
      <c r="K74" s="4">
        <v>0.28065463377177802</v>
      </c>
      <c r="L74" s="177">
        <v>1.02293043182676</v>
      </c>
      <c r="M74" s="4" t="s">
        <v>431</v>
      </c>
      <c r="N74" s="177" t="s">
        <v>431</v>
      </c>
      <c r="O74" s="4">
        <v>9.4766361445433294</v>
      </c>
      <c r="P74" s="177">
        <v>0.57408161675567504</v>
      </c>
      <c r="Q74" s="4">
        <v>10.728297435431299</v>
      </c>
      <c r="R74" s="177">
        <v>0.563252050555898</v>
      </c>
      <c r="S74" s="4" t="s">
        <v>431</v>
      </c>
      <c r="T74" s="177" t="s">
        <v>431</v>
      </c>
      <c r="U74" s="4">
        <v>1.2516612908879501</v>
      </c>
      <c r="V74" s="177">
        <v>0.80425280549851696</v>
      </c>
      <c r="W74" s="4" t="s">
        <v>431</v>
      </c>
      <c r="X74" s="177" t="s">
        <v>431</v>
      </c>
      <c r="Y74" s="4">
        <v>1.2893793143925001</v>
      </c>
      <c r="Z74" s="177">
        <v>0.19492476441606099</v>
      </c>
      <c r="AA74" s="4">
        <v>0.96490238828835195</v>
      </c>
      <c r="AB74" s="177">
        <v>0.15716607685310999</v>
      </c>
      <c r="AC74" s="4" t="s">
        <v>431</v>
      </c>
      <c r="AD74" s="177" t="s">
        <v>431</v>
      </c>
      <c r="AE74" s="4">
        <v>-0.32447692610414403</v>
      </c>
      <c r="AF74" s="196">
        <v>0.25039336951296198</v>
      </c>
    </row>
    <row r="75" spans="1:32" ht="13" customHeight="1" x14ac:dyDescent="0.35">
      <c r="A75" s="103" t="s">
        <v>399</v>
      </c>
      <c r="B75" s="106">
        <v>3</v>
      </c>
      <c r="C75" s="109" t="s">
        <v>431</v>
      </c>
      <c r="D75" s="183" t="s">
        <v>431</v>
      </c>
      <c r="E75" s="109">
        <v>27.367487940981501</v>
      </c>
      <c r="F75" s="183">
        <v>0.69548747711572301</v>
      </c>
      <c r="G75" s="109">
        <v>35.022448137864799</v>
      </c>
      <c r="H75" s="183">
        <v>1.5371393393200601</v>
      </c>
      <c r="I75" s="109" t="s">
        <v>431</v>
      </c>
      <c r="J75" s="183" t="s">
        <v>431</v>
      </c>
      <c r="K75" s="109">
        <v>7.6549601968832599</v>
      </c>
      <c r="L75" s="183">
        <v>1.68715742576385</v>
      </c>
      <c r="M75" s="109" t="s">
        <v>431</v>
      </c>
      <c r="N75" s="183" t="s">
        <v>431</v>
      </c>
      <c r="O75" s="109">
        <v>14.8011678180251</v>
      </c>
      <c r="P75" s="183">
        <v>0.609092010047946</v>
      </c>
      <c r="Q75" s="109">
        <v>16.937824047401001</v>
      </c>
      <c r="R75" s="183">
        <v>0.88435624629167697</v>
      </c>
      <c r="S75" s="109" t="s">
        <v>431</v>
      </c>
      <c r="T75" s="183" t="s">
        <v>431</v>
      </c>
      <c r="U75" s="109">
        <v>2.1366562293759901</v>
      </c>
      <c r="V75" s="183">
        <v>1.07381518291527</v>
      </c>
      <c r="W75" s="109" t="s">
        <v>431</v>
      </c>
      <c r="X75" s="183" t="s">
        <v>431</v>
      </c>
      <c r="Y75" s="109">
        <v>2.0477488388718501</v>
      </c>
      <c r="Z75" s="183">
        <v>0.20727519857892801</v>
      </c>
      <c r="AA75" s="109">
        <v>1.4115318175251399</v>
      </c>
      <c r="AB75" s="183">
        <v>0.26803969716439302</v>
      </c>
      <c r="AC75" s="109" t="s">
        <v>431</v>
      </c>
      <c r="AD75" s="183" t="s">
        <v>431</v>
      </c>
      <c r="AE75" s="109">
        <v>-0.63621702134670799</v>
      </c>
      <c r="AF75" s="198">
        <v>0.33883371615279601</v>
      </c>
    </row>
    <row r="77" spans="1:32" x14ac:dyDescent="0.35">
      <c r="A77" s="201" t="s">
        <v>483</v>
      </c>
    </row>
    <row r="78" spans="1:32" x14ac:dyDescent="0.35">
      <c r="A78" s="201" t="s">
        <v>412</v>
      </c>
    </row>
    <row r="79" spans="1:32" x14ac:dyDescent="0.35">
      <c r="A79" s="201" t="s">
        <v>428</v>
      </c>
    </row>
    <row r="80" spans="1:32" x14ac:dyDescent="0.35">
      <c r="A80" s="201" t="s">
        <v>429</v>
      </c>
    </row>
    <row r="81" spans="1:1" x14ac:dyDescent="0.35">
      <c r="A81" s="201" t="s">
        <v>413</v>
      </c>
    </row>
    <row r="82" spans="1:1" x14ac:dyDescent="0.35">
      <c r="A82" s="201" t="s">
        <v>414</v>
      </c>
    </row>
    <row r="83" spans="1:1" x14ac:dyDescent="0.35">
      <c r="A83" s="201" t="s">
        <v>415</v>
      </c>
    </row>
    <row r="84" spans="1:1" x14ac:dyDescent="0.35">
      <c r="A84" s="170" t="str">
        <f>HYPERLINK("https://oecdcode.org/disclaimers/cyprus.html", "Information on data for Cyprus: https://oecdcode.org/disclaimers/cyprus.html")</f>
        <v>Information on data for Cyprus: https://oecdcode.org/disclaimers/cyprus.html</v>
      </c>
    </row>
    <row r="85" spans="1:1" x14ac:dyDescent="0.35">
      <c r="A85" s="201" t="s">
        <v>435</v>
      </c>
    </row>
  </sheetData>
  <mergeCells count="20">
    <mergeCell ref="Y8:Z9"/>
    <mergeCell ref="AA8:AB9"/>
    <mergeCell ref="AC8:AD9"/>
    <mergeCell ref="AE8:AF9"/>
    <mergeCell ref="B6:B10"/>
    <mergeCell ref="C6:AF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515" priority="6">
      <formula>ABS(I1/J1)&gt;1.95996398454005</formula>
    </cfRule>
  </conditionalFormatting>
  <conditionalFormatting sqref="K1:K200">
    <cfRule type="expression" dxfId="514" priority="5">
      <formula>ABS(K1/L1)&gt;1.95996398454005</formula>
    </cfRule>
  </conditionalFormatting>
  <conditionalFormatting sqref="S1:S200">
    <cfRule type="expression" dxfId="513" priority="4">
      <formula>ABS(S1/T1)&gt;1.95996398454005</formula>
    </cfRule>
  </conditionalFormatting>
  <conditionalFormatting sqref="U1:U200">
    <cfRule type="expression" dxfId="512" priority="3">
      <formula>ABS(U1/V1)&gt;1.95996398454005</formula>
    </cfRule>
  </conditionalFormatting>
  <conditionalFormatting sqref="AC1:AC200">
    <cfRule type="expression" dxfId="511" priority="2">
      <formula>ABS(AC1/AD1)&gt;1.95996398454005</formula>
    </cfRule>
  </conditionalFormatting>
  <conditionalFormatting sqref="AE1:AE200">
    <cfRule type="expression" dxfId="510"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111"/>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243</v>
      </c>
    </row>
    <row r="2" spans="1:46" x14ac:dyDescent="0.35">
      <c r="A2" s="23" t="s">
        <v>244</v>
      </c>
    </row>
    <row r="3" spans="1:46" x14ac:dyDescent="0.35">
      <c r="A3" s="41" t="s">
        <v>343</v>
      </c>
    </row>
    <row r="4" spans="1:46" x14ac:dyDescent="0.35">
      <c r="A4" s="168" t="str">
        <f>HYPERLINK("#'TOC'!A1", "Back to TOC")</f>
        <v>Back to TOC</v>
      </c>
    </row>
    <row r="7" spans="1:46" ht="16" customHeight="1" x14ac:dyDescent="0.35">
      <c r="B7" s="334" t="s">
        <v>344</v>
      </c>
      <c r="C7" s="337" t="s">
        <v>485</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1126</v>
      </c>
      <c r="D11" s="186" t="s">
        <v>1127</v>
      </c>
      <c r="E11" s="54" t="s">
        <v>1128</v>
      </c>
      <c r="F11" s="186" t="s">
        <v>1129</v>
      </c>
      <c r="G11" s="54" t="s">
        <v>1130</v>
      </c>
      <c r="H11" s="186" t="s">
        <v>1131</v>
      </c>
      <c r="I11" s="54" t="s">
        <v>1132</v>
      </c>
      <c r="J11" s="186" t="s">
        <v>1133</v>
      </c>
      <c r="K11" s="54" t="s">
        <v>1134</v>
      </c>
      <c r="L11" s="186" t="s">
        <v>1135</v>
      </c>
      <c r="M11" s="54" t="s">
        <v>1136</v>
      </c>
      <c r="N11" s="186" t="s">
        <v>1137</v>
      </c>
      <c r="O11" s="54" t="s">
        <v>1138</v>
      </c>
      <c r="P11" s="186" t="s">
        <v>1139</v>
      </c>
      <c r="Q11" s="54" t="s">
        <v>1140</v>
      </c>
      <c r="R11" s="186" t="s">
        <v>1141</v>
      </c>
      <c r="S11" s="54" t="s">
        <v>1142</v>
      </c>
      <c r="T11" s="186" t="s">
        <v>1143</v>
      </c>
      <c r="U11" s="54" t="s">
        <v>1144</v>
      </c>
      <c r="V11" s="186" t="s">
        <v>1145</v>
      </c>
      <c r="W11" s="54" t="s">
        <v>1146</v>
      </c>
      <c r="X11" s="186" t="s">
        <v>1147</v>
      </c>
      <c r="Y11" s="54" t="s">
        <v>1148</v>
      </c>
      <c r="Z11" s="186" t="s">
        <v>1149</v>
      </c>
      <c r="AA11" s="54" t="s">
        <v>1150</v>
      </c>
      <c r="AB11" s="186" t="s">
        <v>1151</v>
      </c>
      <c r="AC11" s="54" t="s">
        <v>1152</v>
      </c>
      <c r="AD11" s="186" t="s">
        <v>1153</v>
      </c>
      <c r="AE11" s="54" t="s">
        <v>1154</v>
      </c>
      <c r="AF11" s="186" t="s">
        <v>1155</v>
      </c>
      <c r="AG11" s="54" t="s">
        <v>1156</v>
      </c>
      <c r="AH11" s="186" t="s">
        <v>1157</v>
      </c>
      <c r="AI11" s="54" t="s">
        <v>1158</v>
      </c>
      <c r="AJ11" s="186" t="s">
        <v>1159</v>
      </c>
      <c r="AK11" s="54" t="s">
        <v>1160</v>
      </c>
      <c r="AL11" s="186" t="s">
        <v>1161</v>
      </c>
      <c r="AM11" s="54" t="s">
        <v>1162</v>
      </c>
      <c r="AN11" s="186" t="s">
        <v>1163</v>
      </c>
      <c r="AO11" s="54" t="s">
        <v>1164</v>
      </c>
      <c r="AP11" s="186" t="s">
        <v>1165</v>
      </c>
      <c r="AQ11" s="56" t="s">
        <v>1166</v>
      </c>
      <c r="AR11" s="56" t="s">
        <v>1167</v>
      </c>
      <c r="AS11" s="56" t="s">
        <v>1168</v>
      </c>
      <c r="AT11" s="2" t="s">
        <v>1169</v>
      </c>
    </row>
    <row r="12" spans="1:46" ht="13" customHeight="1" x14ac:dyDescent="0.35">
      <c r="A12" s="3" t="s">
        <v>352</v>
      </c>
      <c r="B12" s="171">
        <v>2</v>
      </c>
      <c r="C12" s="4">
        <v>1.72603678210114</v>
      </c>
      <c r="D12" s="177">
        <v>0.281440088126234</v>
      </c>
      <c r="E12" s="4">
        <v>2.17116080513274</v>
      </c>
      <c r="F12" s="177">
        <v>0.50928187938359204</v>
      </c>
      <c r="G12" s="4">
        <v>0.75955685992866995</v>
      </c>
      <c r="H12" s="177">
        <v>0.390280357940332</v>
      </c>
      <c r="I12" s="4">
        <v>1.7852902234051999</v>
      </c>
      <c r="J12" s="177">
        <v>0.45593887226229401</v>
      </c>
      <c r="K12" s="4">
        <v>-0.38587058172753902</v>
      </c>
      <c r="L12" s="177">
        <v>0.69383347164925602</v>
      </c>
      <c r="M12" s="4">
        <v>1.5607016165536101</v>
      </c>
      <c r="N12" s="177">
        <v>0.30534263766751002</v>
      </c>
      <c r="O12" s="4">
        <v>2.8531422528927401</v>
      </c>
      <c r="P12" s="177">
        <v>1.1372472505375499</v>
      </c>
      <c r="Q12" s="4">
        <v>1.2924406363391301</v>
      </c>
      <c r="R12" s="177">
        <v>1.2121480726664999</v>
      </c>
      <c r="S12" s="4">
        <v>1.5392669257712299</v>
      </c>
      <c r="T12" s="177">
        <v>0.36996850394867498</v>
      </c>
      <c r="U12" s="4">
        <v>2.1919439368261502</v>
      </c>
      <c r="V12" s="177">
        <v>0.57686336115187298</v>
      </c>
      <c r="W12" s="4">
        <v>1.49564186336887</v>
      </c>
      <c r="X12" s="177">
        <v>0.70124887650810497</v>
      </c>
      <c r="Y12" s="4">
        <v>-4.3625062402362601E-2</v>
      </c>
      <c r="Z12" s="177">
        <v>0.80371527285097</v>
      </c>
      <c r="AA12" s="4">
        <v>1.56442176894937</v>
      </c>
      <c r="AB12" s="177">
        <v>0.30469715946988002</v>
      </c>
      <c r="AC12" s="4">
        <v>1.8492313003699199</v>
      </c>
      <c r="AD12" s="177">
        <v>0.59176657198579696</v>
      </c>
      <c r="AE12" s="4">
        <v>4.4142249216602902</v>
      </c>
      <c r="AF12" s="177">
        <v>2.5959232463996802</v>
      </c>
      <c r="AG12" s="4">
        <v>2.84980315271092</v>
      </c>
      <c r="AH12" s="177">
        <v>2.6224015706849499</v>
      </c>
      <c r="AI12" s="4">
        <v>1.6871559790944599</v>
      </c>
      <c r="AJ12" s="177">
        <v>0.281272067258383</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16.949925107258601</v>
      </c>
      <c r="D13" s="177">
        <v>0.99150609209635199</v>
      </c>
      <c r="E13" s="4" t="s">
        <v>888</v>
      </c>
      <c r="F13" s="177" t="s">
        <v>888</v>
      </c>
      <c r="G13" s="4">
        <v>18.925648160816799</v>
      </c>
      <c r="H13" s="177">
        <v>2.3722524772868598</v>
      </c>
      <c r="I13" s="4">
        <v>16.155747826722799</v>
      </c>
      <c r="J13" s="177">
        <v>1.2187913863594599</v>
      </c>
      <c r="K13" s="4" t="s">
        <v>888</v>
      </c>
      <c r="L13" s="177" t="s">
        <v>888</v>
      </c>
      <c r="M13" s="4">
        <v>18.578447400828502</v>
      </c>
      <c r="N13" s="177">
        <v>1.58617446000116</v>
      </c>
      <c r="O13" s="4">
        <v>15.4287893666607</v>
      </c>
      <c r="P13" s="177">
        <v>1.1958681521387799</v>
      </c>
      <c r="Q13" s="4">
        <v>-3.1496580341677198</v>
      </c>
      <c r="R13" s="177">
        <v>1.9894489992755899</v>
      </c>
      <c r="S13" s="4">
        <v>15.6259007632516</v>
      </c>
      <c r="T13" s="177">
        <v>1.4396030111856799</v>
      </c>
      <c r="U13" s="4">
        <v>18.207488595594899</v>
      </c>
      <c r="V13" s="177">
        <v>2.31240663090552</v>
      </c>
      <c r="W13" s="4">
        <v>17.230619955317199</v>
      </c>
      <c r="X13" s="177">
        <v>2.03734907033185</v>
      </c>
      <c r="Y13" s="4">
        <v>1.6047191920656501</v>
      </c>
      <c r="Z13" s="177">
        <v>2.4592199138936199</v>
      </c>
      <c r="AA13" s="4">
        <v>16.188084514263501</v>
      </c>
      <c r="AB13" s="177">
        <v>2.2501160500367599</v>
      </c>
      <c r="AC13" s="4">
        <v>16.950826801312399</v>
      </c>
      <c r="AD13" s="177">
        <v>1.2589076931321499</v>
      </c>
      <c r="AE13" s="4">
        <v>16.7277383349475</v>
      </c>
      <c r="AF13" s="177">
        <v>2.06092034402291</v>
      </c>
      <c r="AG13" s="4">
        <v>0.53965382068399503</v>
      </c>
      <c r="AH13" s="177">
        <v>2.92970316083077</v>
      </c>
      <c r="AI13" s="4">
        <v>18.198052875519402</v>
      </c>
      <c r="AJ13" s="177">
        <v>1.82154889310239</v>
      </c>
      <c r="AK13" s="4">
        <v>15.8229164376457</v>
      </c>
      <c r="AL13" s="177">
        <v>1.3531712548666399</v>
      </c>
      <c r="AM13" s="4">
        <v>17.347950092197198</v>
      </c>
      <c r="AN13" s="177">
        <v>2.8711919290172299</v>
      </c>
      <c r="AO13" s="4">
        <v>-0.850102783322228</v>
      </c>
      <c r="AP13" s="177">
        <v>3.4282162018826501</v>
      </c>
      <c r="AQ13" s="6"/>
      <c r="AR13" s="6"/>
      <c r="AS13" s="6"/>
      <c r="AT13" s="8"/>
    </row>
    <row r="14" spans="1:46" ht="13" customHeight="1" x14ac:dyDescent="0.35">
      <c r="A14" s="3" t="s">
        <v>354</v>
      </c>
      <c r="B14" s="171">
        <v>2</v>
      </c>
      <c r="C14" s="4">
        <v>6.8337694367634496</v>
      </c>
      <c r="D14" s="177">
        <v>0.51711283941074604</v>
      </c>
      <c r="E14" s="4">
        <v>6.8352143918516504</v>
      </c>
      <c r="F14" s="177">
        <v>1.1642150955908599</v>
      </c>
      <c r="G14" s="4">
        <v>6.2928575389421804</v>
      </c>
      <c r="H14" s="177">
        <v>0.65205676474962604</v>
      </c>
      <c r="I14" s="4">
        <v>7.6279116256137298</v>
      </c>
      <c r="J14" s="177">
        <v>1.06272413494506</v>
      </c>
      <c r="K14" s="4">
        <v>0.79269723376207502</v>
      </c>
      <c r="L14" s="177">
        <v>1.54553510125475</v>
      </c>
      <c r="M14" s="4">
        <v>7.0589911976153399</v>
      </c>
      <c r="N14" s="177">
        <v>0.55129076687957002</v>
      </c>
      <c r="O14" s="4">
        <v>4.5186205081355997</v>
      </c>
      <c r="P14" s="177">
        <v>1.2149906755197599</v>
      </c>
      <c r="Q14" s="4">
        <v>-2.54037068947975</v>
      </c>
      <c r="R14" s="177">
        <v>1.35234348462028</v>
      </c>
      <c r="S14" s="4">
        <v>6.4173215384091797</v>
      </c>
      <c r="T14" s="177">
        <v>0.55504560990144403</v>
      </c>
      <c r="U14" s="4">
        <v>5.4338466770618004</v>
      </c>
      <c r="V14" s="177">
        <v>0.90322481188140302</v>
      </c>
      <c r="W14" s="4">
        <v>9.7862405246293704</v>
      </c>
      <c r="X14" s="177">
        <v>1.84570088251429</v>
      </c>
      <c r="Y14" s="4">
        <v>3.3689189862201898</v>
      </c>
      <c r="Z14" s="177">
        <v>1.93712876134959</v>
      </c>
      <c r="AA14" s="4">
        <v>6.24587694349934</v>
      </c>
      <c r="AB14" s="177">
        <v>1.24466034063283</v>
      </c>
      <c r="AC14" s="4">
        <v>6.2589061414222096</v>
      </c>
      <c r="AD14" s="177">
        <v>0.58822895202206305</v>
      </c>
      <c r="AE14" s="4">
        <v>8.6477449927870307</v>
      </c>
      <c r="AF14" s="177">
        <v>1.49398327722379</v>
      </c>
      <c r="AG14" s="4">
        <v>2.4018680492876898</v>
      </c>
      <c r="AH14" s="177">
        <v>1.9814039017621901</v>
      </c>
      <c r="AI14" s="4">
        <v>6.9765121391433897</v>
      </c>
      <c r="AJ14" s="177">
        <v>0.52606557873269699</v>
      </c>
      <c r="AK14" s="4">
        <v>5.1634219479603001</v>
      </c>
      <c r="AL14" s="177">
        <v>1.4711166735668999</v>
      </c>
      <c r="AM14" s="4" t="s">
        <v>431</v>
      </c>
      <c r="AN14" s="177" t="s">
        <v>431</v>
      </c>
      <c r="AO14" s="4" t="s">
        <v>431</v>
      </c>
      <c r="AP14" s="177" t="s">
        <v>431</v>
      </c>
      <c r="AQ14" s="6"/>
      <c r="AR14" s="6"/>
      <c r="AS14" s="6"/>
      <c r="AT14" s="8"/>
    </row>
    <row r="15" spans="1:46" ht="13" customHeight="1" x14ac:dyDescent="0.35">
      <c r="A15" s="3" t="s">
        <v>355</v>
      </c>
      <c r="B15" s="171">
        <v>2</v>
      </c>
      <c r="C15" s="4">
        <v>1.0360066758350801</v>
      </c>
      <c r="D15" s="177">
        <v>0.200043253263366</v>
      </c>
      <c r="E15" s="4">
        <v>0.49278415407183801</v>
      </c>
      <c r="F15" s="177">
        <v>0.215569061009769</v>
      </c>
      <c r="G15" s="4">
        <v>1.23267182037472</v>
      </c>
      <c r="H15" s="177">
        <v>0.41139458646054</v>
      </c>
      <c r="I15" s="4">
        <v>1.7438517070267601</v>
      </c>
      <c r="J15" s="177">
        <v>0.51844455801757106</v>
      </c>
      <c r="K15" s="4">
        <v>1.25106755295492</v>
      </c>
      <c r="L15" s="177">
        <v>0.56233659402713498</v>
      </c>
      <c r="M15" s="4">
        <v>1.0538832310819199</v>
      </c>
      <c r="N15" s="177">
        <v>0.206532641336202</v>
      </c>
      <c r="O15" s="4">
        <v>0.88020430187461896</v>
      </c>
      <c r="P15" s="177">
        <v>0.65806561342865799</v>
      </c>
      <c r="Q15" s="4">
        <v>-0.17367892920730399</v>
      </c>
      <c r="R15" s="177">
        <v>0.69410343085167003</v>
      </c>
      <c r="S15" s="4">
        <v>1.04400319096784</v>
      </c>
      <c r="T15" s="177">
        <v>0.31444696093817098</v>
      </c>
      <c r="U15" s="4">
        <v>0.72767726733565596</v>
      </c>
      <c r="V15" s="177">
        <v>0.32401443074220798</v>
      </c>
      <c r="W15" s="4">
        <v>1.1689854976271901</v>
      </c>
      <c r="X15" s="177">
        <v>0.555963684582789</v>
      </c>
      <c r="Y15" s="4">
        <v>0.12498230665935001</v>
      </c>
      <c r="Z15" s="177">
        <v>0.64575850163627102</v>
      </c>
      <c r="AA15" s="4">
        <v>0.94225704537253996</v>
      </c>
      <c r="AB15" s="177">
        <v>0.24735191964669401</v>
      </c>
      <c r="AC15" s="4">
        <v>1.54605836767718</v>
      </c>
      <c r="AD15" s="177">
        <v>0.52340492332603195</v>
      </c>
      <c r="AE15" s="4">
        <v>0.542366557631488</v>
      </c>
      <c r="AF15" s="177">
        <v>0.52663324589176697</v>
      </c>
      <c r="AG15" s="4">
        <v>-0.39989048774105301</v>
      </c>
      <c r="AH15" s="177">
        <v>0.58435335793432497</v>
      </c>
      <c r="AI15" s="4">
        <v>1.07506973184548</v>
      </c>
      <c r="AJ15" s="177">
        <v>0.21727915217218099</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1.7456482617829701</v>
      </c>
      <c r="D16" s="177">
        <v>0.29205751323575002</v>
      </c>
      <c r="E16" s="4">
        <v>1.4895700734028301</v>
      </c>
      <c r="F16" s="177">
        <v>0.78416638992290999</v>
      </c>
      <c r="G16" s="4">
        <v>1.7937866251082599</v>
      </c>
      <c r="H16" s="177">
        <v>0.31165946643146902</v>
      </c>
      <c r="I16" s="4" t="s">
        <v>431</v>
      </c>
      <c r="J16" s="177" t="s">
        <v>431</v>
      </c>
      <c r="K16" s="4" t="s">
        <v>431</v>
      </c>
      <c r="L16" s="177" t="s">
        <v>431</v>
      </c>
      <c r="M16" s="4">
        <v>1.0958614212647699</v>
      </c>
      <c r="N16" s="177">
        <v>0.2907830909045</v>
      </c>
      <c r="O16" s="4">
        <v>3.24993279924663</v>
      </c>
      <c r="P16" s="177">
        <v>0.82772617448615304</v>
      </c>
      <c r="Q16" s="4">
        <v>2.1540713779818601</v>
      </c>
      <c r="R16" s="177">
        <v>0.92387542332804895</v>
      </c>
      <c r="S16" s="4">
        <v>2.5343344972345401</v>
      </c>
      <c r="T16" s="177">
        <v>0.60413838111204698</v>
      </c>
      <c r="U16" s="4">
        <v>1.23167484227177</v>
      </c>
      <c r="V16" s="177">
        <v>0.280868416966987</v>
      </c>
      <c r="W16" s="4">
        <v>0</v>
      </c>
      <c r="X16" s="177">
        <v>0</v>
      </c>
      <c r="Y16" s="4">
        <v>-2.5343344972345401</v>
      </c>
      <c r="Z16" s="177">
        <v>0.60413838111204698</v>
      </c>
      <c r="AA16" s="4">
        <v>1.27301404284844</v>
      </c>
      <c r="AB16" s="177">
        <v>0.44663968805267101</v>
      </c>
      <c r="AC16" s="4">
        <v>1.9912719531777601</v>
      </c>
      <c r="AD16" s="177">
        <v>0.49091335577571998</v>
      </c>
      <c r="AE16" s="4">
        <v>1.8658073449238499</v>
      </c>
      <c r="AF16" s="177">
        <v>1.04721783615968</v>
      </c>
      <c r="AG16" s="4">
        <v>0.59279330207541703</v>
      </c>
      <c r="AH16" s="177">
        <v>1.25169644457401</v>
      </c>
      <c r="AI16" s="4">
        <v>1.64886535311134</v>
      </c>
      <c r="AJ16" s="177">
        <v>0.32501399785676099</v>
      </c>
      <c r="AK16" s="4">
        <v>1.9351035755707799</v>
      </c>
      <c r="AL16" s="177">
        <v>0.80121026448720301</v>
      </c>
      <c r="AM16" s="4" t="s">
        <v>888</v>
      </c>
      <c r="AN16" s="177" t="s">
        <v>888</v>
      </c>
      <c r="AO16" s="4" t="s">
        <v>888</v>
      </c>
      <c r="AP16" s="177" t="s">
        <v>888</v>
      </c>
      <c r="AQ16" s="6"/>
      <c r="AR16" s="6"/>
      <c r="AS16" s="6"/>
      <c r="AT16" s="8"/>
    </row>
    <row r="17" spans="1:46" ht="13" customHeight="1" x14ac:dyDescent="0.35">
      <c r="A17" s="3" t="s">
        <v>357</v>
      </c>
      <c r="B17" s="171">
        <v>2</v>
      </c>
      <c r="C17" s="4">
        <v>8.3154467732402395</v>
      </c>
      <c r="D17" s="177">
        <v>0.65415356803485503</v>
      </c>
      <c r="E17" s="4" t="s">
        <v>888</v>
      </c>
      <c r="F17" s="177" t="s">
        <v>888</v>
      </c>
      <c r="G17" s="4">
        <v>8.4257433435174001</v>
      </c>
      <c r="H17" s="177">
        <v>0.67782778558308099</v>
      </c>
      <c r="I17" s="4">
        <v>7.2538739584347702</v>
      </c>
      <c r="J17" s="177">
        <v>1.26684725734416</v>
      </c>
      <c r="K17" s="4" t="s">
        <v>888</v>
      </c>
      <c r="L17" s="177" t="s">
        <v>888</v>
      </c>
      <c r="M17" s="4">
        <v>8.8070263224601497</v>
      </c>
      <c r="N17" s="177">
        <v>1.1126917980339699</v>
      </c>
      <c r="O17" s="4">
        <v>8.0663203223552706</v>
      </c>
      <c r="P17" s="177">
        <v>0.78190223231685696</v>
      </c>
      <c r="Q17" s="4">
        <v>-0.74070600010488297</v>
      </c>
      <c r="R17" s="177">
        <v>1.2805188098104501</v>
      </c>
      <c r="S17" s="4">
        <v>8.1653113974595204</v>
      </c>
      <c r="T17" s="177">
        <v>0.85350581671702896</v>
      </c>
      <c r="U17" s="4">
        <v>7.3155936057903501</v>
      </c>
      <c r="V17" s="177">
        <v>1.0548863078051101</v>
      </c>
      <c r="W17" s="4">
        <v>10.831671466678101</v>
      </c>
      <c r="X17" s="177">
        <v>1.3326945990755901</v>
      </c>
      <c r="Y17" s="4">
        <v>2.6663600692185701</v>
      </c>
      <c r="Z17" s="177">
        <v>1.5306715509509199</v>
      </c>
      <c r="AA17" s="4" t="s">
        <v>888</v>
      </c>
      <c r="AB17" s="177" t="s">
        <v>888</v>
      </c>
      <c r="AC17" s="4">
        <v>8.43495807557116</v>
      </c>
      <c r="AD17" s="177">
        <v>0.739019781040123</v>
      </c>
      <c r="AE17" s="4">
        <v>8.8723482658428896</v>
      </c>
      <c r="AF17" s="177">
        <v>1.15128586268501</v>
      </c>
      <c r="AG17" s="4" t="s">
        <v>888</v>
      </c>
      <c r="AH17" s="177" t="s">
        <v>888</v>
      </c>
      <c r="AI17" s="4">
        <v>7.9039749353290096</v>
      </c>
      <c r="AJ17" s="177">
        <v>1.0185462695049401</v>
      </c>
      <c r="AK17" s="4">
        <v>8.1728181860492892</v>
      </c>
      <c r="AL17" s="177">
        <v>0.87696273923101598</v>
      </c>
      <c r="AM17" s="4">
        <v>10.6743762491288</v>
      </c>
      <c r="AN17" s="177">
        <v>1.3079600686628099</v>
      </c>
      <c r="AO17" s="4">
        <v>2.7704013137997698</v>
      </c>
      <c r="AP17" s="177">
        <v>1.6334224408764999</v>
      </c>
      <c r="AQ17" s="6"/>
      <c r="AR17" s="6"/>
      <c r="AS17" s="6"/>
      <c r="AT17" s="8"/>
    </row>
    <row r="18" spans="1:46" ht="13" customHeight="1" x14ac:dyDescent="0.35">
      <c r="A18" s="190" t="s">
        <v>358</v>
      </c>
      <c r="B18" s="171">
        <v>2</v>
      </c>
      <c r="C18" s="4">
        <v>8.1121357868830408</v>
      </c>
      <c r="D18" s="177">
        <v>0.80364241330261099</v>
      </c>
      <c r="E18" s="4" t="s">
        <v>888</v>
      </c>
      <c r="F18" s="177" t="s">
        <v>888</v>
      </c>
      <c r="G18" s="4">
        <v>8.5596226253481298</v>
      </c>
      <c r="H18" s="177">
        <v>0.824196939699258</v>
      </c>
      <c r="I18" s="4">
        <v>4.9423903667208799</v>
      </c>
      <c r="J18" s="177">
        <v>1.6313594880968001</v>
      </c>
      <c r="K18" s="4" t="s">
        <v>888</v>
      </c>
      <c r="L18" s="177" t="s">
        <v>888</v>
      </c>
      <c r="M18" s="4">
        <v>8.9760782048368597</v>
      </c>
      <c r="N18" s="177">
        <v>1.52869615670568</v>
      </c>
      <c r="O18" s="4">
        <v>7.7782600597674003</v>
      </c>
      <c r="P18" s="177">
        <v>0.98619022264191103</v>
      </c>
      <c r="Q18" s="4">
        <v>-1.19781814506946</v>
      </c>
      <c r="R18" s="177">
        <v>1.83882346821216</v>
      </c>
      <c r="S18" s="4">
        <v>7.6614904651281099</v>
      </c>
      <c r="T18" s="177">
        <v>1.22854256379505</v>
      </c>
      <c r="U18" s="4">
        <v>6.6372432577479996</v>
      </c>
      <c r="V18" s="177">
        <v>1.30230423790759</v>
      </c>
      <c r="W18" s="4">
        <v>11.7691854628565</v>
      </c>
      <c r="X18" s="177">
        <v>1.4291380642356899</v>
      </c>
      <c r="Y18" s="4">
        <v>4.1076949977283803</v>
      </c>
      <c r="Z18" s="177">
        <v>1.80551407293793</v>
      </c>
      <c r="AA18" s="4" t="s">
        <v>888</v>
      </c>
      <c r="AB18" s="177" t="s">
        <v>888</v>
      </c>
      <c r="AC18" s="4">
        <v>7.5266530696654703</v>
      </c>
      <c r="AD18" s="177">
        <v>1.0123814461212499</v>
      </c>
      <c r="AE18" s="4">
        <v>9.2163104103865301</v>
      </c>
      <c r="AF18" s="177">
        <v>1.41277774235236</v>
      </c>
      <c r="AG18" s="4" t="s">
        <v>888</v>
      </c>
      <c r="AH18" s="177" t="s">
        <v>888</v>
      </c>
      <c r="AI18" s="4">
        <v>7.9037496875291096</v>
      </c>
      <c r="AJ18" s="177">
        <v>1.2409431559452699</v>
      </c>
      <c r="AK18" s="4">
        <v>6.5681553642565502</v>
      </c>
      <c r="AL18" s="177">
        <v>1.0620125656810699</v>
      </c>
      <c r="AM18" s="4">
        <v>12.4374201450717</v>
      </c>
      <c r="AN18" s="177">
        <v>1.62431734917919</v>
      </c>
      <c r="AO18" s="4">
        <v>4.5336704575425797</v>
      </c>
      <c r="AP18" s="177">
        <v>2.0445698634718998</v>
      </c>
      <c r="AQ18" s="6"/>
      <c r="AR18" s="6"/>
      <c r="AS18" s="6"/>
      <c r="AT18" s="8"/>
    </row>
    <row r="19" spans="1:46" ht="13" customHeight="1" x14ac:dyDescent="0.35">
      <c r="A19" s="190" t="s">
        <v>359</v>
      </c>
      <c r="B19" s="171">
        <v>2</v>
      </c>
      <c r="C19" s="4">
        <v>8.6359254658690006</v>
      </c>
      <c r="D19" s="177">
        <v>0.87913322778986203</v>
      </c>
      <c r="E19" s="4" t="s">
        <v>888</v>
      </c>
      <c r="F19" s="177" t="s">
        <v>888</v>
      </c>
      <c r="G19" s="4">
        <v>8.1247925782477406</v>
      </c>
      <c r="H19" s="177">
        <v>1.01409145044089</v>
      </c>
      <c r="I19" s="4">
        <v>8.6878264505089309</v>
      </c>
      <c r="J19" s="177">
        <v>1.7348233422211701</v>
      </c>
      <c r="K19" s="4" t="s">
        <v>888</v>
      </c>
      <c r="L19" s="177" t="s">
        <v>888</v>
      </c>
      <c r="M19" s="4">
        <v>8.6267805625123497</v>
      </c>
      <c r="N19" s="177">
        <v>1.5994172922846901</v>
      </c>
      <c r="O19" s="4">
        <v>8.6423294483802202</v>
      </c>
      <c r="P19" s="177">
        <v>1.07246527414114</v>
      </c>
      <c r="Q19" s="4">
        <v>1.5548885867875799E-2</v>
      </c>
      <c r="R19" s="177">
        <v>1.9277734301752301</v>
      </c>
      <c r="S19" s="4">
        <v>8.9841253920019302</v>
      </c>
      <c r="T19" s="177">
        <v>1.2827953391979099</v>
      </c>
      <c r="U19" s="4">
        <v>8.9432064003161393</v>
      </c>
      <c r="V19" s="177">
        <v>1.6944777506305599</v>
      </c>
      <c r="W19" s="4">
        <v>9.6246336174309093</v>
      </c>
      <c r="X19" s="177">
        <v>2.4092203589390699</v>
      </c>
      <c r="Y19" s="4">
        <v>0.64050822542897901</v>
      </c>
      <c r="Z19" s="177">
        <v>2.7464517962891</v>
      </c>
      <c r="AA19" s="4" t="s">
        <v>888</v>
      </c>
      <c r="AB19" s="177" t="s">
        <v>888</v>
      </c>
      <c r="AC19" s="4">
        <v>10.001573615588001</v>
      </c>
      <c r="AD19" s="177">
        <v>1.1970909674369301</v>
      </c>
      <c r="AE19" s="4">
        <v>8.2130538390135097</v>
      </c>
      <c r="AF19" s="177">
        <v>1.8514038779670401</v>
      </c>
      <c r="AG19" s="4" t="s">
        <v>888</v>
      </c>
      <c r="AH19" s="177" t="s">
        <v>888</v>
      </c>
      <c r="AI19" s="4">
        <v>7.9044486666548597</v>
      </c>
      <c r="AJ19" s="177">
        <v>1.8244052657882801</v>
      </c>
      <c r="AK19" s="4">
        <v>10.388299000281499</v>
      </c>
      <c r="AL19" s="177">
        <v>1.1804890014641101</v>
      </c>
      <c r="AM19" s="4">
        <v>6.3732305690915902</v>
      </c>
      <c r="AN19" s="177">
        <v>1.7987714314415999</v>
      </c>
      <c r="AO19" s="4">
        <v>-1.5312180975632601</v>
      </c>
      <c r="AP19" s="177">
        <v>2.5416661605830901</v>
      </c>
      <c r="AQ19" s="6"/>
      <c r="AR19" s="6"/>
      <c r="AS19" s="6"/>
      <c r="AT19" s="8"/>
    </row>
    <row r="20" spans="1:46" ht="13" customHeight="1" x14ac:dyDescent="0.35">
      <c r="A20" s="3" t="s">
        <v>360</v>
      </c>
      <c r="B20" s="171">
        <v>2</v>
      </c>
      <c r="C20" s="4">
        <v>11.462547221313001</v>
      </c>
      <c r="D20" s="177">
        <v>0.93548812958197602</v>
      </c>
      <c r="E20" s="4">
        <v>7.1472185676809801</v>
      </c>
      <c r="F20" s="177">
        <v>2.22082721076054</v>
      </c>
      <c r="G20" s="4">
        <v>11.2683425317895</v>
      </c>
      <c r="H20" s="177">
        <v>1.02934209395214</v>
      </c>
      <c r="I20" s="4">
        <v>13.006375073487099</v>
      </c>
      <c r="J20" s="177">
        <v>1.61297682872766</v>
      </c>
      <c r="K20" s="4">
        <v>5.8591565058061397</v>
      </c>
      <c r="L20" s="177">
        <v>2.72838023364642</v>
      </c>
      <c r="M20" s="4">
        <v>12.3245667030105</v>
      </c>
      <c r="N20" s="177">
        <v>1.06641014838818</v>
      </c>
      <c r="O20" s="4">
        <v>8.2010965409627499</v>
      </c>
      <c r="P20" s="177">
        <v>1.9831401023414701</v>
      </c>
      <c r="Q20" s="4">
        <v>-4.1234701620477399</v>
      </c>
      <c r="R20" s="177">
        <v>2.2523719007777601</v>
      </c>
      <c r="S20" s="4">
        <v>10.3100345804672</v>
      </c>
      <c r="T20" s="177">
        <v>1.39643863977912</v>
      </c>
      <c r="U20" s="4">
        <v>9.1985073817071008</v>
      </c>
      <c r="V20" s="177">
        <v>2.52752972331285</v>
      </c>
      <c r="W20" s="4">
        <v>14.3712421503225</v>
      </c>
      <c r="X20" s="177">
        <v>1.5411266328225299</v>
      </c>
      <c r="Y20" s="4">
        <v>4.06120756985535</v>
      </c>
      <c r="Z20" s="177">
        <v>2.09369047239029</v>
      </c>
      <c r="AA20" s="4">
        <v>11.327091903045201</v>
      </c>
      <c r="AB20" s="177">
        <v>1.19298535261201</v>
      </c>
      <c r="AC20" s="4">
        <v>12.7270259209744</v>
      </c>
      <c r="AD20" s="177">
        <v>1.71562728735498</v>
      </c>
      <c r="AE20" s="4">
        <v>9.9340205595058997</v>
      </c>
      <c r="AF20" s="177">
        <v>2.6054474647922699</v>
      </c>
      <c r="AG20" s="4">
        <v>-1.39307134353934</v>
      </c>
      <c r="AH20" s="177">
        <v>2.91331616754981</v>
      </c>
      <c r="AI20" s="4">
        <v>10.098259253129401</v>
      </c>
      <c r="AJ20" s="177">
        <v>1.02346333016479</v>
      </c>
      <c r="AK20" s="4">
        <v>14.505160367674801</v>
      </c>
      <c r="AL20" s="177">
        <v>2.2331068777110699</v>
      </c>
      <c r="AM20" s="4">
        <v>15.4661788586293</v>
      </c>
      <c r="AN20" s="177">
        <v>2.6359028961545299</v>
      </c>
      <c r="AO20" s="4">
        <v>5.3679196054999396</v>
      </c>
      <c r="AP20" s="177">
        <v>2.8793073151503399</v>
      </c>
      <c r="AQ20" s="6"/>
      <c r="AR20" s="6"/>
      <c r="AS20" s="6"/>
      <c r="AT20" s="8"/>
    </row>
    <row r="21" spans="1:46" ht="13" customHeight="1" x14ac:dyDescent="0.35">
      <c r="A21" s="3" t="s">
        <v>361</v>
      </c>
      <c r="B21" s="171">
        <v>2</v>
      </c>
      <c r="C21" s="4">
        <v>16.419753463143401</v>
      </c>
      <c r="D21" s="177">
        <v>1.16623306391362</v>
      </c>
      <c r="E21" s="4">
        <v>12.154869720139899</v>
      </c>
      <c r="F21" s="177">
        <v>2.6288536043922499</v>
      </c>
      <c r="G21" s="4">
        <v>16.758189198718402</v>
      </c>
      <c r="H21" s="177">
        <v>1.88500112499867</v>
      </c>
      <c r="I21" s="4">
        <v>19.167943746620502</v>
      </c>
      <c r="J21" s="177">
        <v>1.64026256197579</v>
      </c>
      <c r="K21" s="4">
        <v>7.0130740264806404</v>
      </c>
      <c r="L21" s="177">
        <v>3.0433202974740898</v>
      </c>
      <c r="M21" s="4">
        <v>16.596398606879799</v>
      </c>
      <c r="N21" s="177">
        <v>1.2343964560671401</v>
      </c>
      <c r="O21" s="4" t="s">
        <v>888</v>
      </c>
      <c r="P21" s="177" t="s">
        <v>888</v>
      </c>
      <c r="Q21" s="4" t="s">
        <v>888</v>
      </c>
      <c r="R21" s="177" t="s">
        <v>888</v>
      </c>
      <c r="S21" s="4">
        <v>16.897199340612602</v>
      </c>
      <c r="T21" s="177">
        <v>1.50341019822787</v>
      </c>
      <c r="U21" s="4">
        <v>15.6871417867339</v>
      </c>
      <c r="V21" s="177">
        <v>1.9633910478652301</v>
      </c>
      <c r="W21" s="4">
        <v>17.257976499205501</v>
      </c>
      <c r="X21" s="177">
        <v>3.3623880702467801</v>
      </c>
      <c r="Y21" s="4">
        <v>0.36077715859291698</v>
      </c>
      <c r="Z21" s="177">
        <v>3.6156426392465599</v>
      </c>
      <c r="AA21" s="4">
        <v>15.703447682319601</v>
      </c>
      <c r="AB21" s="177">
        <v>1.8688383022619</v>
      </c>
      <c r="AC21" s="4">
        <v>17.474624950383699</v>
      </c>
      <c r="AD21" s="177">
        <v>1.8204799560084799</v>
      </c>
      <c r="AE21" s="4">
        <v>17.6232565455343</v>
      </c>
      <c r="AF21" s="177">
        <v>2.6881723688205099</v>
      </c>
      <c r="AG21" s="4">
        <v>1.9198088632147201</v>
      </c>
      <c r="AH21" s="177">
        <v>3.12241025869421</v>
      </c>
      <c r="AI21" s="4">
        <v>16.057382164433399</v>
      </c>
      <c r="AJ21" s="177">
        <v>1.2303851404845201</v>
      </c>
      <c r="AK21" s="4">
        <v>21.613376327865801</v>
      </c>
      <c r="AL21" s="177">
        <v>4.5816054234642198</v>
      </c>
      <c r="AM21" s="4" t="s">
        <v>888</v>
      </c>
      <c r="AN21" s="177" t="s">
        <v>888</v>
      </c>
      <c r="AO21" s="4" t="s">
        <v>888</v>
      </c>
      <c r="AP21" s="177" t="s">
        <v>888</v>
      </c>
      <c r="AQ21" s="6"/>
      <c r="AR21" s="6"/>
      <c r="AS21" s="6"/>
      <c r="AT21" s="8"/>
    </row>
    <row r="22" spans="1:46" ht="13" customHeight="1" x14ac:dyDescent="0.35">
      <c r="A22" s="3" t="s">
        <v>362</v>
      </c>
      <c r="B22" s="171">
        <v>2</v>
      </c>
      <c r="C22" s="4">
        <v>6.5607279758981996</v>
      </c>
      <c r="D22" s="177">
        <v>1.0598951057024899</v>
      </c>
      <c r="E22" s="4">
        <v>7.64080756682361</v>
      </c>
      <c r="F22" s="177">
        <v>3.9088915295604401</v>
      </c>
      <c r="G22" s="4">
        <v>3.4630625341867201</v>
      </c>
      <c r="H22" s="177">
        <v>1.11725901414843</v>
      </c>
      <c r="I22" s="4">
        <v>7.7453735630393403</v>
      </c>
      <c r="J22" s="177">
        <v>1.4701577257582601</v>
      </c>
      <c r="K22" s="4">
        <v>0.104565996215729</v>
      </c>
      <c r="L22" s="177">
        <v>4.1000040136517102</v>
      </c>
      <c r="M22" s="4">
        <v>7.9567604640789904</v>
      </c>
      <c r="N22" s="177">
        <v>2.04343398928801</v>
      </c>
      <c r="O22" s="4">
        <v>5.19184385181671</v>
      </c>
      <c r="P22" s="177">
        <v>0.92000415427701199</v>
      </c>
      <c r="Q22" s="4">
        <v>-2.7649166122622799</v>
      </c>
      <c r="R22" s="177">
        <v>2.1841548838902201</v>
      </c>
      <c r="S22" s="4">
        <v>5.80452973106682</v>
      </c>
      <c r="T22" s="177">
        <v>1.1665906743828001</v>
      </c>
      <c r="U22" s="4">
        <v>11.287541615858499</v>
      </c>
      <c r="V22" s="177">
        <v>4.1844793904584696</v>
      </c>
      <c r="W22" s="4">
        <v>5.1483146806094098</v>
      </c>
      <c r="X22" s="177">
        <v>1.1120962815759301</v>
      </c>
      <c r="Y22" s="4">
        <v>-0.65621505045740902</v>
      </c>
      <c r="Z22" s="177">
        <v>1.5666346372972</v>
      </c>
      <c r="AA22" s="4">
        <v>6.4237030225976302</v>
      </c>
      <c r="AB22" s="177">
        <v>1.1610324261679501</v>
      </c>
      <c r="AC22" s="4">
        <v>5.1138924798553198</v>
      </c>
      <c r="AD22" s="177">
        <v>1.4550018379609799</v>
      </c>
      <c r="AE22" s="4">
        <v>8.7157788863649692</v>
      </c>
      <c r="AF22" s="177">
        <v>3.8641919903640298</v>
      </c>
      <c r="AG22" s="4">
        <v>2.29207586376734</v>
      </c>
      <c r="AH22" s="177">
        <v>4.0580319711955397</v>
      </c>
      <c r="AI22" s="4">
        <v>3.5560428837165898</v>
      </c>
      <c r="AJ22" s="177">
        <v>1.0744697591946499</v>
      </c>
      <c r="AK22" s="4">
        <v>8.6548649351417595</v>
      </c>
      <c r="AL22" s="177">
        <v>1.7823589334676599</v>
      </c>
      <c r="AM22" s="4">
        <v>6.0658864104835102</v>
      </c>
      <c r="AN22" s="177">
        <v>1.6995713715847001</v>
      </c>
      <c r="AO22" s="4">
        <v>2.5098435267669199</v>
      </c>
      <c r="AP22" s="177">
        <v>1.8866374149006</v>
      </c>
      <c r="AQ22" s="6"/>
      <c r="AR22" s="6"/>
      <c r="AS22" s="6"/>
      <c r="AT22" s="8"/>
    </row>
    <row r="23" spans="1:46" ht="13" customHeight="1" x14ac:dyDescent="0.35">
      <c r="A23" s="3" t="s">
        <v>363</v>
      </c>
      <c r="B23" s="171">
        <v>2</v>
      </c>
      <c r="C23" s="4">
        <v>4.74730778970891</v>
      </c>
      <c r="D23" s="177">
        <v>0.486557671123442</v>
      </c>
      <c r="E23" s="4">
        <v>3.40422653344966</v>
      </c>
      <c r="F23" s="177">
        <v>1.0544540813274801</v>
      </c>
      <c r="G23" s="4">
        <v>3.9840867625238601</v>
      </c>
      <c r="H23" s="177">
        <v>0.98247962183825799</v>
      </c>
      <c r="I23" s="4">
        <v>6.3710787149371004</v>
      </c>
      <c r="J23" s="177">
        <v>1.1268677661358699</v>
      </c>
      <c r="K23" s="4">
        <v>2.96685218148744</v>
      </c>
      <c r="L23" s="177">
        <v>1.58316394793075</v>
      </c>
      <c r="M23" s="4">
        <v>4.4237537991539497</v>
      </c>
      <c r="N23" s="177">
        <v>0.50082744368851495</v>
      </c>
      <c r="O23" s="4">
        <v>6.4145352412115502</v>
      </c>
      <c r="P23" s="177">
        <v>2.1553249936183998</v>
      </c>
      <c r="Q23" s="4">
        <v>1.9907814420576</v>
      </c>
      <c r="R23" s="177">
        <v>2.2406955797894899</v>
      </c>
      <c r="S23" s="4">
        <v>3.6093506330758802</v>
      </c>
      <c r="T23" s="177">
        <v>1.0022205552398999</v>
      </c>
      <c r="U23" s="4">
        <v>6.2048525999678503</v>
      </c>
      <c r="V23" s="177">
        <v>1.5454650023193399</v>
      </c>
      <c r="W23" s="4">
        <v>5.3082890851394398</v>
      </c>
      <c r="X23" s="177">
        <v>0.876370803365634</v>
      </c>
      <c r="Y23" s="4">
        <v>1.69893845206356</v>
      </c>
      <c r="Z23" s="177">
        <v>1.40160080406931</v>
      </c>
      <c r="AA23" s="4">
        <v>4.9062607655631503</v>
      </c>
      <c r="AB23" s="177">
        <v>0.81012260591359297</v>
      </c>
      <c r="AC23" s="4">
        <v>4.4597015823153603</v>
      </c>
      <c r="AD23" s="177">
        <v>0.66471619308633101</v>
      </c>
      <c r="AE23" s="4">
        <v>5.8054982378812703</v>
      </c>
      <c r="AF23" s="177">
        <v>2.0629009981312301</v>
      </c>
      <c r="AG23" s="4">
        <v>0.89923747231812301</v>
      </c>
      <c r="AH23" s="177">
        <v>2.2440603437552098</v>
      </c>
      <c r="AI23" s="4">
        <v>4.7392570764156998</v>
      </c>
      <c r="AJ23" s="177">
        <v>0.63735426332969602</v>
      </c>
      <c r="AK23" s="4">
        <v>5.4680888393857101</v>
      </c>
      <c r="AL23" s="177">
        <v>1.67358901320385</v>
      </c>
      <c r="AM23" s="4">
        <v>6.4912294177351697</v>
      </c>
      <c r="AN23" s="177">
        <v>4.4038931027516703</v>
      </c>
      <c r="AO23" s="4">
        <v>1.7519723413194701</v>
      </c>
      <c r="AP23" s="177">
        <v>4.5356870956201396</v>
      </c>
      <c r="AQ23" s="6"/>
      <c r="AR23" s="6"/>
      <c r="AS23" s="6"/>
      <c r="AT23" s="8"/>
    </row>
    <row r="24" spans="1:46" ht="13" customHeight="1" x14ac:dyDescent="0.35">
      <c r="A24" s="3" t="s">
        <v>364</v>
      </c>
      <c r="B24" s="171">
        <v>2</v>
      </c>
      <c r="C24" s="4">
        <v>7.3347621526462898</v>
      </c>
      <c r="D24" s="177">
        <v>0.77562707805776698</v>
      </c>
      <c r="E24" s="4">
        <v>4.3762949942204701</v>
      </c>
      <c r="F24" s="177">
        <v>1.07989657653997</v>
      </c>
      <c r="G24" s="4">
        <v>8.2556740110338396</v>
      </c>
      <c r="H24" s="177">
        <v>1.1985934056379099</v>
      </c>
      <c r="I24" s="4">
        <v>10.798685166012101</v>
      </c>
      <c r="J24" s="177">
        <v>2.2805837324225</v>
      </c>
      <c r="K24" s="4">
        <v>6.4223901717915801</v>
      </c>
      <c r="L24" s="177">
        <v>2.5236286872551599</v>
      </c>
      <c r="M24" s="4">
        <v>7.4421676190614798</v>
      </c>
      <c r="N24" s="177">
        <v>0.81802757768158596</v>
      </c>
      <c r="O24" s="4">
        <v>7.93549472864792</v>
      </c>
      <c r="P24" s="177">
        <v>2.5385615033509898</v>
      </c>
      <c r="Q24" s="4">
        <v>0.49332710958644499</v>
      </c>
      <c r="R24" s="177">
        <v>2.6731377244280501</v>
      </c>
      <c r="S24" s="4">
        <v>6.9859001887976699</v>
      </c>
      <c r="T24" s="177">
        <v>1.5736314457270999</v>
      </c>
      <c r="U24" s="4">
        <v>6.2551446324728701</v>
      </c>
      <c r="V24" s="177">
        <v>1.7972930077642499</v>
      </c>
      <c r="W24" s="4">
        <v>7.9236952466910902</v>
      </c>
      <c r="X24" s="177">
        <v>0.99943132573240601</v>
      </c>
      <c r="Y24" s="4">
        <v>0.93779505789341799</v>
      </c>
      <c r="Z24" s="177">
        <v>1.8568904602557601</v>
      </c>
      <c r="AA24" s="4">
        <v>7.8372072791331204</v>
      </c>
      <c r="AB24" s="177">
        <v>1.1728380627157899</v>
      </c>
      <c r="AC24" s="4">
        <v>6.7253662983575699</v>
      </c>
      <c r="AD24" s="177">
        <v>1.16166434100288</v>
      </c>
      <c r="AE24" s="4">
        <v>8.4392254647779907</v>
      </c>
      <c r="AF24" s="177">
        <v>2.3646435284388101</v>
      </c>
      <c r="AG24" s="4">
        <v>0.60201818564486598</v>
      </c>
      <c r="AH24" s="177">
        <v>2.6989871518614001</v>
      </c>
      <c r="AI24" s="4">
        <v>7.9464873947057901</v>
      </c>
      <c r="AJ24" s="177">
        <v>1.1358764802700001</v>
      </c>
      <c r="AK24" s="4">
        <v>6.9147229702475004</v>
      </c>
      <c r="AL24" s="177">
        <v>1.2778913807524199</v>
      </c>
      <c r="AM24" s="4">
        <v>6.3967135553345598</v>
      </c>
      <c r="AN24" s="177">
        <v>2.1000148076699898</v>
      </c>
      <c r="AO24" s="4">
        <v>-1.5497738393712399</v>
      </c>
      <c r="AP24" s="177">
        <v>2.4562721213827898</v>
      </c>
      <c r="AQ24" s="6"/>
      <c r="AR24" s="6"/>
      <c r="AS24" s="6"/>
      <c r="AT24" s="8"/>
    </row>
    <row r="25" spans="1:46" ht="13" customHeight="1" x14ac:dyDescent="0.35">
      <c r="A25" s="3" t="s">
        <v>365</v>
      </c>
      <c r="B25" s="171">
        <v>2</v>
      </c>
      <c r="C25" s="4">
        <v>3.4621678144323198</v>
      </c>
      <c r="D25" s="177">
        <v>0.38988828879193999</v>
      </c>
      <c r="E25" s="4">
        <v>2.3126521400534399</v>
      </c>
      <c r="F25" s="177">
        <v>0.966380468955092</v>
      </c>
      <c r="G25" s="4">
        <v>3.2962493750431601</v>
      </c>
      <c r="H25" s="177">
        <v>0.68116969013399398</v>
      </c>
      <c r="I25" s="4">
        <v>3.9368200875752799</v>
      </c>
      <c r="J25" s="177">
        <v>0.75926476727442904</v>
      </c>
      <c r="K25" s="4">
        <v>1.62416794752183</v>
      </c>
      <c r="L25" s="177">
        <v>1.25813782899809</v>
      </c>
      <c r="M25" s="4">
        <v>3.1585959918069002</v>
      </c>
      <c r="N25" s="177">
        <v>0.44015328443728402</v>
      </c>
      <c r="O25" s="4" t="s">
        <v>888</v>
      </c>
      <c r="P25" s="177" t="s">
        <v>888</v>
      </c>
      <c r="Q25" s="4" t="s">
        <v>888</v>
      </c>
      <c r="R25" s="177" t="s">
        <v>888</v>
      </c>
      <c r="S25" s="4">
        <v>3.0155166754740601</v>
      </c>
      <c r="T25" s="177">
        <v>0.50037313618703405</v>
      </c>
      <c r="U25" s="4">
        <v>4.2009963205749301</v>
      </c>
      <c r="V25" s="177">
        <v>1.2805896185026799</v>
      </c>
      <c r="W25" s="4">
        <v>2.7224287449788598</v>
      </c>
      <c r="X25" s="177">
        <v>1.8925966784516499</v>
      </c>
      <c r="Y25" s="4">
        <v>-0.29308793049519599</v>
      </c>
      <c r="Z25" s="177">
        <v>1.99889042201871</v>
      </c>
      <c r="AA25" s="4">
        <v>2.8121070694175101</v>
      </c>
      <c r="AB25" s="177">
        <v>0.75107654264075796</v>
      </c>
      <c r="AC25" s="4">
        <v>3.5438732883608401</v>
      </c>
      <c r="AD25" s="177">
        <v>0.58766008293907701</v>
      </c>
      <c r="AE25" s="4" t="s">
        <v>888</v>
      </c>
      <c r="AF25" s="177" t="s">
        <v>888</v>
      </c>
      <c r="AG25" s="4" t="s">
        <v>888</v>
      </c>
      <c r="AH25" s="177" t="s">
        <v>888</v>
      </c>
      <c r="AI25" s="4">
        <v>3.2251049732164501</v>
      </c>
      <c r="AJ25" s="177">
        <v>0.49540388077297498</v>
      </c>
      <c r="AK25" s="4">
        <v>2.8995831402905399</v>
      </c>
      <c r="AL25" s="177">
        <v>0.999830032448767</v>
      </c>
      <c r="AM25" s="4" t="s">
        <v>888</v>
      </c>
      <c r="AN25" s="177" t="s">
        <v>888</v>
      </c>
      <c r="AO25" s="4" t="s">
        <v>888</v>
      </c>
      <c r="AP25" s="177" t="s">
        <v>888</v>
      </c>
      <c r="AQ25" s="6"/>
      <c r="AR25" s="6"/>
      <c r="AS25" s="6"/>
      <c r="AT25" s="8"/>
    </row>
    <row r="26" spans="1:46" ht="13" customHeight="1" x14ac:dyDescent="0.35">
      <c r="A26" s="3" t="s">
        <v>366</v>
      </c>
      <c r="B26" s="171">
        <v>2</v>
      </c>
      <c r="C26" s="4">
        <v>6.7527356001571297</v>
      </c>
      <c r="D26" s="177">
        <v>0.82080905451804398</v>
      </c>
      <c r="E26" s="4">
        <v>7.5024881227422604</v>
      </c>
      <c r="F26" s="177">
        <v>2.1172299743540699</v>
      </c>
      <c r="G26" s="4">
        <v>7.6341870357194699</v>
      </c>
      <c r="H26" s="177">
        <v>1.1071092749342</v>
      </c>
      <c r="I26" s="4">
        <v>5.1074046174968002</v>
      </c>
      <c r="J26" s="177">
        <v>1.26530016340181</v>
      </c>
      <c r="K26" s="4">
        <v>-2.3950835052454602</v>
      </c>
      <c r="L26" s="177">
        <v>2.1453159847526302</v>
      </c>
      <c r="M26" s="4">
        <v>7.12015911390528</v>
      </c>
      <c r="N26" s="177">
        <v>0.97231554877781501</v>
      </c>
      <c r="O26" s="4">
        <v>5.6543764034926003</v>
      </c>
      <c r="P26" s="177">
        <v>1.45701862734983</v>
      </c>
      <c r="Q26" s="4">
        <v>-1.4657827104126899</v>
      </c>
      <c r="R26" s="177">
        <v>1.7146747345360001</v>
      </c>
      <c r="S26" s="4">
        <v>6.8816021252801196</v>
      </c>
      <c r="T26" s="177">
        <v>1.1315708082038201</v>
      </c>
      <c r="U26" s="4">
        <v>5.4754352230227097</v>
      </c>
      <c r="V26" s="177">
        <v>1.3950387430803</v>
      </c>
      <c r="W26" s="4">
        <v>7.9916032148256901</v>
      </c>
      <c r="X26" s="177">
        <v>2.5667669650484601</v>
      </c>
      <c r="Y26" s="4">
        <v>1.1100010895455701</v>
      </c>
      <c r="Z26" s="177">
        <v>2.5692574255263101</v>
      </c>
      <c r="AA26" s="4">
        <v>9.3559648286583297</v>
      </c>
      <c r="AB26" s="177">
        <v>2.2355514041991</v>
      </c>
      <c r="AC26" s="4">
        <v>5.5699548159640102</v>
      </c>
      <c r="AD26" s="177">
        <v>0.95373037197580701</v>
      </c>
      <c r="AE26" s="4">
        <v>7.7409602944359701</v>
      </c>
      <c r="AF26" s="177">
        <v>1.6558825906401899</v>
      </c>
      <c r="AG26" s="4">
        <v>-1.61500453422236</v>
      </c>
      <c r="AH26" s="177">
        <v>2.67895024186361</v>
      </c>
      <c r="AI26" s="4">
        <v>6.1141556222396298</v>
      </c>
      <c r="AJ26" s="177">
        <v>1.04835060189664</v>
      </c>
      <c r="AK26" s="4">
        <v>6.5732680654099598</v>
      </c>
      <c r="AL26" s="177">
        <v>1.38236684765554</v>
      </c>
      <c r="AM26" s="4" t="s">
        <v>888</v>
      </c>
      <c r="AN26" s="177" t="s">
        <v>888</v>
      </c>
      <c r="AO26" s="4" t="s">
        <v>888</v>
      </c>
      <c r="AP26" s="177" t="s">
        <v>888</v>
      </c>
      <c r="AQ26" s="6"/>
      <c r="AR26" s="6"/>
      <c r="AS26" s="6"/>
      <c r="AT26" s="8"/>
    </row>
    <row r="27" spans="1:46" ht="13" customHeight="1" x14ac:dyDescent="0.35">
      <c r="A27" s="3" t="s">
        <v>367</v>
      </c>
      <c r="B27" s="171">
        <v>2</v>
      </c>
      <c r="C27" s="4">
        <v>9.4606676716019802</v>
      </c>
      <c r="D27" s="177">
        <v>0.58824759417033201</v>
      </c>
      <c r="E27" s="4">
        <v>8.6511698108678896</v>
      </c>
      <c r="F27" s="177">
        <v>1.1375475798845001</v>
      </c>
      <c r="G27" s="4">
        <v>9.1062214784485498</v>
      </c>
      <c r="H27" s="177">
        <v>0.83853995791700597</v>
      </c>
      <c r="I27" s="4">
        <v>11.1632654296477</v>
      </c>
      <c r="J27" s="177">
        <v>1.0080548181986799</v>
      </c>
      <c r="K27" s="4">
        <v>2.51209561877981</v>
      </c>
      <c r="L27" s="177">
        <v>1.52723422502024</v>
      </c>
      <c r="M27" s="4">
        <v>9.0687967431182503</v>
      </c>
      <c r="N27" s="177">
        <v>0.64075121606739704</v>
      </c>
      <c r="O27" s="4">
        <v>14.217934513217299</v>
      </c>
      <c r="P27" s="177">
        <v>2.5214887114640701</v>
      </c>
      <c r="Q27" s="4">
        <v>5.1491377700990402</v>
      </c>
      <c r="R27" s="177">
        <v>2.70720917039377</v>
      </c>
      <c r="S27" s="4">
        <v>9.1654256880607896</v>
      </c>
      <c r="T27" s="177">
        <v>0.63023177620753801</v>
      </c>
      <c r="U27" s="4">
        <v>9.1434201407321094</v>
      </c>
      <c r="V27" s="177">
        <v>1.4843202816327701</v>
      </c>
      <c r="W27" s="4">
        <v>16.7661973323045</v>
      </c>
      <c r="X27" s="177">
        <v>2.0631294915732998</v>
      </c>
      <c r="Y27" s="4">
        <v>7.6007716442436699</v>
      </c>
      <c r="Z27" s="177">
        <v>2.1513623384518099</v>
      </c>
      <c r="AA27" s="4">
        <v>7.6197537024531403</v>
      </c>
      <c r="AB27" s="177">
        <v>0.98473573348886601</v>
      </c>
      <c r="AC27" s="4">
        <v>10.512096501439901</v>
      </c>
      <c r="AD27" s="177">
        <v>0.74698968294199797</v>
      </c>
      <c r="AE27" s="4">
        <v>7.72241008250825</v>
      </c>
      <c r="AF27" s="177">
        <v>1.86974985247305</v>
      </c>
      <c r="AG27" s="4">
        <v>0.10265638005510599</v>
      </c>
      <c r="AH27" s="177">
        <v>2.1433668497143898</v>
      </c>
      <c r="AI27" s="4">
        <v>7.2892617108182396</v>
      </c>
      <c r="AJ27" s="177">
        <v>0.813691977022444</v>
      </c>
      <c r="AK27" s="4">
        <v>10.759344757223699</v>
      </c>
      <c r="AL27" s="177">
        <v>0.95885520313569705</v>
      </c>
      <c r="AM27" s="4">
        <v>17.252954284887402</v>
      </c>
      <c r="AN27" s="177">
        <v>2.42490253821643</v>
      </c>
      <c r="AO27" s="4">
        <v>9.9636925740692099</v>
      </c>
      <c r="AP27" s="177">
        <v>2.6248226260146099</v>
      </c>
      <c r="AQ27" s="6"/>
      <c r="AR27" s="6"/>
      <c r="AS27" s="6"/>
      <c r="AT27" s="8"/>
    </row>
    <row r="28" spans="1:46" ht="13" customHeight="1" x14ac:dyDescent="0.35">
      <c r="A28" s="3" t="s">
        <v>368</v>
      </c>
      <c r="B28" s="171">
        <v>2</v>
      </c>
      <c r="C28" s="4">
        <v>9.7474605697772798</v>
      </c>
      <c r="D28" s="177">
        <v>0.84812263919762998</v>
      </c>
      <c r="E28" s="4">
        <v>7.0146129351714599</v>
      </c>
      <c r="F28" s="177">
        <v>1.73478166965332</v>
      </c>
      <c r="G28" s="4">
        <v>10.4127704246962</v>
      </c>
      <c r="H28" s="177">
        <v>1.0515331220806099</v>
      </c>
      <c r="I28" s="4">
        <v>11.298922079576901</v>
      </c>
      <c r="J28" s="177">
        <v>2.6016040520597601</v>
      </c>
      <c r="K28" s="4">
        <v>4.2843091444054</v>
      </c>
      <c r="L28" s="177">
        <v>3.0930692322506199</v>
      </c>
      <c r="M28" s="4">
        <v>10.0304908701566</v>
      </c>
      <c r="N28" s="177">
        <v>1.0389318672641199</v>
      </c>
      <c r="O28" s="4">
        <v>8.4839071279351295</v>
      </c>
      <c r="P28" s="177">
        <v>1.48020697955042</v>
      </c>
      <c r="Q28" s="4">
        <v>-1.5465837422214801</v>
      </c>
      <c r="R28" s="177">
        <v>1.7909395154247301</v>
      </c>
      <c r="S28" s="4">
        <v>10.1899488258845</v>
      </c>
      <c r="T28" s="177">
        <v>0.99292562783349303</v>
      </c>
      <c r="U28" s="4">
        <v>8.3566443211199495</v>
      </c>
      <c r="V28" s="177">
        <v>1.92417453221765</v>
      </c>
      <c r="W28" s="4">
        <v>7.1361711326293502</v>
      </c>
      <c r="X28" s="177">
        <v>2.8420920711231998</v>
      </c>
      <c r="Y28" s="4">
        <v>-3.0537776932551601</v>
      </c>
      <c r="Z28" s="177">
        <v>3.1244298836177999</v>
      </c>
      <c r="AA28" s="4">
        <v>9.5248720817315693</v>
      </c>
      <c r="AB28" s="177">
        <v>1.7301062361449899</v>
      </c>
      <c r="AC28" s="4">
        <v>9.7530590086810598</v>
      </c>
      <c r="AD28" s="177">
        <v>1.1032426532198301</v>
      </c>
      <c r="AE28" s="4">
        <v>8.4749355946800708</v>
      </c>
      <c r="AF28" s="177">
        <v>1.74591812620932</v>
      </c>
      <c r="AG28" s="4">
        <v>-1.0499364870515</v>
      </c>
      <c r="AH28" s="177">
        <v>2.39209569786123</v>
      </c>
      <c r="AI28" s="4">
        <v>10.8193189588011</v>
      </c>
      <c r="AJ28" s="177">
        <v>1.1629309135477099</v>
      </c>
      <c r="AK28" s="4">
        <v>8.5953903499835604</v>
      </c>
      <c r="AL28" s="177">
        <v>1.1573551432084801</v>
      </c>
      <c r="AM28" s="4">
        <v>6.2965181132434598</v>
      </c>
      <c r="AN28" s="177">
        <v>2.7030410536009701</v>
      </c>
      <c r="AO28" s="4">
        <v>-4.5228008455575903</v>
      </c>
      <c r="AP28" s="177">
        <v>2.91044892812597</v>
      </c>
      <c r="AQ28" s="6"/>
      <c r="AR28" s="6"/>
      <c r="AS28" s="6"/>
      <c r="AT28" s="8"/>
    </row>
    <row r="29" spans="1:46" ht="13" customHeight="1" x14ac:dyDescent="0.35">
      <c r="A29" s="3" t="s">
        <v>369</v>
      </c>
      <c r="B29" s="171">
        <v>2</v>
      </c>
      <c r="C29" s="4">
        <v>14.1454922644389</v>
      </c>
      <c r="D29" s="177">
        <v>0.78890059287954994</v>
      </c>
      <c r="E29" s="4">
        <v>16.849377205681598</v>
      </c>
      <c r="F29" s="177">
        <v>1.83779637366253</v>
      </c>
      <c r="G29" s="4">
        <v>13.7970853580489</v>
      </c>
      <c r="H29" s="177">
        <v>1.03009041206727</v>
      </c>
      <c r="I29" s="4">
        <v>10.987226395159601</v>
      </c>
      <c r="J29" s="177">
        <v>1.42862648317489</v>
      </c>
      <c r="K29" s="4">
        <v>-5.8621508105220004</v>
      </c>
      <c r="L29" s="177">
        <v>2.3130405622033998</v>
      </c>
      <c r="M29" s="4">
        <v>14.0099018903289</v>
      </c>
      <c r="N29" s="177">
        <v>0.86300257204656905</v>
      </c>
      <c r="O29" s="4">
        <v>15.5201265602396</v>
      </c>
      <c r="P29" s="177">
        <v>3.08947553346679</v>
      </c>
      <c r="Q29" s="4">
        <v>1.51022466991077</v>
      </c>
      <c r="R29" s="177">
        <v>3.2709483171887799</v>
      </c>
      <c r="S29" s="4">
        <v>14.3753664238523</v>
      </c>
      <c r="T29" s="177">
        <v>0.91546394378721996</v>
      </c>
      <c r="U29" s="4">
        <v>12.7920353431042</v>
      </c>
      <c r="V29" s="177">
        <v>1.90595946835339</v>
      </c>
      <c r="W29" s="4">
        <v>17.536701036250701</v>
      </c>
      <c r="X29" s="177">
        <v>4.3093069054589197</v>
      </c>
      <c r="Y29" s="4">
        <v>3.1613346123984498</v>
      </c>
      <c r="Z29" s="177">
        <v>4.4435616918851899</v>
      </c>
      <c r="AA29" s="4">
        <v>12.546941010992599</v>
      </c>
      <c r="AB29" s="177">
        <v>1.47070220191142</v>
      </c>
      <c r="AC29" s="4">
        <v>15.321689147930799</v>
      </c>
      <c r="AD29" s="177">
        <v>1.16715804492951</v>
      </c>
      <c r="AE29" s="4">
        <v>11.7050571593083</v>
      </c>
      <c r="AF29" s="177">
        <v>1.9420156098614001</v>
      </c>
      <c r="AG29" s="4">
        <v>-0.84188385168431301</v>
      </c>
      <c r="AH29" s="177">
        <v>2.3421786122373902</v>
      </c>
      <c r="AI29" s="4">
        <v>15.1664445422157</v>
      </c>
      <c r="AJ29" s="177">
        <v>1.4118876254648201</v>
      </c>
      <c r="AK29" s="4">
        <v>13.674222947024999</v>
      </c>
      <c r="AL29" s="177">
        <v>1.20881687411428</v>
      </c>
      <c r="AM29" s="4">
        <v>13.070745674708601</v>
      </c>
      <c r="AN29" s="177">
        <v>2.4085410009778698</v>
      </c>
      <c r="AO29" s="4">
        <v>-2.0956988675071599</v>
      </c>
      <c r="AP29" s="177">
        <v>2.8402001894909299</v>
      </c>
      <c r="AQ29" s="6"/>
      <c r="AR29" s="6"/>
      <c r="AS29" s="6"/>
      <c r="AT29" s="8"/>
    </row>
    <row r="30" spans="1:46" ht="13" customHeight="1" x14ac:dyDescent="0.35">
      <c r="A30" s="3" t="s">
        <v>370</v>
      </c>
      <c r="B30" s="171">
        <v>2</v>
      </c>
      <c r="C30" s="4">
        <v>6.9160635678312596</v>
      </c>
      <c r="D30" s="177">
        <v>0.58825768406280299</v>
      </c>
      <c r="E30" s="4">
        <v>8.8681680759245207</v>
      </c>
      <c r="F30" s="177">
        <v>1.76925568739868</v>
      </c>
      <c r="G30" s="4">
        <v>6.6863603532356004</v>
      </c>
      <c r="H30" s="177">
        <v>0.78463101566571702</v>
      </c>
      <c r="I30" s="4">
        <v>6.88637074206338</v>
      </c>
      <c r="J30" s="177">
        <v>0.99527281360109099</v>
      </c>
      <c r="K30" s="4">
        <v>-1.9817973338611301</v>
      </c>
      <c r="L30" s="177">
        <v>2.1177742798715702</v>
      </c>
      <c r="M30" s="4">
        <v>7.0572569558249798</v>
      </c>
      <c r="N30" s="177">
        <v>0.62176252824990796</v>
      </c>
      <c r="O30" s="4">
        <v>4.8159908275566297</v>
      </c>
      <c r="P30" s="177">
        <v>2.2563204231194698</v>
      </c>
      <c r="Q30" s="4">
        <v>-2.2412661282683501</v>
      </c>
      <c r="R30" s="177">
        <v>2.4116665774580599</v>
      </c>
      <c r="S30" s="4">
        <v>6.6366276952338099</v>
      </c>
      <c r="T30" s="177">
        <v>0.753415529086504</v>
      </c>
      <c r="U30" s="4">
        <v>7.7312923040097399</v>
      </c>
      <c r="V30" s="177">
        <v>0.948848299358662</v>
      </c>
      <c r="W30" s="4">
        <v>5.7064030052474397</v>
      </c>
      <c r="X30" s="177">
        <v>1.7392480913038699</v>
      </c>
      <c r="Y30" s="4">
        <v>-0.93022468998637198</v>
      </c>
      <c r="Z30" s="177">
        <v>1.8357121885102601</v>
      </c>
      <c r="AA30" s="4">
        <v>7.9219195936496796</v>
      </c>
      <c r="AB30" s="177">
        <v>2.5604005231639499</v>
      </c>
      <c r="AC30" s="4">
        <v>6.9160985252698604</v>
      </c>
      <c r="AD30" s="177">
        <v>0.69119377364889001</v>
      </c>
      <c r="AE30" s="4">
        <v>6.3381421335561203</v>
      </c>
      <c r="AF30" s="177">
        <v>1.25961803751796</v>
      </c>
      <c r="AG30" s="4">
        <v>-1.5837774600935599</v>
      </c>
      <c r="AH30" s="177">
        <v>2.7675221102619498</v>
      </c>
      <c r="AI30" s="4">
        <v>6.4723634324985699</v>
      </c>
      <c r="AJ30" s="177">
        <v>0.81196565415841004</v>
      </c>
      <c r="AK30" s="4">
        <v>7.1717458261554601</v>
      </c>
      <c r="AL30" s="177">
        <v>0.84177241566192296</v>
      </c>
      <c r="AM30" s="4" t="s">
        <v>888</v>
      </c>
      <c r="AN30" s="177" t="s">
        <v>888</v>
      </c>
      <c r="AO30" s="4" t="s">
        <v>888</v>
      </c>
      <c r="AP30" s="177" t="s">
        <v>888</v>
      </c>
      <c r="AQ30" s="6"/>
      <c r="AR30" s="6"/>
      <c r="AS30" s="6"/>
      <c r="AT30" s="8"/>
    </row>
    <row r="31" spans="1:46" ht="13" customHeight="1" x14ac:dyDescent="0.35">
      <c r="A31" s="3" t="s">
        <v>371</v>
      </c>
      <c r="B31" s="171">
        <v>2</v>
      </c>
      <c r="C31" s="4">
        <v>4.9951255777180901</v>
      </c>
      <c r="D31" s="177">
        <v>0.60122592483610005</v>
      </c>
      <c r="E31" s="4">
        <v>5.8372245361786703</v>
      </c>
      <c r="F31" s="177">
        <v>1.2678972831702999</v>
      </c>
      <c r="G31" s="4">
        <v>4.6533085703275798</v>
      </c>
      <c r="H31" s="177">
        <v>0.69534765594161596</v>
      </c>
      <c r="I31" s="4">
        <v>7.7274635750454896</v>
      </c>
      <c r="J31" s="177">
        <v>2.9259884421427</v>
      </c>
      <c r="K31" s="4">
        <v>1.89023903886682</v>
      </c>
      <c r="L31" s="177">
        <v>3.18615719545895</v>
      </c>
      <c r="M31" s="4">
        <v>4.4028095818905202</v>
      </c>
      <c r="N31" s="177">
        <v>0.61566442505222296</v>
      </c>
      <c r="O31" s="4">
        <v>8.5803599043202397</v>
      </c>
      <c r="P31" s="177">
        <v>2.2540148297566698</v>
      </c>
      <c r="Q31" s="4">
        <v>4.1775503224297204</v>
      </c>
      <c r="R31" s="177">
        <v>2.3346019699496701</v>
      </c>
      <c r="S31" s="4">
        <v>6.40210032286741</v>
      </c>
      <c r="T31" s="177">
        <v>1.79992006636734</v>
      </c>
      <c r="U31" s="4">
        <v>5.8979749437220699</v>
      </c>
      <c r="V31" s="177">
        <v>1.1357641414170201</v>
      </c>
      <c r="W31" s="4">
        <v>4.10874209377985</v>
      </c>
      <c r="X31" s="177">
        <v>0.76010966824507098</v>
      </c>
      <c r="Y31" s="4">
        <v>-2.29335822908756</v>
      </c>
      <c r="Z31" s="177">
        <v>1.9228644822446499</v>
      </c>
      <c r="AA31" s="4">
        <v>8.0460994277840001</v>
      </c>
      <c r="AB31" s="177">
        <v>2.8540376413105699</v>
      </c>
      <c r="AC31" s="4">
        <v>4.6357895062388303</v>
      </c>
      <c r="AD31" s="177">
        <v>0.666490989484253</v>
      </c>
      <c r="AE31" s="4">
        <v>5.3143224387671602</v>
      </c>
      <c r="AF31" s="177">
        <v>0.975945404021756</v>
      </c>
      <c r="AG31" s="4">
        <v>-2.73177698901684</v>
      </c>
      <c r="AH31" s="177">
        <v>3.04453500007549</v>
      </c>
      <c r="AI31" s="4">
        <v>6.66029666154075</v>
      </c>
      <c r="AJ31" s="177">
        <v>1.7270370224606899</v>
      </c>
      <c r="AK31" s="4">
        <v>5.02183733663216</v>
      </c>
      <c r="AL31" s="177">
        <v>0.72437195409933897</v>
      </c>
      <c r="AM31" s="4">
        <v>3.0974993973214899</v>
      </c>
      <c r="AN31" s="177">
        <v>1.56562971714445</v>
      </c>
      <c r="AO31" s="4">
        <v>-3.56279726421926</v>
      </c>
      <c r="AP31" s="177">
        <v>2.3329526839792099</v>
      </c>
      <c r="AQ31" s="6"/>
      <c r="AR31" s="6"/>
      <c r="AS31" s="6"/>
      <c r="AT31" s="8"/>
    </row>
    <row r="32" spans="1:46" ht="13" customHeight="1" x14ac:dyDescent="0.35">
      <c r="A32" s="3" t="s">
        <v>372</v>
      </c>
      <c r="B32" s="171">
        <v>2</v>
      </c>
      <c r="C32" s="4">
        <v>4.9424020543374798</v>
      </c>
      <c r="D32" s="177">
        <v>0.45750546565759798</v>
      </c>
      <c r="E32" s="4">
        <v>5.1071483947916798</v>
      </c>
      <c r="F32" s="177">
        <v>1.3272257547367601</v>
      </c>
      <c r="G32" s="4">
        <v>5.3999510646715096</v>
      </c>
      <c r="H32" s="177">
        <v>0.69730604361174198</v>
      </c>
      <c r="I32" s="4">
        <v>4.4178138486025702</v>
      </c>
      <c r="J32" s="177">
        <v>0.926317964120565</v>
      </c>
      <c r="K32" s="4">
        <v>-0.68933454618910395</v>
      </c>
      <c r="L32" s="177">
        <v>1.62856348596946</v>
      </c>
      <c r="M32" s="4">
        <v>5.1678215814923201</v>
      </c>
      <c r="N32" s="177">
        <v>0.58114863922493698</v>
      </c>
      <c r="O32" s="4">
        <v>4.3582627142898396</v>
      </c>
      <c r="P32" s="177">
        <v>1.02842177680822</v>
      </c>
      <c r="Q32" s="4">
        <v>-0.80955886720247505</v>
      </c>
      <c r="R32" s="177">
        <v>1.1944860495321801</v>
      </c>
      <c r="S32" s="4">
        <v>4.5129854141385097</v>
      </c>
      <c r="T32" s="177">
        <v>0.56588181533420001</v>
      </c>
      <c r="U32" s="4">
        <v>6.5067446631581598</v>
      </c>
      <c r="V32" s="177">
        <v>1.3535120069190301</v>
      </c>
      <c r="W32" s="4">
        <v>7.3598290738049004</v>
      </c>
      <c r="X32" s="177">
        <v>1.46224679195519</v>
      </c>
      <c r="Y32" s="4">
        <v>2.8468436596663902</v>
      </c>
      <c r="Z32" s="177">
        <v>1.5759859074157201</v>
      </c>
      <c r="AA32" s="4">
        <v>4.7015189842061904</v>
      </c>
      <c r="AB32" s="177">
        <v>0.59458429787908895</v>
      </c>
      <c r="AC32" s="4">
        <v>5.5238106149481796</v>
      </c>
      <c r="AD32" s="177">
        <v>0.89308017207079504</v>
      </c>
      <c r="AE32" s="4">
        <v>5.4712362956154497</v>
      </c>
      <c r="AF32" s="177">
        <v>1.3894283790491899</v>
      </c>
      <c r="AG32" s="4">
        <v>0.76971731140926303</v>
      </c>
      <c r="AH32" s="177">
        <v>1.6280336856917601</v>
      </c>
      <c r="AI32" s="4">
        <v>4.7247397480475302</v>
      </c>
      <c r="AJ32" s="177">
        <v>0.56306333631190797</v>
      </c>
      <c r="AK32" s="4">
        <v>6.1290565936868999</v>
      </c>
      <c r="AL32" s="177">
        <v>1.0522972750475199</v>
      </c>
      <c r="AM32" s="4" t="s">
        <v>888</v>
      </c>
      <c r="AN32" s="177" t="s">
        <v>888</v>
      </c>
      <c r="AO32" s="4" t="s">
        <v>888</v>
      </c>
      <c r="AP32" s="177" t="s">
        <v>888</v>
      </c>
      <c r="AQ32" s="6"/>
      <c r="AR32" s="6"/>
      <c r="AS32" s="6"/>
      <c r="AT32" s="8"/>
    </row>
    <row r="33" spans="1:46" ht="13" customHeight="1" x14ac:dyDescent="0.35">
      <c r="A33" s="3" t="s">
        <v>373</v>
      </c>
      <c r="B33" s="171">
        <v>2</v>
      </c>
      <c r="C33" s="4">
        <v>20.904141215736399</v>
      </c>
      <c r="D33" s="177">
        <v>1.35402910263721</v>
      </c>
      <c r="E33" s="4">
        <v>19.939128505922401</v>
      </c>
      <c r="F33" s="177">
        <v>2.9208445256427602</v>
      </c>
      <c r="G33" s="4">
        <v>20.6305024482166</v>
      </c>
      <c r="H33" s="177">
        <v>1.7805664977684099</v>
      </c>
      <c r="I33" s="4">
        <v>19.8637187687231</v>
      </c>
      <c r="J33" s="177">
        <v>5.3671445549829597</v>
      </c>
      <c r="K33" s="4">
        <v>-7.5409737199322494E-2</v>
      </c>
      <c r="L33" s="177">
        <v>5.99945254352766</v>
      </c>
      <c r="M33" s="4">
        <v>20.292701768336901</v>
      </c>
      <c r="N33" s="177">
        <v>1.44917443232195</v>
      </c>
      <c r="O33" s="4" t="s">
        <v>888</v>
      </c>
      <c r="P33" s="177" t="s">
        <v>888</v>
      </c>
      <c r="Q33" s="4" t="s">
        <v>888</v>
      </c>
      <c r="R33" s="177" t="s">
        <v>888</v>
      </c>
      <c r="S33" s="4">
        <v>20.8102160060179</v>
      </c>
      <c r="T33" s="177">
        <v>1.7106199468033401</v>
      </c>
      <c r="U33" s="4">
        <v>20.8467327200235</v>
      </c>
      <c r="V33" s="177">
        <v>3.2728914289440398</v>
      </c>
      <c r="W33" s="4" t="s">
        <v>888</v>
      </c>
      <c r="X33" s="177" t="s">
        <v>888</v>
      </c>
      <c r="Y33" s="4" t="s">
        <v>888</v>
      </c>
      <c r="Z33" s="177" t="s">
        <v>888</v>
      </c>
      <c r="AA33" s="4">
        <v>35.076252972989202</v>
      </c>
      <c r="AB33" s="177">
        <v>9.2724056346595507</v>
      </c>
      <c r="AC33" s="4">
        <v>20.078378425941601</v>
      </c>
      <c r="AD33" s="177">
        <v>1.94361634938313</v>
      </c>
      <c r="AE33" s="4">
        <v>19.963295235908699</v>
      </c>
      <c r="AF33" s="177">
        <v>2.80944021549639</v>
      </c>
      <c r="AG33" s="4">
        <v>-15.112957737080601</v>
      </c>
      <c r="AH33" s="177">
        <v>9.8614400332765708</v>
      </c>
      <c r="AI33" s="4">
        <v>20.8007842132067</v>
      </c>
      <c r="AJ33" s="177">
        <v>2.8696688591033799</v>
      </c>
      <c r="AK33" s="4">
        <v>21.274843537777102</v>
      </c>
      <c r="AL33" s="177">
        <v>2.1980776046008899</v>
      </c>
      <c r="AM33" s="4">
        <v>18.4104920495732</v>
      </c>
      <c r="AN33" s="177">
        <v>3.2973283700597702</v>
      </c>
      <c r="AO33" s="4">
        <v>-2.3902921636335899</v>
      </c>
      <c r="AP33" s="177">
        <v>4.64083271440039</v>
      </c>
      <c r="AQ33" s="6"/>
      <c r="AR33" s="6"/>
      <c r="AS33" s="6"/>
      <c r="AT33" s="8"/>
    </row>
    <row r="34" spans="1:46" ht="13" customHeight="1" x14ac:dyDescent="0.35">
      <c r="A34" s="3" t="s">
        <v>374</v>
      </c>
      <c r="B34" s="171">
        <v>2</v>
      </c>
      <c r="C34" s="4">
        <v>12.0560155459542</v>
      </c>
      <c r="D34" s="177">
        <v>1.0081796045667799</v>
      </c>
      <c r="E34" s="4">
        <v>11.878007860387701</v>
      </c>
      <c r="F34" s="177">
        <v>4.0009329762556396</v>
      </c>
      <c r="G34" s="4">
        <v>10.689428256555599</v>
      </c>
      <c r="H34" s="177">
        <v>1.44272420604453</v>
      </c>
      <c r="I34" s="4">
        <v>13.856761256691099</v>
      </c>
      <c r="J34" s="177">
        <v>2.0208790225336402</v>
      </c>
      <c r="K34" s="4">
        <v>1.9787533963033701</v>
      </c>
      <c r="L34" s="177">
        <v>4.6554286404033496</v>
      </c>
      <c r="M34" s="4">
        <v>12.3401873840254</v>
      </c>
      <c r="N34" s="177">
        <v>1.1718803446750801</v>
      </c>
      <c r="O34" s="4" t="s">
        <v>888</v>
      </c>
      <c r="P34" s="177" t="s">
        <v>888</v>
      </c>
      <c r="Q34" s="4" t="s">
        <v>888</v>
      </c>
      <c r="R34" s="177" t="s">
        <v>888</v>
      </c>
      <c r="S34" s="4">
        <v>14.6418069439887</v>
      </c>
      <c r="T34" s="177">
        <v>1.7331035631835501</v>
      </c>
      <c r="U34" s="4">
        <v>12.1863081843541</v>
      </c>
      <c r="V34" s="177">
        <v>2.22918484584903</v>
      </c>
      <c r="W34" s="4">
        <v>8.0780856250500293</v>
      </c>
      <c r="X34" s="177">
        <v>1.67735183501376</v>
      </c>
      <c r="Y34" s="4">
        <v>-6.5637213189386303</v>
      </c>
      <c r="Z34" s="177">
        <v>2.3535918028144298</v>
      </c>
      <c r="AA34" s="4">
        <v>14.128639987441399</v>
      </c>
      <c r="AB34" s="177">
        <v>3.6339103211679999</v>
      </c>
      <c r="AC34" s="4">
        <v>11.4311668235067</v>
      </c>
      <c r="AD34" s="177">
        <v>1.1778768816212599</v>
      </c>
      <c r="AE34" s="4">
        <v>11.1426998884066</v>
      </c>
      <c r="AF34" s="177">
        <v>2.2386103980924501</v>
      </c>
      <c r="AG34" s="4">
        <v>-2.9859400990347398</v>
      </c>
      <c r="AH34" s="177">
        <v>4.3152120963689997</v>
      </c>
      <c r="AI34" s="4">
        <v>10.871426333943599</v>
      </c>
      <c r="AJ34" s="177">
        <v>1.69490242744919</v>
      </c>
      <c r="AK34" s="4">
        <v>13.416448159399501</v>
      </c>
      <c r="AL34" s="177">
        <v>1.47931932602216</v>
      </c>
      <c r="AM34" s="4" t="s">
        <v>888</v>
      </c>
      <c r="AN34" s="177" t="s">
        <v>888</v>
      </c>
      <c r="AO34" s="4" t="s">
        <v>888</v>
      </c>
      <c r="AP34" s="177" t="s">
        <v>888</v>
      </c>
      <c r="AQ34" s="6"/>
      <c r="AR34" s="6"/>
      <c r="AS34" s="6"/>
      <c r="AT34" s="8"/>
    </row>
    <row r="35" spans="1:46" ht="13" customHeight="1" x14ac:dyDescent="0.35">
      <c r="A35" s="3" t="s">
        <v>375</v>
      </c>
      <c r="B35" s="171">
        <v>2</v>
      </c>
      <c r="C35" s="4">
        <v>14.9151516584311</v>
      </c>
      <c r="D35" s="177">
        <v>0.77419777211937002</v>
      </c>
      <c r="E35" s="4">
        <v>12.3319756675567</v>
      </c>
      <c r="F35" s="177">
        <v>1.8855507196905701</v>
      </c>
      <c r="G35" s="4">
        <v>14.740548681073401</v>
      </c>
      <c r="H35" s="177">
        <v>0.96975027638668798</v>
      </c>
      <c r="I35" s="4">
        <v>17.217550324494098</v>
      </c>
      <c r="J35" s="177">
        <v>1.80195389430418</v>
      </c>
      <c r="K35" s="4">
        <v>4.8855746569374103</v>
      </c>
      <c r="L35" s="177">
        <v>2.5274738461621</v>
      </c>
      <c r="M35" s="4">
        <v>14.7458781495677</v>
      </c>
      <c r="N35" s="177">
        <v>0.81133950447958403</v>
      </c>
      <c r="O35" s="4" t="s">
        <v>888</v>
      </c>
      <c r="P35" s="177" t="s">
        <v>888</v>
      </c>
      <c r="Q35" s="4" t="s">
        <v>888</v>
      </c>
      <c r="R35" s="177" t="s">
        <v>888</v>
      </c>
      <c r="S35" s="4">
        <v>14.8876818872952</v>
      </c>
      <c r="T35" s="177">
        <v>1.02735926415359</v>
      </c>
      <c r="U35" s="4">
        <v>15.691003019059901</v>
      </c>
      <c r="V35" s="177">
        <v>1.5137706963048001</v>
      </c>
      <c r="W35" s="4">
        <v>13.7735365296721</v>
      </c>
      <c r="X35" s="177">
        <v>3.2533311649280798</v>
      </c>
      <c r="Y35" s="4">
        <v>-1.11414535762311</v>
      </c>
      <c r="Z35" s="177">
        <v>3.4014128171065101</v>
      </c>
      <c r="AA35" s="4">
        <v>9.8863040738170493</v>
      </c>
      <c r="AB35" s="177">
        <v>2.4722413362256002</v>
      </c>
      <c r="AC35" s="4">
        <v>15.823018808920001</v>
      </c>
      <c r="AD35" s="177">
        <v>0.951892365831429</v>
      </c>
      <c r="AE35" s="4">
        <v>12.837502440744901</v>
      </c>
      <c r="AF35" s="177">
        <v>2.0174596393370501</v>
      </c>
      <c r="AG35" s="4">
        <v>2.9511983669278301</v>
      </c>
      <c r="AH35" s="177">
        <v>3.1635191564318501</v>
      </c>
      <c r="AI35" s="4">
        <v>14.688641219040001</v>
      </c>
      <c r="AJ35" s="177">
        <v>1.30440161951491</v>
      </c>
      <c r="AK35" s="4">
        <v>15.6036662219518</v>
      </c>
      <c r="AL35" s="177">
        <v>1.21158289485836</v>
      </c>
      <c r="AM35" s="4">
        <v>13.758119314076399</v>
      </c>
      <c r="AN35" s="177">
        <v>2.7215351889081498</v>
      </c>
      <c r="AO35" s="4">
        <v>-0.930521904963582</v>
      </c>
      <c r="AP35" s="177">
        <v>3.0404361900285899</v>
      </c>
      <c r="AQ35" s="6"/>
      <c r="AR35" s="6"/>
      <c r="AS35" s="6"/>
      <c r="AT35" s="8"/>
    </row>
    <row r="36" spans="1:46" ht="13" customHeight="1" x14ac:dyDescent="0.35">
      <c r="A36" s="3" t="s">
        <v>376</v>
      </c>
      <c r="B36" s="171">
        <v>2</v>
      </c>
      <c r="C36" s="4">
        <v>0.87816286196266902</v>
      </c>
      <c r="D36" s="177">
        <v>0.214434310056138</v>
      </c>
      <c r="E36" s="4" t="s">
        <v>888</v>
      </c>
      <c r="F36" s="177" t="s">
        <v>888</v>
      </c>
      <c r="G36" s="4">
        <v>0.38249248692860299</v>
      </c>
      <c r="H36" s="177">
        <v>0.229316809441338</v>
      </c>
      <c r="I36" s="4">
        <v>1.0514494069043201</v>
      </c>
      <c r="J36" s="177">
        <v>0.300330612414209</v>
      </c>
      <c r="K36" s="4" t="s">
        <v>888</v>
      </c>
      <c r="L36" s="177" t="s">
        <v>888</v>
      </c>
      <c r="M36" s="4">
        <v>0.92309180410125302</v>
      </c>
      <c r="N36" s="177">
        <v>0.233062408877557</v>
      </c>
      <c r="O36" s="4">
        <v>0.50229632701364302</v>
      </c>
      <c r="P36" s="177">
        <v>0.47614760295693698</v>
      </c>
      <c r="Q36" s="4">
        <v>-0.420795477087609</v>
      </c>
      <c r="R36" s="177">
        <v>0.52492742529902903</v>
      </c>
      <c r="S36" s="4">
        <v>0.75376918460654196</v>
      </c>
      <c r="T36" s="177">
        <v>0.24031885635528299</v>
      </c>
      <c r="U36" s="4">
        <v>0.92225453339562502</v>
      </c>
      <c r="V36" s="177">
        <v>0.38626510714159001</v>
      </c>
      <c r="W36" s="4">
        <v>2.60084583005023</v>
      </c>
      <c r="X36" s="177">
        <v>1.69616137612317</v>
      </c>
      <c r="Y36" s="4">
        <v>1.84707664544369</v>
      </c>
      <c r="Z36" s="177">
        <v>1.71121548973166</v>
      </c>
      <c r="AA36" s="4">
        <v>0.89772159414257002</v>
      </c>
      <c r="AB36" s="177">
        <v>0.28244801363476202</v>
      </c>
      <c r="AC36" s="4">
        <v>0.90546366442261805</v>
      </c>
      <c r="AD36" s="177">
        <v>0.32930091049766103</v>
      </c>
      <c r="AE36" s="4" t="s">
        <v>888</v>
      </c>
      <c r="AF36" s="177" t="s">
        <v>888</v>
      </c>
      <c r="AG36" s="4" t="s">
        <v>888</v>
      </c>
      <c r="AH36" s="177" t="s">
        <v>888</v>
      </c>
      <c r="AI36" s="4">
        <v>0.87057075940240702</v>
      </c>
      <c r="AJ36" s="177">
        <v>0.24255913325658501</v>
      </c>
      <c r="AK36" s="4">
        <v>0.64290441993920899</v>
      </c>
      <c r="AL36" s="177">
        <v>0.38962185640301999</v>
      </c>
      <c r="AM36" s="4" t="s">
        <v>888</v>
      </c>
      <c r="AN36" s="177" t="s">
        <v>888</v>
      </c>
      <c r="AO36" s="4" t="s">
        <v>888</v>
      </c>
      <c r="AP36" s="177" t="s">
        <v>888</v>
      </c>
      <c r="AQ36" s="6"/>
      <c r="AR36" s="6"/>
      <c r="AS36" s="6"/>
      <c r="AT36" s="8"/>
    </row>
    <row r="37" spans="1:46" ht="13" customHeight="1" x14ac:dyDescent="0.35">
      <c r="A37" s="3" t="s">
        <v>377</v>
      </c>
      <c r="B37" s="171">
        <v>2</v>
      </c>
      <c r="C37" s="4">
        <v>2.20407478943094</v>
      </c>
      <c r="D37" s="177">
        <v>0.31571636079909698</v>
      </c>
      <c r="E37" s="4">
        <v>2.7557802939812399</v>
      </c>
      <c r="F37" s="177">
        <v>0.55745557499782195</v>
      </c>
      <c r="G37" s="4">
        <v>1.8258309888236901</v>
      </c>
      <c r="H37" s="177">
        <v>0.51666411373246302</v>
      </c>
      <c r="I37" s="4">
        <v>1.73803540754334</v>
      </c>
      <c r="J37" s="177">
        <v>0.448000785028142</v>
      </c>
      <c r="K37" s="4">
        <v>-1.01774488643789</v>
      </c>
      <c r="L37" s="177">
        <v>0.70567247023803004</v>
      </c>
      <c r="M37" s="4">
        <v>2.21928283719159</v>
      </c>
      <c r="N37" s="177">
        <v>0.32737304969170999</v>
      </c>
      <c r="O37" s="4">
        <v>2.0814461855759898</v>
      </c>
      <c r="P37" s="177">
        <v>0.58780899522434704</v>
      </c>
      <c r="Q37" s="4">
        <v>-0.13783665161560499</v>
      </c>
      <c r="R37" s="177">
        <v>0.66127480191672405</v>
      </c>
      <c r="S37" s="4">
        <v>2.1464009484484698</v>
      </c>
      <c r="T37" s="177">
        <v>0.41493509884499702</v>
      </c>
      <c r="U37" s="4">
        <v>1.8814649656698199</v>
      </c>
      <c r="V37" s="177">
        <v>0.44578471274357401</v>
      </c>
      <c r="W37" s="4">
        <v>4.0501319421544499</v>
      </c>
      <c r="X37" s="177">
        <v>1.80522196526487</v>
      </c>
      <c r="Y37" s="4">
        <v>1.9037309937059701</v>
      </c>
      <c r="Z37" s="177">
        <v>1.86934451463448</v>
      </c>
      <c r="AA37" s="4">
        <v>2.0359624901871101</v>
      </c>
      <c r="AB37" s="177">
        <v>0.33066217682858801</v>
      </c>
      <c r="AC37" s="4">
        <v>3.0847689583144899</v>
      </c>
      <c r="AD37" s="177">
        <v>0.94918935100155399</v>
      </c>
      <c r="AE37" s="4">
        <v>1.6018216023630001</v>
      </c>
      <c r="AF37" s="177">
        <v>1.1916356814698501</v>
      </c>
      <c r="AG37" s="4">
        <v>-0.43414088782410998</v>
      </c>
      <c r="AH37" s="177">
        <v>1.24710320044748</v>
      </c>
      <c r="AI37" s="4">
        <v>2.0979827180699102</v>
      </c>
      <c r="AJ37" s="177">
        <v>0.33630639584612698</v>
      </c>
      <c r="AK37" s="4">
        <v>4.39294548672882</v>
      </c>
      <c r="AL37" s="177">
        <v>1.8163706892879801</v>
      </c>
      <c r="AM37" s="4">
        <v>1.3765826945673001</v>
      </c>
      <c r="AN37" s="177">
        <v>0.84928844546987203</v>
      </c>
      <c r="AO37" s="4">
        <v>-0.721400023502617</v>
      </c>
      <c r="AP37" s="177">
        <v>0.901648702241583</v>
      </c>
      <c r="AQ37" s="6"/>
      <c r="AR37" s="6"/>
      <c r="AS37" s="6"/>
      <c r="AT37" s="8"/>
    </row>
    <row r="38" spans="1:46" ht="13" customHeight="1" x14ac:dyDescent="0.35">
      <c r="A38" s="3" t="s">
        <v>378</v>
      </c>
      <c r="B38" s="171">
        <v>2</v>
      </c>
      <c r="C38" s="4">
        <v>0.89506038951195799</v>
      </c>
      <c r="D38" s="177">
        <v>0.22040744304284501</v>
      </c>
      <c r="E38" s="4" t="s">
        <v>888</v>
      </c>
      <c r="F38" s="177" t="s">
        <v>888</v>
      </c>
      <c r="G38" s="4">
        <v>0.95890919541122799</v>
      </c>
      <c r="H38" s="177">
        <v>0.66639439895714603</v>
      </c>
      <c r="I38" s="4">
        <v>0.95906832606042003</v>
      </c>
      <c r="J38" s="177">
        <v>0.260771771594209</v>
      </c>
      <c r="K38" s="4" t="s">
        <v>888</v>
      </c>
      <c r="L38" s="177" t="s">
        <v>888</v>
      </c>
      <c r="M38" s="4">
        <v>0.95169685583595698</v>
      </c>
      <c r="N38" s="177">
        <v>0.25905848568962803</v>
      </c>
      <c r="O38" s="4">
        <v>0.77330270710234705</v>
      </c>
      <c r="P38" s="177">
        <v>0.498683406517479</v>
      </c>
      <c r="Q38" s="4">
        <v>-0.17839414873361001</v>
      </c>
      <c r="R38" s="177">
        <v>0.56281769702529305</v>
      </c>
      <c r="S38" s="4">
        <v>1.03505000460351</v>
      </c>
      <c r="T38" s="177">
        <v>0.33349934646454199</v>
      </c>
      <c r="U38" s="4">
        <v>0.740670566430781</v>
      </c>
      <c r="V38" s="177">
        <v>0.32250541312334802</v>
      </c>
      <c r="W38" s="4" t="s">
        <v>888</v>
      </c>
      <c r="X38" s="177" t="s">
        <v>888</v>
      </c>
      <c r="Y38" s="4" t="s">
        <v>888</v>
      </c>
      <c r="Z38" s="177" t="s">
        <v>888</v>
      </c>
      <c r="AA38" s="4">
        <v>0.949213302344462</v>
      </c>
      <c r="AB38" s="177">
        <v>0.30173132082094301</v>
      </c>
      <c r="AC38" s="4">
        <v>0.95064169050356995</v>
      </c>
      <c r="AD38" s="177">
        <v>0.37472067052629099</v>
      </c>
      <c r="AE38" s="4" t="s">
        <v>888</v>
      </c>
      <c r="AF38" s="177" t="s">
        <v>888</v>
      </c>
      <c r="AG38" s="4" t="s">
        <v>888</v>
      </c>
      <c r="AH38" s="177" t="s">
        <v>888</v>
      </c>
      <c r="AI38" s="4">
        <v>0.95219847809854097</v>
      </c>
      <c r="AJ38" s="177">
        <v>0.23817377745188201</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2.2618913614127898</v>
      </c>
      <c r="D39" s="177">
        <v>0.43197071022278899</v>
      </c>
      <c r="E39" s="4">
        <v>1.9505111835536499</v>
      </c>
      <c r="F39" s="177">
        <v>0.558839087740721</v>
      </c>
      <c r="G39" s="4">
        <v>1.8427958233322199</v>
      </c>
      <c r="H39" s="177">
        <v>0.77818094628682299</v>
      </c>
      <c r="I39" s="4">
        <v>4.00926924292291</v>
      </c>
      <c r="J39" s="177">
        <v>1.2024864195781699</v>
      </c>
      <c r="K39" s="4">
        <v>2.05875805936925</v>
      </c>
      <c r="L39" s="177">
        <v>1.3171041318961401</v>
      </c>
      <c r="M39" s="4">
        <v>2.1719218930548898</v>
      </c>
      <c r="N39" s="177">
        <v>0.458262354211523</v>
      </c>
      <c r="O39" s="4" t="s">
        <v>888</v>
      </c>
      <c r="P39" s="177" t="s">
        <v>888</v>
      </c>
      <c r="Q39" s="4" t="s">
        <v>888</v>
      </c>
      <c r="R39" s="177" t="s">
        <v>888</v>
      </c>
      <c r="S39" s="4">
        <v>1.9521988546729101</v>
      </c>
      <c r="T39" s="177">
        <v>0.47453317749664398</v>
      </c>
      <c r="U39" s="4">
        <v>3.1006216562820899</v>
      </c>
      <c r="V39" s="177">
        <v>1.3344232751467699</v>
      </c>
      <c r="W39" s="4">
        <v>2.6838081433541401</v>
      </c>
      <c r="X39" s="177">
        <v>1.7637531223410401</v>
      </c>
      <c r="Y39" s="4">
        <v>0.73160928868122699</v>
      </c>
      <c r="Z39" s="177">
        <v>1.80028041895677</v>
      </c>
      <c r="AA39" s="4">
        <v>2.4847799425866999</v>
      </c>
      <c r="AB39" s="177">
        <v>0.659155351578675</v>
      </c>
      <c r="AC39" s="4">
        <v>1.6803692048552801</v>
      </c>
      <c r="AD39" s="177">
        <v>0.61505385125231704</v>
      </c>
      <c r="AE39" s="4">
        <v>2.4624471962953001</v>
      </c>
      <c r="AF39" s="177">
        <v>1.3422849229373299</v>
      </c>
      <c r="AG39" s="4">
        <v>-2.2332746291398899E-2</v>
      </c>
      <c r="AH39" s="177">
        <v>1.4474502742520601</v>
      </c>
      <c r="AI39" s="4">
        <v>2.2236095092827401</v>
      </c>
      <c r="AJ39" s="177">
        <v>0.45866719807036199</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10.6052915502134</v>
      </c>
      <c r="D40" s="177">
        <v>0.79651694538978501</v>
      </c>
      <c r="E40" s="4">
        <v>10.9330312664628</v>
      </c>
      <c r="F40" s="177">
        <v>1.8253140994492001</v>
      </c>
      <c r="G40" s="4">
        <v>8.9822035209954691</v>
      </c>
      <c r="H40" s="177">
        <v>0.93110249554916402</v>
      </c>
      <c r="I40" s="4">
        <v>12.667599375860799</v>
      </c>
      <c r="J40" s="177">
        <v>1.6653395819216199</v>
      </c>
      <c r="K40" s="4">
        <v>1.7345681093980501</v>
      </c>
      <c r="L40" s="177">
        <v>2.4756464812038801</v>
      </c>
      <c r="M40" s="4">
        <v>9.8998976761039597</v>
      </c>
      <c r="N40" s="177">
        <v>0.71573843736753395</v>
      </c>
      <c r="O40" s="4" t="s">
        <v>888</v>
      </c>
      <c r="P40" s="177" t="s">
        <v>888</v>
      </c>
      <c r="Q40" s="4" t="s">
        <v>888</v>
      </c>
      <c r="R40" s="177" t="s">
        <v>888</v>
      </c>
      <c r="S40" s="4">
        <v>11.1788845178587</v>
      </c>
      <c r="T40" s="177">
        <v>1.1331959077714799</v>
      </c>
      <c r="U40" s="4">
        <v>9.3150777785819994</v>
      </c>
      <c r="V40" s="177">
        <v>2.0271240999577902</v>
      </c>
      <c r="W40" s="4" t="s">
        <v>888</v>
      </c>
      <c r="X40" s="177" t="s">
        <v>888</v>
      </c>
      <c r="Y40" s="4" t="s">
        <v>888</v>
      </c>
      <c r="Z40" s="177" t="s">
        <v>888</v>
      </c>
      <c r="AA40" s="4">
        <v>10.9305485779219</v>
      </c>
      <c r="AB40" s="177">
        <v>1.6912423958782301</v>
      </c>
      <c r="AC40" s="4">
        <v>10.1805716770532</v>
      </c>
      <c r="AD40" s="177">
        <v>1.0687734867896701</v>
      </c>
      <c r="AE40" s="4">
        <v>11.2322775638173</v>
      </c>
      <c r="AF40" s="177">
        <v>2.0110116163673299</v>
      </c>
      <c r="AG40" s="4">
        <v>0.30172898589538599</v>
      </c>
      <c r="AH40" s="177">
        <v>2.6544413490462802</v>
      </c>
      <c r="AI40" s="4">
        <v>10.597798382545999</v>
      </c>
      <c r="AJ40" s="177">
        <v>1.0651192784396299</v>
      </c>
      <c r="AK40" s="4">
        <v>10.6182585325683</v>
      </c>
      <c r="AL40" s="177">
        <v>2.2467487131067201</v>
      </c>
      <c r="AM40" s="4" t="s">
        <v>888</v>
      </c>
      <c r="AN40" s="177" t="s">
        <v>888</v>
      </c>
      <c r="AO40" s="4" t="s">
        <v>888</v>
      </c>
      <c r="AP40" s="177" t="s">
        <v>888</v>
      </c>
      <c r="AQ40" s="6"/>
      <c r="AR40" s="6"/>
      <c r="AS40" s="6"/>
      <c r="AT40" s="8"/>
    </row>
    <row r="41" spans="1:46" ht="13" customHeight="1" x14ac:dyDescent="0.35">
      <c r="A41" s="3" t="s">
        <v>381</v>
      </c>
      <c r="B41" s="171">
        <v>2</v>
      </c>
      <c r="C41" s="4">
        <v>6.9563857167042098</v>
      </c>
      <c r="D41" s="177">
        <v>0.82028473725454898</v>
      </c>
      <c r="E41" s="4">
        <v>6.3532097090611703</v>
      </c>
      <c r="F41" s="177">
        <v>1.26954097202021</v>
      </c>
      <c r="G41" s="4">
        <v>4.8822685442868199</v>
      </c>
      <c r="H41" s="177">
        <v>0.93629645355772295</v>
      </c>
      <c r="I41" s="4">
        <v>9.2388744503492504</v>
      </c>
      <c r="J41" s="177">
        <v>1.49662607749382</v>
      </c>
      <c r="K41" s="4">
        <v>2.8856647412880698</v>
      </c>
      <c r="L41" s="177">
        <v>1.93549093133635</v>
      </c>
      <c r="M41" s="4">
        <v>6.9737277326749103</v>
      </c>
      <c r="N41" s="177">
        <v>0.84432575868622795</v>
      </c>
      <c r="O41" s="4" t="s">
        <v>888</v>
      </c>
      <c r="P41" s="177" t="s">
        <v>888</v>
      </c>
      <c r="Q41" s="4" t="s">
        <v>888</v>
      </c>
      <c r="R41" s="177" t="s">
        <v>888</v>
      </c>
      <c r="S41" s="4">
        <v>7.1574366789021502</v>
      </c>
      <c r="T41" s="177">
        <v>1.0217364197016401</v>
      </c>
      <c r="U41" s="4">
        <v>6.55739246004355</v>
      </c>
      <c r="V41" s="177">
        <v>1.2712988694654399</v>
      </c>
      <c r="W41" s="4">
        <v>5.656556323117</v>
      </c>
      <c r="X41" s="177">
        <v>2.5468436812592499</v>
      </c>
      <c r="Y41" s="4">
        <v>-1.50088035578515</v>
      </c>
      <c r="Z41" s="177">
        <v>2.6979309883214002</v>
      </c>
      <c r="AA41" s="4">
        <v>6.2530676605070497</v>
      </c>
      <c r="AB41" s="177">
        <v>1.3514198242390301</v>
      </c>
      <c r="AC41" s="4">
        <v>7.4917285717212101</v>
      </c>
      <c r="AD41" s="177">
        <v>0.95452686091369299</v>
      </c>
      <c r="AE41" s="4" t="s">
        <v>888</v>
      </c>
      <c r="AF41" s="177" t="s">
        <v>888</v>
      </c>
      <c r="AG41" s="4" t="s">
        <v>888</v>
      </c>
      <c r="AH41" s="177" t="s">
        <v>888</v>
      </c>
      <c r="AI41" s="4">
        <v>7.5545527345638499</v>
      </c>
      <c r="AJ41" s="177">
        <v>1.19314241962311</v>
      </c>
      <c r="AK41" s="4">
        <v>5.5804293914116299</v>
      </c>
      <c r="AL41" s="177">
        <v>0.94718429596304798</v>
      </c>
      <c r="AM41" s="4" t="s">
        <v>888</v>
      </c>
      <c r="AN41" s="177" t="s">
        <v>888</v>
      </c>
      <c r="AO41" s="4" t="s">
        <v>888</v>
      </c>
      <c r="AP41" s="177" t="s">
        <v>888</v>
      </c>
      <c r="AQ41" s="6"/>
      <c r="AR41" s="6"/>
      <c r="AS41" s="6"/>
      <c r="AT41" s="8"/>
    </row>
    <row r="42" spans="1:46" ht="13" customHeight="1" x14ac:dyDescent="0.35">
      <c r="A42" s="3" t="s">
        <v>382</v>
      </c>
      <c r="B42" s="171">
        <v>2</v>
      </c>
      <c r="C42" s="4">
        <v>7.8574894541768101</v>
      </c>
      <c r="D42" s="177">
        <v>0.74061317560431095</v>
      </c>
      <c r="E42" s="4" t="s">
        <v>888</v>
      </c>
      <c r="F42" s="177" t="s">
        <v>888</v>
      </c>
      <c r="G42" s="4">
        <v>7.70756300431876</v>
      </c>
      <c r="H42" s="177">
        <v>0.78319319804633303</v>
      </c>
      <c r="I42" s="4" t="s">
        <v>431</v>
      </c>
      <c r="J42" s="177" t="s">
        <v>431</v>
      </c>
      <c r="K42" s="4" t="s">
        <v>431</v>
      </c>
      <c r="L42" s="177" t="s">
        <v>431</v>
      </c>
      <c r="M42" s="4">
        <v>7.5244514103106503</v>
      </c>
      <c r="N42" s="177">
        <v>0.97709943869742699</v>
      </c>
      <c r="O42" s="4">
        <v>7.9507690447505404</v>
      </c>
      <c r="P42" s="177">
        <v>1.18142738890747</v>
      </c>
      <c r="Q42" s="4">
        <v>0.42631763443988402</v>
      </c>
      <c r="R42" s="177">
        <v>1.47008382661586</v>
      </c>
      <c r="S42" s="4">
        <v>7.1969838026928601</v>
      </c>
      <c r="T42" s="177">
        <v>0.92048947075003795</v>
      </c>
      <c r="U42" s="4">
        <v>8.4472358055453292</v>
      </c>
      <c r="V42" s="177">
        <v>1.6861157028082701</v>
      </c>
      <c r="W42" s="4" t="s">
        <v>888</v>
      </c>
      <c r="X42" s="177" t="s">
        <v>888</v>
      </c>
      <c r="Y42" s="4" t="s">
        <v>888</v>
      </c>
      <c r="Z42" s="177" t="s">
        <v>888</v>
      </c>
      <c r="AA42" s="4">
        <v>9.9406404077703208</v>
      </c>
      <c r="AB42" s="177">
        <v>1.7199072804431701</v>
      </c>
      <c r="AC42" s="4">
        <v>6.69017037977647</v>
      </c>
      <c r="AD42" s="177">
        <v>0.90045129957435899</v>
      </c>
      <c r="AE42" s="4" t="s">
        <v>888</v>
      </c>
      <c r="AF42" s="177" t="s">
        <v>888</v>
      </c>
      <c r="AG42" s="4" t="s">
        <v>888</v>
      </c>
      <c r="AH42" s="177" t="s">
        <v>888</v>
      </c>
      <c r="AI42" s="4">
        <v>8.4751429324901704</v>
      </c>
      <c r="AJ42" s="177">
        <v>1.15104629383269</v>
      </c>
      <c r="AK42" s="4">
        <v>6.6522694119399803</v>
      </c>
      <c r="AL42" s="177">
        <v>0.98884982475296201</v>
      </c>
      <c r="AM42" s="4" t="s">
        <v>888</v>
      </c>
      <c r="AN42" s="177" t="s">
        <v>888</v>
      </c>
      <c r="AO42" s="4" t="s">
        <v>888</v>
      </c>
      <c r="AP42" s="177" t="s">
        <v>888</v>
      </c>
      <c r="AQ42" s="6"/>
      <c r="AR42" s="6"/>
      <c r="AS42" s="6"/>
      <c r="AT42" s="8"/>
    </row>
    <row r="43" spans="1:46" ht="13" customHeight="1" x14ac:dyDescent="0.35">
      <c r="A43" s="3" t="s">
        <v>383</v>
      </c>
      <c r="B43" s="171">
        <v>2</v>
      </c>
      <c r="C43" s="4">
        <v>3.9997822603437898</v>
      </c>
      <c r="D43" s="177">
        <v>0.77898281409893499</v>
      </c>
      <c r="E43" s="4">
        <v>5.6212100185979796</v>
      </c>
      <c r="F43" s="177">
        <v>1.5675543879240501</v>
      </c>
      <c r="G43" s="4">
        <v>4.2901452265526796</v>
      </c>
      <c r="H43" s="177">
        <v>1.14117856990626</v>
      </c>
      <c r="I43" s="4" t="s">
        <v>888</v>
      </c>
      <c r="J43" s="177" t="s">
        <v>888</v>
      </c>
      <c r="K43" s="4" t="s">
        <v>888</v>
      </c>
      <c r="L43" s="177" t="s">
        <v>888</v>
      </c>
      <c r="M43" s="4">
        <v>4.2611117416295503</v>
      </c>
      <c r="N43" s="177">
        <v>0.86081779872074404</v>
      </c>
      <c r="O43" s="4" t="s">
        <v>431</v>
      </c>
      <c r="P43" s="177" t="s">
        <v>431</v>
      </c>
      <c r="Q43" s="4" t="s">
        <v>431</v>
      </c>
      <c r="R43" s="177" t="s">
        <v>431</v>
      </c>
      <c r="S43" s="4">
        <v>3.8804301504974799</v>
      </c>
      <c r="T43" s="177">
        <v>0.84295131877723395</v>
      </c>
      <c r="U43" s="4">
        <v>4.5245068629960699</v>
      </c>
      <c r="V43" s="177">
        <v>2.00072422263236</v>
      </c>
      <c r="W43" s="4" t="s">
        <v>888</v>
      </c>
      <c r="X43" s="177" t="s">
        <v>888</v>
      </c>
      <c r="Y43" s="4" t="s">
        <v>888</v>
      </c>
      <c r="Z43" s="177" t="s">
        <v>888</v>
      </c>
      <c r="AA43" s="4">
        <v>3.2883251802567801</v>
      </c>
      <c r="AB43" s="177">
        <v>1.0038773352231201</v>
      </c>
      <c r="AC43" s="4">
        <v>4.2990715700053599</v>
      </c>
      <c r="AD43" s="177">
        <v>1.4445576183603199</v>
      </c>
      <c r="AE43" s="4" t="s">
        <v>888</v>
      </c>
      <c r="AF43" s="177" t="s">
        <v>888</v>
      </c>
      <c r="AG43" s="4" t="s">
        <v>888</v>
      </c>
      <c r="AH43" s="177" t="s">
        <v>888</v>
      </c>
      <c r="AI43" s="4">
        <v>4.2487474201354303</v>
      </c>
      <c r="AJ43" s="177">
        <v>0.915878150324546</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0.84880330738726395</v>
      </c>
      <c r="D44" s="177">
        <v>0.32519114880033301</v>
      </c>
      <c r="E44" s="4">
        <v>1.59120357118763</v>
      </c>
      <c r="F44" s="177">
        <v>1.1638297163848399</v>
      </c>
      <c r="G44" s="4">
        <v>0.33574252805603699</v>
      </c>
      <c r="H44" s="177">
        <v>0.133826790381048</v>
      </c>
      <c r="I44" s="4">
        <v>0.95181070488810804</v>
      </c>
      <c r="J44" s="177">
        <v>0.50227969187977195</v>
      </c>
      <c r="K44" s="4">
        <v>-0.63939286629951797</v>
      </c>
      <c r="L44" s="177">
        <v>1.2717613500251801</v>
      </c>
      <c r="M44" s="4">
        <v>0.40811197479967598</v>
      </c>
      <c r="N44" s="177">
        <v>0.107245963344356</v>
      </c>
      <c r="O44" s="4">
        <v>2.49201268427622</v>
      </c>
      <c r="P44" s="177">
        <v>1.43207413364113</v>
      </c>
      <c r="Q44" s="4">
        <v>2.08390070947654</v>
      </c>
      <c r="R44" s="177">
        <v>1.4354941828918599</v>
      </c>
      <c r="S44" s="4">
        <v>1.5874027132273101</v>
      </c>
      <c r="T44" s="177">
        <v>0.78640755940664997</v>
      </c>
      <c r="U44" s="4">
        <v>0.66973113473889601</v>
      </c>
      <c r="V44" s="177">
        <v>0.2860781404096</v>
      </c>
      <c r="W44" s="4">
        <v>0.215512443523903</v>
      </c>
      <c r="X44" s="177">
        <v>9.5628668380866699E-2</v>
      </c>
      <c r="Y44" s="4">
        <v>-1.3718902697033999</v>
      </c>
      <c r="Z44" s="177">
        <v>0.79200471258101202</v>
      </c>
      <c r="AA44" s="4">
        <v>1.3370795337427701</v>
      </c>
      <c r="AB44" s="177">
        <v>1.0887729630973799</v>
      </c>
      <c r="AC44" s="4">
        <v>1.2486218950019401</v>
      </c>
      <c r="AD44" s="177">
        <v>1.0279635361333399</v>
      </c>
      <c r="AE44" s="4">
        <v>0.67186291200453996</v>
      </c>
      <c r="AF44" s="177">
        <v>0.32087758635060998</v>
      </c>
      <c r="AG44" s="4">
        <v>-0.66521662173823404</v>
      </c>
      <c r="AH44" s="177">
        <v>1.12882527964026</v>
      </c>
      <c r="AI44" s="4">
        <v>0.86438414767990501</v>
      </c>
      <c r="AJ44" s="177">
        <v>0.33132843016587998</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2.9639053409333602</v>
      </c>
      <c r="D45" s="177">
        <v>0.348300305995279</v>
      </c>
      <c r="E45" s="4">
        <v>3.4028338378735801</v>
      </c>
      <c r="F45" s="177">
        <v>0.67608556963380095</v>
      </c>
      <c r="G45" s="4">
        <v>2.8229855216417099</v>
      </c>
      <c r="H45" s="177">
        <v>0.50583788452768896</v>
      </c>
      <c r="I45" s="4">
        <v>2.87436561412613</v>
      </c>
      <c r="J45" s="177">
        <v>0.68508522915344405</v>
      </c>
      <c r="K45" s="4">
        <v>-0.52846822374745095</v>
      </c>
      <c r="L45" s="177">
        <v>0.96490499897598003</v>
      </c>
      <c r="M45" s="4">
        <v>3.0225281635977099</v>
      </c>
      <c r="N45" s="177">
        <v>0.354585010014841</v>
      </c>
      <c r="O45" s="4" t="s">
        <v>431</v>
      </c>
      <c r="P45" s="177" t="s">
        <v>431</v>
      </c>
      <c r="Q45" s="4" t="s">
        <v>431</v>
      </c>
      <c r="R45" s="177" t="s">
        <v>431</v>
      </c>
      <c r="S45" s="4">
        <v>3.0017358282080799</v>
      </c>
      <c r="T45" s="177">
        <v>0.47678291928512401</v>
      </c>
      <c r="U45" s="4">
        <v>3.33263121213316</v>
      </c>
      <c r="V45" s="177">
        <v>0.84860009261163405</v>
      </c>
      <c r="W45" s="4">
        <v>2.4595583569222201</v>
      </c>
      <c r="X45" s="177">
        <v>1.0250360400192799</v>
      </c>
      <c r="Y45" s="4">
        <v>-0.54217747128585703</v>
      </c>
      <c r="Z45" s="177">
        <v>1.10993352930074</v>
      </c>
      <c r="AA45" s="4">
        <v>2.9119123097539301</v>
      </c>
      <c r="AB45" s="177">
        <v>0.49767858978694302</v>
      </c>
      <c r="AC45" s="4">
        <v>3.51170572543688</v>
      </c>
      <c r="AD45" s="177">
        <v>0.70750518239043902</v>
      </c>
      <c r="AE45" s="4">
        <v>2.6713523724461599</v>
      </c>
      <c r="AF45" s="177">
        <v>1.0955896426213201</v>
      </c>
      <c r="AG45" s="4">
        <v>-0.24055993730776801</v>
      </c>
      <c r="AH45" s="177">
        <v>1.1546727393755301</v>
      </c>
      <c r="AI45" s="4">
        <v>3.15564246071949</v>
      </c>
      <c r="AJ45" s="177">
        <v>0.40015085059771099</v>
      </c>
      <c r="AK45" s="4">
        <v>2.6289601195155998</v>
      </c>
      <c r="AL45" s="177">
        <v>1.24818385894817</v>
      </c>
      <c r="AM45" s="4" t="s">
        <v>888</v>
      </c>
      <c r="AN45" s="177" t="s">
        <v>888</v>
      </c>
      <c r="AO45" s="4" t="s">
        <v>888</v>
      </c>
      <c r="AP45" s="177" t="s">
        <v>888</v>
      </c>
      <c r="AQ45" s="6"/>
      <c r="AR45" s="6"/>
      <c r="AS45" s="6"/>
      <c r="AT45" s="8"/>
    </row>
    <row r="46" spans="1:46" ht="13" customHeight="1" x14ac:dyDescent="0.35">
      <c r="A46" s="3" t="s">
        <v>386</v>
      </c>
      <c r="B46" s="171">
        <v>2</v>
      </c>
      <c r="C46" s="4">
        <v>5.1857559858167699</v>
      </c>
      <c r="D46" s="177">
        <v>0.82486627657480804</v>
      </c>
      <c r="E46" s="4">
        <v>4.1208265977604999</v>
      </c>
      <c r="F46" s="177">
        <v>1.2841553200723499</v>
      </c>
      <c r="G46" s="4">
        <v>4.8304474099103798</v>
      </c>
      <c r="H46" s="177">
        <v>1.1801078670546501</v>
      </c>
      <c r="I46" s="4">
        <v>7.5602335516346697</v>
      </c>
      <c r="J46" s="177">
        <v>1.89346934970098</v>
      </c>
      <c r="K46" s="4">
        <v>3.4394069538741698</v>
      </c>
      <c r="L46" s="177">
        <v>2.16550951824486</v>
      </c>
      <c r="M46" s="4">
        <v>4.3487766449249197</v>
      </c>
      <c r="N46" s="177">
        <v>0.72348822093583798</v>
      </c>
      <c r="O46" s="4">
        <v>12.774947354039799</v>
      </c>
      <c r="P46" s="177">
        <v>3.8572186641019499</v>
      </c>
      <c r="Q46" s="4">
        <v>8.4261707091148299</v>
      </c>
      <c r="R46" s="177">
        <v>3.7651900946936698</v>
      </c>
      <c r="S46" s="4">
        <v>4.9699704798304598</v>
      </c>
      <c r="T46" s="177">
        <v>0.90082754091009698</v>
      </c>
      <c r="U46" s="4">
        <v>6.2183429960730301</v>
      </c>
      <c r="V46" s="177">
        <v>2.0421373748848701</v>
      </c>
      <c r="W46" s="4" t="s">
        <v>888</v>
      </c>
      <c r="X46" s="177" t="s">
        <v>888</v>
      </c>
      <c r="Y46" s="4" t="s">
        <v>888</v>
      </c>
      <c r="Z46" s="177" t="s">
        <v>888</v>
      </c>
      <c r="AA46" s="4">
        <v>5.4634723603291704</v>
      </c>
      <c r="AB46" s="177">
        <v>1.7334722580869699</v>
      </c>
      <c r="AC46" s="4">
        <v>4.6421236291984904</v>
      </c>
      <c r="AD46" s="177">
        <v>0.761655552075437</v>
      </c>
      <c r="AE46" s="4">
        <v>10.274830413294801</v>
      </c>
      <c r="AF46" s="177">
        <v>5.9669143490819296</v>
      </c>
      <c r="AG46" s="4">
        <v>4.8113580529656499</v>
      </c>
      <c r="AH46" s="177">
        <v>6.2051709019060004</v>
      </c>
      <c r="AI46" s="4">
        <v>4.9009210596068504</v>
      </c>
      <c r="AJ46" s="177">
        <v>1.21789594394988</v>
      </c>
      <c r="AK46" s="4">
        <v>4.8066864291348299</v>
      </c>
      <c r="AL46" s="177">
        <v>1.1142169719638999</v>
      </c>
      <c r="AM46" s="4">
        <v>7.4531322792126904</v>
      </c>
      <c r="AN46" s="177">
        <v>2.2810722036787401</v>
      </c>
      <c r="AO46" s="4">
        <v>2.55221121960584</v>
      </c>
      <c r="AP46" s="177">
        <v>2.4320156697622002</v>
      </c>
      <c r="AQ46" s="6"/>
      <c r="AR46" s="6"/>
      <c r="AS46" s="6"/>
      <c r="AT46" s="8"/>
    </row>
    <row r="47" spans="1:46" ht="13" customHeight="1" x14ac:dyDescent="0.35">
      <c r="A47" s="3" t="s">
        <v>387</v>
      </c>
      <c r="B47" s="171">
        <v>2</v>
      </c>
      <c r="C47" s="4">
        <v>3.1439085814207099</v>
      </c>
      <c r="D47" s="177">
        <v>0.44219887555669302</v>
      </c>
      <c r="E47" s="4" t="s">
        <v>888</v>
      </c>
      <c r="F47" s="177" t="s">
        <v>888</v>
      </c>
      <c r="G47" s="4">
        <v>2.80506776829864</v>
      </c>
      <c r="H47" s="177">
        <v>0.44544155032988803</v>
      </c>
      <c r="I47" s="4">
        <v>5.2055671121296001</v>
      </c>
      <c r="J47" s="177">
        <v>1.5331193159882499</v>
      </c>
      <c r="K47" s="4" t="s">
        <v>888</v>
      </c>
      <c r="L47" s="177" t="s">
        <v>888</v>
      </c>
      <c r="M47" s="4">
        <v>3.0317298042542502</v>
      </c>
      <c r="N47" s="177">
        <v>0.46649880459874499</v>
      </c>
      <c r="O47" s="4">
        <v>4.9569171383228499</v>
      </c>
      <c r="P47" s="177">
        <v>1.35333127911363</v>
      </c>
      <c r="Q47" s="4">
        <v>1.9251873340686001</v>
      </c>
      <c r="R47" s="177">
        <v>1.4313541367571301</v>
      </c>
      <c r="S47" s="4">
        <v>3.20762797575741</v>
      </c>
      <c r="T47" s="177">
        <v>0.89656921339600204</v>
      </c>
      <c r="U47" s="4">
        <v>3.6074301101767601</v>
      </c>
      <c r="V47" s="177">
        <v>0.79632673814083499</v>
      </c>
      <c r="W47" s="4">
        <v>2.6371699965680699</v>
      </c>
      <c r="X47" s="177">
        <v>0.57871217343988202</v>
      </c>
      <c r="Y47" s="4">
        <v>-0.57045797918934305</v>
      </c>
      <c r="Z47" s="177">
        <v>1.0534171186069701</v>
      </c>
      <c r="AA47" s="4" t="s">
        <v>888</v>
      </c>
      <c r="AB47" s="177" t="s">
        <v>888</v>
      </c>
      <c r="AC47" s="4">
        <v>3.4630304412345101</v>
      </c>
      <c r="AD47" s="177">
        <v>0.696384372632876</v>
      </c>
      <c r="AE47" s="4">
        <v>2.8239752079940401</v>
      </c>
      <c r="AF47" s="177">
        <v>0.58585923040576704</v>
      </c>
      <c r="AG47" s="4" t="s">
        <v>888</v>
      </c>
      <c r="AH47" s="177" t="s">
        <v>888</v>
      </c>
      <c r="AI47" s="4">
        <v>3.07022334786891</v>
      </c>
      <c r="AJ47" s="177">
        <v>0.68329986714272894</v>
      </c>
      <c r="AK47" s="4">
        <v>2.9075109122228402</v>
      </c>
      <c r="AL47" s="177">
        <v>0.61809543964687597</v>
      </c>
      <c r="AM47" s="4">
        <v>4.9060451446615598</v>
      </c>
      <c r="AN47" s="177">
        <v>1.89766573463706</v>
      </c>
      <c r="AO47" s="4">
        <v>1.83582179679265</v>
      </c>
      <c r="AP47" s="177">
        <v>2.0194274909805801</v>
      </c>
      <c r="AQ47" s="6"/>
      <c r="AR47" s="6"/>
      <c r="AS47" s="6"/>
      <c r="AT47" s="8"/>
    </row>
    <row r="48" spans="1:46" ht="13" customHeight="1" x14ac:dyDescent="0.35">
      <c r="A48" s="3" t="s">
        <v>388</v>
      </c>
      <c r="B48" s="171">
        <v>2</v>
      </c>
      <c r="C48" s="4">
        <v>7.0510785699302803</v>
      </c>
      <c r="D48" s="177">
        <v>0.65561400522927904</v>
      </c>
      <c r="E48" s="4">
        <v>9.4471181730420302</v>
      </c>
      <c r="F48" s="177">
        <v>2.01049576263045</v>
      </c>
      <c r="G48" s="4">
        <v>5.4974983081729398</v>
      </c>
      <c r="H48" s="177">
        <v>0.75832517784698805</v>
      </c>
      <c r="I48" s="4">
        <v>8.1170513867527703</v>
      </c>
      <c r="J48" s="177">
        <v>1.07800744499124</v>
      </c>
      <c r="K48" s="4">
        <v>-1.3300667862892599</v>
      </c>
      <c r="L48" s="177">
        <v>2.2714194711068898</v>
      </c>
      <c r="M48" s="4">
        <v>6.9110917690137699</v>
      </c>
      <c r="N48" s="177">
        <v>0.65875311074894805</v>
      </c>
      <c r="O48" s="4" t="s">
        <v>888</v>
      </c>
      <c r="P48" s="177" t="s">
        <v>888</v>
      </c>
      <c r="Q48" s="4" t="s">
        <v>888</v>
      </c>
      <c r="R48" s="177" t="s">
        <v>888</v>
      </c>
      <c r="S48" s="4">
        <v>6.27920822874861</v>
      </c>
      <c r="T48" s="177">
        <v>0.94094979220764297</v>
      </c>
      <c r="U48" s="4">
        <v>5.7074883500740201</v>
      </c>
      <c r="V48" s="177">
        <v>1.1350241288054499</v>
      </c>
      <c r="W48" s="4">
        <v>9.0585691547470795</v>
      </c>
      <c r="X48" s="177">
        <v>1.21878026031111</v>
      </c>
      <c r="Y48" s="4">
        <v>2.77936092599847</v>
      </c>
      <c r="Z48" s="177">
        <v>1.4888590811409901</v>
      </c>
      <c r="AA48" s="4">
        <v>6.6132985045828896</v>
      </c>
      <c r="AB48" s="177">
        <v>0.84377763131479</v>
      </c>
      <c r="AC48" s="4">
        <v>7.5808769317641298</v>
      </c>
      <c r="AD48" s="177">
        <v>1.1416599518398001</v>
      </c>
      <c r="AE48" s="4">
        <v>8.0832562392230702</v>
      </c>
      <c r="AF48" s="177">
        <v>1.67614442915336</v>
      </c>
      <c r="AG48" s="4">
        <v>1.46995773464018</v>
      </c>
      <c r="AH48" s="177">
        <v>1.93781727165463</v>
      </c>
      <c r="AI48" s="4">
        <v>6.8896380498874201</v>
      </c>
      <c r="AJ48" s="177">
        <v>0.66602859626892796</v>
      </c>
      <c r="AK48" s="4">
        <v>9.1089076100488899</v>
      </c>
      <c r="AL48" s="177">
        <v>3.2071776388948399</v>
      </c>
      <c r="AM48" s="4" t="s">
        <v>888</v>
      </c>
      <c r="AN48" s="177" t="s">
        <v>888</v>
      </c>
      <c r="AO48" s="4" t="s">
        <v>888</v>
      </c>
      <c r="AP48" s="177" t="s">
        <v>888</v>
      </c>
      <c r="AQ48" s="6"/>
      <c r="AR48" s="6"/>
      <c r="AS48" s="6"/>
      <c r="AT48" s="8"/>
    </row>
    <row r="49" spans="1:46" ht="13" customHeight="1" x14ac:dyDescent="0.35">
      <c r="A49" s="3" t="s">
        <v>389</v>
      </c>
      <c r="B49" s="171">
        <v>2</v>
      </c>
      <c r="C49" s="4">
        <v>0.216627401985683</v>
      </c>
      <c r="D49" s="177">
        <v>0.120865428629402</v>
      </c>
      <c r="E49" s="4">
        <v>0.503187186355605</v>
      </c>
      <c r="F49" s="177">
        <v>0.50133032269769895</v>
      </c>
      <c r="G49" s="4">
        <v>0</v>
      </c>
      <c r="H49" s="177">
        <v>0</v>
      </c>
      <c r="I49" s="4">
        <v>0.18905475949112799</v>
      </c>
      <c r="J49" s="177">
        <v>9.8412937348806795E-2</v>
      </c>
      <c r="K49" s="4">
        <v>-0.31413242686447701</v>
      </c>
      <c r="L49" s="177">
        <v>0.51110420939613699</v>
      </c>
      <c r="M49" s="4">
        <v>0.22081665355041</v>
      </c>
      <c r="N49" s="177">
        <v>0.13393305398881</v>
      </c>
      <c r="O49" s="4">
        <v>0.32759376700128101</v>
      </c>
      <c r="P49" s="177">
        <v>0.32135354659216497</v>
      </c>
      <c r="Q49" s="4">
        <v>0.106777113450871</v>
      </c>
      <c r="R49" s="177">
        <v>0.34868000398288201</v>
      </c>
      <c r="S49" s="4">
        <v>0.25458184604621498</v>
      </c>
      <c r="T49" s="177">
        <v>0.16432900304968601</v>
      </c>
      <c r="U49" s="4">
        <v>0</v>
      </c>
      <c r="V49" s="177">
        <v>0</v>
      </c>
      <c r="W49" s="4">
        <v>0.46182267063948901</v>
      </c>
      <c r="X49" s="177">
        <v>0.46587250273078101</v>
      </c>
      <c r="Y49" s="4">
        <v>0.207240824593274</v>
      </c>
      <c r="Z49" s="177">
        <v>0.49398408711316599</v>
      </c>
      <c r="AA49" s="4">
        <v>9.3476436688276196E-2</v>
      </c>
      <c r="AB49" s="177">
        <v>6.7916998864846895E-2</v>
      </c>
      <c r="AC49" s="4">
        <v>0.76475488093751498</v>
      </c>
      <c r="AD49" s="177">
        <v>0.52311169744067398</v>
      </c>
      <c r="AE49" s="4">
        <v>0</v>
      </c>
      <c r="AF49" s="177">
        <v>0</v>
      </c>
      <c r="AG49" s="4">
        <v>-9.3476436688276196E-2</v>
      </c>
      <c r="AH49" s="177">
        <v>6.7916998864846895E-2</v>
      </c>
      <c r="AI49" s="4">
        <v>0.197266127969809</v>
      </c>
      <c r="AJ49" s="177">
        <v>0.12697199417582999</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4.1011030194464899</v>
      </c>
      <c r="D50" s="177">
        <v>0.40100039705206197</v>
      </c>
      <c r="E50" s="4">
        <v>3.6421532236472101</v>
      </c>
      <c r="F50" s="177">
        <v>0.66913703595917895</v>
      </c>
      <c r="G50" s="4">
        <v>4.4478764719985602</v>
      </c>
      <c r="H50" s="177">
        <v>0.58497846629682004</v>
      </c>
      <c r="I50" s="4">
        <v>3.9980327276073901</v>
      </c>
      <c r="J50" s="177">
        <v>0.777667795558595</v>
      </c>
      <c r="K50" s="4">
        <v>0.35587950396018497</v>
      </c>
      <c r="L50" s="177">
        <v>1.0140985213757301</v>
      </c>
      <c r="M50" s="4">
        <v>4.1175973343006298</v>
      </c>
      <c r="N50" s="177">
        <v>0.40260803347213697</v>
      </c>
      <c r="O50" s="4" t="s">
        <v>431</v>
      </c>
      <c r="P50" s="177" t="s">
        <v>431</v>
      </c>
      <c r="Q50" s="4" t="s">
        <v>431</v>
      </c>
      <c r="R50" s="177" t="s">
        <v>431</v>
      </c>
      <c r="S50" s="4">
        <v>4.3120704894493302</v>
      </c>
      <c r="T50" s="177">
        <v>0.516218646328653</v>
      </c>
      <c r="U50" s="4">
        <v>4.2155812099167296</v>
      </c>
      <c r="V50" s="177">
        <v>0.65235357745526501</v>
      </c>
      <c r="W50" s="4">
        <v>2.52045434284411</v>
      </c>
      <c r="X50" s="177">
        <v>1.13623569901029</v>
      </c>
      <c r="Y50" s="4">
        <v>-1.7916161466052201</v>
      </c>
      <c r="Z50" s="177">
        <v>1.22624068938525</v>
      </c>
      <c r="AA50" s="4">
        <v>3.42140583907294</v>
      </c>
      <c r="AB50" s="177">
        <v>0.50237669833882204</v>
      </c>
      <c r="AC50" s="4">
        <v>4.8303275780558401</v>
      </c>
      <c r="AD50" s="177">
        <v>0.664508581997033</v>
      </c>
      <c r="AE50" s="4" t="s">
        <v>888</v>
      </c>
      <c r="AF50" s="177" t="s">
        <v>888</v>
      </c>
      <c r="AG50" s="4" t="s">
        <v>888</v>
      </c>
      <c r="AH50" s="177" t="s">
        <v>888</v>
      </c>
      <c r="AI50" s="4">
        <v>4.0956988104932401</v>
      </c>
      <c r="AJ50" s="177">
        <v>0.43109061189520398</v>
      </c>
      <c r="AK50" s="4">
        <v>4.3693666670139502</v>
      </c>
      <c r="AL50" s="177">
        <v>1.19632715166895</v>
      </c>
      <c r="AM50" s="4" t="s">
        <v>431</v>
      </c>
      <c r="AN50" s="177" t="s">
        <v>431</v>
      </c>
      <c r="AO50" s="4" t="s">
        <v>431</v>
      </c>
      <c r="AP50" s="177" t="s">
        <v>431</v>
      </c>
      <c r="AQ50" s="6"/>
      <c r="AR50" s="6"/>
      <c r="AS50" s="6"/>
      <c r="AT50" s="8"/>
    </row>
    <row r="51" spans="1:46" ht="13" customHeight="1" x14ac:dyDescent="0.35">
      <c r="A51" s="3" t="s">
        <v>391</v>
      </c>
      <c r="B51" s="171">
        <v>2</v>
      </c>
      <c r="C51" s="4">
        <v>3.45927076414674E-2</v>
      </c>
      <c r="D51" s="177">
        <v>3.46464380682837E-2</v>
      </c>
      <c r="E51" s="4">
        <v>0</v>
      </c>
      <c r="F51" s="177">
        <v>0</v>
      </c>
      <c r="G51" s="4">
        <v>0</v>
      </c>
      <c r="H51" s="177">
        <v>0</v>
      </c>
      <c r="I51" s="4">
        <v>4.6770709001511201E-2</v>
      </c>
      <c r="J51" s="177">
        <v>4.6837001913172097E-2</v>
      </c>
      <c r="K51" s="4">
        <v>4.6770709001511201E-2</v>
      </c>
      <c r="L51" s="177">
        <v>4.6837001913172097E-2</v>
      </c>
      <c r="M51" s="4">
        <v>3.8190012505747002E-2</v>
      </c>
      <c r="N51" s="177">
        <v>3.82921604709597E-2</v>
      </c>
      <c r="O51" s="4">
        <v>0</v>
      </c>
      <c r="P51" s="177">
        <v>0</v>
      </c>
      <c r="Q51" s="4">
        <v>-3.8190012505747002E-2</v>
      </c>
      <c r="R51" s="177">
        <v>3.82921604709597E-2</v>
      </c>
      <c r="S51" s="4">
        <v>3.7248517045877901E-2</v>
      </c>
      <c r="T51" s="177">
        <v>3.7291528405272001E-2</v>
      </c>
      <c r="U51" s="4">
        <v>0</v>
      </c>
      <c r="V51" s="177">
        <v>0</v>
      </c>
      <c r="W51" s="4" t="s">
        <v>888</v>
      </c>
      <c r="X51" s="177" t="s">
        <v>888</v>
      </c>
      <c r="Y51" s="4" t="s">
        <v>888</v>
      </c>
      <c r="Z51" s="177" t="s">
        <v>888</v>
      </c>
      <c r="AA51" s="4">
        <v>3.9189250870566003E-2</v>
      </c>
      <c r="AB51" s="177">
        <v>3.9069008906200901E-2</v>
      </c>
      <c r="AC51" s="4">
        <v>0</v>
      </c>
      <c r="AD51" s="177">
        <v>0</v>
      </c>
      <c r="AE51" s="4" t="s">
        <v>431</v>
      </c>
      <c r="AF51" s="177" t="s">
        <v>431</v>
      </c>
      <c r="AG51" s="4" t="s">
        <v>431</v>
      </c>
      <c r="AH51" s="177" t="s">
        <v>431</v>
      </c>
      <c r="AI51" s="4">
        <v>3.5260308164353202E-2</v>
      </c>
      <c r="AJ51" s="177">
        <v>3.53042176078954E-2</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3.1137506206585899</v>
      </c>
      <c r="D52" s="177">
        <v>0.44337801000614502</v>
      </c>
      <c r="E52" s="4" t="s">
        <v>431</v>
      </c>
      <c r="F52" s="177" t="s">
        <v>431</v>
      </c>
      <c r="G52" s="4" t="s">
        <v>431</v>
      </c>
      <c r="H52" s="177" t="s">
        <v>431</v>
      </c>
      <c r="I52" s="4">
        <v>2.8870921112930499</v>
      </c>
      <c r="J52" s="177">
        <v>0.43374192489694202</v>
      </c>
      <c r="K52" s="4" t="s">
        <v>431</v>
      </c>
      <c r="L52" s="177" t="s">
        <v>431</v>
      </c>
      <c r="M52" s="4">
        <v>2.7057264125508702</v>
      </c>
      <c r="N52" s="177">
        <v>0.41024957662550599</v>
      </c>
      <c r="O52" s="4">
        <v>4.0396803957823204</v>
      </c>
      <c r="P52" s="177">
        <v>1.8908827373553301</v>
      </c>
      <c r="Q52" s="4">
        <v>1.33395398323144</v>
      </c>
      <c r="R52" s="177">
        <v>1.97974300518638</v>
      </c>
      <c r="S52" s="4">
        <v>3.3295933220946599</v>
      </c>
      <c r="T52" s="177">
        <v>0.74863590453071405</v>
      </c>
      <c r="U52" s="4">
        <v>2.1407424173606899</v>
      </c>
      <c r="V52" s="177">
        <v>0.48958072394471103</v>
      </c>
      <c r="W52" s="4" t="s">
        <v>888</v>
      </c>
      <c r="X52" s="177" t="s">
        <v>888</v>
      </c>
      <c r="Y52" s="4" t="s">
        <v>888</v>
      </c>
      <c r="Z52" s="177" t="s">
        <v>888</v>
      </c>
      <c r="AA52" s="4">
        <v>2.39170403828907</v>
      </c>
      <c r="AB52" s="177">
        <v>0.42216913056459099</v>
      </c>
      <c r="AC52" s="4">
        <v>3.77142430708503</v>
      </c>
      <c r="AD52" s="177">
        <v>0.86378521914917195</v>
      </c>
      <c r="AE52" s="4" t="s">
        <v>888</v>
      </c>
      <c r="AF52" s="177" t="s">
        <v>888</v>
      </c>
      <c r="AG52" s="4" t="s">
        <v>888</v>
      </c>
      <c r="AH52" s="177" t="s">
        <v>888</v>
      </c>
      <c r="AI52" s="4">
        <v>2.6109072468006498</v>
      </c>
      <c r="AJ52" s="177">
        <v>0.53515411948327396</v>
      </c>
      <c r="AK52" s="4">
        <v>3.1708709531971899</v>
      </c>
      <c r="AL52" s="177">
        <v>0.75615691451994305</v>
      </c>
      <c r="AM52" s="4" t="s">
        <v>888</v>
      </c>
      <c r="AN52" s="177" t="s">
        <v>888</v>
      </c>
      <c r="AO52" s="4" t="s">
        <v>888</v>
      </c>
      <c r="AP52" s="177" t="s">
        <v>888</v>
      </c>
      <c r="AQ52" s="6"/>
      <c r="AR52" s="6"/>
      <c r="AS52" s="6"/>
      <c r="AT52" s="8"/>
    </row>
    <row r="53" spans="1:46" ht="13" customHeight="1" x14ac:dyDescent="0.35">
      <c r="A53" s="3" t="s">
        <v>393</v>
      </c>
      <c r="B53" s="171">
        <v>2</v>
      </c>
      <c r="C53" s="4">
        <v>7.2518978082397503</v>
      </c>
      <c r="D53" s="177">
        <v>0.55976760023272698</v>
      </c>
      <c r="E53" s="4">
        <v>7.9386031585320396</v>
      </c>
      <c r="F53" s="177">
        <v>1.1786114219305199</v>
      </c>
      <c r="G53" s="4">
        <v>6.7674720694775896</v>
      </c>
      <c r="H53" s="177">
        <v>0.64786227418072595</v>
      </c>
      <c r="I53" s="4">
        <v>8.7160575815373704</v>
      </c>
      <c r="J53" s="177">
        <v>1.6965487668772701</v>
      </c>
      <c r="K53" s="4">
        <v>0.77745442300532996</v>
      </c>
      <c r="L53" s="177">
        <v>2.0803305495133801</v>
      </c>
      <c r="M53" s="4">
        <v>7.5851580508231997</v>
      </c>
      <c r="N53" s="177">
        <v>0.63758584079913305</v>
      </c>
      <c r="O53" s="4">
        <v>5.6628806390292503</v>
      </c>
      <c r="P53" s="177">
        <v>1.25053605698071</v>
      </c>
      <c r="Q53" s="4">
        <v>-1.9222774117939501</v>
      </c>
      <c r="R53" s="177">
        <v>1.4355257826408301</v>
      </c>
      <c r="S53" s="4">
        <v>6.8809580574749099</v>
      </c>
      <c r="T53" s="177">
        <v>0.65951644598626202</v>
      </c>
      <c r="U53" s="4">
        <v>8.5303458033187294</v>
      </c>
      <c r="V53" s="177">
        <v>3.1653829832167899</v>
      </c>
      <c r="W53" s="4">
        <v>10.3270601821486</v>
      </c>
      <c r="X53" s="177">
        <v>2.2976748968694301</v>
      </c>
      <c r="Y53" s="4">
        <v>3.4461021246737</v>
      </c>
      <c r="Z53" s="177">
        <v>2.4397251680809502</v>
      </c>
      <c r="AA53" s="4">
        <v>6.5380141427315603</v>
      </c>
      <c r="AB53" s="177">
        <v>0.88583493351077902</v>
      </c>
      <c r="AC53" s="4">
        <v>8.0748477225209303</v>
      </c>
      <c r="AD53" s="177">
        <v>0.88962209659203995</v>
      </c>
      <c r="AE53" s="4">
        <v>7.2693605185358496</v>
      </c>
      <c r="AF53" s="177">
        <v>1.67097679464731</v>
      </c>
      <c r="AG53" s="4">
        <v>0.73134637580428796</v>
      </c>
      <c r="AH53" s="177">
        <v>1.98711522119618</v>
      </c>
      <c r="AI53" s="4">
        <v>6.3409259043850303</v>
      </c>
      <c r="AJ53" s="177">
        <v>0.76744700398728505</v>
      </c>
      <c r="AK53" s="4">
        <v>9.1686336520929199</v>
      </c>
      <c r="AL53" s="177">
        <v>1.1230910589373</v>
      </c>
      <c r="AM53" s="4">
        <v>5.1433300871684597</v>
      </c>
      <c r="AN53" s="177">
        <v>1.9765313175017201</v>
      </c>
      <c r="AO53" s="4">
        <v>-1.1975958172165799</v>
      </c>
      <c r="AP53" s="177">
        <v>2.19090848888743</v>
      </c>
      <c r="AQ53" s="6"/>
      <c r="AR53" s="6"/>
      <c r="AS53" s="6"/>
      <c r="AT53" s="8"/>
    </row>
    <row r="54" spans="1:46" ht="13" customHeight="1" x14ac:dyDescent="0.35">
      <c r="A54" s="3" t="s">
        <v>394</v>
      </c>
      <c r="B54" s="171">
        <v>2</v>
      </c>
      <c r="C54" s="4">
        <v>3.25061539287297</v>
      </c>
      <c r="D54" s="177">
        <v>0.37932053682571498</v>
      </c>
      <c r="E54" s="4">
        <v>2.9623524428461199</v>
      </c>
      <c r="F54" s="177">
        <v>0.78209579170666998</v>
      </c>
      <c r="G54" s="4">
        <v>2.8023597318528801</v>
      </c>
      <c r="H54" s="177">
        <v>0.41111525477664002</v>
      </c>
      <c r="I54" s="4">
        <v>4.3292723588175201</v>
      </c>
      <c r="J54" s="177">
        <v>1.31414020921451</v>
      </c>
      <c r="K54" s="4">
        <v>1.3669199159714001</v>
      </c>
      <c r="L54" s="177">
        <v>1.5555266485002599</v>
      </c>
      <c r="M54" s="4">
        <v>3.0966255058613399</v>
      </c>
      <c r="N54" s="177">
        <v>0.37966040581749</v>
      </c>
      <c r="O54" s="4" t="s">
        <v>888</v>
      </c>
      <c r="P54" s="177" t="s">
        <v>888</v>
      </c>
      <c r="Q54" s="4" t="s">
        <v>888</v>
      </c>
      <c r="R54" s="177" t="s">
        <v>888</v>
      </c>
      <c r="S54" s="4">
        <v>2.5760946755786902</v>
      </c>
      <c r="T54" s="177">
        <v>0.53742103684221898</v>
      </c>
      <c r="U54" s="4">
        <v>2.8928934162512498</v>
      </c>
      <c r="V54" s="177">
        <v>0.87945943842421404</v>
      </c>
      <c r="W54" s="4">
        <v>4.3415008996373698</v>
      </c>
      <c r="X54" s="177">
        <v>1.6851926510649899</v>
      </c>
      <c r="Y54" s="4">
        <v>1.7654062240586801</v>
      </c>
      <c r="Z54" s="177">
        <v>1.8588967180929901</v>
      </c>
      <c r="AA54" s="4">
        <v>3.77777497739477</v>
      </c>
      <c r="AB54" s="177">
        <v>2.59932254374253</v>
      </c>
      <c r="AC54" s="4">
        <v>2.8300680498150199</v>
      </c>
      <c r="AD54" s="177">
        <v>0.41898803619356401</v>
      </c>
      <c r="AE54" s="4">
        <v>2.0622650228581501</v>
      </c>
      <c r="AF54" s="177">
        <v>0.85811613209132798</v>
      </c>
      <c r="AG54" s="4">
        <v>-1.7155099545366199</v>
      </c>
      <c r="AH54" s="177">
        <v>2.7321616777229298</v>
      </c>
      <c r="AI54" s="4">
        <v>3.5334878956833702</v>
      </c>
      <c r="AJ54" s="177">
        <v>0.71557304515429299</v>
      </c>
      <c r="AK54" s="4">
        <v>1.84847240223706</v>
      </c>
      <c r="AL54" s="177">
        <v>0.605834334118873</v>
      </c>
      <c r="AM54" s="4" t="s">
        <v>888</v>
      </c>
      <c r="AN54" s="177" t="s">
        <v>888</v>
      </c>
      <c r="AO54" s="4" t="s">
        <v>888</v>
      </c>
      <c r="AP54" s="177" t="s">
        <v>888</v>
      </c>
      <c r="AQ54" s="6"/>
      <c r="AR54" s="6"/>
      <c r="AS54" s="6"/>
      <c r="AT54" s="8"/>
    </row>
    <row r="55" spans="1:46" ht="13" customHeight="1" x14ac:dyDescent="0.35">
      <c r="A55" s="3" t="s">
        <v>395</v>
      </c>
      <c r="B55" s="171">
        <v>2</v>
      </c>
      <c r="C55" s="4">
        <v>2.66383858325031</v>
      </c>
      <c r="D55" s="177">
        <v>0.41118931526831798</v>
      </c>
      <c r="E55" s="4">
        <v>0.26037971768107698</v>
      </c>
      <c r="F55" s="177">
        <v>0.252807175803613</v>
      </c>
      <c r="G55" s="4">
        <v>2.0535357857336201</v>
      </c>
      <c r="H55" s="177">
        <v>0.52696338376337404</v>
      </c>
      <c r="I55" s="4">
        <v>4.3805883810529602</v>
      </c>
      <c r="J55" s="177">
        <v>0.84133616029358305</v>
      </c>
      <c r="K55" s="4">
        <v>4.1202086633718897</v>
      </c>
      <c r="L55" s="177">
        <v>0.88045579259735396</v>
      </c>
      <c r="M55" s="4">
        <v>2.6171088343672002</v>
      </c>
      <c r="N55" s="177">
        <v>0.46784585566047898</v>
      </c>
      <c r="O55" s="4">
        <v>2.86944721302932</v>
      </c>
      <c r="P55" s="177">
        <v>1.56773764471941</v>
      </c>
      <c r="Q55" s="4">
        <v>0.252338378662117</v>
      </c>
      <c r="R55" s="177">
        <v>1.64804319335967</v>
      </c>
      <c r="S55" s="4">
        <v>3.5547971794743098</v>
      </c>
      <c r="T55" s="177">
        <v>0.90237185658347696</v>
      </c>
      <c r="U55" s="4">
        <v>2.33110591825367</v>
      </c>
      <c r="V55" s="177">
        <v>0.88322130540000299</v>
      </c>
      <c r="W55" s="4">
        <v>2.6380704798411001</v>
      </c>
      <c r="X55" s="177">
        <v>0.62091899026539799</v>
      </c>
      <c r="Y55" s="4">
        <v>-0.91672669963320896</v>
      </c>
      <c r="Z55" s="177">
        <v>1.0696446777394399</v>
      </c>
      <c r="AA55" s="4">
        <v>4.1134522698597298</v>
      </c>
      <c r="AB55" s="177">
        <v>1.91733743547826</v>
      </c>
      <c r="AC55" s="4">
        <v>2.3059188534142199</v>
      </c>
      <c r="AD55" s="177">
        <v>0.69097555135180999</v>
      </c>
      <c r="AE55" s="4">
        <v>2.55589750829049</v>
      </c>
      <c r="AF55" s="177">
        <v>0.53058527635608299</v>
      </c>
      <c r="AG55" s="4">
        <v>-1.55755476156924</v>
      </c>
      <c r="AH55" s="177">
        <v>1.9982563668353199</v>
      </c>
      <c r="AI55" s="4">
        <v>3.08909774079447</v>
      </c>
      <c r="AJ55" s="177">
        <v>0.58116176100792205</v>
      </c>
      <c r="AK55" s="4">
        <v>2.47947988841084</v>
      </c>
      <c r="AL55" s="177">
        <v>0.72469725929697404</v>
      </c>
      <c r="AM55" s="4">
        <v>0</v>
      </c>
      <c r="AN55" s="177">
        <v>0</v>
      </c>
      <c r="AO55" s="4">
        <v>-3.08909774079447</v>
      </c>
      <c r="AP55" s="177">
        <v>0.58116176100792205</v>
      </c>
      <c r="AQ55" s="6"/>
      <c r="AR55" s="6"/>
      <c r="AS55" s="6"/>
      <c r="AT55" s="8"/>
    </row>
    <row r="56" spans="1:46" ht="13" customHeight="1" x14ac:dyDescent="0.35">
      <c r="A56" s="3" t="s">
        <v>396</v>
      </c>
      <c r="B56" s="171">
        <v>2</v>
      </c>
      <c r="C56" s="4">
        <v>11.446806305511901</v>
      </c>
      <c r="D56" s="177">
        <v>0.57298289633839905</v>
      </c>
      <c r="E56" s="4">
        <v>9.1417213743407206</v>
      </c>
      <c r="F56" s="177">
        <v>2.23892602978469</v>
      </c>
      <c r="G56" s="4">
        <v>11.209193947051499</v>
      </c>
      <c r="H56" s="177">
        <v>0.69593296711404196</v>
      </c>
      <c r="I56" s="4">
        <v>11.942877412466199</v>
      </c>
      <c r="J56" s="177">
        <v>1.10101690751143</v>
      </c>
      <c r="K56" s="4">
        <v>2.8011560381254901</v>
      </c>
      <c r="L56" s="177">
        <v>2.4398286837879701</v>
      </c>
      <c r="M56" s="4">
        <v>11.6914892465053</v>
      </c>
      <c r="N56" s="177">
        <v>0.706281295641908</v>
      </c>
      <c r="O56" s="4">
        <v>10.2394544402246</v>
      </c>
      <c r="P56" s="177">
        <v>1.0808393398292599</v>
      </c>
      <c r="Q56" s="4">
        <v>-1.45203480628068</v>
      </c>
      <c r="R56" s="177">
        <v>1.3033937060212599</v>
      </c>
      <c r="S56" s="4">
        <v>10.64281175554</v>
      </c>
      <c r="T56" s="177">
        <v>0.81134396144270104</v>
      </c>
      <c r="U56" s="4">
        <v>11.3954948134382</v>
      </c>
      <c r="V56" s="177">
        <v>0.98877669393763501</v>
      </c>
      <c r="W56" s="4">
        <v>16.141389369665799</v>
      </c>
      <c r="X56" s="177">
        <v>2.6286571651184301</v>
      </c>
      <c r="Y56" s="4">
        <v>5.4985776141257903</v>
      </c>
      <c r="Z56" s="177">
        <v>2.7724825937770001</v>
      </c>
      <c r="AA56" s="4">
        <v>10.7197464337565</v>
      </c>
      <c r="AB56" s="177">
        <v>1.6715188000611501</v>
      </c>
      <c r="AC56" s="4">
        <v>11.2609156043859</v>
      </c>
      <c r="AD56" s="177">
        <v>0.71712918444787799</v>
      </c>
      <c r="AE56" s="4">
        <v>12.3517895062708</v>
      </c>
      <c r="AF56" s="177">
        <v>1.92096443100614</v>
      </c>
      <c r="AG56" s="4">
        <v>1.63204307251428</v>
      </c>
      <c r="AH56" s="177">
        <v>2.5328531723019698</v>
      </c>
      <c r="AI56" s="4">
        <v>11.437364039041601</v>
      </c>
      <c r="AJ56" s="177">
        <v>0.72530502850678502</v>
      </c>
      <c r="AK56" s="4">
        <v>10.7338856045626</v>
      </c>
      <c r="AL56" s="177">
        <v>0.93487473472933802</v>
      </c>
      <c r="AM56" s="4">
        <v>17.0991031290534</v>
      </c>
      <c r="AN56" s="177">
        <v>2.7498125960752402</v>
      </c>
      <c r="AO56" s="4">
        <v>5.6617390900117899</v>
      </c>
      <c r="AP56" s="177">
        <v>2.8472863049744999</v>
      </c>
      <c r="AQ56" s="6"/>
      <c r="AR56" s="6"/>
      <c r="AS56" s="6"/>
      <c r="AT56" s="8"/>
    </row>
    <row r="57" spans="1:46" ht="13" customHeight="1" x14ac:dyDescent="0.35">
      <c r="A57" s="3" t="s">
        <v>397</v>
      </c>
      <c r="B57" s="171">
        <v>2</v>
      </c>
      <c r="C57" s="4">
        <v>12.541721264830301</v>
      </c>
      <c r="D57" s="177">
        <v>1.01919215641435</v>
      </c>
      <c r="E57" s="4">
        <v>13.3686668898479</v>
      </c>
      <c r="F57" s="177">
        <v>2.9684448520905802</v>
      </c>
      <c r="G57" s="4">
        <v>13.511451183586299</v>
      </c>
      <c r="H57" s="177">
        <v>1.2819457017751199</v>
      </c>
      <c r="I57" s="4">
        <v>12.394918635689001</v>
      </c>
      <c r="J57" s="177">
        <v>1.9033268202709701</v>
      </c>
      <c r="K57" s="4">
        <v>-0.97374825415891297</v>
      </c>
      <c r="L57" s="177">
        <v>3.5673400266700601</v>
      </c>
      <c r="M57" s="4">
        <v>11.886322819008001</v>
      </c>
      <c r="N57" s="177">
        <v>0.97975967185881796</v>
      </c>
      <c r="O57" s="4">
        <v>17.6886777910339</v>
      </c>
      <c r="P57" s="177">
        <v>3.1276243708087201</v>
      </c>
      <c r="Q57" s="4">
        <v>5.8023549720259098</v>
      </c>
      <c r="R57" s="177">
        <v>3.2667725898609099</v>
      </c>
      <c r="S57" s="4">
        <v>13.418176465455501</v>
      </c>
      <c r="T57" s="177">
        <v>1.6338048704878501</v>
      </c>
      <c r="U57" s="4">
        <v>13.0133321301591</v>
      </c>
      <c r="V57" s="177">
        <v>1.6740102233837699</v>
      </c>
      <c r="W57" s="4">
        <v>13.353006179864799</v>
      </c>
      <c r="X57" s="177">
        <v>1.94488635117234</v>
      </c>
      <c r="Y57" s="4">
        <v>-6.5170285590726407E-2</v>
      </c>
      <c r="Z57" s="177">
        <v>2.4738543488562801</v>
      </c>
      <c r="AA57" s="4">
        <v>18.894070789459501</v>
      </c>
      <c r="AB57" s="177">
        <v>6.4855932808330401</v>
      </c>
      <c r="AC57" s="4">
        <v>11.7095258824155</v>
      </c>
      <c r="AD57" s="177">
        <v>1.03862043599166</v>
      </c>
      <c r="AE57" s="4">
        <v>14.677378408519001</v>
      </c>
      <c r="AF57" s="177">
        <v>1.8380322657146899</v>
      </c>
      <c r="AG57" s="4">
        <v>-4.2166923809404704</v>
      </c>
      <c r="AH57" s="177">
        <v>6.6735640119848503</v>
      </c>
      <c r="AI57" s="4">
        <v>13.721699141577201</v>
      </c>
      <c r="AJ57" s="177">
        <v>1.38698136470968</v>
      </c>
      <c r="AK57" s="4">
        <v>13.082783497790301</v>
      </c>
      <c r="AL57" s="177">
        <v>1.2099252372496201</v>
      </c>
      <c r="AM57" s="4">
        <v>12.228226180648599</v>
      </c>
      <c r="AN57" s="177">
        <v>4.9401309583633699</v>
      </c>
      <c r="AO57" s="4">
        <v>-1.4934729609286601</v>
      </c>
      <c r="AP57" s="177">
        <v>5.1133668909777201</v>
      </c>
      <c r="AQ57" s="6"/>
      <c r="AR57" s="6"/>
      <c r="AS57" s="6"/>
      <c r="AT57" s="8"/>
    </row>
    <row r="58" spans="1:46" ht="13" customHeight="1" x14ac:dyDescent="0.35">
      <c r="A58" s="3" t="s">
        <v>398</v>
      </c>
      <c r="B58" s="171">
        <v>2</v>
      </c>
      <c r="C58" s="4">
        <v>0.86429576090141502</v>
      </c>
      <c r="D58" s="177">
        <v>0.153497644696105</v>
      </c>
      <c r="E58" s="4">
        <v>0.63925820792242105</v>
      </c>
      <c r="F58" s="177">
        <v>0.63065626821901899</v>
      </c>
      <c r="G58" s="4">
        <v>0.43365881989520499</v>
      </c>
      <c r="H58" s="177">
        <v>0.30614436288751101</v>
      </c>
      <c r="I58" s="4">
        <v>1.0599441783333501</v>
      </c>
      <c r="J58" s="177">
        <v>0.203438956633374</v>
      </c>
      <c r="K58" s="4">
        <v>0.42068597041092598</v>
      </c>
      <c r="L58" s="177">
        <v>0.70264430626770902</v>
      </c>
      <c r="M58" s="4">
        <v>0.74191736444382905</v>
      </c>
      <c r="N58" s="177">
        <v>0.16161756424092599</v>
      </c>
      <c r="O58" s="4">
        <v>1.26688393179004</v>
      </c>
      <c r="P58" s="177">
        <v>0.74305452957798201</v>
      </c>
      <c r="Q58" s="4">
        <v>0.52496656734620695</v>
      </c>
      <c r="R58" s="177">
        <v>0.77890887213445303</v>
      </c>
      <c r="S58" s="4">
        <v>0.70392275117486203</v>
      </c>
      <c r="T58" s="177">
        <v>0.20566662816349099</v>
      </c>
      <c r="U58" s="4">
        <v>0.48649942776282501</v>
      </c>
      <c r="V58" s="177">
        <v>0.23321974962223599</v>
      </c>
      <c r="W58" s="4">
        <v>1.1429500612140699</v>
      </c>
      <c r="X58" s="177">
        <v>0.44826403429429201</v>
      </c>
      <c r="Y58" s="4">
        <v>0.43902731003920897</v>
      </c>
      <c r="Z58" s="177">
        <v>0.53577962674244795</v>
      </c>
      <c r="AA58" s="4">
        <v>0.82680984351909703</v>
      </c>
      <c r="AB58" s="177">
        <v>0.22713534554835499</v>
      </c>
      <c r="AC58" s="4">
        <v>0.74356913035154204</v>
      </c>
      <c r="AD58" s="177">
        <v>0.27833700191456501</v>
      </c>
      <c r="AE58" s="4">
        <v>0.82710487243171904</v>
      </c>
      <c r="AF58" s="177">
        <v>0.35319803622903301</v>
      </c>
      <c r="AG58" s="4">
        <v>2.9502891262200799E-4</v>
      </c>
      <c r="AH58" s="177">
        <v>0.41612235704342099</v>
      </c>
      <c r="AI58" s="4">
        <v>0.84758087914301905</v>
      </c>
      <c r="AJ58" s="177">
        <v>0.16688170027608601</v>
      </c>
      <c r="AK58" s="4">
        <v>0</v>
      </c>
      <c r="AL58" s="177">
        <v>0</v>
      </c>
      <c r="AM58" s="4" t="s">
        <v>888</v>
      </c>
      <c r="AN58" s="177" t="s">
        <v>888</v>
      </c>
      <c r="AO58" s="4" t="s">
        <v>888</v>
      </c>
      <c r="AP58" s="177" t="s">
        <v>888</v>
      </c>
      <c r="AQ58" s="6"/>
      <c r="AR58" s="6"/>
      <c r="AS58" s="6"/>
      <c r="AT58" s="8"/>
    </row>
    <row r="59" spans="1:46" ht="13" customHeight="1" x14ac:dyDescent="0.35">
      <c r="A59" s="3" t="s">
        <v>399</v>
      </c>
      <c r="B59" s="171">
        <v>2</v>
      </c>
      <c r="C59" s="4">
        <v>2.4151353972623699</v>
      </c>
      <c r="D59" s="177">
        <v>0.49924716516131801</v>
      </c>
      <c r="E59" s="4">
        <v>0.47700819949289203</v>
      </c>
      <c r="F59" s="177">
        <v>0.50218681871191095</v>
      </c>
      <c r="G59" s="4">
        <v>2.05102723144861</v>
      </c>
      <c r="H59" s="177">
        <v>1.30994429330225</v>
      </c>
      <c r="I59" s="4">
        <v>2.1431677281417798</v>
      </c>
      <c r="J59" s="177">
        <v>0.498014937948077</v>
      </c>
      <c r="K59" s="4">
        <v>1.6661595286488899</v>
      </c>
      <c r="L59" s="177">
        <v>0.70622126676346997</v>
      </c>
      <c r="M59" s="4">
        <v>0.219314518800031</v>
      </c>
      <c r="N59" s="177">
        <v>0.13341343813303799</v>
      </c>
      <c r="O59" s="4">
        <v>2.6089076363557901</v>
      </c>
      <c r="P59" s="177">
        <v>0.57238805062740505</v>
      </c>
      <c r="Q59" s="4">
        <v>2.3895931175557599</v>
      </c>
      <c r="R59" s="177">
        <v>0.58523058874456102</v>
      </c>
      <c r="S59" s="4">
        <v>2.4224004181488499</v>
      </c>
      <c r="T59" s="177">
        <v>0.55785105026809401</v>
      </c>
      <c r="U59" s="4">
        <v>0.53946462893412095</v>
      </c>
      <c r="V59" s="177">
        <v>0.295952870730742</v>
      </c>
      <c r="W59" s="4">
        <v>0.40186871945813402</v>
      </c>
      <c r="X59" s="177">
        <v>0.28941144943887798</v>
      </c>
      <c r="Y59" s="4">
        <v>-2.02053169869072</v>
      </c>
      <c r="Z59" s="177">
        <v>0.65015482822982196</v>
      </c>
      <c r="AA59" s="4">
        <v>0.51189888688151097</v>
      </c>
      <c r="AB59" s="177">
        <v>0.26797332430513598</v>
      </c>
      <c r="AC59" s="4">
        <v>1.0737367675788201</v>
      </c>
      <c r="AD59" s="177">
        <v>0.55279823749386603</v>
      </c>
      <c r="AE59" s="4">
        <v>3.80810708442228</v>
      </c>
      <c r="AF59" s="177">
        <v>0.77303988277237501</v>
      </c>
      <c r="AG59" s="4">
        <v>3.29620819754077</v>
      </c>
      <c r="AH59" s="177">
        <v>0.81262225182117698</v>
      </c>
      <c r="AI59" s="4">
        <v>1.46610570736426</v>
      </c>
      <c r="AJ59" s="177">
        <v>0.477105135971153</v>
      </c>
      <c r="AK59" s="4">
        <v>3.99710819523307</v>
      </c>
      <c r="AL59" s="177">
        <v>0.91466512909782405</v>
      </c>
      <c r="AM59" s="4" t="s">
        <v>888</v>
      </c>
      <c r="AN59" s="177" t="s">
        <v>888</v>
      </c>
      <c r="AO59" s="4" t="s">
        <v>888</v>
      </c>
      <c r="AP59" s="177" t="s">
        <v>888</v>
      </c>
      <c r="AQ59" s="6"/>
      <c r="AR59" s="6"/>
      <c r="AS59" s="6"/>
      <c r="AT59" s="8"/>
    </row>
    <row r="60" spans="1:46" ht="13" customHeight="1" x14ac:dyDescent="0.35">
      <c r="A60" s="3" t="s">
        <v>400</v>
      </c>
      <c r="B60" s="171">
        <v>2</v>
      </c>
      <c r="C60" s="4">
        <v>16.299815122666399</v>
      </c>
      <c r="D60" s="177">
        <v>1.4810032347108399</v>
      </c>
      <c r="E60" s="4" t="s">
        <v>888</v>
      </c>
      <c r="F60" s="177" t="s">
        <v>888</v>
      </c>
      <c r="G60" s="4">
        <v>15.6114416040517</v>
      </c>
      <c r="H60" s="177">
        <v>2.5743059030995399</v>
      </c>
      <c r="I60" s="4">
        <v>16.315005245814302</v>
      </c>
      <c r="J60" s="177">
        <v>1.9182511048933499</v>
      </c>
      <c r="K60" s="4" t="s">
        <v>888</v>
      </c>
      <c r="L60" s="177" t="s">
        <v>888</v>
      </c>
      <c r="M60" s="4">
        <v>13.970646205585201</v>
      </c>
      <c r="N60" s="177">
        <v>1.33877008773715</v>
      </c>
      <c r="O60" s="4">
        <v>30.025274833635301</v>
      </c>
      <c r="P60" s="177">
        <v>6.9675883170980404</v>
      </c>
      <c r="Q60" s="4">
        <v>16.0546286280501</v>
      </c>
      <c r="R60" s="177">
        <v>7.0612953514468497</v>
      </c>
      <c r="S60" s="4">
        <v>28.388083441262999</v>
      </c>
      <c r="T60" s="177">
        <v>5.0734862890874002</v>
      </c>
      <c r="U60" s="4">
        <v>12.0709129298543</v>
      </c>
      <c r="V60" s="177">
        <v>2.1626573647615599</v>
      </c>
      <c r="W60" s="4">
        <v>14.931963728166901</v>
      </c>
      <c r="X60" s="177">
        <v>1.9543333793737401</v>
      </c>
      <c r="Y60" s="4">
        <v>-13.456119713096101</v>
      </c>
      <c r="Z60" s="177">
        <v>5.5537481564803004</v>
      </c>
      <c r="AA60" s="4">
        <v>20.438318916370498</v>
      </c>
      <c r="AB60" s="177">
        <v>7.2972617509261601</v>
      </c>
      <c r="AC60" s="4">
        <v>16.721125388495299</v>
      </c>
      <c r="AD60" s="177">
        <v>2.2372487937028098</v>
      </c>
      <c r="AE60" s="4">
        <v>12.4084616985909</v>
      </c>
      <c r="AF60" s="177">
        <v>2.29781909166514</v>
      </c>
      <c r="AG60" s="4">
        <v>-8.0298572177795702</v>
      </c>
      <c r="AH60" s="177">
        <v>7.5934398242903001</v>
      </c>
      <c r="AI60" s="4">
        <v>19.541358553846401</v>
      </c>
      <c r="AJ60" s="177">
        <v>3.5135303745858</v>
      </c>
      <c r="AK60" s="4">
        <v>14.623468090357701</v>
      </c>
      <c r="AL60" s="177">
        <v>1.9123821253098301</v>
      </c>
      <c r="AM60" s="4">
        <v>13.439699860929901</v>
      </c>
      <c r="AN60" s="177">
        <v>4.2806477057794199</v>
      </c>
      <c r="AO60" s="4">
        <v>-6.1016586929164696</v>
      </c>
      <c r="AP60" s="177">
        <v>5.6889141187117103</v>
      </c>
      <c r="AQ60" s="6"/>
      <c r="AR60" s="6"/>
      <c r="AS60" s="6"/>
      <c r="AT60" s="8"/>
    </row>
    <row r="61" spans="1:46" ht="13" customHeight="1" x14ac:dyDescent="0.35">
      <c r="A61" s="3" t="s">
        <v>401</v>
      </c>
      <c r="B61" s="171">
        <v>2</v>
      </c>
      <c r="C61" s="4">
        <v>0.79271904357190104</v>
      </c>
      <c r="D61" s="177">
        <v>0.17262241331382</v>
      </c>
      <c r="E61" s="4">
        <v>0.93823298524658705</v>
      </c>
      <c r="F61" s="177">
        <v>0.24013619401656899</v>
      </c>
      <c r="G61" s="4">
        <v>0.48019927269788598</v>
      </c>
      <c r="H61" s="177">
        <v>0.158009293037536</v>
      </c>
      <c r="I61" s="4">
        <v>0.78995595557643605</v>
      </c>
      <c r="J61" s="177">
        <v>0.522506667443147</v>
      </c>
      <c r="K61" s="4">
        <v>-0.14827702967015099</v>
      </c>
      <c r="L61" s="177">
        <v>0.57394346523524198</v>
      </c>
      <c r="M61" s="4">
        <v>0.79960225644301497</v>
      </c>
      <c r="N61" s="177">
        <v>0.17408844570471599</v>
      </c>
      <c r="O61" s="4" t="s">
        <v>888</v>
      </c>
      <c r="P61" s="177" t="s">
        <v>888</v>
      </c>
      <c r="Q61" s="4" t="s">
        <v>888</v>
      </c>
      <c r="R61" s="177" t="s">
        <v>888</v>
      </c>
      <c r="S61" s="4">
        <v>0.76147685254222697</v>
      </c>
      <c r="T61" s="177">
        <v>0.159536138703053</v>
      </c>
      <c r="U61" s="4">
        <v>1.4375322648462501</v>
      </c>
      <c r="V61" s="177">
        <v>1.4195636316692199</v>
      </c>
      <c r="W61" s="4" t="s">
        <v>888</v>
      </c>
      <c r="X61" s="177" t="s">
        <v>888</v>
      </c>
      <c r="Y61" s="4" t="s">
        <v>888</v>
      </c>
      <c r="Z61" s="177" t="s">
        <v>888</v>
      </c>
      <c r="AA61" s="4">
        <v>0.84301142655592798</v>
      </c>
      <c r="AB61" s="177">
        <v>0.18019277849399701</v>
      </c>
      <c r="AC61" s="4">
        <v>0.29138590055479902</v>
      </c>
      <c r="AD61" s="177">
        <v>0.300417384665706</v>
      </c>
      <c r="AE61" s="4">
        <v>1.14470900126762</v>
      </c>
      <c r="AF61" s="177">
        <v>1.1323392200500899</v>
      </c>
      <c r="AG61" s="4">
        <v>0.30169757471169201</v>
      </c>
      <c r="AH61" s="177">
        <v>1.14840134465121</v>
      </c>
      <c r="AI61" s="4">
        <v>0.79840546832484904</v>
      </c>
      <c r="AJ61" s="177">
        <v>0.17387991066561401</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9.2323195706650402E-2</v>
      </c>
      <c r="D62" s="177">
        <v>5.6557722049751402E-2</v>
      </c>
      <c r="E62" s="4">
        <v>0.12409607290720701</v>
      </c>
      <c r="F62" s="177">
        <v>0.12566167416408899</v>
      </c>
      <c r="G62" s="4">
        <v>0</v>
      </c>
      <c r="H62" s="177">
        <v>0</v>
      </c>
      <c r="I62" s="4">
        <v>0.28348911153227802</v>
      </c>
      <c r="J62" s="177">
        <v>0.223255565499408</v>
      </c>
      <c r="K62" s="4">
        <v>0.15939303862507101</v>
      </c>
      <c r="L62" s="177">
        <v>0.25508376349836598</v>
      </c>
      <c r="M62" s="4">
        <v>7.7933091880188002E-2</v>
      </c>
      <c r="N62" s="177">
        <v>5.5040296769759502E-2</v>
      </c>
      <c r="O62" s="4" t="s">
        <v>888</v>
      </c>
      <c r="P62" s="177" t="s">
        <v>888</v>
      </c>
      <c r="Q62" s="4" t="s">
        <v>888</v>
      </c>
      <c r="R62" s="177" t="s">
        <v>888</v>
      </c>
      <c r="S62" s="4">
        <v>7.6808315175773703E-2</v>
      </c>
      <c r="T62" s="177">
        <v>5.9157240491619099E-2</v>
      </c>
      <c r="U62" s="4">
        <v>0.17527136261044601</v>
      </c>
      <c r="V62" s="177">
        <v>0.175132826935712</v>
      </c>
      <c r="W62" s="4">
        <v>0</v>
      </c>
      <c r="X62" s="177">
        <v>0</v>
      </c>
      <c r="Y62" s="4">
        <v>-7.6808315175773703E-2</v>
      </c>
      <c r="Z62" s="177">
        <v>5.9157240491619099E-2</v>
      </c>
      <c r="AA62" s="4">
        <v>0.15156878989223199</v>
      </c>
      <c r="AB62" s="177">
        <v>9.2565644445305795E-2</v>
      </c>
      <c r="AC62" s="4">
        <v>0</v>
      </c>
      <c r="AD62" s="177">
        <v>0</v>
      </c>
      <c r="AE62" s="4">
        <v>0</v>
      </c>
      <c r="AF62" s="177">
        <v>0</v>
      </c>
      <c r="AG62" s="4">
        <v>-0.15156878989223199</v>
      </c>
      <c r="AH62" s="177">
        <v>9.2565644445305795E-2</v>
      </c>
      <c r="AI62" s="4">
        <v>9.5758178477031303E-2</v>
      </c>
      <c r="AJ62" s="177">
        <v>5.8715471700376699E-2</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8.4497843000738904</v>
      </c>
      <c r="D63" s="178">
        <v>0.148207838770477</v>
      </c>
      <c r="E63" s="42">
        <v>8.2948107678857994</v>
      </c>
      <c r="F63" s="178">
        <v>0.436443197165857</v>
      </c>
      <c r="G63" s="42">
        <v>8.0977857506681907</v>
      </c>
      <c r="H63" s="178">
        <v>0.21621057058465501</v>
      </c>
      <c r="I63" s="42">
        <v>9.2893567003837205</v>
      </c>
      <c r="J63" s="178">
        <v>0.358117874890441</v>
      </c>
      <c r="K63" s="42">
        <v>1.4133758527948901</v>
      </c>
      <c r="L63" s="178">
        <v>0.61565197535633498</v>
      </c>
      <c r="M63" s="42">
        <v>8.3882989421504508</v>
      </c>
      <c r="N63" s="178">
        <v>0.17583363824940601</v>
      </c>
      <c r="O63" s="42">
        <v>8.9248962299322994</v>
      </c>
      <c r="P63" s="178">
        <v>0.52935451123492105</v>
      </c>
      <c r="Q63" s="42">
        <v>1.3470365527184001</v>
      </c>
      <c r="R63" s="178">
        <v>0.56345616782073304</v>
      </c>
      <c r="S63" s="42">
        <v>8.8571577573128</v>
      </c>
      <c r="T63" s="178">
        <v>0.27525046712031898</v>
      </c>
      <c r="U63" s="42">
        <v>8.5039729752413393</v>
      </c>
      <c r="V63" s="178">
        <v>0.35529557730834599</v>
      </c>
      <c r="W63" s="42">
        <v>9.0359538851407102</v>
      </c>
      <c r="X63" s="178">
        <v>0.42357306260906002</v>
      </c>
      <c r="Y63" s="42">
        <v>0.290339170395713</v>
      </c>
      <c r="Z63" s="178">
        <v>0.52619120176300505</v>
      </c>
      <c r="AA63" s="42">
        <v>9.4696877183439501</v>
      </c>
      <c r="AB63" s="178">
        <v>0.63249292135579305</v>
      </c>
      <c r="AC63" s="42">
        <v>8.4041618590306992</v>
      </c>
      <c r="AD63" s="178">
        <v>0.19711047393859099</v>
      </c>
      <c r="AE63" s="42">
        <v>9.17105744435041</v>
      </c>
      <c r="AF63" s="178">
        <v>0.45707556508755598</v>
      </c>
      <c r="AG63" s="42">
        <v>-0.91968796413780696</v>
      </c>
      <c r="AH63" s="178">
        <v>0.87232901559741904</v>
      </c>
      <c r="AI63" s="42">
        <v>8.5252698259520496</v>
      </c>
      <c r="AJ63" s="178">
        <v>0.25874701666653399</v>
      </c>
      <c r="AK63" s="42">
        <v>8.6867854607147201</v>
      </c>
      <c r="AL63" s="178">
        <v>0.25005171144904897</v>
      </c>
      <c r="AM63" s="42">
        <v>10.537177720021401</v>
      </c>
      <c r="AN63" s="178">
        <v>0.69443355071843604</v>
      </c>
      <c r="AO63" s="42">
        <v>0.13829216016054599</v>
      </c>
      <c r="AP63" s="178">
        <v>0.80148527878277098</v>
      </c>
      <c r="AQ63" s="6"/>
      <c r="AR63" s="6"/>
      <c r="AS63" s="6"/>
      <c r="AT63" s="8"/>
    </row>
    <row r="64" spans="1:46" ht="13" customHeight="1" x14ac:dyDescent="0.35">
      <c r="A64" s="193" t="s">
        <v>404</v>
      </c>
      <c r="B64" s="173">
        <v>2</v>
      </c>
      <c r="C64" s="47">
        <v>8.5654854907956395</v>
      </c>
      <c r="D64" s="179">
        <v>0.22210367507008</v>
      </c>
      <c r="E64" s="47">
        <v>8.0177736188605309</v>
      </c>
      <c r="F64" s="179">
        <v>0.59965978422869304</v>
      </c>
      <c r="G64" s="47">
        <v>8.3027877803165193</v>
      </c>
      <c r="H64" s="179">
        <v>0.28739395042556798</v>
      </c>
      <c r="I64" s="47">
        <v>10.1117433693779</v>
      </c>
      <c r="J64" s="179">
        <v>0.63931715186908999</v>
      </c>
      <c r="K64" s="47">
        <v>2.3644176023863599</v>
      </c>
      <c r="L64" s="179">
        <v>0.88888275782563697</v>
      </c>
      <c r="M64" s="47">
        <v>8.4084327387875408</v>
      </c>
      <c r="N64" s="179">
        <v>0.23234331726854901</v>
      </c>
      <c r="O64" s="47">
        <v>9.7168144719415608</v>
      </c>
      <c r="P64" s="179">
        <v>0.96001854703506295</v>
      </c>
      <c r="Q64" s="47">
        <v>2.4701831343252598</v>
      </c>
      <c r="R64" s="179">
        <v>0.97260498315506605</v>
      </c>
      <c r="S64" s="47">
        <v>8.5790516064117099</v>
      </c>
      <c r="T64" s="179">
        <v>0.38179471382129299</v>
      </c>
      <c r="U64" s="47">
        <v>8.8665261528328703</v>
      </c>
      <c r="V64" s="179">
        <v>0.46680823436732799</v>
      </c>
      <c r="W64" s="47">
        <v>10.5665520210146</v>
      </c>
      <c r="X64" s="179">
        <v>0.79222292364222102</v>
      </c>
      <c r="Y64" s="47">
        <v>1.3704096449469501</v>
      </c>
      <c r="Z64" s="179">
        <v>0.89754359566084896</v>
      </c>
      <c r="AA64" s="47">
        <v>8.46177451599773</v>
      </c>
      <c r="AB64" s="179">
        <v>0.755622552237592</v>
      </c>
      <c r="AC64" s="47">
        <v>8.6632941554156098</v>
      </c>
      <c r="AD64" s="179">
        <v>0.25729519108078602</v>
      </c>
      <c r="AE64" s="47">
        <v>9.4693933746610295</v>
      </c>
      <c r="AF64" s="179">
        <v>1.03745358372898</v>
      </c>
      <c r="AG64" s="47">
        <v>1.15843790754408</v>
      </c>
      <c r="AH64" s="179">
        <v>1.3557282902185801</v>
      </c>
      <c r="AI64" s="47">
        <v>8.6859498906141805</v>
      </c>
      <c r="AJ64" s="179">
        <v>0.40232426245071501</v>
      </c>
      <c r="AK64" s="47">
        <v>8.7433015963559004</v>
      </c>
      <c r="AL64" s="179">
        <v>0.37747015786709198</v>
      </c>
      <c r="AM64" s="47">
        <v>10.3747334342063</v>
      </c>
      <c r="AN64" s="179">
        <v>0.94853427197156204</v>
      </c>
      <c r="AO64" s="47">
        <v>1.2972799009142499</v>
      </c>
      <c r="AP64" s="179">
        <v>1.06523946023522</v>
      </c>
      <c r="AQ64" s="6"/>
      <c r="AR64" s="6"/>
      <c r="AS64" s="6"/>
      <c r="AT64" s="8"/>
    </row>
    <row r="65" spans="1:46" ht="13" customHeight="1" x14ac:dyDescent="0.35">
      <c r="A65" s="194" t="s">
        <v>405</v>
      </c>
      <c r="B65" s="174">
        <v>2</v>
      </c>
      <c r="C65" s="26">
        <v>6.3544119790591598</v>
      </c>
      <c r="D65" s="180">
        <v>9.6159927614381704E-2</v>
      </c>
      <c r="E65" s="26">
        <v>5.8091581505461596</v>
      </c>
      <c r="F65" s="180">
        <v>0.25835902049044002</v>
      </c>
      <c r="G65" s="26">
        <v>6.1403833099479099</v>
      </c>
      <c r="H65" s="180">
        <v>0.142518215244644</v>
      </c>
      <c r="I65" s="26">
        <v>7.1297608740413496</v>
      </c>
      <c r="J65" s="180">
        <v>0.224927299068369</v>
      </c>
      <c r="K65" s="26">
        <v>1.2070895420038801</v>
      </c>
      <c r="L65" s="180">
        <v>0.36599417265828899</v>
      </c>
      <c r="M65" s="26">
        <v>6.2593678985012398</v>
      </c>
      <c r="N65" s="180">
        <v>0.11133824949787401</v>
      </c>
      <c r="O65" s="26">
        <v>6.7832773545240901</v>
      </c>
      <c r="P65" s="180">
        <v>0.35085025892282201</v>
      </c>
      <c r="Q65" s="26">
        <v>0.95259417918926304</v>
      </c>
      <c r="R65" s="180">
        <v>0.37502929196229901</v>
      </c>
      <c r="S65" s="26">
        <v>6.5746643724433902</v>
      </c>
      <c r="T65" s="180">
        <v>0.16738310130351799</v>
      </c>
      <c r="U65" s="26">
        <v>6.2617147934561199</v>
      </c>
      <c r="V65" s="180">
        <v>0.22436505309788801</v>
      </c>
      <c r="W65" s="26">
        <v>6.9331153395512404</v>
      </c>
      <c r="X65" s="180">
        <v>0.28554132100878699</v>
      </c>
      <c r="Y65" s="26">
        <v>0.209147824637681</v>
      </c>
      <c r="Z65" s="180">
        <v>0.34467234725036899</v>
      </c>
      <c r="AA65" s="26">
        <v>6.8063447363021403</v>
      </c>
      <c r="AB65" s="180">
        <v>0.35073561099845202</v>
      </c>
      <c r="AC65" s="26">
        <v>6.38260293354117</v>
      </c>
      <c r="AD65" s="180">
        <v>0.13852499078994099</v>
      </c>
      <c r="AE65" s="26">
        <v>7.13063672011035</v>
      </c>
      <c r="AF65" s="180">
        <v>0.31094812302999703</v>
      </c>
      <c r="AG65" s="26">
        <v>-0.43093902455137001</v>
      </c>
      <c r="AH65" s="180">
        <v>0.53834984583636702</v>
      </c>
      <c r="AI65" s="26">
        <v>6.3353454123352897</v>
      </c>
      <c r="AJ65" s="180">
        <v>0.154393763167368</v>
      </c>
      <c r="AK65" s="26">
        <v>7.9534056868585399</v>
      </c>
      <c r="AL65" s="180">
        <v>0.244980696825008</v>
      </c>
      <c r="AM65" s="26">
        <v>9.7987391396780499</v>
      </c>
      <c r="AN65" s="180">
        <v>0.60629210025076097</v>
      </c>
      <c r="AO65" s="26">
        <v>0.19541942819660699</v>
      </c>
      <c r="AP65" s="180">
        <v>0.698370532826733</v>
      </c>
      <c r="AQ65" s="6"/>
      <c r="AR65" s="6"/>
      <c r="AS65" s="6"/>
      <c r="AT65" s="8"/>
    </row>
    <row r="66" spans="1:46" ht="13" customHeight="1" x14ac:dyDescent="0.35">
      <c r="A66" s="3" t="s">
        <v>406</v>
      </c>
      <c r="B66" s="171">
        <v>2</v>
      </c>
      <c r="C66" s="4">
        <v>10.738879247091599</v>
      </c>
      <c r="D66" s="177">
        <v>1.1593655414627599</v>
      </c>
      <c r="E66" s="4">
        <v>15.639810356262</v>
      </c>
      <c r="F66" s="177">
        <v>6.8409903885367802</v>
      </c>
      <c r="G66" s="4">
        <v>14.222308880043601</v>
      </c>
      <c r="H66" s="177">
        <v>5.5795455679192196</v>
      </c>
      <c r="I66" s="4">
        <v>9.5045368959004808</v>
      </c>
      <c r="J66" s="177">
        <v>1.2824552245212499</v>
      </c>
      <c r="K66" s="4">
        <v>-6.1352734603614802</v>
      </c>
      <c r="L66" s="177">
        <v>7.0794419472599799</v>
      </c>
      <c r="M66" s="4">
        <v>12.3721307215351</v>
      </c>
      <c r="N66" s="177">
        <v>1.6044149526115601</v>
      </c>
      <c r="O66" s="4" t="s">
        <v>888</v>
      </c>
      <c r="P66" s="177" t="s">
        <v>888</v>
      </c>
      <c r="Q66" s="4" t="s">
        <v>888</v>
      </c>
      <c r="R66" s="177" t="s">
        <v>888</v>
      </c>
      <c r="S66" s="4">
        <v>9.3007782639843608</v>
      </c>
      <c r="T66" s="177">
        <v>2.5232833668733998</v>
      </c>
      <c r="U66" s="4">
        <v>7.7949636922756502</v>
      </c>
      <c r="V66" s="177">
        <v>1.6562590415562699</v>
      </c>
      <c r="W66" s="4">
        <v>18.829796012126099</v>
      </c>
      <c r="X66" s="177">
        <v>3.32309547554269</v>
      </c>
      <c r="Y66" s="4">
        <v>9.5290177481417295</v>
      </c>
      <c r="Z66" s="177">
        <v>4.6379576370719997</v>
      </c>
      <c r="AA66" s="4" t="s">
        <v>888</v>
      </c>
      <c r="AB66" s="177" t="s">
        <v>888</v>
      </c>
      <c r="AC66" s="4">
        <v>13.377140477909601</v>
      </c>
      <c r="AD66" s="177">
        <v>2.4252914192517601</v>
      </c>
      <c r="AE66" s="4">
        <v>9.1517649933023009</v>
      </c>
      <c r="AF66" s="177">
        <v>1.70948960165897</v>
      </c>
      <c r="AG66" s="4" t="s">
        <v>888</v>
      </c>
      <c r="AH66" s="177" t="s">
        <v>888</v>
      </c>
      <c r="AI66" s="4">
        <v>11.185504329419</v>
      </c>
      <c r="AJ66" s="177">
        <v>3.34130292303893</v>
      </c>
      <c r="AK66" s="4">
        <v>12.237339229005901</v>
      </c>
      <c r="AL66" s="177">
        <v>2.2351466612095598</v>
      </c>
      <c r="AM66" s="4">
        <v>7.4838824155425199</v>
      </c>
      <c r="AN66" s="177">
        <v>2.6796152985396899</v>
      </c>
      <c r="AO66" s="4">
        <v>-3.7016219138764699</v>
      </c>
      <c r="AP66" s="177">
        <v>4.5225246286761998</v>
      </c>
      <c r="AQ66" s="6"/>
      <c r="AR66" s="6"/>
      <c r="AS66" s="6"/>
      <c r="AT66" s="8"/>
    </row>
    <row r="67" spans="1:46" ht="13" customHeight="1" x14ac:dyDescent="0.35">
      <c r="A67" s="3" t="s">
        <v>407</v>
      </c>
      <c r="B67" s="171">
        <v>2</v>
      </c>
      <c r="C67" s="4">
        <v>16.915431151967798</v>
      </c>
      <c r="D67" s="177">
        <v>1.6440337620130101</v>
      </c>
      <c r="E67" s="4" t="s">
        <v>888</v>
      </c>
      <c r="F67" s="177" t="s">
        <v>888</v>
      </c>
      <c r="G67" s="4">
        <v>16.272049780594301</v>
      </c>
      <c r="H67" s="177">
        <v>2.0216848738678501</v>
      </c>
      <c r="I67" s="4">
        <v>20.6265485111823</v>
      </c>
      <c r="J67" s="177">
        <v>4.4992107687533904</v>
      </c>
      <c r="K67" s="4" t="s">
        <v>888</v>
      </c>
      <c r="L67" s="177" t="s">
        <v>888</v>
      </c>
      <c r="M67" s="4" t="s">
        <v>889</v>
      </c>
      <c r="N67" s="177" t="s">
        <v>889</v>
      </c>
      <c r="O67" s="4" t="s">
        <v>889</v>
      </c>
      <c r="P67" s="177" t="s">
        <v>889</v>
      </c>
      <c r="Q67" s="4" t="s">
        <v>889</v>
      </c>
      <c r="R67" s="177" t="s">
        <v>889</v>
      </c>
      <c r="S67" s="4">
        <v>9.7165051335504202</v>
      </c>
      <c r="T67" s="177">
        <v>3.0098021783097</v>
      </c>
      <c r="U67" s="4">
        <v>19.179559628093301</v>
      </c>
      <c r="V67" s="177">
        <v>2.450653558011</v>
      </c>
      <c r="W67" s="4">
        <v>23.5769044335395</v>
      </c>
      <c r="X67" s="177">
        <v>4.8643678161664496</v>
      </c>
      <c r="Y67" s="4">
        <v>13.860399299989099</v>
      </c>
      <c r="Z67" s="177">
        <v>5.9666269860046803</v>
      </c>
      <c r="AA67" s="4" t="s">
        <v>888</v>
      </c>
      <c r="AB67" s="177" t="s">
        <v>888</v>
      </c>
      <c r="AC67" s="4">
        <v>15.6706988548132</v>
      </c>
      <c r="AD67" s="177">
        <v>1.8936853253695001</v>
      </c>
      <c r="AE67" s="4">
        <v>23.6063905436821</v>
      </c>
      <c r="AF67" s="177">
        <v>3.6589428834378599</v>
      </c>
      <c r="AG67" s="4" t="s">
        <v>888</v>
      </c>
      <c r="AH67" s="177" t="s">
        <v>888</v>
      </c>
      <c r="AI67" s="4">
        <v>18.901540126926101</v>
      </c>
      <c r="AJ67" s="177">
        <v>5.9354310932526202</v>
      </c>
      <c r="AK67" s="4">
        <v>17.861630363340399</v>
      </c>
      <c r="AL67" s="177">
        <v>2.3282978624641899</v>
      </c>
      <c r="AM67" s="4">
        <v>17.765275525114198</v>
      </c>
      <c r="AN67" s="177">
        <v>3.7971574607134402</v>
      </c>
      <c r="AO67" s="4">
        <v>-1.13626460181193</v>
      </c>
      <c r="AP67" s="177">
        <v>6.8667447192268902</v>
      </c>
      <c r="AQ67" s="6"/>
      <c r="AR67" s="6"/>
      <c r="AS67" s="6"/>
      <c r="AT67" s="8"/>
    </row>
    <row r="68" spans="1:46" ht="13" customHeight="1" x14ac:dyDescent="0.35">
      <c r="A68" s="3" t="s">
        <v>408</v>
      </c>
      <c r="B68" s="171">
        <v>2</v>
      </c>
      <c r="C68" s="4">
        <v>17.226488946363101</v>
      </c>
      <c r="D68" s="177">
        <v>1.6762218155067301</v>
      </c>
      <c r="E68" s="4" t="s">
        <v>888</v>
      </c>
      <c r="F68" s="177" t="s">
        <v>888</v>
      </c>
      <c r="G68" s="4">
        <v>14.1274388244239</v>
      </c>
      <c r="H68" s="177">
        <v>2.2777993230217199</v>
      </c>
      <c r="I68" s="4">
        <v>16.9144590369566</v>
      </c>
      <c r="J68" s="177">
        <v>2.5131867417228202</v>
      </c>
      <c r="K68" s="4" t="s">
        <v>888</v>
      </c>
      <c r="L68" s="177" t="s">
        <v>888</v>
      </c>
      <c r="M68" s="4">
        <v>15.6716725592152</v>
      </c>
      <c r="N68" s="177">
        <v>1.9094096109199901</v>
      </c>
      <c r="O68" s="4" t="s">
        <v>888</v>
      </c>
      <c r="P68" s="177" t="s">
        <v>888</v>
      </c>
      <c r="Q68" s="4" t="s">
        <v>888</v>
      </c>
      <c r="R68" s="177" t="s">
        <v>888</v>
      </c>
      <c r="S68" s="4">
        <v>16.2610634783032</v>
      </c>
      <c r="T68" s="177">
        <v>3.2796382373081499</v>
      </c>
      <c r="U68" s="4">
        <v>15.457536891385301</v>
      </c>
      <c r="V68" s="177">
        <v>2.72681635198412</v>
      </c>
      <c r="W68" s="4">
        <v>16.200589762985999</v>
      </c>
      <c r="X68" s="177">
        <v>3.0316874963763598</v>
      </c>
      <c r="Y68" s="4">
        <v>-6.0473715317161898E-2</v>
      </c>
      <c r="Z68" s="177">
        <v>4.4378662097415296</v>
      </c>
      <c r="AA68" s="4">
        <v>13.095044047581901</v>
      </c>
      <c r="AB68" s="177">
        <v>2.3517497947039301</v>
      </c>
      <c r="AC68" s="4">
        <v>16.263510922425301</v>
      </c>
      <c r="AD68" s="177">
        <v>2.3637002895686599</v>
      </c>
      <c r="AE68" s="4">
        <v>16.4048626677166</v>
      </c>
      <c r="AF68" s="177">
        <v>3.2444729567028698</v>
      </c>
      <c r="AG68" s="4">
        <v>3.3098186201347102</v>
      </c>
      <c r="AH68" s="177">
        <v>3.9510502870991102</v>
      </c>
      <c r="AI68" s="4">
        <v>15.259026747812401</v>
      </c>
      <c r="AJ68" s="177">
        <v>5.1227852315987699</v>
      </c>
      <c r="AK68" s="4">
        <v>16.101318427932402</v>
      </c>
      <c r="AL68" s="177">
        <v>2.1662272142353398</v>
      </c>
      <c r="AM68" s="4">
        <v>16.205561885817499</v>
      </c>
      <c r="AN68" s="177">
        <v>3.9177572193871701</v>
      </c>
      <c r="AO68" s="4">
        <v>0.946535138005132</v>
      </c>
      <c r="AP68" s="177">
        <v>6.8360888845665704</v>
      </c>
      <c r="AQ68" s="6"/>
      <c r="AR68" s="6"/>
      <c r="AS68" s="6"/>
      <c r="AT68" s="8"/>
    </row>
    <row r="69" spans="1:46" ht="13" customHeight="1" x14ac:dyDescent="0.35">
      <c r="A69" s="103" t="s">
        <v>409</v>
      </c>
      <c r="B69" s="182">
        <v>2</v>
      </c>
      <c r="C69" s="109">
        <v>12.726785646214401</v>
      </c>
      <c r="D69" s="183">
        <v>1.4181965187060801</v>
      </c>
      <c r="E69" s="109">
        <v>13.0789585582204</v>
      </c>
      <c r="F69" s="183">
        <v>4.3528739748619696</v>
      </c>
      <c r="G69" s="109">
        <v>13.633930852118599</v>
      </c>
      <c r="H69" s="183">
        <v>1.85687059616175</v>
      </c>
      <c r="I69" s="109">
        <v>8.0645395230308896</v>
      </c>
      <c r="J69" s="183">
        <v>2.02465143239061</v>
      </c>
      <c r="K69" s="109">
        <v>-5.0144190351894897</v>
      </c>
      <c r="L69" s="183">
        <v>4.9298989544958696</v>
      </c>
      <c r="M69" s="109">
        <v>13.2255489851392</v>
      </c>
      <c r="N69" s="183">
        <v>1.5287903158792799</v>
      </c>
      <c r="O69" s="109" t="s">
        <v>888</v>
      </c>
      <c r="P69" s="183" t="s">
        <v>888</v>
      </c>
      <c r="Q69" s="109" t="s">
        <v>888</v>
      </c>
      <c r="R69" s="183" t="s">
        <v>888</v>
      </c>
      <c r="S69" s="109">
        <v>10.9353440804986</v>
      </c>
      <c r="T69" s="183">
        <v>1.7723683535044501</v>
      </c>
      <c r="U69" s="109">
        <v>16.394218410611899</v>
      </c>
      <c r="V69" s="183">
        <v>2.7763386134969998</v>
      </c>
      <c r="W69" s="109" t="s">
        <v>888</v>
      </c>
      <c r="X69" s="183" t="s">
        <v>888</v>
      </c>
      <c r="Y69" s="109" t="s">
        <v>888</v>
      </c>
      <c r="Z69" s="183" t="s">
        <v>888</v>
      </c>
      <c r="AA69" s="109">
        <v>0.51795207154018497</v>
      </c>
      <c r="AB69" s="183">
        <v>0.50869109915157396</v>
      </c>
      <c r="AC69" s="109">
        <v>13.7074518111495</v>
      </c>
      <c r="AD69" s="183">
        <v>1.8376885944238499</v>
      </c>
      <c r="AE69" s="109">
        <v>16.541730894548301</v>
      </c>
      <c r="AF69" s="183">
        <v>3.91663234116516</v>
      </c>
      <c r="AG69" s="109">
        <v>16.023778823008101</v>
      </c>
      <c r="AH69" s="183">
        <v>3.9537917853815499</v>
      </c>
      <c r="AI69" s="109">
        <v>8.53426152038098</v>
      </c>
      <c r="AJ69" s="183">
        <v>1.7575646808105401</v>
      </c>
      <c r="AK69" s="109">
        <v>16.287174391272199</v>
      </c>
      <c r="AL69" s="183">
        <v>2.2470596135265999</v>
      </c>
      <c r="AM69" s="109" t="s">
        <v>888</v>
      </c>
      <c r="AN69" s="183" t="s">
        <v>888</v>
      </c>
      <c r="AO69" s="109" t="s">
        <v>888</v>
      </c>
      <c r="AP69" s="183" t="s">
        <v>888</v>
      </c>
      <c r="AQ69" s="9"/>
      <c r="AR69" s="9"/>
      <c r="AS69" s="9"/>
      <c r="AT69" s="10"/>
    </row>
    <row r="70" spans="1:46" ht="13" customHeight="1" x14ac:dyDescent="0.35">
      <c r="A70" s="3"/>
      <c r="B70" s="175"/>
      <c r="C70" s="4" t="s">
        <v>1126</v>
      </c>
      <c r="D70" s="177" t="s">
        <v>1127</v>
      </c>
      <c r="E70" s="4" t="s">
        <v>1128</v>
      </c>
      <c r="F70" s="177" t="s">
        <v>1129</v>
      </c>
      <c r="G70" s="4" t="s">
        <v>1130</v>
      </c>
      <c r="H70" s="177" t="s">
        <v>1131</v>
      </c>
      <c r="I70" s="4" t="s">
        <v>1132</v>
      </c>
      <c r="J70" s="177" t="s">
        <v>1133</v>
      </c>
      <c r="K70" s="4" t="s">
        <v>1134</v>
      </c>
      <c r="L70" s="177" t="s">
        <v>1135</v>
      </c>
      <c r="M70" s="4" t="s">
        <v>1136</v>
      </c>
      <c r="N70" s="177" t="s">
        <v>1137</v>
      </c>
      <c r="O70" s="4" t="s">
        <v>1138</v>
      </c>
      <c r="P70" s="177" t="s">
        <v>1139</v>
      </c>
      <c r="Q70" s="4" t="s">
        <v>1140</v>
      </c>
      <c r="R70" s="177" t="s">
        <v>1141</v>
      </c>
      <c r="S70" s="4" t="s">
        <v>1142</v>
      </c>
      <c r="T70" s="177" t="s">
        <v>1143</v>
      </c>
      <c r="U70" s="4" t="s">
        <v>1144</v>
      </c>
      <c r="V70" s="177" t="s">
        <v>1145</v>
      </c>
      <c r="W70" s="4" t="s">
        <v>1146</v>
      </c>
      <c r="X70" s="177" t="s">
        <v>1147</v>
      </c>
      <c r="Y70" s="4" t="s">
        <v>1148</v>
      </c>
      <c r="Z70" s="177" t="s">
        <v>1149</v>
      </c>
      <c r="AA70" s="4" t="s">
        <v>1150</v>
      </c>
      <c r="AB70" s="177" t="s">
        <v>1151</v>
      </c>
      <c r="AC70" s="4" t="s">
        <v>1152</v>
      </c>
      <c r="AD70" s="177" t="s">
        <v>1153</v>
      </c>
      <c r="AE70" s="4" t="s">
        <v>1154</v>
      </c>
      <c r="AF70" s="177" t="s">
        <v>1155</v>
      </c>
      <c r="AG70" s="4" t="s">
        <v>1156</v>
      </c>
      <c r="AH70" s="177" t="s">
        <v>1157</v>
      </c>
      <c r="AI70" s="4" t="s">
        <v>1158</v>
      </c>
      <c r="AJ70" s="177" t="s">
        <v>1159</v>
      </c>
      <c r="AK70" s="4" t="s">
        <v>1160</v>
      </c>
      <c r="AL70" s="177" t="s">
        <v>1161</v>
      </c>
      <c r="AM70" s="4" t="s">
        <v>1162</v>
      </c>
      <c r="AN70" s="177" t="s">
        <v>1163</v>
      </c>
      <c r="AO70" s="4" t="s">
        <v>1164</v>
      </c>
      <c r="AP70" s="177" t="s">
        <v>1165</v>
      </c>
      <c r="AQ70" s="4" t="s">
        <v>1166</v>
      </c>
      <c r="AR70" s="177" t="s">
        <v>1167</v>
      </c>
      <c r="AS70" s="6" t="s">
        <v>1168</v>
      </c>
      <c r="AT70" s="8" t="s">
        <v>1169</v>
      </c>
    </row>
    <row r="71" spans="1:46" ht="13" customHeight="1" x14ac:dyDescent="0.35">
      <c r="A71" s="3" t="s">
        <v>353</v>
      </c>
      <c r="B71" s="175">
        <v>1</v>
      </c>
      <c r="C71" s="4">
        <v>11.1315423981595</v>
      </c>
      <c r="D71" s="177">
        <v>0.967949435674895</v>
      </c>
      <c r="E71" s="4">
        <v>10.1861239177339</v>
      </c>
      <c r="F71" s="177">
        <v>2.6479375141282402</v>
      </c>
      <c r="G71" s="4">
        <v>11.8034314151825</v>
      </c>
      <c r="H71" s="177">
        <v>1.93358638187401</v>
      </c>
      <c r="I71" s="4">
        <v>11.0860771853832</v>
      </c>
      <c r="J71" s="177">
        <v>1.2060641964921699</v>
      </c>
      <c r="K71" s="4">
        <v>0.89995326764926797</v>
      </c>
      <c r="L71" s="177">
        <v>2.9088676725922298</v>
      </c>
      <c r="M71" s="4">
        <v>11.398047898247199</v>
      </c>
      <c r="N71" s="177">
        <v>1.1160713651383101</v>
      </c>
      <c r="O71" s="4">
        <v>10.9678799783043</v>
      </c>
      <c r="P71" s="177">
        <v>2.0091186700380002</v>
      </c>
      <c r="Q71" s="4">
        <v>-0.43016791994292097</v>
      </c>
      <c r="R71" s="177">
        <v>2.27820713380589</v>
      </c>
      <c r="S71" s="4">
        <v>12.322674665322699</v>
      </c>
      <c r="T71" s="177">
        <v>1.5462315351564799</v>
      </c>
      <c r="U71" s="4">
        <v>11.8019062009278</v>
      </c>
      <c r="V71" s="177">
        <v>2.61904591745198</v>
      </c>
      <c r="W71" s="4">
        <v>8.8467716641944705</v>
      </c>
      <c r="X71" s="177">
        <v>1.58115161857152</v>
      </c>
      <c r="Y71" s="4">
        <v>-3.4759030011282799</v>
      </c>
      <c r="Z71" s="177">
        <v>2.24660444268169</v>
      </c>
      <c r="AA71" s="4">
        <v>7.5456212792328001</v>
      </c>
      <c r="AB71" s="177">
        <v>2.4317871416307599</v>
      </c>
      <c r="AC71" s="4">
        <v>12.945938778031501</v>
      </c>
      <c r="AD71" s="177">
        <v>1.4785611262161</v>
      </c>
      <c r="AE71" s="4">
        <v>8.8298711064066104</v>
      </c>
      <c r="AF71" s="177">
        <v>1.3270038573524301</v>
      </c>
      <c r="AG71" s="4">
        <v>1.2842498271738001</v>
      </c>
      <c r="AH71" s="177">
        <v>2.8231463351634098</v>
      </c>
      <c r="AI71" s="4">
        <v>10.9812164616361</v>
      </c>
      <c r="AJ71" s="177">
        <v>1.5291314848847599</v>
      </c>
      <c r="AK71" s="4">
        <v>12.1607902449921</v>
      </c>
      <c r="AL71" s="177">
        <v>1.73709789954882</v>
      </c>
      <c r="AM71" s="4">
        <v>8.9306927699962806</v>
      </c>
      <c r="AN71" s="177">
        <v>1.8270895829502001</v>
      </c>
      <c r="AO71" s="4">
        <v>-2.05052369163979</v>
      </c>
      <c r="AP71" s="177">
        <v>2.3818767439137098</v>
      </c>
      <c r="AQ71" s="4">
        <v>-5.81838270909914</v>
      </c>
      <c r="AR71" s="177">
        <v>1.3856444135085799</v>
      </c>
      <c r="AS71" s="6"/>
      <c r="AT71" s="8"/>
    </row>
    <row r="72" spans="1:46" ht="13" customHeight="1" x14ac:dyDescent="0.35">
      <c r="A72" s="3" t="s">
        <v>357</v>
      </c>
      <c r="B72" s="175">
        <v>1</v>
      </c>
      <c r="C72" s="4">
        <v>4.6064281718605704</v>
      </c>
      <c r="D72" s="177">
        <v>0.38064081544731498</v>
      </c>
      <c r="E72" s="4">
        <v>4.1795853953303901</v>
      </c>
      <c r="F72" s="177">
        <v>0.88956076676284701</v>
      </c>
      <c r="G72" s="4">
        <v>4.4722657817979901</v>
      </c>
      <c r="H72" s="177">
        <v>0.493489617739715</v>
      </c>
      <c r="I72" s="4">
        <v>5.4462478064079001</v>
      </c>
      <c r="J72" s="177">
        <v>0.91377676418918596</v>
      </c>
      <c r="K72" s="4">
        <v>1.26666241107752</v>
      </c>
      <c r="L72" s="177">
        <v>1.2946395137928499</v>
      </c>
      <c r="M72" s="4">
        <v>5.3234710558137497</v>
      </c>
      <c r="N72" s="177">
        <v>0.55662515323112405</v>
      </c>
      <c r="O72" s="4">
        <v>3.8049865271288601</v>
      </c>
      <c r="P72" s="177">
        <v>0.5319078729333</v>
      </c>
      <c r="Q72" s="4">
        <v>-1.51848452868489</v>
      </c>
      <c r="R72" s="177">
        <v>0.79769157846081495</v>
      </c>
      <c r="S72" s="4">
        <v>4.49602292859245</v>
      </c>
      <c r="T72" s="177">
        <v>0.61146409414636804</v>
      </c>
      <c r="U72" s="4">
        <v>3.4656009669663899</v>
      </c>
      <c r="V72" s="177">
        <v>0.57193198249341404</v>
      </c>
      <c r="W72" s="4">
        <v>6.2037497791957099</v>
      </c>
      <c r="X72" s="177">
        <v>0.94504778296173897</v>
      </c>
      <c r="Y72" s="4">
        <v>1.7077268506032599</v>
      </c>
      <c r="Z72" s="177">
        <v>1.21082637047078</v>
      </c>
      <c r="AA72" s="4">
        <v>4.1489527203845</v>
      </c>
      <c r="AB72" s="177">
        <v>1.58497108613576</v>
      </c>
      <c r="AC72" s="4">
        <v>4.15212054060206</v>
      </c>
      <c r="AD72" s="177">
        <v>0.54512064440133801</v>
      </c>
      <c r="AE72" s="4">
        <v>4.9868970803945096</v>
      </c>
      <c r="AF72" s="177">
        <v>0.63621680484613896</v>
      </c>
      <c r="AG72" s="4">
        <v>0.83794436001001205</v>
      </c>
      <c r="AH72" s="177">
        <v>1.70048721787901</v>
      </c>
      <c r="AI72" s="4">
        <v>3.9127751220642701</v>
      </c>
      <c r="AJ72" s="177">
        <v>0.60928678629711797</v>
      </c>
      <c r="AK72" s="4">
        <v>4.40461381260483</v>
      </c>
      <c r="AL72" s="177">
        <v>0.59016311428743495</v>
      </c>
      <c r="AM72" s="4">
        <v>6.1879118126889097</v>
      </c>
      <c r="AN72" s="177">
        <v>1.1196508522348201</v>
      </c>
      <c r="AO72" s="4">
        <v>2.27513669062464</v>
      </c>
      <c r="AP72" s="177">
        <v>1.32877948134941</v>
      </c>
      <c r="AQ72" s="4">
        <v>-3.70901860137967</v>
      </c>
      <c r="AR72" s="177">
        <v>0.75683837175260105</v>
      </c>
      <c r="AS72" s="6"/>
      <c r="AT72" s="8"/>
    </row>
    <row r="73" spans="1:46" ht="13" customHeight="1" x14ac:dyDescent="0.35">
      <c r="A73" s="190" t="s">
        <v>359</v>
      </c>
      <c r="B73" s="175">
        <v>1</v>
      </c>
      <c r="C73" s="4">
        <v>4.2648350173346801</v>
      </c>
      <c r="D73" s="177">
        <v>0.49184272193401102</v>
      </c>
      <c r="E73" s="4">
        <v>2.6687847750517601</v>
      </c>
      <c r="F73" s="177">
        <v>0.79647132771210905</v>
      </c>
      <c r="G73" s="4">
        <v>4.8528376909824402</v>
      </c>
      <c r="H73" s="177">
        <v>0.80208684200254998</v>
      </c>
      <c r="I73" s="4">
        <v>5.0043280806688797</v>
      </c>
      <c r="J73" s="177">
        <v>1.0382690692100001</v>
      </c>
      <c r="K73" s="4">
        <v>2.3355433056171302</v>
      </c>
      <c r="L73" s="177">
        <v>1.3157528262992999</v>
      </c>
      <c r="M73" s="4">
        <v>5.0401639025024298</v>
      </c>
      <c r="N73" s="177">
        <v>0.69339795115686398</v>
      </c>
      <c r="O73" s="4">
        <v>3.6088788655214801</v>
      </c>
      <c r="P73" s="177">
        <v>0.75684377088704902</v>
      </c>
      <c r="Q73" s="4">
        <v>-1.43128503698094</v>
      </c>
      <c r="R73" s="177">
        <v>1.02669921957865</v>
      </c>
      <c r="S73" s="4">
        <v>3.3075703072182199</v>
      </c>
      <c r="T73" s="177">
        <v>0.81346998771241197</v>
      </c>
      <c r="U73" s="4">
        <v>4.6956779767439496</v>
      </c>
      <c r="V73" s="177">
        <v>1.2816973426873599</v>
      </c>
      <c r="W73" s="4">
        <v>5.5032460904121896</v>
      </c>
      <c r="X73" s="177">
        <v>1.1657414747244701</v>
      </c>
      <c r="Y73" s="4">
        <v>2.1956757831939702</v>
      </c>
      <c r="Z73" s="177">
        <v>1.5789875132985101</v>
      </c>
      <c r="AA73" s="4">
        <v>4.1307024234048502</v>
      </c>
      <c r="AB73" s="177">
        <v>1.40023389961711</v>
      </c>
      <c r="AC73" s="4">
        <v>4.1329272887325503</v>
      </c>
      <c r="AD73" s="177">
        <v>1.0374856191697299</v>
      </c>
      <c r="AE73" s="4">
        <v>4.68141663381342</v>
      </c>
      <c r="AF73" s="177">
        <v>0.84811100573376497</v>
      </c>
      <c r="AG73" s="4">
        <v>0.55071421040856605</v>
      </c>
      <c r="AH73" s="177">
        <v>1.6389983287802701</v>
      </c>
      <c r="AI73" s="4">
        <v>3.81441883851884</v>
      </c>
      <c r="AJ73" s="177">
        <v>0.98703125000062097</v>
      </c>
      <c r="AK73" s="4">
        <v>4.1390233653369899</v>
      </c>
      <c r="AL73" s="177">
        <v>0.84218167620039697</v>
      </c>
      <c r="AM73" s="4">
        <v>5.8782928896543201</v>
      </c>
      <c r="AN73" s="177">
        <v>1.60281756632881</v>
      </c>
      <c r="AO73" s="4">
        <v>2.0638740511354801</v>
      </c>
      <c r="AP73" s="177">
        <v>1.9227352014166701</v>
      </c>
      <c r="AQ73" s="4">
        <v>-4.3710904485343196</v>
      </c>
      <c r="AR73" s="177">
        <v>1.00736512512777</v>
      </c>
      <c r="AS73" s="6"/>
      <c r="AT73" s="8"/>
    </row>
    <row r="74" spans="1:46" ht="13" customHeight="1" x14ac:dyDescent="0.35">
      <c r="A74" s="3" t="s">
        <v>360</v>
      </c>
      <c r="B74" s="175">
        <v>1</v>
      </c>
      <c r="C74" s="4">
        <v>8.6382992060435893</v>
      </c>
      <c r="D74" s="177">
        <v>0.81461237789340302</v>
      </c>
      <c r="E74" s="4">
        <v>5.6194220732247997</v>
      </c>
      <c r="F74" s="177">
        <v>2.0938254310868101</v>
      </c>
      <c r="G74" s="4">
        <v>7.2143389576456798</v>
      </c>
      <c r="H74" s="177">
        <v>1.33435771518542</v>
      </c>
      <c r="I74" s="4">
        <v>11.405120669086299</v>
      </c>
      <c r="J74" s="177">
        <v>1.2966959234228499</v>
      </c>
      <c r="K74" s="4">
        <v>5.7856985958614597</v>
      </c>
      <c r="L74" s="177">
        <v>2.4342713372692399</v>
      </c>
      <c r="M74" s="4">
        <v>8.6961939169039102</v>
      </c>
      <c r="N74" s="177">
        <v>0.88421124511528404</v>
      </c>
      <c r="O74" s="4">
        <v>8.7381640708239292</v>
      </c>
      <c r="P74" s="177">
        <v>1.90458658119008</v>
      </c>
      <c r="Q74" s="4">
        <v>4.1970153920020799E-2</v>
      </c>
      <c r="R74" s="177">
        <v>2.1453616155383899</v>
      </c>
      <c r="S74" s="4">
        <v>7.8449726478497599</v>
      </c>
      <c r="T74" s="177">
        <v>1.28530059630715</v>
      </c>
      <c r="U74" s="4">
        <v>12.272030012228701</v>
      </c>
      <c r="V74" s="177">
        <v>1.9756541549871001</v>
      </c>
      <c r="W74" s="4">
        <v>7.2035207227416604</v>
      </c>
      <c r="X74" s="177">
        <v>1.2143803710577501</v>
      </c>
      <c r="Y74" s="4">
        <v>-0.64145192510810101</v>
      </c>
      <c r="Z74" s="177">
        <v>1.80234182438664</v>
      </c>
      <c r="AA74" s="4">
        <v>9.1832700741030209</v>
      </c>
      <c r="AB74" s="177">
        <v>1.1598350510942601</v>
      </c>
      <c r="AC74" s="4">
        <v>8.6211197522069494</v>
      </c>
      <c r="AD74" s="177">
        <v>1.5244502782423399</v>
      </c>
      <c r="AE74" s="4">
        <v>6.9833607158691304</v>
      </c>
      <c r="AF74" s="177">
        <v>2.39724039838412</v>
      </c>
      <c r="AG74" s="4">
        <v>-2.1999093582339002</v>
      </c>
      <c r="AH74" s="177">
        <v>2.7500964084986799</v>
      </c>
      <c r="AI74" s="4">
        <v>8.3215307033899197</v>
      </c>
      <c r="AJ74" s="177">
        <v>1.0505703966153599</v>
      </c>
      <c r="AK74" s="4">
        <v>9.9092431831670194</v>
      </c>
      <c r="AL74" s="177">
        <v>1.4825422550121801</v>
      </c>
      <c r="AM74" s="4">
        <v>8.6246941707843199</v>
      </c>
      <c r="AN74" s="177">
        <v>2.8567037255179502</v>
      </c>
      <c r="AO74" s="4">
        <v>0.30316346739440497</v>
      </c>
      <c r="AP74" s="177">
        <v>3.1371894816336301</v>
      </c>
      <c r="AQ74" s="4">
        <v>-2.8242480152693799</v>
      </c>
      <c r="AR74" s="177">
        <v>1.2404561124062099</v>
      </c>
      <c r="AS74" s="6"/>
      <c r="AT74" s="8"/>
    </row>
    <row r="75" spans="1:46" ht="13" customHeight="1" x14ac:dyDescent="0.35">
      <c r="A75" s="3" t="s">
        <v>371</v>
      </c>
      <c r="B75" s="175">
        <v>1</v>
      </c>
      <c r="C75" s="4">
        <v>6.0170503385208596</v>
      </c>
      <c r="D75" s="177">
        <v>0.63385132636943897</v>
      </c>
      <c r="E75" s="4">
        <v>2.8980490069765001</v>
      </c>
      <c r="F75" s="177">
        <v>1.1307762443790099</v>
      </c>
      <c r="G75" s="4">
        <v>7.1052456632856797</v>
      </c>
      <c r="H75" s="177">
        <v>0.85369428987172602</v>
      </c>
      <c r="I75" s="4">
        <v>6.4872341650818397</v>
      </c>
      <c r="J75" s="177">
        <v>1.7997116914286599</v>
      </c>
      <c r="K75" s="4">
        <v>3.58918515810534</v>
      </c>
      <c r="L75" s="177">
        <v>2.14032028825488</v>
      </c>
      <c r="M75" s="4">
        <v>5.8477874893819504</v>
      </c>
      <c r="N75" s="177">
        <v>0.67148615079335705</v>
      </c>
      <c r="O75" s="4">
        <v>6.9127854599246703</v>
      </c>
      <c r="P75" s="177">
        <v>1.9137794233619301</v>
      </c>
      <c r="Q75" s="4">
        <v>1.0649979705427099</v>
      </c>
      <c r="R75" s="177">
        <v>2.0221631944871499</v>
      </c>
      <c r="S75" s="4">
        <v>3.9856316646069998</v>
      </c>
      <c r="T75" s="177">
        <v>0.97289772590349899</v>
      </c>
      <c r="U75" s="4">
        <v>5.9559491632031802</v>
      </c>
      <c r="V75" s="177">
        <v>1.74868162174793</v>
      </c>
      <c r="W75" s="4">
        <v>8.5611990848489192</v>
      </c>
      <c r="X75" s="177">
        <v>1.3409519662014899</v>
      </c>
      <c r="Y75" s="4">
        <v>4.5755674202419296</v>
      </c>
      <c r="Z75" s="177">
        <v>1.7819599905571699</v>
      </c>
      <c r="AA75" s="4">
        <v>3.3512266134893101</v>
      </c>
      <c r="AB75" s="177">
        <v>1.11946892406807</v>
      </c>
      <c r="AC75" s="4">
        <v>5.7961450366217901</v>
      </c>
      <c r="AD75" s="177">
        <v>0.97626936527989405</v>
      </c>
      <c r="AE75" s="4">
        <v>8.8178956234419203</v>
      </c>
      <c r="AF75" s="177">
        <v>1.5379751311283401</v>
      </c>
      <c r="AG75" s="4">
        <v>5.4666690099526098</v>
      </c>
      <c r="AH75" s="177">
        <v>2.06846646895958</v>
      </c>
      <c r="AI75" s="4">
        <v>5.36366168887072</v>
      </c>
      <c r="AJ75" s="177">
        <v>1.0834278217195401</v>
      </c>
      <c r="AK75" s="4">
        <v>5.1382992591351702</v>
      </c>
      <c r="AL75" s="177">
        <v>0.88312411991030404</v>
      </c>
      <c r="AM75" s="4">
        <v>8.5068256847535402</v>
      </c>
      <c r="AN75" s="177">
        <v>2.1417664225327102</v>
      </c>
      <c r="AO75" s="4">
        <v>3.1431639958828201</v>
      </c>
      <c r="AP75" s="177">
        <v>2.5430092406348499</v>
      </c>
      <c r="AQ75" s="4">
        <v>1.0219247608027699</v>
      </c>
      <c r="AR75" s="177">
        <v>0.87363614659383304</v>
      </c>
      <c r="AS75" s="6"/>
      <c r="AT75" s="8"/>
    </row>
    <row r="76" spans="1:46" ht="13" customHeight="1" x14ac:dyDescent="0.35">
      <c r="A76" s="3" t="s">
        <v>376</v>
      </c>
      <c r="B76" s="175">
        <v>1</v>
      </c>
      <c r="C76" s="4">
        <v>1.24117686099947</v>
      </c>
      <c r="D76" s="177">
        <v>0.25060551872130399</v>
      </c>
      <c r="E76" s="4" t="s">
        <v>888</v>
      </c>
      <c r="F76" s="177" t="s">
        <v>888</v>
      </c>
      <c r="G76" s="4">
        <v>0.712700345611331</v>
      </c>
      <c r="H76" s="177">
        <v>0.30895103865012002</v>
      </c>
      <c r="I76" s="4">
        <v>1.4631672988392299</v>
      </c>
      <c r="J76" s="177">
        <v>0.33017106291720799</v>
      </c>
      <c r="K76" s="4" t="s">
        <v>888</v>
      </c>
      <c r="L76" s="177" t="s">
        <v>888</v>
      </c>
      <c r="M76" s="4">
        <v>1.1987522222437399</v>
      </c>
      <c r="N76" s="177">
        <v>0.24768877934472899</v>
      </c>
      <c r="O76" s="4" t="s">
        <v>888</v>
      </c>
      <c r="P76" s="177" t="s">
        <v>888</v>
      </c>
      <c r="Q76" s="4" t="s">
        <v>888</v>
      </c>
      <c r="R76" s="177" t="s">
        <v>888</v>
      </c>
      <c r="S76" s="4">
        <v>1.1292287098585401</v>
      </c>
      <c r="T76" s="177">
        <v>0.26514895297257401</v>
      </c>
      <c r="U76" s="4">
        <v>1.3969626794676899</v>
      </c>
      <c r="V76" s="177">
        <v>0.62481179417657695</v>
      </c>
      <c r="W76" s="4" t="s">
        <v>888</v>
      </c>
      <c r="X76" s="177" t="s">
        <v>888</v>
      </c>
      <c r="Y76" s="4" t="s">
        <v>888</v>
      </c>
      <c r="Z76" s="177" t="s">
        <v>888</v>
      </c>
      <c r="AA76" s="4">
        <v>0.62263315798943697</v>
      </c>
      <c r="AB76" s="177">
        <v>0.232563611668476</v>
      </c>
      <c r="AC76" s="4">
        <v>1.8412201075336201</v>
      </c>
      <c r="AD76" s="177">
        <v>0.43979496836033599</v>
      </c>
      <c r="AE76" s="4" t="s">
        <v>431</v>
      </c>
      <c r="AF76" s="177" t="s">
        <v>431</v>
      </c>
      <c r="AG76" s="4" t="s">
        <v>431</v>
      </c>
      <c r="AH76" s="177" t="s">
        <v>431</v>
      </c>
      <c r="AI76" s="4">
        <v>0.93025772262308304</v>
      </c>
      <c r="AJ76" s="177">
        <v>0.25308872426648898</v>
      </c>
      <c r="AK76" s="4">
        <v>1.9121458154828701</v>
      </c>
      <c r="AL76" s="177">
        <v>0.63441669543147605</v>
      </c>
      <c r="AM76" s="4" t="s">
        <v>888</v>
      </c>
      <c r="AN76" s="177" t="s">
        <v>888</v>
      </c>
      <c r="AO76" s="4" t="s">
        <v>888</v>
      </c>
      <c r="AP76" s="177" t="s">
        <v>888</v>
      </c>
      <c r="AQ76" s="4">
        <v>0.36301399903679599</v>
      </c>
      <c r="AR76" s="177">
        <v>0.32982601374486098</v>
      </c>
      <c r="AS76" s="6"/>
      <c r="AT76" s="8"/>
    </row>
    <row r="77" spans="1:46" ht="13" customHeight="1" x14ac:dyDescent="0.35">
      <c r="A77" s="3" t="s">
        <v>378</v>
      </c>
      <c r="B77" s="175">
        <v>1</v>
      </c>
      <c r="C77" s="4">
        <v>0.24208277286087501</v>
      </c>
      <c r="D77" s="177">
        <v>0.111029401684115</v>
      </c>
      <c r="E77" s="4">
        <v>0</v>
      </c>
      <c r="F77" s="177">
        <v>0</v>
      </c>
      <c r="G77" s="4">
        <v>0.29464772111460302</v>
      </c>
      <c r="H77" s="177">
        <v>0.21106552877902399</v>
      </c>
      <c r="I77" s="4">
        <v>0.268971213985778</v>
      </c>
      <c r="J77" s="177">
        <v>0.139428574753486</v>
      </c>
      <c r="K77" s="4">
        <v>0.268971213985778</v>
      </c>
      <c r="L77" s="177">
        <v>0.139428574753486</v>
      </c>
      <c r="M77" s="4">
        <v>0.25696895441265699</v>
      </c>
      <c r="N77" s="177">
        <v>0.11774186570478699</v>
      </c>
      <c r="O77" s="4" t="s">
        <v>431</v>
      </c>
      <c r="P77" s="177" t="s">
        <v>431</v>
      </c>
      <c r="Q77" s="4" t="s">
        <v>431</v>
      </c>
      <c r="R77" s="177" t="s">
        <v>431</v>
      </c>
      <c r="S77" s="4">
        <v>0.10251087934384601</v>
      </c>
      <c r="T77" s="177">
        <v>0.10254513574712</v>
      </c>
      <c r="U77" s="4">
        <v>0.31779546465642899</v>
      </c>
      <c r="V77" s="177">
        <v>0.19267795288047199</v>
      </c>
      <c r="W77" s="4">
        <v>1.75651120322231</v>
      </c>
      <c r="X77" s="177">
        <v>1.1893849569249499</v>
      </c>
      <c r="Y77" s="4">
        <v>1.65400032387847</v>
      </c>
      <c r="Z77" s="177">
        <v>1.1948710502714599</v>
      </c>
      <c r="AA77" s="4">
        <v>9.0050162775703699E-2</v>
      </c>
      <c r="AB77" s="177">
        <v>8.96023359910679E-2</v>
      </c>
      <c r="AC77" s="4">
        <v>0.47793400667807401</v>
      </c>
      <c r="AD77" s="177">
        <v>0.23990376527042501</v>
      </c>
      <c r="AE77" s="4" t="s">
        <v>888</v>
      </c>
      <c r="AF77" s="177" t="s">
        <v>888</v>
      </c>
      <c r="AG77" s="4" t="s">
        <v>888</v>
      </c>
      <c r="AH77" s="177" t="s">
        <v>888</v>
      </c>
      <c r="AI77" s="4">
        <v>0.22795552570767399</v>
      </c>
      <c r="AJ77" s="177">
        <v>0.117006609158827</v>
      </c>
      <c r="AK77" s="4" t="s">
        <v>888</v>
      </c>
      <c r="AL77" s="177" t="s">
        <v>888</v>
      </c>
      <c r="AM77" s="4" t="s">
        <v>888</v>
      </c>
      <c r="AN77" s="177" t="s">
        <v>888</v>
      </c>
      <c r="AO77" s="4" t="s">
        <v>888</v>
      </c>
      <c r="AP77" s="177" t="s">
        <v>888</v>
      </c>
      <c r="AQ77" s="4">
        <v>-0.652977616651083</v>
      </c>
      <c r="AR77" s="177">
        <v>0.24679337306138799</v>
      </c>
      <c r="AS77" s="6"/>
      <c r="AT77" s="8"/>
    </row>
    <row r="78" spans="1:46" ht="13" customHeight="1" x14ac:dyDescent="0.35">
      <c r="A78" s="3" t="s">
        <v>384</v>
      </c>
      <c r="B78" s="175">
        <v>1</v>
      </c>
      <c r="C78" s="4">
        <v>1.73471546122662</v>
      </c>
      <c r="D78" s="177">
        <v>0.31928213494844099</v>
      </c>
      <c r="E78" s="4">
        <v>1.0629968363006199</v>
      </c>
      <c r="F78" s="177">
        <v>0.44990307222393899</v>
      </c>
      <c r="G78" s="4">
        <v>1.1411439300120301</v>
      </c>
      <c r="H78" s="177">
        <v>0.49761052839492698</v>
      </c>
      <c r="I78" s="4">
        <v>2.6686690021831301</v>
      </c>
      <c r="J78" s="177">
        <v>0.59226082184411899</v>
      </c>
      <c r="K78" s="4">
        <v>1.6056721658825099</v>
      </c>
      <c r="L78" s="177">
        <v>0.74487211535215103</v>
      </c>
      <c r="M78" s="4">
        <v>0.97240180907395302</v>
      </c>
      <c r="N78" s="177">
        <v>0.26619216813139401</v>
      </c>
      <c r="O78" s="4">
        <v>4.0026353001495103</v>
      </c>
      <c r="P78" s="177">
        <v>0.95547913673155804</v>
      </c>
      <c r="Q78" s="4">
        <v>3.03023349107555</v>
      </c>
      <c r="R78" s="177">
        <v>0.98684551736825599</v>
      </c>
      <c r="S78" s="4">
        <v>2.0979458172476901</v>
      </c>
      <c r="T78" s="177">
        <v>0.49181723226721402</v>
      </c>
      <c r="U78" s="4">
        <v>1.2634540715175999</v>
      </c>
      <c r="V78" s="177">
        <v>0.73269471198654601</v>
      </c>
      <c r="W78" s="4">
        <v>1.17344845162825</v>
      </c>
      <c r="X78" s="177">
        <v>0.447326585603739</v>
      </c>
      <c r="Y78" s="4">
        <v>-0.92449736561944196</v>
      </c>
      <c r="Z78" s="177">
        <v>0.65704295535558999</v>
      </c>
      <c r="AA78" s="4">
        <v>2.8485491654485999</v>
      </c>
      <c r="AB78" s="177">
        <v>0.86815161386252804</v>
      </c>
      <c r="AC78" s="4">
        <v>1.64695353254782</v>
      </c>
      <c r="AD78" s="177">
        <v>0.57322232114871596</v>
      </c>
      <c r="AE78" s="4">
        <v>0.96938994414288204</v>
      </c>
      <c r="AF78" s="177">
        <v>0.35432671755757</v>
      </c>
      <c r="AG78" s="4">
        <v>-1.87915922130572</v>
      </c>
      <c r="AH78" s="177">
        <v>0.97634759347993205</v>
      </c>
      <c r="AI78" s="4">
        <v>1.68947826398212</v>
      </c>
      <c r="AJ78" s="177">
        <v>0.316674874393709</v>
      </c>
      <c r="AK78" s="4">
        <v>0.59640850782103105</v>
      </c>
      <c r="AL78" s="177">
        <v>0.60888997508305998</v>
      </c>
      <c r="AM78" s="4" t="s">
        <v>888</v>
      </c>
      <c r="AN78" s="177" t="s">
        <v>888</v>
      </c>
      <c r="AO78" s="4" t="s">
        <v>888</v>
      </c>
      <c r="AP78" s="177" t="s">
        <v>888</v>
      </c>
      <c r="AQ78" s="4">
        <v>0.88591215383935795</v>
      </c>
      <c r="AR78" s="177">
        <v>0.45573058373924702</v>
      </c>
      <c r="AS78" s="6"/>
      <c r="AT78" s="8"/>
    </row>
    <row r="79" spans="1:46" ht="13" customHeight="1" x14ac:dyDescent="0.35">
      <c r="A79" s="3" t="s">
        <v>389</v>
      </c>
      <c r="B79" s="175">
        <v>1</v>
      </c>
      <c r="C79" s="4">
        <v>0.23465480826320401</v>
      </c>
      <c r="D79" s="177">
        <v>9.4755922644851304E-2</v>
      </c>
      <c r="E79" s="4">
        <v>0</v>
      </c>
      <c r="F79" s="177">
        <v>0</v>
      </c>
      <c r="G79" s="4">
        <v>0</v>
      </c>
      <c r="H79" s="177">
        <v>0</v>
      </c>
      <c r="I79" s="4">
        <v>0.452619677407537</v>
      </c>
      <c r="J79" s="177">
        <v>0.18216295026401799</v>
      </c>
      <c r="K79" s="4">
        <v>0.452619677407537</v>
      </c>
      <c r="L79" s="177">
        <v>0.18216295026401799</v>
      </c>
      <c r="M79" s="4">
        <v>0.17105014545230299</v>
      </c>
      <c r="N79" s="177">
        <v>9.4413874579487397E-2</v>
      </c>
      <c r="O79" s="4">
        <v>1.03636144949852</v>
      </c>
      <c r="P79" s="177">
        <v>0.61322838101062005</v>
      </c>
      <c r="Q79" s="4">
        <v>0.86531130404621404</v>
      </c>
      <c r="R79" s="177">
        <v>0.62135269671152804</v>
      </c>
      <c r="S79" s="4">
        <v>0.19522237163447401</v>
      </c>
      <c r="T79" s="177">
        <v>9.8397021351361302E-2</v>
      </c>
      <c r="U79" s="4">
        <v>0.45666042113449401</v>
      </c>
      <c r="V79" s="177">
        <v>0.403887170854829</v>
      </c>
      <c r="W79" s="4">
        <v>0</v>
      </c>
      <c r="X79" s="177">
        <v>0</v>
      </c>
      <c r="Y79" s="4">
        <v>-0.19522237163447401</v>
      </c>
      <c r="Z79" s="177">
        <v>9.8397021351361302E-2</v>
      </c>
      <c r="AA79" s="4">
        <v>0.13579827286909099</v>
      </c>
      <c r="AB79" s="177">
        <v>9.5577065913520304E-2</v>
      </c>
      <c r="AC79" s="4">
        <v>0.35558822637697102</v>
      </c>
      <c r="AD79" s="177">
        <v>0.222278812503303</v>
      </c>
      <c r="AE79" s="4">
        <v>0.568373664363924</v>
      </c>
      <c r="AF79" s="177">
        <v>0.53342300918512797</v>
      </c>
      <c r="AG79" s="4">
        <v>0.43257539149483298</v>
      </c>
      <c r="AH79" s="177">
        <v>0.54024841254156997</v>
      </c>
      <c r="AI79" s="4">
        <v>0.22753427510985699</v>
      </c>
      <c r="AJ79" s="177">
        <v>0.103928874711462</v>
      </c>
      <c r="AK79" s="4" t="s">
        <v>888</v>
      </c>
      <c r="AL79" s="177" t="s">
        <v>888</v>
      </c>
      <c r="AM79" s="4" t="s">
        <v>888</v>
      </c>
      <c r="AN79" s="177" t="s">
        <v>888</v>
      </c>
      <c r="AO79" s="4" t="s">
        <v>888</v>
      </c>
      <c r="AP79" s="177" t="s">
        <v>888</v>
      </c>
      <c r="AQ79" s="4">
        <v>1.80274062775212E-2</v>
      </c>
      <c r="AR79" s="177">
        <v>0.153581042821197</v>
      </c>
      <c r="AS79" s="6"/>
      <c r="AT79" s="8"/>
    </row>
    <row r="80" spans="1:46" ht="13" customHeight="1" x14ac:dyDescent="0.35">
      <c r="A80" s="3" t="s">
        <v>394</v>
      </c>
      <c r="B80" s="175">
        <v>1</v>
      </c>
      <c r="C80" s="4">
        <v>1.09705531975518</v>
      </c>
      <c r="D80" s="177">
        <v>0.20292904838936701</v>
      </c>
      <c r="E80" s="4">
        <v>0.29726638884394002</v>
      </c>
      <c r="F80" s="177">
        <v>0.241007997988754</v>
      </c>
      <c r="G80" s="4">
        <v>1.22370625152317</v>
      </c>
      <c r="H80" s="177">
        <v>0.29214997213000099</v>
      </c>
      <c r="I80" s="4">
        <v>1.5730522623716701</v>
      </c>
      <c r="J80" s="177">
        <v>0.79286141110192998</v>
      </c>
      <c r="K80" s="4">
        <v>1.2757858735277301</v>
      </c>
      <c r="L80" s="177">
        <v>0.82792606755221798</v>
      </c>
      <c r="M80" s="4">
        <v>0.99115431135346099</v>
      </c>
      <c r="N80" s="177">
        <v>0.20601068310935</v>
      </c>
      <c r="O80" s="4" t="s">
        <v>888</v>
      </c>
      <c r="P80" s="177" t="s">
        <v>888</v>
      </c>
      <c r="Q80" s="4" t="s">
        <v>888</v>
      </c>
      <c r="R80" s="177" t="s">
        <v>888</v>
      </c>
      <c r="S80" s="4">
        <v>0.94976087634786199</v>
      </c>
      <c r="T80" s="177">
        <v>0.27872723311140901</v>
      </c>
      <c r="U80" s="4">
        <v>1.2411205564377501</v>
      </c>
      <c r="V80" s="177">
        <v>0.53600596651236598</v>
      </c>
      <c r="W80" s="4">
        <v>0</v>
      </c>
      <c r="X80" s="177">
        <v>0</v>
      </c>
      <c r="Y80" s="4">
        <v>-0.94976087634786199</v>
      </c>
      <c r="Z80" s="177">
        <v>0.27872723311140901</v>
      </c>
      <c r="AA80" s="4">
        <v>0</v>
      </c>
      <c r="AB80" s="177">
        <v>0</v>
      </c>
      <c r="AC80" s="4">
        <v>1.08573296275256</v>
      </c>
      <c r="AD80" s="177">
        <v>0.29049544004757799</v>
      </c>
      <c r="AE80" s="4">
        <v>0.83403103071016904</v>
      </c>
      <c r="AF80" s="177">
        <v>0.61722834271980198</v>
      </c>
      <c r="AG80" s="4">
        <v>0.83403103071016904</v>
      </c>
      <c r="AH80" s="177">
        <v>0.61722834271980198</v>
      </c>
      <c r="AI80" s="4">
        <v>0.51380466699827998</v>
      </c>
      <c r="AJ80" s="177">
        <v>0.21146542337334701</v>
      </c>
      <c r="AK80" s="4">
        <v>1.5514335880959</v>
      </c>
      <c r="AL80" s="177">
        <v>0.46678750103838101</v>
      </c>
      <c r="AM80" s="4" t="s">
        <v>888</v>
      </c>
      <c r="AN80" s="177" t="s">
        <v>888</v>
      </c>
      <c r="AO80" s="4" t="s">
        <v>888</v>
      </c>
      <c r="AP80" s="177" t="s">
        <v>888</v>
      </c>
      <c r="AQ80" s="4">
        <v>-2.1535600731177902</v>
      </c>
      <c r="AR80" s="177">
        <v>0.43019096729006701</v>
      </c>
      <c r="AS80" s="6"/>
      <c r="AT80" s="8"/>
    </row>
    <row r="81" spans="1:46" ht="13" customHeight="1" x14ac:dyDescent="0.35">
      <c r="A81" s="3" t="s">
        <v>396</v>
      </c>
      <c r="B81" s="175">
        <v>1</v>
      </c>
      <c r="C81" s="4">
        <v>4.3037636209855599</v>
      </c>
      <c r="D81" s="177">
        <v>0.41039898265764602</v>
      </c>
      <c r="E81" s="4">
        <v>5.1751263119481399</v>
      </c>
      <c r="F81" s="177">
        <v>1.26347952707899</v>
      </c>
      <c r="G81" s="4">
        <v>4.1377772234087304</v>
      </c>
      <c r="H81" s="177">
        <v>0.47224419760735598</v>
      </c>
      <c r="I81" s="4">
        <v>3.6740189770807699</v>
      </c>
      <c r="J81" s="177">
        <v>0.70680042694782896</v>
      </c>
      <c r="K81" s="4">
        <v>-1.50110733486736</v>
      </c>
      <c r="L81" s="177">
        <v>1.44115286929435</v>
      </c>
      <c r="M81" s="4">
        <v>4.1127971001485504</v>
      </c>
      <c r="N81" s="177">
        <v>0.448170260098401</v>
      </c>
      <c r="O81" s="4">
        <v>3.9984117490877602</v>
      </c>
      <c r="P81" s="177">
        <v>0.77861139237066901</v>
      </c>
      <c r="Q81" s="4">
        <v>-0.11438535106078999</v>
      </c>
      <c r="R81" s="177">
        <v>0.87079605050671605</v>
      </c>
      <c r="S81" s="4">
        <v>3.5086510131513902</v>
      </c>
      <c r="T81" s="177">
        <v>0.45470294914627601</v>
      </c>
      <c r="U81" s="4">
        <v>5.2190760839442198</v>
      </c>
      <c r="V81" s="177">
        <v>0.98269767244520001</v>
      </c>
      <c r="W81" s="4">
        <v>4.4053763954483003</v>
      </c>
      <c r="X81" s="177">
        <v>1.2660865749111301</v>
      </c>
      <c r="Y81" s="4">
        <v>0.89672538229691001</v>
      </c>
      <c r="Z81" s="177">
        <v>1.3977495869468901</v>
      </c>
      <c r="AA81" s="4">
        <v>3.0572877728062502</v>
      </c>
      <c r="AB81" s="177">
        <v>0.90130877004746701</v>
      </c>
      <c r="AC81" s="4">
        <v>4.0548216658010796</v>
      </c>
      <c r="AD81" s="177">
        <v>0.50298408128390404</v>
      </c>
      <c r="AE81" s="4">
        <v>5.2804164712574497</v>
      </c>
      <c r="AF81" s="177">
        <v>1.06675301447237</v>
      </c>
      <c r="AG81" s="4">
        <v>2.2231286984512</v>
      </c>
      <c r="AH81" s="177">
        <v>1.5125803023758699</v>
      </c>
      <c r="AI81" s="4">
        <v>3.8732847842923701</v>
      </c>
      <c r="AJ81" s="177">
        <v>0.52789676658277995</v>
      </c>
      <c r="AK81" s="4">
        <v>3.5799013425892499</v>
      </c>
      <c r="AL81" s="177">
        <v>0.54376837687556501</v>
      </c>
      <c r="AM81" s="4">
        <v>11.1960543733921</v>
      </c>
      <c r="AN81" s="177">
        <v>1.97197669068978</v>
      </c>
      <c r="AO81" s="4">
        <v>7.32276958909973</v>
      </c>
      <c r="AP81" s="177">
        <v>2.02875574773552</v>
      </c>
      <c r="AQ81" s="4">
        <v>-7.1430426845263399</v>
      </c>
      <c r="AR81" s="177">
        <v>0.70479551961031395</v>
      </c>
      <c r="AS81" s="6"/>
      <c r="AT81" s="8"/>
    </row>
    <row r="82" spans="1:46" ht="13" customHeight="1" x14ac:dyDescent="0.35">
      <c r="A82" s="3" t="s">
        <v>398</v>
      </c>
      <c r="B82" s="175">
        <v>1</v>
      </c>
      <c r="C82" s="4">
        <v>0.66734644058354997</v>
      </c>
      <c r="D82" s="177">
        <v>0.22918675929688501</v>
      </c>
      <c r="E82" s="4">
        <v>0</v>
      </c>
      <c r="F82" s="177">
        <v>0</v>
      </c>
      <c r="G82" s="4">
        <v>0.67565520894011499</v>
      </c>
      <c r="H82" s="177">
        <v>0.52999679178634795</v>
      </c>
      <c r="I82" s="4">
        <v>0.86289922463379398</v>
      </c>
      <c r="J82" s="177">
        <v>0.31463246881169199</v>
      </c>
      <c r="K82" s="4">
        <v>0.86289922463379398</v>
      </c>
      <c r="L82" s="177">
        <v>0.31463246881169199</v>
      </c>
      <c r="M82" s="4">
        <v>0.59612852720920695</v>
      </c>
      <c r="N82" s="177">
        <v>0.22956353271413499</v>
      </c>
      <c r="O82" s="4">
        <v>1.5497333177243</v>
      </c>
      <c r="P82" s="177">
        <v>1.2150875532632099</v>
      </c>
      <c r="Q82" s="4">
        <v>0.95360479051509395</v>
      </c>
      <c r="R82" s="177">
        <v>1.2353110627896799</v>
      </c>
      <c r="S82" s="4">
        <v>0.366447617010141</v>
      </c>
      <c r="T82" s="177">
        <v>0.22962285066816601</v>
      </c>
      <c r="U82" s="4">
        <v>0.20977384274213201</v>
      </c>
      <c r="V82" s="177">
        <v>0.20961701258124199</v>
      </c>
      <c r="W82" s="4">
        <v>2.0711641970841099</v>
      </c>
      <c r="X82" s="177">
        <v>0.86984253980613901</v>
      </c>
      <c r="Y82" s="4">
        <v>1.7047165800739701</v>
      </c>
      <c r="Z82" s="177">
        <v>0.89350688516688204</v>
      </c>
      <c r="AA82" s="4">
        <v>0.24719952195071301</v>
      </c>
      <c r="AB82" s="177">
        <v>0.17575357700122701</v>
      </c>
      <c r="AC82" s="4">
        <v>0.53963909634213503</v>
      </c>
      <c r="AD82" s="177">
        <v>0.28641176955341802</v>
      </c>
      <c r="AE82" s="4">
        <v>2.35090664332848</v>
      </c>
      <c r="AF82" s="177">
        <v>1.0931733008619899</v>
      </c>
      <c r="AG82" s="4">
        <v>2.1037071213777701</v>
      </c>
      <c r="AH82" s="177">
        <v>1.10876955081882</v>
      </c>
      <c r="AI82" s="4">
        <v>0.74871731607159997</v>
      </c>
      <c r="AJ82" s="177">
        <v>0.25783024371361202</v>
      </c>
      <c r="AK82" s="4">
        <v>0</v>
      </c>
      <c r="AL82" s="177">
        <v>0</v>
      </c>
      <c r="AM82" s="4" t="s">
        <v>888</v>
      </c>
      <c r="AN82" s="177" t="s">
        <v>888</v>
      </c>
      <c r="AO82" s="4" t="s">
        <v>888</v>
      </c>
      <c r="AP82" s="177" t="s">
        <v>888</v>
      </c>
      <c r="AQ82" s="4">
        <v>-0.19694932031786599</v>
      </c>
      <c r="AR82" s="177">
        <v>0.275840710491145</v>
      </c>
      <c r="AS82" s="6"/>
      <c r="AT82" s="8"/>
    </row>
    <row r="83" spans="1:46" ht="13" customHeight="1" x14ac:dyDescent="0.35">
      <c r="A83" s="3" t="s">
        <v>399</v>
      </c>
      <c r="B83" s="175">
        <v>1</v>
      </c>
      <c r="C83" s="4">
        <v>2.5349830125599402</v>
      </c>
      <c r="D83" s="177">
        <v>0.71013541909001099</v>
      </c>
      <c r="E83" s="4" t="s">
        <v>888</v>
      </c>
      <c r="F83" s="177" t="s">
        <v>888</v>
      </c>
      <c r="G83" s="4">
        <v>1.0827592747130199</v>
      </c>
      <c r="H83" s="177">
        <v>0.51488523336484204</v>
      </c>
      <c r="I83" s="4">
        <v>2.9211311482447502</v>
      </c>
      <c r="J83" s="177">
        <v>0.84840293693177005</v>
      </c>
      <c r="K83" s="4" t="s">
        <v>888</v>
      </c>
      <c r="L83" s="177" t="s">
        <v>888</v>
      </c>
      <c r="M83" s="4">
        <v>1.55105720791477</v>
      </c>
      <c r="N83" s="177">
        <v>0.72377266238245097</v>
      </c>
      <c r="O83" s="4">
        <v>2.7709499106529898</v>
      </c>
      <c r="P83" s="177">
        <v>0.85563059493076099</v>
      </c>
      <c r="Q83" s="4">
        <v>1.21989270273822</v>
      </c>
      <c r="R83" s="177">
        <v>1.12425764985344</v>
      </c>
      <c r="S83" s="4">
        <v>2.6378559758146101</v>
      </c>
      <c r="T83" s="177">
        <v>0.88154910583315604</v>
      </c>
      <c r="U83" s="4">
        <v>1.17377968045193</v>
      </c>
      <c r="V83" s="177">
        <v>0.66681594851807402</v>
      </c>
      <c r="W83" s="4">
        <v>3.2394792702634101</v>
      </c>
      <c r="X83" s="177">
        <v>2.5439957475061301</v>
      </c>
      <c r="Y83" s="4">
        <v>0.60162329444879303</v>
      </c>
      <c r="Z83" s="177">
        <v>2.69192520999079</v>
      </c>
      <c r="AA83" s="4">
        <v>1.1337914919140799</v>
      </c>
      <c r="AB83" s="177">
        <v>0.62898387457920202</v>
      </c>
      <c r="AC83" s="4">
        <v>1.6814687503282999</v>
      </c>
      <c r="AD83" s="177">
        <v>1.00339293187545</v>
      </c>
      <c r="AE83" s="4">
        <v>4.25134571847535</v>
      </c>
      <c r="AF83" s="177">
        <v>1.42850957759902</v>
      </c>
      <c r="AG83" s="4">
        <v>3.1175542265612801</v>
      </c>
      <c r="AH83" s="177">
        <v>1.52303696013361</v>
      </c>
      <c r="AI83" s="4">
        <v>2.3337758346678399</v>
      </c>
      <c r="AJ83" s="177">
        <v>0.88172432537335899</v>
      </c>
      <c r="AK83" s="4">
        <v>3.20384563119649</v>
      </c>
      <c r="AL83" s="177">
        <v>1.01981290890711</v>
      </c>
      <c r="AM83" s="4" t="s">
        <v>888</v>
      </c>
      <c r="AN83" s="177" t="s">
        <v>888</v>
      </c>
      <c r="AO83" s="4" t="s">
        <v>888</v>
      </c>
      <c r="AP83" s="177" t="s">
        <v>888</v>
      </c>
      <c r="AQ83" s="4">
        <v>0.11984761529757</v>
      </c>
      <c r="AR83" s="177">
        <v>0.86806684383620902</v>
      </c>
      <c r="AS83" s="6"/>
      <c r="AT83" s="8"/>
    </row>
    <row r="84" spans="1:46" ht="13" customHeight="1" x14ac:dyDescent="0.35">
      <c r="A84" s="191" t="s">
        <v>410</v>
      </c>
      <c r="B84" s="176">
        <v>1</v>
      </c>
      <c r="C84" s="35">
        <v>3.53742486765158</v>
      </c>
      <c r="D84" s="181">
        <v>0.14671521921075001</v>
      </c>
      <c r="E84" s="35">
        <v>2.94185699303583</v>
      </c>
      <c r="F84" s="181">
        <v>0.391440026466992</v>
      </c>
      <c r="G84" s="35">
        <v>3.3219726477695701</v>
      </c>
      <c r="H84" s="181">
        <v>0.23174426132385401</v>
      </c>
      <c r="I84" s="35">
        <v>4.0257673858921601</v>
      </c>
      <c r="J84" s="181">
        <v>0.25912979353552501</v>
      </c>
      <c r="K84" s="35">
        <v>1.4506340253263601</v>
      </c>
      <c r="L84" s="181">
        <v>0.49105076498938699</v>
      </c>
      <c r="M84" s="35">
        <v>3.4263175531796199</v>
      </c>
      <c r="N84" s="181">
        <v>0.161653745711827</v>
      </c>
      <c r="O84" s="35">
        <v>4.8646564181438698</v>
      </c>
      <c r="P84" s="181">
        <v>0.44044382985057501</v>
      </c>
      <c r="Q84" s="35">
        <v>0.56810806812769099</v>
      </c>
      <c r="R84" s="181">
        <v>0.48972703080740598</v>
      </c>
      <c r="S84" s="35">
        <v>3.3030770972317098</v>
      </c>
      <c r="T84" s="181">
        <v>0.21746539738408899</v>
      </c>
      <c r="U84" s="35">
        <v>3.7311757619731898</v>
      </c>
      <c r="V84" s="181">
        <v>0.34376050829218802</v>
      </c>
      <c r="W84" s="35">
        <v>3.9510200698751898</v>
      </c>
      <c r="X84" s="181">
        <v>0.37606357039938298</v>
      </c>
      <c r="Y84" s="35">
        <v>0.45032039197319801</v>
      </c>
      <c r="Z84" s="181">
        <v>0.45347567198787297</v>
      </c>
      <c r="AA84" s="35">
        <v>2.6970316860802899</v>
      </c>
      <c r="AB84" s="181">
        <v>0.30147731406877898</v>
      </c>
      <c r="AC84" s="35">
        <v>3.5998902046519001</v>
      </c>
      <c r="AD84" s="181">
        <v>0.232968834948622</v>
      </c>
      <c r="AE84" s="35">
        <v>4.3872487998390399</v>
      </c>
      <c r="AF84" s="181">
        <v>0.39296981972241002</v>
      </c>
      <c r="AG84" s="35">
        <v>1.22207910861921</v>
      </c>
      <c r="AH84" s="181">
        <v>0.54923947659158501</v>
      </c>
      <c r="AI84" s="35">
        <v>3.2603326971178199</v>
      </c>
      <c r="AJ84" s="181">
        <v>0.20987964420000399</v>
      </c>
      <c r="AK84" s="35">
        <v>4.2456681385084698</v>
      </c>
      <c r="AL84" s="181">
        <v>0.29445654851496</v>
      </c>
      <c r="AM84" s="35">
        <v>8.6892357623230296</v>
      </c>
      <c r="AN84" s="181">
        <v>0.92148762395890804</v>
      </c>
      <c r="AO84" s="35">
        <v>2.19874201027236</v>
      </c>
      <c r="AP84" s="181">
        <v>1.0557214681695</v>
      </c>
      <c r="AQ84" s="35">
        <v>-2.3925105908455002</v>
      </c>
      <c r="AR84" s="181">
        <v>0.266385681681579</v>
      </c>
      <c r="AS84" s="6"/>
      <c r="AT84" s="8"/>
    </row>
    <row r="85" spans="1:46" ht="13" customHeight="1" x14ac:dyDescent="0.35">
      <c r="A85" s="3" t="s">
        <v>198</v>
      </c>
      <c r="B85" s="175">
        <v>1</v>
      </c>
      <c r="C85" s="4">
        <v>4.83866191659554</v>
      </c>
      <c r="D85" s="177">
        <v>0.56404732161872895</v>
      </c>
      <c r="E85" s="4">
        <v>5.3407269626543004</v>
      </c>
      <c r="F85" s="177">
        <v>1.4651138970061801</v>
      </c>
      <c r="G85" s="4">
        <v>4.2670521518483104</v>
      </c>
      <c r="H85" s="177">
        <v>0.64547656016408705</v>
      </c>
      <c r="I85" s="4">
        <v>6.0379418500130004</v>
      </c>
      <c r="J85" s="177">
        <v>1.5519610987087999</v>
      </c>
      <c r="K85" s="4">
        <v>0.69721488735870396</v>
      </c>
      <c r="L85" s="177">
        <v>2.1304335795585301</v>
      </c>
      <c r="M85" s="4">
        <v>5.5890514167201104</v>
      </c>
      <c r="N85" s="177">
        <v>0.86824063585575195</v>
      </c>
      <c r="O85" s="4">
        <v>3.8956525081229199</v>
      </c>
      <c r="P85" s="177">
        <v>0.69385207747622801</v>
      </c>
      <c r="Q85" s="4">
        <v>-1.6933989085972001</v>
      </c>
      <c r="R85" s="177">
        <v>1.0904931612655699</v>
      </c>
      <c r="S85" s="4">
        <v>5.3021181820374403</v>
      </c>
      <c r="T85" s="177">
        <v>0.90709738362729597</v>
      </c>
      <c r="U85" s="4">
        <v>2.9498171854044299</v>
      </c>
      <c r="V85" s="177">
        <v>0.71508727919804005</v>
      </c>
      <c r="W85" s="4">
        <v>6.9452857176023803</v>
      </c>
      <c r="X85" s="177">
        <v>1.5065222517308601</v>
      </c>
      <c r="Y85" s="4">
        <v>1.64316753556494</v>
      </c>
      <c r="Z85" s="177">
        <v>1.7782154569995701</v>
      </c>
      <c r="AA85" s="4" t="s">
        <v>888</v>
      </c>
      <c r="AB85" s="177" t="s">
        <v>888</v>
      </c>
      <c r="AC85" s="4">
        <v>4.1623059457093996</v>
      </c>
      <c r="AD85" s="177">
        <v>0.677807430457666</v>
      </c>
      <c r="AE85" s="4">
        <v>5.1996979213986698</v>
      </c>
      <c r="AF85" s="177">
        <v>0.89956603469771002</v>
      </c>
      <c r="AG85" s="4" t="s">
        <v>888</v>
      </c>
      <c r="AH85" s="177" t="s">
        <v>888</v>
      </c>
      <c r="AI85" s="4">
        <v>3.9623965436649198</v>
      </c>
      <c r="AJ85" s="177">
        <v>0.86608048531070403</v>
      </c>
      <c r="AK85" s="4">
        <v>4.5912196940113903</v>
      </c>
      <c r="AL85" s="177">
        <v>0.84264631804677603</v>
      </c>
      <c r="AM85" s="4">
        <v>6.44794125233713</v>
      </c>
      <c r="AN85" s="177">
        <v>1.6744339293142201</v>
      </c>
      <c r="AO85" s="4">
        <v>2.4855447086722</v>
      </c>
      <c r="AP85" s="177">
        <v>1.8936420376523899</v>
      </c>
      <c r="AQ85" s="4">
        <v>-3.2734738702874999</v>
      </c>
      <c r="AR85" s="177">
        <v>0.981830183628567</v>
      </c>
      <c r="AS85" s="6"/>
      <c r="AT85" s="8"/>
    </row>
    <row r="86" spans="1:46" ht="13" customHeight="1" x14ac:dyDescent="0.35">
      <c r="A86" s="3" t="s">
        <v>407</v>
      </c>
      <c r="B86" s="175">
        <v>1</v>
      </c>
      <c r="C86" s="4">
        <v>9.9024516013981891</v>
      </c>
      <c r="D86" s="177">
        <v>1.3349074034874</v>
      </c>
      <c r="E86" s="4">
        <v>7.6424444226568502</v>
      </c>
      <c r="F86" s="177">
        <v>3.2631333639321598</v>
      </c>
      <c r="G86" s="4">
        <v>10.7226599757761</v>
      </c>
      <c r="H86" s="177">
        <v>1.60911553484466</v>
      </c>
      <c r="I86" s="4">
        <v>8.4486411020173708</v>
      </c>
      <c r="J86" s="177">
        <v>3.5011874074129699</v>
      </c>
      <c r="K86" s="4">
        <v>0.80619667936051698</v>
      </c>
      <c r="L86" s="177">
        <v>4.72784645357277</v>
      </c>
      <c r="M86" s="4" t="s">
        <v>889</v>
      </c>
      <c r="N86" s="177" t="s">
        <v>889</v>
      </c>
      <c r="O86" s="4" t="s">
        <v>889</v>
      </c>
      <c r="P86" s="177" t="s">
        <v>889</v>
      </c>
      <c r="Q86" s="4" t="s">
        <v>889</v>
      </c>
      <c r="R86" s="177" t="s">
        <v>889</v>
      </c>
      <c r="S86" s="4">
        <v>10.6168045580905</v>
      </c>
      <c r="T86" s="177">
        <v>1.8597845022021899</v>
      </c>
      <c r="U86" s="4">
        <v>4.5443147516159996</v>
      </c>
      <c r="V86" s="177">
        <v>1.3370725811672599</v>
      </c>
      <c r="W86" s="4">
        <v>13.6664024534108</v>
      </c>
      <c r="X86" s="177">
        <v>3.4313563571166101</v>
      </c>
      <c r="Y86" s="4">
        <v>3.0495978953202099</v>
      </c>
      <c r="Z86" s="177">
        <v>3.8043885241308701</v>
      </c>
      <c r="AA86" s="4">
        <v>10.7582637086054</v>
      </c>
      <c r="AB86" s="177">
        <v>4.34715824536194</v>
      </c>
      <c r="AC86" s="4">
        <v>9.1867076643215793</v>
      </c>
      <c r="AD86" s="177">
        <v>1.8225964832213299</v>
      </c>
      <c r="AE86" s="4">
        <v>11.895775815855099</v>
      </c>
      <c r="AF86" s="177">
        <v>2.77227186808864</v>
      </c>
      <c r="AG86" s="4">
        <v>1.1375121072497301</v>
      </c>
      <c r="AH86" s="177">
        <v>5.2447158428557898</v>
      </c>
      <c r="AI86" s="4">
        <v>10.8055868512449</v>
      </c>
      <c r="AJ86" s="177">
        <v>2.6333373188249398</v>
      </c>
      <c r="AK86" s="4">
        <v>8.4476725166158495</v>
      </c>
      <c r="AL86" s="177">
        <v>1.67815940189493</v>
      </c>
      <c r="AM86" s="4">
        <v>11.588891243050099</v>
      </c>
      <c r="AN86" s="177">
        <v>4.0349742432864604</v>
      </c>
      <c r="AO86" s="4">
        <v>0.78330439180523503</v>
      </c>
      <c r="AP86" s="177">
        <v>4.9563345596736497</v>
      </c>
      <c r="AQ86" s="4">
        <v>-7.0129795505696197</v>
      </c>
      <c r="AR86" s="177">
        <v>2.1177404908354802</v>
      </c>
      <c r="AS86" s="6"/>
      <c r="AT86" s="8"/>
    </row>
    <row r="87" spans="1:46" ht="13" customHeight="1" x14ac:dyDescent="0.35">
      <c r="A87" s="103" t="s">
        <v>408</v>
      </c>
      <c r="B87" s="184">
        <v>1</v>
      </c>
      <c r="C87" s="109">
        <v>13.6933164473337</v>
      </c>
      <c r="D87" s="183">
        <v>1.47837627914519</v>
      </c>
      <c r="E87" s="109">
        <v>4.5925747518062501</v>
      </c>
      <c r="F87" s="183">
        <v>4.10522237933968</v>
      </c>
      <c r="G87" s="109">
        <v>12.9758527603659</v>
      </c>
      <c r="H87" s="183">
        <v>3.9156595936598899</v>
      </c>
      <c r="I87" s="109">
        <v>16.0977418148147</v>
      </c>
      <c r="J87" s="183">
        <v>1.78844534017807</v>
      </c>
      <c r="K87" s="109">
        <v>11.5051670630085</v>
      </c>
      <c r="L87" s="183">
        <v>4.5250195559850104</v>
      </c>
      <c r="M87" s="109">
        <v>14.2216178838778</v>
      </c>
      <c r="N87" s="183">
        <v>1.6654490514165401</v>
      </c>
      <c r="O87" s="109" t="s">
        <v>888</v>
      </c>
      <c r="P87" s="183" t="s">
        <v>888</v>
      </c>
      <c r="Q87" s="109" t="s">
        <v>888</v>
      </c>
      <c r="R87" s="183" t="s">
        <v>888</v>
      </c>
      <c r="S87" s="109">
        <v>15.891688896511001</v>
      </c>
      <c r="T87" s="183">
        <v>2.3102220281496799</v>
      </c>
      <c r="U87" s="109">
        <v>12.600883502409999</v>
      </c>
      <c r="V87" s="183">
        <v>2.5772136254805802</v>
      </c>
      <c r="W87" s="109">
        <v>11.4602601777886</v>
      </c>
      <c r="X87" s="183">
        <v>3.8488773848736302</v>
      </c>
      <c r="Y87" s="109">
        <v>-4.4314287187223602</v>
      </c>
      <c r="Z87" s="183">
        <v>4.5393234377766003</v>
      </c>
      <c r="AA87" s="109" t="s">
        <v>888</v>
      </c>
      <c r="AB87" s="183" t="s">
        <v>888</v>
      </c>
      <c r="AC87" s="109">
        <v>13.9839913439695</v>
      </c>
      <c r="AD87" s="183">
        <v>2.0959183693877499</v>
      </c>
      <c r="AE87" s="109">
        <v>15.3774396655002</v>
      </c>
      <c r="AF87" s="183">
        <v>2.2033720143108799</v>
      </c>
      <c r="AG87" s="109" t="s">
        <v>888</v>
      </c>
      <c r="AH87" s="183" t="s">
        <v>888</v>
      </c>
      <c r="AI87" s="109">
        <v>10.2180440986214</v>
      </c>
      <c r="AJ87" s="183">
        <v>3.2035559532606999</v>
      </c>
      <c r="AK87" s="109">
        <v>15.6629560097282</v>
      </c>
      <c r="AL87" s="183">
        <v>1.9283950293127501</v>
      </c>
      <c r="AM87" s="109">
        <v>12.947366034486301</v>
      </c>
      <c r="AN87" s="183">
        <v>3.4300448600086599</v>
      </c>
      <c r="AO87" s="109">
        <v>2.7293219358648702</v>
      </c>
      <c r="AP87" s="183">
        <v>4.9021438045872499</v>
      </c>
      <c r="AQ87" s="109">
        <v>-3.53317249902938</v>
      </c>
      <c r="AR87" s="183">
        <v>2.2350203572942799</v>
      </c>
      <c r="AS87" s="9"/>
      <c r="AT87" s="10"/>
    </row>
    <row r="88" spans="1:46" ht="13" customHeight="1" x14ac:dyDescent="0.35">
      <c r="A88" s="3"/>
      <c r="B88" s="111"/>
      <c r="C88" s="4" t="s">
        <v>1126</v>
      </c>
      <c r="D88" s="177" t="s">
        <v>1127</v>
      </c>
      <c r="E88" s="4" t="s">
        <v>1128</v>
      </c>
      <c r="F88" s="177" t="s">
        <v>1129</v>
      </c>
      <c r="G88" s="4" t="s">
        <v>1130</v>
      </c>
      <c r="H88" s="177" t="s">
        <v>1131</v>
      </c>
      <c r="I88" s="4" t="s">
        <v>1132</v>
      </c>
      <c r="J88" s="177" t="s">
        <v>1133</v>
      </c>
      <c r="K88" s="4" t="s">
        <v>1134</v>
      </c>
      <c r="L88" s="177" t="s">
        <v>1135</v>
      </c>
      <c r="M88" s="4" t="s">
        <v>1136</v>
      </c>
      <c r="N88" s="177" t="s">
        <v>1137</v>
      </c>
      <c r="O88" s="4" t="s">
        <v>1138</v>
      </c>
      <c r="P88" s="177" t="s">
        <v>1139</v>
      </c>
      <c r="Q88" s="4" t="s">
        <v>1140</v>
      </c>
      <c r="R88" s="177" t="s">
        <v>1141</v>
      </c>
      <c r="S88" s="4" t="s">
        <v>1142</v>
      </c>
      <c r="T88" s="177" t="s">
        <v>1143</v>
      </c>
      <c r="U88" s="4" t="s">
        <v>1144</v>
      </c>
      <c r="V88" s="177" t="s">
        <v>1145</v>
      </c>
      <c r="W88" s="4" t="s">
        <v>1146</v>
      </c>
      <c r="X88" s="177" t="s">
        <v>1147</v>
      </c>
      <c r="Y88" s="4" t="s">
        <v>1148</v>
      </c>
      <c r="Z88" s="177" t="s">
        <v>1149</v>
      </c>
      <c r="AA88" s="4" t="s">
        <v>1150</v>
      </c>
      <c r="AB88" s="177" t="s">
        <v>1151</v>
      </c>
      <c r="AC88" s="4" t="s">
        <v>1152</v>
      </c>
      <c r="AD88" s="177" t="s">
        <v>1153</v>
      </c>
      <c r="AE88" s="4" t="s">
        <v>1154</v>
      </c>
      <c r="AF88" s="177" t="s">
        <v>1155</v>
      </c>
      <c r="AG88" s="4" t="s">
        <v>1156</v>
      </c>
      <c r="AH88" s="177" t="s">
        <v>1157</v>
      </c>
      <c r="AI88" s="4" t="s">
        <v>1158</v>
      </c>
      <c r="AJ88" s="177" t="s">
        <v>1159</v>
      </c>
      <c r="AK88" s="4" t="s">
        <v>1160</v>
      </c>
      <c r="AL88" s="177" t="s">
        <v>1161</v>
      </c>
      <c r="AM88" s="4" t="s">
        <v>1162</v>
      </c>
      <c r="AN88" s="177" t="s">
        <v>1163</v>
      </c>
      <c r="AO88" s="4" t="s">
        <v>1164</v>
      </c>
      <c r="AP88" s="177" t="s">
        <v>1165</v>
      </c>
      <c r="AQ88" s="6" t="s">
        <v>1166</v>
      </c>
      <c r="AR88" s="6" t="s">
        <v>1167</v>
      </c>
      <c r="AS88" s="4" t="s">
        <v>1168</v>
      </c>
      <c r="AT88" s="196" t="s">
        <v>1169</v>
      </c>
    </row>
    <row r="89" spans="1:46" ht="13" customHeight="1" x14ac:dyDescent="0.35">
      <c r="A89" s="3" t="s">
        <v>365</v>
      </c>
      <c r="B89" s="111">
        <v>3</v>
      </c>
      <c r="C89" s="4">
        <v>10.6721105537325</v>
      </c>
      <c r="D89" s="177">
        <v>0.77251151934314199</v>
      </c>
      <c r="E89" s="4" t="s">
        <v>431</v>
      </c>
      <c r="F89" s="177" t="s">
        <v>431</v>
      </c>
      <c r="G89" s="4">
        <v>10.747310340544701</v>
      </c>
      <c r="H89" s="177">
        <v>0.82910638053701602</v>
      </c>
      <c r="I89" s="4">
        <v>9.4198906906754001</v>
      </c>
      <c r="J89" s="177">
        <v>1.64699983201925</v>
      </c>
      <c r="K89" s="4" t="s">
        <v>431</v>
      </c>
      <c r="L89" s="177" t="s">
        <v>431</v>
      </c>
      <c r="M89" s="4">
        <v>10.632662987490701</v>
      </c>
      <c r="N89" s="177">
        <v>0.779054876174476</v>
      </c>
      <c r="O89" s="4" t="s">
        <v>888</v>
      </c>
      <c r="P89" s="177" t="s">
        <v>888</v>
      </c>
      <c r="Q89" s="4" t="s">
        <v>888</v>
      </c>
      <c r="R89" s="177" t="s">
        <v>888</v>
      </c>
      <c r="S89" s="4">
        <v>10.1377491605625</v>
      </c>
      <c r="T89" s="177">
        <v>1.11214774527847</v>
      </c>
      <c r="U89" s="4">
        <v>10.2552952267718</v>
      </c>
      <c r="V89" s="177">
        <v>1.39578503882636</v>
      </c>
      <c r="W89" s="4">
        <v>12.8784721401101</v>
      </c>
      <c r="X89" s="177">
        <v>1.9623900335978499</v>
      </c>
      <c r="Y89" s="4">
        <v>2.74072297954761</v>
      </c>
      <c r="Z89" s="177">
        <v>2.2905070005094199</v>
      </c>
      <c r="AA89" s="4">
        <v>10.4432686951678</v>
      </c>
      <c r="AB89" s="177">
        <v>1.4066822467326101</v>
      </c>
      <c r="AC89" s="4">
        <v>10.3879412507744</v>
      </c>
      <c r="AD89" s="177">
        <v>0.95743723374426704</v>
      </c>
      <c r="AE89" s="4" t="s">
        <v>888</v>
      </c>
      <c r="AF89" s="177" t="s">
        <v>888</v>
      </c>
      <c r="AG89" s="4" t="s">
        <v>888</v>
      </c>
      <c r="AH89" s="177" t="s">
        <v>888</v>
      </c>
      <c r="AI89" s="4">
        <v>9.2043972630702697</v>
      </c>
      <c r="AJ89" s="177">
        <v>0.91017949159283096</v>
      </c>
      <c r="AK89" s="4">
        <v>12.987683858409</v>
      </c>
      <c r="AL89" s="177">
        <v>1.43228942381793</v>
      </c>
      <c r="AM89" s="4" t="s">
        <v>888</v>
      </c>
      <c r="AN89" s="177" t="s">
        <v>888</v>
      </c>
      <c r="AO89" s="4" t="s">
        <v>888</v>
      </c>
      <c r="AP89" s="177" t="s">
        <v>888</v>
      </c>
      <c r="AQ89" s="6"/>
      <c r="AR89" s="6"/>
      <c r="AS89" s="4">
        <v>7.2099427393001401</v>
      </c>
      <c r="AT89" s="196">
        <v>0.86532475132458597</v>
      </c>
    </row>
    <row r="90" spans="1:46" ht="13" customHeight="1" x14ac:dyDescent="0.35">
      <c r="A90" s="3" t="s">
        <v>368</v>
      </c>
      <c r="B90" s="111">
        <v>3</v>
      </c>
      <c r="C90" s="4">
        <v>19.014952967700498</v>
      </c>
      <c r="D90" s="177">
        <v>1.1565841746415999</v>
      </c>
      <c r="E90" s="4" t="s">
        <v>888</v>
      </c>
      <c r="F90" s="177" t="s">
        <v>888</v>
      </c>
      <c r="G90" s="4">
        <v>17.924511546271301</v>
      </c>
      <c r="H90" s="177">
        <v>1.6858198007671099</v>
      </c>
      <c r="I90" s="4">
        <v>21.200344271673998</v>
      </c>
      <c r="J90" s="177">
        <v>2.9326780048271601</v>
      </c>
      <c r="K90" s="4" t="s">
        <v>888</v>
      </c>
      <c r="L90" s="177" t="s">
        <v>888</v>
      </c>
      <c r="M90" s="4">
        <v>18.922163896762999</v>
      </c>
      <c r="N90" s="177">
        <v>1.2463626443778</v>
      </c>
      <c r="O90" s="4" t="s">
        <v>888</v>
      </c>
      <c r="P90" s="177" t="s">
        <v>888</v>
      </c>
      <c r="Q90" s="4" t="s">
        <v>888</v>
      </c>
      <c r="R90" s="177" t="s">
        <v>888</v>
      </c>
      <c r="S90" s="4">
        <v>17.1542502563181</v>
      </c>
      <c r="T90" s="177">
        <v>1.8533453159389199</v>
      </c>
      <c r="U90" s="4">
        <v>22.320216702627398</v>
      </c>
      <c r="V90" s="177">
        <v>3.1401094480484</v>
      </c>
      <c r="W90" s="4">
        <v>18.146381630174599</v>
      </c>
      <c r="X90" s="177">
        <v>3.9881244276644598</v>
      </c>
      <c r="Y90" s="4">
        <v>0.992131373856456</v>
      </c>
      <c r="Z90" s="177">
        <v>4.5909323094669796</v>
      </c>
      <c r="AA90" s="4">
        <v>14.168210489107899</v>
      </c>
      <c r="AB90" s="177">
        <v>2.1637519366708799</v>
      </c>
      <c r="AC90" s="4">
        <v>21.9846391061321</v>
      </c>
      <c r="AD90" s="177">
        <v>2.3509516117813498</v>
      </c>
      <c r="AE90" s="4">
        <v>26.854935648345101</v>
      </c>
      <c r="AF90" s="177">
        <v>6.2042810375749298</v>
      </c>
      <c r="AG90" s="4">
        <v>12.6867251592372</v>
      </c>
      <c r="AH90" s="177">
        <v>6.7115359936023902</v>
      </c>
      <c r="AI90" s="4">
        <v>11.3769074356041</v>
      </c>
      <c r="AJ90" s="177">
        <v>1.5718871226703299</v>
      </c>
      <c r="AK90" s="4">
        <v>20.1713413200983</v>
      </c>
      <c r="AL90" s="177">
        <v>2.3191271564731601</v>
      </c>
      <c r="AM90" s="4">
        <v>38.142962238337297</v>
      </c>
      <c r="AN90" s="177">
        <v>4.9248055883176196</v>
      </c>
      <c r="AO90" s="4">
        <v>26.766054802733098</v>
      </c>
      <c r="AP90" s="177">
        <v>5.1638803998918297</v>
      </c>
      <c r="AQ90" s="6"/>
      <c r="AR90" s="6"/>
      <c r="AS90" s="4">
        <v>9.2674923979231796</v>
      </c>
      <c r="AT90" s="196">
        <v>1.4342241680263801</v>
      </c>
    </row>
    <row r="91" spans="1:46" ht="13" customHeight="1" x14ac:dyDescent="0.35">
      <c r="A91" s="3" t="s">
        <v>466</v>
      </c>
      <c r="B91" s="111">
        <v>3</v>
      </c>
      <c r="C91" s="4">
        <v>15.9138910802259</v>
      </c>
      <c r="D91" s="177">
        <v>0.96153545072104096</v>
      </c>
      <c r="E91" s="4" t="s">
        <v>888</v>
      </c>
      <c r="F91" s="177" t="s">
        <v>888</v>
      </c>
      <c r="G91" s="4">
        <v>14.878947467848301</v>
      </c>
      <c r="H91" s="177">
        <v>1.1296807064621599</v>
      </c>
      <c r="I91" s="4">
        <v>19.868585543902601</v>
      </c>
      <c r="J91" s="177">
        <v>2.8354205042481899</v>
      </c>
      <c r="K91" s="4" t="s">
        <v>888</v>
      </c>
      <c r="L91" s="177" t="s">
        <v>888</v>
      </c>
      <c r="M91" s="4">
        <v>20.296808485094999</v>
      </c>
      <c r="N91" s="177">
        <v>1.96520420277005</v>
      </c>
      <c r="O91" s="4">
        <v>13.4706211107753</v>
      </c>
      <c r="P91" s="177">
        <v>1.26056443707215</v>
      </c>
      <c r="Q91" s="4">
        <v>-6.8261873743197201</v>
      </c>
      <c r="R91" s="177">
        <v>2.3304778499602001</v>
      </c>
      <c r="S91" s="4">
        <v>10.3902883001299</v>
      </c>
      <c r="T91" s="177">
        <v>1.55658424150918</v>
      </c>
      <c r="U91" s="4">
        <v>16.023965493759</v>
      </c>
      <c r="V91" s="177">
        <v>1.5542038308213</v>
      </c>
      <c r="W91" s="4">
        <v>22.081403264765299</v>
      </c>
      <c r="X91" s="177">
        <v>2.39314366119824</v>
      </c>
      <c r="Y91" s="4">
        <v>11.6911149646354</v>
      </c>
      <c r="Z91" s="177">
        <v>2.8284165852150802</v>
      </c>
      <c r="AA91" s="4" t="s">
        <v>888</v>
      </c>
      <c r="AB91" s="177" t="s">
        <v>888</v>
      </c>
      <c r="AC91" s="4">
        <v>14.5880223053517</v>
      </c>
      <c r="AD91" s="177">
        <v>1.31874066872364</v>
      </c>
      <c r="AE91" s="4">
        <v>18.309635200269</v>
      </c>
      <c r="AF91" s="177">
        <v>2.19247525046111</v>
      </c>
      <c r="AG91" s="4" t="s">
        <v>888</v>
      </c>
      <c r="AH91" s="177" t="s">
        <v>888</v>
      </c>
      <c r="AI91" s="4">
        <v>12.7247884309191</v>
      </c>
      <c r="AJ91" s="177">
        <v>1.2233140178208799</v>
      </c>
      <c r="AK91" s="4">
        <v>16.566674599127701</v>
      </c>
      <c r="AL91" s="177">
        <v>1.7997772882852201</v>
      </c>
      <c r="AM91" s="4">
        <v>17.969713396623</v>
      </c>
      <c r="AN91" s="177">
        <v>2.84672286690469</v>
      </c>
      <c r="AO91" s="4">
        <v>5.2449249657038504</v>
      </c>
      <c r="AP91" s="177">
        <v>2.9993438901436802</v>
      </c>
      <c r="AQ91" s="6"/>
      <c r="AR91" s="6"/>
      <c r="AS91" s="4">
        <v>7.8017552933428904</v>
      </c>
      <c r="AT91" s="196">
        <v>1.25315264491289</v>
      </c>
    </row>
    <row r="92" spans="1:46" ht="13" customHeight="1" x14ac:dyDescent="0.35">
      <c r="A92" s="3" t="s">
        <v>387</v>
      </c>
      <c r="B92" s="111">
        <v>3</v>
      </c>
      <c r="C92" s="4">
        <v>5.7301936717506798</v>
      </c>
      <c r="D92" s="177">
        <v>0.51620753869778202</v>
      </c>
      <c r="E92" s="4" t="s">
        <v>888</v>
      </c>
      <c r="F92" s="177" t="s">
        <v>888</v>
      </c>
      <c r="G92" s="4">
        <v>5.6505352937546398</v>
      </c>
      <c r="H92" s="177">
        <v>0.55429180932202904</v>
      </c>
      <c r="I92" s="4">
        <v>5.8573674185713998</v>
      </c>
      <c r="J92" s="177">
        <v>1.5331361681785001</v>
      </c>
      <c r="K92" s="4" t="s">
        <v>888</v>
      </c>
      <c r="L92" s="177" t="s">
        <v>888</v>
      </c>
      <c r="M92" s="4">
        <v>4.0619884727231499</v>
      </c>
      <c r="N92" s="177">
        <v>0.44120416257968598</v>
      </c>
      <c r="O92" s="4">
        <v>16.7682284073998</v>
      </c>
      <c r="P92" s="177">
        <v>2.51107150731535</v>
      </c>
      <c r="Q92" s="4">
        <v>12.706239934676701</v>
      </c>
      <c r="R92" s="177">
        <v>2.5478260983002698</v>
      </c>
      <c r="S92" s="4">
        <v>6.6169428317110199</v>
      </c>
      <c r="T92" s="177">
        <v>1.42813403769474</v>
      </c>
      <c r="U92" s="4">
        <v>5.2098202536223202</v>
      </c>
      <c r="V92" s="177">
        <v>0.79364377171169698</v>
      </c>
      <c r="W92" s="4">
        <v>6.0721208255653796</v>
      </c>
      <c r="X92" s="177">
        <v>1.4665966867784199</v>
      </c>
      <c r="Y92" s="4">
        <v>-0.54482200614564102</v>
      </c>
      <c r="Z92" s="177">
        <v>2.0548561211322398</v>
      </c>
      <c r="AA92" s="4" t="s">
        <v>888</v>
      </c>
      <c r="AB92" s="177" t="s">
        <v>888</v>
      </c>
      <c r="AC92" s="4">
        <v>6.1460305466982703</v>
      </c>
      <c r="AD92" s="177">
        <v>0.72547883107123201</v>
      </c>
      <c r="AE92" s="4">
        <v>5.1279955150416896</v>
      </c>
      <c r="AF92" s="177">
        <v>1.2013062615351799</v>
      </c>
      <c r="AG92" s="4" t="s">
        <v>888</v>
      </c>
      <c r="AH92" s="177" t="s">
        <v>888</v>
      </c>
      <c r="AI92" s="4">
        <v>5.4927147519447201</v>
      </c>
      <c r="AJ92" s="177">
        <v>0.80485185724069597</v>
      </c>
      <c r="AK92" s="4">
        <v>5.9177681540131104</v>
      </c>
      <c r="AL92" s="177">
        <v>1.0832364979459499</v>
      </c>
      <c r="AM92" s="4" t="s">
        <v>888</v>
      </c>
      <c r="AN92" s="177" t="s">
        <v>888</v>
      </c>
      <c r="AO92" s="4" t="s">
        <v>888</v>
      </c>
      <c r="AP92" s="177" t="s">
        <v>888</v>
      </c>
      <c r="AQ92" s="6"/>
      <c r="AR92" s="6"/>
      <c r="AS92" s="4">
        <v>2.5862850903299601</v>
      </c>
      <c r="AT92" s="196">
        <v>0.67971322522960098</v>
      </c>
    </row>
    <row r="93" spans="1:46" ht="13" customHeight="1" x14ac:dyDescent="0.35">
      <c r="A93" s="3" t="s">
        <v>389</v>
      </c>
      <c r="B93" s="111">
        <v>3</v>
      </c>
      <c r="C93" s="4">
        <v>0.317293704749469</v>
      </c>
      <c r="D93" s="177">
        <v>0.116733932205164</v>
      </c>
      <c r="E93" s="4">
        <v>0</v>
      </c>
      <c r="F93" s="177">
        <v>0</v>
      </c>
      <c r="G93" s="4">
        <v>0.151150773604872</v>
      </c>
      <c r="H93" s="177">
        <v>0.15390515888166401</v>
      </c>
      <c r="I93" s="4">
        <v>0.40111581436822202</v>
      </c>
      <c r="J93" s="177">
        <v>0.17762487290498399</v>
      </c>
      <c r="K93" s="4">
        <v>0.40111581436822202</v>
      </c>
      <c r="L93" s="177">
        <v>0.17762487290498399</v>
      </c>
      <c r="M93" s="4">
        <v>0.226978492197069</v>
      </c>
      <c r="N93" s="177">
        <v>9.6801551732198204E-2</v>
      </c>
      <c r="O93" s="4">
        <v>0.91630213904680402</v>
      </c>
      <c r="P93" s="177">
        <v>0.86470641383702995</v>
      </c>
      <c r="Q93" s="4">
        <v>0.68932364684973502</v>
      </c>
      <c r="R93" s="177">
        <v>0.86876405324397099</v>
      </c>
      <c r="S93" s="4">
        <v>0.29289945112834798</v>
      </c>
      <c r="T93" s="177">
        <v>0.137369955884488</v>
      </c>
      <c r="U93" s="4">
        <v>0.80379991218957603</v>
      </c>
      <c r="V93" s="177">
        <v>0.50208984558632097</v>
      </c>
      <c r="W93" s="4">
        <v>0</v>
      </c>
      <c r="X93" s="177">
        <v>0</v>
      </c>
      <c r="Y93" s="4">
        <v>-0.29289945112834798</v>
      </c>
      <c r="Z93" s="177">
        <v>0.137369955884488</v>
      </c>
      <c r="AA93" s="4">
        <v>0.28326886091068798</v>
      </c>
      <c r="AB93" s="177">
        <v>0.123563347921456</v>
      </c>
      <c r="AC93" s="4">
        <v>1.0020796239176</v>
      </c>
      <c r="AD93" s="177">
        <v>0.67825137847925998</v>
      </c>
      <c r="AE93" s="4">
        <v>0</v>
      </c>
      <c r="AF93" s="177">
        <v>0</v>
      </c>
      <c r="AG93" s="4">
        <v>-0.28326886091068798</v>
      </c>
      <c r="AH93" s="177">
        <v>0.123563347921456</v>
      </c>
      <c r="AI93" s="4">
        <v>0.34961187565410701</v>
      </c>
      <c r="AJ93" s="177">
        <v>0.131723903295864</v>
      </c>
      <c r="AK93" s="4" t="s">
        <v>888</v>
      </c>
      <c r="AL93" s="177" t="s">
        <v>888</v>
      </c>
      <c r="AM93" s="4" t="s">
        <v>888</v>
      </c>
      <c r="AN93" s="177" t="s">
        <v>888</v>
      </c>
      <c r="AO93" s="4" t="s">
        <v>888</v>
      </c>
      <c r="AP93" s="177" t="s">
        <v>888</v>
      </c>
      <c r="AQ93" s="6"/>
      <c r="AR93" s="6"/>
      <c r="AS93" s="4">
        <v>0.10066630276378601</v>
      </c>
      <c r="AT93" s="196">
        <v>0.16803351679307599</v>
      </c>
    </row>
    <row r="94" spans="1:46" ht="13" customHeight="1" x14ac:dyDescent="0.35">
      <c r="A94" s="3" t="s">
        <v>394</v>
      </c>
      <c r="B94" s="111">
        <v>3</v>
      </c>
      <c r="C94" s="4">
        <v>10.1006975277002</v>
      </c>
      <c r="D94" s="177">
        <v>0.78247066766116502</v>
      </c>
      <c r="E94" s="4" t="s">
        <v>888</v>
      </c>
      <c r="F94" s="177" t="s">
        <v>888</v>
      </c>
      <c r="G94" s="4">
        <v>9.6739706947340007</v>
      </c>
      <c r="H94" s="177">
        <v>1.03369055745081</v>
      </c>
      <c r="I94" s="4">
        <v>9.5356417702197902</v>
      </c>
      <c r="J94" s="177">
        <v>1.48505622815794</v>
      </c>
      <c r="K94" s="4" t="s">
        <v>888</v>
      </c>
      <c r="L94" s="177" t="s">
        <v>888</v>
      </c>
      <c r="M94" s="4">
        <v>9.6881387127025</v>
      </c>
      <c r="N94" s="177">
        <v>0.85768115239405995</v>
      </c>
      <c r="O94" s="4" t="s">
        <v>888</v>
      </c>
      <c r="P94" s="177" t="s">
        <v>888</v>
      </c>
      <c r="Q94" s="4" t="s">
        <v>888</v>
      </c>
      <c r="R94" s="177" t="s">
        <v>888</v>
      </c>
      <c r="S94" s="4">
        <v>8.3828909322814305</v>
      </c>
      <c r="T94" s="177">
        <v>0.93601081943472197</v>
      </c>
      <c r="U94" s="4">
        <v>9.6597772575516192</v>
      </c>
      <c r="V94" s="177">
        <v>1.4611615635587001</v>
      </c>
      <c r="W94" s="4" t="s">
        <v>888</v>
      </c>
      <c r="X94" s="177" t="s">
        <v>888</v>
      </c>
      <c r="Y94" s="4" t="s">
        <v>888</v>
      </c>
      <c r="Z94" s="177" t="s">
        <v>888</v>
      </c>
      <c r="AA94" s="4">
        <v>7.0573708503388204</v>
      </c>
      <c r="AB94" s="177">
        <v>2.1665497372874598</v>
      </c>
      <c r="AC94" s="4">
        <v>9.4506099465895197</v>
      </c>
      <c r="AD94" s="177">
        <v>0.91103740150416601</v>
      </c>
      <c r="AE94" s="4" t="s">
        <v>888</v>
      </c>
      <c r="AF94" s="177" t="s">
        <v>888</v>
      </c>
      <c r="AG94" s="4" t="s">
        <v>888</v>
      </c>
      <c r="AH94" s="177" t="s">
        <v>888</v>
      </c>
      <c r="AI94" s="4">
        <v>8.5090021393484196</v>
      </c>
      <c r="AJ94" s="177">
        <v>1.0490720370362101</v>
      </c>
      <c r="AK94" s="4">
        <v>10.693035699226</v>
      </c>
      <c r="AL94" s="177">
        <v>1.37945937141505</v>
      </c>
      <c r="AM94" s="4" t="s">
        <v>888</v>
      </c>
      <c r="AN94" s="177" t="s">
        <v>888</v>
      </c>
      <c r="AO94" s="4" t="s">
        <v>888</v>
      </c>
      <c r="AP94" s="177" t="s">
        <v>888</v>
      </c>
      <c r="AQ94" s="6"/>
      <c r="AR94" s="6"/>
      <c r="AS94" s="4">
        <v>6.85008213482726</v>
      </c>
      <c r="AT94" s="196">
        <v>0.86956564755506405</v>
      </c>
    </row>
    <row r="95" spans="1:46" ht="13" customHeight="1" x14ac:dyDescent="0.35">
      <c r="A95" s="3" t="s">
        <v>398</v>
      </c>
      <c r="B95" s="111">
        <v>3</v>
      </c>
      <c r="C95" s="4">
        <v>1.62417483670657</v>
      </c>
      <c r="D95" s="177">
        <v>0.26240224285668501</v>
      </c>
      <c r="E95" s="4" t="s">
        <v>888</v>
      </c>
      <c r="F95" s="177" t="s">
        <v>888</v>
      </c>
      <c r="G95" s="4">
        <v>1.6542987279197701</v>
      </c>
      <c r="H95" s="177">
        <v>0.443499153713311</v>
      </c>
      <c r="I95" s="4">
        <v>1.54137062914247</v>
      </c>
      <c r="J95" s="177">
        <v>0.32791298693833598</v>
      </c>
      <c r="K95" s="4" t="s">
        <v>888</v>
      </c>
      <c r="L95" s="177" t="s">
        <v>888</v>
      </c>
      <c r="M95" s="4">
        <v>1.6048099314886199</v>
      </c>
      <c r="N95" s="177">
        <v>0.26720997093415799</v>
      </c>
      <c r="O95" s="4">
        <v>1.4162547367217999</v>
      </c>
      <c r="P95" s="177">
        <v>0.82495083599564201</v>
      </c>
      <c r="Q95" s="4">
        <v>-0.188555194766823</v>
      </c>
      <c r="R95" s="177">
        <v>0.86663470689618105</v>
      </c>
      <c r="S95" s="4">
        <v>1.17041534783231</v>
      </c>
      <c r="T95" s="177">
        <v>0.40660927935778102</v>
      </c>
      <c r="U95" s="4">
        <v>1.93533867649341</v>
      </c>
      <c r="V95" s="177">
        <v>0.61810430139124295</v>
      </c>
      <c r="W95" s="4">
        <v>1.9348139235050299</v>
      </c>
      <c r="X95" s="177">
        <v>0.46554050975421601</v>
      </c>
      <c r="Y95" s="4">
        <v>0.76439857567272396</v>
      </c>
      <c r="Z95" s="177">
        <v>0.62738399287409796</v>
      </c>
      <c r="AA95" s="4">
        <v>1.6513495884192899</v>
      </c>
      <c r="AB95" s="177">
        <v>0.39254549370781999</v>
      </c>
      <c r="AC95" s="4">
        <v>1.13534397977165</v>
      </c>
      <c r="AD95" s="177">
        <v>0.44439180422421198</v>
      </c>
      <c r="AE95" s="4">
        <v>2.2079001499308699</v>
      </c>
      <c r="AF95" s="177">
        <v>0.78510814184662103</v>
      </c>
      <c r="AG95" s="4">
        <v>0.556550561511575</v>
      </c>
      <c r="AH95" s="177">
        <v>0.95427887690964297</v>
      </c>
      <c r="AI95" s="4">
        <v>1.5317751483597799</v>
      </c>
      <c r="AJ95" s="177">
        <v>0.27493862771682298</v>
      </c>
      <c r="AK95" s="4" t="s">
        <v>888</v>
      </c>
      <c r="AL95" s="177" t="s">
        <v>888</v>
      </c>
      <c r="AM95" s="4" t="s">
        <v>888</v>
      </c>
      <c r="AN95" s="177" t="s">
        <v>888</v>
      </c>
      <c r="AO95" s="4" t="s">
        <v>888</v>
      </c>
      <c r="AP95" s="177" t="s">
        <v>888</v>
      </c>
      <c r="AQ95" s="6"/>
      <c r="AR95" s="6"/>
      <c r="AS95" s="4">
        <v>0.75987907580515501</v>
      </c>
      <c r="AT95" s="196">
        <v>0.30400076312975</v>
      </c>
    </row>
    <row r="96" spans="1:46" ht="13" customHeight="1" x14ac:dyDescent="0.35">
      <c r="A96" s="3" t="s">
        <v>399</v>
      </c>
      <c r="B96" s="111">
        <v>3</v>
      </c>
      <c r="C96" s="4">
        <v>1.9311553875676</v>
      </c>
      <c r="D96" s="177">
        <v>0.398529601277964</v>
      </c>
      <c r="E96" s="4">
        <v>2.71109324543314</v>
      </c>
      <c r="F96" s="177">
        <v>1.6824916630535101</v>
      </c>
      <c r="G96" s="4">
        <v>1.15494844185384</v>
      </c>
      <c r="H96" s="177">
        <v>0.48179745422779202</v>
      </c>
      <c r="I96" s="4">
        <v>2.0995152723679902</v>
      </c>
      <c r="J96" s="177">
        <v>0.493604431841842</v>
      </c>
      <c r="K96" s="4">
        <v>-0.61157797306515205</v>
      </c>
      <c r="L96" s="177">
        <v>1.75539159202148</v>
      </c>
      <c r="M96" s="4">
        <v>0.970339175044868</v>
      </c>
      <c r="N96" s="177">
        <v>0.40764211135857997</v>
      </c>
      <c r="O96" s="4">
        <v>2.21094796291804</v>
      </c>
      <c r="P96" s="177">
        <v>0.50942110851081301</v>
      </c>
      <c r="Q96" s="4">
        <v>1.24060878787317</v>
      </c>
      <c r="R96" s="177">
        <v>0.66072101539927997</v>
      </c>
      <c r="S96" s="4">
        <v>2.28979514642886</v>
      </c>
      <c r="T96" s="177">
        <v>0.52185639670283701</v>
      </c>
      <c r="U96" s="4">
        <v>0.66318056353907795</v>
      </c>
      <c r="V96" s="177">
        <v>0.418764688322184</v>
      </c>
      <c r="W96" s="4">
        <v>0.62814521027804804</v>
      </c>
      <c r="X96" s="177">
        <v>0.446062399663464</v>
      </c>
      <c r="Y96" s="4">
        <v>-1.6616499361508099</v>
      </c>
      <c r="Z96" s="177">
        <v>0.68350630123668099</v>
      </c>
      <c r="AA96" s="4">
        <v>0.93993903676270696</v>
      </c>
      <c r="AB96" s="177">
        <v>0.46931661959419801</v>
      </c>
      <c r="AC96" s="4">
        <v>1.35179351484335</v>
      </c>
      <c r="AD96" s="177">
        <v>0.52887373890062905</v>
      </c>
      <c r="AE96" s="4">
        <v>3.5266626202778402</v>
      </c>
      <c r="AF96" s="177">
        <v>1.07963098515016</v>
      </c>
      <c r="AG96" s="4">
        <v>2.5867235835151301</v>
      </c>
      <c r="AH96" s="177">
        <v>1.1884568324082501</v>
      </c>
      <c r="AI96" s="4">
        <v>1.84734102478804</v>
      </c>
      <c r="AJ96" s="177">
        <v>0.42218953920856001</v>
      </c>
      <c r="AK96" s="4">
        <v>2.3960181824972699</v>
      </c>
      <c r="AL96" s="177">
        <v>1.2245390076332601</v>
      </c>
      <c r="AM96" s="4" t="s">
        <v>431</v>
      </c>
      <c r="AN96" s="177" t="s">
        <v>431</v>
      </c>
      <c r="AO96" s="4" t="s">
        <v>431</v>
      </c>
      <c r="AP96" s="177" t="s">
        <v>431</v>
      </c>
      <c r="AQ96" s="6"/>
      <c r="AR96" s="6"/>
      <c r="AS96" s="4">
        <v>-0.48398000969477301</v>
      </c>
      <c r="AT96" s="196">
        <v>0.63880636738872998</v>
      </c>
    </row>
    <row r="97" spans="1:46" ht="13" customHeight="1" x14ac:dyDescent="0.35">
      <c r="A97" s="195" t="s">
        <v>411</v>
      </c>
      <c r="B97" s="187">
        <v>3</v>
      </c>
      <c r="C97" s="188">
        <v>8.1630587162666703</v>
      </c>
      <c r="D97" s="189">
        <v>0.249344439962705</v>
      </c>
      <c r="E97" s="188">
        <v>1.35554662271657</v>
      </c>
      <c r="F97" s="189">
        <v>0.84124583152675403</v>
      </c>
      <c r="G97" s="188">
        <v>7.7294591608164298</v>
      </c>
      <c r="H97" s="189">
        <v>0.32195319322258797</v>
      </c>
      <c r="I97" s="188">
        <v>8.74047892636524</v>
      </c>
      <c r="J97" s="189">
        <v>0.616079331477977</v>
      </c>
      <c r="K97" s="188">
        <v>-0.105231079348465</v>
      </c>
      <c r="L97" s="189">
        <v>0.88217773674217903</v>
      </c>
      <c r="M97" s="188">
        <v>8.3004862691881094</v>
      </c>
      <c r="N97" s="189">
        <v>0.33540078106655702</v>
      </c>
      <c r="O97" s="188">
        <v>6.9564708713723604</v>
      </c>
      <c r="P97" s="189">
        <v>0.619104958616847</v>
      </c>
      <c r="Q97" s="188">
        <v>1.52428596006261</v>
      </c>
      <c r="R97" s="189">
        <v>0.74471212671558495</v>
      </c>
      <c r="S97" s="188">
        <v>7.0544039282990596</v>
      </c>
      <c r="T97" s="189">
        <v>0.404408031141194</v>
      </c>
      <c r="U97" s="188">
        <v>8.3589242608192809</v>
      </c>
      <c r="V97" s="189">
        <v>0.52735227972948795</v>
      </c>
      <c r="W97" s="188">
        <v>8.8201909991997791</v>
      </c>
      <c r="X97" s="189">
        <v>0.75660160101030804</v>
      </c>
      <c r="Y97" s="188">
        <v>1.9555709286124801</v>
      </c>
      <c r="Z97" s="189">
        <v>0.89699177402422803</v>
      </c>
      <c r="AA97" s="188">
        <v>5.7572345867845298</v>
      </c>
      <c r="AB97" s="189">
        <v>0.57116190314780702</v>
      </c>
      <c r="AC97" s="188">
        <v>8.25580753425983</v>
      </c>
      <c r="AD97" s="189">
        <v>0.40458817043314699</v>
      </c>
      <c r="AE97" s="188">
        <v>9.3378548556440908</v>
      </c>
      <c r="AF97" s="189">
        <v>1.1368228816114201</v>
      </c>
      <c r="AG97" s="188">
        <v>3.8866826108383101</v>
      </c>
      <c r="AH97" s="189">
        <v>1.72088387739745</v>
      </c>
      <c r="AI97" s="188">
        <v>6.3795672587110701</v>
      </c>
      <c r="AJ97" s="189">
        <v>0.32632609537021701</v>
      </c>
      <c r="AK97" s="188">
        <v>11.4554203022286</v>
      </c>
      <c r="AL97" s="189">
        <v>0.65074332066367002</v>
      </c>
      <c r="AM97" s="188">
        <v>28.056337817480099</v>
      </c>
      <c r="AN97" s="189">
        <v>2.8441844685112501</v>
      </c>
      <c r="AO97" s="188">
        <v>16.005489884218498</v>
      </c>
      <c r="AP97" s="189">
        <v>2.9858719227274801</v>
      </c>
      <c r="AQ97" s="9"/>
      <c r="AR97" s="9"/>
      <c r="AS97" s="188">
        <v>4.2615153780746997</v>
      </c>
      <c r="AT97" s="200">
        <v>0.30931015044024901</v>
      </c>
    </row>
    <row r="99" spans="1:46" x14ac:dyDescent="0.35">
      <c r="A99" s="201" t="s">
        <v>486</v>
      </c>
    </row>
    <row r="100" spans="1:46" x14ac:dyDescent="0.35">
      <c r="A100" s="201" t="s">
        <v>412</v>
      </c>
    </row>
    <row r="101" spans="1:46" x14ac:dyDescent="0.35">
      <c r="A101" s="201" t="s">
        <v>460</v>
      </c>
    </row>
    <row r="102" spans="1:46" x14ac:dyDescent="0.35">
      <c r="A102" s="201" t="s">
        <v>461</v>
      </c>
    </row>
    <row r="103" spans="1:46" x14ac:dyDescent="0.35">
      <c r="A103" s="201" t="s">
        <v>462</v>
      </c>
    </row>
    <row r="104" spans="1:46" x14ac:dyDescent="0.35">
      <c r="A104" s="201" t="s">
        <v>463</v>
      </c>
    </row>
    <row r="105" spans="1:46" x14ac:dyDescent="0.35">
      <c r="A105" s="201" t="s">
        <v>464</v>
      </c>
    </row>
    <row r="106" spans="1:46" x14ac:dyDescent="0.35">
      <c r="A106" s="201" t="s">
        <v>465</v>
      </c>
    </row>
    <row r="107" spans="1:46" x14ac:dyDescent="0.35">
      <c r="A107" s="201" t="s">
        <v>413</v>
      </c>
    </row>
    <row r="108" spans="1:46" x14ac:dyDescent="0.35">
      <c r="A108" s="201" t="s">
        <v>414</v>
      </c>
    </row>
    <row r="109" spans="1:46" x14ac:dyDescent="0.35">
      <c r="A109" s="201" t="s">
        <v>415</v>
      </c>
    </row>
    <row r="110" spans="1:46" x14ac:dyDescent="0.35">
      <c r="A110" s="170" t="str">
        <f>HYPERLINK("https://oecdcode.org/disclaimers/cyprus.html", "Information on data for Cyprus: https://oecdcode.org/disclaimers/cyprus.html")</f>
        <v>Information on data for Cyprus: https://oecdcode.org/disclaimers/cyprus.html</v>
      </c>
    </row>
    <row r="111" spans="1:46" x14ac:dyDescent="0.35">
      <c r="A111"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509" priority="7">
      <formula>ABS(K1/L1)&gt;1.95996398454005</formula>
    </cfRule>
  </conditionalFormatting>
  <conditionalFormatting sqref="Q1:Q200">
    <cfRule type="expression" dxfId="508" priority="6">
      <formula>ABS(Q1/R1)&gt;1.95996398454005</formula>
    </cfRule>
  </conditionalFormatting>
  <conditionalFormatting sqref="Y1:Y200">
    <cfRule type="expression" dxfId="507" priority="5">
      <formula>ABS(Y1/Z1)&gt;1.95996398454005</formula>
    </cfRule>
  </conditionalFormatting>
  <conditionalFormatting sqref="AG1:AG200">
    <cfRule type="expression" dxfId="506" priority="4">
      <formula>ABS(AG1/AH1)&gt;1.95996398454005</formula>
    </cfRule>
  </conditionalFormatting>
  <conditionalFormatting sqref="AO1:AO200">
    <cfRule type="expression" dxfId="505" priority="3">
      <formula>ABS(AO1/AP1)&gt;1.95996398454005</formula>
    </cfRule>
  </conditionalFormatting>
  <conditionalFormatting sqref="AQ1:AQ200">
    <cfRule type="expression" dxfId="504" priority="2">
      <formula>ABS(AQ1/AR1)&gt;1.95996398454005</formula>
    </cfRule>
  </conditionalFormatting>
  <conditionalFormatting sqref="AS1:AS200">
    <cfRule type="expression" dxfId="503"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05"/>
  <sheetViews>
    <sheetView showGridLines="0" zoomScale="80" workbookViewId="0"/>
  </sheetViews>
  <sheetFormatPr defaultColWidth="10.90625" defaultRowHeight="14.5" x14ac:dyDescent="0.35"/>
  <cols>
    <col min="1" max="1" width="30.7265625" customWidth="1"/>
    <col min="2" max="2" width="8.7265625" customWidth="1"/>
  </cols>
  <sheetData>
    <row r="1" spans="1:30" x14ac:dyDescent="0.35">
      <c r="A1" s="12" t="s">
        <v>245</v>
      </c>
    </row>
    <row r="2" spans="1:30" x14ac:dyDescent="0.35">
      <c r="A2" s="23" t="s">
        <v>246</v>
      </c>
    </row>
    <row r="3" spans="1:30" x14ac:dyDescent="0.35">
      <c r="A3" s="41" t="s">
        <v>343</v>
      </c>
    </row>
    <row r="4" spans="1:30" x14ac:dyDescent="0.35">
      <c r="A4" s="168" t="str">
        <f>HYPERLINK("#'TOC'!A1", "Back to TOC")</f>
        <v>Back to TOC</v>
      </c>
    </row>
    <row r="7" spans="1:30" ht="16" customHeight="1" x14ac:dyDescent="0.35">
      <c r="B7" s="334" t="s">
        <v>344</v>
      </c>
      <c r="C7" s="337" t="s">
        <v>485</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43"/>
    </row>
    <row r="8" spans="1:30" ht="32" customHeight="1" x14ac:dyDescent="0.35">
      <c r="B8" s="335"/>
      <c r="C8" s="338" t="s">
        <v>349</v>
      </c>
      <c r="D8" s="338"/>
      <c r="E8" s="338" t="s">
        <v>487</v>
      </c>
      <c r="F8" s="338"/>
      <c r="G8" s="338"/>
      <c r="H8" s="338"/>
      <c r="I8" s="338"/>
      <c r="J8" s="338"/>
      <c r="K8" s="338" t="s">
        <v>491</v>
      </c>
      <c r="L8" s="338"/>
      <c r="M8" s="338"/>
      <c r="N8" s="338"/>
      <c r="O8" s="338"/>
      <c r="P8" s="338"/>
      <c r="Q8" s="338"/>
      <c r="R8" s="338"/>
      <c r="S8" s="338" t="s">
        <v>495</v>
      </c>
      <c r="T8" s="338"/>
      <c r="U8" s="338"/>
      <c r="V8" s="338"/>
      <c r="W8" s="338"/>
      <c r="X8" s="338"/>
      <c r="Y8" s="338"/>
      <c r="Z8" s="338"/>
      <c r="AA8" s="365" t="s">
        <v>348</v>
      </c>
      <c r="AB8" s="365"/>
      <c r="AC8" s="365" t="s">
        <v>351</v>
      </c>
      <c r="AD8" s="366"/>
    </row>
    <row r="9" spans="1:30" ht="32" customHeight="1" x14ac:dyDescent="0.35">
      <c r="B9" s="335"/>
      <c r="C9" s="338"/>
      <c r="D9" s="338"/>
      <c r="E9" s="344" t="s">
        <v>488</v>
      </c>
      <c r="F9" s="344"/>
      <c r="G9" s="344" t="s">
        <v>489</v>
      </c>
      <c r="H9" s="344"/>
      <c r="I9" s="344" t="s">
        <v>490</v>
      </c>
      <c r="J9" s="344"/>
      <c r="K9" s="344" t="s">
        <v>492</v>
      </c>
      <c r="L9" s="344"/>
      <c r="M9" s="344" t="s">
        <v>493</v>
      </c>
      <c r="N9" s="344"/>
      <c r="O9" s="344" t="s">
        <v>494</v>
      </c>
      <c r="P9" s="344"/>
      <c r="Q9" s="344" t="s">
        <v>454</v>
      </c>
      <c r="R9" s="344"/>
      <c r="S9" s="344" t="s">
        <v>496</v>
      </c>
      <c r="T9" s="344"/>
      <c r="U9" s="344" t="s">
        <v>497</v>
      </c>
      <c r="V9" s="344"/>
      <c r="W9" s="344" t="s">
        <v>498</v>
      </c>
      <c r="X9" s="344"/>
      <c r="Y9" s="344" t="s">
        <v>193</v>
      </c>
      <c r="Z9" s="344"/>
      <c r="AA9" s="340" t="s">
        <v>349</v>
      </c>
      <c r="AB9" s="340"/>
      <c r="AC9" s="340" t="s">
        <v>349</v>
      </c>
      <c r="AD9" s="342"/>
    </row>
    <row r="10" spans="1:30" ht="16" customHeight="1" x14ac:dyDescent="0.35">
      <c r="B10" s="336"/>
      <c r="C10" s="34" t="s">
        <v>347</v>
      </c>
      <c r="D10" s="34" t="s">
        <v>346</v>
      </c>
      <c r="E10" s="34" t="s">
        <v>347</v>
      </c>
      <c r="F10" s="34" t="s">
        <v>346</v>
      </c>
      <c r="G10" s="34" t="s">
        <v>347</v>
      </c>
      <c r="H10" s="34" t="s">
        <v>346</v>
      </c>
      <c r="I10" s="34" t="s">
        <v>350</v>
      </c>
      <c r="J10" s="34" t="s">
        <v>346</v>
      </c>
      <c r="K10" s="34" t="s">
        <v>347</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350</v>
      </c>
      <c r="AB10" s="34" t="s">
        <v>346</v>
      </c>
      <c r="AC10" s="34" t="s">
        <v>350</v>
      </c>
      <c r="AD10" s="45" t="s">
        <v>346</v>
      </c>
    </row>
    <row r="11" spans="1:30" ht="13" customHeight="1" x14ac:dyDescent="0.35">
      <c r="A11" s="53"/>
      <c r="B11" s="185"/>
      <c r="C11" s="54" t="s">
        <v>1126</v>
      </c>
      <c r="D11" s="186" t="s">
        <v>1127</v>
      </c>
      <c r="E11" s="54" t="s">
        <v>1170</v>
      </c>
      <c r="F11" s="186" t="s">
        <v>1171</v>
      </c>
      <c r="G11" s="54" t="s">
        <v>1172</v>
      </c>
      <c r="H11" s="186" t="s">
        <v>1173</v>
      </c>
      <c r="I11" s="54" t="s">
        <v>1174</v>
      </c>
      <c r="J11" s="186" t="s">
        <v>1175</v>
      </c>
      <c r="K11" s="54" t="s">
        <v>1176</v>
      </c>
      <c r="L11" s="186" t="s">
        <v>1177</v>
      </c>
      <c r="M11" s="54" t="s">
        <v>1178</v>
      </c>
      <c r="N11" s="186" t="s">
        <v>1179</v>
      </c>
      <c r="O11" s="54" t="s">
        <v>1180</v>
      </c>
      <c r="P11" s="186" t="s">
        <v>1181</v>
      </c>
      <c r="Q11" s="54" t="s">
        <v>1182</v>
      </c>
      <c r="R11" s="186" t="s">
        <v>1183</v>
      </c>
      <c r="S11" s="54" t="s">
        <v>1184</v>
      </c>
      <c r="T11" s="186" t="s">
        <v>1185</v>
      </c>
      <c r="U11" s="54" t="s">
        <v>1186</v>
      </c>
      <c r="V11" s="186" t="s">
        <v>1187</v>
      </c>
      <c r="W11" s="54" t="s">
        <v>1188</v>
      </c>
      <c r="X11" s="186" t="s">
        <v>1189</v>
      </c>
      <c r="Y11" s="54" t="s">
        <v>1190</v>
      </c>
      <c r="Z11" s="186" t="s">
        <v>1191</v>
      </c>
      <c r="AA11" s="56" t="s">
        <v>1166</v>
      </c>
      <c r="AB11" s="56" t="s">
        <v>1167</v>
      </c>
      <c r="AC11" s="56" t="s">
        <v>1168</v>
      </c>
      <c r="AD11" s="2" t="s">
        <v>1169</v>
      </c>
    </row>
    <row r="12" spans="1:30" ht="13" customHeight="1" x14ac:dyDescent="0.35">
      <c r="A12" s="3" t="s">
        <v>352</v>
      </c>
      <c r="B12" s="171">
        <v>2</v>
      </c>
      <c r="C12" s="4">
        <v>1.72603678210114</v>
      </c>
      <c r="D12" s="177">
        <v>0.281440088126234</v>
      </c>
      <c r="E12" s="4">
        <v>0.86409558736179104</v>
      </c>
      <c r="F12" s="177">
        <v>0.22808441650491201</v>
      </c>
      <c r="G12" s="4">
        <v>4.3635313025644002</v>
      </c>
      <c r="H12" s="177">
        <v>0.87912478780173098</v>
      </c>
      <c r="I12" s="4">
        <v>3.4994357152025999</v>
      </c>
      <c r="J12" s="177">
        <v>0.90435854596442999</v>
      </c>
      <c r="K12" s="4">
        <v>0</v>
      </c>
      <c r="L12" s="177">
        <v>0</v>
      </c>
      <c r="M12" s="4">
        <v>1.5743289299551799</v>
      </c>
      <c r="N12" s="177">
        <v>0.31595674522611</v>
      </c>
      <c r="O12" s="4">
        <v>2.4915955226904898</v>
      </c>
      <c r="P12" s="177">
        <v>0.63306975571827995</v>
      </c>
      <c r="Q12" s="4">
        <v>2.4915955226904898</v>
      </c>
      <c r="R12" s="177">
        <v>0.63306975571827995</v>
      </c>
      <c r="S12" s="4">
        <v>2.0135970940084298</v>
      </c>
      <c r="T12" s="177">
        <v>0.70719246892797105</v>
      </c>
      <c r="U12" s="4">
        <v>3.0752548721208899</v>
      </c>
      <c r="V12" s="177">
        <v>0.96541697531670601</v>
      </c>
      <c r="W12" s="4">
        <v>1.32868201495114</v>
      </c>
      <c r="X12" s="177">
        <v>0.35155584568931902</v>
      </c>
      <c r="Y12" s="4">
        <v>-0.68491507905728499</v>
      </c>
      <c r="Z12" s="177">
        <v>0.77859331861507597</v>
      </c>
      <c r="AA12" s="6"/>
      <c r="AB12" s="6"/>
      <c r="AC12" s="6"/>
      <c r="AD12" s="8"/>
    </row>
    <row r="13" spans="1:30" ht="13" customHeight="1" x14ac:dyDescent="0.35">
      <c r="A13" s="3" t="s">
        <v>353</v>
      </c>
      <c r="B13" s="171">
        <v>2</v>
      </c>
      <c r="C13" s="4">
        <v>16.949925107258601</v>
      </c>
      <c r="D13" s="177">
        <v>0.99150609209635199</v>
      </c>
      <c r="E13" s="4">
        <v>13.4166373872586</v>
      </c>
      <c r="F13" s="177">
        <v>1.18489327720454</v>
      </c>
      <c r="G13" s="4">
        <v>23.489029651503301</v>
      </c>
      <c r="H13" s="177">
        <v>1.7489657702943</v>
      </c>
      <c r="I13" s="4">
        <v>10.0723922642447</v>
      </c>
      <c r="J13" s="177">
        <v>2.1053272144520201</v>
      </c>
      <c r="K13" s="4">
        <v>3.3033367279119101</v>
      </c>
      <c r="L13" s="177">
        <v>0.85193568535985897</v>
      </c>
      <c r="M13" s="4">
        <v>16.398008032905</v>
      </c>
      <c r="N13" s="177">
        <v>1.2689280959852001</v>
      </c>
      <c r="O13" s="4">
        <v>25.810170952624802</v>
      </c>
      <c r="P13" s="177">
        <v>2.0855808217168201</v>
      </c>
      <c r="Q13" s="4">
        <v>22.5068342247129</v>
      </c>
      <c r="R13" s="177">
        <v>2.2690538248057002</v>
      </c>
      <c r="S13" s="4">
        <v>19.7528733251571</v>
      </c>
      <c r="T13" s="177">
        <v>2.0229847111508601</v>
      </c>
      <c r="U13" s="4">
        <v>20.448959654158401</v>
      </c>
      <c r="V13" s="177">
        <v>2.2575256635092602</v>
      </c>
      <c r="W13" s="4">
        <v>15.1927534962644</v>
      </c>
      <c r="X13" s="177">
        <v>1.16481733727739</v>
      </c>
      <c r="Y13" s="4">
        <v>-4.5601198288927103</v>
      </c>
      <c r="Z13" s="177">
        <v>2.2088390560537698</v>
      </c>
      <c r="AA13" s="6"/>
      <c r="AB13" s="6"/>
      <c r="AC13" s="6"/>
      <c r="AD13" s="8"/>
    </row>
    <row r="14" spans="1:30" ht="13" customHeight="1" x14ac:dyDescent="0.35">
      <c r="A14" s="3" t="s">
        <v>354</v>
      </c>
      <c r="B14" s="171">
        <v>2</v>
      </c>
      <c r="C14" s="4">
        <v>6.8337694367634496</v>
      </c>
      <c r="D14" s="177">
        <v>0.51711283941074604</v>
      </c>
      <c r="E14" s="4">
        <v>5.3409565673144801</v>
      </c>
      <c r="F14" s="177">
        <v>0.69439492788600898</v>
      </c>
      <c r="G14" s="4">
        <v>10.405508932375801</v>
      </c>
      <c r="H14" s="177">
        <v>1.2428417300133501</v>
      </c>
      <c r="I14" s="4">
        <v>5.0645523650613002</v>
      </c>
      <c r="J14" s="177">
        <v>1.5975541742917501</v>
      </c>
      <c r="K14" s="4">
        <v>0.19437472990197399</v>
      </c>
      <c r="L14" s="177">
        <v>0.19433895418966099</v>
      </c>
      <c r="M14" s="4">
        <v>8.4030124429284498</v>
      </c>
      <c r="N14" s="177">
        <v>0.72446886068363603</v>
      </c>
      <c r="O14" s="4">
        <v>7.8288177811398798</v>
      </c>
      <c r="P14" s="177">
        <v>1.0734385963025299</v>
      </c>
      <c r="Q14" s="4">
        <v>7.6344430512379002</v>
      </c>
      <c r="R14" s="177">
        <v>1.0862763913262199</v>
      </c>
      <c r="S14" s="4">
        <v>9.7100644834333405</v>
      </c>
      <c r="T14" s="177">
        <v>1.1438833812374301</v>
      </c>
      <c r="U14" s="4">
        <v>8.0581033589293902</v>
      </c>
      <c r="V14" s="177">
        <v>1.3605550945656399</v>
      </c>
      <c r="W14" s="4">
        <v>4.3582793276651097</v>
      </c>
      <c r="X14" s="177">
        <v>0.64140960553557902</v>
      </c>
      <c r="Y14" s="4">
        <v>-5.3517851557682299</v>
      </c>
      <c r="Z14" s="177">
        <v>1.35017791831363</v>
      </c>
      <c r="AA14" s="6"/>
      <c r="AB14" s="6"/>
      <c r="AC14" s="6"/>
      <c r="AD14" s="8"/>
    </row>
    <row r="15" spans="1:30" ht="13" customHeight="1" x14ac:dyDescent="0.35">
      <c r="A15" s="3" t="s">
        <v>355</v>
      </c>
      <c r="B15" s="171">
        <v>2</v>
      </c>
      <c r="C15" s="4">
        <v>1.0360066758350801</v>
      </c>
      <c r="D15" s="177">
        <v>0.200043253263366</v>
      </c>
      <c r="E15" s="4">
        <v>0.99671281988100102</v>
      </c>
      <c r="F15" s="177">
        <v>0.24194920063448599</v>
      </c>
      <c r="G15" s="4">
        <v>1.1884429892430199</v>
      </c>
      <c r="H15" s="177">
        <v>0.43014502177260699</v>
      </c>
      <c r="I15" s="4">
        <v>0.191730169362021</v>
      </c>
      <c r="J15" s="177">
        <v>0.52021479671156101</v>
      </c>
      <c r="K15" s="4">
        <v>1.35129885975928E-2</v>
      </c>
      <c r="L15" s="177">
        <v>1.3383113857441E-2</v>
      </c>
      <c r="M15" s="4">
        <v>0.910077485967828</v>
      </c>
      <c r="N15" s="177">
        <v>0.251663525031464</v>
      </c>
      <c r="O15" s="4">
        <v>1.62861844062297</v>
      </c>
      <c r="P15" s="177">
        <v>0.42808313733273401</v>
      </c>
      <c r="Q15" s="4">
        <v>1.61510545202538</v>
      </c>
      <c r="R15" s="177">
        <v>0.42793786319488197</v>
      </c>
      <c r="S15" s="4">
        <v>0.41214550261115701</v>
      </c>
      <c r="T15" s="177">
        <v>0.24320022588360399</v>
      </c>
      <c r="U15" s="4">
        <v>0.62780222731377999</v>
      </c>
      <c r="V15" s="177">
        <v>0.52438540322782101</v>
      </c>
      <c r="W15" s="4">
        <v>1.18909218913429</v>
      </c>
      <c r="X15" s="177">
        <v>0.27988441736589498</v>
      </c>
      <c r="Y15" s="4">
        <v>0.77694668652312804</v>
      </c>
      <c r="Z15" s="177">
        <v>0.39049208890101</v>
      </c>
      <c r="AA15" s="6"/>
      <c r="AB15" s="6"/>
      <c r="AC15" s="6"/>
      <c r="AD15" s="8"/>
    </row>
    <row r="16" spans="1:30" ht="13" customHeight="1" x14ac:dyDescent="0.35">
      <c r="A16" s="3" t="s">
        <v>356</v>
      </c>
      <c r="B16" s="171">
        <v>2</v>
      </c>
      <c r="C16" s="4">
        <v>1.7456482617829701</v>
      </c>
      <c r="D16" s="177">
        <v>0.29205751323575002</v>
      </c>
      <c r="E16" s="4">
        <v>1.3510941027235099</v>
      </c>
      <c r="F16" s="177">
        <v>0.37693635931304398</v>
      </c>
      <c r="G16" s="4">
        <v>2.2909341414717401</v>
      </c>
      <c r="H16" s="177">
        <v>0.484848396868786</v>
      </c>
      <c r="I16" s="4">
        <v>0.93984003874822697</v>
      </c>
      <c r="J16" s="177">
        <v>0.62354422924554598</v>
      </c>
      <c r="K16" s="4">
        <v>0.50314221166487605</v>
      </c>
      <c r="L16" s="177">
        <v>0.49984341856777897</v>
      </c>
      <c r="M16" s="4">
        <v>1.8130367160071901</v>
      </c>
      <c r="N16" s="177">
        <v>0.38730710270052998</v>
      </c>
      <c r="O16" s="4">
        <v>2.82603351677652</v>
      </c>
      <c r="P16" s="177">
        <v>1.01943079836326</v>
      </c>
      <c r="Q16" s="4">
        <v>2.32289130511165</v>
      </c>
      <c r="R16" s="177">
        <v>1.1394662328090299</v>
      </c>
      <c r="S16" s="4">
        <v>1.98189952248445</v>
      </c>
      <c r="T16" s="177">
        <v>0.63996323890682205</v>
      </c>
      <c r="U16" s="4">
        <v>2.5075398621482301</v>
      </c>
      <c r="V16" s="177">
        <v>0.82896764262488398</v>
      </c>
      <c r="W16" s="4">
        <v>1.39309010618457</v>
      </c>
      <c r="X16" s="177">
        <v>0.34851363100992699</v>
      </c>
      <c r="Y16" s="4">
        <v>-0.58880941629987305</v>
      </c>
      <c r="Z16" s="177">
        <v>0.74796727544664199</v>
      </c>
      <c r="AA16" s="6"/>
      <c r="AB16" s="6"/>
      <c r="AC16" s="6"/>
      <c r="AD16" s="8"/>
    </row>
    <row r="17" spans="1:30" ht="13" customHeight="1" x14ac:dyDescent="0.35">
      <c r="A17" s="3" t="s">
        <v>357</v>
      </c>
      <c r="B17" s="171">
        <v>2</v>
      </c>
      <c r="C17" s="4">
        <v>8.3154467732402395</v>
      </c>
      <c r="D17" s="177">
        <v>0.65415356803485503</v>
      </c>
      <c r="E17" s="4">
        <v>7.7963690177813003</v>
      </c>
      <c r="F17" s="177">
        <v>0.70633469513275604</v>
      </c>
      <c r="G17" s="4">
        <v>9.4450610495851297</v>
      </c>
      <c r="H17" s="177">
        <v>1.05518618889143</v>
      </c>
      <c r="I17" s="4">
        <v>1.6486920318038301</v>
      </c>
      <c r="J17" s="177">
        <v>1.1028244340617701</v>
      </c>
      <c r="K17" s="4">
        <v>0.25245777873897002</v>
      </c>
      <c r="L17" s="177">
        <v>0.17860898947093001</v>
      </c>
      <c r="M17" s="4">
        <v>8.0024265824062297</v>
      </c>
      <c r="N17" s="177">
        <v>0.79070223673985396</v>
      </c>
      <c r="O17" s="4">
        <v>16.268533437439999</v>
      </c>
      <c r="P17" s="177">
        <v>1.62784696286754</v>
      </c>
      <c r="Q17" s="4">
        <v>16.016075658700998</v>
      </c>
      <c r="R17" s="177">
        <v>1.6423520071698301</v>
      </c>
      <c r="S17" s="4">
        <v>18.262945030853601</v>
      </c>
      <c r="T17" s="177">
        <v>1.91904998530144</v>
      </c>
      <c r="U17" s="4">
        <v>8.4316772380716607</v>
      </c>
      <c r="V17" s="177">
        <v>1.3265984527272801</v>
      </c>
      <c r="W17" s="4">
        <v>4.5674534287926196</v>
      </c>
      <c r="X17" s="177">
        <v>0.55352301071753796</v>
      </c>
      <c r="Y17" s="4">
        <v>-13.695491602061001</v>
      </c>
      <c r="Z17" s="177">
        <v>1.95420616836445</v>
      </c>
      <c r="AA17" s="6"/>
      <c r="AB17" s="6"/>
      <c r="AC17" s="6"/>
      <c r="AD17" s="8"/>
    </row>
    <row r="18" spans="1:30" ht="13" customHeight="1" x14ac:dyDescent="0.35">
      <c r="A18" s="190" t="s">
        <v>358</v>
      </c>
      <c r="B18" s="171">
        <v>2</v>
      </c>
      <c r="C18" s="4">
        <v>8.1121357868830408</v>
      </c>
      <c r="D18" s="177">
        <v>0.80364241330261099</v>
      </c>
      <c r="E18" s="4">
        <v>7.8997818593122302</v>
      </c>
      <c r="F18" s="177">
        <v>0.97197617407686299</v>
      </c>
      <c r="G18" s="4">
        <v>8.5647415303721992</v>
      </c>
      <c r="H18" s="177">
        <v>1.1840652605869899</v>
      </c>
      <c r="I18" s="4">
        <v>0.66495967105997</v>
      </c>
      <c r="J18" s="177">
        <v>1.4207394869229399</v>
      </c>
      <c r="K18" s="4">
        <v>0.17937071022096601</v>
      </c>
      <c r="L18" s="177">
        <v>0.17876430750581199</v>
      </c>
      <c r="M18" s="4">
        <v>8.3298888585629207</v>
      </c>
      <c r="N18" s="177">
        <v>1.0060442158726</v>
      </c>
      <c r="O18" s="4">
        <v>14.732967755939001</v>
      </c>
      <c r="P18" s="177">
        <v>1.95399364481801</v>
      </c>
      <c r="Q18" s="4">
        <v>14.553597045718</v>
      </c>
      <c r="R18" s="177">
        <v>1.9532714232132</v>
      </c>
      <c r="S18" s="4">
        <v>20.347944863036901</v>
      </c>
      <c r="T18" s="177">
        <v>2.4730590799112799</v>
      </c>
      <c r="U18" s="4">
        <v>6.1499903084124998</v>
      </c>
      <c r="V18" s="177">
        <v>1.70093086763854</v>
      </c>
      <c r="W18" s="4">
        <v>3.8624058198951698</v>
      </c>
      <c r="X18" s="177">
        <v>0.58735726519880205</v>
      </c>
      <c r="Y18" s="4">
        <v>-16.485539043141699</v>
      </c>
      <c r="Z18" s="177">
        <v>2.54596378980705</v>
      </c>
      <c r="AA18" s="6"/>
      <c r="AB18" s="6"/>
      <c r="AC18" s="6"/>
      <c r="AD18" s="8"/>
    </row>
    <row r="19" spans="1:30" ht="13" customHeight="1" x14ac:dyDescent="0.35">
      <c r="A19" s="190" t="s">
        <v>359</v>
      </c>
      <c r="B19" s="171">
        <v>2</v>
      </c>
      <c r="C19" s="4">
        <v>8.6359254658690006</v>
      </c>
      <c r="D19" s="177">
        <v>0.87913322778986203</v>
      </c>
      <c r="E19" s="4">
        <v>7.63839094916578</v>
      </c>
      <c r="F19" s="177">
        <v>0.77103830920083005</v>
      </c>
      <c r="G19" s="4">
        <v>10.9330924549492</v>
      </c>
      <c r="H19" s="177">
        <v>1.7323504245038099</v>
      </c>
      <c r="I19" s="4">
        <v>3.2947015057834599</v>
      </c>
      <c r="J19" s="177">
        <v>1.6732299514225799</v>
      </c>
      <c r="K19" s="4">
        <v>0.37728009831561898</v>
      </c>
      <c r="L19" s="177">
        <v>0.37743168062695198</v>
      </c>
      <c r="M19" s="4">
        <v>7.4930050140920601</v>
      </c>
      <c r="N19" s="177">
        <v>1.1079659541114599</v>
      </c>
      <c r="O19" s="4">
        <v>18.613552717132698</v>
      </c>
      <c r="P19" s="177">
        <v>2.5225404492585501</v>
      </c>
      <c r="Q19" s="4">
        <v>18.2362726188171</v>
      </c>
      <c r="R19" s="177">
        <v>2.5965254727256699</v>
      </c>
      <c r="S19" s="4">
        <v>14.4527115253407</v>
      </c>
      <c r="T19" s="177">
        <v>2.7781416421030198</v>
      </c>
      <c r="U19" s="4">
        <v>11.460973575341701</v>
      </c>
      <c r="V19" s="177">
        <v>1.9449781754734801</v>
      </c>
      <c r="W19" s="4">
        <v>5.6757005201513699</v>
      </c>
      <c r="X19" s="177">
        <v>0.926990146447637</v>
      </c>
      <c r="Y19" s="4">
        <v>-8.7770110051893298</v>
      </c>
      <c r="Z19" s="177">
        <v>2.8707569444318399</v>
      </c>
      <c r="AA19" s="6"/>
      <c r="AB19" s="6"/>
      <c r="AC19" s="6"/>
      <c r="AD19" s="8"/>
    </row>
    <row r="20" spans="1:30" ht="13" customHeight="1" x14ac:dyDescent="0.35">
      <c r="A20" s="3" t="s">
        <v>360</v>
      </c>
      <c r="B20" s="171">
        <v>2</v>
      </c>
      <c r="C20" s="4">
        <v>11.462547221313001</v>
      </c>
      <c r="D20" s="177">
        <v>0.93548812958197602</v>
      </c>
      <c r="E20" s="4">
        <v>8.55270573549139</v>
      </c>
      <c r="F20" s="177">
        <v>0.99768158127984297</v>
      </c>
      <c r="G20" s="4">
        <v>16.606783847002902</v>
      </c>
      <c r="H20" s="177">
        <v>1.66056815676428</v>
      </c>
      <c r="I20" s="4">
        <v>8.0540781115115596</v>
      </c>
      <c r="J20" s="177">
        <v>1.8009050716861299</v>
      </c>
      <c r="K20" s="4">
        <v>3.5476768603251898</v>
      </c>
      <c r="L20" s="177">
        <v>1.36438701108228</v>
      </c>
      <c r="M20" s="4">
        <v>11.1286610171019</v>
      </c>
      <c r="N20" s="177">
        <v>1.1012775036670699</v>
      </c>
      <c r="O20" s="4">
        <v>17.771506801883898</v>
      </c>
      <c r="P20" s="177">
        <v>2.6372802566044098</v>
      </c>
      <c r="Q20" s="4">
        <v>14.223829941558799</v>
      </c>
      <c r="R20" s="177">
        <v>3.0401660542971101</v>
      </c>
      <c r="S20" s="4">
        <v>14.4926397777737</v>
      </c>
      <c r="T20" s="177">
        <v>2.3001424986498402</v>
      </c>
      <c r="U20" s="4">
        <v>15.6712958857469</v>
      </c>
      <c r="V20" s="177">
        <v>2.3487024007821802</v>
      </c>
      <c r="W20" s="4">
        <v>9.55341270785995</v>
      </c>
      <c r="X20" s="177">
        <v>1.1565381517605899</v>
      </c>
      <c r="Y20" s="4">
        <v>-4.9392270699137502</v>
      </c>
      <c r="Z20" s="177">
        <v>2.7167076042553702</v>
      </c>
      <c r="AA20" s="6"/>
      <c r="AB20" s="6"/>
      <c r="AC20" s="6"/>
      <c r="AD20" s="8"/>
    </row>
    <row r="21" spans="1:30" ht="13" customHeight="1" x14ac:dyDescent="0.35">
      <c r="A21" s="3" t="s">
        <v>361</v>
      </c>
      <c r="B21" s="171">
        <v>2</v>
      </c>
      <c r="C21" s="4">
        <v>16.419753463143401</v>
      </c>
      <c r="D21" s="177">
        <v>1.16623306391362</v>
      </c>
      <c r="E21" s="4">
        <v>15.25360895191</v>
      </c>
      <c r="F21" s="177">
        <v>1.27363993650658</v>
      </c>
      <c r="G21" s="4">
        <v>20.664337361000701</v>
      </c>
      <c r="H21" s="177">
        <v>2.0836883782478299</v>
      </c>
      <c r="I21" s="4">
        <v>5.4107284090906296</v>
      </c>
      <c r="J21" s="177">
        <v>2.2705337805830901</v>
      </c>
      <c r="K21" s="4">
        <v>1.24514744919211</v>
      </c>
      <c r="L21" s="177">
        <v>0.87684109172186198</v>
      </c>
      <c r="M21" s="4">
        <v>21.522994357833699</v>
      </c>
      <c r="N21" s="177">
        <v>2.09892678083864</v>
      </c>
      <c r="O21" s="4">
        <v>13.332844626781601</v>
      </c>
      <c r="P21" s="177">
        <v>1.4086231681731001</v>
      </c>
      <c r="Q21" s="4">
        <v>12.087697177589501</v>
      </c>
      <c r="R21" s="177">
        <v>1.47541682042272</v>
      </c>
      <c r="S21" s="4">
        <v>33.928214317023098</v>
      </c>
      <c r="T21" s="177">
        <v>2.6357451566834098</v>
      </c>
      <c r="U21" s="4">
        <v>21.898245432864901</v>
      </c>
      <c r="V21" s="177">
        <v>2.8353876066139301</v>
      </c>
      <c r="W21" s="4">
        <v>6.4874599607918597</v>
      </c>
      <c r="X21" s="177">
        <v>0.86512083872439705</v>
      </c>
      <c r="Y21" s="4">
        <v>-27.440754356231199</v>
      </c>
      <c r="Z21" s="177">
        <v>2.7858735460489301</v>
      </c>
      <c r="AA21" s="6"/>
      <c r="AB21" s="6"/>
      <c r="AC21" s="6"/>
      <c r="AD21" s="8"/>
    </row>
    <row r="22" spans="1:30" ht="13" customHeight="1" x14ac:dyDescent="0.35">
      <c r="A22" s="3" t="s">
        <v>362</v>
      </c>
      <c r="B22" s="171">
        <v>2</v>
      </c>
      <c r="C22" s="4">
        <v>6.5607279758981996</v>
      </c>
      <c r="D22" s="177">
        <v>1.0598951057024899</v>
      </c>
      <c r="E22" s="4">
        <v>4.5807691976136704</v>
      </c>
      <c r="F22" s="177">
        <v>1.2424152717816399</v>
      </c>
      <c r="G22" s="4">
        <v>9.1283430625242996</v>
      </c>
      <c r="H22" s="177">
        <v>1.7789482343996399</v>
      </c>
      <c r="I22" s="4">
        <v>4.5475738649106301</v>
      </c>
      <c r="J22" s="177">
        <v>2.0899287832515698</v>
      </c>
      <c r="K22" s="4">
        <v>1.02239794054984</v>
      </c>
      <c r="L22" s="177">
        <v>0.85319801667637996</v>
      </c>
      <c r="M22" s="4">
        <v>7.2392852442682596</v>
      </c>
      <c r="N22" s="177">
        <v>1.23882170881966</v>
      </c>
      <c r="O22" s="4">
        <v>8.4055484318776994</v>
      </c>
      <c r="P22" s="177">
        <v>2.2674138962272998</v>
      </c>
      <c r="Q22" s="4">
        <v>7.3831504913278598</v>
      </c>
      <c r="R22" s="177">
        <v>2.4062484613445401</v>
      </c>
      <c r="S22" s="4">
        <v>6.35224045791509</v>
      </c>
      <c r="T22" s="177">
        <v>1.8432188022648399</v>
      </c>
      <c r="U22" s="4">
        <v>8.1506514027675596</v>
      </c>
      <c r="V22" s="177">
        <v>2.0015021568287801</v>
      </c>
      <c r="W22" s="4">
        <v>5.7744096669787996</v>
      </c>
      <c r="X22" s="177">
        <v>1.3646247260794599</v>
      </c>
      <c r="Y22" s="4">
        <v>-0.57783079093628698</v>
      </c>
      <c r="Z22" s="177">
        <v>2.1982521865253801</v>
      </c>
      <c r="AA22" s="6"/>
      <c r="AB22" s="6"/>
      <c r="AC22" s="6"/>
      <c r="AD22" s="8"/>
    </row>
    <row r="23" spans="1:30" ht="13" customHeight="1" x14ac:dyDescent="0.35">
      <c r="A23" s="3" t="s">
        <v>363</v>
      </c>
      <c r="B23" s="171">
        <v>2</v>
      </c>
      <c r="C23" s="4">
        <v>4.74730778970891</v>
      </c>
      <c r="D23" s="177">
        <v>0.486557671123442</v>
      </c>
      <c r="E23" s="4">
        <v>3.2825216595287401</v>
      </c>
      <c r="F23" s="177">
        <v>0.72834668250708401</v>
      </c>
      <c r="G23" s="4">
        <v>6.4812937199084697</v>
      </c>
      <c r="H23" s="177">
        <v>1.1049066634879201</v>
      </c>
      <c r="I23" s="4">
        <v>3.1987720603797301</v>
      </c>
      <c r="J23" s="177">
        <v>1.5755716696962501</v>
      </c>
      <c r="K23" s="4">
        <v>0.30594917063243598</v>
      </c>
      <c r="L23" s="177">
        <v>0.31108958878049697</v>
      </c>
      <c r="M23" s="4">
        <v>5.3860493071619002</v>
      </c>
      <c r="N23" s="177">
        <v>0.83655094915088801</v>
      </c>
      <c r="O23" s="4">
        <v>5.5508507189073901</v>
      </c>
      <c r="P23" s="177">
        <v>1.2730339999970299</v>
      </c>
      <c r="Q23" s="4">
        <v>5.2449015482749504</v>
      </c>
      <c r="R23" s="177">
        <v>1.3125045153699699</v>
      </c>
      <c r="S23" s="4">
        <v>5.1194964434718102</v>
      </c>
      <c r="T23" s="177">
        <v>1.2680007077626501</v>
      </c>
      <c r="U23" s="4">
        <v>6.6827714823433499</v>
      </c>
      <c r="V23" s="177">
        <v>1.697365843831</v>
      </c>
      <c r="W23" s="4">
        <v>4.1509980891621998</v>
      </c>
      <c r="X23" s="177">
        <v>0.65093053268734002</v>
      </c>
      <c r="Y23" s="4">
        <v>-0.96849835430961495</v>
      </c>
      <c r="Z23" s="177">
        <v>1.53571376120281</v>
      </c>
      <c r="AA23" s="6"/>
      <c r="AB23" s="6"/>
      <c r="AC23" s="6"/>
      <c r="AD23" s="8"/>
    </row>
    <row r="24" spans="1:30" ht="13" customHeight="1" x14ac:dyDescent="0.35">
      <c r="A24" s="3" t="s">
        <v>364</v>
      </c>
      <c r="B24" s="171">
        <v>2</v>
      </c>
      <c r="C24" s="4">
        <v>7.3347621526462898</v>
      </c>
      <c r="D24" s="177">
        <v>0.77562707805776698</v>
      </c>
      <c r="E24" s="4">
        <v>6.5635444069471696</v>
      </c>
      <c r="F24" s="177">
        <v>1.04104068701826</v>
      </c>
      <c r="G24" s="4">
        <v>8.4546767926589794</v>
      </c>
      <c r="H24" s="177">
        <v>1.1321658419559899</v>
      </c>
      <c r="I24" s="4">
        <v>1.8911323857118101</v>
      </c>
      <c r="J24" s="177">
        <v>1.5170019946004201</v>
      </c>
      <c r="K24" s="4">
        <v>0.50114572241116295</v>
      </c>
      <c r="L24" s="177">
        <v>0.38163109935564099</v>
      </c>
      <c r="M24" s="4">
        <v>7.0432145553827299</v>
      </c>
      <c r="N24" s="177">
        <v>0.99851430703361399</v>
      </c>
      <c r="O24" s="4">
        <v>12.976826978948299</v>
      </c>
      <c r="P24" s="177">
        <v>2.1700503479442701</v>
      </c>
      <c r="Q24" s="4">
        <v>12.4756812565372</v>
      </c>
      <c r="R24" s="177">
        <v>2.20527838564051</v>
      </c>
      <c r="S24" s="4">
        <v>9.3078906685656406</v>
      </c>
      <c r="T24" s="177">
        <v>1.8528682884370999</v>
      </c>
      <c r="U24" s="4">
        <v>13.230730472604799</v>
      </c>
      <c r="V24" s="177">
        <v>2.2284318320116401</v>
      </c>
      <c r="W24" s="4">
        <v>5.1183584212967501</v>
      </c>
      <c r="X24" s="177">
        <v>0.75541211257532903</v>
      </c>
      <c r="Y24" s="4">
        <v>-4.1895322472688896</v>
      </c>
      <c r="Z24" s="177">
        <v>1.9910035423355501</v>
      </c>
      <c r="AA24" s="6"/>
      <c r="AB24" s="6"/>
      <c r="AC24" s="6"/>
      <c r="AD24" s="8"/>
    </row>
    <row r="25" spans="1:30" ht="13" customHeight="1" x14ac:dyDescent="0.35">
      <c r="A25" s="3" t="s">
        <v>365</v>
      </c>
      <c r="B25" s="171">
        <v>2</v>
      </c>
      <c r="C25" s="4">
        <v>3.4621678144323198</v>
      </c>
      <c r="D25" s="177">
        <v>0.38988828879193999</v>
      </c>
      <c r="E25" s="4">
        <v>2.7849131764914801</v>
      </c>
      <c r="F25" s="177">
        <v>0.39380174939955997</v>
      </c>
      <c r="G25" s="4">
        <v>6.1984515433040999</v>
      </c>
      <c r="H25" s="177">
        <v>1.2357284024647801</v>
      </c>
      <c r="I25" s="4">
        <v>3.4135383668126198</v>
      </c>
      <c r="J25" s="177">
        <v>1.30913610692723</v>
      </c>
      <c r="K25" s="4">
        <v>0.76400720054845705</v>
      </c>
      <c r="L25" s="177">
        <v>0.76453796998322698</v>
      </c>
      <c r="M25" s="4">
        <v>2.7624646563332398</v>
      </c>
      <c r="N25" s="177">
        <v>0.45223822306987599</v>
      </c>
      <c r="O25" s="4">
        <v>5.9383702918050396</v>
      </c>
      <c r="P25" s="177">
        <v>1.25227820269323</v>
      </c>
      <c r="Q25" s="4">
        <v>5.1743630912565797</v>
      </c>
      <c r="R25" s="177">
        <v>1.49396706744125</v>
      </c>
      <c r="S25" s="4">
        <v>8.0772846976891195</v>
      </c>
      <c r="T25" s="177">
        <v>1.87140597301536</v>
      </c>
      <c r="U25" s="4">
        <v>5.0326224899376903</v>
      </c>
      <c r="V25" s="177">
        <v>1.56772185903749</v>
      </c>
      <c r="W25" s="4">
        <v>2.04754671612841</v>
      </c>
      <c r="X25" s="177">
        <v>0.39845549680446801</v>
      </c>
      <c r="Y25" s="4">
        <v>-6.0297379815607197</v>
      </c>
      <c r="Z25" s="177">
        <v>1.9943526328161101</v>
      </c>
      <c r="AA25" s="6"/>
      <c r="AB25" s="6"/>
      <c r="AC25" s="6"/>
      <c r="AD25" s="8"/>
    </row>
    <row r="26" spans="1:30" ht="13" customHeight="1" x14ac:dyDescent="0.35">
      <c r="A26" s="3" t="s">
        <v>366</v>
      </c>
      <c r="B26" s="171">
        <v>2</v>
      </c>
      <c r="C26" s="4">
        <v>6.7527356001571297</v>
      </c>
      <c r="D26" s="177">
        <v>0.82080905451804398</v>
      </c>
      <c r="E26" s="4">
        <v>4.4843154479749803</v>
      </c>
      <c r="F26" s="177">
        <v>0.70366303157131704</v>
      </c>
      <c r="G26" s="4">
        <v>12.803352196719301</v>
      </c>
      <c r="H26" s="177">
        <v>2.3210934888826702</v>
      </c>
      <c r="I26" s="4">
        <v>8.31903674874434</v>
      </c>
      <c r="J26" s="177">
        <v>2.3758839823465001</v>
      </c>
      <c r="K26" s="4">
        <v>0</v>
      </c>
      <c r="L26" s="177">
        <v>0</v>
      </c>
      <c r="M26" s="4">
        <v>4.3687247338116899</v>
      </c>
      <c r="N26" s="177">
        <v>0.73377958239018304</v>
      </c>
      <c r="O26" s="4">
        <v>12.2881697826686</v>
      </c>
      <c r="P26" s="177">
        <v>1.9396276799093</v>
      </c>
      <c r="Q26" s="4">
        <v>12.2881697826686</v>
      </c>
      <c r="R26" s="177">
        <v>1.9396276799093</v>
      </c>
      <c r="S26" s="4">
        <v>9.94120081335255</v>
      </c>
      <c r="T26" s="177">
        <v>1.69402943504696</v>
      </c>
      <c r="U26" s="4">
        <v>10.8999516893813</v>
      </c>
      <c r="V26" s="177">
        <v>2.91347525180587</v>
      </c>
      <c r="W26" s="4">
        <v>4.9346080614839396</v>
      </c>
      <c r="X26" s="177">
        <v>0.86275415885309104</v>
      </c>
      <c r="Y26" s="4">
        <v>-5.0065927518686104</v>
      </c>
      <c r="Z26" s="177">
        <v>1.90916087861199</v>
      </c>
      <c r="AA26" s="6"/>
      <c r="AB26" s="6"/>
      <c r="AC26" s="6"/>
      <c r="AD26" s="8"/>
    </row>
    <row r="27" spans="1:30" ht="13" customHeight="1" x14ac:dyDescent="0.35">
      <c r="A27" s="3" t="s">
        <v>367</v>
      </c>
      <c r="B27" s="171">
        <v>2</v>
      </c>
      <c r="C27" s="4">
        <v>9.4606676716019802</v>
      </c>
      <c r="D27" s="177">
        <v>0.58824759417033201</v>
      </c>
      <c r="E27" s="4">
        <v>7.92237348931382</v>
      </c>
      <c r="F27" s="177">
        <v>0.62578284584122701</v>
      </c>
      <c r="G27" s="4">
        <v>14.0600337791308</v>
      </c>
      <c r="H27" s="177">
        <v>1.1206541003713399</v>
      </c>
      <c r="I27" s="4">
        <v>6.1376602898169299</v>
      </c>
      <c r="J27" s="177">
        <v>1.1992078722653501</v>
      </c>
      <c r="K27" s="4">
        <v>0.953713661939524</v>
      </c>
      <c r="L27" s="177">
        <v>0.55271758150129302</v>
      </c>
      <c r="M27" s="4">
        <v>9.9639860278923802</v>
      </c>
      <c r="N27" s="177">
        <v>0.80189587503286897</v>
      </c>
      <c r="O27" s="4">
        <v>11.441609347169001</v>
      </c>
      <c r="P27" s="177">
        <v>0.99006830143713298</v>
      </c>
      <c r="Q27" s="4">
        <v>10.4878956852295</v>
      </c>
      <c r="R27" s="177">
        <v>1.1693542121149301</v>
      </c>
      <c r="S27" s="4">
        <v>19.9880054490731</v>
      </c>
      <c r="T27" s="177">
        <v>1.44394719784175</v>
      </c>
      <c r="U27" s="4">
        <v>8.6804583027691393</v>
      </c>
      <c r="V27" s="177">
        <v>1.2323559165557401</v>
      </c>
      <c r="W27" s="4">
        <v>4.96235637970398</v>
      </c>
      <c r="X27" s="177">
        <v>0.50431917422870498</v>
      </c>
      <c r="Y27" s="4">
        <v>-15.0256490693691</v>
      </c>
      <c r="Z27" s="177">
        <v>1.44714417094549</v>
      </c>
      <c r="AA27" s="6"/>
      <c r="AB27" s="6"/>
      <c r="AC27" s="6"/>
      <c r="AD27" s="8"/>
    </row>
    <row r="28" spans="1:30" ht="13" customHeight="1" x14ac:dyDescent="0.35">
      <c r="A28" s="3" t="s">
        <v>368</v>
      </c>
      <c r="B28" s="171">
        <v>2</v>
      </c>
      <c r="C28" s="4">
        <v>9.7474605697772798</v>
      </c>
      <c r="D28" s="177">
        <v>0.84812263919762998</v>
      </c>
      <c r="E28" s="4">
        <v>8.8244294236147702</v>
      </c>
      <c r="F28" s="177">
        <v>1.0677007886396299</v>
      </c>
      <c r="G28" s="4">
        <v>10.9367121500833</v>
      </c>
      <c r="H28" s="177">
        <v>1.1747406294104801</v>
      </c>
      <c r="I28" s="4">
        <v>2.1122827264684898</v>
      </c>
      <c r="J28" s="177">
        <v>1.4517868380049099</v>
      </c>
      <c r="K28" s="4">
        <v>4.03734225491218</v>
      </c>
      <c r="L28" s="177">
        <v>1.61416370582924</v>
      </c>
      <c r="M28" s="4">
        <v>6.6439116773043301</v>
      </c>
      <c r="N28" s="177">
        <v>1.02838671158921</v>
      </c>
      <c r="O28" s="4">
        <v>16.919759696714401</v>
      </c>
      <c r="P28" s="177">
        <v>1.7131190810104</v>
      </c>
      <c r="Q28" s="4">
        <v>12.8824174418022</v>
      </c>
      <c r="R28" s="177">
        <v>2.3917419835409102</v>
      </c>
      <c r="S28" s="4">
        <v>13.0446729547808</v>
      </c>
      <c r="T28" s="177">
        <v>2.2103844408659099</v>
      </c>
      <c r="U28" s="4">
        <v>11.3735740060509</v>
      </c>
      <c r="V28" s="177">
        <v>2.2173337485731599</v>
      </c>
      <c r="W28" s="4">
        <v>8.3593316944318605</v>
      </c>
      <c r="X28" s="177">
        <v>0.89625326505611402</v>
      </c>
      <c r="Y28" s="4">
        <v>-4.6853412603489097</v>
      </c>
      <c r="Z28" s="177">
        <v>2.3592406362140101</v>
      </c>
      <c r="AA28" s="6"/>
      <c r="AB28" s="6"/>
      <c r="AC28" s="6"/>
      <c r="AD28" s="8"/>
    </row>
    <row r="29" spans="1:30" ht="13" customHeight="1" x14ac:dyDescent="0.35">
      <c r="A29" s="3" t="s">
        <v>369</v>
      </c>
      <c r="B29" s="171">
        <v>2</v>
      </c>
      <c r="C29" s="4">
        <v>14.1454922644389</v>
      </c>
      <c r="D29" s="177">
        <v>0.78890059287954994</v>
      </c>
      <c r="E29" s="4">
        <v>11.7678248132439</v>
      </c>
      <c r="F29" s="177">
        <v>0.82259690763709203</v>
      </c>
      <c r="G29" s="4">
        <v>26.5694397395084</v>
      </c>
      <c r="H29" s="177">
        <v>2.5304904780495998</v>
      </c>
      <c r="I29" s="4">
        <v>14.801614926264399</v>
      </c>
      <c r="J29" s="177">
        <v>2.6863462603413701</v>
      </c>
      <c r="K29" s="4">
        <v>5.6631871681364796</v>
      </c>
      <c r="L29" s="177">
        <v>1.8777522978531</v>
      </c>
      <c r="M29" s="4">
        <v>17.157793667662499</v>
      </c>
      <c r="N29" s="177">
        <v>1.3565950380696901</v>
      </c>
      <c r="O29" s="4">
        <v>13.2758423277522</v>
      </c>
      <c r="P29" s="177">
        <v>1.1916502265547</v>
      </c>
      <c r="Q29" s="4">
        <v>7.6126551596157297</v>
      </c>
      <c r="R29" s="177">
        <v>2.4532695556325801</v>
      </c>
      <c r="S29" s="4">
        <v>33.082144123836599</v>
      </c>
      <c r="T29" s="177">
        <v>2.6333340715196401</v>
      </c>
      <c r="U29" s="4">
        <v>24.0992349327094</v>
      </c>
      <c r="V29" s="177">
        <v>2.8669026604153802</v>
      </c>
      <c r="W29" s="4">
        <v>7.0320393585155196</v>
      </c>
      <c r="X29" s="177">
        <v>0.72500728439839801</v>
      </c>
      <c r="Y29" s="4">
        <v>-26.050104765321102</v>
      </c>
      <c r="Z29" s="177">
        <v>2.7462455354631601</v>
      </c>
      <c r="AA29" s="6"/>
      <c r="AB29" s="6"/>
      <c r="AC29" s="6"/>
      <c r="AD29" s="8"/>
    </row>
    <row r="30" spans="1:30" ht="13" customHeight="1" x14ac:dyDescent="0.35">
      <c r="A30" s="3" t="s">
        <v>370</v>
      </c>
      <c r="B30" s="171">
        <v>2</v>
      </c>
      <c r="C30" s="4">
        <v>6.9160635678312596</v>
      </c>
      <c r="D30" s="177">
        <v>0.58825768406280299</v>
      </c>
      <c r="E30" s="4">
        <v>6.1250102956405499</v>
      </c>
      <c r="F30" s="177">
        <v>0.624527099986807</v>
      </c>
      <c r="G30" s="4">
        <v>8.5193268634132604</v>
      </c>
      <c r="H30" s="177">
        <v>1.13874372645921</v>
      </c>
      <c r="I30" s="4">
        <v>2.3943165677727101</v>
      </c>
      <c r="J30" s="177">
        <v>1.2766037106321699</v>
      </c>
      <c r="K30" s="4">
        <v>0.57701890972903402</v>
      </c>
      <c r="L30" s="177">
        <v>0.48298570755715298</v>
      </c>
      <c r="M30" s="4">
        <v>5.7775510229249996</v>
      </c>
      <c r="N30" s="177">
        <v>0.77837584857769204</v>
      </c>
      <c r="O30" s="4">
        <v>9.9624141573592908</v>
      </c>
      <c r="P30" s="177">
        <v>1.00024738808642</v>
      </c>
      <c r="Q30" s="4">
        <v>9.3853952476302496</v>
      </c>
      <c r="R30" s="177">
        <v>1.09796741205615</v>
      </c>
      <c r="S30" s="4">
        <v>10.8425167011182</v>
      </c>
      <c r="T30" s="177">
        <v>1.5544086512651401</v>
      </c>
      <c r="U30" s="4">
        <v>9.4167052367970197</v>
      </c>
      <c r="V30" s="177">
        <v>1.6896380416539301</v>
      </c>
      <c r="W30" s="4">
        <v>4.9146929891099296</v>
      </c>
      <c r="X30" s="177">
        <v>0.58698801477441198</v>
      </c>
      <c r="Y30" s="4">
        <v>-5.9278237120082702</v>
      </c>
      <c r="Z30" s="177">
        <v>1.64806330232384</v>
      </c>
      <c r="AA30" s="6"/>
      <c r="AB30" s="6"/>
      <c r="AC30" s="6"/>
      <c r="AD30" s="8"/>
    </row>
    <row r="31" spans="1:30" ht="13" customHeight="1" x14ac:dyDescent="0.35">
      <c r="A31" s="3" t="s">
        <v>371</v>
      </c>
      <c r="B31" s="171">
        <v>2</v>
      </c>
      <c r="C31" s="4">
        <v>4.9951255777180901</v>
      </c>
      <c r="D31" s="177">
        <v>0.60122592483610005</v>
      </c>
      <c r="E31" s="4">
        <v>4.2784577320373396</v>
      </c>
      <c r="F31" s="177">
        <v>0.68187838820735802</v>
      </c>
      <c r="G31" s="4">
        <v>6.43759199412826</v>
      </c>
      <c r="H31" s="177">
        <v>0.97962436254153196</v>
      </c>
      <c r="I31" s="4">
        <v>2.15913426209092</v>
      </c>
      <c r="J31" s="177">
        <v>1.08733100868343</v>
      </c>
      <c r="K31" s="4">
        <v>0</v>
      </c>
      <c r="L31" s="177">
        <v>0</v>
      </c>
      <c r="M31" s="4">
        <v>4.6451100022462599</v>
      </c>
      <c r="N31" s="177">
        <v>0.75679479636422098</v>
      </c>
      <c r="O31" s="4">
        <v>6.8136721789831496</v>
      </c>
      <c r="P31" s="177">
        <v>1.0313833614393799</v>
      </c>
      <c r="Q31" s="4">
        <v>6.8136721789831496</v>
      </c>
      <c r="R31" s="177">
        <v>1.0313833614393799</v>
      </c>
      <c r="S31" s="4">
        <v>12.0984469383306</v>
      </c>
      <c r="T31" s="177">
        <v>2.37883891007839</v>
      </c>
      <c r="U31" s="4">
        <v>10.920108785997</v>
      </c>
      <c r="V31" s="177">
        <v>2.05520052686088</v>
      </c>
      <c r="W31" s="4">
        <v>2.2891399431986801</v>
      </c>
      <c r="X31" s="177">
        <v>0.46142280279195602</v>
      </c>
      <c r="Y31" s="4">
        <v>-9.8093069951318803</v>
      </c>
      <c r="Z31" s="177">
        <v>2.39024065572529</v>
      </c>
      <c r="AA31" s="6"/>
      <c r="AB31" s="6"/>
      <c r="AC31" s="6"/>
      <c r="AD31" s="8"/>
    </row>
    <row r="32" spans="1:30" ht="13" customHeight="1" x14ac:dyDescent="0.35">
      <c r="A32" s="3" t="s">
        <v>372</v>
      </c>
      <c r="B32" s="171">
        <v>2</v>
      </c>
      <c r="C32" s="4">
        <v>4.9424020543374798</v>
      </c>
      <c r="D32" s="177">
        <v>0.45750546565759798</v>
      </c>
      <c r="E32" s="4">
        <v>4.3105852802756397</v>
      </c>
      <c r="F32" s="177">
        <v>0.50199131475667302</v>
      </c>
      <c r="G32" s="4">
        <v>7.2825340925939503</v>
      </c>
      <c r="H32" s="177">
        <v>1.0653432865807499</v>
      </c>
      <c r="I32" s="4">
        <v>2.9719488123183102</v>
      </c>
      <c r="J32" s="177">
        <v>1.16531846964876</v>
      </c>
      <c r="K32" s="4">
        <v>0</v>
      </c>
      <c r="L32" s="177">
        <v>0</v>
      </c>
      <c r="M32" s="4">
        <v>5.6017974178190402</v>
      </c>
      <c r="N32" s="177">
        <v>0.71559092453128703</v>
      </c>
      <c r="O32" s="4">
        <v>4.8613030363458698</v>
      </c>
      <c r="P32" s="177">
        <v>0.67174314294153903</v>
      </c>
      <c r="Q32" s="4">
        <v>4.8613030363458698</v>
      </c>
      <c r="R32" s="177">
        <v>0.67174314294153903</v>
      </c>
      <c r="S32" s="4">
        <v>13.533347447467399</v>
      </c>
      <c r="T32" s="177">
        <v>2.3565817453714399</v>
      </c>
      <c r="U32" s="4">
        <v>11.321729194073599</v>
      </c>
      <c r="V32" s="177">
        <v>1.9730861928302601</v>
      </c>
      <c r="W32" s="4">
        <v>2.5637236840793598</v>
      </c>
      <c r="X32" s="177">
        <v>0.42378199775071901</v>
      </c>
      <c r="Y32" s="4">
        <v>-10.969623763388</v>
      </c>
      <c r="Z32" s="177">
        <v>2.4465026257869602</v>
      </c>
      <c r="AA32" s="6"/>
      <c r="AB32" s="6"/>
      <c r="AC32" s="6"/>
      <c r="AD32" s="8"/>
    </row>
    <row r="33" spans="1:30" ht="13" customHeight="1" x14ac:dyDescent="0.35">
      <c r="A33" s="3" t="s">
        <v>373</v>
      </c>
      <c r="B33" s="171">
        <v>2</v>
      </c>
      <c r="C33" s="4">
        <v>20.904141215736399</v>
      </c>
      <c r="D33" s="177">
        <v>1.35402910263721</v>
      </c>
      <c r="E33" s="4">
        <v>19.645421345681399</v>
      </c>
      <c r="F33" s="177">
        <v>1.4458604512964099</v>
      </c>
      <c r="G33" s="4">
        <v>24.374066487021601</v>
      </c>
      <c r="H33" s="177">
        <v>2.9796656502821999</v>
      </c>
      <c r="I33" s="4">
        <v>4.7286451413402304</v>
      </c>
      <c r="J33" s="177">
        <v>3.2511182982032798</v>
      </c>
      <c r="K33" s="4">
        <v>13.4180758627079</v>
      </c>
      <c r="L33" s="177">
        <v>4.0614779613400103</v>
      </c>
      <c r="M33" s="4">
        <v>21.132943636651799</v>
      </c>
      <c r="N33" s="177">
        <v>1.7872700144026601</v>
      </c>
      <c r="O33" s="4">
        <v>22.0221055947158</v>
      </c>
      <c r="P33" s="177">
        <v>2.4957572188608999</v>
      </c>
      <c r="Q33" s="4">
        <v>8.6040297320079109</v>
      </c>
      <c r="R33" s="177">
        <v>5.01486498091678</v>
      </c>
      <c r="S33" s="4">
        <v>27.115811239737699</v>
      </c>
      <c r="T33" s="177">
        <v>2.6330122816746302</v>
      </c>
      <c r="U33" s="4">
        <v>27.927892565173298</v>
      </c>
      <c r="V33" s="177">
        <v>3.4891539149342901</v>
      </c>
      <c r="W33" s="4">
        <v>14.664021172978201</v>
      </c>
      <c r="X33" s="177">
        <v>1.65203352088732</v>
      </c>
      <c r="Y33" s="4">
        <v>-12.4517900667595</v>
      </c>
      <c r="Z33" s="177">
        <v>3.0413463838937198</v>
      </c>
      <c r="AA33" s="6"/>
      <c r="AB33" s="6"/>
      <c r="AC33" s="6"/>
      <c r="AD33" s="8"/>
    </row>
    <row r="34" spans="1:30" ht="13" customHeight="1" x14ac:dyDescent="0.35">
      <c r="A34" s="3" t="s">
        <v>374</v>
      </c>
      <c r="B34" s="171">
        <v>2</v>
      </c>
      <c r="C34" s="4">
        <v>12.0560155459542</v>
      </c>
      <c r="D34" s="177">
        <v>1.0081796045667799</v>
      </c>
      <c r="E34" s="4">
        <v>9.1214988089940903</v>
      </c>
      <c r="F34" s="177">
        <v>0.932638893743025</v>
      </c>
      <c r="G34" s="4">
        <v>21.994932981734099</v>
      </c>
      <c r="H34" s="177">
        <v>3.3237516916464598</v>
      </c>
      <c r="I34" s="4">
        <v>12.87343417274</v>
      </c>
      <c r="J34" s="177">
        <v>3.56462599522483</v>
      </c>
      <c r="K34" s="4">
        <v>2.36786131955138</v>
      </c>
      <c r="L34" s="177">
        <v>1.1719727793903501</v>
      </c>
      <c r="M34" s="4">
        <v>12.313148068784599</v>
      </c>
      <c r="N34" s="177">
        <v>1.1121519181350401</v>
      </c>
      <c r="O34" s="4">
        <v>15.809141934838999</v>
      </c>
      <c r="P34" s="177">
        <v>2.5490155344645098</v>
      </c>
      <c r="Q34" s="4">
        <v>13.441280615287599</v>
      </c>
      <c r="R34" s="177">
        <v>2.7653598047025501</v>
      </c>
      <c r="S34" s="4">
        <v>17.2816303791795</v>
      </c>
      <c r="T34" s="177">
        <v>2.2410941512444298</v>
      </c>
      <c r="U34" s="4">
        <v>21.362210280959101</v>
      </c>
      <c r="V34" s="177">
        <v>2.83265243706244</v>
      </c>
      <c r="W34" s="4">
        <v>7.94129314912532</v>
      </c>
      <c r="X34" s="177">
        <v>1.43540948611102</v>
      </c>
      <c r="Y34" s="4">
        <v>-9.3403372300541498</v>
      </c>
      <c r="Z34" s="177">
        <v>2.5640500591039999</v>
      </c>
      <c r="AA34" s="6"/>
      <c r="AB34" s="6"/>
      <c r="AC34" s="6"/>
      <c r="AD34" s="8"/>
    </row>
    <row r="35" spans="1:30" ht="13" customHeight="1" x14ac:dyDescent="0.35">
      <c r="A35" s="3" t="s">
        <v>375</v>
      </c>
      <c r="B35" s="171">
        <v>2</v>
      </c>
      <c r="C35" s="4">
        <v>14.9151516584311</v>
      </c>
      <c r="D35" s="177">
        <v>0.77419777211937002</v>
      </c>
      <c r="E35" s="4">
        <v>12.874536170067101</v>
      </c>
      <c r="F35" s="177">
        <v>0.80938958771394298</v>
      </c>
      <c r="G35" s="4">
        <v>21.4971083421065</v>
      </c>
      <c r="H35" s="177">
        <v>1.90188846971005</v>
      </c>
      <c r="I35" s="4">
        <v>8.6225721720394102</v>
      </c>
      <c r="J35" s="177">
        <v>2.08707478547172</v>
      </c>
      <c r="K35" s="4">
        <v>3.7770803856461499</v>
      </c>
      <c r="L35" s="177">
        <v>1.8958599464958401</v>
      </c>
      <c r="M35" s="4">
        <v>14.380878697863</v>
      </c>
      <c r="N35" s="177">
        <v>1.0082092611198601</v>
      </c>
      <c r="O35" s="4">
        <v>16.353034738822</v>
      </c>
      <c r="P35" s="177">
        <v>1.29058604597731</v>
      </c>
      <c r="Q35" s="4">
        <v>12.5759543531759</v>
      </c>
      <c r="R35" s="177">
        <v>2.2467636614160198</v>
      </c>
      <c r="S35" s="4">
        <v>22.211074332104602</v>
      </c>
      <c r="T35" s="177">
        <v>2.0469311193316799</v>
      </c>
      <c r="U35" s="4">
        <v>21.109149583209899</v>
      </c>
      <c r="V35" s="177">
        <v>1.7704641749251999</v>
      </c>
      <c r="W35" s="4">
        <v>10.6026727270075</v>
      </c>
      <c r="X35" s="177">
        <v>0.888490675097376</v>
      </c>
      <c r="Y35" s="4">
        <v>-11.6084016050971</v>
      </c>
      <c r="Z35" s="177">
        <v>2.0725747609683198</v>
      </c>
      <c r="AA35" s="6"/>
      <c r="AB35" s="6"/>
      <c r="AC35" s="6"/>
      <c r="AD35" s="8"/>
    </row>
    <row r="36" spans="1:30" ht="13" customHeight="1" x14ac:dyDescent="0.35">
      <c r="A36" s="3" t="s">
        <v>376</v>
      </c>
      <c r="B36" s="171">
        <v>2</v>
      </c>
      <c r="C36" s="4">
        <v>0.87816286196266902</v>
      </c>
      <c r="D36" s="177">
        <v>0.214434310056138</v>
      </c>
      <c r="E36" s="4">
        <v>1.3227674415239801</v>
      </c>
      <c r="F36" s="177">
        <v>0.39370129567331602</v>
      </c>
      <c r="G36" s="4">
        <v>0.58075821754219803</v>
      </c>
      <c r="H36" s="177">
        <v>0.22709935383195201</v>
      </c>
      <c r="I36" s="4">
        <v>-0.74200922398178604</v>
      </c>
      <c r="J36" s="177">
        <v>0.44454875340385802</v>
      </c>
      <c r="K36" s="4">
        <v>0</v>
      </c>
      <c r="L36" s="177">
        <v>0</v>
      </c>
      <c r="M36" s="4">
        <v>0.78176002407102196</v>
      </c>
      <c r="N36" s="177">
        <v>0.26689250692266497</v>
      </c>
      <c r="O36" s="4">
        <v>1.6028607589894399</v>
      </c>
      <c r="P36" s="177">
        <v>0.53375539273060402</v>
      </c>
      <c r="Q36" s="4">
        <v>1.6028607589894399</v>
      </c>
      <c r="R36" s="177">
        <v>0.53375539273060402</v>
      </c>
      <c r="S36" s="4">
        <v>2.42180139836102</v>
      </c>
      <c r="T36" s="177">
        <v>0.79169151914638303</v>
      </c>
      <c r="U36" s="4">
        <v>0.35514634600874201</v>
      </c>
      <c r="V36" s="177">
        <v>0.28137325481477299</v>
      </c>
      <c r="W36" s="4">
        <v>0.56188430040401205</v>
      </c>
      <c r="X36" s="177">
        <v>0.245898699657322</v>
      </c>
      <c r="Y36" s="4">
        <v>-1.8599170979570101</v>
      </c>
      <c r="Z36" s="177">
        <v>0.84472904485086098</v>
      </c>
      <c r="AA36" s="6"/>
      <c r="AB36" s="6"/>
      <c r="AC36" s="6"/>
      <c r="AD36" s="8"/>
    </row>
    <row r="37" spans="1:30" ht="13" customHeight="1" x14ac:dyDescent="0.35">
      <c r="A37" s="3" t="s">
        <v>377</v>
      </c>
      <c r="B37" s="171">
        <v>2</v>
      </c>
      <c r="C37" s="4">
        <v>2.20407478943094</v>
      </c>
      <c r="D37" s="177">
        <v>0.31571636079909698</v>
      </c>
      <c r="E37" s="4">
        <v>1.9146923441145001</v>
      </c>
      <c r="F37" s="177">
        <v>0.32191333558075302</v>
      </c>
      <c r="G37" s="4">
        <v>3.2397987889840598</v>
      </c>
      <c r="H37" s="177">
        <v>0.70834006746543399</v>
      </c>
      <c r="I37" s="4">
        <v>1.32510644486957</v>
      </c>
      <c r="J37" s="177">
        <v>0.73070051369043998</v>
      </c>
      <c r="K37" s="4">
        <v>8.8399970761127503E-2</v>
      </c>
      <c r="L37" s="177">
        <v>5.2803601118793599E-2</v>
      </c>
      <c r="M37" s="4">
        <v>2.3669404340548899</v>
      </c>
      <c r="N37" s="177">
        <v>0.42933591964602102</v>
      </c>
      <c r="O37" s="4">
        <v>3.43548150501733</v>
      </c>
      <c r="P37" s="177">
        <v>0.67571301777158699</v>
      </c>
      <c r="Q37" s="4">
        <v>3.3470815342562101</v>
      </c>
      <c r="R37" s="177">
        <v>0.67845316756091001</v>
      </c>
      <c r="S37" s="4">
        <v>2.4352780548683599</v>
      </c>
      <c r="T37" s="177">
        <v>0.60262622150618395</v>
      </c>
      <c r="U37" s="4">
        <v>2.08721034650674</v>
      </c>
      <c r="V37" s="177">
        <v>0.62014728396294905</v>
      </c>
      <c r="W37" s="4">
        <v>1.9506945542744401</v>
      </c>
      <c r="X37" s="177">
        <v>0.35110849694145901</v>
      </c>
      <c r="Y37" s="4">
        <v>-0.48458350059391397</v>
      </c>
      <c r="Z37" s="177">
        <v>0.64175533460324896</v>
      </c>
      <c r="AA37" s="6"/>
      <c r="AB37" s="6"/>
      <c r="AC37" s="6"/>
      <c r="AD37" s="8"/>
    </row>
    <row r="38" spans="1:30" ht="13" customHeight="1" x14ac:dyDescent="0.35">
      <c r="A38" s="3" t="s">
        <v>378</v>
      </c>
      <c r="B38" s="171">
        <v>2</v>
      </c>
      <c r="C38" s="4">
        <v>0.89506038951195799</v>
      </c>
      <c r="D38" s="177">
        <v>0.22040744304284501</v>
      </c>
      <c r="E38" s="4">
        <v>0.94943991666260397</v>
      </c>
      <c r="F38" s="177">
        <v>0.27623599284009098</v>
      </c>
      <c r="G38" s="4">
        <v>0.77342013847396496</v>
      </c>
      <c r="H38" s="177">
        <v>0.34078763278375501</v>
      </c>
      <c r="I38" s="4">
        <v>-0.17601977818863901</v>
      </c>
      <c r="J38" s="177">
        <v>0.434138319358506</v>
      </c>
      <c r="K38" s="4">
        <v>0</v>
      </c>
      <c r="L38" s="177">
        <v>0</v>
      </c>
      <c r="M38" s="4">
        <v>0.97518402257738601</v>
      </c>
      <c r="N38" s="177">
        <v>0.297895945203556</v>
      </c>
      <c r="O38" s="4">
        <v>1.2752111503003001</v>
      </c>
      <c r="P38" s="177">
        <v>0.52114821406440603</v>
      </c>
      <c r="Q38" s="4">
        <v>1.2752111503003001</v>
      </c>
      <c r="R38" s="177">
        <v>0.52114821406440603</v>
      </c>
      <c r="S38" s="4">
        <v>1.81432693887701</v>
      </c>
      <c r="T38" s="177">
        <v>0.58228991458873103</v>
      </c>
      <c r="U38" s="4">
        <v>0.79308377153189202</v>
      </c>
      <c r="V38" s="177">
        <v>0.55198288370307202</v>
      </c>
      <c r="W38" s="4">
        <v>0.38136096297670602</v>
      </c>
      <c r="X38" s="177">
        <v>0.187018786332277</v>
      </c>
      <c r="Y38" s="4">
        <v>-1.4329659759002999</v>
      </c>
      <c r="Z38" s="177">
        <v>0.61517322071357805</v>
      </c>
      <c r="AA38" s="6"/>
      <c r="AB38" s="6"/>
      <c r="AC38" s="6"/>
      <c r="AD38" s="8"/>
    </row>
    <row r="39" spans="1:30" ht="13" customHeight="1" x14ac:dyDescent="0.35">
      <c r="A39" s="3" t="s">
        <v>379</v>
      </c>
      <c r="B39" s="171">
        <v>2</v>
      </c>
      <c r="C39" s="4">
        <v>2.2618913614127898</v>
      </c>
      <c r="D39" s="177">
        <v>0.43197071022278899</v>
      </c>
      <c r="E39" s="4">
        <v>1.62861718063195</v>
      </c>
      <c r="F39" s="177">
        <v>0.420016625442375</v>
      </c>
      <c r="G39" s="4">
        <v>3.26946137951197</v>
      </c>
      <c r="H39" s="177">
        <v>0.84839811651516295</v>
      </c>
      <c r="I39" s="4">
        <v>1.64084419888003</v>
      </c>
      <c r="J39" s="177">
        <v>0.92485467001720001</v>
      </c>
      <c r="K39" s="4">
        <v>0.31247326247135898</v>
      </c>
      <c r="L39" s="177">
        <v>0.31580636828485398</v>
      </c>
      <c r="M39" s="4">
        <v>2.9158636632663302</v>
      </c>
      <c r="N39" s="177">
        <v>0.59972510549064195</v>
      </c>
      <c r="O39" s="4">
        <v>1.90634289120116</v>
      </c>
      <c r="P39" s="177">
        <v>0.72057637346632597</v>
      </c>
      <c r="Q39" s="4">
        <v>1.5938696287298</v>
      </c>
      <c r="R39" s="177">
        <v>0.78751009931430405</v>
      </c>
      <c r="S39" s="4">
        <v>3.4657759250845301</v>
      </c>
      <c r="T39" s="177">
        <v>0.97089645572477401</v>
      </c>
      <c r="U39" s="4">
        <v>4.1619755129501197</v>
      </c>
      <c r="V39" s="177">
        <v>1.45027108771782</v>
      </c>
      <c r="W39" s="4">
        <v>1.34251140144513</v>
      </c>
      <c r="X39" s="177">
        <v>0.425942084418161</v>
      </c>
      <c r="Y39" s="4">
        <v>-2.1232645236394099</v>
      </c>
      <c r="Z39" s="177">
        <v>0.99542055146743502</v>
      </c>
      <c r="AA39" s="6"/>
      <c r="AB39" s="6"/>
      <c r="AC39" s="6"/>
      <c r="AD39" s="8"/>
    </row>
    <row r="40" spans="1:30" ht="13" customHeight="1" x14ac:dyDescent="0.35">
      <c r="A40" s="3" t="s">
        <v>380</v>
      </c>
      <c r="B40" s="171">
        <v>2</v>
      </c>
      <c r="C40" s="4">
        <v>10.6052915502134</v>
      </c>
      <c r="D40" s="177">
        <v>0.79651694538978501</v>
      </c>
      <c r="E40" s="4">
        <v>9.4988860450450208</v>
      </c>
      <c r="F40" s="177">
        <v>0.84489697974697697</v>
      </c>
      <c r="G40" s="4">
        <v>16.741142354655</v>
      </c>
      <c r="H40" s="177">
        <v>2.1092510217481402</v>
      </c>
      <c r="I40" s="4">
        <v>7.2422563096099903</v>
      </c>
      <c r="J40" s="177">
        <v>2.2135778151176999</v>
      </c>
      <c r="K40" s="4">
        <v>3.3850853748171499</v>
      </c>
      <c r="L40" s="177">
        <v>1.52735735448543</v>
      </c>
      <c r="M40" s="4">
        <v>14.1959150879552</v>
      </c>
      <c r="N40" s="177">
        <v>1.0318784454369401</v>
      </c>
      <c r="O40" s="4">
        <v>9.3899134323937492</v>
      </c>
      <c r="P40" s="177">
        <v>1.1444471403962699</v>
      </c>
      <c r="Q40" s="4">
        <v>6.0048280575766002</v>
      </c>
      <c r="R40" s="177">
        <v>1.50088326185932</v>
      </c>
      <c r="S40" s="4">
        <v>28.336555412554201</v>
      </c>
      <c r="T40" s="177">
        <v>2.74144707555494</v>
      </c>
      <c r="U40" s="4">
        <v>18.128594066246201</v>
      </c>
      <c r="V40" s="177">
        <v>2.68811679756858</v>
      </c>
      <c r="W40" s="4">
        <v>6.5479844733204304</v>
      </c>
      <c r="X40" s="177">
        <v>0.69420186256485295</v>
      </c>
      <c r="Y40" s="4">
        <v>-21.7885709392338</v>
      </c>
      <c r="Z40" s="177">
        <v>2.5831128651208299</v>
      </c>
      <c r="AA40" s="6"/>
      <c r="AB40" s="6"/>
      <c r="AC40" s="6"/>
      <c r="AD40" s="8"/>
    </row>
    <row r="41" spans="1:30" ht="13" customHeight="1" x14ac:dyDescent="0.35">
      <c r="A41" s="3" t="s">
        <v>381</v>
      </c>
      <c r="B41" s="171">
        <v>2</v>
      </c>
      <c r="C41" s="4">
        <v>6.9563857167042098</v>
      </c>
      <c r="D41" s="177">
        <v>0.82028473725454898</v>
      </c>
      <c r="E41" s="4">
        <v>6.3858527362809197</v>
      </c>
      <c r="F41" s="177">
        <v>0.74364092151510797</v>
      </c>
      <c r="G41" s="4">
        <v>10.258712489041001</v>
      </c>
      <c r="H41" s="177">
        <v>2.7152198871506501</v>
      </c>
      <c r="I41" s="4">
        <v>3.8728597527600499</v>
      </c>
      <c r="J41" s="177">
        <v>2.6618034807606898</v>
      </c>
      <c r="K41" s="4">
        <v>1.3490253942519601</v>
      </c>
      <c r="L41" s="177">
        <v>1.06008018452479</v>
      </c>
      <c r="M41" s="4">
        <v>8.5977947199857496</v>
      </c>
      <c r="N41" s="177">
        <v>1.23122233133994</v>
      </c>
      <c r="O41" s="4">
        <v>6.36417306204351</v>
      </c>
      <c r="P41" s="177">
        <v>1.16446875243438</v>
      </c>
      <c r="Q41" s="4">
        <v>5.0151476677915499</v>
      </c>
      <c r="R41" s="177">
        <v>1.43278767856634</v>
      </c>
      <c r="S41" s="4">
        <v>19.464596532281501</v>
      </c>
      <c r="T41" s="177">
        <v>3.1126755310871799</v>
      </c>
      <c r="U41" s="4">
        <v>12.7925074225238</v>
      </c>
      <c r="V41" s="177">
        <v>2.7944709048633198</v>
      </c>
      <c r="W41" s="4">
        <v>4.6171805748613002</v>
      </c>
      <c r="X41" s="177">
        <v>0.943721906704307</v>
      </c>
      <c r="Y41" s="4">
        <v>-14.8474159574202</v>
      </c>
      <c r="Z41" s="177">
        <v>3.5286665453202199</v>
      </c>
      <c r="AA41" s="6"/>
      <c r="AB41" s="6"/>
      <c r="AC41" s="6"/>
      <c r="AD41" s="8"/>
    </row>
    <row r="42" spans="1:30" ht="13" customHeight="1" x14ac:dyDescent="0.35">
      <c r="A42" s="3" t="s">
        <v>382</v>
      </c>
      <c r="B42" s="171">
        <v>2</v>
      </c>
      <c r="C42" s="4">
        <v>7.8574894541768101</v>
      </c>
      <c r="D42" s="177">
        <v>0.74061317560431095</v>
      </c>
      <c r="E42" s="4">
        <v>7.0501521761478596</v>
      </c>
      <c r="F42" s="177">
        <v>0.78932173746718304</v>
      </c>
      <c r="G42" s="4">
        <v>9.7235446938588499</v>
      </c>
      <c r="H42" s="177">
        <v>1.4553077240676999</v>
      </c>
      <c r="I42" s="4">
        <v>2.6733925177109898</v>
      </c>
      <c r="J42" s="177">
        <v>1.57652159086294</v>
      </c>
      <c r="K42" s="4">
        <v>1.10021757377527</v>
      </c>
      <c r="L42" s="177">
        <v>0.64090355874046601</v>
      </c>
      <c r="M42" s="4">
        <v>7.7673606679255602</v>
      </c>
      <c r="N42" s="177">
        <v>0.86062588101822501</v>
      </c>
      <c r="O42" s="4">
        <v>14.8733515206789</v>
      </c>
      <c r="P42" s="177">
        <v>2.4096744327161299</v>
      </c>
      <c r="Q42" s="4">
        <v>13.7731339469037</v>
      </c>
      <c r="R42" s="177">
        <v>2.5110292843664599</v>
      </c>
      <c r="S42" s="4">
        <v>13.498576592796899</v>
      </c>
      <c r="T42" s="177">
        <v>2.2554868570595001</v>
      </c>
      <c r="U42" s="4">
        <v>11.6565117836199</v>
      </c>
      <c r="V42" s="177">
        <v>2.03542960975139</v>
      </c>
      <c r="W42" s="4">
        <v>4.5461493157196502</v>
      </c>
      <c r="X42" s="177">
        <v>0.78283138604367097</v>
      </c>
      <c r="Y42" s="4">
        <v>-8.95242727707722</v>
      </c>
      <c r="Z42" s="177">
        <v>2.32716229989187</v>
      </c>
      <c r="AA42" s="6"/>
      <c r="AB42" s="6"/>
      <c r="AC42" s="6"/>
      <c r="AD42" s="8"/>
    </row>
    <row r="43" spans="1:30" ht="13" customHeight="1" x14ac:dyDescent="0.35">
      <c r="A43" s="3" t="s">
        <v>383</v>
      </c>
      <c r="B43" s="171">
        <v>2</v>
      </c>
      <c r="C43" s="4">
        <v>3.9997822603437898</v>
      </c>
      <c r="D43" s="177">
        <v>0.77898281409893499</v>
      </c>
      <c r="E43" s="4">
        <v>3.2873299106123399</v>
      </c>
      <c r="F43" s="177">
        <v>0.93054809624756396</v>
      </c>
      <c r="G43" s="4">
        <v>5.8885631092999597</v>
      </c>
      <c r="H43" s="177">
        <v>1.5075457133866199</v>
      </c>
      <c r="I43" s="4">
        <v>2.6012331986876198</v>
      </c>
      <c r="J43" s="177">
        <v>1.7679266170972701</v>
      </c>
      <c r="K43" s="4">
        <v>0</v>
      </c>
      <c r="L43" s="177">
        <v>0</v>
      </c>
      <c r="M43" s="4">
        <v>4.0372840732179496</v>
      </c>
      <c r="N43" s="177">
        <v>1.14356383459238</v>
      </c>
      <c r="O43" s="4">
        <v>4.4408006588991098</v>
      </c>
      <c r="P43" s="177">
        <v>1.07172600634529</v>
      </c>
      <c r="Q43" s="4">
        <v>4.4408006588991098</v>
      </c>
      <c r="R43" s="177">
        <v>1.07172600634529</v>
      </c>
      <c r="S43" s="4">
        <v>10.278066046710199</v>
      </c>
      <c r="T43" s="177">
        <v>2.9152087889026199</v>
      </c>
      <c r="U43" s="4">
        <v>6.7266761353476996</v>
      </c>
      <c r="V43" s="177">
        <v>2.3285293100748401</v>
      </c>
      <c r="W43" s="4">
        <v>1.40426048935317</v>
      </c>
      <c r="X43" s="177">
        <v>0.499042104230356</v>
      </c>
      <c r="Y43" s="4">
        <v>-8.8738055573570396</v>
      </c>
      <c r="Z43" s="177">
        <v>2.9587945301037601</v>
      </c>
      <c r="AA43" s="6"/>
      <c r="AB43" s="6"/>
      <c r="AC43" s="6"/>
      <c r="AD43" s="8"/>
    </row>
    <row r="44" spans="1:30" ht="13" customHeight="1" x14ac:dyDescent="0.35">
      <c r="A44" s="3" t="s">
        <v>384</v>
      </c>
      <c r="B44" s="171">
        <v>2</v>
      </c>
      <c r="C44" s="4">
        <v>0.84880330738726395</v>
      </c>
      <c r="D44" s="177">
        <v>0.32519114880033301</v>
      </c>
      <c r="E44" s="4">
        <v>0.56938665918082298</v>
      </c>
      <c r="F44" s="177">
        <v>0.46680553372262301</v>
      </c>
      <c r="G44" s="4">
        <v>1.08696963608016</v>
      </c>
      <c r="H44" s="177">
        <v>0.459399774938688</v>
      </c>
      <c r="I44" s="4">
        <v>0.51758297689933597</v>
      </c>
      <c r="J44" s="177">
        <v>0.65507275798484299</v>
      </c>
      <c r="K44" s="4">
        <v>0</v>
      </c>
      <c r="L44" s="177">
        <v>0</v>
      </c>
      <c r="M44" s="4">
        <v>1.17876560796216</v>
      </c>
      <c r="N44" s="177">
        <v>0.53824386963593795</v>
      </c>
      <c r="O44" s="4">
        <v>0.96141698440022305</v>
      </c>
      <c r="P44" s="177">
        <v>0.57246358958575705</v>
      </c>
      <c r="Q44" s="4">
        <v>0.96141698440022305</v>
      </c>
      <c r="R44" s="177">
        <v>0.57246358958575705</v>
      </c>
      <c r="S44" s="4">
        <v>0.104720968429453</v>
      </c>
      <c r="T44" s="177">
        <v>7.8080876486829001E-2</v>
      </c>
      <c r="U44" s="4">
        <v>1.5885688641551501</v>
      </c>
      <c r="V44" s="177">
        <v>0.82597768094076696</v>
      </c>
      <c r="W44" s="4">
        <v>0.965089930961892</v>
      </c>
      <c r="X44" s="177">
        <v>0.56343184019242898</v>
      </c>
      <c r="Y44" s="4">
        <v>0.860368962532439</v>
      </c>
      <c r="Z44" s="177">
        <v>0.56829665735996504</v>
      </c>
      <c r="AA44" s="6"/>
      <c r="AB44" s="6"/>
      <c r="AC44" s="6"/>
      <c r="AD44" s="8"/>
    </row>
    <row r="45" spans="1:30" ht="13" customHeight="1" x14ac:dyDescent="0.35">
      <c r="A45" s="3" t="s">
        <v>385</v>
      </c>
      <c r="B45" s="171">
        <v>2</v>
      </c>
      <c r="C45" s="4">
        <v>2.9639053409333602</v>
      </c>
      <c r="D45" s="177">
        <v>0.348300305995279</v>
      </c>
      <c r="E45" s="4">
        <v>2.2031781917230902</v>
      </c>
      <c r="F45" s="177">
        <v>0.38769414249574602</v>
      </c>
      <c r="G45" s="4">
        <v>4.5537089010413201</v>
      </c>
      <c r="H45" s="177">
        <v>0.840850785086518</v>
      </c>
      <c r="I45" s="4">
        <v>2.3505307093182202</v>
      </c>
      <c r="J45" s="177">
        <v>0.97794377307470104</v>
      </c>
      <c r="K45" s="4">
        <v>0</v>
      </c>
      <c r="L45" s="177">
        <v>0</v>
      </c>
      <c r="M45" s="4">
        <v>3.3820132637130098</v>
      </c>
      <c r="N45" s="177">
        <v>0.487103248981894</v>
      </c>
      <c r="O45" s="4">
        <v>3.0387758115509902</v>
      </c>
      <c r="P45" s="177">
        <v>0.66303316388172895</v>
      </c>
      <c r="Q45" s="4">
        <v>3.0387758115509902</v>
      </c>
      <c r="R45" s="177">
        <v>0.66303316388172895</v>
      </c>
      <c r="S45" s="4">
        <v>5.0234783016800204</v>
      </c>
      <c r="T45" s="177">
        <v>1.06287507600812</v>
      </c>
      <c r="U45" s="4">
        <v>4.0014307208481998</v>
      </c>
      <c r="V45" s="177">
        <v>1.0840426045764999</v>
      </c>
      <c r="W45" s="4">
        <v>1.63073991577421</v>
      </c>
      <c r="X45" s="177">
        <v>0.31983231292195502</v>
      </c>
      <c r="Y45" s="4">
        <v>-3.39273838590581</v>
      </c>
      <c r="Z45" s="177">
        <v>1.1715267249818</v>
      </c>
      <c r="AA45" s="6"/>
      <c r="AB45" s="6"/>
      <c r="AC45" s="6"/>
      <c r="AD45" s="8"/>
    </row>
    <row r="46" spans="1:30" ht="13" customHeight="1" x14ac:dyDescent="0.35">
      <c r="A46" s="3" t="s">
        <v>386</v>
      </c>
      <c r="B46" s="171">
        <v>2</v>
      </c>
      <c r="C46" s="4">
        <v>5.1857559858167699</v>
      </c>
      <c r="D46" s="177">
        <v>0.82486627657480804</v>
      </c>
      <c r="E46" s="4">
        <v>4.7260081286373801</v>
      </c>
      <c r="F46" s="177">
        <v>0.75138472405121404</v>
      </c>
      <c r="G46" s="4">
        <v>6.7651606844510503</v>
      </c>
      <c r="H46" s="177">
        <v>1.59209890738396</v>
      </c>
      <c r="I46" s="4">
        <v>2.0391525558136601</v>
      </c>
      <c r="J46" s="177">
        <v>1.3615436638854199</v>
      </c>
      <c r="K46" s="4">
        <v>0</v>
      </c>
      <c r="L46" s="177">
        <v>0</v>
      </c>
      <c r="M46" s="4">
        <v>7.1802245098646802</v>
      </c>
      <c r="N46" s="177">
        <v>1.23196394586309</v>
      </c>
      <c r="O46" s="4">
        <v>3.0326601356032898</v>
      </c>
      <c r="P46" s="177">
        <v>0.80392835740943402</v>
      </c>
      <c r="Q46" s="4">
        <v>3.0326601356032898</v>
      </c>
      <c r="R46" s="177">
        <v>0.80392835740943402</v>
      </c>
      <c r="S46" s="4">
        <v>25.890918004991899</v>
      </c>
      <c r="T46" s="177">
        <v>4.6137372512543102</v>
      </c>
      <c r="U46" s="4">
        <v>9.6523221263983192</v>
      </c>
      <c r="V46" s="177">
        <v>2.9179588887484802</v>
      </c>
      <c r="W46" s="4">
        <v>2.4234501575802398</v>
      </c>
      <c r="X46" s="177">
        <v>0.52017615696070296</v>
      </c>
      <c r="Y46" s="4">
        <v>-23.467467847411701</v>
      </c>
      <c r="Z46" s="177">
        <v>4.5173607754487302</v>
      </c>
      <c r="AA46" s="6"/>
      <c r="AB46" s="6"/>
      <c r="AC46" s="6"/>
      <c r="AD46" s="8"/>
    </row>
    <row r="47" spans="1:30" ht="13" customHeight="1" x14ac:dyDescent="0.35">
      <c r="A47" s="3" t="s">
        <v>387</v>
      </c>
      <c r="B47" s="171">
        <v>2</v>
      </c>
      <c r="C47" s="4">
        <v>3.1439085814207099</v>
      </c>
      <c r="D47" s="177">
        <v>0.44219887555669302</v>
      </c>
      <c r="E47" s="4">
        <v>2.3076641357412999</v>
      </c>
      <c r="F47" s="177">
        <v>0.43940809803421099</v>
      </c>
      <c r="G47" s="4">
        <v>5.6460597081577397</v>
      </c>
      <c r="H47" s="177">
        <v>1.0662629859225099</v>
      </c>
      <c r="I47" s="4">
        <v>3.3383955724164398</v>
      </c>
      <c r="J47" s="177">
        <v>1.12227589054712</v>
      </c>
      <c r="K47" s="4">
        <v>0</v>
      </c>
      <c r="L47" s="177">
        <v>0</v>
      </c>
      <c r="M47" s="4">
        <v>4.7828635410264004</v>
      </c>
      <c r="N47" s="177">
        <v>0.93101694913777</v>
      </c>
      <c r="O47" s="4">
        <v>2.2348303010890902</v>
      </c>
      <c r="P47" s="177">
        <v>0.46251387088276202</v>
      </c>
      <c r="Q47" s="4">
        <v>2.2348303010890902</v>
      </c>
      <c r="R47" s="177">
        <v>0.46251387088276202</v>
      </c>
      <c r="S47" s="4">
        <v>16.373176627010999</v>
      </c>
      <c r="T47" s="177">
        <v>3.2821535763318099</v>
      </c>
      <c r="U47" s="4">
        <v>7.4201554740071396</v>
      </c>
      <c r="V47" s="177">
        <v>2.37284159867276</v>
      </c>
      <c r="W47" s="4">
        <v>1.49665356401898</v>
      </c>
      <c r="X47" s="177">
        <v>0.33305963100597602</v>
      </c>
      <c r="Y47" s="4">
        <v>-14.876523062992</v>
      </c>
      <c r="Z47" s="177">
        <v>3.2720430168530998</v>
      </c>
      <c r="AA47" s="6"/>
      <c r="AB47" s="6"/>
      <c r="AC47" s="6"/>
      <c r="AD47" s="8"/>
    </row>
    <row r="48" spans="1:30" ht="13" customHeight="1" x14ac:dyDescent="0.35">
      <c r="A48" s="3" t="s">
        <v>388</v>
      </c>
      <c r="B48" s="171">
        <v>2</v>
      </c>
      <c r="C48" s="4">
        <v>7.0510785699302803</v>
      </c>
      <c r="D48" s="177">
        <v>0.65561400522927904</v>
      </c>
      <c r="E48" s="4">
        <v>4.9844151373268604</v>
      </c>
      <c r="F48" s="177">
        <v>0.63030142019709401</v>
      </c>
      <c r="G48" s="4">
        <v>13.5418786039914</v>
      </c>
      <c r="H48" s="177">
        <v>1.93046437779851</v>
      </c>
      <c r="I48" s="4">
        <v>8.5574634666645402</v>
      </c>
      <c r="J48" s="177">
        <v>2.0591989616225699</v>
      </c>
      <c r="K48" s="4">
        <v>0</v>
      </c>
      <c r="L48" s="177">
        <v>0</v>
      </c>
      <c r="M48" s="4">
        <v>5.79542396886941</v>
      </c>
      <c r="N48" s="177">
        <v>0.80307383211476402</v>
      </c>
      <c r="O48" s="4">
        <v>11.5916226344583</v>
      </c>
      <c r="P48" s="177">
        <v>1.20983038097491</v>
      </c>
      <c r="Q48" s="4">
        <v>11.5916226344583</v>
      </c>
      <c r="R48" s="177">
        <v>1.20983038097491</v>
      </c>
      <c r="S48" s="4">
        <v>13.8982620827617</v>
      </c>
      <c r="T48" s="177">
        <v>2.12694547625882</v>
      </c>
      <c r="U48" s="4">
        <v>12.6511290182761</v>
      </c>
      <c r="V48" s="177">
        <v>2.2892510501596299</v>
      </c>
      <c r="W48" s="4">
        <v>4.7698952672279802</v>
      </c>
      <c r="X48" s="177">
        <v>0.59360360026085901</v>
      </c>
      <c r="Y48" s="4">
        <v>-9.1283668155337008</v>
      </c>
      <c r="Z48" s="177">
        <v>2.1435731961090201</v>
      </c>
      <c r="AA48" s="6"/>
      <c r="AB48" s="6"/>
      <c r="AC48" s="6"/>
      <c r="AD48" s="8"/>
    </row>
    <row r="49" spans="1:30" ht="13" customHeight="1" x14ac:dyDescent="0.35">
      <c r="A49" s="3" t="s">
        <v>389</v>
      </c>
      <c r="B49" s="171">
        <v>2</v>
      </c>
      <c r="C49" s="4">
        <v>0.216627401985683</v>
      </c>
      <c r="D49" s="177">
        <v>0.120865428629402</v>
      </c>
      <c r="E49" s="4">
        <v>8.5457341512603299E-2</v>
      </c>
      <c r="F49" s="177">
        <v>6.0271928134958401E-2</v>
      </c>
      <c r="G49" s="4">
        <v>0.33856981945265302</v>
      </c>
      <c r="H49" s="177">
        <v>0.226623031244468</v>
      </c>
      <c r="I49" s="4">
        <v>0.25311247794004998</v>
      </c>
      <c r="J49" s="177">
        <v>0.23451977244403999</v>
      </c>
      <c r="K49" s="4">
        <v>0</v>
      </c>
      <c r="L49" s="177">
        <v>0</v>
      </c>
      <c r="M49" s="4">
        <v>0.27679073482016398</v>
      </c>
      <c r="N49" s="177">
        <v>0.15444226178951501</v>
      </c>
      <c r="O49" s="4">
        <v>0</v>
      </c>
      <c r="P49" s="177">
        <v>0</v>
      </c>
      <c r="Q49" s="4">
        <v>0</v>
      </c>
      <c r="R49" s="177">
        <v>0</v>
      </c>
      <c r="S49" s="4">
        <v>0.87939723455843299</v>
      </c>
      <c r="T49" s="177">
        <v>0.87062694716390299</v>
      </c>
      <c r="U49" s="4">
        <v>0.14577246861607099</v>
      </c>
      <c r="V49" s="177">
        <v>0.14541007650743701</v>
      </c>
      <c r="W49" s="4">
        <v>0.12305797645456</v>
      </c>
      <c r="X49" s="177">
        <v>7.3176673213191296E-2</v>
      </c>
      <c r="Y49" s="4">
        <v>-0.75633925810387304</v>
      </c>
      <c r="Z49" s="177">
        <v>0.87395369813803103</v>
      </c>
      <c r="AA49" s="6"/>
      <c r="AB49" s="6"/>
      <c r="AC49" s="6"/>
      <c r="AD49" s="8"/>
    </row>
    <row r="50" spans="1:30" ht="13" customHeight="1" x14ac:dyDescent="0.35">
      <c r="A50" s="3" t="s">
        <v>390</v>
      </c>
      <c r="B50" s="171">
        <v>2</v>
      </c>
      <c r="C50" s="4">
        <v>4.1011030194464899</v>
      </c>
      <c r="D50" s="177">
        <v>0.40100039705206197</v>
      </c>
      <c r="E50" s="4">
        <v>2.50991602716786</v>
      </c>
      <c r="F50" s="177">
        <v>0.39272723691738198</v>
      </c>
      <c r="G50" s="4">
        <v>7.9199846643773997</v>
      </c>
      <c r="H50" s="177">
        <v>1.0385209780520801</v>
      </c>
      <c r="I50" s="4">
        <v>5.4100686372095304</v>
      </c>
      <c r="J50" s="177">
        <v>1.1151278626194701</v>
      </c>
      <c r="K50" s="4">
        <v>0</v>
      </c>
      <c r="L50" s="177">
        <v>0</v>
      </c>
      <c r="M50" s="4">
        <v>2.7958171639402098</v>
      </c>
      <c r="N50" s="177">
        <v>0.46296890689344999</v>
      </c>
      <c r="O50" s="4">
        <v>6.8018123500357097</v>
      </c>
      <c r="P50" s="177">
        <v>0.91137481262731701</v>
      </c>
      <c r="Q50" s="4">
        <v>6.8018123500357097</v>
      </c>
      <c r="R50" s="177">
        <v>0.91137481262731701</v>
      </c>
      <c r="S50" s="4">
        <v>5.8289086755345201</v>
      </c>
      <c r="T50" s="177">
        <v>1.14733001720257</v>
      </c>
      <c r="U50" s="4">
        <v>6.5309618847118003</v>
      </c>
      <c r="V50" s="177">
        <v>1.27370157574541</v>
      </c>
      <c r="W50" s="4">
        <v>3.17761148788489</v>
      </c>
      <c r="X50" s="177">
        <v>0.43521132305524701</v>
      </c>
      <c r="Y50" s="4">
        <v>-2.6512971876496301</v>
      </c>
      <c r="Z50" s="177">
        <v>1.2591279235844599</v>
      </c>
      <c r="AA50" s="6"/>
      <c r="AB50" s="6"/>
      <c r="AC50" s="6"/>
      <c r="AD50" s="8"/>
    </row>
    <row r="51" spans="1:30" ht="13" customHeight="1" x14ac:dyDescent="0.35">
      <c r="A51" s="3" t="s">
        <v>391</v>
      </c>
      <c r="B51" s="171">
        <v>2</v>
      </c>
      <c r="C51" s="4">
        <v>3.45927076414674E-2</v>
      </c>
      <c r="D51" s="177">
        <v>3.46464380682837E-2</v>
      </c>
      <c r="E51" s="4">
        <v>0</v>
      </c>
      <c r="F51" s="177">
        <v>0</v>
      </c>
      <c r="G51" s="4">
        <v>0.13303542621495601</v>
      </c>
      <c r="H51" s="177">
        <v>0.13335103884639701</v>
      </c>
      <c r="I51" s="4">
        <v>0.13303542621495601</v>
      </c>
      <c r="J51" s="177">
        <v>0.13335103884639701</v>
      </c>
      <c r="K51" s="4">
        <v>0</v>
      </c>
      <c r="L51" s="177">
        <v>0</v>
      </c>
      <c r="M51" s="4">
        <v>0</v>
      </c>
      <c r="N51" s="177">
        <v>0</v>
      </c>
      <c r="O51" s="4">
        <v>0.17775233766654</v>
      </c>
      <c r="P51" s="177">
        <v>0.17773983055268999</v>
      </c>
      <c r="Q51" s="4">
        <v>0.17775233766654</v>
      </c>
      <c r="R51" s="177">
        <v>0.17773983055268999</v>
      </c>
      <c r="S51" s="4">
        <v>0</v>
      </c>
      <c r="T51" s="177">
        <v>0</v>
      </c>
      <c r="U51" s="4">
        <v>0</v>
      </c>
      <c r="V51" s="177">
        <v>0</v>
      </c>
      <c r="W51" s="4">
        <v>5.6632656083528299E-2</v>
      </c>
      <c r="X51" s="177">
        <v>5.6637711519172199E-2</v>
      </c>
      <c r="Y51" s="4">
        <v>5.6632656083528299E-2</v>
      </c>
      <c r="Z51" s="177">
        <v>5.6637711519172199E-2</v>
      </c>
      <c r="AA51" s="6"/>
      <c r="AB51" s="6"/>
      <c r="AC51" s="6"/>
      <c r="AD51" s="8"/>
    </row>
    <row r="52" spans="1:30" ht="13" customHeight="1" x14ac:dyDescent="0.35">
      <c r="A52" s="3" t="s">
        <v>392</v>
      </c>
      <c r="B52" s="171">
        <v>2</v>
      </c>
      <c r="C52" s="4">
        <v>3.1137506206585899</v>
      </c>
      <c r="D52" s="177">
        <v>0.44337801000614502</v>
      </c>
      <c r="E52" s="4">
        <v>1.89529310300503</v>
      </c>
      <c r="F52" s="177">
        <v>0.35754041006245801</v>
      </c>
      <c r="G52" s="4">
        <v>5.1180500925966399</v>
      </c>
      <c r="H52" s="177">
        <v>1.0416032433746001</v>
      </c>
      <c r="I52" s="4">
        <v>3.2227569895916099</v>
      </c>
      <c r="J52" s="177">
        <v>1.11884510993012</v>
      </c>
      <c r="K52" s="4">
        <v>0</v>
      </c>
      <c r="L52" s="177">
        <v>0</v>
      </c>
      <c r="M52" s="4">
        <v>2.08114411537231</v>
      </c>
      <c r="N52" s="177">
        <v>0.535227368020464</v>
      </c>
      <c r="O52" s="4">
        <v>7.5406229434874099</v>
      </c>
      <c r="P52" s="177">
        <v>1.27476193379558</v>
      </c>
      <c r="Q52" s="4">
        <v>7.5406229434874099</v>
      </c>
      <c r="R52" s="177">
        <v>1.27476193379558</v>
      </c>
      <c r="S52" s="4">
        <v>1.68216838009864</v>
      </c>
      <c r="T52" s="177">
        <v>0.76487302503214005</v>
      </c>
      <c r="U52" s="4">
        <v>5.0984918300896203</v>
      </c>
      <c r="V52" s="177">
        <v>2.3446104671020902</v>
      </c>
      <c r="W52" s="4">
        <v>3.1706204494147601</v>
      </c>
      <c r="X52" s="177">
        <v>0.621389506061645</v>
      </c>
      <c r="Y52" s="4">
        <v>1.4884520693161301</v>
      </c>
      <c r="Z52" s="177">
        <v>0.97674805030432998</v>
      </c>
      <c r="AA52" s="6"/>
      <c r="AB52" s="6"/>
      <c r="AC52" s="6"/>
      <c r="AD52" s="8"/>
    </row>
    <row r="53" spans="1:30" ht="13" customHeight="1" x14ac:dyDescent="0.35">
      <c r="A53" s="3" t="s">
        <v>393</v>
      </c>
      <c r="B53" s="171">
        <v>2</v>
      </c>
      <c r="C53" s="4">
        <v>7.2518978082397503</v>
      </c>
      <c r="D53" s="177">
        <v>0.55976760023272698</v>
      </c>
      <c r="E53" s="4">
        <v>6.1118076223562996</v>
      </c>
      <c r="F53" s="177">
        <v>0.54761161096906896</v>
      </c>
      <c r="G53" s="4">
        <v>12.047394919533099</v>
      </c>
      <c r="H53" s="177">
        <v>1.70541976588879</v>
      </c>
      <c r="I53" s="4">
        <v>5.9355872971768404</v>
      </c>
      <c r="J53" s="177">
        <v>1.7676894363437901</v>
      </c>
      <c r="K53" s="4">
        <v>0</v>
      </c>
      <c r="L53" s="177">
        <v>0</v>
      </c>
      <c r="M53" s="4">
        <v>7.0077695492672198</v>
      </c>
      <c r="N53" s="177">
        <v>0.69476273003452804</v>
      </c>
      <c r="O53" s="4">
        <v>9.4380750325455196</v>
      </c>
      <c r="P53" s="177">
        <v>1.11237518408759</v>
      </c>
      <c r="Q53" s="4">
        <v>9.4380750325455196</v>
      </c>
      <c r="R53" s="177">
        <v>1.11237518408759</v>
      </c>
      <c r="S53" s="4">
        <v>13.5150811731618</v>
      </c>
      <c r="T53" s="177">
        <v>1.75938496733937</v>
      </c>
      <c r="U53" s="4">
        <v>10.1122418287679</v>
      </c>
      <c r="V53" s="177">
        <v>1.5561107252006301</v>
      </c>
      <c r="W53" s="4">
        <v>4.8466661762385304</v>
      </c>
      <c r="X53" s="177">
        <v>0.55428009292127001</v>
      </c>
      <c r="Y53" s="4">
        <v>-8.6684149969232607</v>
      </c>
      <c r="Z53" s="177">
        <v>1.8596207927949799</v>
      </c>
      <c r="AA53" s="6"/>
      <c r="AB53" s="6"/>
      <c r="AC53" s="6"/>
      <c r="AD53" s="8"/>
    </row>
    <row r="54" spans="1:30" ht="13" customHeight="1" x14ac:dyDescent="0.35">
      <c r="A54" s="3" t="s">
        <v>394</v>
      </c>
      <c r="B54" s="171">
        <v>2</v>
      </c>
      <c r="C54" s="4">
        <v>3.25061539287297</v>
      </c>
      <c r="D54" s="177">
        <v>0.37932053682571498</v>
      </c>
      <c r="E54" s="4">
        <v>2.4937617049352601</v>
      </c>
      <c r="F54" s="177">
        <v>0.39232490652090302</v>
      </c>
      <c r="G54" s="4">
        <v>5.9327272584997202</v>
      </c>
      <c r="H54" s="177">
        <v>1.0807288268194899</v>
      </c>
      <c r="I54" s="4">
        <v>3.4389655535644601</v>
      </c>
      <c r="J54" s="177">
        <v>1.16424672065</v>
      </c>
      <c r="K54" s="4">
        <v>1.50187201508947</v>
      </c>
      <c r="L54" s="177">
        <v>1.4964067365289</v>
      </c>
      <c r="M54" s="4">
        <v>2.7785683067445199</v>
      </c>
      <c r="N54" s="177">
        <v>0.47935446572957902</v>
      </c>
      <c r="O54" s="4">
        <v>4.5159702588130903</v>
      </c>
      <c r="P54" s="177">
        <v>0.86101001049534798</v>
      </c>
      <c r="Q54" s="4">
        <v>3.0140982437236201</v>
      </c>
      <c r="R54" s="177">
        <v>1.9789893307850901</v>
      </c>
      <c r="S54" s="4">
        <v>6.5022882594227802</v>
      </c>
      <c r="T54" s="177">
        <v>1.3836803962497799</v>
      </c>
      <c r="U54" s="4">
        <v>4.4021335013543998</v>
      </c>
      <c r="V54" s="177">
        <v>1.2592390642350599</v>
      </c>
      <c r="W54" s="4">
        <v>2.0945972572240499</v>
      </c>
      <c r="X54" s="177">
        <v>0.43311465065322502</v>
      </c>
      <c r="Y54" s="4">
        <v>-4.4076910021987299</v>
      </c>
      <c r="Z54" s="177">
        <v>1.5511668610906699</v>
      </c>
      <c r="AA54" s="6"/>
      <c r="AB54" s="6"/>
      <c r="AC54" s="6"/>
      <c r="AD54" s="8"/>
    </row>
    <row r="55" spans="1:30" ht="13" customHeight="1" x14ac:dyDescent="0.35">
      <c r="A55" s="3" t="s">
        <v>395</v>
      </c>
      <c r="B55" s="171">
        <v>2</v>
      </c>
      <c r="C55" s="4">
        <v>2.66383858325031</v>
      </c>
      <c r="D55" s="177">
        <v>0.41118931526831798</v>
      </c>
      <c r="E55" s="4">
        <v>2.9473655940132</v>
      </c>
      <c r="F55" s="177">
        <v>0.54597245197397404</v>
      </c>
      <c r="G55" s="4">
        <v>2.2624973591696498</v>
      </c>
      <c r="H55" s="177">
        <v>0.54728575565295501</v>
      </c>
      <c r="I55" s="4">
        <v>-0.68486823484355497</v>
      </c>
      <c r="J55" s="177">
        <v>0.73484008479287499</v>
      </c>
      <c r="K55" s="4">
        <v>0.30704012660978602</v>
      </c>
      <c r="L55" s="177">
        <v>0.225365156368141</v>
      </c>
      <c r="M55" s="4">
        <v>3.1987383215282801</v>
      </c>
      <c r="N55" s="177">
        <v>0.66986252298582605</v>
      </c>
      <c r="O55" s="4">
        <v>3.69132952623265</v>
      </c>
      <c r="P55" s="177">
        <v>0.73459702355158296</v>
      </c>
      <c r="Q55" s="4">
        <v>3.3842893996228698</v>
      </c>
      <c r="R55" s="177">
        <v>0.72289909896257398</v>
      </c>
      <c r="S55" s="4">
        <v>2.1092410566782598</v>
      </c>
      <c r="T55" s="177">
        <v>0.65156330916238803</v>
      </c>
      <c r="U55" s="4">
        <v>4.65510079814098</v>
      </c>
      <c r="V55" s="177">
        <v>1.19071737992883</v>
      </c>
      <c r="W55" s="4">
        <v>2.2301025845514602</v>
      </c>
      <c r="X55" s="177">
        <v>0.50984090166111296</v>
      </c>
      <c r="Y55" s="4">
        <v>0.120861527873193</v>
      </c>
      <c r="Z55" s="177">
        <v>0.82098765504583304</v>
      </c>
      <c r="AA55" s="6"/>
      <c r="AB55" s="6"/>
      <c r="AC55" s="6"/>
      <c r="AD55" s="8"/>
    </row>
    <row r="56" spans="1:30" ht="13" customHeight="1" x14ac:dyDescent="0.35">
      <c r="A56" s="3" t="s">
        <v>396</v>
      </c>
      <c r="B56" s="171">
        <v>2</v>
      </c>
      <c r="C56" s="4">
        <v>11.446806305511901</v>
      </c>
      <c r="D56" s="177">
        <v>0.57298289633839905</v>
      </c>
      <c r="E56" s="4">
        <v>9.9360499157604796</v>
      </c>
      <c r="F56" s="177">
        <v>0.68322560455822701</v>
      </c>
      <c r="G56" s="4">
        <v>13.8167797015902</v>
      </c>
      <c r="H56" s="177">
        <v>0.94214680988922195</v>
      </c>
      <c r="I56" s="4">
        <v>3.8807297858297498</v>
      </c>
      <c r="J56" s="177">
        <v>1.1407003604736601</v>
      </c>
      <c r="K56" s="4">
        <v>0.42751201083666301</v>
      </c>
      <c r="L56" s="177">
        <v>0.30176349268793801</v>
      </c>
      <c r="M56" s="4">
        <v>13.348740209158199</v>
      </c>
      <c r="N56" s="177">
        <v>0.85512815073619597</v>
      </c>
      <c r="O56" s="4">
        <v>10.9733265271402</v>
      </c>
      <c r="P56" s="177">
        <v>0.94258645176261402</v>
      </c>
      <c r="Q56" s="4">
        <v>10.5458145163035</v>
      </c>
      <c r="R56" s="177">
        <v>0.98137323225976902</v>
      </c>
      <c r="S56" s="4">
        <v>19.284410996969701</v>
      </c>
      <c r="T56" s="177">
        <v>1.33577697815139</v>
      </c>
      <c r="U56" s="4">
        <v>20.5841752393147</v>
      </c>
      <c r="V56" s="177">
        <v>1.6060163722399501</v>
      </c>
      <c r="W56" s="4">
        <v>5.2972536052134602</v>
      </c>
      <c r="X56" s="177">
        <v>0.54519135074500802</v>
      </c>
      <c r="Y56" s="4">
        <v>-13.987157391756201</v>
      </c>
      <c r="Z56" s="177">
        <v>1.47864879775864</v>
      </c>
      <c r="AA56" s="6"/>
      <c r="AB56" s="6"/>
      <c r="AC56" s="6"/>
      <c r="AD56" s="8"/>
    </row>
    <row r="57" spans="1:30" ht="13" customHeight="1" x14ac:dyDescent="0.35">
      <c r="A57" s="3" t="s">
        <v>397</v>
      </c>
      <c r="B57" s="171">
        <v>2</v>
      </c>
      <c r="C57" s="4">
        <v>12.541721264830301</v>
      </c>
      <c r="D57" s="177">
        <v>1.01919215641435</v>
      </c>
      <c r="E57" s="4">
        <v>12.350755561398501</v>
      </c>
      <c r="F57" s="177">
        <v>1.1146016575459901</v>
      </c>
      <c r="G57" s="4">
        <v>12.9514850050075</v>
      </c>
      <c r="H57" s="177">
        <v>1.67479178594871</v>
      </c>
      <c r="I57" s="4">
        <v>0.60072944360899405</v>
      </c>
      <c r="J57" s="177">
        <v>1.82322897258989</v>
      </c>
      <c r="K57" s="4">
        <v>2.4021371730840801</v>
      </c>
      <c r="L57" s="177">
        <v>1.3815779910100401</v>
      </c>
      <c r="M57" s="4">
        <v>8.8294875463538602</v>
      </c>
      <c r="N57" s="177">
        <v>1.0841727962254399</v>
      </c>
      <c r="O57" s="4">
        <v>18.8384376585973</v>
      </c>
      <c r="P57" s="177">
        <v>1.8133165340811599</v>
      </c>
      <c r="Q57" s="4">
        <v>16.4363004855133</v>
      </c>
      <c r="R57" s="177">
        <v>2.26189783499979</v>
      </c>
      <c r="S57" s="4">
        <v>20.998781695368098</v>
      </c>
      <c r="T57" s="177">
        <v>2.7450424381377099</v>
      </c>
      <c r="U57" s="4">
        <v>17.932592138337601</v>
      </c>
      <c r="V57" s="177">
        <v>2.5125681700493598</v>
      </c>
      <c r="W57" s="4">
        <v>8.9655397036053799</v>
      </c>
      <c r="X57" s="177">
        <v>0.96090060878377204</v>
      </c>
      <c r="Y57" s="4">
        <v>-12.0332419917628</v>
      </c>
      <c r="Z57" s="177">
        <v>2.8267342852568702</v>
      </c>
      <c r="AA57" s="6"/>
      <c r="AB57" s="6"/>
      <c r="AC57" s="6"/>
      <c r="AD57" s="8"/>
    </row>
    <row r="58" spans="1:30" ht="13" customHeight="1" x14ac:dyDescent="0.35">
      <c r="A58" s="3" t="s">
        <v>398</v>
      </c>
      <c r="B58" s="171">
        <v>2</v>
      </c>
      <c r="C58" s="4">
        <v>0.86429576090141502</v>
      </c>
      <c r="D58" s="177">
        <v>0.153497644696105</v>
      </c>
      <c r="E58" s="4">
        <v>0.47778785541478502</v>
      </c>
      <c r="F58" s="177">
        <v>0.18647231382774801</v>
      </c>
      <c r="G58" s="4">
        <v>1.4193353565617399</v>
      </c>
      <c r="H58" s="177">
        <v>0.328353189102011</v>
      </c>
      <c r="I58" s="4">
        <v>0.94154750114694996</v>
      </c>
      <c r="J58" s="177">
        <v>0.41205994258999401</v>
      </c>
      <c r="K58" s="4">
        <v>0</v>
      </c>
      <c r="L58" s="177">
        <v>0</v>
      </c>
      <c r="M58" s="4">
        <v>0.99969244077244301</v>
      </c>
      <c r="N58" s="177">
        <v>0.189480215544195</v>
      </c>
      <c r="O58" s="4">
        <v>1.1533065165507901</v>
      </c>
      <c r="P58" s="177">
        <v>0.70120836268937003</v>
      </c>
      <c r="Q58" s="4">
        <v>1.1533065165507901</v>
      </c>
      <c r="R58" s="177">
        <v>0.70120836268937003</v>
      </c>
      <c r="S58" s="4">
        <v>0.65725019601975598</v>
      </c>
      <c r="T58" s="177">
        <v>0.484855624356613</v>
      </c>
      <c r="U58" s="4">
        <v>1.2755260451806001</v>
      </c>
      <c r="V58" s="177">
        <v>0.36804269500046399</v>
      </c>
      <c r="W58" s="4">
        <v>0.75231432908015805</v>
      </c>
      <c r="X58" s="177">
        <v>0.206123343025267</v>
      </c>
      <c r="Y58" s="4">
        <v>9.5064133060402095E-2</v>
      </c>
      <c r="Z58" s="177">
        <v>0.56916251381058403</v>
      </c>
      <c r="AA58" s="6"/>
      <c r="AB58" s="6"/>
      <c r="AC58" s="6"/>
      <c r="AD58" s="8"/>
    </row>
    <row r="59" spans="1:30" ht="13" customHeight="1" x14ac:dyDescent="0.35">
      <c r="A59" s="3" t="s">
        <v>399</v>
      </c>
      <c r="B59" s="171">
        <v>2</v>
      </c>
      <c r="C59" s="4">
        <v>2.4151353972623699</v>
      </c>
      <c r="D59" s="177">
        <v>0.49924716516131801</v>
      </c>
      <c r="E59" s="4">
        <v>2.4596020016625402</v>
      </c>
      <c r="F59" s="177">
        <v>0.71280941401115505</v>
      </c>
      <c r="G59" s="4">
        <v>2.2156934027020601</v>
      </c>
      <c r="H59" s="177">
        <v>0.77978652055833297</v>
      </c>
      <c r="I59" s="4">
        <v>-0.24390859896047201</v>
      </c>
      <c r="J59" s="177">
        <v>1.16512000545459</v>
      </c>
      <c r="K59" s="4">
        <v>3.9811373782361601</v>
      </c>
      <c r="L59" s="177">
        <v>2.3713838443497202</v>
      </c>
      <c r="M59" s="4">
        <v>2.1478807997448701</v>
      </c>
      <c r="N59" s="177">
        <v>0.48158645920739801</v>
      </c>
      <c r="O59" s="4">
        <v>1.8883768498520701</v>
      </c>
      <c r="P59" s="177">
        <v>0.96128784434363801</v>
      </c>
      <c r="Q59" s="4">
        <v>-2.09276052838409</v>
      </c>
      <c r="R59" s="177">
        <v>2.5579894298742398</v>
      </c>
      <c r="S59" s="4">
        <v>5.10189724777028</v>
      </c>
      <c r="T59" s="177">
        <v>2.01529188321279</v>
      </c>
      <c r="U59" s="4">
        <v>1.99604055468911</v>
      </c>
      <c r="V59" s="177">
        <v>0.76009490160362103</v>
      </c>
      <c r="W59" s="4">
        <v>1.61790838810899</v>
      </c>
      <c r="X59" s="177">
        <v>0.63375421381999697</v>
      </c>
      <c r="Y59" s="4">
        <v>-3.4839888596612898</v>
      </c>
      <c r="Z59" s="177">
        <v>2.2301252443583701</v>
      </c>
      <c r="AA59" s="6"/>
      <c r="AB59" s="6"/>
      <c r="AC59" s="6"/>
      <c r="AD59" s="8"/>
    </row>
    <row r="60" spans="1:30" ht="13" customHeight="1" x14ac:dyDescent="0.35">
      <c r="A60" s="3" t="s">
        <v>400</v>
      </c>
      <c r="B60" s="171">
        <v>2</v>
      </c>
      <c r="C60" s="4">
        <v>16.299815122666399</v>
      </c>
      <c r="D60" s="177">
        <v>1.4810032347108399</v>
      </c>
      <c r="E60" s="4">
        <v>13.731286940448401</v>
      </c>
      <c r="F60" s="177">
        <v>1.3057619300872501</v>
      </c>
      <c r="G60" s="4">
        <v>20.028473739324301</v>
      </c>
      <c r="H60" s="177">
        <v>3.2161522820025898</v>
      </c>
      <c r="I60" s="4">
        <v>6.2971867988759103</v>
      </c>
      <c r="J60" s="177">
        <v>3.5684864221308801</v>
      </c>
      <c r="K60" s="4">
        <v>1.05556499562803</v>
      </c>
      <c r="L60" s="177">
        <v>0.73752985353260803</v>
      </c>
      <c r="M60" s="4">
        <v>10.453015565843399</v>
      </c>
      <c r="N60" s="177">
        <v>1.38742174955486</v>
      </c>
      <c r="O60" s="4">
        <v>34.922540358619301</v>
      </c>
      <c r="P60" s="177">
        <v>4.2284617414913397</v>
      </c>
      <c r="Q60" s="4">
        <v>33.866975362991198</v>
      </c>
      <c r="R60" s="177">
        <v>4.30869620280244</v>
      </c>
      <c r="S60" s="4">
        <v>16.485932328251199</v>
      </c>
      <c r="T60" s="177">
        <v>3.2317759033955</v>
      </c>
      <c r="U60" s="4">
        <v>22.533477003975399</v>
      </c>
      <c r="V60" s="177">
        <v>4.7188353707653299</v>
      </c>
      <c r="W60" s="4">
        <v>13.1730736633383</v>
      </c>
      <c r="X60" s="177">
        <v>2.71149918255488</v>
      </c>
      <c r="Y60" s="4">
        <v>-3.3128586649128602</v>
      </c>
      <c r="Z60" s="177">
        <v>4.5127839412418904</v>
      </c>
      <c r="AA60" s="6"/>
      <c r="AB60" s="6"/>
      <c r="AC60" s="6"/>
      <c r="AD60" s="8"/>
    </row>
    <row r="61" spans="1:30" ht="13" customHeight="1" x14ac:dyDescent="0.35">
      <c r="A61" s="3" t="s">
        <v>401</v>
      </c>
      <c r="B61" s="171">
        <v>2</v>
      </c>
      <c r="C61" s="4">
        <v>0.79271904357190104</v>
      </c>
      <c r="D61" s="177">
        <v>0.17262241331382</v>
      </c>
      <c r="E61" s="4">
        <v>0.506892594588084</v>
      </c>
      <c r="F61" s="177">
        <v>0.13761315853897699</v>
      </c>
      <c r="G61" s="4">
        <v>1.29468422313554</v>
      </c>
      <c r="H61" s="177">
        <v>0.386609491572523</v>
      </c>
      <c r="I61" s="4">
        <v>0.78779162854745299</v>
      </c>
      <c r="J61" s="177">
        <v>0.39612400664758102</v>
      </c>
      <c r="K61" s="4">
        <v>0</v>
      </c>
      <c r="L61" s="177">
        <v>0</v>
      </c>
      <c r="M61" s="4">
        <v>0.64390218489927098</v>
      </c>
      <c r="N61" s="177">
        <v>0.18178878836583801</v>
      </c>
      <c r="O61" s="4">
        <v>1.9910771891571499</v>
      </c>
      <c r="P61" s="177">
        <v>0.49585814138418699</v>
      </c>
      <c r="Q61" s="4">
        <v>1.9910771891571499</v>
      </c>
      <c r="R61" s="177">
        <v>0.49585814138418699</v>
      </c>
      <c r="S61" s="4">
        <v>0.52485879964821103</v>
      </c>
      <c r="T61" s="177">
        <v>0.28481882025788702</v>
      </c>
      <c r="U61" s="4">
        <v>0.80433418232935106</v>
      </c>
      <c r="V61" s="177">
        <v>0.213301960422383</v>
      </c>
      <c r="W61" s="4">
        <v>0.95718932729095096</v>
      </c>
      <c r="X61" s="177">
        <v>0.25322969894546599</v>
      </c>
      <c r="Y61" s="4">
        <v>0.43233052764273999</v>
      </c>
      <c r="Z61" s="177">
        <v>0.34820929947513402</v>
      </c>
      <c r="AA61" s="6"/>
      <c r="AB61" s="6"/>
      <c r="AC61" s="6"/>
      <c r="AD61" s="8"/>
    </row>
    <row r="62" spans="1:30" ht="13" customHeight="1" x14ac:dyDescent="0.35">
      <c r="A62" s="3" t="s">
        <v>402</v>
      </c>
      <c r="B62" s="171">
        <v>2</v>
      </c>
      <c r="C62" s="4">
        <v>9.2323195706650402E-2</v>
      </c>
      <c r="D62" s="177">
        <v>5.6557722049751402E-2</v>
      </c>
      <c r="E62" s="4">
        <v>0</v>
      </c>
      <c r="F62" s="177">
        <v>0</v>
      </c>
      <c r="G62" s="4">
        <v>0.31214498219724801</v>
      </c>
      <c r="H62" s="177">
        <v>0.190749997410502</v>
      </c>
      <c r="I62" s="4">
        <v>0.31214498219724801</v>
      </c>
      <c r="J62" s="177">
        <v>0.190749997410502</v>
      </c>
      <c r="K62" s="4">
        <v>0</v>
      </c>
      <c r="L62" s="177">
        <v>0</v>
      </c>
      <c r="M62" s="4">
        <v>0.115246681875633</v>
      </c>
      <c r="N62" s="177">
        <v>7.04667790138086E-2</v>
      </c>
      <c r="O62" s="4">
        <v>0</v>
      </c>
      <c r="P62" s="177">
        <v>0</v>
      </c>
      <c r="Q62" s="4">
        <v>0</v>
      </c>
      <c r="R62" s="177">
        <v>0</v>
      </c>
      <c r="S62" s="4">
        <v>0.46901245481238102</v>
      </c>
      <c r="T62" s="177">
        <v>0.46595468612491697</v>
      </c>
      <c r="U62" s="4">
        <v>0.15000406417452999</v>
      </c>
      <c r="V62" s="177">
        <v>0.15057579136488899</v>
      </c>
      <c r="W62" s="4">
        <v>4.6895463987724803E-2</v>
      </c>
      <c r="X62" s="177">
        <v>4.6900248644796499E-2</v>
      </c>
      <c r="Y62" s="4">
        <v>-0.42211699082465598</v>
      </c>
      <c r="Z62" s="177">
        <v>0.46846779978894298</v>
      </c>
      <c r="AA62" s="6"/>
      <c r="AB62" s="6"/>
      <c r="AC62" s="6"/>
      <c r="AD62" s="8"/>
    </row>
    <row r="63" spans="1:30" ht="13" customHeight="1" x14ac:dyDescent="0.35">
      <c r="A63" s="192" t="s">
        <v>403</v>
      </c>
      <c r="B63" s="172">
        <v>2</v>
      </c>
      <c r="C63" s="42">
        <v>8.4497843000738904</v>
      </c>
      <c r="D63" s="178">
        <v>0.148207838770477</v>
      </c>
      <c r="E63" s="42">
        <v>7.2645556888710203</v>
      </c>
      <c r="F63" s="178">
        <v>0.159870200974737</v>
      </c>
      <c r="G63" s="42">
        <v>11.7050781189301</v>
      </c>
      <c r="H63" s="178">
        <v>0.33382469684621902</v>
      </c>
      <c r="I63" s="42">
        <v>4.4405224300591097</v>
      </c>
      <c r="J63" s="178">
        <v>0.36554397056944099</v>
      </c>
      <c r="K63" s="42">
        <v>1.7220421702398601</v>
      </c>
      <c r="L63" s="178">
        <v>0.228729059567641</v>
      </c>
      <c r="M63" s="42">
        <v>8.5192641447341302</v>
      </c>
      <c r="N63" s="178">
        <v>0.19021427755558301</v>
      </c>
      <c r="O63" s="42">
        <v>11.0385532039379</v>
      </c>
      <c r="P63" s="178">
        <v>0.31092249451201698</v>
      </c>
      <c r="Q63" s="42">
        <v>9.3165110336980792</v>
      </c>
      <c r="R63" s="178">
        <v>0.390358124507513</v>
      </c>
      <c r="S63" s="42">
        <v>15.164751094010899</v>
      </c>
      <c r="T63" s="178">
        <v>0.432619373383267</v>
      </c>
      <c r="U63" s="42">
        <v>12.488737461491199</v>
      </c>
      <c r="V63" s="178">
        <v>0.42935062888222097</v>
      </c>
      <c r="W63" s="42">
        <v>5.6907215665248803</v>
      </c>
      <c r="X63" s="178">
        <v>0.18064834355150999</v>
      </c>
      <c r="Y63" s="42">
        <v>-9.4740295274860404</v>
      </c>
      <c r="Z63" s="178">
        <v>0.467710955941122</v>
      </c>
      <c r="AA63" s="6"/>
      <c r="AB63" s="6"/>
      <c r="AC63" s="6"/>
      <c r="AD63" s="8"/>
    </row>
    <row r="64" spans="1:30" ht="13" customHeight="1" x14ac:dyDescent="0.35">
      <c r="A64" s="193" t="s">
        <v>404</v>
      </c>
      <c r="B64" s="173">
        <v>2</v>
      </c>
      <c r="C64" s="47">
        <v>8.5654854907956395</v>
      </c>
      <c r="D64" s="179">
        <v>0.22210367507008</v>
      </c>
      <c r="E64" s="47">
        <v>7.4210457860434502</v>
      </c>
      <c r="F64" s="179">
        <v>0.23516094557814499</v>
      </c>
      <c r="G64" s="47">
        <v>11.685130870457501</v>
      </c>
      <c r="H64" s="179">
        <v>0.44445056035712599</v>
      </c>
      <c r="I64" s="47">
        <v>4.2640850844140896</v>
      </c>
      <c r="J64" s="179">
        <v>0.46851581100131001</v>
      </c>
      <c r="K64" s="47">
        <v>0.93557110159246604</v>
      </c>
      <c r="L64" s="179">
        <v>0.49977728704576402</v>
      </c>
      <c r="M64" s="47">
        <v>9.0647014881922594</v>
      </c>
      <c r="N64" s="179">
        <v>0.308411690510906</v>
      </c>
      <c r="O64" s="47">
        <v>9.68900434052156</v>
      </c>
      <c r="P64" s="179">
        <v>0.33935947580633802</v>
      </c>
      <c r="Q64" s="47">
        <v>8.7534332389290999</v>
      </c>
      <c r="R64" s="179">
        <v>0.43056700833721701</v>
      </c>
      <c r="S64" s="47">
        <v>18.2970325278832</v>
      </c>
      <c r="T64" s="179">
        <v>0.87742439610480505</v>
      </c>
      <c r="U64" s="47">
        <v>13.879440658599901</v>
      </c>
      <c r="V64" s="179">
        <v>0.68287611179520902</v>
      </c>
      <c r="W64" s="47">
        <v>4.9208916437878898</v>
      </c>
      <c r="X64" s="179">
        <v>0.19801769561063201</v>
      </c>
      <c r="Y64" s="47">
        <v>-13.3761408840953</v>
      </c>
      <c r="Z64" s="179">
        <v>0.87748555981739695</v>
      </c>
      <c r="AA64" s="6"/>
      <c r="AB64" s="6"/>
      <c r="AC64" s="6"/>
      <c r="AD64" s="8"/>
    </row>
    <row r="65" spans="1:30" ht="13" customHeight="1" x14ac:dyDescent="0.35">
      <c r="A65" s="194" t="s">
        <v>405</v>
      </c>
      <c r="B65" s="174">
        <v>2</v>
      </c>
      <c r="C65" s="26">
        <v>6.3544119790591598</v>
      </c>
      <c r="D65" s="180">
        <v>9.6159927614381704E-2</v>
      </c>
      <c r="E65" s="26">
        <v>5.3565866874089503</v>
      </c>
      <c r="F65" s="180">
        <v>0.103656258133301</v>
      </c>
      <c r="G65" s="26">
        <v>9.0010515852047703</v>
      </c>
      <c r="H65" s="180">
        <v>0.21407048539416201</v>
      </c>
      <c r="I65" s="26">
        <v>3.6444648977958201</v>
      </c>
      <c r="J65" s="180">
        <v>0.23440996616238699</v>
      </c>
      <c r="K65" s="26">
        <v>1.1909774207889401</v>
      </c>
      <c r="L65" s="180">
        <v>0.14108456188801599</v>
      </c>
      <c r="M65" s="26">
        <v>6.3837467650208604</v>
      </c>
      <c r="N65" s="180">
        <v>0.12590092425689201</v>
      </c>
      <c r="O65" s="26">
        <v>8.5032007896365496</v>
      </c>
      <c r="P65" s="180">
        <v>0.204821437225779</v>
      </c>
      <c r="Q65" s="26">
        <v>7.3122233688476097</v>
      </c>
      <c r="R65" s="180">
        <v>0.25073387803441599</v>
      </c>
      <c r="S65" s="26">
        <v>11.1345898588708</v>
      </c>
      <c r="T65" s="180">
        <v>0.27683922440751202</v>
      </c>
      <c r="U65" s="26">
        <v>9.3706700425353109</v>
      </c>
      <c r="V65" s="180">
        <v>0.280667329584328</v>
      </c>
      <c r="W65" s="26">
        <v>4.2565863930865202</v>
      </c>
      <c r="X65" s="180">
        <v>0.112436313781032</v>
      </c>
      <c r="Y65" s="26">
        <v>-6.8780034657842801</v>
      </c>
      <c r="Z65" s="180">
        <v>0.29904139693035903</v>
      </c>
      <c r="AA65" s="6"/>
      <c r="AB65" s="6"/>
      <c r="AC65" s="6"/>
      <c r="AD65" s="8"/>
    </row>
    <row r="66" spans="1:30" ht="13" customHeight="1" x14ac:dyDescent="0.35">
      <c r="A66" s="3" t="s">
        <v>406</v>
      </c>
      <c r="B66" s="171">
        <v>2</v>
      </c>
      <c r="C66" s="4">
        <v>10.738879247091599</v>
      </c>
      <c r="D66" s="177">
        <v>1.1593655414627599</v>
      </c>
      <c r="E66" s="4">
        <v>8.5895642892012098</v>
      </c>
      <c r="F66" s="177">
        <v>1.5942718373457001</v>
      </c>
      <c r="G66" s="4">
        <v>14.214897941723301</v>
      </c>
      <c r="H66" s="177">
        <v>1.90411844209495</v>
      </c>
      <c r="I66" s="4">
        <v>5.6253336525220696</v>
      </c>
      <c r="J66" s="177">
        <v>2.5828648140727202</v>
      </c>
      <c r="K66" s="4">
        <v>3.8592947174959802</v>
      </c>
      <c r="L66" s="177">
        <v>1.8545836257964301</v>
      </c>
      <c r="M66" s="4">
        <v>11.1435289593687</v>
      </c>
      <c r="N66" s="177">
        <v>1.38636033074738</v>
      </c>
      <c r="O66" s="4">
        <v>16.054185181333398</v>
      </c>
      <c r="P66" s="177">
        <v>3.11117550100158</v>
      </c>
      <c r="Q66" s="4">
        <v>12.1948904638374</v>
      </c>
      <c r="R66" s="177">
        <v>3.85165444296487</v>
      </c>
      <c r="S66" s="4">
        <v>15.8445768318203</v>
      </c>
      <c r="T66" s="177">
        <v>3.4134274356875198</v>
      </c>
      <c r="U66" s="4">
        <v>12.601211671891701</v>
      </c>
      <c r="V66" s="177">
        <v>2.8292980907978298</v>
      </c>
      <c r="W66" s="4">
        <v>7.6301501077092002</v>
      </c>
      <c r="X66" s="177">
        <v>1.64197992755275</v>
      </c>
      <c r="Y66" s="4">
        <v>-8.2144267241111208</v>
      </c>
      <c r="Z66" s="177">
        <v>3.99568411200663</v>
      </c>
      <c r="AA66" s="6"/>
      <c r="AB66" s="6"/>
      <c r="AC66" s="6"/>
      <c r="AD66" s="8"/>
    </row>
    <row r="67" spans="1:30" ht="13" customHeight="1" x14ac:dyDescent="0.35">
      <c r="A67" s="3" t="s">
        <v>407</v>
      </c>
      <c r="B67" s="171">
        <v>2</v>
      </c>
      <c r="C67" s="4">
        <v>16.915431151967798</v>
      </c>
      <c r="D67" s="177">
        <v>1.6440337620130101</v>
      </c>
      <c r="E67" s="4">
        <v>15.554473740033901</v>
      </c>
      <c r="F67" s="177">
        <v>1.9552341764819801</v>
      </c>
      <c r="G67" s="4">
        <v>18.330912343469102</v>
      </c>
      <c r="H67" s="177">
        <v>2.5018835160525899</v>
      </c>
      <c r="I67" s="4">
        <v>2.7764386034352899</v>
      </c>
      <c r="J67" s="177">
        <v>3.0648653841051101</v>
      </c>
      <c r="K67" s="4">
        <v>1.9574069160635399</v>
      </c>
      <c r="L67" s="177">
        <v>1.1028908222046401</v>
      </c>
      <c r="M67" s="4">
        <v>14.2434618636889</v>
      </c>
      <c r="N67" s="177">
        <v>2.0363936206122699</v>
      </c>
      <c r="O67" s="4">
        <v>32.043232664713102</v>
      </c>
      <c r="P67" s="177">
        <v>4.3781221544734201</v>
      </c>
      <c r="Q67" s="4">
        <v>30.085825748649601</v>
      </c>
      <c r="R67" s="177">
        <v>4.4666205794763503</v>
      </c>
      <c r="S67" s="4">
        <v>20.975754255294699</v>
      </c>
      <c r="T67" s="177">
        <v>3.2045529433708899</v>
      </c>
      <c r="U67" s="4">
        <v>18.970847784804199</v>
      </c>
      <c r="V67" s="177">
        <v>3.8447862057223499</v>
      </c>
      <c r="W67" s="4">
        <v>14.5555705852899</v>
      </c>
      <c r="X67" s="177">
        <v>2.2868174659550302</v>
      </c>
      <c r="Y67" s="4">
        <v>-6.4201836700047998</v>
      </c>
      <c r="Z67" s="177">
        <v>3.6482291522268402</v>
      </c>
      <c r="AA67" s="6"/>
      <c r="AB67" s="6"/>
      <c r="AC67" s="6"/>
      <c r="AD67" s="8"/>
    </row>
    <row r="68" spans="1:30" ht="13" customHeight="1" x14ac:dyDescent="0.35">
      <c r="A68" s="3" t="s">
        <v>408</v>
      </c>
      <c r="B68" s="171">
        <v>2</v>
      </c>
      <c r="C68" s="4">
        <v>17.226488946363101</v>
      </c>
      <c r="D68" s="177">
        <v>1.6762218155067301</v>
      </c>
      <c r="E68" s="4">
        <v>14.252686801815999</v>
      </c>
      <c r="F68" s="177">
        <v>1.68531051732732</v>
      </c>
      <c r="G68" s="4">
        <v>22.236675544799901</v>
      </c>
      <c r="H68" s="177">
        <v>2.8794426668977602</v>
      </c>
      <c r="I68" s="4">
        <v>7.9839887429838399</v>
      </c>
      <c r="J68" s="177">
        <v>3.0880207273465601</v>
      </c>
      <c r="K68" s="4">
        <v>1.11054164426163</v>
      </c>
      <c r="L68" s="177">
        <v>1.1261302667202999</v>
      </c>
      <c r="M68" s="4">
        <v>15.970678602085099</v>
      </c>
      <c r="N68" s="177">
        <v>2.3599983829206099</v>
      </c>
      <c r="O68" s="4">
        <v>24.767972961952001</v>
      </c>
      <c r="P68" s="177">
        <v>2.7495566174354402</v>
      </c>
      <c r="Q68" s="4">
        <v>23.657431317690399</v>
      </c>
      <c r="R68" s="177">
        <v>3.0101223091628699</v>
      </c>
      <c r="S68" s="4">
        <v>21.669850863566499</v>
      </c>
      <c r="T68" s="177">
        <v>3.7318386826216798</v>
      </c>
      <c r="U68" s="4">
        <v>31.106605777421301</v>
      </c>
      <c r="V68" s="177">
        <v>5.2879202050819902</v>
      </c>
      <c r="W68" s="4">
        <v>12.8163100104109</v>
      </c>
      <c r="X68" s="177">
        <v>1.51053099350908</v>
      </c>
      <c r="Y68" s="4">
        <v>-8.8535408531555504</v>
      </c>
      <c r="Z68" s="177">
        <v>3.9182670962884498</v>
      </c>
      <c r="AA68" s="6"/>
      <c r="AB68" s="6"/>
      <c r="AC68" s="6"/>
      <c r="AD68" s="8"/>
    </row>
    <row r="69" spans="1:30" ht="13" customHeight="1" x14ac:dyDescent="0.35">
      <c r="A69" s="103" t="s">
        <v>409</v>
      </c>
      <c r="B69" s="182">
        <v>2</v>
      </c>
      <c r="C69" s="109">
        <v>12.726785646214401</v>
      </c>
      <c r="D69" s="183">
        <v>1.4181965187060801</v>
      </c>
      <c r="E69" s="109">
        <v>15.359712554987899</v>
      </c>
      <c r="F69" s="183">
        <v>1.9378567563381399</v>
      </c>
      <c r="G69" s="109">
        <v>7.82184083021032</v>
      </c>
      <c r="H69" s="183">
        <v>1.5977921427752699</v>
      </c>
      <c r="I69" s="109">
        <v>-7.5378717247775402</v>
      </c>
      <c r="J69" s="183">
        <v>2.4403424470780499</v>
      </c>
      <c r="K69" s="109">
        <v>2.4128251920544699</v>
      </c>
      <c r="L69" s="183">
        <v>1.92730550062353</v>
      </c>
      <c r="M69" s="109">
        <v>10.4506780710506</v>
      </c>
      <c r="N69" s="183">
        <v>1.70461888994425</v>
      </c>
      <c r="O69" s="109">
        <v>23.364795688349101</v>
      </c>
      <c r="P69" s="183">
        <v>2.7076878280901902</v>
      </c>
      <c r="Q69" s="109">
        <v>20.951970496294599</v>
      </c>
      <c r="R69" s="183">
        <v>3.1414175638355899</v>
      </c>
      <c r="S69" s="109">
        <v>11.795477709255101</v>
      </c>
      <c r="T69" s="183">
        <v>2.5536083805068199</v>
      </c>
      <c r="U69" s="109">
        <v>17.318397883525002</v>
      </c>
      <c r="V69" s="183">
        <v>3.6040415873965799</v>
      </c>
      <c r="W69" s="109">
        <v>11.5482476290573</v>
      </c>
      <c r="X69" s="183">
        <v>1.7529479217446999</v>
      </c>
      <c r="Y69" s="109">
        <v>-0.24723008019783799</v>
      </c>
      <c r="Z69" s="183">
        <v>2.8916495719172999</v>
      </c>
      <c r="AA69" s="9"/>
      <c r="AB69" s="9"/>
      <c r="AC69" s="9"/>
      <c r="AD69" s="10"/>
    </row>
    <row r="70" spans="1:30" ht="13" customHeight="1" x14ac:dyDescent="0.35">
      <c r="A70" s="3"/>
      <c r="B70" s="175"/>
      <c r="C70" s="4" t="s">
        <v>1126</v>
      </c>
      <c r="D70" s="177" t="s">
        <v>1127</v>
      </c>
      <c r="E70" s="4" t="s">
        <v>1170</v>
      </c>
      <c r="F70" s="177" t="s">
        <v>1171</v>
      </c>
      <c r="G70" s="4" t="s">
        <v>1172</v>
      </c>
      <c r="H70" s="177" t="s">
        <v>1173</v>
      </c>
      <c r="I70" s="4" t="s">
        <v>1174</v>
      </c>
      <c r="J70" s="177" t="s">
        <v>1175</v>
      </c>
      <c r="K70" s="4" t="s">
        <v>1176</v>
      </c>
      <c r="L70" s="177" t="s">
        <v>1177</v>
      </c>
      <c r="M70" s="4" t="s">
        <v>1178</v>
      </c>
      <c r="N70" s="177" t="s">
        <v>1179</v>
      </c>
      <c r="O70" s="4" t="s">
        <v>1180</v>
      </c>
      <c r="P70" s="177" t="s">
        <v>1181</v>
      </c>
      <c r="Q70" s="4" t="s">
        <v>1182</v>
      </c>
      <c r="R70" s="177" t="s">
        <v>1183</v>
      </c>
      <c r="S70" s="4" t="s">
        <v>1184</v>
      </c>
      <c r="T70" s="177" t="s">
        <v>1185</v>
      </c>
      <c r="U70" s="4" t="s">
        <v>1186</v>
      </c>
      <c r="V70" s="177" t="s">
        <v>1187</v>
      </c>
      <c r="W70" s="4" t="s">
        <v>1188</v>
      </c>
      <c r="X70" s="177" t="s">
        <v>1189</v>
      </c>
      <c r="Y70" s="4" t="s">
        <v>1190</v>
      </c>
      <c r="Z70" s="177" t="s">
        <v>1191</v>
      </c>
      <c r="AA70" s="4" t="s">
        <v>1166</v>
      </c>
      <c r="AB70" s="177" t="s">
        <v>1167</v>
      </c>
      <c r="AC70" s="6" t="s">
        <v>1168</v>
      </c>
      <c r="AD70" s="8" t="s">
        <v>1169</v>
      </c>
    </row>
    <row r="71" spans="1:30" ht="13" customHeight="1" x14ac:dyDescent="0.35">
      <c r="A71" s="3" t="s">
        <v>353</v>
      </c>
      <c r="B71" s="175">
        <v>1</v>
      </c>
      <c r="C71" s="4">
        <v>11.1315423981595</v>
      </c>
      <c r="D71" s="177">
        <v>0.967949435674895</v>
      </c>
      <c r="E71" s="4">
        <v>10.633232054777499</v>
      </c>
      <c r="F71" s="177">
        <v>1.01353108643645</v>
      </c>
      <c r="G71" s="4">
        <v>14.063068986441699</v>
      </c>
      <c r="H71" s="177">
        <v>2.5203991274897399</v>
      </c>
      <c r="I71" s="4">
        <v>3.4298369316641599</v>
      </c>
      <c r="J71" s="177">
        <v>2.6540126322370301</v>
      </c>
      <c r="K71" s="4">
        <v>1.81159301256431</v>
      </c>
      <c r="L71" s="177">
        <v>0.69349252302714903</v>
      </c>
      <c r="M71" s="4">
        <v>11.333503777900001</v>
      </c>
      <c r="N71" s="177">
        <v>1.1812706660402199</v>
      </c>
      <c r="O71" s="4">
        <v>18.474645625224898</v>
      </c>
      <c r="P71" s="177">
        <v>2.1808899033637501</v>
      </c>
      <c r="Q71" s="4">
        <v>16.6630526126606</v>
      </c>
      <c r="R71" s="177">
        <v>2.1650873545362699</v>
      </c>
      <c r="S71" s="4">
        <v>13.5173650261896</v>
      </c>
      <c r="T71" s="177">
        <v>1.8062554568343301</v>
      </c>
      <c r="U71" s="4">
        <v>13.297832779583</v>
      </c>
      <c r="V71" s="177">
        <v>2.1803119327676899</v>
      </c>
      <c r="W71" s="4">
        <v>9.3552042587663102</v>
      </c>
      <c r="X71" s="177">
        <v>1.14477403453324</v>
      </c>
      <c r="Y71" s="4">
        <v>-4.1621607674232699</v>
      </c>
      <c r="Z71" s="177">
        <v>2.06688828974751</v>
      </c>
      <c r="AA71" s="4">
        <v>-5.81838270909914</v>
      </c>
      <c r="AB71" s="177">
        <v>1.3856444135085799</v>
      </c>
      <c r="AC71" s="6"/>
      <c r="AD71" s="8"/>
    </row>
    <row r="72" spans="1:30" ht="13" customHeight="1" x14ac:dyDescent="0.35">
      <c r="A72" s="3" t="s">
        <v>357</v>
      </c>
      <c r="B72" s="175">
        <v>1</v>
      </c>
      <c r="C72" s="4">
        <v>4.6064281718605704</v>
      </c>
      <c r="D72" s="177">
        <v>0.38064081544731498</v>
      </c>
      <c r="E72" s="4">
        <v>4.4257666335598396</v>
      </c>
      <c r="F72" s="177">
        <v>0.40791693376525701</v>
      </c>
      <c r="G72" s="4">
        <v>5.74480273362727</v>
      </c>
      <c r="H72" s="177">
        <v>1.30484214060291</v>
      </c>
      <c r="I72" s="4">
        <v>1.31903610006743</v>
      </c>
      <c r="J72" s="177">
        <v>1.39933024500808</v>
      </c>
      <c r="K72" s="4">
        <v>0.43470817717892801</v>
      </c>
      <c r="L72" s="177">
        <v>0.30402251789757201</v>
      </c>
      <c r="M72" s="4">
        <v>5.2742353102773603</v>
      </c>
      <c r="N72" s="177">
        <v>0.61567156527720401</v>
      </c>
      <c r="O72" s="4">
        <v>6.5560211024892601</v>
      </c>
      <c r="P72" s="177">
        <v>1.0081040088508499</v>
      </c>
      <c r="Q72" s="4">
        <v>6.1213129253103302</v>
      </c>
      <c r="R72" s="177">
        <v>1.0819313187353099</v>
      </c>
      <c r="S72" s="4">
        <v>9.8549494577908803</v>
      </c>
      <c r="T72" s="177">
        <v>1.53537662163579</v>
      </c>
      <c r="U72" s="4">
        <v>5.5936661096692104</v>
      </c>
      <c r="V72" s="177">
        <v>0.95281487276820198</v>
      </c>
      <c r="W72" s="4">
        <v>2.8378121286734599</v>
      </c>
      <c r="X72" s="177">
        <v>0.369037962532896</v>
      </c>
      <c r="Y72" s="4">
        <v>-7.0171373291174204</v>
      </c>
      <c r="Z72" s="177">
        <v>1.62482856140277</v>
      </c>
      <c r="AA72" s="4">
        <v>-3.70901860137967</v>
      </c>
      <c r="AB72" s="177">
        <v>0.75683837175260105</v>
      </c>
      <c r="AC72" s="6"/>
      <c r="AD72" s="8"/>
    </row>
    <row r="73" spans="1:30" ht="13" customHeight="1" x14ac:dyDescent="0.35">
      <c r="A73" s="190" t="s">
        <v>359</v>
      </c>
      <c r="B73" s="175">
        <v>1</v>
      </c>
      <c r="C73" s="4">
        <v>4.2648350173346801</v>
      </c>
      <c r="D73" s="177">
        <v>0.49184272193401102</v>
      </c>
      <c r="E73" s="4">
        <v>3.9787629428853899</v>
      </c>
      <c r="F73" s="177">
        <v>0.56049861107406496</v>
      </c>
      <c r="G73" s="4">
        <v>5.8092459241860901</v>
      </c>
      <c r="H73" s="177">
        <v>1.5610767098092799</v>
      </c>
      <c r="I73" s="4">
        <v>1.8304829813007</v>
      </c>
      <c r="J73" s="177">
        <v>1.74690611108049</v>
      </c>
      <c r="K73" s="4">
        <v>0.62348167315949699</v>
      </c>
      <c r="L73" s="177">
        <v>0.61049307862525903</v>
      </c>
      <c r="M73" s="4">
        <v>4.9060951752318802</v>
      </c>
      <c r="N73" s="177">
        <v>0.82043454126126503</v>
      </c>
      <c r="O73" s="4">
        <v>5.3413608980229297</v>
      </c>
      <c r="P73" s="177">
        <v>1.11259431284031</v>
      </c>
      <c r="Q73" s="4">
        <v>4.71787922486343</v>
      </c>
      <c r="R73" s="177">
        <v>1.27339010531316</v>
      </c>
      <c r="S73" s="4">
        <v>10.905089839710101</v>
      </c>
      <c r="T73" s="177">
        <v>2.0702109317469799</v>
      </c>
      <c r="U73" s="4">
        <v>6.8799217314298602</v>
      </c>
      <c r="V73" s="177">
        <v>1.59631441006687</v>
      </c>
      <c r="W73" s="4">
        <v>1.9137697022803499</v>
      </c>
      <c r="X73" s="177">
        <v>0.45082039433206</v>
      </c>
      <c r="Y73" s="4">
        <v>-8.9913201374297405</v>
      </c>
      <c r="Z73" s="177">
        <v>2.1362798181526301</v>
      </c>
      <c r="AA73" s="4">
        <v>-4.3710904485343196</v>
      </c>
      <c r="AB73" s="177">
        <v>1.00736512512777</v>
      </c>
      <c r="AC73" s="6"/>
      <c r="AD73" s="8"/>
    </row>
    <row r="74" spans="1:30" ht="13" customHeight="1" x14ac:dyDescent="0.35">
      <c r="A74" s="3" t="s">
        <v>360</v>
      </c>
      <c r="B74" s="175">
        <v>1</v>
      </c>
      <c r="C74" s="4">
        <v>8.6382992060435893</v>
      </c>
      <c r="D74" s="177">
        <v>0.81461237789340302</v>
      </c>
      <c r="E74" s="4">
        <v>8.0908707999573792</v>
      </c>
      <c r="F74" s="177">
        <v>0.82209824195053705</v>
      </c>
      <c r="G74" s="4">
        <v>12.2144191725585</v>
      </c>
      <c r="H74" s="177">
        <v>2.7618996405056699</v>
      </c>
      <c r="I74" s="4">
        <v>4.1235483726011504</v>
      </c>
      <c r="J74" s="177">
        <v>2.8416691547830202</v>
      </c>
      <c r="K74" s="4">
        <v>2.8419468537712298</v>
      </c>
      <c r="L74" s="177">
        <v>1.3009972638770999</v>
      </c>
      <c r="M74" s="4">
        <v>9.6838797700310302</v>
      </c>
      <c r="N74" s="177">
        <v>1.02318907028358</v>
      </c>
      <c r="O74" s="4">
        <v>8.5807390161954409</v>
      </c>
      <c r="P74" s="177">
        <v>1.40031674080346</v>
      </c>
      <c r="Q74" s="4">
        <v>5.73879216242422</v>
      </c>
      <c r="R74" s="177">
        <v>1.9474911008973199</v>
      </c>
      <c r="S74" s="4">
        <v>14.2840642182612</v>
      </c>
      <c r="T74" s="177">
        <v>2.2202724516851</v>
      </c>
      <c r="U74" s="4">
        <v>13.330959183446399</v>
      </c>
      <c r="V74" s="177">
        <v>2.55697412297198</v>
      </c>
      <c r="W74" s="4">
        <v>5.4925313897481098</v>
      </c>
      <c r="X74" s="177">
        <v>0.85465332905421898</v>
      </c>
      <c r="Y74" s="4">
        <v>-8.7915328285130592</v>
      </c>
      <c r="Z74" s="177">
        <v>2.2531751989908102</v>
      </c>
      <c r="AA74" s="4">
        <v>-2.8242480152693799</v>
      </c>
      <c r="AB74" s="177">
        <v>1.2404561124062099</v>
      </c>
      <c r="AC74" s="6"/>
      <c r="AD74" s="8"/>
    </row>
    <row r="75" spans="1:30" ht="13" customHeight="1" x14ac:dyDescent="0.35">
      <c r="A75" s="3" t="s">
        <v>371</v>
      </c>
      <c r="B75" s="175">
        <v>1</v>
      </c>
      <c r="C75" s="4">
        <v>6.0170503385208596</v>
      </c>
      <c r="D75" s="177">
        <v>0.63385132636943897</v>
      </c>
      <c r="E75" s="4">
        <v>6.1147048781974904</v>
      </c>
      <c r="F75" s="177">
        <v>0.64812235160723797</v>
      </c>
      <c r="G75" s="4">
        <v>5.5385161349293703</v>
      </c>
      <c r="H75" s="177">
        <v>2.0213465533425499</v>
      </c>
      <c r="I75" s="4">
        <v>-0.57618874326811498</v>
      </c>
      <c r="J75" s="177">
        <v>2.0801831461554898</v>
      </c>
      <c r="K75" s="4">
        <v>0</v>
      </c>
      <c r="L75" s="177">
        <v>0</v>
      </c>
      <c r="M75" s="4">
        <v>6.2243618345573504</v>
      </c>
      <c r="N75" s="177">
        <v>0.84099704893252103</v>
      </c>
      <c r="O75" s="4">
        <v>7.54027332749813</v>
      </c>
      <c r="P75" s="177">
        <v>1.4314279473332101</v>
      </c>
      <c r="Q75" s="4">
        <v>7.54027332749813</v>
      </c>
      <c r="R75" s="177">
        <v>1.4314279473332101</v>
      </c>
      <c r="S75" s="4">
        <v>15.115532717993201</v>
      </c>
      <c r="T75" s="177">
        <v>2.74366003586425</v>
      </c>
      <c r="U75" s="4">
        <v>15.0845301016787</v>
      </c>
      <c r="V75" s="177">
        <v>2.5103221950768799</v>
      </c>
      <c r="W75" s="4">
        <v>2.3391656066287498</v>
      </c>
      <c r="X75" s="177">
        <v>0.47044277672873402</v>
      </c>
      <c r="Y75" s="4">
        <v>-12.776367111364401</v>
      </c>
      <c r="Z75" s="177">
        <v>2.8296916109357801</v>
      </c>
      <c r="AA75" s="4">
        <v>1.0219247608027699</v>
      </c>
      <c r="AB75" s="177">
        <v>0.87363614659383304</v>
      </c>
      <c r="AC75" s="6"/>
      <c r="AD75" s="8"/>
    </row>
    <row r="76" spans="1:30" ht="13" customHeight="1" x14ac:dyDescent="0.35">
      <c r="A76" s="3" t="s">
        <v>376</v>
      </c>
      <c r="B76" s="175">
        <v>1</v>
      </c>
      <c r="C76" s="4">
        <v>1.24117686099947</v>
      </c>
      <c r="D76" s="177">
        <v>0.25060551872130399</v>
      </c>
      <c r="E76" s="4">
        <v>1.0472676214213801</v>
      </c>
      <c r="F76" s="177">
        <v>0.277173353895384</v>
      </c>
      <c r="G76" s="4">
        <v>1.43420428679309</v>
      </c>
      <c r="H76" s="177">
        <v>0.46391067124740998</v>
      </c>
      <c r="I76" s="4">
        <v>0.38693666537171201</v>
      </c>
      <c r="J76" s="177">
        <v>0.54203619987311202</v>
      </c>
      <c r="K76" s="4">
        <v>0</v>
      </c>
      <c r="L76" s="177">
        <v>0</v>
      </c>
      <c r="M76" s="4">
        <v>1.85548781134412</v>
      </c>
      <c r="N76" s="177">
        <v>0.43346038547693699</v>
      </c>
      <c r="O76" s="4">
        <v>1.1974701147796101</v>
      </c>
      <c r="P76" s="177">
        <v>0.40137208672996699</v>
      </c>
      <c r="Q76" s="4">
        <v>1.1974701147796101</v>
      </c>
      <c r="R76" s="177">
        <v>0.40137208672996699</v>
      </c>
      <c r="S76" s="4">
        <v>0.959514962239844</v>
      </c>
      <c r="T76" s="177">
        <v>0.43135015559262901</v>
      </c>
      <c r="U76" s="4">
        <v>2.2741648764103801</v>
      </c>
      <c r="V76" s="177">
        <v>0.78789192996112001</v>
      </c>
      <c r="W76" s="4">
        <v>1.0313748867483301</v>
      </c>
      <c r="X76" s="177">
        <v>0.308376568797184</v>
      </c>
      <c r="Y76" s="4">
        <v>7.1859924508486106E-2</v>
      </c>
      <c r="Z76" s="177">
        <v>0.55861365344477298</v>
      </c>
      <c r="AA76" s="4">
        <v>0.36301399903679599</v>
      </c>
      <c r="AB76" s="177">
        <v>0.32982601374486098</v>
      </c>
      <c r="AC76" s="6"/>
      <c r="AD76" s="8"/>
    </row>
    <row r="77" spans="1:30" ht="13" customHeight="1" x14ac:dyDescent="0.35">
      <c r="A77" s="3" t="s">
        <v>378</v>
      </c>
      <c r="B77" s="175">
        <v>1</v>
      </c>
      <c r="C77" s="4">
        <v>0.24208277286087501</v>
      </c>
      <c r="D77" s="177">
        <v>0.111029401684115</v>
      </c>
      <c r="E77" s="4">
        <v>0.23115205709063899</v>
      </c>
      <c r="F77" s="177">
        <v>0.117549073213448</v>
      </c>
      <c r="G77" s="4">
        <v>0.27905973500562198</v>
      </c>
      <c r="H77" s="177">
        <v>0.27926287918098402</v>
      </c>
      <c r="I77" s="4">
        <v>4.7907677914983703E-2</v>
      </c>
      <c r="J77" s="177">
        <v>0.30413197123401903</v>
      </c>
      <c r="K77" s="4">
        <v>0</v>
      </c>
      <c r="L77" s="177">
        <v>0</v>
      </c>
      <c r="M77" s="4">
        <v>0.119483042065484</v>
      </c>
      <c r="N77" s="177">
        <v>8.4864728296447894E-2</v>
      </c>
      <c r="O77" s="4">
        <v>0.67530332484565003</v>
      </c>
      <c r="P77" s="177">
        <v>0.39338195795679998</v>
      </c>
      <c r="Q77" s="4">
        <v>0.67530332484565003</v>
      </c>
      <c r="R77" s="177">
        <v>0.39338195795679998</v>
      </c>
      <c r="S77" s="4">
        <v>0.29411726722808901</v>
      </c>
      <c r="T77" s="177">
        <v>0.293214377259643</v>
      </c>
      <c r="U77" s="4">
        <v>0.20363248488611899</v>
      </c>
      <c r="V77" s="177">
        <v>0.204808443195554</v>
      </c>
      <c r="W77" s="4">
        <v>0.24211199052988799</v>
      </c>
      <c r="X77" s="177">
        <v>0.14154909794704501</v>
      </c>
      <c r="Y77" s="4">
        <v>-5.2005276698201201E-2</v>
      </c>
      <c r="Z77" s="177">
        <v>0.32674350549468301</v>
      </c>
      <c r="AA77" s="4">
        <v>-0.652977616651083</v>
      </c>
      <c r="AB77" s="177">
        <v>0.24679337306138799</v>
      </c>
      <c r="AC77" s="6"/>
      <c r="AD77" s="8"/>
    </row>
    <row r="78" spans="1:30" ht="13" customHeight="1" x14ac:dyDescent="0.35">
      <c r="A78" s="3" t="s">
        <v>384</v>
      </c>
      <c r="B78" s="175">
        <v>1</v>
      </c>
      <c r="C78" s="4">
        <v>1.73471546122662</v>
      </c>
      <c r="D78" s="177">
        <v>0.31928213494844099</v>
      </c>
      <c r="E78" s="4">
        <v>1.2881530775007</v>
      </c>
      <c r="F78" s="177">
        <v>0.32929436698387698</v>
      </c>
      <c r="G78" s="4">
        <v>2.5397380870137001</v>
      </c>
      <c r="H78" s="177">
        <v>0.64763278457094398</v>
      </c>
      <c r="I78" s="4">
        <v>1.2515850095129999</v>
      </c>
      <c r="J78" s="177">
        <v>0.71555334513341495</v>
      </c>
      <c r="K78" s="4">
        <v>0</v>
      </c>
      <c r="L78" s="177">
        <v>0</v>
      </c>
      <c r="M78" s="4">
        <v>1.3957882566200099</v>
      </c>
      <c r="N78" s="177">
        <v>0.243350496808802</v>
      </c>
      <c r="O78" s="4">
        <v>4.61396866936182</v>
      </c>
      <c r="P78" s="177">
        <v>1.3447895048962299</v>
      </c>
      <c r="Q78" s="4">
        <v>4.61396866936182</v>
      </c>
      <c r="R78" s="177">
        <v>1.3447895048962299</v>
      </c>
      <c r="S78" s="4">
        <v>1.7346096363379599</v>
      </c>
      <c r="T78" s="177">
        <v>0.463160879213115</v>
      </c>
      <c r="U78" s="4">
        <v>2.1285494384208099</v>
      </c>
      <c r="V78" s="177">
        <v>0.64192202484109195</v>
      </c>
      <c r="W78" s="4">
        <v>1.52685244386244</v>
      </c>
      <c r="X78" s="177">
        <v>0.51029544951540096</v>
      </c>
      <c r="Y78" s="4">
        <v>-0.20775719247552399</v>
      </c>
      <c r="Z78" s="177">
        <v>0.71378084087657601</v>
      </c>
      <c r="AA78" s="4">
        <v>0.88591215383935795</v>
      </c>
      <c r="AB78" s="177">
        <v>0.45573058373924702</v>
      </c>
      <c r="AC78" s="6"/>
      <c r="AD78" s="8"/>
    </row>
    <row r="79" spans="1:30" ht="13" customHeight="1" x14ac:dyDescent="0.35">
      <c r="A79" s="3" t="s">
        <v>389</v>
      </c>
      <c r="B79" s="175">
        <v>1</v>
      </c>
      <c r="C79" s="4">
        <v>0.23465480826320401</v>
      </c>
      <c r="D79" s="177">
        <v>9.4755922644851304E-2</v>
      </c>
      <c r="E79" s="4">
        <v>0.17655146033195199</v>
      </c>
      <c r="F79" s="177">
        <v>9.7165494074304706E-2</v>
      </c>
      <c r="G79" s="4">
        <v>0.31635417525085402</v>
      </c>
      <c r="H79" s="177">
        <v>0.18174016938231</v>
      </c>
      <c r="I79" s="4">
        <v>0.139802714918902</v>
      </c>
      <c r="J79" s="177">
        <v>0.20635318460437799</v>
      </c>
      <c r="K79" s="4">
        <v>0</v>
      </c>
      <c r="L79" s="177">
        <v>0</v>
      </c>
      <c r="M79" s="4">
        <v>0.27237515881759899</v>
      </c>
      <c r="N79" s="177">
        <v>0.12293235343259</v>
      </c>
      <c r="O79" s="4">
        <v>0.14214125437269901</v>
      </c>
      <c r="P79" s="177">
        <v>8.4028803399809698E-2</v>
      </c>
      <c r="Q79" s="4">
        <v>0.14214125437269901</v>
      </c>
      <c r="R79" s="177">
        <v>8.4028803399809698E-2</v>
      </c>
      <c r="S79" s="4">
        <v>0.51258989796923404</v>
      </c>
      <c r="T79" s="177">
        <v>0.37393846052378299</v>
      </c>
      <c r="U79" s="4">
        <v>0</v>
      </c>
      <c r="V79" s="177">
        <v>0</v>
      </c>
      <c r="W79" s="4">
        <v>0.22420953230000901</v>
      </c>
      <c r="X79" s="177">
        <v>0.109833964417241</v>
      </c>
      <c r="Y79" s="4">
        <v>-0.28838036566922498</v>
      </c>
      <c r="Z79" s="177">
        <v>0.38994207671217102</v>
      </c>
      <c r="AA79" s="4">
        <v>1.80274062775212E-2</v>
      </c>
      <c r="AB79" s="177">
        <v>0.153581042821197</v>
      </c>
      <c r="AC79" s="6"/>
      <c r="AD79" s="8"/>
    </row>
    <row r="80" spans="1:30" ht="13" customHeight="1" x14ac:dyDescent="0.35">
      <c r="A80" s="3" t="s">
        <v>394</v>
      </c>
      <c r="B80" s="175">
        <v>1</v>
      </c>
      <c r="C80" s="4">
        <v>1.09705531975518</v>
      </c>
      <c r="D80" s="177">
        <v>0.20292904838936701</v>
      </c>
      <c r="E80" s="4">
        <v>0.74255933107503103</v>
      </c>
      <c r="F80" s="177">
        <v>0.176897149672882</v>
      </c>
      <c r="G80" s="4">
        <v>4.0655967193559199</v>
      </c>
      <c r="H80" s="177">
        <v>1.1468516303873499</v>
      </c>
      <c r="I80" s="4">
        <v>3.3230373882808899</v>
      </c>
      <c r="J80" s="177">
        <v>1.1562973386020601</v>
      </c>
      <c r="K80" s="4">
        <v>1.0482939122647299</v>
      </c>
      <c r="L80" s="177">
        <v>0.75764821606924504</v>
      </c>
      <c r="M80" s="4">
        <v>1.0156869631161201</v>
      </c>
      <c r="N80" s="177">
        <v>0.267815565225755</v>
      </c>
      <c r="O80" s="4">
        <v>1.2637000359212101</v>
      </c>
      <c r="P80" s="177">
        <v>0.42986904216746102</v>
      </c>
      <c r="Q80" s="4">
        <v>0.21540612365648201</v>
      </c>
      <c r="R80" s="177">
        <v>0.87343588738365896</v>
      </c>
      <c r="S80" s="4">
        <v>3.3538280967541798</v>
      </c>
      <c r="T80" s="177">
        <v>0.94916812587245603</v>
      </c>
      <c r="U80" s="4">
        <v>2.00358813627656</v>
      </c>
      <c r="V80" s="177">
        <v>0.69095029339266001</v>
      </c>
      <c r="W80" s="4">
        <v>0.21045783928596401</v>
      </c>
      <c r="X80" s="177">
        <v>0.11214943716265401</v>
      </c>
      <c r="Y80" s="4">
        <v>-3.1433702574682201</v>
      </c>
      <c r="Z80" s="177">
        <v>0.990305530368631</v>
      </c>
      <c r="AA80" s="4">
        <v>-2.1535600731177902</v>
      </c>
      <c r="AB80" s="177">
        <v>0.43019096729006701</v>
      </c>
      <c r="AC80" s="6"/>
      <c r="AD80" s="8"/>
    </row>
    <row r="81" spans="1:30" ht="13" customHeight="1" x14ac:dyDescent="0.35">
      <c r="A81" s="3" t="s">
        <v>396</v>
      </c>
      <c r="B81" s="175">
        <v>1</v>
      </c>
      <c r="C81" s="4">
        <v>4.3037636209855599</v>
      </c>
      <c r="D81" s="177">
        <v>0.41039898265764602</v>
      </c>
      <c r="E81" s="4">
        <v>3.7844919200090299</v>
      </c>
      <c r="F81" s="177">
        <v>0.47002989709146098</v>
      </c>
      <c r="G81" s="4">
        <v>5.38724952766459</v>
      </c>
      <c r="H81" s="177">
        <v>0.80598838567157505</v>
      </c>
      <c r="I81" s="4">
        <v>1.6027576076555601</v>
      </c>
      <c r="J81" s="177">
        <v>0.92431622487716802</v>
      </c>
      <c r="K81" s="4">
        <v>0.39562410658611902</v>
      </c>
      <c r="L81" s="177">
        <v>0.34409162195017201</v>
      </c>
      <c r="M81" s="4">
        <v>4.3547263016451998</v>
      </c>
      <c r="N81" s="177">
        <v>0.46628900897773401</v>
      </c>
      <c r="O81" s="4">
        <v>5.6832773278320596</v>
      </c>
      <c r="P81" s="177">
        <v>0.84886782985738796</v>
      </c>
      <c r="Q81" s="4">
        <v>5.2876532212459404</v>
      </c>
      <c r="R81" s="177">
        <v>0.90976278284405798</v>
      </c>
      <c r="S81" s="4">
        <v>5.2164879710857797</v>
      </c>
      <c r="T81" s="177">
        <v>1.1403021206684301</v>
      </c>
      <c r="U81" s="4">
        <v>5.8754336763981998</v>
      </c>
      <c r="V81" s="177">
        <v>1.1255134950579999</v>
      </c>
      <c r="W81" s="4">
        <v>3.6388039516794102</v>
      </c>
      <c r="X81" s="177">
        <v>0.48503030704859501</v>
      </c>
      <c r="Y81" s="4">
        <v>-1.5776840194063699</v>
      </c>
      <c r="Z81" s="177">
        <v>1.2112761822684599</v>
      </c>
      <c r="AA81" s="4">
        <v>-7.1430426845263399</v>
      </c>
      <c r="AB81" s="177">
        <v>0.70479551961031395</v>
      </c>
      <c r="AC81" s="6"/>
      <c r="AD81" s="8"/>
    </row>
    <row r="82" spans="1:30" ht="13" customHeight="1" x14ac:dyDescent="0.35">
      <c r="A82" s="3" t="s">
        <v>398</v>
      </c>
      <c r="B82" s="175">
        <v>1</v>
      </c>
      <c r="C82" s="4">
        <v>0.66734644058354997</v>
      </c>
      <c r="D82" s="177">
        <v>0.22918675929688501</v>
      </c>
      <c r="E82" s="4">
        <v>0.30002480689556998</v>
      </c>
      <c r="F82" s="177">
        <v>0.18618412065502099</v>
      </c>
      <c r="G82" s="4">
        <v>1.41735823649877</v>
      </c>
      <c r="H82" s="177">
        <v>0.57631141656576401</v>
      </c>
      <c r="I82" s="4">
        <v>1.1173334296032</v>
      </c>
      <c r="J82" s="177">
        <v>0.60447083688283998</v>
      </c>
      <c r="K82" s="4">
        <v>1.0468875877623101</v>
      </c>
      <c r="L82" s="177">
        <v>1.06390968220583</v>
      </c>
      <c r="M82" s="4">
        <v>0.56227954128385105</v>
      </c>
      <c r="N82" s="177">
        <v>0.23335813566757199</v>
      </c>
      <c r="O82" s="4">
        <v>0.74239664901775504</v>
      </c>
      <c r="P82" s="177">
        <v>0.46467334077835099</v>
      </c>
      <c r="Q82" s="4">
        <v>-0.30449093874455602</v>
      </c>
      <c r="R82" s="177">
        <v>1.15762588436842</v>
      </c>
      <c r="S82" s="4">
        <v>1.61257353033019</v>
      </c>
      <c r="T82" s="177">
        <v>1.17116975683459</v>
      </c>
      <c r="U82" s="4">
        <v>0.63892014935833896</v>
      </c>
      <c r="V82" s="177">
        <v>0.64450291217582401</v>
      </c>
      <c r="W82" s="4">
        <v>0.50101697724213601</v>
      </c>
      <c r="X82" s="177">
        <v>0.20340188871269799</v>
      </c>
      <c r="Y82" s="4">
        <v>-1.11155655308805</v>
      </c>
      <c r="Z82" s="177">
        <v>1.1899701006311301</v>
      </c>
      <c r="AA82" s="4">
        <v>-0.19694932031786599</v>
      </c>
      <c r="AB82" s="177">
        <v>0.275840710491145</v>
      </c>
      <c r="AC82" s="6"/>
      <c r="AD82" s="8"/>
    </row>
    <row r="83" spans="1:30" ht="13" customHeight="1" x14ac:dyDescent="0.35">
      <c r="A83" s="3" t="s">
        <v>399</v>
      </c>
      <c r="B83" s="175">
        <v>1</v>
      </c>
      <c r="C83" s="4">
        <v>2.5349830125599402</v>
      </c>
      <c r="D83" s="177">
        <v>0.71013541909001099</v>
      </c>
      <c r="E83" s="4">
        <v>2.2419954625109999</v>
      </c>
      <c r="F83" s="177">
        <v>0.72166121572822295</v>
      </c>
      <c r="G83" s="4">
        <v>4.5225112901589304</v>
      </c>
      <c r="H83" s="177">
        <v>1.51114493662922</v>
      </c>
      <c r="I83" s="4">
        <v>2.28051582764793</v>
      </c>
      <c r="J83" s="177">
        <v>1.5089883535163</v>
      </c>
      <c r="K83" s="4">
        <v>0.62064117848673395</v>
      </c>
      <c r="L83" s="177">
        <v>0.32935101136681799</v>
      </c>
      <c r="M83" s="4">
        <v>2.4890549724619602</v>
      </c>
      <c r="N83" s="177">
        <v>0.77558636185311403</v>
      </c>
      <c r="O83" s="4">
        <v>6.3665201553242303</v>
      </c>
      <c r="P83" s="177">
        <v>2.93509393678602</v>
      </c>
      <c r="Q83" s="4">
        <v>5.7458789768375</v>
      </c>
      <c r="R83" s="177">
        <v>2.9512663095148199</v>
      </c>
      <c r="S83" s="4">
        <v>1.8728657050422299</v>
      </c>
      <c r="T83" s="177">
        <v>0.98381186927423903</v>
      </c>
      <c r="U83" s="4">
        <v>3.3476489703624699</v>
      </c>
      <c r="V83" s="177">
        <v>1.09924084175106</v>
      </c>
      <c r="W83" s="4">
        <v>2.39523186053118</v>
      </c>
      <c r="X83" s="177">
        <v>0.85866887625404797</v>
      </c>
      <c r="Y83" s="4">
        <v>0.52236615548895104</v>
      </c>
      <c r="Z83" s="177">
        <v>1.3043352310907299</v>
      </c>
      <c r="AA83" s="4">
        <v>0.11984761529757</v>
      </c>
      <c r="AB83" s="177">
        <v>0.86806684383620902</v>
      </c>
      <c r="AC83" s="6"/>
      <c r="AD83" s="8"/>
    </row>
    <row r="84" spans="1:30" ht="13" customHeight="1" x14ac:dyDescent="0.35">
      <c r="A84" s="191" t="s">
        <v>410</v>
      </c>
      <c r="B84" s="176">
        <v>1</v>
      </c>
      <c r="C84" s="35">
        <v>3.53742486765158</v>
      </c>
      <c r="D84" s="181">
        <v>0.14671521921075001</v>
      </c>
      <c r="E84" s="35">
        <v>3.2563975086106298</v>
      </c>
      <c r="F84" s="181">
        <v>0.15151431219016701</v>
      </c>
      <c r="G84" s="35">
        <v>4.7935732571081902</v>
      </c>
      <c r="H84" s="181">
        <v>0.41745920188557101</v>
      </c>
      <c r="I84" s="35">
        <v>1.5371757484975701</v>
      </c>
      <c r="J84" s="181">
        <v>0.43444461896459002</v>
      </c>
      <c r="K84" s="35">
        <v>0.68330790238452999</v>
      </c>
      <c r="L84" s="181">
        <v>0.17075732487314399</v>
      </c>
      <c r="M84" s="35">
        <v>3.7150718950100101</v>
      </c>
      <c r="N84" s="181">
        <v>0.18149086236082601</v>
      </c>
      <c r="O84" s="35">
        <v>5.1530380502385604</v>
      </c>
      <c r="P84" s="181">
        <v>0.387745063124392</v>
      </c>
      <c r="Q84" s="35">
        <v>4.4697301478540297</v>
      </c>
      <c r="R84" s="181">
        <v>0.42058064893387898</v>
      </c>
      <c r="S84" s="35">
        <v>5.6940415406018596</v>
      </c>
      <c r="T84" s="181">
        <v>0.401769863548184</v>
      </c>
      <c r="U84" s="35">
        <v>5.3149104922075203</v>
      </c>
      <c r="V84" s="181">
        <v>0.399167031486727</v>
      </c>
      <c r="W84" s="35">
        <v>2.482897738833</v>
      </c>
      <c r="X84" s="181">
        <v>0.162714793730279</v>
      </c>
      <c r="Y84" s="35">
        <v>-3.2111438017688601</v>
      </c>
      <c r="Z84" s="181">
        <v>0.43012926722554901</v>
      </c>
      <c r="AA84" s="35">
        <v>-2.3925105908455002</v>
      </c>
      <c r="AB84" s="181">
        <v>0.266385681681579</v>
      </c>
      <c r="AC84" s="6"/>
      <c r="AD84" s="8"/>
    </row>
    <row r="85" spans="1:30" ht="13" customHeight="1" x14ac:dyDescent="0.35">
      <c r="A85" s="3" t="s">
        <v>198</v>
      </c>
      <c r="B85" s="175">
        <v>1</v>
      </c>
      <c r="C85" s="4">
        <v>4.83866191659554</v>
      </c>
      <c r="D85" s="177">
        <v>0.56404732161872895</v>
      </c>
      <c r="E85" s="4">
        <v>4.7235735832824197</v>
      </c>
      <c r="F85" s="177">
        <v>0.60993385703578695</v>
      </c>
      <c r="G85" s="4">
        <v>5.6951832028341203</v>
      </c>
      <c r="H85" s="177">
        <v>1.96479671926052</v>
      </c>
      <c r="I85" s="4">
        <v>0.97160961955170599</v>
      </c>
      <c r="J85" s="177">
        <v>2.1140841656352398</v>
      </c>
      <c r="K85" s="4">
        <v>0.33093048834223798</v>
      </c>
      <c r="L85" s="177">
        <v>0.33064261766928499</v>
      </c>
      <c r="M85" s="4">
        <v>5.5344485590014196</v>
      </c>
      <c r="N85" s="177">
        <v>0.85193561189550304</v>
      </c>
      <c r="O85" s="4">
        <v>7.4521732653735899</v>
      </c>
      <c r="P85" s="177">
        <v>1.5411722342346601</v>
      </c>
      <c r="Q85" s="4">
        <v>7.12124277703135</v>
      </c>
      <c r="R85" s="177">
        <v>1.6432843632288501</v>
      </c>
      <c r="S85" s="4">
        <v>9.2449763021667408</v>
      </c>
      <c r="T85" s="177">
        <v>2.0121935960097801</v>
      </c>
      <c r="U85" s="4">
        <v>4.8173459811374304</v>
      </c>
      <c r="V85" s="177">
        <v>1.1206377972045001</v>
      </c>
      <c r="W85" s="4">
        <v>3.5121217885062701</v>
      </c>
      <c r="X85" s="177">
        <v>0.60515450681231797</v>
      </c>
      <c r="Y85" s="4">
        <v>-5.7328545136604703</v>
      </c>
      <c r="Z85" s="177">
        <v>2.1881005414924499</v>
      </c>
      <c r="AA85" s="4">
        <v>-3.2734738702874999</v>
      </c>
      <c r="AB85" s="177">
        <v>0.981830183628567</v>
      </c>
      <c r="AC85" s="6"/>
      <c r="AD85" s="8"/>
    </row>
    <row r="86" spans="1:30" ht="13" customHeight="1" x14ac:dyDescent="0.35">
      <c r="A86" s="3" t="s">
        <v>407</v>
      </c>
      <c r="B86" s="175">
        <v>1</v>
      </c>
      <c r="C86" s="4">
        <v>9.9024516013981891</v>
      </c>
      <c r="D86" s="177">
        <v>1.3349074034874</v>
      </c>
      <c r="E86" s="4">
        <v>8.4295684033598501</v>
      </c>
      <c r="F86" s="177">
        <v>1.2868179953674901</v>
      </c>
      <c r="G86" s="4">
        <v>15.4498841729385</v>
      </c>
      <c r="H86" s="177">
        <v>2.9990461519288201</v>
      </c>
      <c r="I86" s="4">
        <v>7.0203157695786</v>
      </c>
      <c r="J86" s="177">
        <v>2.9582650732601699</v>
      </c>
      <c r="K86" s="4">
        <v>0.70294333941506804</v>
      </c>
      <c r="L86" s="177">
        <v>0.69420919788886204</v>
      </c>
      <c r="M86" s="4">
        <v>10.760768339417501</v>
      </c>
      <c r="N86" s="177">
        <v>1.9315529795937001</v>
      </c>
      <c r="O86" s="4">
        <v>15.979447651057599</v>
      </c>
      <c r="P86" s="177">
        <v>2.95194026468269</v>
      </c>
      <c r="Q86" s="4">
        <v>15.276504311642499</v>
      </c>
      <c r="R86" s="177">
        <v>2.9422675455838001</v>
      </c>
      <c r="S86" s="4">
        <v>18.7841881978507</v>
      </c>
      <c r="T86" s="177">
        <v>3.5526370841113399</v>
      </c>
      <c r="U86" s="4">
        <v>7.59237775181525</v>
      </c>
      <c r="V86" s="177">
        <v>2.5091244424781398</v>
      </c>
      <c r="W86" s="4">
        <v>6.1199748535475003</v>
      </c>
      <c r="X86" s="177">
        <v>1.2405677347242601</v>
      </c>
      <c r="Y86" s="4">
        <v>-12.664213344303199</v>
      </c>
      <c r="Z86" s="177">
        <v>3.7498582898879098</v>
      </c>
      <c r="AA86" s="4">
        <v>-7.0129795505696197</v>
      </c>
      <c r="AB86" s="177">
        <v>2.1177404908354802</v>
      </c>
      <c r="AC86" s="6"/>
      <c r="AD86" s="8"/>
    </row>
    <row r="87" spans="1:30" ht="13" customHeight="1" x14ac:dyDescent="0.35">
      <c r="A87" s="103" t="s">
        <v>408</v>
      </c>
      <c r="B87" s="184">
        <v>1</v>
      </c>
      <c r="C87" s="109">
        <v>13.6933164473337</v>
      </c>
      <c r="D87" s="183">
        <v>1.47837627914519</v>
      </c>
      <c r="E87" s="109">
        <v>12.3860334902419</v>
      </c>
      <c r="F87" s="183">
        <v>1.4234837401087901</v>
      </c>
      <c r="G87" s="109">
        <v>24.863891117374099</v>
      </c>
      <c r="H87" s="183">
        <v>5.4744405898756696</v>
      </c>
      <c r="I87" s="109">
        <v>12.477857627132201</v>
      </c>
      <c r="J87" s="183">
        <v>5.5161940384656702</v>
      </c>
      <c r="K87" s="109">
        <v>3.4017340106025098</v>
      </c>
      <c r="L87" s="183">
        <v>1.4529517534551899</v>
      </c>
      <c r="M87" s="109">
        <v>12.9876339093236</v>
      </c>
      <c r="N87" s="183">
        <v>1.98424324816429</v>
      </c>
      <c r="O87" s="109">
        <v>19.666446624031199</v>
      </c>
      <c r="P87" s="183">
        <v>2.5362896760956701</v>
      </c>
      <c r="Q87" s="109">
        <v>16.264712613428699</v>
      </c>
      <c r="R87" s="183">
        <v>3.0972938032453201</v>
      </c>
      <c r="S87" s="109">
        <v>20.583734577752502</v>
      </c>
      <c r="T87" s="183">
        <v>3.46100685235547</v>
      </c>
      <c r="U87" s="109">
        <v>17.945742071153798</v>
      </c>
      <c r="V87" s="183">
        <v>3.7141608137400999</v>
      </c>
      <c r="W87" s="109">
        <v>10.3603297672363</v>
      </c>
      <c r="X87" s="183">
        <v>1.5724445851922999</v>
      </c>
      <c r="Y87" s="109">
        <v>-10.2234048105163</v>
      </c>
      <c r="Z87" s="183">
        <v>3.9041763609168898</v>
      </c>
      <c r="AA87" s="109">
        <v>-3.53317249902938</v>
      </c>
      <c r="AB87" s="183">
        <v>2.2350203572942799</v>
      </c>
      <c r="AC87" s="9"/>
      <c r="AD87" s="10"/>
    </row>
    <row r="88" spans="1:30" ht="13" customHeight="1" x14ac:dyDescent="0.35">
      <c r="A88" s="3"/>
      <c r="B88" s="111"/>
      <c r="C88" s="4" t="s">
        <v>1126</v>
      </c>
      <c r="D88" s="177" t="s">
        <v>1127</v>
      </c>
      <c r="E88" s="4" t="s">
        <v>1170</v>
      </c>
      <c r="F88" s="177" t="s">
        <v>1171</v>
      </c>
      <c r="G88" s="4" t="s">
        <v>1172</v>
      </c>
      <c r="H88" s="177" t="s">
        <v>1173</v>
      </c>
      <c r="I88" s="4" t="s">
        <v>1174</v>
      </c>
      <c r="J88" s="177" t="s">
        <v>1175</v>
      </c>
      <c r="K88" s="4" t="s">
        <v>1176</v>
      </c>
      <c r="L88" s="177" t="s">
        <v>1177</v>
      </c>
      <c r="M88" s="4" t="s">
        <v>1178</v>
      </c>
      <c r="N88" s="177" t="s">
        <v>1179</v>
      </c>
      <c r="O88" s="4" t="s">
        <v>1180</v>
      </c>
      <c r="P88" s="177" t="s">
        <v>1181</v>
      </c>
      <c r="Q88" s="4" t="s">
        <v>1182</v>
      </c>
      <c r="R88" s="177" t="s">
        <v>1183</v>
      </c>
      <c r="S88" s="4" t="s">
        <v>1184</v>
      </c>
      <c r="T88" s="177" t="s">
        <v>1185</v>
      </c>
      <c r="U88" s="4" t="s">
        <v>1186</v>
      </c>
      <c r="V88" s="177" t="s">
        <v>1187</v>
      </c>
      <c r="W88" s="4" t="s">
        <v>1188</v>
      </c>
      <c r="X88" s="177" t="s">
        <v>1189</v>
      </c>
      <c r="Y88" s="4" t="s">
        <v>1190</v>
      </c>
      <c r="Z88" s="177" t="s">
        <v>1191</v>
      </c>
      <c r="AA88" s="6" t="s">
        <v>1166</v>
      </c>
      <c r="AB88" s="6" t="s">
        <v>1167</v>
      </c>
      <c r="AC88" s="4" t="s">
        <v>1168</v>
      </c>
      <c r="AD88" s="196" t="s">
        <v>1169</v>
      </c>
    </row>
    <row r="89" spans="1:30" ht="13" customHeight="1" x14ac:dyDescent="0.35">
      <c r="A89" s="3" t="s">
        <v>365</v>
      </c>
      <c r="B89" s="111">
        <v>3</v>
      </c>
      <c r="C89" s="4">
        <v>10.6721105537325</v>
      </c>
      <c r="D89" s="177">
        <v>0.77251151934314199</v>
      </c>
      <c r="E89" s="4">
        <v>7.5500092261446401</v>
      </c>
      <c r="F89" s="177">
        <v>0.73346301035531203</v>
      </c>
      <c r="G89" s="4">
        <v>17.821286842007499</v>
      </c>
      <c r="H89" s="177">
        <v>1.8026409521776201</v>
      </c>
      <c r="I89" s="4">
        <v>10.2712776158629</v>
      </c>
      <c r="J89" s="177">
        <v>1.92411554047431</v>
      </c>
      <c r="K89" s="4">
        <v>1.3830317147013</v>
      </c>
      <c r="L89" s="177">
        <v>1.3463247419012601</v>
      </c>
      <c r="M89" s="4">
        <v>7.6570779999617002</v>
      </c>
      <c r="N89" s="177">
        <v>0.75354454091421696</v>
      </c>
      <c r="O89" s="4">
        <v>16.649372792650599</v>
      </c>
      <c r="P89" s="177">
        <v>1.53941178011388</v>
      </c>
      <c r="Q89" s="4">
        <v>15.266341077949299</v>
      </c>
      <c r="R89" s="177">
        <v>2.0352497954962501</v>
      </c>
      <c r="S89" s="4">
        <v>15.020377789149901</v>
      </c>
      <c r="T89" s="177">
        <v>1.9736885178555901</v>
      </c>
      <c r="U89" s="4">
        <v>16.9357592876461</v>
      </c>
      <c r="V89" s="177">
        <v>2.2014911880175299</v>
      </c>
      <c r="W89" s="4">
        <v>7.5332045726128403</v>
      </c>
      <c r="X89" s="177">
        <v>0.78108755648846395</v>
      </c>
      <c r="Y89" s="4">
        <v>-7.4871732165371103</v>
      </c>
      <c r="Z89" s="177">
        <v>2.1166051609580698</v>
      </c>
      <c r="AA89" s="6"/>
      <c r="AB89" s="6"/>
      <c r="AC89" s="4">
        <v>7.2099427393001401</v>
      </c>
      <c r="AD89" s="196">
        <v>0.86532475132458597</v>
      </c>
    </row>
    <row r="90" spans="1:30" ht="13" customHeight="1" x14ac:dyDescent="0.35">
      <c r="A90" s="3" t="s">
        <v>368</v>
      </c>
      <c r="B90" s="111">
        <v>3</v>
      </c>
      <c r="C90" s="4">
        <v>19.014952967700498</v>
      </c>
      <c r="D90" s="177">
        <v>1.1565841746415999</v>
      </c>
      <c r="E90" s="4">
        <v>15.3834826560617</v>
      </c>
      <c r="F90" s="177">
        <v>1.54354743770425</v>
      </c>
      <c r="G90" s="4">
        <v>22.8386001065793</v>
      </c>
      <c r="H90" s="177">
        <v>1.70566936136888</v>
      </c>
      <c r="I90" s="4">
        <v>7.4551174505176396</v>
      </c>
      <c r="J90" s="177">
        <v>2.2765904268389798</v>
      </c>
      <c r="K90" s="4">
        <v>3.1958136690952501</v>
      </c>
      <c r="L90" s="177">
        <v>2.3563301302489199</v>
      </c>
      <c r="M90" s="4">
        <v>12.3653426709005</v>
      </c>
      <c r="N90" s="177">
        <v>1.3315808633447801</v>
      </c>
      <c r="O90" s="4">
        <v>29.633880599981101</v>
      </c>
      <c r="P90" s="177">
        <v>1.8713444614058401</v>
      </c>
      <c r="Q90" s="4">
        <v>26.438066930885899</v>
      </c>
      <c r="R90" s="177">
        <v>3.0950729667795902</v>
      </c>
      <c r="S90" s="4">
        <v>29.699218415171799</v>
      </c>
      <c r="T90" s="177">
        <v>3.4784011408423701</v>
      </c>
      <c r="U90" s="4">
        <v>18.5375584343649</v>
      </c>
      <c r="V90" s="177">
        <v>2.6752959476775402</v>
      </c>
      <c r="W90" s="4">
        <v>15.8064591159578</v>
      </c>
      <c r="X90" s="177">
        <v>1.32221363711936</v>
      </c>
      <c r="Y90" s="4">
        <v>-13.892759299213999</v>
      </c>
      <c r="Z90" s="177">
        <v>3.7701858582943499</v>
      </c>
      <c r="AA90" s="6"/>
      <c r="AB90" s="6"/>
      <c r="AC90" s="4">
        <v>9.2674923979231796</v>
      </c>
      <c r="AD90" s="196">
        <v>1.4342241680263801</v>
      </c>
    </row>
    <row r="91" spans="1:30" ht="13" customHeight="1" x14ac:dyDescent="0.35">
      <c r="A91" s="3" t="s">
        <v>68</v>
      </c>
      <c r="B91" s="111">
        <v>3</v>
      </c>
      <c r="C91" s="4">
        <v>15.9138910802259</v>
      </c>
      <c r="D91" s="177">
        <v>0.96153545072104096</v>
      </c>
      <c r="E91" s="4">
        <v>13.743875308599</v>
      </c>
      <c r="F91" s="177">
        <v>1.3042855159164899</v>
      </c>
      <c r="G91" s="4">
        <v>19.5909337222289</v>
      </c>
      <c r="H91" s="177">
        <v>1.6691129250566299</v>
      </c>
      <c r="I91" s="4">
        <v>5.8470584136299504</v>
      </c>
      <c r="J91" s="177">
        <v>2.2729039745941302</v>
      </c>
      <c r="K91" s="4">
        <v>0.37897502680030898</v>
      </c>
      <c r="L91" s="177">
        <v>0.37873042583481098</v>
      </c>
      <c r="M91" s="4">
        <v>15.265189292268101</v>
      </c>
      <c r="N91" s="177">
        <v>1.2507788853120501</v>
      </c>
      <c r="O91" s="4">
        <v>26.0476645063214</v>
      </c>
      <c r="P91" s="177">
        <v>2.3351384258005501</v>
      </c>
      <c r="Q91" s="4">
        <v>25.668689479521099</v>
      </c>
      <c r="R91" s="177">
        <v>2.3602217031744201</v>
      </c>
      <c r="S91" s="4">
        <v>24.916571080474899</v>
      </c>
      <c r="T91" s="177">
        <v>1.97769139663168</v>
      </c>
      <c r="U91" s="4">
        <v>22.508889456605999</v>
      </c>
      <c r="V91" s="177">
        <v>2.5634367474220698</v>
      </c>
      <c r="W91" s="4">
        <v>9.7971203577850403</v>
      </c>
      <c r="X91" s="177">
        <v>1.0723021941755999</v>
      </c>
      <c r="Y91" s="4">
        <v>-15.1194507226899</v>
      </c>
      <c r="Z91" s="177">
        <v>2.2732262247792101</v>
      </c>
      <c r="AA91" s="6"/>
      <c r="AB91" s="6"/>
      <c r="AC91" s="4">
        <v>7.8017552933428904</v>
      </c>
      <c r="AD91" s="196">
        <v>1.25315264491289</v>
      </c>
    </row>
    <row r="92" spans="1:30" ht="13" customHeight="1" x14ac:dyDescent="0.35">
      <c r="A92" s="3" t="s">
        <v>387</v>
      </c>
      <c r="B92" s="111">
        <v>3</v>
      </c>
      <c r="C92" s="4">
        <v>5.7301936717506798</v>
      </c>
      <c r="D92" s="177">
        <v>0.51620753869778202</v>
      </c>
      <c r="E92" s="4">
        <v>4.4429626258378496</v>
      </c>
      <c r="F92" s="177">
        <v>0.65862389466282201</v>
      </c>
      <c r="G92" s="4">
        <v>8.3782343703261795</v>
      </c>
      <c r="H92" s="177">
        <v>0.815522155326599</v>
      </c>
      <c r="I92" s="4">
        <v>3.9352717444883298</v>
      </c>
      <c r="J92" s="177">
        <v>1.05925183780611</v>
      </c>
      <c r="K92" s="4">
        <v>7.61914378660307</v>
      </c>
      <c r="L92" s="177">
        <v>4.5111545671389903</v>
      </c>
      <c r="M92" s="4">
        <v>8.6751689140100101</v>
      </c>
      <c r="N92" s="177">
        <v>1.06962564635664</v>
      </c>
      <c r="O92" s="4">
        <v>3.9408686793880601</v>
      </c>
      <c r="P92" s="177">
        <v>0.49744448035233801</v>
      </c>
      <c r="Q92" s="4">
        <v>-3.6782751072150202</v>
      </c>
      <c r="R92" s="177">
        <v>4.5743060069822796</v>
      </c>
      <c r="S92" s="4">
        <v>22.0084176003244</v>
      </c>
      <c r="T92" s="177">
        <v>3.7048406503301399</v>
      </c>
      <c r="U92" s="4">
        <v>14.6437831793077</v>
      </c>
      <c r="V92" s="177">
        <v>3.2414293527472999</v>
      </c>
      <c r="W92" s="4">
        <v>3.7236918737981801</v>
      </c>
      <c r="X92" s="177">
        <v>0.40463925193017702</v>
      </c>
      <c r="Y92" s="4">
        <v>-18.284725726526201</v>
      </c>
      <c r="Z92" s="177">
        <v>3.7770923384667601</v>
      </c>
      <c r="AA92" s="6"/>
      <c r="AB92" s="6"/>
      <c r="AC92" s="4">
        <v>2.5862850903299601</v>
      </c>
      <c r="AD92" s="196">
        <v>0.67971322522960098</v>
      </c>
    </row>
    <row r="93" spans="1:30" ht="13" customHeight="1" x14ac:dyDescent="0.35">
      <c r="A93" s="3" t="s">
        <v>389</v>
      </c>
      <c r="B93" s="111">
        <v>3</v>
      </c>
      <c r="C93" s="4">
        <v>0.317293704749469</v>
      </c>
      <c r="D93" s="177">
        <v>0.116733932205164</v>
      </c>
      <c r="E93" s="4">
        <v>0.25074252146887099</v>
      </c>
      <c r="F93" s="177">
        <v>0.15253808423359699</v>
      </c>
      <c r="G93" s="4">
        <v>0.39601239528834498</v>
      </c>
      <c r="H93" s="177">
        <v>0.178780163345857</v>
      </c>
      <c r="I93" s="4">
        <v>0.14526987381947401</v>
      </c>
      <c r="J93" s="177">
        <v>0.23397345129941999</v>
      </c>
      <c r="K93" s="4">
        <v>0</v>
      </c>
      <c r="L93" s="177">
        <v>0</v>
      </c>
      <c r="M93" s="4">
        <v>0.23332095549649201</v>
      </c>
      <c r="N93" s="177">
        <v>0.11557154015043999</v>
      </c>
      <c r="O93" s="4">
        <v>0.95667101138747801</v>
      </c>
      <c r="P93" s="177">
        <v>0.53479240066735001</v>
      </c>
      <c r="Q93" s="4">
        <v>0.95667101138747801</v>
      </c>
      <c r="R93" s="177">
        <v>0.53479240066735001</v>
      </c>
      <c r="S93" s="4">
        <v>0.33317756502727602</v>
      </c>
      <c r="T93" s="177">
        <v>0.32593207556522302</v>
      </c>
      <c r="U93" s="4">
        <v>8.3306918178719505E-2</v>
      </c>
      <c r="V93" s="177">
        <v>8.3104789680214605E-2</v>
      </c>
      <c r="W93" s="4">
        <v>0.31837808812350499</v>
      </c>
      <c r="X93" s="177">
        <v>0.13841021145865501</v>
      </c>
      <c r="Y93" s="4">
        <v>-1.4799476903771499E-2</v>
      </c>
      <c r="Z93" s="177">
        <v>0.35244543752563601</v>
      </c>
      <c r="AA93" s="6"/>
      <c r="AB93" s="6"/>
      <c r="AC93" s="4">
        <v>0.10066630276378601</v>
      </c>
      <c r="AD93" s="196">
        <v>0.16803351679307599</v>
      </c>
    </row>
    <row r="94" spans="1:30" ht="13" customHeight="1" x14ac:dyDescent="0.35">
      <c r="A94" s="3" t="s">
        <v>394</v>
      </c>
      <c r="B94" s="111">
        <v>3</v>
      </c>
      <c r="C94" s="4">
        <v>10.1006975277002</v>
      </c>
      <c r="D94" s="177">
        <v>0.78247066766116502</v>
      </c>
      <c r="E94" s="4">
        <v>8.0210292664634402</v>
      </c>
      <c r="F94" s="177">
        <v>0.81860591041842701</v>
      </c>
      <c r="G94" s="4">
        <v>15.259935123018501</v>
      </c>
      <c r="H94" s="177">
        <v>1.76724759549914</v>
      </c>
      <c r="I94" s="4">
        <v>7.2389058565550997</v>
      </c>
      <c r="J94" s="177">
        <v>1.94561223380124</v>
      </c>
      <c r="K94" s="4">
        <v>0</v>
      </c>
      <c r="L94" s="177">
        <v>0</v>
      </c>
      <c r="M94" s="4">
        <v>9.1418858077467497</v>
      </c>
      <c r="N94" s="177">
        <v>1.14105748500049</v>
      </c>
      <c r="O94" s="4">
        <v>12.186614272662</v>
      </c>
      <c r="P94" s="177">
        <v>1.16164302016182</v>
      </c>
      <c r="Q94" s="4">
        <v>12.186614272662</v>
      </c>
      <c r="R94" s="177">
        <v>1.16164302016182</v>
      </c>
      <c r="S94" s="4">
        <v>15.5835597049062</v>
      </c>
      <c r="T94" s="177">
        <v>2.3291778334334698</v>
      </c>
      <c r="U94" s="4">
        <v>17.519194840093299</v>
      </c>
      <c r="V94" s="177">
        <v>2.80122638140308</v>
      </c>
      <c r="W94" s="4">
        <v>6.9599273581785397</v>
      </c>
      <c r="X94" s="177">
        <v>0.84148919487351004</v>
      </c>
      <c r="Y94" s="4">
        <v>-8.6236323467277103</v>
      </c>
      <c r="Z94" s="177">
        <v>2.5307498510290198</v>
      </c>
      <c r="AA94" s="6"/>
      <c r="AB94" s="6"/>
      <c r="AC94" s="4">
        <v>6.85008213482726</v>
      </c>
      <c r="AD94" s="196">
        <v>0.86956564755506405</v>
      </c>
    </row>
    <row r="95" spans="1:30" ht="13" customHeight="1" x14ac:dyDescent="0.35">
      <c r="A95" s="3" t="s">
        <v>398</v>
      </c>
      <c r="B95" s="111">
        <v>3</v>
      </c>
      <c r="C95" s="4">
        <v>1.62417483670657</v>
      </c>
      <c r="D95" s="177">
        <v>0.26240224285668501</v>
      </c>
      <c r="E95" s="4">
        <v>0.53175152403543202</v>
      </c>
      <c r="F95" s="177">
        <v>0.18227810220721799</v>
      </c>
      <c r="G95" s="4">
        <v>2.7020868834326901</v>
      </c>
      <c r="H95" s="177">
        <v>0.45787551489424599</v>
      </c>
      <c r="I95" s="4">
        <v>2.1703353593972601</v>
      </c>
      <c r="J95" s="177">
        <v>0.46131211764210001</v>
      </c>
      <c r="K95" s="4">
        <v>0.92398623224321497</v>
      </c>
      <c r="L95" s="177">
        <v>0.90317123086845996</v>
      </c>
      <c r="M95" s="4">
        <v>1.72067315377109</v>
      </c>
      <c r="N95" s="177">
        <v>0.32615231103762699</v>
      </c>
      <c r="O95" s="4">
        <v>1.5899091625738</v>
      </c>
      <c r="P95" s="177">
        <v>0.73970454526576601</v>
      </c>
      <c r="Q95" s="4">
        <v>0.66592293033058403</v>
      </c>
      <c r="R95" s="177">
        <v>1.1700262735124201</v>
      </c>
      <c r="S95" s="4">
        <v>4.05683141402569</v>
      </c>
      <c r="T95" s="177">
        <v>1.1252648000872101</v>
      </c>
      <c r="U95" s="4">
        <v>1.13161624144993</v>
      </c>
      <c r="V95" s="177">
        <v>0.44580176445088998</v>
      </c>
      <c r="W95" s="4">
        <v>1.13959343139252</v>
      </c>
      <c r="X95" s="177">
        <v>0.30697760804663998</v>
      </c>
      <c r="Y95" s="4">
        <v>-2.91723798263317</v>
      </c>
      <c r="Z95" s="177">
        <v>1.1871886678043</v>
      </c>
      <c r="AA95" s="6"/>
      <c r="AB95" s="6"/>
      <c r="AC95" s="4">
        <v>0.75987907580515501</v>
      </c>
      <c r="AD95" s="196">
        <v>0.30400076312975</v>
      </c>
    </row>
    <row r="96" spans="1:30" ht="13" customHeight="1" x14ac:dyDescent="0.35">
      <c r="A96" s="3" t="s">
        <v>399</v>
      </c>
      <c r="B96" s="111">
        <v>3</v>
      </c>
      <c r="C96" s="4">
        <v>1.9311553875676</v>
      </c>
      <c r="D96" s="177">
        <v>0.398529601277964</v>
      </c>
      <c r="E96" s="4">
        <v>1.21001772812807</v>
      </c>
      <c r="F96" s="177">
        <v>0.34965148386511702</v>
      </c>
      <c r="G96" s="4">
        <v>3.03128338827704</v>
      </c>
      <c r="H96" s="177">
        <v>0.81047986641666503</v>
      </c>
      <c r="I96" s="4">
        <v>1.8212656601489701</v>
      </c>
      <c r="J96" s="177">
        <v>0.84230857790778502</v>
      </c>
      <c r="K96" s="4">
        <v>0.206733979233511</v>
      </c>
      <c r="L96" s="177">
        <v>0.20867037404314001</v>
      </c>
      <c r="M96" s="4">
        <v>1.07898075468127</v>
      </c>
      <c r="N96" s="177">
        <v>0.27000080887688999</v>
      </c>
      <c r="O96" s="4">
        <v>6.3514609421256196</v>
      </c>
      <c r="P96" s="177">
        <v>1.6057277111503301</v>
      </c>
      <c r="Q96" s="4">
        <v>6.1447269628921104</v>
      </c>
      <c r="R96" s="177">
        <v>1.6153662250913301</v>
      </c>
      <c r="S96" s="4">
        <v>2.5215694999636802</v>
      </c>
      <c r="T96" s="177">
        <v>0.83142377721972105</v>
      </c>
      <c r="U96" s="4">
        <v>1.4609836460755199</v>
      </c>
      <c r="V96" s="177">
        <v>0.50968208916187896</v>
      </c>
      <c r="W96" s="4">
        <v>1.9686105734546899</v>
      </c>
      <c r="X96" s="177">
        <v>0.49422448408221797</v>
      </c>
      <c r="Y96" s="4">
        <v>-0.55295892650899203</v>
      </c>
      <c r="Z96" s="177">
        <v>0.81657142899229196</v>
      </c>
      <c r="AA96" s="6"/>
      <c r="AB96" s="6"/>
      <c r="AC96" s="4">
        <v>-0.48398000969477301</v>
      </c>
      <c r="AD96" s="196">
        <v>0.63880636738872998</v>
      </c>
    </row>
    <row r="97" spans="1:30" ht="13" customHeight="1" x14ac:dyDescent="0.35">
      <c r="A97" s="195" t="s">
        <v>411</v>
      </c>
      <c r="B97" s="187">
        <v>3</v>
      </c>
      <c r="C97" s="188">
        <v>8.1630587162666703</v>
      </c>
      <c r="D97" s="189">
        <v>0.249344439962705</v>
      </c>
      <c r="E97" s="188">
        <v>6.3917338570923699</v>
      </c>
      <c r="F97" s="189">
        <v>0.30373502514733602</v>
      </c>
      <c r="G97" s="188">
        <v>11.2522966038948</v>
      </c>
      <c r="H97" s="189">
        <v>0.46151060941911798</v>
      </c>
      <c r="I97" s="188">
        <v>4.8605627468024499</v>
      </c>
      <c r="J97" s="189">
        <v>0.55811673662446004</v>
      </c>
      <c r="K97" s="188">
        <v>1.71346055108458</v>
      </c>
      <c r="L97" s="189">
        <v>0.66986584308350094</v>
      </c>
      <c r="M97" s="188">
        <v>7.0172049436044999</v>
      </c>
      <c r="N97" s="189">
        <v>0.31976867971755502</v>
      </c>
      <c r="O97" s="188">
        <v>12.169555245886301</v>
      </c>
      <c r="P97" s="189">
        <v>0.50517606639010204</v>
      </c>
      <c r="Q97" s="188">
        <v>10.456094694801701</v>
      </c>
      <c r="R97" s="189">
        <v>0.84622717171373796</v>
      </c>
      <c r="S97" s="188">
        <v>14.267465383630499</v>
      </c>
      <c r="T97" s="189">
        <v>0.80156697934479204</v>
      </c>
      <c r="U97" s="188">
        <v>11.6026365004653</v>
      </c>
      <c r="V97" s="189">
        <v>0.76438429835514399</v>
      </c>
      <c r="W97" s="188">
        <v>5.90587317141288</v>
      </c>
      <c r="X97" s="189">
        <v>0.27207725629506402</v>
      </c>
      <c r="Y97" s="188">
        <v>-8.3615922122176105</v>
      </c>
      <c r="Z97" s="189">
        <v>0.85452308740689897</v>
      </c>
      <c r="AA97" s="9"/>
      <c r="AB97" s="9"/>
      <c r="AC97" s="188">
        <v>4.2615153780746997</v>
      </c>
      <c r="AD97" s="200">
        <v>0.30931015044024901</v>
      </c>
    </row>
    <row r="99" spans="1:30" x14ac:dyDescent="0.35">
      <c r="A99" s="201" t="s">
        <v>486</v>
      </c>
    </row>
    <row r="100" spans="1:30" x14ac:dyDescent="0.35">
      <c r="A100" s="201" t="s">
        <v>412</v>
      </c>
    </row>
    <row r="101" spans="1:30" x14ac:dyDescent="0.35">
      <c r="A101" s="201" t="s">
        <v>413</v>
      </c>
    </row>
    <row r="102" spans="1:30" x14ac:dyDescent="0.35">
      <c r="A102" s="201" t="s">
        <v>414</v>
      </c>
    </row>
    <row r="103" spans="1:30" x14ac:dyDescent="0.35">
      <c r="A103" s="201" t="s">
        <v>415</v>
      </c>
    </row>
    <row r="104" spans="1:30" x14ac:dyDescent="0.35">
      <c r="A104" s="170" t="str">
        <f>HYPERLINK("https://oecdcode.org/disclaimers/cyprus.html", "Information on data for Cyprus: https://oecdcode.org/disclaimers/cyprus.html")</f>
        <v>Information on data for Cyprus: https://oecdcode.org/disclaimers/cyprus.html</v>
      </c>
    </row>
    <row r="105" spans="1:30" x14ac:dyDescent="0.35">
      <c r="A105" s="201" t="s">
        <v>416</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502" priority="5">
      <formula>ABS(I1/J1)&gt;1.95996398454005</formula>
    </cfRule>
  </conditionalFormatting>
  <conditionalFormatting sqref="Q1:Q200">
    <cfRule type="expression" dxfId="501" priority="4">
      <formula>ABS(Q1/R1)&gt;1.95996398454005</formula>
    </cfRule>
  </conditionalFormatting>
  <conditionalFormatting sqref="Y1:Y200">
    <cfRule type="expression" dxfId="500" priority="3">
      <formula>ABS(Y1/Z1)&gt;1.95996398454005</formula>
    </cfRule>
  </conditionalFormatting>
  <conditionalFormatting sqref="AA1:AA200">
    <cfRule type="expression" dxfId="499" priority="2">
      <formula>ABS(AA1/AB1)&gt;1.95996398454005</formula>
    </cfRule>
  </conditionalFormatting>
  <conditionalFormatting sqref="AC1:AC200">
    <cfRule type="expression" dxfId="498" priority="1">
      <formula>ABS(AC1/AD1)&gt;1.95996398454005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82"/>
  <sheetViews>
    <sheetView showGridLines="0" zoomScale="80" workbookViewId="0"/>
  </sheetViews>
  <sheetFormatPr defaultColWidth="10.90625" defaultRowHeight="14.5" x14ac:dyDescent="0.35"/>
  <cols>
    <col min="1" max="1" width="30.7265625" customWidth="1"/>
    <col min="2" max="2" width="8.7265625" customWidth="1"/>
  </cols>
  <sheetData>
    <row r="1" spans="1:8" x14ac:dyDescent="0.35">
      <c r="A1" s="12" t="s">
        <v>247</v>
      </c>
    </row>
    <row r="2" spans="1:8" x14ac:dyDescent="0.35">
      <c r="A2" s="23" t="s">
        <v>499</v>
      </c>
    </row>
    <row r="3" spans="1:8" x14ac:dyDescent="0.35">
      <c r="A3" s="41" t="s">
        <v>343</v>
      </c>
    </row>
    <row r="4" spans="1:8" x14ac:dyDescent="0.35">
      <c r="A4" s="168" t="str">
        <f>HYPERLINK("#'TOC'!A1", "Back to TOC")</f>
        <v>Back to TOC</v>
      </c>
    </row>
    <row r="7" spans="1:8" ht="16" customHeight="1" x14ac:dyDescent="0.35">
      <c r="B7" s="334" t="s">
        <v>344</v>
      </c>
      <c r="C7" s="337" t="s">
        <v>484</v>
      </c>
      <c r="D7" s="337"/>
      <c r="E7" s="337"/>
      <c r="F7" s="337"/>
      <c r="G7" s="337"/>
      <c r="H7" s="343"/>
    </row>
    <row r="8" spans="1:8" ht="32" customHeight="1" x14ac:dyDescent="0.35">
      <c r="B8" s="335"/>
      <c r="C8" s="338" t="s">
        <v>419</v>
      </c>
      <c r="D8" s="338"/>
      <c r="E8" s="338" t="s">
        <v>420</v>
      </c>
      <c r="F8" s="338"/>
      <c r="G8" s="338" t="s">
        <v>423</v>
      </c>
      <c r="H8" s="345"/>
    </row>
    <row r="9" spans="1:8" ht="15" customHeight="1" x14ac:dyDescent="0.35">
      <c r="B9" s="335"/>
      <c r="C9" s="344"/>
      <c r="D9" s="344"/>
      <c r="E9" s="344"/>
      <c r="F9" s="344"/>
      <c r="G9" s="338"/>
      <c r="H9" s="345"/>
    </row>
    <row r="10" spans="1:8" ht="16" customHeight="1" x14ac:dyDescent="0.35">
      <c r="B10" s="336"/>
      <c r="C10" s="34" t="s">
        <v>347</v>
      </c>
      <c r="D10" s="34" t="s">
        <v>346</v>
      </c>
      <c r="E10" s="34" t="s">
        <v>347</v>
      </c>
      <c r="F10" s="34" t="s">
        <v>346</v>
      </c>
      <c r="G10" s="34" t="s">
        <v>350</v>
      </c>
      <c r="H10" s="45" t="s">
        <v>346</v>
      </c>
    </row>
    <row r="11" spans="1:8" ht="13" customHeight="1" x14ac:dyDescent="0.35">
      <c r="A11" s="53"/>
      <c r="B11" s="185"/>
      <c r="C11" s="54" t="s">
        <v>1192</v>
      </c>
      <c r="D11" s="186" t="s">
        <v>1193</v>
      </c>
      <c r="E11" s="54" t="s">
        <v>1126</v>
      </c>
      <c r="F11" s="186" t="s">
        <v>1127</v>
      </c>
      <c r="G11" s="54" t="s">
        <v>1194</v>
      </c>
      <c r="H11" s="199" t="s">
        <v>1195</v>
      </c>
    </row>
    <row r="12" spans="1:8" ht="13" customHeight="1" x14ac:dyDescent="0.35">
      <c r="A12" s="3" t="s">
        <v>353</v>
      </c>
      <c r="B12" s="171">
        <v>2</v>
      </c>
      <c r="C12" s="4">
        <v>12.6910108708436</v>
      </c>
      <c r="D12" s="177">
        <v>0.74010633149832705</v>
      </c>
      <c r="E12" s="4">
        <v>16.949925107258601</v>
      </c>
      <c r="F12" s="177">
        <v>0.99150609209635199</v>
      </c>
      <c r="G12" s="4">
        <v>4.2589142364150101</v>
      </c>
      <c r="H12" s="196">
        <v>1.23727188305081</v>
      </c>
    </row>
    <row r="13" spans="1:8" ht="13" customHeight="1" x14ac:dyDescent="0.35">
      <c r="A13" s="3" t="s">
        <v>354</v>
      </c>
      <c r="B13" s="171">
        <v>2</v>
      </c>
      <c r="C13" s="4">
        <v>5.3174308140626199</v>
      </c>
      <c r="D13" s="177">
        <v>0.389342390717273</v>
      </c>
      <c r="E13" s="4">
        <v>6.8337694367634496</v>
      </c>
      <c r="F13" s="177">
        <v>0.51711283941074604</v>
      </c>
      <c r="G13" s="4">
        <v>1.51633862270083</v>
      </c>
      <c r="H13" s="196">
        <v>0.64729682981835002</v>
      </c>
    </row>
    <row r="14" spans="1:8" ht="13" customHeight="1" x14ac:dyDescent="0.35">
      <c r="A14" s="3" t="s">
        <v>357</v>
      </c>
      <c r="B14" s="171">
        <v>2</v>
      </c>
      <c r="C14" s="4">
        <v>5.7494010801489299</v>
      </c>
      <c r="D14" s="177">
        <v>0.361449235557602</v>
      </c>
      <c r="E14" s="4">
        <v>8.3154467732402395</v>
      </c>
      <c r="F14" s="177">
        <v>0.65415356803485503</v>
      </c>
      <c r="G14" s="4">
        <v>2.56604569309131</v>
      </c>
      <c r="H14" s="196">
        <v>0.74737035026679199</v>
      </c>
    </row>
    <row r="15" spans="1:8" ht="13" customHeight="1" x14ac:dyDescent="0.35">
      <c r="A15" s="190" t="s">
        <v>358</v>
      </c>
      <c r="B15" s="171">
        <v>2</v>
      </c>
      <c r="C15" s="4">
        <v>5.2107257615508997</v>
      </c>
      <c r="D15" s="177">
        <v>0.48378583412478199</v>
      </c>
      <c r="E15" s="4">
        <v>8.1121357868830408</v>
      </c>
      <c r="F15" s="177">
        <v>0.80364241330261099</v>
      </c>
      <c r="G15" s="4">
        <v>2.9014100253321402</v>
      </c>
      <c r="H15" s="196">
        <v>0.93802444624788694</v>
      </c>
    </row>
    <row r="16" spans="1:8" ht="13" customHeight="1" x14ac:dyDescent="0.35">
      <c r="A16" s="190" t="s">
        <v>359</v>
      </c>
      <c r="B16" s="171">
        <v>2</v>
      </c>
      <c r="C16" s="4">
        <v>6.3804073202189899</v>
      </c>
      <c r="D16" s="177">
        <v>0.58666005805428501</v>
      </c>
      <c r="E16" s="4">
        <v>8.6359254658690006</v>
      </c>
      <c r="F16" s="177">
        <v>0.87913322778986203</v>
      </c>
      <c r="G16" s="4">
        <v>2.2555181456500102</v>
      </c>
      <c r="H16" s="196">
        <v>1.05690361713852</v>
      </c>
    </row>
    <row r="17" spans="1:8" ht="13" customHeight="1" x14ac:dyDescent="0.35">
      <c r="A17" s="3" t="s">
        <v>360</v>
      </c>
      <c r="B17" s="171">
        <v>2</v>
      </c>
      <c r="C17" s="4">
        <v>13.9507338435759</v>
      </c>
      <c r="D17" s="177">
        <v>0.99370421320800695</v>
      </c>
      <c r="E17" s="4">
        <v>11.462547221313001</v>
      </c>
      <c r="F17" s="177">
        <v>0.93548812958197602</v>
      </c>
      <c r="G17" s="4">
        <v>-2.4881866222629401</v>
      </c>
      <c r="H17" s="196">
        <v>1.36476595207242</v>
      </c>
    </row>
    <row r="18" spans="1:8" ht="13" customHeight="1" x14ac:dyDescent="0.35">
      <c r="A18" s="3" t="s">
        <v>361</v>
      </c>
      <c r="B18" s="171">
        <v>2</v>
      </c>
      <c r="C18" s="4">
        <v>6.9544283547786199</v>
      </c>
      <c r="D18" s="177">
        <v>0.56090968394920504</v>
      </c>
      <c r="E18" s="4">
        <v>16.419753463143401</v>
      </c>
      <c r="F18" s="177">
        <v>1.16623306391362</v>
      </c>
      <c r="G18" s="4">
        <v>9.4653251083647394</v>
      </c>
      <c r="H18" s="196">
        <v>1.2941094362198799</v>
      </c>
    </row>
    <row r="19" spans="1:8" ht="13" customHeight="1" x14ac:dyDescent="0.35">
      <c r="A19" s="3" t="s">
        <v>362</v>
      </c>
      <c r="B19" s="171">
        <v>2</v>
      </c>
      <c r="C19" s="4">
        <v>5.3578533508597301</v>
      </c>
      <c r="D19" s="177">
        <v>0.55337683576099295</v>
      </c>
      <c r="E19" s="4">
        <v>6.5607279758981996</v>
      </c>
      <c r="F19" s="177">
        <v>1.0598951057024899</v>
      </c>
      <c r="G19" s="4">
        <v>1.2028746250384701</v>
      </c>
      <c r="H19" s="196">
        <v>1.1956603018620899</v>
      </c>
    </row>
    <row r="20" spans="1:8" ht="13" customHeight="1" x14ac:dyDescent="0.35">
      <c r="A20" s="3" t="s">
        <v>363</v>
      </c>
      <c r="B20" s="171">
        <v>2</v>
      </c>
      <c r="C20" s="4">
        <v>6.5720706476512296</v>
      </c>
      <c r="D20" s="177">
        <v>0.67953336584479895</v>
      </c>
      <c r="E20" s="4">
        <v>4.74730778970891</v>
      </c>
      <c r="F20" s="177">
        <v>0.486557671123442</v>
      </c>
      <c r="G20" s="4">
        <v>-1.8247628579423201</v>
      </c>
      <c r="H20" s="196">
        <v>0.83576549499571295</v>
      </c>
    </row>
    <row r="21" spans="1:8" ht="13" customHeight="1" x14ac:dyDescent="0.35">
      <c r="A21" s="3" t="s">
        <v>365</v>
      </c>
      <c r="B21" s="171">
        <v>2</v>
      </c>
      <c r="C21" s="4">
        <v>4.2282767163206998</v>
      </c>
      <c r="D21" s="177">
        <v>0.61588375944139395</v>
      </c>
      <c r="E21" s="4">
        <v>3.4621678144323198</v>
      </c>
      <c r="F21" s="177">
        <v>0.38988828879193999</v>
      </c>
      <c r="G21" s="4">
        <v>-0.76610890188838199</v>
      </c>
      <c r="H21" s="196">
        <v>0.728920903034596</v>
      </c>
    </row>
    <row r="22" spans="1:8" ht="13" customHeight="1" x14ac:dyDescent="0.35">
      <c r="A22" s="3" t="s">
        <v>366</v>
      </c>
      <c r="B22" s="171">
        <v>2</v>
      </c>
      <c r="C22" s="4">
        <v>7.6277598440466603</v>
      </c>
      <c r="D22" s="177">
        <v>0.95175921013534703</v>
      </c>
      <c r="E22" s="4">
        <v>6.7527356001571297</v>
      </c>
      <c r="F22" s="177">
        <v>0.82080905451804398</v>
      </c>
      <c r="G22" s="4">
        <v>-0.87502424388953004</v>
      </c>
      <c r="H22" s="196">
        <v>1.2568106850501699</v>
      </c>
    </row>
    <row r="23" spans="1:8" ht="13" customHeight="1" x14ac:dyDescent="0.35">
      <c r="A23" s="3" t="s">
        <v>367</v>
      </c>
      <c r="B23" s="171">
        <v>2</v>
      </c>
      <c r="C23" s="4">
        <v>4.5437913084915396</v>
      </c>
      <c r="D23" s="177">
        <v>0.41711464433032602</v>
      </c>
      <c r="E23" s="4">
        <v>9.4606676716019802</v>
      </c>
      <c r="F23" s="177">
        <v>0.58824759417033201</v>
      </c>
      <c r="G23" s="4">
        <v>4.9168763631104397</v>
      </c>
      <c r="H23" s="196">
        <v>0.72112402439663403</v>
      </c>
    </row>
    <row r="24" spans="1:8" ht="13" customHeight="1" x14ac:dyDescent="0.35">
      <c r="A24" s="3" t="s">
        <v>368</v>
      </c>
      <c r="B24" s="171">
        <v>2</v>
      </c>
      <c r="C24" s="4">
        <v>11.3323671749675</v>
      </c>
      <c r="D24" s="177">
        <v>0.96391760899083501</v>
      </c>
      <c r="E24" s="4">
        <v>9.7474605697772798</v>
      </c>
      <c r="F24" s="177">
        <v>0.84812263919762998</v>
      </c>
      <c r="G24" s="4">
        <v>-1.5849066051902101</v>
      </c>
      <c r="H24" s="196">
        <v>1.28391945543409</v>
      </c>
    </row>
    <row r="25" spans="1:8" ht="13" customHeight="1" x14ac:dyDescent="0.35">
      <c r="A25" s="3" t="s">
        <v>369</v>
      </c>
      <c r="B25" s="171">
        <v>2</v>
      </c>
      <c r="C25" s="4">
        <v>11.5894916926114</v>
      </c>
      <c r="D25" s="177">
        <v>0.63356306488082903</v>
      </c>
      <c r="E25" s="4">
        <v>14.1454922644389</v>
      </c>
      <c r="F25" s="177">
        <v>0.78890059287954994</v>
      </c>
      <c r="G25" s="4">
        <v>2.5560005718274699</v>
      </c>
      <c r="H25" s="196">
        <v>1.01181337341769</v>
      </c>
    </row>
    <row r="26" spans="1:8" ht="13" customHeight="1" x14ac:dyDescent="0.35">
      <c r="A26" s="3" t="s">
        <v>370</v>
      </c>
      <c r="B26" s="171">
        <v>2</v>
      </c>
      <c r="C26" s="4">
        <v>4.2733466608654496</v>
      </c>
      <c r="D26" s="177">
        <v>0.46493752174771102</v>
      </c>
      <c r="E26" s="4">
        <v>6.9160635678312596</v>
      </c>
      <c r="F26" s="177">
        <v>0.58825768406280299</v>
      </c>
      <c r="G26" s="4">
        <v>2.6427169069658101</v>
      </c>
      <c r="H26" s="196">
        <v>0.74980931041687904</v>
      </c>
    </row>
    <row r="27" spans="1:8" ht="13" customHeight="1" x14ac:dyDescent="0.35">
      <c r="A27" s="3" t="s">
        <v>371</v>
      </c>
      <c r="B27" s="171">
        <v>2</v>
      </c>
      <c r="C27" s="4">
        <v>4.8531142228655204</v>
      </c>
      <c r="D27" s="177">
        <v>0.54940227784295204</v>
      </c>
      <c r="E27" s="4">
        <v>4.9951255777180901</v>
      </c>
      <c r="F27" s="177">
        <v>0.60122592483610005</v>
      </c>
      <c r="G27" s="4">
        <v>0.142011354852565</v>
      </c>
      <c r="H27" s="196">
        <v>0.81444181842170205</v>
      </c>
    </row>
    <row r="28" spans="1:8" ht="13" customHeight="1" x14ac:dyDescent="0.35">
      <c r="A28" s="3" t="s">
        <v>372</v>
      </c>
      <c r="B28" s="171">
        <v>2</v>
      </c>
      <c r="C28" s="4">
        <v>4.3290250829846801</v>
      </c>
      <c r="D28" s="177">
        <v>0.37690231817498099</v>
      </c>
      <c r="E28" s="4">
        <v>4.9424020543374798</v>
      </c>
      <c r="F28" s="177">
        <v>0.45750546565759798</v>
      </c>
      <c r="G28" s="4">
        <v>0.6133769713528</v>
      </c>
      <c r="H28" s="196">
        <v>0.59276184809099397</v>
      </c>
    </row>
    <row r="29" spans="1:8" ht="13" customHeight="1" x14ac:dyDescent="0.35">
      <c r="A29" s="3" t="s">
        <v>373</v>
      </c>
      <c r="B29" s="171">
        <v>2</v>
      </c>
      <c r="C29" s="4">
        <v>17.097064419903099</v>
      </c>
      <c r="D29" s="177">
        <v>1.07296616980604</v>
      </c>
      <c r="E29" s="4">
        <v>20.904141215736399</v>
      </c>
      <c r="F29" s="177">
        <v>1.35402910263721</v>
      </c>
      <c r="G29" s="4">
        <v>3.8070767958332699</v>
      </c>
      <c r="H29" s="196">
        <v>1.727614312379</v>
      </c>
    </row>
    <row r="30" spans="1:8" ht="13" customHeight="1" x14ac:dyDescent="0.35">
      <c r="A30" s="3" t="s">
        <v>374</v>
      </c>
      <c r="B30" s="171">
        <v>2</v>
      </c>
      <c r="C30" s="4">
        <v>10.5538127784386</v>
      </c>
      <c r="D30" s="177">
        <v>0.73364571158317904</v>
      </c>
      <c r="E30" s="4">
        <v>12.0560155459542</v>
      </c>
      <c r="F30" s="177">
        <v>1.0081796045667799</v>
      </c>
      <c r="G30" s="4">
        <v>1.50220276751562</v>
      </c>
      <c r="H30" s="196">
        <v>1.24686091653753</v>
      </c>
    </row>
    <row r="31" spans="1:8" ht="13" customHeight="1" x14ac:dyDescent="0.35">
      <c r="A31" s="3" t="s">
        <v>375</v>
      </c>
      <c r="B31" s="171">
        <v>2</v>
      </c>
      <c r="C31" s="4">
        <v>12.0753250420846</v>
      </c>
      <c r="D31" s="177">
        <v>0.53625587768037197</v>
      </c>
      <c r="E31" s="4">
        <v>14.9151516584311</v>
      </c>
      <c r="F31" s="177">
        <v>0.77419777211937002</v>
      </c>
      <c r="G31" s="4">
        <v>2.8398266163464698</v>
      </c>
      <c r="H31" s="196">
        <v>0.94178158651639698</v>
      </c>
    </row>
    <row r="32" spans="1:8" ht="13" customHeight="1" x14ac:dyDescent="0.35">
      <c r="A32" s="3" t="s">
        <v>376</v>
      </c>
      <c r="B32" s="171">
        <v>2</v>
      </c>
      <c r="C32" s="4">
        <v>0.81340195019538097</v>
      </c>
      <c r="D32" s="177">
        <v>0.16807264706884301</v>
      </c>
      <c r="E32" s="4">
        <v>0.87816286196266902</v>
      </c>
      <c r="F32" s="177">
        <v>0.214434310056138</v>
      </c>
      <c r="G32" s="4">
        <v>6.4760911767288501E-2</v>
      </c>
      <c r="H32" s="196">
        <v>0.27245272621498901</v>
      </c>
    </row>
    <row r="33" spans="1:8" ht="13" customHeight="1" x14ac:dyDescent="0.35">
      <c r="A33" s="3" t="s">
        <v>377</v>
      </c>
      <c r="B33" s="171">
        <v>2</v>
      </c>
      <c r="C33" s="4">
        <v>2.2074822178640199</v>
      </c>
      <c r="D33" s="177">
        <v>0.28934311965895199</v>
      </c>
      <c r="E33" s="4">
        <v>2.20407478943094</v>
      </c>
      <c r="F33" s="177">
        <v>0.31571636079909698</v>
      </c>
      <c r="G33" s="4">
        <v>-3.4074284330776199E-3</v>
      </c>
      <c r="H33" s="196">
        <v>0.42824789709956601</v>
      </c>
    </row>
    <row r="34" spans="1:8" ht="13" customHeight="1" x14ac:dyDescent="0.35">
      <c r="A34" s="3" t="s">
        <v>378</v>
      </c>
      <c r="B34" s="171">
        <v>2</v>
      </c>
      <c r="C34" s="4">
        <v>1.08166598310573</v>
      </c>
      <c r="D34" s="177">
        <v>0.23130543825192401</v>
      </c>
      <c r="E34" s="4">
        <v>0.89506038951195799</v>
      </c>
      <c r="F34" s="177">
        <v>0.22040744304284501</v>
      </c>
      <c r="G34" s="4">
        <v>-0.18660559359376699</v>
      </c>
      <c r="H34" s="196">
        <v>0.31950218577280498</v>
      </c>
    </row>
    <row r="35" spans="1:8" ht="13" customHeight="1" x14ac:dyDescent="0.35">
      <c r="A35" s="3" t="s">
        <v>380</v>
      </c>
      <c r="B35" s="171">
        <v>2</v>
      </c>
      <c r="C35" s="4">
        <v>7.1942095158694803</v>
      </c>
      <c r="D35" s="177">
        <v>0.93359290533486505</v>
      </c>
      <c r="E35" s="4">
        <v>10.6052915502134</v>
      </c>
      <c r="F35" s="177">
        <v>0.79651694538978501</v>
      </c>
      <c r="G35" s="4">
        <v>3.4110820343439099</v>
      </c>
      <c r="H35" s="196">
        <v>1.2272061592025501</v>
      </c>
    </row>
    <row r="36" spans="1:8" ht="13" customHeight="1" x14ac:dyDescent="0.35">
      <c r="A36" s="3" t="s">
        <v>381</v>
      </c>
      <c r="B36" s="171">
        <v>2</v>
      </c>
      <c r="C36" s="4">
        <v>5.4202848709937204</v>
      </c>
      <c r="D36" s="177">
        <v>0.50319538752581905</v>
      </c>
      <c r="E36" s="4">
        <v>6.9563857167042098</v>
      </c>
      <c r="F36" s="177">
        <v>0.82028473725454898</v>
      </c>
      <c r="G36" s="4">
        <v>1.5361008457104901</v>
      </c>
      <c r="H36" s="196">
        <v>0.96232668475940297</v>
      </c>
    </row>
    <row r="37" spans="1:8" ht="13" customHeight="1" x14ac:dyDescent="0.35">
      <c r="A37" s="3" t="s">
        <v>382</v>
      </c>
      <c r="B37" s="171">
        <v>2</v>
      </c>
      <c r="C37" s="4">
        <v>6.1790701046294201</v>
      </c>
      <c r="D37" s="177">
        <v>0.628360306446066</v>
      </c>
      <c r="E37" s="4">
        <v>7.8574894541768101</v>
      </c>
      <c r="F37" s="177">
        <v>0.74061317560431095</v>
      </c>
      <c r="G37" s="4">
        <v>1.67841934954739</v>
      </c>
      <c r="H37" s="196">
        <v>0.971259260236779</v>
      </c>
    </row>
    <row r="38" spans="1:8" ht="13" customHeight="1" x14ac:dyDescent="0.35">
      <c r="A38" s="3" t="s">
        <v>387</v>
      </c>
      <c r="B38" s="171">
        <v>2</v>
      </c>
      <c r="C38" s="4">
        <v>2.50857221765731</v>
      </c>
      <c r="D38" s="177">
        <v>0.25838650358766402</v>
      </c>
      <c r="E38" s="4">
        <v>3.1439085814207099</v>
      </c>
      <c r="F38" s="177">
        <v>0.44219887555669302</v>
      </c>
      <c r="G38" s="4">
        <v>0.63533636376339897</v>
      </c>
      <c r="H38" s="196">
        <v>0.51215567045563504</v>
      </c>
    </row>
    <row r="39" spans="1:8" ht="13" customHeight="1" x14ac:dyDescent="0.35">
      <c r="A39" s="3" t="s">
        <v>388</v>
      </c>
      <c r="B39" s="171">
        <v>2</v>
      </c>
      <c r="C39" s="4">
        <v>6.1326916590267304</v>
      </c>
      <c r="D39" s="177">
        <v>0.58065641690471204</v>
      </c>
      <c r="E39" s="4">
        <v>7.0510785699302803</v>
      </c>
      <c r="F39" s="177">
        <v>0.65561400522927904</v>
      </c>
      <c r="G39" s="4">
        <v>0.91838691090354296</v>
      </c>
      <c r="H39" s="196">
        <v>0.87578056517908398</v>
      </c>
    </row>
    <row r="40" spans="1:8" ht="13" customHeight="1" x14ac:dyDescent="0.35">
      <c r="A40" s="3" t="s">
        <v>389</v>
      </c>
      <c r="B40" s="171">
        <v>2</v>
      </c>
      <c r="C40" s="4">
        <v>0.42237498822369401</v>
      </c>
      <c r="D40" s="177">
        <v>0.282602146061052</v>
      </c>
      <c r="E40" s="4">
        <v>0.216627401985683</v>
      </c>
      <c r="F40" s="177">
        <v>0.120865428629402</v>
      </c>
      <c r="G40" s="4">
        <v>-0.20574758623801101</v>
      </c>
      <c r="H40" s="196">
        <v>0.30736366863388598</v>
      </c>
    </row>
    <row r="41" spans="1:8" ht="13" customHeight="1" x14ac:dyDescent="0.35">
      <c r="A41" s="3" t="s">
        <v>391</v>
      </c>
      <c r="B41" s="171">
        <v>2</v>
      </c>
      <c r="C41" s="4">
        <v>0.222229545743208</v>
      </c>
      <c r="D41" s="177">
        <v>8.0930857938285403E-2</v>
      </c>
      <c r="E41" s="4">
        <v>3.45927076414674E-2</v>
      </c>
      <c r="F41" s="177">
        <v>3.46464380682837E-2</v>
      </c>
      <c r="G41" s="4">
        <v>-0.18763683810174001</v>
      </c>
      <c r="H41" s="196">
        <v>8.8035103438607695E-2</v>
      </c>
    </row>
    <row r="42" spans="1:8" ht="13" customHeight="1" x14ac:dyDescent="0.35">
      <c r="A42" s="3" t="s">
        <v>392</v>
      </c>
      <c r="B42" s="171">
        <v>2</v>
      </c>
      <c r="C42" s="4">
        <v>3.4875802389019301</v>
      </c>
      <c r="D42" s="177">
        <v>0.36923990452154098</v>
      </c>
      <c r="E42" s="4">
        <v>3.1137506206585899</v>
      </c>
      <c r="F42" s="177">
        <v>0.44337801000614502</v>
      </c>
      <c r="G42" s="4">
        <v>-0.37382961824334099</v>
      </c>
      <c r="H42" s="196">
        <v>0.576994078694128</v>
      </c>
    </row>
    <row r="43" spans="1:8" ht="13" customHeight="1" x14ac:dyDescent="0.35">
      <c r="A43" s="3" t="s">
        <v>393</v>
      </c>
      <c r="B43" s="171">
        <v>2</v>
      </c>
      <c r="C43" s="4">
        <v>4.9437897247361997</v>
      </c>
      <c r="D43" s="177">
        <v>0.46827930203982698</v>
      </c>
      <c r="E43" s="4">
        <v>7.2518978082397503</v>
      </c>
      <c r="F43" s="177">
        <v>0.55976760023272698</v>
      </c>
      <c r="G43" s="4">
        <v>2.3081080835035501</v>
      </c>
      <c r="H43" s="196">
        <v>0.72981180518625</v>
      </c>
    </row>
    <row r="44" spans="1:8" ht="13" customHeight="1" x14ac:dyDescent="0.35">
      <c r="A44" s="3" t="s">
        <v>394</v>
      </c>
      <c r="B44" s="171">
        <v>2</v>
      </c>
      <c r="C44" s="4">
        <v>1.5367936949580601</v>
      </c>
      <c r="D44" s="177">
        <v>0.26600991901718202</v>
      </c>
      <c r="E44" s="4">
        <v>3.25061539287297</v>
      </c>
      <c r="F44" s="177">
        <v>0.37932053682571498</v>
      </c>
      <c r="G44" s="4">
        <v>1.7138216979149099</v>
      </c>
      <c r="H44" s="196">
        <v>0.463298334416687</v>
      </c>
    </row>
    <row r="45" spans="1:8" ht="13" customHeight="1" x14ac:dyDescent="0.35">
      <c r="A45" s="3" t="s">
        <v>395</v>
      </c>
      <c r="B45" s="171">
        <v>2</v>
      </c>
      <c r="C45" s="4">
        <v>3.18833898327913</v>
      </c>
      <c r="D45" s="177">
        <v>0.49733421807848199</v>
      </c>
      <c r="E45" s="4">
        <v>2.66383858325031</v>
      </c>
      <c r="F45" s="177">
        <v>0.41118931526831798</v>
      </c>
      <c r="G45" s="4">
        <v>-0.52450040002881604</v>
      </c>
      <c r="H45" s="196">
        <v>0.64530456178657503</v>
      </c>
    </row>
    <row r="46" spans="1:8" ht="13" customHeight="1" x14ac:dyDescent="0.35">
      <c r="A46" s="3" t="s">
        <v>396</v>
      </c>
      <c r="B46" s="171">
        <v>2</v>
      </c>
      <c r="C46" s="4">
        <v>9.0136839564374398</v>
      </c>
      <c r="D46" s="177">
        <v>0.45978880490855101</v>
      </c>
      <c r="E46" s="4">
        <v>11.446806305511901</v>
      </c>
      <c r="F46" s="177">
        <v>0.57298289633839905</v>
      </c>
      <c r="G46" s="4">
        <v>2.43312234907446</v>
      </c>
      <c r="H46" s="196">
        <v>0.73465307772823896</v>
      </c>
    </row>
    <row r="47" spans="1:8" ht="13" customHeight="1" x14ac:dyDescent="0.35">
      <c r="A47" s="3" t="s">
        <v>397</v>
      </c>
      <c r="B47" s="171">
        <v>2</v>
      </c>
      <c r="C47" s="4">
        <v>16.496794193157601</v>
      </c>
      <c r="D47" s="177">
        <v>1.03449972244704</v>
      </c>
      <c r="E47" s="4">
        <v>12.541721264830301</v>
      </c>
      <c r="F47" s="177">
        <v>1.01919215641435</v>
      </c>
      <c r="G47" s="4">
        <v>-3.9550729283272998</v>
      </c>
      <c r="H47" s="196">
        <v>1.4522197930890299</v>
      </c>
    </row>
    <row r="48" spans="1:8" ht="13" customHeight="1" x14ac:dyDescent="0.35">
      <c r="A48" s="3" t="s">
        <v>398</v>
      </c>
      <c r="B48" s="171">
        <v>2</v>
      </c>
      <c r="C48" s="4">
        <v>1.2456337360949501</v>
      </c>
      <c r="D48" s="177">
        <v>0.22889260190697899</v>
      </c>
      <c r="E48" s="4">
        <v>0.86429576090141502</v>
      </c>
      <c r="F48" s="177">
        <v>0.153497644696105</v>
      </c>
      <c r="G48" s="4">
        <v>-0.38133797519353202</v>
      </c>
      <c r="H48" s="196">
        <v>0.27559635363153601</v>
      </c>
    </row>
    <row r="49" spans="1:8" ht="13" customHeight="1" x14ac:dyDescent="0.35">
      <c r="A49" s="3" t="s">
        <v>399</v>
      </c>
      <c r="B49" s="171">
        <v>2</v>
      </c>
      <c r="C49" s="4">
        <v>2.58180549769747</v>
      </c>
      <c r="D49" s="177">
        <v>0.18658315577203699</v>
      </c>
      <c r="E49" s="4">
        <v>2.4151353972623699</v>
      </c>
      <c r="F49" s="177">
        <v>0.49924716516131801</v>
      </c>
      <c r="G49" s="4">
        <v>-0.166670100435102</v>
      </c>
      <c r="H49" s="196">
        <v>0.53297373850825303</v>
      </c>
    </row>
    <row r="50" spans="1:8" ht="13" customHeight="1" x14ac:dyDescent="0.35">
      <c r="A50" s="3" t="s">
        <v>400</v>
      </c>
      <c r="B50" s="171">
        <v>2</v>
      </c>
      <c r="C50" s="4">
        <v>16.8394073708929</v>
      </c>
      <c r="D50" s="177">
        <v>1.1550661160261699</v>
      </c>
      <c r="E50" s="4">
        <v>16.299815122666399</v>
      </c>
      <c r="F50" s="177">
        <v>1.4810032347108399</v>
      </c>
      <c r="G50" s="4">
        <v>-0.53959224822648</v>
      </c>
      <c r="H50" s="196">
        <v>1.87817685898207</v>
      </c>
    </row>
    <row r="51" spans="1:8" ht="13" customHeight="1" x14ac:dyDescent="0.35">
      <c r="A51" s="3" t="s">
        <v>402</v>
      </c>
      <c r="B51" s="171">
        <v>2</v>
      </c>
      <c r="C51" s="4">
        <v>0.15404301316719199</v>
      </c>
      <c r="D51" s="177">
        <v>7.7968684131864696E-2</v>
      </c>
      <c r="E51" s="4">
        <v>9.2323195706650402E-2</v>
      </c>
      <c r="F51" s="177">
        <v>5.6557722049751402E-2</v>
      </c>
      <c r="G51" s="4">
        <v>-6.1719817460541497E-2</v>
      </c>
      <c r="H51" s="196">
        <v>9.6321812839623294E-2</v>
      </c>
    </row>
    <row r="52" spans="1:8" ht="13" customHeight="1" x14ac:dyDescent="0.35">
      <c r="A52" s="192" t="s">
        <v>424</v>
      </c>
      <c r="B52" s="172">
        <v>2</v>
      </c>
      <c r="C52" s="42">
        <v>7.3371736944350996</v>
      </c>
      <c r="D52" s="178">
        <v>0.12630858136859799</v>
      </c>
      <c r="E52" s="42">
        <v>8.62494631854128</v>
      </c>
      <c r="F52" s="178">
        <v>0.153523387317407</v>
      </c>
      <c r="G52" s="42">
        <v>1.28777262410618</v>
      </c>
      <c r="H52" s="197">
        <v>0.198804648287605</v>
      </c>
    </row>
    <row r="53" spans="1:8" ht="13" customHeight="1" x14ac:dyDescent="0.35">
      <c r="A53" s="3" t="s">
        <v>406</v>
      </c>
      <c r="B53" s="171">
        <v>2</v>
      </c>
      <c r="C53" s="4">
        <v>10.9358624924831</v>
      </c>
      <c r="D53" s="177">
        <v>1.2806741849391801</v>
      </c>
      <c r="E53" s="4">
        <v>10.738879247091599</v>
      </c>
      <c r="F53" s="177">
        <v>1.1593655414627599</v>
      </c>
      <c r="G53" s="4">
        <v>-0.19698324539151801</v>
      </c>
      <c r="H53" s="196">
        <v>1.72749958804652</v>
      </c>
    </row>
    <row r="54" spans="1:8" ht="13" customHeight="1" x14ac:dyDescent="0.35">
      <c r="A54" s="3" t="s">
        <v>407</v>
      </c>
      <c r="B54" s="171">
        <v>2</v>
      </c>
      <c r="C54" s="4">
        <v>15.559323703380899</v>
      </c>
      <c r="D54" s="177">
        <v>1.28155754151504</v>
      </c>
      <c r="E54" s="4">
        <v>16.915431151967798</v>
      </c>
      <c r="F54" s="177">
        <v>1.6440337620130101</v>
      </c>
      <c r="G54" s="4">
        <v>1.3561074485869</v>
      </c>
      <c r="H54" s="196">
        <v>2.0845231451947699</v>
      </c>
    </row>
    <row r="55" spans="1:8" ht="13" customHeight="1" x14ac:dyDescent="0.35">
      <c r="A55" s="3" t="s">
        <v>408</v>
      </c>
      <c r="B55" s="171">
        <v>2</v>
      </c>
      <c r="C55" s="4">
        <v>15.2933073933825</v>
      </c>
      <c r="D55" s="177">
        <v>1.09798021963348</v>
      </c>
      <c r="E55" s="4">
        <v>17.226488946363101</v>
      </c>
      <c r="F55" s="177">
        <v>1.6762218155067301</v>
      </c>
      <c r="G55" s="4">
        <v>1.93318155298067</v>
      </c>
      <c r="H55" s="196">
        <v>2.0038163931575799</v>
      </c>
    </row>
    <row r="56" spans="1:8" ht="13" customHeight="1" x14ac:dyDescent="0.35">
      <c r="A56" s="103" t="s">
        <v>409</v>
      </c>
      <c r="B56" s="182">
        <v>2</v>
      </c>
      <c r="C56" s="109">
        <v>10.5489514822697</v>
      </c>
      <c r="D56" s="183">
        <v>0.63192621739265697</v>
      </c>
      <c r="E56" s="109">
        <v>12.726785646214401</v>
      </c>
      <c r="F56" s="183">
        <v>1.4181965187060801</v>
      </c>
      <c r="G56" s="109">
        <v>2.1778341639446799</v>
      </c>
      <c r="H56" s="198">
        <v>1.5526146044328699</v>
      </c>
    </row>
    <row r="57" spans="1:8" ht="13" customHeight="1" x14ac:dyDescent="0.35">
      <c r="A57" s="208"/>
      <c r="B57" s="202"/>
      <c r="C57" s="203" t="s">
        <v>1192</v>
      </c>
      <c r="D57" s="204" t="s">
        <v>1193</v>
      </c>
      <c r="E57" s="203" t="s">
        <v>1126</v>
      </c>
      <c r="F57" s="204" t="s">
        <v>1127</v>
      </c>
      <c r="G57" s="203" t="s">
        <v>1194</v>
      </c>
      <c r="H57" s="210" t="s">
        <v>1195</v>
      </c>
    </row>
    <row r="58" spans="1:8" ht="13" customHeight="1" x14ac:dyDescent="0.35">
      <c r="A58" s="3" t="s">
        <v>371</v>
      </c>
      <c r="B58" s="175">
        <v>1</v>
      </c>
      <c r="C58" s="4">
        <v>5.0475823367752497</v>
      </c>
      <c r="D58" s="177">
        <v>0.54420927246394901</v>
      </c>
      <c r="E58" s="4">
        <v>6.0170503385208596</v>
      </c>
      <c r="F58" s="177">
        <v>0.63385132636943897</v>
      </c>
      <c r="G58" s="4">
        <v>0.96946800174560699</v>
      </c>
      <c r="H58" s="196">
        <v>0.83542278887760701</v>
      </c>
    </row>
    <row r="59" spans="1:8" ht="13" customHeight="1" x14ac:dyDescent="0.35">
      <c r="A59" s="3" t="s">
        <v>376</v>
      </c>
      <c r="B59" s="175">
        <v>1</v>
      </c>
      <c r="C59" s="4">
        <v>0.76066246419817996</v>
      </c>
      <c r="D59" s="177">
        <v>0.182174129550213</v>
      </c>
      <c r="E59" s="4">
        <v>1.24117686099947</v>
      </c>
      <c r="F59" s="177">
        <v>0.25060551872130399</v>
      </c>
      <c r="G59" s="4">
        <v>0.48051439680128499</v>
      </c>
      <c r="H59" s="196">
        <v>0.30982340048961998</v>
      </c>
    </row>
    <row r="60" spans="1:8" ht="13" customHeight="1" x14ac:dyDescent="0.35">
      <c r="A60" s="3" t="s">
        <v>378</v>
      </c>
      <c r="B60" s="175">
        <v>1</v>
      </c>
      <c r="C60" s="4">
        <v>0.72853776448750696</v>
      </c>
      <c r="D60" s="177">
        <v>0.20879140306806099</v>
      </c>
      <c r="E60" s="4">
        <v>0.24208277286087501</v>
      </c>
      <c r="F60" s="177">
        <v>0.111029401684115</v>
      </c>
      <c r="G60" s="4">
        <v>-0.48645499162663097</v>
      </c>
      <c r="H60" s="196">
        <v>0.236477013752842</v>
      </c>
    </row>
    <row r="61" spans="1:8" ht="13" customHeight="1" x14ac:dyDescent="0.35">
      <c r="A61" s="3" t="s">
        <v>396</v>
      </c>
      <c r="B61" s="175">
        <v>1</v>
      </c>
      <c r="C61" s="4">
        <v>3.4793563648102599</v>
      </c>
      <c r="D61" s="177">
        <v>0.34215775901283701</v>
      </c>
      <c r="E61" s="4">
        <v>4.3037636209855599</v>
      </c>
      <c r="F61" s="177">
        <v>0.41039898265764602</v>
      </c>
      <c r="G61" s="4">
        <v>0.82440725617530297</v>
      </c>
      <c r="H61" s="196">
        <v>0.53432130503950304</v>
      </c>
    </row>
    <row r="62" spans="1:8" ht="13" customHeight="1" x14ac:dyDescent="0.35">
      <c r="A62" s="3" t="s">
        <v>398</v>
      </c>
      <c r="B62" s="175">
        <v>1</v>
      </c>
      <c r="C62" s="4">
        <v>0.78134025898477599</v>
      </c>
      <c r="D62" s="177">
        <v>0.22802401708072001</v>
      </c>
      <c r="E62" s="4">
        <v>0.66734644058354997</v>
      </c>
      <c r="F62" s="177">
        <v>0.22918675929688501</v>
      </c>
      <c r="G62" s="4">
        <v>-0.11399381840122599</v>
      </c>
      <c r="H62" s="196">
        <v>0.32329788586168801</v>
      </c>
    </row>
    <row r="63" spans="1:8" ht="13" customHeight="1" x14ac:dyDescent="0.35">
      <c r="A63" s="209" t="s">
        <v>399</v>
      </c>
      <c r="B63" s="205">
        <v>1</v>
      </c>
      <c r="C63" s="206">
        <v>2.4404612925264102</v>
      </c>
      <c r="D63" s="207">
        <v>0.20783345137077899</v>
      </c>
      <c r="E63" s="206">
        <v>2.5349830125599402</v>
      </c>
      <c r="F63" s="207">
        <v>0.71013541909001099</v>
      </c>
      <c r="G63" s="206">
        <v>9.4521720033530002E-2</v>
      </c>
      <c r="H63" s="211">
        <v>0.73992368319633905</v>
      </c>
    </row>
    <row r="64" spans="1:8" ht="13" customHeight="1" x14ac:dyDescent="0.35">
      <c r="A64" s="3" t="s">
        <v>425</v>
      </c>
      <c r="B64" s="175">
        <v>1</v>
      </c>
      <c r="C64" s="4">
        <v>11.032081020645</v>
      </c>
      <c r="D64" s="177">
        <v>0.67920735997890602</v>
      </c>
      <c r="E64" s="4">
        <v>11.1315423981595</v>
      </c>
      <c r="F64" s="177">
        <v>0.967949435674895</v>
      </c>
      <c r="G64" s="4">
        <v>9.9461377514460395E-2</v>
      </c>
      <c r="H64" s="196">
        <v>1.1824756859542001</v>
      </c>
    </row>
    <row r="65" spans="1:8" ht="13" customHeight="1" x14ac:dyDescent="0.35">
      <c r="A65" s="3" t="s">
        <v>426</v>
      </c>
      <c r="B65" s="175">
        <v>1</v>
      </c>
      <c r="C65" s="4">
        <v>2.7508911167377899</v>
      </c>
      <c r="D65" s="177">
        <v>0.38088613276635702</v>
      </c>
      <c r="E65" s="4">
        <v>4.83866191659554</v>
      </c>
      <c r="F65" s="177">
        <v>0.56404732161872895</v>
      </c>
      <c r="G65" s="4">
        <v>2.0877707998577399</v>
      </c>
      <c r="H65" s="196">
        <v>0.68060533876760998</v>
      </c>
    </row>
    <row r="66" spans="1:8" ht="13" customHeight="1" x14ac:dyDescent="0.35">
      <c r="A66" s="103" t="s">
        <v>427</v>
      </c>
      <c r="B66" s="184">
        <v>1</v>
      </c>
      <c r="C66" s="109">
        <v>7.24252291696118</v>
      </c>
      <c r="D66" s="183">
        <v>0.63280039235959396</v>
      </c>
      <c r="E66" s="109">
        <v>9.9024516013981891</v>
      </c>
      <c r="F66" s="183">
        <v>1.3349074034874</v>
      </c>
      <c r="G66" s="109">
        <v>2.6599286844370198</v>
      </c>
      <c r="H66" s="198">
        <v>1.4772996014539199</v>
      </c>
    </row>
    <row r="67" spans="1:8" ht="13" customHeight="1" x14ac:dyDescent="0.35">
      <c r="A67" s="3"/>
      <c r="B67" s="111"/>
      <c r="C67" s="4" t="s">
        <v>1192</v>
      </c>
      <c r="D67" s="177" t="s">
        <v>1193</v>
      </c>
      <c r="E67" s="4" t="s">
        <v>1126</v>
      </c>
      <c r="F67" s="177" t="s">
        <v>1127</v>
      </c>
      <c r="G67" s="4" t="s">
        <v>1194</v>
      </c>
      <c r="H67" s="196" t="s">
        <v>1195</v>
      </c>
    </row>
    <row r="68" spans="1:8" ht="13" customHeight="1" x14ac:dyDescent="0.35">
      <c r="A68" s="3" t="s">
        <v>365</v>
      </c>
      <c r="B68" s="111">
        <v>3</v>
      </c>
      <c r="C68" s="4">
        <v>11.5243208640904</v>
      </c>
      <c r="D68" s="177">
        <v>0.71796755459874495</v>
      </c>
      <c r="E68" s="4">
        <v>10.6721105537325</v>
      </c>
      <c r="F68" s="177">
        <v>0.77251151934314199</v>
      </c>
      <c r="G68" s="4">
        <v>-0.85221031035797501</v>
      </c>
      <c r="H68" s="196">
        <v>1.0546333282114499</v>
      </c>
    </row>
    <row r="69" spans="1:8" ht="13" customHeight="1" x14ac:dyDescent="0.35">
      <c r="A69" s="3" t="s">
        <v>368</v>
      </c>
      <c r="B69" s="111">
        <v>3</v>
      </c>
      <c r="C69" s="4">
        <v>16.202555061445398</v>
      </c>
      <c r="D69" s="177">
        <v>1.38879046502193</v>
      </c>
      <c r="E69" s="4">
        <v>19.014952967700498</v>
      </c>
      <c r="F69" s="177">
        <v>1.1565841746415999</v>
      </c>
      <c r="G69" s="4">
        <v>2.8123979062550402</v>
      </c>
      <c r="H69" s="196">
        <v>1.8073256233361099</v>
      </c>
    </row>
    <row r="70" spans="1:8" ht="13" customHeight="1" x14ac:dyDescent="0.35">
      <c r="A70" s="3" t="s">
        <v>387</v>
      </c>
      <c r="B70" s="111">
        <v>3</v>
      </c>
      <c r="C70" s="4">
        <v>6.7526899769200899</v>
      </c>
      <c r="D70" s="177">
        <v>0.49123273956492303</v>
      </c>
      <c r="E70" s="4">
        <v>5.7301936717506798</v>
      </c>
      <c r="F70" s="177">
        <v>0.51620753869778202</v>
      </c>
      <c r="G70" s="4">
        <v>-1.02249630516942</v>
      </c>
      <c r="H70" s="196">
        <v>0.71258671572580001</v>
      </c>
    </row>
    <row r="71" spans="1:8" ht="13" customHeight="1" x14ac:dyDescent="0.35">
      <c r="A71" s="3" t="s">
        <v>394</v>
      </c>
      <c r="B71" s="111">
        <v>3</v>
      </c>
      <c r="C71" s="4">
        <v>8.4740173055635299</v>
      </c>
      <c r="D71" s="177">
        <v>0.56800261005769104</v>
      </c>
      <c r="E71" s="4">
        <v>10.1006975277002</v>
      </c>
      <c r="F71" s="177">
        <v>0.78247066766116502</v>
      </c>
      <c r="G71" s="4">
        <v>1.6266802221367</v>
      </c>
      <c r="H71" s="196">
        <v>0.96689570832766603</v>
      </c>
    </row>
    <row r="72" spans="1:8" ht="13" customHeight="1" x14ac:dyDescent="0.35">
      <c r="A72" s="3" t="s">
        <v>398</v>
      </c>
      <c r="B72" s="111">
        <v>3</v>
      </c>
      <c r="C72" s="4">
        <v>1.1429925486808901</v>
      </c>
      <c r="D72" s="177">
        <v>0.16992506888327599</v>
      </c>
      <c r="E72" s="4">
        <v>1.62417483670657</v>
      </c>
      <c r="F72" s="177">
        <v>0.26240224285668501</v>
      </c>
      <c r="G72" s="4">
        <v>0.48118228802568103</v>
      </c>
      <c r="H72" s="196">
        <v>0.31261712379715301</v>
      </c>
    </row>
    <row r="73" spans="1:8" ht="13" customHeight="1" x14ac:dyDescent="0.35">
      <c r="A73" s="103" t="s">
        <v>399</v>
      </c>
      <c r="B73" s="106">
        <v>3</v>
      </c>
      <c r="C73" s="109">
        <v>2.6019799319838199</v>
      </c>
      <c r="D73" s="183">
        <v>0.25471315569219</v>
      </c>
      <c r="E73" s="109">
        <v>1.9311553875676</v>
      </c>
      <c r="F73" s="183">
        <v>0.398529601277964</v>
      </c>
      <c r="G73" s="109">
        <v>-0.67082454441621597</v>
      </c>
      <c r="H73" s="198">
        <v>0.47297424324950998</v>
      </c>
    </row>
    <row r="75" spans="1:8" x14ac:dyDescent="0.35">
      <c r="A75" s="201" t="s">
        <v>500</v>
      </c>
    </row>
    <row r="76" spans="1:8" x14ac:dyDescent="0.35">
      <c r="A76" s="201" t="s">
        <v>412</v>
      </c>
    </row>
    <row r="77" spans="1:8" x14ac:dyDescent="0.35">
      <c r="A77" s="201" t="s">
        <v>429</v>
      </c>
    </row>
    <row r="78" spans="1:8" x14ac:dyDescent="0.35">
      <c r="A78" s="201" t="s">
        <v>413</v>
      </c>
    </row>
    <row r="79" spans="1:8" x14ac:dyDescent="0.35">
      <c r="A79" s="201" t="s">
        <v>414</v>
      </c>
    </row>
    <row r="80" spans="1:8" x14ac:dyDescent="0.35">
      <c r="A80" s="201" t="s">
        <v>415</v>
      </c>
    </row>
    <row r="81" spans="1:1" x14ac:dyDescent="0.35">
      <c r="A81" s="170" t="str">
        <f>HYPERLINK("https://oecdcode.org/disclaimers/cyprus.html", "Information on data for Cyprus: https://oecdcode.org/disclaimers/cyprus.html")</f>
        <v>Information on data for Cyprus: https://oecdcode.org/disclaimers/cyprus.html</v>
      </c>
    </row>
    <row r="82" spans="1:1" x14ac:dyDescent="0.35">
      <c r="A82" s="201" t="s">
        <v>501</v>
      </c>
    </row>
  </sheetData>
  <mergeCells count="5">
    <mergeCell ref="B7:B10"/>
    <mergeCell ref="C7:H7"/>
    <mergeCell ref="C8:D9"/>
    <mergeCell ref="E8:F9"/>
    <mergeCell ref="G8:H9"/>
  </mergeCells>
  <conditionalFormatting sqref="G1:G200">
    <cfRule type="expression" dxfId="497"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N109"/>
  <sheetViews>
    <sheetView showGridLines="0" zoomScale="80" workbookViewId="0"/>
  </sheetViews>
  <sheetFormatPr defaultColWidth="10.90625" defaultRowHeight="14.5" x14ac:dyDescent="0.35"/>
  <cols>
    <col min="1" max="1" width="30.7265625" customWidth="1"/>
    <col min="2" max="2" width="8.7265625" customWidth="1"/>
  </cols>
  <sheetData>
    <row r="1" spans="1:92" x14ac:dyDescent="0.35">
      <c r="A1" s="12" t="s">
        <v>249</v>
      </c>
    </row>
    <row r="2" spans="1:92" x14ac:dyDescent="0.35">
      <c r="A2" s="23" t="s">
        <v>250</v>
      </c>
    </row>
    <row r="3" spans="1:92" x14ac:dyDescent="0.35">
      <c r="A3" s="41" t="s">
        <v>502</v>
      </c>
    </row>
    <row r="4" spans="1:92" x14ac:dyDescent="0.35">
      <c r="A4" s="168" t="str">
        <f>HYPERLINK("#'TOC'!A1", "Back to TOC")</f>
        <v>Back to TOC</v>
      </c>
    </row>
    <row r="7" spans="1:92" ht="16" customHeight="1" x14ac:dyDescent="0.35">
      <c r="B7" s="334" t="s">
        <v>344</v>
      </c>
      <c r="C7" s="337" t="s">
        <v>518</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43"/>
    </row>
    <row r="8" spans="1:92" ht="32" customHeight="1" x14ac:dyDescent="0.35">
      <c r="B8" s="335"/>
      <c r="C8" s="338" t="s">
        <v>503</v>
      </c>
      <c r="D8" s="338"/>
      <c r="E8" s="338" t="s">
        <v>504</v>
      </c>
      <c r="F8" s="338"/>
      <c r="G8" s="338" t="s">
        <v>505</v>
      </c>
      <c r="H8" s="338"/>
      <c r="I8" s="338" t="s">
        <v>517</v>
      </c>
      <c r="J8" s="338"/>
      <c r="K8" s="338" t="s">
        <v>506</v>
      </c>
      <c r="L8" s="338"/>
      <c r="M8" s="338" t="s">
        <v>507</v>
      </c>
      <c r="N8" s="338"/>
      <c r="O8" s="338" t="s">
        <v>508</v>
      </c>
      <c r="P8" s="338"/>
      <c r="Q8" s="338" t="s">
        <v>509</v>
      </c>
      <c r="R8" s="338"/>
      <c r="S8" s="338" t="s">
        <v>516</v>
      </c>
      <c r="T8" s="338"/>
      <c r="U8" s="338" t="s">
        <v>515</v>
      </c>
      <c r="V8" s="338"/>
      <c r="W8" s="338" t="s">
        <v>510</v>
      </c>
      <c r="X8" s="338"/>
      <c r="Y8" s="338" t="s">
        <v>511</v>
      </c>
      <c r="Z8" s="338"/>
      <c r="AA8" s="338" t="s">
        <v>512</v>
      </c>
      <c r="AB8" s="338"/>
      <c r="AC8" s="338" t="s">
        <v>513</v>
      </c>
      <c r="AD8" s="338"/>
      <c r="AE8" s="338" t="s">
        <v>519</v>
      </c>
      <c r="AF8" s="338"/>
      <c r="AG8" s="365" t="s">
        <v>348</v>
      </c>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t="s">
        <v>351</v>
      </c>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6"/>
    </row>
    <row r="9" spans="1:92" ht="80" customHeight="1" x14ac:dyDescent="0.35">
      <c r="B9" s="335"/>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0" t="s">
        <v>503</v>
      </c>
      <c r="AH9" s="340"/>
      <c r="AI9" s="340" t="s">
        <v>504</v>
      </c>
      <c r="AJ9" s="340"/>
      <c r="AK9" s="340" t="s">
        <v>505</v>
      </c>
      <c r="AL9" s="340"/>
      <c r="AM9" s="340" t="s">
        <v>517</v>
      </c>
      <c r="AN9" s="340"/>
      <c r="AO9" s="340" t="s">
        <v>506</v>
      </c>
      <c r="AP9" s="340"/>
      <c r="AQ9" s="340" t="s">
        <v>507</v>
      </c>
      <c r="AR9" s="340"/>
      <c r="AS9" s="340" t="s">
        <v>508</v>
      </c>
      <c r="AT9" s="340"/>
      <c r="AU9" s="340" t="s">
        <v>509</v>
      </c>
      <c r="AV9" s="340"/>
      <c r="AW9" s="340" t="s">
        <v>516</v>
      </c>
      <c r="AX9" s="340"/>
      <c r="AY9" s="340" t="s">
        <v>515</v>
      </c>
      <c r="AZ9" s="340"/>
      <c r="BA9" s="340" t="s">
        <v>510</v>
      </c>
      <c r="BB9" s="340"/>
      <c r="BC9" s="340" t="s">
        <v>511</v>
      </c>
      <c r="BD9" s="340"/>
      <c r="BE9" s="340" t="s">
        <v>512</v>
      </c>
      <c r="BF9" s="340"/>
      <c r="BG9" s="340" t="s">
        <v>513</v>
      </c>
      <c r="BH9" s="340"/>
      <c r="BI9" s="340" t="s">
        <v>519</v>
      </c>
      <c r="BJ9" s="340"/>
      <c r="BK9" s="340" t="s">
        <v>503</v>
      </c>
      <c r="BL9" s="340"/>
      <c r="BM9" s="340" t="s">
        <v>504</v>
      </c>
      <c r="BN9" s="340"/>
      <c r="BO9" s="340" t="s">
        <v>505</v>
      </c>
      <c r="BP9" s="340"/>
      <c r="BQ9" s="340" t="s">
        <v>517</v>
      </c>
      <c r="BR9" s="340"/>
      <c r="BS9" s="340" t="s">
        <v>506</v>
      </c>
      <c r="BT9" s="340"/>
      <c r="BU9" s="340" t="s">
        <v>507</v>
      </c>
      <c r="BV9" s="340"/>
      <c r="BW9" s="340" t="s">
        <v>508</v>
      </c>
      <c r="BX9" s="340"/>
      <c r="BY9" s="340" t="s">
        <v>509</v>
      </c>
      <c r="BZ9" s="340"/>
      <c r="CA9" s="340" t="s">
        <v>516</v>
      </c>
      <c r="CB9" s="340"/>
      <c r="CC9" s="340" t="s">
        <v>515</v>
      </c>
      <c r="CD9" s="340"/>
      <c r="CE9" s="340" t="s">
        <v>510</v>
      </c>
      <c r="CF9" s="340"/>
      <c r="CG9" s="340" t="s">
        <v>511</v>
      </c>
      <c r="CH9" s="340"/>
      <c r="CI9" s="340" t="s">
        <v>512</v>
      </c>
      <c r="CJ9" s="340"/>
      <c r="CK9" s="340" t="s">
        <v>513</v>
      </c>
      <c r="CL9" s="340"/>
      <c r="CM9" s="340" t="s">
        <v>519</v>
      </c>
      <c r="CN9" s="342"/>
    </row>
    <row r="10" spans="1:9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347</v>
      </c>
      <c r="R10" s="34" t="s">
        <v>346</v>
      </c>
      <c r="S10" s="34" t="s">
        <v>347</v>
      </c>
      <c r="T10" s="34" t="s">
        <v>346</v>
      </c>
      <c r="U10" s="34" t="s">
        <v>347</v>
      </c>
      <c r="V10" s="34" t="s">
        <v>346</v>
      </c>
      <c r="W10" s="34" t="s">
        <v>347</v>
      </c>
      <c r="X10" s="34" t="s">
        <v>346</v>
      </c>
      <c r="Y10" s="34" t="s">
        <v>347</v>
      </c>
      <c r="Z10" s="34" t="s">
        <v>346</v>
      </c>
      <c r="AA10" s="34" t="s">
        <v>347</v>
      </c>
      <c r="AB10" s="34" t="s">
        <v>346</v>
      </c>
      <c r="AC10" s="34" t="s">
        <v>347</v>
      </c>
      <c r="AD10" s="34" t="s">
        <v>346</v>
      </c>
      <c r="AE10" s="34" t="s">
        <v>347</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34" t="s">
        <v>346</v>
      </c>
      <c r="AS10" s="34" t="s">
        <v>350</v>
      </c>
      <c r="AT10" s="34" t="s">
        <v>346</v>
      </c>
      <c r="AU10" s="34" t="s">
        <v>350</v>
      </c>
      <c r="AV10" s="34" t="s">
        <v>346</v>
      </c>
      <c r="AW10" s="34" t="s">
        <v>350</v>
      </c>
      <c r="AX10" s="34" t="s">
        <v>346</v>
      </c>
      <c r="AY10" s="34" t="s">
        <v>350</v>
      </c>
      <c r="AZ10" s="34" t="s">
        <v>346</v>
      </c>
      <c r="BA10" s="34" t="s">
        <v>350</v>
      </c>
      <c r="BB10" s="34" t="s">
        <v>346</v>
      </c>
      <c r="BC10" s="34" t="s">
        <v>350</v>
      </c>
      <c r="BD10" s="34" t="s">
        <v>346</v>
      </c>
      <c r="BE10" s="34" t="s">
        <v>350</v>
      </c>
      <c r="BF10" s="34" t="s">
        <v>346</v>
      </c>
      <c r="BG10" s="34" t="s">
        <v>350</v>
      </c>
      <c r="BH10" s="34" t="s">
        <v>346</v>
      </c>
      <c r="BI10" s="34" t="s">
        <v>350</v>
      </c>
      <c r="BJ10" s="34" t="s">
        <v>346</v>
      </c>
      <c r="BK10" s="34" t="s">
        <v>350</v>
      </c>
      <c r="BL10" s="34" t="s">
        <v>346</v>
      </c>
      <c r="BM10" s="34" t="s">
        <v>350</v>
      </c>
      <c r="BN10" s="34" t="s">
        <v>346</v>
      </c>
      <c r="BO10" s="34" t="s">
        <v>350</v>
      </c>
      <c r="BP10" s="34" t="s">
        <v>346</v>
      </c>
      <c r="BQ10" s="34" t="s">
        <v>350</v>
      </c>
      <c r="BR10" s="34" t="s">
        <v>346</v>
      </c>
      <c r="BS10" s="34" t="s">
        <v>350</v>
      </c>
      <c r="BT10" s="34" t="s">
        <v>346</v>
      </c>
      <c r="BU10" s="34" t="s">
        <v>350</v>
      </c>
      <c r="BV10" s="34" t="s">
        <v>346</v>
      </c>
      <c r="BW10" s="34" t="s">
        <v>350</v>
      </c>
      <c r="BX10" s="34" t="s">
        <v>346</v>
      </c>
      <c r="BY10" s="34" t="s">
        <v>350</v>
      </c>
      <c r="BZ10" s="34" t="s">
        <v>346</v>
      </c>
      <c r="CA10" s="34" t="s">
        <v>350</v>
      </c>
      <c r="CB10" s="34" t="s">
        <v>346</v>
      </c>
      <c r="CC10" s="34" t="s">
        <v>350</v>
      </c>
      <c r="CD10" s="34" t="s">
        <v>346</v>
      </c>
      <c r="CE10" s="34" t="s">
        <v>350</v>
      </c>
      <c r="CF10" s="34" t="s">
        <v>346</v>
      </c>
      <c r="CG10" s="34" t="s">
        <v>350</v>
      </c>
      <c r="CH10" s="34" t="s">
        <v>346</v>
      </c>
      <c r="CI10" s="34" t="s">
        <v>350</v>
      </c>
      <c r="CJ10" s="34" t="s">
        <v>346</v>
      </c>
      <c r="CK10" s="34" t="s">
        <v>350</v>
      </c>
      <c r="CL10" s="34" t="s">
        <v>346</v>
      </c>
      <c r="CM10" s="34" t="s">
        <v>350</v>
      </c>
      <c r="CN10" s="45" t="s">
        <v>346</v>
      </c>
    </row>
    <row r="11" spans="1:92" ht="13" customHeight="1" x14ac:dyDescent="0.35">
      <c r="A11" s="53"/>
      <c r="B11" s="185"/>
      <c r="C11" s="54" t="s">
        <v>1196</v>
      </c>
      <c r="D11" s="186" t="s">
        <v>1197</v>
      </c>
      <c r="E11" s="54" t="s">
        <v>1198</v>
      </c>
      <c r="F11" s="186" t="s">
        <v>1199</v>
      </c>
      <c r="G11" s="54" t="s">
        <v>1200</v>
      </c>
      <c r="H11" s="186" t="s">
        <v>1201</v>
      </c>
      <c r="I11" s="54" t="s">
        <v>1202</v>
      </c>
      <c r="J11" s="186" t="s">
        <v>1203</v>
      </c>
      <c r="K11" s="54" t="s">
        <v>1204</v>
      </c>
      <c r="L11" s="186" t="s">
        <v>1205</v>
      </c>
      <c r="M11" s="54" t="s">
        <v>1206</v>
      </c>
      <c r="N11" s="186" t="s">
        <v>1207</v>
      </c>
      <c r="O11" s="54" t="s">
        <v>1208</v>
      </c>
      <c r="P11" s="186" t="s">
        <v>1209</v>
      </c>
      <c r="Q11" s="54" t="s">
        <v>1210</v>
      </c>
      <c r="R11" s="186" t="s">
        <v>1211</v>
      </c>
      <c r="S11" s="54" t="s">
        <v>1212</v>
      </c>
      <c r="T11" s="186" t="s">
        <v>1213</v>
      </c>
      <c r="U11" s="54" t="s">
        <v>1214</v>
      </c>
      <c r="V11" s="186" t="s">
        <v>1215</v>
      </c>
      <c r="W11" s="54" t="s">
        <v>1216</v>
      </c>
      <c r="X11" s="186" t="s">
        <v>1217</v>
      </c>
      <c r="Y11" s="54" t="s">
        <v>1218</v>
      </c>
      <c r="Z11" s="186" t="s">
        <v>1219</v>
      </c>
      <c r="AA11" s="54" t="s">
        <v>1220</v>
      </c>
      <c r="AB11" s="186" t="s">
        <v>1221</v>
      </c>
      <c r="AC11" s="54" t="s">
        <v>1222</v>
      </c>
      <c r="AD11" s="186" t="s">
        <v>1223</v>
      </c>
      <c r="AE11" s="54" t="s">
        <v>1224</v>
      </c>
      <c r="AF11" s="186" t="s">
        <v>1225</v>
      </c>
      <c r="AG11" s="56" t="s">
        <v>1226</v>
      </c>
      <c r="AH11" s="56" t="s">
        <v>1227</v>
      </c>
      <c r="AI11" s="56" t="s">
        <v>1228</v>
      </c>
      <c r="AJ11" s="56" t="s">
        <v>1229</v>
      </c>
      <c r="AK11" s="56" t="s">
        <v>1230</v>
      </c>
      <c r="AL11" s="56" t="s">
        <v>1231</v>
      </c>
      <c r="AM11" s="56" t="s">
        <v>1232</v>
      </c>
      <c r="AN11" s="56" t="s">
        <v>1233</v>
      </c>
      <c r="AO11" s="56" t="s">
        <v>1234</v>
      </c>
      <c r="AP11" s="56" t="s">
        <v>1235</v>
      </c>
      <c r="AQ11" s="56" t="s">
        <v>1236</v>
      </c>
      <c r="AR11" s="56" t="s">
        <v>1237</v>
      </c>
      <c r="AS11" s="56" t="s">
        <v>1238</v>
      </c>
      <c r="AT11" s="56" t="s">
        <v>1239</v>
      </c>
      <c r="AU11" s="56" t="s">
        <v>1240</v>
      </c>
      <c r="AV11" s="56" t="s">
        <v>1241</v>
      </c>
      <c r="AW11" s="56" t="s">
        <v>1242</v>
      </c>
      <c r="AX11" s="56" t="s">
        <v>1243</v>
      </c>
      <c r="AY11" s="56" t="s">
        <v>1244</v>
      </c>
      <c r="AZ11" s="56" t="s">
        <v>1245</v>
      </c>
      <c r="BA11" s="56" t="s">
        <v>1246</v>
      </c>
      <c r="BB11" s="56" t="s">
        <v>1247</v>
      </c>
      <c r="BC11" s="56" t="s">
        <v>1248</v>
      </c>
      <c r="BD11" s="56" t="s">
        <v>1249</v>
      </c>
      <c r="BE11" s="56" t="s">
        <v>1250</v>
      </c>
      <c r="BF11" s="56" t="s">
        <v>1251</v>
      </c>
      <c r="BG11" s="56" t="s">
        <v>1252</v>
      </c>
      <c r="BH11" s="56" t="s">
        <v>1253</v>
      </c>
      <c r="BI11" s="56" t="s">
        <v>1254</v>
      </c>
      <c r="BJ11" s="56" t="s">
        <v>1255</v>
      </c>
      <c r="BK11" s="56" t="s">
        <v>1256</v>
      </c>
      <c r="BL11" s="56" t="s">
        <v>1257</v>
      </c>
      <c r="BM11" s="56" t="s">
        <v>1258</v>
      </c>
      <c r="BN11" s="56" t="s">
        <v>1259</v>
      </c>
      <c r="BO11" s="56" t="s">
        <v>1260</v>
      </c>
      <c r="BP11" s="56" t="s">
        <v>1261</v>
      </c>
      <c r="BQ11" s="56" t="s">
        <v>1262</v>
      </c>
      <c r="BR11" s="56" t="s">
        <v>1263</v>
      </c>
      <c r="BS11" s="56" t="s">
        <v>1264</v>
      </c>
      <c r="BT11" s="56" t="s">
        <v>1265</v>
      </c>
      <c r="BU11" s="56" t="s">
        <v>1266</v>
      </c>
      <c r="BV11" s="56" t="s">
        <v>1267</v>
      </c>
      <c r="BW11" s="56" t="s">
        <v>1268</v>
      </c>
      <c r="BX11" s="56" t="s">
        <v>1269</v>
      </c>
      <c r="BY11" s="56" t="s">
        <v>1270</v>
      </c>
      <c r="BZ11" s="56" t="s">
        <v>1271</v>
      </c>
      <c r="CA11" s="56" t="s">
        <v>1272</v>
      </c>
      <c r="CB11" s="56" t="s">
        <v>1273</v>
      </c>
      <c r="CC11" s="56" t="s">
        <v>1274</v>
      </c>
      <c r="CD11" s="56" t="s">
        <v>1275</v>
      </c>
      <c r="CE11" s="56" t="s">
        <v>1276</v>
      </c>
      <c r="CF11" s="56" t="s">
        <v>1277</v>
      </c>
      <c r="CG11" s="56" t="s">
        <v>1278</v>
      </c>
      <c r="CH11" s="56" t="s">
        <v>1279</v>
      </c>
      <c r="CI11" s="56" t="s">
        <v>1280</v>
      </c>
      <c r="CJ11" s="56" t="s">
        <v>1281</v>
      </c>
      <c r="CK11" s="56" t="s">
        <v>1282</v>
      </c>
      <c r="CL11" s="56" t="s">
        <v>1283</v>
      </c>
      <c r="CM11" s="56" t="s">
        <v>1284</v>
      </c>
      <c r="CN11" s="2" t="s">
        <v>1285</v>
      </c>
    </row>
    <row r="12" spans="1:92" ht="13" customHeight="1" x14ac:dyDescent="0.35">
      <c r="A12" s="3" t="s">
        <v>352</v>
      </c>
      <c r="B12" s="171">
        <v>2</v>
      </c>
      <c r="C12" s="4">
        <v>7.2657691307438901</v>
      </c>
      <c r="D12" s="177">
        <v>1.5372137331870701</v>
      </c>
      <c r="E12" s="4">
        <v>10.1179721933183</v>
      </c>
      <c r="F12" s="177">
        <v>1.62505690222317</v>
      </c>
      <c r="G12" s="4">
        <v>7.9308659927322003</v>
      </c>
      <c r="H12" s="177">
        <v>1.6858023029043001</v>
      </c>
      <c r="I12" s="4">
        <v>25.082760326883701</v>
      </c>
      <c r="J12" s="177">
        <v>2.7080130435606198</v>
      </c>
      <c r="K12" s="4">
        <v>41.497734456666201</v>
      </c>
      <c r="L12" s="177">
        <v>2.91232196674554</v>
      </c>
      <c r="M12" s="4">
        <v>35.043670295014103</v>
      </c>
      <c r="N12" s="177">
        <v>2.8886431935969301</v>
      </c>
      <c r="O12" s="4">
        <v>28.7346028161523</v>
      </c>
      <c r="P12" s="177">
        <v>2.78781373608185</v>
      </c>
      <c r="Q12" s="4">
        <v>15.7146852120551</v>
      </c>
      <c r="R12" s="177">
        <v>2.2421338016738099</v>
      </c>
      <c r="S12" s="4">
        <v>15.0772620543441</v>
      </c>
      <c r="T12" s="177">
        <v>2.03349527364845</v>
      </c>
      <c r="U12" s="4">
        <v>21.221836473413202</v>
      </c>
      <c r="V12" s="177">
        <v>2.5016064202179198</v>
      </c>
      <c r="W12" s="4">
        <v>8.0261271237589593</v>
      </c>
      <c r="X12" s="177">
        <v>1.58870846444335</v>
      </c>
      <c r="Y12" s="4">
        <v>7.18794010994195</v>
      </c>
      <c r="Z12" s="177">
        <v>1.4836896885972</v>
      </c>
      <c r="AA12" s="4">
        <v>19.19465652161</v>
      </c>
      <c r="AB12" s="177">
        <v>2.4650408269589299</v>
      </c>
      <c r="AC12" s="4">
        <v>7.9453044820534702</v>
      </c>
      <c r="AD12" s="177">
        <v>1.5786759349745101</v>
      </c>
      <c r="AE12" s="4">
        <v>6.72013749559801</v>
      </c>
      <c r="AF12" s="177">
        <v>1.2346449939744799</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8"/>
    </row>
    <row r="13" spans="1:92" ht="13" customHeight="1" x14ac:dyDescent="0.35">
      <c r="A13" s="3" t="s">
        <v>353</v>
      </c>
      <c r="B13" s="171">
        <v>2</v>
      </c>
      <c r="C13" s="4">
        <v>41.937199697422997</v>
      </c>
      <c r="D13" s="177">
        <v>3.85925967926253</v>
      </c>
      <c r="E13" s="4">
        <v>43.805194572704799</v>
      </c>
      <c r="F13" s="177">
        <v>4.3667684294883804</v>
      </c>
      <c r="G13" s="4">
        <v>27.666243149467999</v>
      </c>
      <c r="H13" s="177">
        <v>3.8032887250769298</v>
      </c>
      <c r="I13" s="4">
        <v>1.2140760929426799</v>
      </c>
      <c r="J13" s="177">
        <v>0.86255268548598696</v>
      </c>
      <c r="K13" s="4">
        <v>5.5410955196250598</v>
      </c>
      <c r="L13" s="177">
        <v>2.2749044777771101</v>
      </c>
      <c r="M13" s="4">
        <v>1.31917419014279</v>
      </c>
      <c r="N13" s="177">
        <v>0.93629822730218104</v>
      </c>
      <c r="O13" s="4">
        <v>0</v>
      </c>
      <c r="P13" s="177">
        <v>0</v>
      </c>
      <c r="Q13" s="4">
        <v>15.837383258931601</v>
      </c>
      <c r="R13" s="177">
        <v>2.6844733653196799</v>
      </c>
      <c r="S13" s="4">
        <v>10.9860399335476</v>
      </c>
      <c r="T13" s="177">
        <v>2.5901935123112199</v>
      </c>
      <c r="U13" s="4">
        <v>11.1093216968045</v>
      </c>
      <c r="V13" s="177">
        <v>2.5278634775720401</v>
      </c>
      <c r="W13" s="4">
        <v>10.726625666824299</v>
      </c>
      <c r="X13" s="177">
        <v>2.5915080394199501</v>
      </c>
      <c r="Y13" s="4">
        <v>12.615506914790799</v>
      </c>
      <c r="Z13" s="177">
        <v>2.8219894534380598</v>
      </c>
      <c r="AA13" s="4">
        <v>9.8197807143235494</v>
      </c>
      <c r="AB13" s="177">
        <v>2.5147869535646299</v>
      </c>
      <c r="AC13" s="4">
        <v>27.110735363439201</v>
      </c>
      <c r="AD13" s="177">
        <v>3.2904271790331698</v>
      </c>
      <c r="AE13" s="4">
        <v>0.68057840793823299</v>
      </c>
      <c r="AF13" s="177">
        <v>0.683342281775139</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8"/>
    </row>
    <row r="14" spans="1:92" ht="13" customHeight="1" x14ac:dyDescent="0.35">
      <c r="A14" s="3" t="s">
        <v>354</v>
      </c>
      <c r="B14" s="171">
        <v>2</v>
      </c>
      <c r="C14" s="4">
        <v>19.296400561779102</v>
      </c>
      <c r="D14" s="177">
        <v>2.5713738444578902</v>
      </c>
      <c r="E14" s="4">
        <v>27.871199615827699</v>
      </c>
      <c r="F14" s="177">
        <v>2.9238144372483901</v>
      </c>
      <c r="G14" s="4">
        <v>11.9001928344905</v>
      </c>
      <c r="H14" s="177">
        <v>2.0917567572216398</v>
      </c>
      <c r="I14" s="4">
        <v>3.6867899120039498</v>
      </c>
      <c r="J14" s="177">
        <v>1.22660195761508</v>
      </c>
      <c r="K14" s="4">
        <v>7.1817367350704897</v>
      </c>
      <c r="L14" s="177">
        <v>1.7522545095642701</v>
      </c>
      <c r="M14" s="4">
        <v>8.1495475749698407</v>
      </c>
      <c r="N14" s="177">
        <v>1.8691968744071501</v>
      </c>
      <c r="O14" s="4">
        <v>2.5908945459700701</v>
      </c>
      <c r="P14" s="177">
        <v>1.0203199785653301</v>
      </c>
      <c r="Q14" s="4">
        <v>60.229376233545302</v>
      </c>
      <c r="R14" s="177">
        <v>3.2661938651583902</v>
      </c>
      <c r="S14" s="4">
        <v>31.2280104567579</v>
      </c>
      <c r="T14" s="177">
        <v>2.9804782380650798</v>
      </c>
      <c r="U14" s="4">
        <v>26.424970790449699</v>
      </c>
      <c r="V14" s="177">
        <v>2.7764351806159699</v>
      </c>
      <c r="W14" s="4">
        <v>16.060471938865799</v>
      </c>
      <c r="X14" s="177">
        <v>2.3340908963759701</v>
      </c>
      <c r="Y14" s="4">
        <v>11.5908525045039</v>
      </c>
      <c r="Z14" s="177">
        <v>1.9103923212558001</v>
      </c>
      <c r="AA14" s="4">
        <v>8.9102073427503008</v>
      </c>
      <c r="AB14" s="177">
        <v>1.96130588185974</v>
      </c>
      <c r="AC14" s="4">
        <v>60.582828164562699</v>
      </c>
      <c r="AD14" s="177">
        <v>3.0951286642225999</v>
      </c>
      <c r="AE14" s="4">
        <v>0.705064946170327</v>
      </c>
      <c r="AF14" s="177">
        <v>0.50541099083872398</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8"/>
    </row>
    <row r="15" spans="1:92" ht="13" customHeight="1" x14ac:dyDescent="0.35">
      <c r="A15" s="3" t="s">
        <v>355</v>
      </c>
      <c r="B15" s="171">
        <v>2</v>
      </c>
      <c r="C15" s="4">
        <v>18.556713507465801</v>
      </c>
      <c r="D15" s="177">
        <v>2.9809133006656201</v>
      </c>
      <c r="E15" s="4">
        <v>15.0162149089898</v>
      </c>
      <c r="F15" s="177">
        <v>2.6908817275441899</v>
      </c>
      <c r="G15" s="4">
        <v>16.646851589434501</v>
      </c>
      <c r="H15" s="177">
        <v>2.89064287730575</v>
      </c>
      <c r="I15" s="4">
        <v>13.1510577717403</v>
      </c>
      <c r="J15" s="177">
        <v>2.5731333433330899</v>
      </c>
      <c r="K15" s="4">
        <v>34.4007632800514</v>
      </c>
      <c r="L15" s="177">
        <v>3.1217268252399402</v>
      </c>
      <c r="M15" s="4">
        <v>26.921955069014299</v>
      </c>
      <c r="N15" s="177">
        <v>3.5063127601458</v>
      </c>
      <c r="O15" s="4">
        <v>15.839575216303</v>
      </c>
      <c r="P15" s="177">
        <v>2.5565549730901802</v>
      </c>
      <c r="Q15" s="4">
        <v>20.235177084269999</v>
      </c>
      <c r="R15" s="177">
        <v>2.7434892853653099</v>
      </c>
      <c r="S15" s="4">
        <v>29.736103340179501</v>
      </c>
      <c r="T15" s="177">
        <v>3.6024657524313</v>
      </c>
      <c r="U15" s="4">
        <v>28.700035698613501</v>
      </c>
      <c r="V15" s="177">
        <v>3.3368181139062401</v>
      </c>
      <c r="W15" s="4">
        <v>14.015919865902299</v>
      </c>
      <c r="X15" s="177">
        <v>2.3037166955724602</v>
      </c>
      <c r="Y15" s="4">
        <v>7.3871879894202497</v>
      </c>
      <c r="Z15" s="177">
        <v>2.0401032728782198</v>
      </c>
      <c r="AA15" s="4">
        <v>25.821097394775599</v>
      </c>
      <c r="AB15" s="177">
        <v>3.2918245125487799</v>
      </c>
      <c r="AC15" s="4">
        <v>12.577321487281701</v>
      </c>
      <c r="AD15" s="177">
        <v>2.1240212397277101</v>
      </c>
      <c r="AE15" s="4">
        <v>19.6618375895087</v>
      </c>
      <c r="AF15" s="177">
        <v>2.6745334231339402</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8"/>
    </row>
    <row r="16" spans="1:92" ht="13" customHeight="1" x14ac:dyDescent="0.35">
      <c r="A16" s="3" t="s">
        <v>356</v>
      </c>
      <c r="B16" s="171">
        <v>2</v>
      </c>
      <c r="C16" s="4">
        <v>58.450742990374998</v>
      </c>
      <c r="D16" s="177">
        <v>0.18974557973202799</v>
      </c>
      <c r="E16" s="4">
        <v>58.961132614020201</v>
      </c>
      <c r="F16" s="177">
        <v>0.19345050964889701</v>
      </c>
      <c r="G16" s="4">
        <v>52.974257368570903</v>
      </c>
      <c r="H16" s="177">
        <v>0.193682831329898</v>
      </c>
      <c r="I16" s="4">
        <v>28.605425128839201</v>
      </c>
      <c r="J16" s="177">
        <v>0.17831384136009501</v>
      </c>
      <c r="K16" s="4">
        <v>31.183824926306499</v>
      </c>
      <c r="L16" s="177">
        <v>0.16921788166748999</v>
      </c>
      <c r="M16" s="4">
        <v>39.89382935722</v>
      </c>
      <c r="N16" s="177">
        <v>0.179362416601139</v>
      </c>
      <c r="O16" s="4">
        <v>26.034938738158001</v>
      </c>
      <c r="P16" s="177">
        <v>0.162404004192683</v>
      </c>
      <c r="Q16" s="4">
        <v>44.246048204412297</v>
      </c>
      <c r="R16" s="177">
        <v>0.182034392337621</v>
      </c>
      <c r="S16" s="4">
        <v>33.413335407240801</v>
      </c>
      <c r="T16" s="177">
        <v>0.15266504827524599</v>
      </c>
      <c r="U16" s="4">
        <v>35.546566615463597</v>
      </c>
      <c r="V16" s="177">
        <v>0.149712484034945</v>
      </c>
      <c r="W16" s="4">
        <v>36.9117434731725</v>
      </c>
      <c r="X16" s="177">
        <v>0.18164552272854201</v>
      </c>
      <c r="Y16" s="4">
        <v>29.5458513437381</v>
      </c>
      <c r="Z16" s="177">
        <v>0.17515352488897301</v>
      </c>
      <c r="AA16" s="4">
        <v>34.610632919618503</v>
      </c>
      <c r="AB16" s="177">
        <v>0.178312388864072</v>
      </c>
      <c r="AC16" s="4">
        <v>34.854105008867201</v>
      </c>
      <c r="AD16" s="177">
        <v>0.15840919229368</v>
      </c>
      <c r="AE16" s="4">
        <v>28.1179742765501</v>
      </c>
      <c r="AF16" s="177">
        <v>0.13731340050780899</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8"/>
    </row>
    <row r="17" spans="1:92" ht="13" customHeight="1" x14ac:dyDescent="0.35">
      <c r="A17" s="3" t="s">
        <v>357</v>
      </c>
      <c r="B17" s="171">
        <v>2</v>
      </c>
      <c r="C17" s="4">
        <v>42.654484244438201</v>
      </c>
      <c r="D17" s="177">
        <v>3.322140885984</v>
      </c>
      <c r="E17" s="4">
        <v>44.483057584605199</v>
      </c>
      <c r="F17" s="177">
        <v>3.03627431709773</v>
      </c>
      <c r="G17" s="4">
        <v>21.479269947159899</v>
      </c>
      <c r="H17" s="177">
        <v>2.6455579918253198</v>
      </c>
      <c r="I17" s="4">
        <v>10.569917888042299</v>
      </c>
      <c r="J17" s="177">
        <v>2.1579864509748798</v>
      </c>
      <c r="K17" s="4">
        <v>9.0174722841509496</v>
      </c>
      <c r="L17" s="177">
        <v>1.7609961333372699</v>
      </c>
      <c r="M17" s="4">
        <v>11.8232002583433</v>
      </c>
      <c r="N17" s="177">
        <v>2.39529386996246</v>
      </c>
      <c r="O17" s="4">
        <v>10.224463604365701</v>
      </c>
      <c r="P17" s="177">
        <v>2.17376902276136</v>
      </c>
      <c r="Q17" s="4">
        <v>29.140278188813799</v>
      </c>
      <c r="R17" s="177">
        <v>3.0233663520240701</v>
      </c>
      <c r="S17" s="4">
        <v>25.583334199734399</v>
      </c>
      <c r="T17" s="177">
        <v>3.28921572316318</v>
      </c>
      <c r="U17" s="4">
        <v>23.4591606851839</v>
      </c>
      <c r="V17" s="177">
        <v>2.8368499517845098</v>
      </c>
      <c r="W17" s="4">
        <v>19.3228794625749</v>
      </c>
      <c r="X17" s="177">
        <v>3.0823472088816999</v>
      </c>
      <c r="Y17" s="4">
        <v>19.7433477254331</v>
      </c>
      <c r="Z17" s="177">
        <v>3.1710959837146002</v>
      </c>
      <c r="AA17" s="4">
        <v>9.3221733265672793</v>
      </c>
      <c r="AB17" s="177">
        <v>1.9437536289208199</v>
      </c>
      <c r="AC17" s="4">
        <v>39.418096529258001</v>
      </c>
      <c r="AD17" s="177">
        <v>3.3324009637279999</v>
      </c>
      <c r="AE17" s="4">
        <v>4.1002138216309598</v>
      </c>
      <c r="AF17" s="177">
        <v>1.42006371775798</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8"/>
    </row>
    <row r="18" spans="1:92" ht="13" customHeight="1" x14ac:dyDescent="0.35">
      <c r="A18" s="190" t="s">
        <v>358</v>
      </c>
      <c r="B18" s="171">
        <v>2</v>
      </c>
      <c r="C18" s="4">
        <v>41.639262789879403</v>
      </c>
      <c r="D18" s="177">
        <v>4.2632404620939699</v>
      </c>
      <c r="E18" s="4">
        <v>35.720318060125898</v>
      </c>
      <c r="F18" s="177">
        <v>4.1932507870232696</v>
      </c>
      <c r="G18" s="4">
        <v>14.862655734704701</v>
      </c>
      <c r="H18" s="177">
        <v>3.08073907735423</v>
      </c>
      <c r="I18" s="4">
        <v>7.2020758258387998</v>
      </c>
      <c r="J18" s="177">
        <v>2.2943010356319999</v>
      </c>
      <c r="K18" s="4">
        <v>3.2861455806420601</v>
      </c>
      <c r="L18" s="177">
        <v>1.62754806708998</v>
      </c>
      <c r="M18" s="4">
        <v>3.6517827224767099</v>
      </c>
      <c r="N18" s="177">
        <v>2.0451844761817699</v>
      </c>
      <c r="O18" s="4">
        <v>2.8794657429748698</v>
      </c>
      <c r="P18" s="177">
        <v>1.67158290086173</v>
      </c>
      <c r="Q18" s="4">
        <v>15.832528781862599</v>
      </c>
      <c r="R18" s="177">
        <v>3.5308886978949299</v>
      </c>
      <c r="S18" s="4">
        <v>21.149817339622199</v>
      </c>
      <c r="T18" s="177">
        <v>4.4920292225438203</v>
      </c>
      <c r="U18" s="4">
        <v>17.078669802682999</v>
      </c>
      <c r="V18" s="177">
        <v>3.7518487313990199</v>
      </c>
      <c r="W18" s="4">
        <v>15.925022481693899</v>
      </c>
      <c r="X18" s="177">
        <v>3.5563361032326499</v>
      </c>
      <c r="Y18" s="4">
        <v>17.350260465872299</v>
      </c>
      <c r="Z18" s="177">
        <v>3.86481182277761</v>
      </c>
      <c r="AA18" s="4">
        <v>6.5982007700886403</v>
      </c>
      <c r="AB18" s="177">
        <v>2.1577941442063699</v>
      </c>
      <c r="AC18" s="4">
        <v>29.5369936440194</v>
      </c>
      <c r="AD18" s="177">
        <v>4.1838788776735099</v>
      </c>
      <c r="AE18" s="4">
        <v>2.6592279549941402</v>
      </c>
      <c r="AF18" s="177">
        <v>1.34992909664792</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8"/>
    </row>
    <row r="19" spans="1:92" ht="13" customHeight="1" x14ac:dyDescent="0.35">
      <c r="A19" s="190" t="s">
        <v>359</v>
      </c>
      <c r="B19" s="171">
        <v>2</v>
      </c>
      <c r="C19" s="4">
        <v>44.323332158661202</v>
      </c>
      <c r="D19" s="177">
        <v>4.95238736364613</v>
      </c>
      <c r="E19" s="4">
        <v>58.885550038071301</v>
      </c>
      <c r="F19" s="177">
        <v>4.6066852586102502</v>
      </c>
      <c r="G19" s="4">
        <v>32.723325183031697</v>
      </c>
      <c r="H19" s="177">
        <v>4.4462212633084501</v>
      </c>
      <c r="I19" s="4">
        <v>16.153205386414601</v>
      </c>
      <c r="J19" s="177">
        <v>4.0081989926206703</v>
      </c>
      <c r="K19" s="4">
        <v>18.474214845165299</v>
      </c>
      <c r="L19" s="177">
        <v>3.7939872885973198</v>
      </c>
      <c r="M19" s="4">
        <v>25.369967751987101</v>
      </c>
      <c r="N19" s="177">
        <v>5.3266646317950004</v>
      </c>
      <c r="O19" s="4">
        <v>22.472778677132101</v>
      </c>
      <c r="P19" s="177">
        <v>5.0326022999107698</v>
      </c>
      <c r="Q19" s="4">
        <v>51.204000012505297</v>
      </c>
      <c r="R19" s="177">
        <v>5.4026791037092599</v>
      </c>
      <c r="S19" s="4">
        <v>32.932161860582603</v>
      </c>
      <c r="T19" s="177">
        <v>4.46890417743138</v>
      </c>
      <c r="U19" s="4">
        <v>34.036888001303303</v>
      </c>
      <c r="V19" s="177">
        <v>4.2229644822613004</v>
      </c>
      <c r="W19" s="4">
        <v>24.989051687456801</v>
      </c>
      <c r="X19" s="177">
        <v>4.95575580497409</v>
      </c>
      <c r="Y19" s="4">
        <v>23.733993782091499</v>
      </c>
      <c r="Z19" s="177">
        <v>4.3964596337028601</v>
      </c>
      <c r="AA19" s="4">
        <v>13.9088539847052</v>
      </c>
      <c r="AB19" s="177">
        <v>3.8828847305091001</v>
      </c>
      <c r="AC19" s="4">
        <v>55.799220462720399</v>
      </c>
      <c r="AD19" s="177">
        <v>5.4616839331489198</v>
      </c>
      <c r="AE19" s="4">
        <v>6.4891139618176403</v>
      </c>
      <c r="AF19" s="177">
        <v>3.0215709985430501</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8"/>
    </row>
    <row r="20" spans="1:92" ht="13" customHeight="1" x14ac:dyDescent="0.35">
      <c r="A20" s="3" t="s">
        <v>360</v>
      </c>
      <c r="B20" s="171">
        <v>2</v>
      </c>
      <c r="C20" s="4">
        <v>44.214296992084201</v>
      </c>
      <c r="D20" s="177">
        <v>3.7676660703114502</v>
      </c>
      <c r="E20" s="4">
        <v>54.754471993751203</v>
      </c>
      <c r="F20" s="177">
        <v>3.70421652802658</v>
      </c>
      <c r="G20" s="4">
        <v>37.681116857264499</v>
      </c>
      <c r="H20" s="177">
        <v>4.0644334144682697</v>
      </c>
      <c r="I20" s="4">
        <v>22.829089042656001</v>
      </c>
      <c r="J20" s="177">
        <v>3.2133151501955899</v>
      </c>
      <c r="K20" s="4">
        <v>39.5257620820312</v>
      </c>
      <c r="L20" s="177">
        <v>3.7100948778049698</v>
      </c>
      <c r="M20" s="4">
        <v>48.705820166995402</v>
      </c>
      <c r="N20" s="177">
        <v>3.9533089715657002</v>
      </c>
      <c r="O20" s="4">
        <v>38.577761522383597</v>
      </c>
      <c r="P20" s="177">
        <v>3.2888461946551102</v>
      </c>
      <c r="Q20" s="4">
        <v>48.495468554940501</v>
      </c>
      <c r="R20" s="177">
        <v>3.78184618060825</v>
      </c>
      <c r="S20" s="4">
        <v>32.120982237981401</v>
      </c>
      <c r="T20" s="177">
        <v>3.32451117055437</v>
      </c>
      <c r="U20" s="4">
        <v>44.635757432919704</v>
      </c>
      <c r="V20" s="177">
        <v>3.43884660783882</v>
      </c>
      <c r="W20" s="4">
        <v>45.234240716742001</v>
      </c>
      <c r="X20" s="177">
        <v>4.07034966470568</v>
      </c>
      <c r="Y20" s="4">
        <v>39.006369757891697</v>
      </c>
      <c r="Z20" s="177">
        <v>3.5774458574766501</v>
      </c>
      <c r="AA20" s="4">
        <v>48.231838887787099</v>
      </c>
      <c r="AB20" s="177">
        <v>3.6515630906598999</v>
      </c>
      <c r="AC20" s="4">
        <v>41.2462374064919</v>
      </c>
      <c r="AD20" s="177">
        <v>3.6056533479732402</v>
      </c>
      <c r="AE20" s="4">
        <v>17.250586167999401</v>
      </c>
      <c r="AF20" s="177">
        <v>2.74752561315599</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8"/>
    </row>
    <row r="21" spans="1:92" ht="13" customHeight="1" x14ac:dyDescent="0.35">
      <c r="A21" s="3" t="s">
        <v>361</v>
      </c>
      <c r="B21" s="171">
        <v>2</v>
      </c>
      <c r="C21" s="4">
        <v>14.430763156124399</v>
      </c>
      <c r="D21" s="177">
        <v>2.4577125975182099</v>
      </c>
      <c r="E21" s="4">
        <v>13.8317535746337</v>
      </c>
      <c r="F21" s="177">
        <v>2.8013970741829799</v>
      </c>
      <c r="G21" s="4">
        <v>11.014043899030201</v>
      </c>
      <c r="H21" s="177">
        <v>2.3169987241066301</v>
      </c>
      <c r="I21" s="4">
        <v>7.9142063616925</v>
      </c>
      <c r="J21" s="177">
        <v>1.69526165064442</v>
      </c>
      <c r="K21" s="4">
        <v>4.3571917665748696</v>
      </c>
      <c r="L21" s="177">
        <v>0.99130822419300102</v>
      </c>
      <c r="M21" s="4">
        <v>3.0588146265573699</v>
      </c>
      <c r="N21" s="177">
        <v>1.30362469187785</v>
      </c>
      <c r="O21" s="4">
        <v>4.0647229897452304</v>
      </c>
      <c r="P21" s="177">
        <v>1.37820807552796</v>
      </c>
      <c r="Q21" s="4">
        <v>2.26850867690696</v>
      </c>
      <c r="R21" s="177">
        <v>1.0477518798080001</v>
      </c>
      <c r="S21" s="4">
        <v>8.4798223453916695</v>
      </c>
      <c r="T21" s="177">
        <v>2.0689564240434799</v>
      </c>
      <c r="U21" s="4">
        <v>8.2773624521071003</v>
      </c>
      <c r="V21" s="177">
        <v>1.8487561948598099</v>
      </c>
      <c r="W21" s="4">
        <v>5.9988758469570103</v>
      </c>
      <c r="X21" s="177">
        <v>1.6927540697479699</v>
      </c>
      <c r="Y21" s="4">
        <v>3.1201117534393599</v>
      </c>
      <c r="Z21" s="177">
        <v>0.95599207255865903</v>
      </c>
      <c r="AA21" s="4">
        <v>8.14648251548976</v>
      </c>
      <c r="AB21" s="177">
        <v>2.0135364993963298</v>
      </c>
      <c r="AC21" s="4">
        <v>4.6337778173578297</v>
      </c>
      <c r="AD21" s="177">
        <v>1.5047624708111</v>
      </c>
      <c r="AE21" s="4">
        <v>1.9931725860902001</v>
      </c>
      <c r="AF21" s="177">
        <v>1.0093459770420301</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8"/>
    </row>
    <row r="22" spans="1:92" ht="13" customHeight="1" x14ac:dyDescent="0.35">
      <c r="A22" s="3" t="s">
        <v>362</v>
      </c>
      <c r="B22" s="171">
        <v>2</v>
      </c>
      <c r="C22" s="4">
        <v>13.9238236164526</v>
      </c>
      <c r="D22" s="177">
        <v>2.5937749683916498</v>
      </c>
      <c r="E22" s="4">
        <v>25.546215409045999</v>
      </c>
      <c r="F22" s="177">
        <v>3.3421384751718</v>
      </c>
      <c r="G22" s="4">
        <v>6.7454902905071803</v>
      </c>
      <c r="H22" s="177">
        <v>2.0302980225081702</v>
      </c>
      <c r="I22" s="4">
        <v>9.7432318043468804</v>
      </c>
      <c r="J22" s="177">
        <v>1.95833594876868</v>
      </c>
      <c r="K22" s="4">
        <v>21.9438048369916</v>
      </c>
      <c r="L22" s="177">
        <v>3.3801359387704899</v>
      </c>
      <c r="M22" s="4">
        <v>18.588314848525201</v>
      </c>
      <c r="N22" s="177">
        <v>2.6311871854245501</v>
      </c>
      <c r="O22" s="4">
        <v>16.279417579507498</v>
      </c>
      <c r="P22" s="177">
        <v>2.2039213686290702</v>
      </c>
      <c r="Q22" s="4">
        <v>19.4496639993794</v>
      </c>
      <c r="R22" s="177">
        <v>2.4775634149728298</v>
      </c>
      <c r="S22" s="4">
        <v>24.971798903336101</v>
      </c>
      <c r="T22" s="177">
        <v>3.2112091970280301</v>
      </c>
      <c r="U22" s="4">
        <v>26.018666410149599</v>
      </c>
      <c r="V22" s="177">
        <v>2.8545065938843801</v>
      </c>
      <c r="W22" s="4">
        <v>21.1417862926541</v>
      </c>
      <c r="X22" s="177">
        <v>3.0834384273243698</v>
      </c>
      <c r="Y22" s="4">
        <v>10.4308466469345</v>
      </c>
      <c r="Z22" s="177">
        <v>2.3362430848692801</v>
      </c>
      <c r="AA22" s="4">
        <v>20.104129366050199</v>
      </c>
      <c r="AB22" s="177">
        <v>3.2603928120785199</v>
      </c>
      <c r="AC22" s="4">
        <v>26.365757793783299</v>
      </c>
      <c r="AD22" s="177">
        <v>3.5751348366752702</v>
      </c>
      <c r="AE22" s="4">
        <v>5.0319431899696001</v>
      </c>
      <c r="AF22" s="177">
        <v>1.8859471003716799</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8"/>
    </row>
    <row r="23" spans="1:92" ht="13" customHeight="1" x14ac:dyDescent="0.35">
      <c r="A23" s="3" t="s">
        <v>363</v>
      </c>
      <c r="B23" s="171">
        <v>2</v>
      </c>
      <c r="C23" s="4">
        <v>17.804066087992201</v>
      </c>
      <c r="D23" s="177">
        <v>3.6140553393377899</v>
      </c>
      <c r="E23" s="4">
        <v>51.649093799372203</v>
      </c>
      <c r="F23" s="177">
        <v>4.9063169568806</v>
      </c>
      <c r="G23" s="4">
        <v>34.890803400487997</v>
      </c>
      <c r="H23" s="177">
        <v>4.7067390788666703</v>
      </c>
      <c r="I23" s="4">
        <v>51.194113126457403</v>
      </c>
      <c r="J23" s="177">
        <v>5.0923732560950299</v>
      </c>
      <c r="K23" s="4">
        <v>61.306526071886402</v>
      </c>
      <c r="L23" s="177">
        <v>4.1433936649123604</v>
      </c>
      <c r="M23" s="4">
        <v>55.111286045939401</v>
      </c>
      <c r="N23" s="177">
        <v>4.6900347084470804</v>
      </c>
      <c r="O23" s="4">
        <v>58.486022534211997</v>
      </c>
      <c r="P23" s="177">
        <v>4.3462724777005599</v>
      </c>
      <c r="Q23" s="4">
        <v>53.632824996651202</v>
      </c>
      <c r="R23" s="177">
        <v>4.5609878231002696</v>
      </c>
      <c r="S23" s="4">
        <v>51.149667726885802</v>
      </c>
      <c r="T23" s="177">
        <v>4.5514768985739096</v>
      </c>
      <c r="U23" s="4">
        <v>59.964053595542097</v>
      </c>
      <c r="V23" s="177">
        <v>4.7679722829792199</v>
      </c>
      <c r="W23" s="4">
        <v>62.1649295875375</v>
      </c>
      <c r="X23" s="177">
        <v>4.8114243784955102</v>
      </c>
      <c r="Y23" s="4">
        <v>31.394339811437501</v>
      </c>
      <c r="Z23" s="177">
        <v>4.4169248927393099</v>
      </c>
      <c r="AA23" s="4">
        <v>58.7392469174642</v>
      </c>
      <c r="AB23" s="177">
        <v>4.4311483243517298</v>
      </c>
      <c r="AC23" s="4">
        <v>39.760712116886701</v>
      </c>
      <c r="AD23" s="177">
        <v>4.9345636720983599</v>
      </c>
      <c r="AE23" s="4">
        <v>26.868500111800699</v>
      </c>
      <c r="AF23" s="177">
        <v>4.0265225077878499</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8"/>
    </row>
    <row r="24" spans="1:92" ht="13" customHeight="1" x14ac:dyDescent="0.35">
      <c r="A24" s="3" t="s">
        <v>364</v>
      </c>
      <c r="B24" s="171">
        <v>2</v>
      </c>
      <c r="C24" s="4">
        <v>9.6675515564219108</v>
      </c>
      <c r="D24" s="177">
        <v>2.7223910633084598</v>
      </c>
      <c r="E24" s="4">
        <v>23.613799399240801</v>
      </c>
      <c r="F24" s="177">
        <v>3.8179122546165201</v>
      </c>
      <c r="G24" s="4">
        <v>24.664057774968601</v>
      </c>
      <c r="H24" s="177">
        <v>3.8385392789707899</v>
      </c>
      <c r="I24" s="4">
        <v>32.5049226065141</v>
      </c>
      <c r="J24" s="177">
        <v>4.0263789317936904</v>
      </c>
      <c r="K24" s="4">
        <v>33.680001290535301</v>
      </c>
      <c r="L24" s="177">
        <v>4.5193212968955701</v>
      </c>
      <c r="M24" s="4">
        <v>47.827500750231401</v>
      </c>
      <c r="N24" s="177">
        <v>4.01546753976438</v>
      </c>
      <c r="O24" s="4">
        <v>48.776565010639899</v>
      </c>
      <c r="P24" s="177">
        <v>4.0569177504732403</v>
      </c>
      <c r="Q24" s="4">
        <v>43.712790402537898</v>
      </c>
      <c r="R24" s="177">
        <v>3.9124759291693398</v>
      </c>
      <c r="S24" s="4">
        <v>41.941772791542398</v>
      </c>
      <c r="T24" s="177">
        <v>3.87638468494574</v>
      </c>
      <c r="U24" s="4">
        <v>55.2773817014683</v>
      </c>
      <c r="V24" s="177">
        <v>4.3215047700414599</v>
      </c>
      <c r="W24" s="4">
        <v>35.6942648921328</v>
      </c>
      <c r="X24" s="177">
        <v>4.2618749049161098</v>
      </c>
      <c r="Y24" s="4">
        <v>22.0252065199609</v>
      </c>
      <c r="Z24" s="177">
        <v>3.4683116832130199</v>
      </c>
      <c r="AA24" s="4">
        <v>35.672977230534698</v>
      </c>
      <c r="AB24" s="177">
        <v>4.1758882221302001</v>
      </c>
      <c r="AC24" s="4">
        <v>44.938099544311299</v>
      </c>
      <c r="AD24" s="177">
        <v>4.2773240957171597</v>
      </c>
      <c r="AE24" s="4">
        <v>15.0697389539657</v>
      </c>
      <c r="AF24" s="177">
        <v>2.6889422544541</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8"/>
    </row>
    <row r="25" spans="1:92" ht="13" customHeight="1" x14ac:dyDescent="0.35">
      <c r="A25" s="3" t="s">
        <v>365</v>
      </c>
      <c r="B25" s="171">
        <v>2</v>
      </c>
      <c r="C25" s="4">
        <v>17.696156925625601</v>
      </c>
      <c r="D25" s="177">
        <v>2.44361167249457</v>
      </c>
      <c r="E25" s="4">
        <v>26.080875171458899</v>
      </c>
      <c r="F25" s="177">
        <v>2.9436775671236801</v>
      </c>
      <c r="G25" s="4">
        <v>10.2409300252452</v>
      </c>
      <c r="H25" s="177">
        <v>2.0576778350337199</v>
      </c>
      <c r="I25" s="4">
        <v>5.1374217018615598</v>
      </c>
      <c r="J25" s="177">
        <v>1.5811805720557699</v>
      </c>
      <c r="K25" s="4">
        <v>4.6337584592874901</v>
      </c>
      <c r="L25" s="177">
        <v>1.3456937354466201</v>
      </c>
      <c r="M25" s="4">
        <v>1.5091033047445499</v>
      </c>
      <c r="N25" s="177">
        <v>0.76051538283284104</v>
      </c>
      <c r="O25" s="4">
        <v>6.2119284131989501</v>
      </c>
      <c r="P25" s="177">
        <v>1.59609849550469</v>
      </c>
      <c r="Q25" s="4">
        <v>27.649454520534601</v>
      </c>
      <c r="R25" s="177">
        <v>2.8807822484775998</v>
      </c>
      <c r="S25" s="4">
        <v>28.0922688654944</v>
      </c>
      <c r="T25" s="177">
        <v>2.9327041470922399</v>
      </c>
      <c r="U25" s="4">
        <v>20.151530423106699</v>
      </c>
      <c r="V25" s="177">
        <v>2.7575843149644301</v>
      </c>
      <c r="W25" s="4">
        <v>6.7439766767287903</v>
      </c>
      <c r="X25" s="177">
        <v>1.84428341361351</v>
      </c>
      <c r="Y25" s="4">
        <v>2.9767376258129898</v>
      </c>
      <c r="Z25" s="177">
        <v>1.1949728722389701</v>
      </c>
      <c r="AA25" s="4">
        <v>3.7604049461104299</v>
      </c>
      <c r="AB25" s="177">
        <v>1.24774065883356</v>
      </c>
      <c r="AC25" s="4">
        <v>9.0442100021281</v>
      </c>
      <c r="AD25" s="177">
        <v>1.6719005165945</v>
      </c>
      <c r="AE25" s="4">
        <v>0.432634382054081</v>
      </c>
      <c r="AF25" s="177">
        <v>0.43251196980106199</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8"/>
    </row>
    <row r="26" spans="1:92" ht="13" customHeight="1" x14ac:dyDescent="0.35">
      <c r="A26" s="3" t="s">
        <v>366</v>
      </c>
      <c r="B26" s="171">
        <v>2</v>
      </c>
      <c r="C26" s="4">
        <v>11.0932270687147</v>
      </c>
      <c r="D26" s="177">
        <v>0.20894843583671999</v>
      </c>
      <c r="E26" s="4">
        <v>13.857691496635001</v>
      </c>
      <c r="F26" s="177">
        <v>0.20632639282819101</v>
      </c>
      <c r="G26" s="4">
        <v>11.8921313364455</v>
      </c>
      <c r="H26" s="177">
        <v>0.22044684668350301</v>
      </c>
      <c r="I26" s="4">
        <v>2.4179933391727699</v>
      </c>
      <c r="J26" s="177">
        <v>0.103487507801717</v>
      </c>
      <c r="K26" s="4">
        <v>6.9047837187847003</v>
      </c>
      <c r="L26" s="177">
        <v>0.14684964098245101</v>
      </c>
      <c r="M26" s="4">
        <v>2.8372537472100201</v>
      </c>
      <c r="N26" s="177">
        <v>8.3729894961409604E-2</v>
      </c>
      <c r="O26" s="4">
        <v>9.03776330513913</v>
      </c>
      <c r="P26" s="177">
        <v>0.199194369080126</v>
      </c>
      <c r="Q26" s="4">
        <v>9.7320055202772302</v>
      </c>
      <c r="R26" s="177">
        <v>0.21255038065316001</v>
      </c>
      <c r="S26" s="4">
        <v>23.0568128269379</v>
      </c>
      <c r="T26" s="177">
        <v>0.31395316773627502</v>
      </c>
      <c r="U26" s="4">
        <v>15.4727403482549</v>
      </c>
      <c r="V26" s="177">
        <v>0.23838272107276301</v>
      </c>
      <c r="W26" s="4">
        <v>9.5594021687731097</v>
      </c>
      <c r="X26" s="177">
        <v>0.23078553652425601</v>
      </c>
      <c r="Y26" s="4">
        <v>5.6785758149776804</v>
      </c>
      <c r="Z26" s="177">
        <v>0.139598587082048</v>
      </c>
      <c r="AA26" s="4">
        <v>4.59996210390534</v>
      </c>
      <c r="AB26" s="177">
        <v>0.11739886758320101</v>
      </c>
      <c r="AC26" s="4">
        <v>12.344181882664101</v>
      </c>
      <c r="AD26" s="177">
        <v>0.25613329880318297</v>
      </c>
      <c r="AE26" s="4">
        <v>1.1735281855055599</v>
      </c>
      <c r="AF26" s="177">
        <v>3.8239504308510398E-2</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8"/>
    </row>
    <row r="27" spans="1:92" ht="13" customHeight="1" x14ac:dyDescent="0.35">
      <c r="A27" s="3" t="s">
        <v>367</v>
      </c>
      <c r="B27" s="171">
        <v>2</v>
      </c>
      <c r="C27" s="4">
        <v>18.5590619853307</v>
      </c>
      <c r="D27" s="177">
        <v>2.2354592670150599</v>
      </c>
      <c r="E27" s="4">
        <v>14.890486467961599</v>
      </c>
      <c r="F27" s="177">
        <v>1.91402738920743</v>
      </c>
      <c r="G27" s="4">
        <v>6.9436747347650201</v>
      </c>
      <c r="H27" s="177">
        <v>1.26835564901482</v>
      </c>
      <c r="I27" s="4">
        <v>5.86558647143986</v>
      </c>
      <c r="J27" s="177">
        <v>1.4364921446991601</v>
      </c>
      <c r="K27" s="4">
        <v>6.5858383920010901</v>
      </c>
      <c r="L27" s="177">
        <v>1.46446344580711</v>
      </c>
      <c r="M27" s="4">
        <v>4.5943004887748602</v>
      </c>
      <c r="N27" s="177">
        <v>1.2209297544179201</v>
      </c>
      <c r="O27" s="4">
        <v>5.7514727479970897</v>
      </c>
      <c r="P27" s="177">
        <v>1.28879329952743</v>
      </c>
      <c r="Q27" s="4">
        <v>19.918315419574999</v>
      </c>
      <c r="R27" s="177">
        <v>2.1805436510999199</v>
      </c>
      <c r="S27" s="4">
        <v>32.286911952038999</v>
      </c>
      <c r="T27" s="177">
        <v>2.3171194445470902</v>
      </c>
      <c r="U27" s="4">
        <v>19.248153281261398</v>
      </c>
      <c r="V27" s="177">
        <v>2.4244812497058699</v>
      </c>
      <c r="W27" s="4">
        <v>14.750454583848001</v>
      </c>
      <c r="X27" s="177">
        <v>2.0534980542739301</v>
      </c>
      <c r="Y27" s="4">
        <v>5.4828184278474001</v>
      </c>
      <c r="Z27" s="177">
        <v>1.4863496000365399</v>
      </c>
      <c r="AA27" s="4">
        <v>10.4271315630599</v>
      </c>
      <c r="AB27" s="177">
        <v>1.8446127298737101</v>
      </c>
      <c r="AC27" s="4">
        <v>41.882813651201303</v>
      </c>
      <c r="AD27" s="177">
        <v>2.9596174190103199</v>
      </c>
      <c r="AE27" s="4">
        <v>0.29305282555636503</v>
      </c>
      <c r="AF27" s="177">
        <v>0.29325002296278602</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8"/>
    </row>
    <row r="28" spans="1:92" ht="13" customHeight="1" x14ac:dyDescent="0.35">
      <c r="A28" s="3" t="s">
        <v>368</v>
      </c>
      <c r="B28" s="171">
        <v>2</v>
      </c>
      <c r="C28" s="4">
        <v>22.998249621761801</v>
      </c>
      <c r="D28" s="177">
        <v>3.36785566712599</v>
      </c>
      <c r="E28" s="4">
        <v>38.2920460317196</v>
      </c>
      <c r="F28" s="177">
        <v>3.7440552699168701</v>
      </c>
      <c r="G28" s="4">
        <v>18.2273460350542</v>
      </c>
      <c r="H28" s="177">
        <v>2.9627797473555399</v>
      </c>
      <c r="I28" s="4">
        <v>14.555085271531199</v>
      </c>
      <c r="J28" s="177">
        <v>2.8352988441273399</v>
      </c>
      <c r="K28" s="4">
        <v>10.038539673821299</v>
      </c>
      <c r="L28" s="177">
        <v>2.3530753990592999</v>
      </c>
      <c r="M28" s="4">
        <v>2.8534600250281201</v>
      </c>
      <c r="N28" s="177">
        <v>1.3005407890966301</v>
      </c>
      <c r="O28" s="4">
        <v>12.124324604860799</v>
      </c>
      <c r="P28" s="177">
        <v>2.8537612069649301</v>
      </c>
      <c r="Q28" s="4">
        <v>41.749380543464802</v>
      </c>
      <c r="R28" s="177">
        <v>3.5974119225197798</v>
      </c>
      <c r="S28" s="4">
        <v>28.843253178460699</v>
      </c>
      <c r="T28" s="177">
        <v>3.57733696132262</v>
      </c>
      <c r="U28" s="4">
        <v>27.542458204361399</v>
      </c>
      <c r="V28" s="177">
        <v>3.1734638732164102</v>
      </c>
      <c r="W28" s="4">
        <v>19.475350597686798</v>
      </c>
      <c r="X28" s="177">
        <v>2.9416455769044898</v>
      </c>
      <c r="Y28" s="4">
        <v>19.3486797776429</v>
      </c>
      <c r="Z28" s="177">
        <v>3.2803755931649001</v>
      </c>
      <c r="AA28" s="4">
        <v>24.1281320317851</v>
      </c>
      <c r="AB28" s="177">
        <v>3.1305815173283702</v>
      </c>
      <c r="AC28" s="4">
        <v>41.207820585344002</v>
      </c>
      <c r="AD28" s="177">
        <v>3.62906839282918</v>
      </c>
      <c r="AE28" s="4">
        <v>0.43044088815023701</v>
      </c>
      <c r="AF28" s="177">
        <v>0.430895365980136</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8"/>
    </row>
    <row r="29" spans="1:92" ht="13" customHeight="1" x14ac:dyDescent="0.35">
      <c r="A29" s="3" t="s">
        <v>369</v>
      </c>
      <c r="B29" s="171">
        <v>2</v>
      </c>
      <c r="C29" s="4">
        <v>29.835768248653402</v>
      </c>
      <c r="D29" s="177">
        <v>3.7812528695540002</v>
      </c>
      <c r="E29" s="4">
        <v>52.617611525772503</v>
      </c>
      <c r="F29" s="177">
        <v>3.9575822540536998</v>
      </c>
      <c r="G29" s="4">
        <v>4.1908201862477696</v>
      </c>
      <c r="H29" s="177">
        <v>1.52985666492557</v>
      </c>
      <c r="I29" s="4">
        <v>8.4996367482420894</v>
      </c>
      <c r="J29" s="177">
        <v>2.1961697640504698</v>
      </c>
      <c r="K29" s="4">
        <v>9.1401496213833493</v>
      </c>
      <c r="L29" s="177">
        <v>2.09067372828906</v>
      </c>
      <c r="M29" s="4">
        <v>4.0557478829214801</v>
      </c>
      <c r="N29" s="177">
        <v>1.4542582931235599</v>
      </c>
      <c r="O29" s="4">
        <v>2.2042545421959501</v>
      </c>
      <c r="P29" s="177">
        <v>1.0409383398098699</v>
      </c>
      <c r="Q29" s="4">
        <v>33.103466075402402</v>
      </c>
      <c r="R29" s="177">
        <v>3.7547673260953398</v>
      </c>
      <c r="S29" s="4">
        <v>31.884213987906499</v>
      </c>
      <c r="T29" s="177">
        <v>3.89698254980265</v>
      </c>
      <c r="U29" s="4">
        <v>17.085124808688001</v>
      </c>
      <c r="V29" s="177">
        <v>2.8784056853091702</v>
      </c>
      <c r="W29" s="4">
        <v>26.328597650834599</v>
      </c>
      <c r="X29" s="177">
        <v>3.28835432380771</v>
      </c>
      <c r="Y29" s="4">
        <v>9.0346008493273793</v>
      </c>
      <c r="Z29" s="177">
        <v>1.8553213660040699</v>
      </c>
      <c r="AA29" s="4">
        <v>2.4269181398667099</v>
      </c>
      <c r="AB29" s="177">
        <v>1.0961041779723399</v>
      </c>
      <c r="AC29" s="4">
        <v>29.654109284199802</v>
      </c>
      <c r="AD29" s="177">
        <v>3.70740398375374</v>
      </c>
      <c r="AE29" s="4">
        <v>0</v>
      </c>
      <c r="AF29" s="177">
        <v>0</v>
      </c>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8"/>
    </row>
    <row r="30" spans="1:92" ht="13" customHeight="1" x14ac:dyDescent="0.35">
      <c r="A30" s="3" t="s">
        <v>370</v>
      </c>
      <c r="B30" s="171">
        <v>2</v>
      </c>
      <c r="C30" s="4">
        <v>10.3806794609271</v>
      </c>
      <c r="D30" s="177">
        <v>2.3778113510307799</v>
      </c>
      <c r="E30" s="4">
        <v>29.314746834499399</v>
      </c>
      <c r="F30" s="177">
        <v>3.1099444655443298</v>
      </c>
      <c r="G30" s="4">
        <v>2.5748641545108999</v>
      </c>
      <c r="H30" s="177">
        <v>1.09379703856165</v>
      </c>
      <c r="I30" s="4">
        <v>2.0190637394489199</v>
      </c>
      <c r="J30" s="177">
        <v>1.03285722929107</v>
      </c>
      <c r="K30" s="4">
        <v>4.8496647658589698</v>
      </c>
      <c r="L30" s="177">
        <v>1.4864729621941499</v>
      </c>
      <c r="M30" s="4">
        <v>2.9928609563288999</v>
      </c>
      <c r="N30" s="177">
        <v>1.1592109723742501</v>
      </c>
      <c r="O30" s="4">
        <v>1.4457402340271199</v>
      </c>
      <c r="P30" s="177">
        <v>0.73838883095472496</v>
      </c>
      <c r="Q30" s="4">
        <v>20.694479427220902</v>
      </c>
      <c r="R30" s="177">
        <v>2.8404527841199898</v>
      </c>
      <c r="S30" s="4">
        <v>14.565185568253</v>
      </c>
      <c r="T30" s="177">
        <v>2.3895038520276</v>
      </c>
      <c r="U30" s="4">
        <v>9.9969881475270199</v>
      </c>
      <c r="V30" s="177">
        <v>2.01976214929197</v>
      </c>
      <c r="W30" s="4">
        <v>9.4925001597407004</v>
      </c>
      <c r="X30" s="177">
        <v>1.8919515113651499</v>
      </c>
      <c r="Y30" s="4">
        <v>5.9906953372299601</v>
      </c>
      <c r="Z30" s="177">
        <v>1.66216532305886</v>
      </c>
      <c r="AA30" s="4">
        <v>0</v>
      </c>
      <c r="AB30" s="177">
        <v>0</v>
      </c>
      <c r="AC30" s="4">
        <v>41.554462579163697</v>
      </c>
      <c r="AD30" s="177">
        <v>3.42365233168423</v>
      </c>
      <c r="AE30" s="4">
        <v>0</v>
      </c>
      <c r="AF30" s="177">
        <v>0</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8"/>
    </row>
    <row r="31" spans="1:92" ht="13" customHeight="1" x14ac:dyDescent="0.35">
      <c r="A31" s="3" t="s">
        <v>371</v>
      </c>
      <c r="B31" s="171">
        <v>2</v>
      </c>
      <c r="C31" s="4">
        <v>18.932657039332099</v>
      </c>
      <c r="D31" s="177">
        <v>3.7476370335115301</v>
      </c>
      <c r="E31" s="4">
        <v>40.004328475939602</v>
      </c>
      <c r="F31" s="177">
        <v>4.0525783669177597</v>
      </c>
      <c r="G31" s="4">
        <v>4.5493291886976399</v>
      </c>
      <c r="H31" s="177">
        <v>1.87691370904653</v>
      </c>
      <c r="I31" s="4">
        <v>7.0229558776476901</v>
      </c>
      <c r="J31" s="177">
        <v>2.1574866473568401</v>
      </c>
      <c r="K31" s="4">
        <v>10.9187280581496</v>
      </c>
      <c r="L31" s="177">
        <v>2.7795033524871999</v>
      </c>
      <c r="M31" s="4">
        <v>7.11184976715868</v>
      </c>
      <c r="N31" s="177">
        <v>2.2079601359135101</v>
      </c>
      <c r="O31" s="4">
        <v>7.2168182835752503</v>
      </c>
      <c r="P31" s="177">
        <v>2.2342505046441201</v>
      </c>
      <c r="Q31" s="4">
        <v>31.387523841996298</v>
      </c>
      <c r="R31" s="177">
        <v>4.0868227986860397</v>
      </c>
      <c r="S31" s="4">
        <v>25.639061205084499</v>
      </c>
      <c r="T31" s="177">
        <v>3.7735658608346099</v>
      </c>
      <c r="U31" s="4">
        <v>21.5749557089235</v>
      </c>
      <c r="V31" s="177">
        <v>3.3027468772906401</v>
      </c>
      <c r="W31" s="4">
        <v>29.3548867272542</v>
      </c>
      <c r="X31" s="177">
        <v>3.4669425797621201</v>
      </c>
      <c r="Y31" s="4">
        <v>20.918902470794801</v>
      </c>
      <c r="Z31" s="177">
        <v>3.4673246715504198</v>
      </c>
      <c r="AA31" s="4">
        <v>8.2080933773119593</v>
      </c>
      <c r="AB31" s="177">
        <v>2.4076618129334002</v>
      </c>
      <c r="AC31" s="4">
        <v>25.536211274002198</v>
      </c>
      <c r="AD31" s="177">
        <v>3.7449421776270899</v>
      </c>
      <c r="AE31" s="4">
        <v>2.0572794051287402</v>
      </c>
      <c r="AF31" s="177">
        <v>1.21117654117187</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8"/>
    </row>
    <row r="32" spans="1:92" ht="13" customHeight="1" x14ac:dyDescent="0.35">
      <c r="A32" s="3" t="s">
        <v>372</v>
      </c>
      <c r="B32" s="171">
        <v>2</v>
      </c>
      <c r="C32" s="4">
        <v>19.951416069537601</v>
      </c>
      <c r="D32" s="177">
        <v>2.67952528116767</v>
      </c>
      <c r="E32" s="4">
        <v>26.364312523941098</v>
      </c>
      <c r="F32" s="177">
        <v>3.1753157875792302</v>
      </c>
      <c r="G32" s="4">
        <v>2.34563838083101</v>
      </c>
      <c r="H32" s="177">
        <v>0.97746103069046297</v>
      </c>
      <c r="I32" s="4">
        <v>26.954758967362601</v>
      </c>
      <c r="J32" s="177">
        <v>3.1462853788567799</v>
      </c>
      <c r="K32" s="4">
        <v>22.8657149359539</v>
      </c>
      <c r="L32" s="177">
        <v>2.96343053333183</v>
      </c>
      <c r="M32" s="4">
        <v>16.196448313461499</v>
      </c>
      <c r="N32" s="177">
        <v>2.2716360239519502</v>
      </c>
      <c r="O32" s="4">
        <v>8.2481890566095792</v>
      </c>
      <c r="P32" s="177">
        <v>1.8452976090595701</v>
      </c>
      <c r="Q32" s="4">
        <v>25.0454115333728</v>
      </c>
      <c r="R32" s="177">
        <v>3.0299290043945901</v>
      </c>
      <c r="S32" s="4">
        <v>20.4381786678221</v>
      </c>
      <c r="T32" s="177">
        <v>2.9040551979628599</v>
      </c>
      <c r="U32" s="4">
        <v>28.7546848034516</v>
      </c>
      <c r="V32" s="177">
        <v>3.2963193559222699</v>
      </c>
      <c r="W32" s="4">
        <v>9.0487146385777102</v>
      </c>
      <c r="X32" s="177">
        <v>2.0566149288332198</v>
      </c>
      <c r="Y32" s="4">
        <v>10.8703703346272</v>
      </c>
      <c r="Z32" s="177">
        <v>2.2367377559211801</v>
      </c>
      <c r="AA32" s="4">
        <v>18.777966026984199</v>
      </c>
      <c r="AB32" s="177">
        <v>3.0702797440844001</v>
      </c>
      <c r="AC32" s="4">
        <v>17.463967527121302</v>
      </c>
      <c r="AD32" s="177">
        <v>2.8391608904804202</v>
      </c>
      <c r="AE32" s="4">
        <v>3.0851300258252898</v>
      </c>
      <c r="AF32" s="177">
        <v>1.0972338831056301</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8"/>
    </row>
    <row r="33" spans="1:92" ht="13" customHeight="1" x14ac:dyDescent="0.35">
      <c r="A33" s="3" t="s">
        <v>373</v>
      </c>
      <c r="B33" s="171">
        <v>2</v>
      </c>
      <c r="C33" s="4">
        <v>10.6777103082783</v>
      </c>
      <c r="D33" s="177">
        <v>6.1855180010034601E-2</v>
      </c>
      <c r="E33" s="4">
        <v>20.5286780746289</v>
      </c>
      <c r="F33" s="177">
        <v>7.6210615416505506E-2</v>
      </c>
      <c r="G33" s="4">
        <v>8.6725296207392404</v>
      </c>
      <c r="H33" s="177">
        <v>3.7824365714183697E-2</v>
      </c>
      <c r="I33" s="4">
        <v>36.233396874429197</v>
      </c>
      <c r="J33" s="177">
        <v>9.5343378874145707E-2</v>
      </c>
      <c r="K33" s="4">
        <v>32.461188201290803</v>
      </c>
      <c r="L33" s="177">
        <v>9.3273423705090105E-2</v>
      </c>
      <c r="M33" s="4">
        <v>3.2701344391740501</v>
      </c>
      <c r="N33" s="177">
        <v>7.6876632982971604E-3</v>
      </c>
      <c r="O33" s="4">
        <v>8.5397046695937</v>
      </c>
      <c r="P33" s="177">
        <v>2.0074928107163999E-2</v>
      </c>
      <c r="Q33" s="4">
        <v>4.6637016292112401</v>
      </c>
      <c r="R33" s="177">
        <v>1.0962670382331801E-2</v>
      </c>
      <c r="S33" s="4">
        <v>25.992900004791299</v>
      </c>
      <c r="T33" s="177">
        <v>9.1390718004888793E-2</v>
      </c>
      <c r="U33" s="4">
        <v>25.462632407106</v>
      </c>
      <c r="V33" s="177">
        <v>8.7706822101402099E-2</v>
      </c>
      <c r="W33" s="4">
        <v>28.4112111181309</v>
      </c>
      <c r="X33" s="177">
        <v>9.0653792247850501E-2</v>
      </c>
      <c r="Y33" s="4">
        <v>9.5475182409512307</v>
      </c>
      <c r="Z33" s="177">
        <v>3.1582051696457898E-2</v>
      </c>
      <c r="AA33" s="4">
        <v>13.105373251179801</v>
      </c>
      <c r="AB33" s="177">
        <v>7.2024659965962606E-2</v>
      </c>
      <c r="AC33" s="4">
        <v>46.531316438679802</v>
      </c>
      <c r="AD33" s="177">
        <v>0.11825545431010399</v>
      </c>
      <c r="AE33" s="4">
        <v>0</v>
      </c>
      <c r="AF33" s="177">
        <v>0</v>
      </c>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8"/>
    </row>
    <row r="34" spans="1:92" ht="13" customHeight="1" x14ac:dyDescent="0.35">
      <c r="A34" s="3" t="s">
        <v>374</v>
      </c>
      <c r="B34" s="171">
        <v>2</v>
      </c>
      <c r="C34" s="4">
        <v>47.853296443070903</v>
      </c>
      <c r="D34" s="177">
        <v>4.4618868117021702</v>
      </c>
      <c r="E34" s="4">
        <v>42.256346609619101</v>
      </c>
      <c r="F34" s="177">
        <v>4.8147484559341303</v>
      </c>
      <c r="G34" s="4">
        <v>42.856275620815701</v>
      </c>
      <c r="H34" s="177">
        <v>4.3704465771101404</v>
      </c>
      <c r="I34" s="4">
        <v>15.413668349083601</v>
      </c>
      <c r="J34" s="177">
        <v>2.9928112822032</v>
      </c>
      <c r="K34" s="4">
        <v>21.212135327556599</v>
      </c>
      <c r="L34" s="177">
        <v>3.6048924010331902</v>
      </c>
      <c r="M34" s="4">
        <v>25.5207364226641</v>
      </c>
      <c r="N34" s="177">
        <v>3.9160911375476202</v>
      </c>
      <c r="O34" s="4">
        <v>13.2921025813295</v>
      </c>
      <c r="P34" s="177">
        <v>2.7549383123870999</v>
      </c>
      <c r="Q34" s="4">
        <v>28.128008277964501</v>
      </c>
      <c r="R34" s="177">
        <v>4.4811971212561801</v>
      </c>
      <c r="S34" s="4">
        <v>44.217012133062298</v>
      </c>
      <c r="T34" s="177">
        <v>4.53957216434614</v>
      </c>
      <c r="U34" s="4">
        <v>33.796137811719497</v>
      </c>
      <c r="V34" s="177">
        <v>4.4111075576265399</v>
      </c>
      <c r="W34" s="4">
        <v>30.5777056230821</v>
      </c>
      <c r="X34" s="177">
        <v>3.52420362979315</v>
      </c>
      <c r="Y34" s="4">
        <v>19.7628202086294</v>
      </c>
      <c r="Z34" s="177">
        <v>3.1945833538690498</v>
      </c>
      <c r="AA34" s="4">
        <v>12.2917410092377</v>
      </c>
      <c r="AB34" s="177">
        <v>2.4339116902614499</v>
      </c>
      <c r="AC34" s="4">
        <v>29.005818922543099</v>
      </c>
      <c r="AD34" s="177">
        <v>3.89448181405354</v>
      </c>
      <c r="AE34" s="4">
        <v>17.530495156151499</v>
      </c>
      <c r="AF34" s="177">
        <v>3.3131072722047699</v>
      </c>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8"/>
    </row>
    <row r="35" spans="1:92" ht="13" customHeight="1" x14ac:dyDescent="0.35">
      <c r="A35" s="3" t="s">
        <v>375</v>
      </c>
      <c r="B35" s="171">
        <v>2</v>
      </c>
      <c r="C35" s="4">
        <v>39.617140357056101</v>
      </c>
      <c r="D35" s="177">
        <v>3.7351470499625798</v>
      </c>
      <c r="E35" s="4">
        <v>49.3894335423957</v>
      </c>
      <c r="F35" s="177">
        <v>3.6050592360510199</v>
      </c>
      <c r="G35" s="4">
        <v>20.492713831722899</v>
      </c>
      <c r="H35" s="177">
        <v>2.9632491979126701</v>
      </c>
      <c r="I35" s="4">
        <v>7.07956837953689</v>
      </c>
      <c r="J35" s="177">
        <v>1.9270663265474599</v>
      </c>
      <c r="K35" s="4">
        <v>9.8220846245528808</v>
      </c>
      <c r="L35" s="177">
        <v>2.2253807468252802</v>
      </c>
      <c r="M35" s="4">
        <v>9.8201053338930908</v>
      </c>
      <c r="N35" s="177">
        <v>2.2896280996121399</v>
      </c>
      <c r="O35" s="4">
        <v>14.1925529640164</v>
      </c>
      <c r="P35" s="177">
        <v>2.5857133033973199</v>
      </c>
      <c r="Q35" s="4">
        <v>54.0894849299399</v>
      </c>
      <c r="R35" s="177">
        <v>3.5622785054172499</v>
      </c>
      <c r="S35" s="4">
        <v>40.636902498690198</v>
      </c>
      <c r="T35" s="177">
        <v>3.23174027600469</v>
      </c>
      <c r="U35" s="4">
        <v>47.3292999733372</v>
      </c>
      <c r="V35" s="177">
        <v>3.4889952371017201</v>
      </c>
      <c r="W35" s="4">
        <v>56.129018443059998</v>
      </c>
      <c r="X35" s="177">
        <v>3.4182911917471102</v>
      </c>
      <c r="Y35" s="4">
        <v>41.357748335079698</v>
      </c>
      <c r="Z35" s="177">
        <v>3.2941676162017299</v>
      </c>
      <c r="AA35" s="4">
        <v>23.511782751484301</v>
      </c>
      <c r="AB35" s="177">
        <v>2.9589416370624999</v>
      </c>
      <c r="AC35" s="4">
        <v>41.4179936429694</v>
      </c>
      <c r="AD35" s="177">
        <v>3.7001388371211901</v>
      </c>
      <c r="AE35" s="4">
        <v>7.55990559378768</v>
      </c>
      <c r="AF35" s="177">
        <v>1.8291284558382399</v>
      </c>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8"/>
    </row>
    <row r="36" spans="1:92" ht="13" customHeight="1" x14ac:dyDescent="0.35">
      <c r="A36" s="3" t="s">
        <v>376</v>
      </c>
      <c r="B36" s="171">
        <v>2</v>
      </c>
      <c r="C36" s="4">
        <v>35.610352066434302</v>
      </c>
      <c r="D36" s="177">
        <v>3.3671979248250699</v>
      </c>
      <c r="E36" s="4">
        <v>42.523914482319299</v>
      </c>
      <c r="F36" s="177">
        <v>3.48377083539317</v>
      </c>
      <c r="G36" s="4">
        <v>17.040305018936401</v>
      </c>
      <c r="H36" s="177">
        <v>2.7136913053096898</v>
      </c>
      <c r="I36" s="4">
        <v>4.2826589524366403</v>
      </c>
      <c r="J36" s="177">
        <v>1.6266327005708701</v>
      </c>
      <c r="K36" s="4">
        <v>12.190364082041301</v>
      </c>
      <c r="L36" s="177">
        <v>2.4290617227480298</v>
      </c>
      <c r="M36" s="4">
        <v>16.1389690678172</v>
      </c>
      <c r="N36" s="177">
        <v>2.729162341571</v>
      </c>
      <c r="O36" s="4">
        <v>4.6281543932950502</v>
      </c>
      <c r="P36" s="177">
        <v>1.5606767933486201</v>
      </c>
      <c r="Q36" s="4">
        <v>47.066785754816699</v>
      </c>
      <c r="R36" s="177">
        <v>3.5326028598189598</v>
      </c>
      <c r="S36" s="4">
        <v>30.649153336579602</v>
      </c>
      <c r="T36" s="177">
        <v>2.9462623397572099</v>
      </c>
      <c r="U36" s="4">
        <v>35.5066139303675</v>
      </c>
      <c r="V36" s="177">
        <v>3.1569813853658499</v>
      </c>
      <c r="W36" s="4">
        <v>14.7714879143043</v>
      </c>
      <c r="X36" s="177">
        <v>2.5940785224628402</v>
      </c>
      <c r="Y36" s="4">
        <v>14.338243307010201</v>
      </c>
      <c r="Z36" s="177">
        <v>2.4695616903936899</v>
      </c>
      <c r="AA36" s="4">
        <v>9.0502005030696999</v>
      </c>
      <c r="AB36" s="177">
        <v>1.8851280075302099</v>
      </c>
      <c r="AC36" s="4">
        <v>25.192894043791298</v>
      </c>
      <c r="AD36" s="177">
        <v>3.3409862779522901</v>
      </c>
      <c r="AE36" s="4">
        <v>4.0562010987225703</v>
      </c>
      <c r="AF36" s="177">
        <v>1.4397295252023199</v>
      </c>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8"/>
    </row>
    <row r="37" spans="1:92" ht="13" customHeight="1" x14ac:dyDescent="0.35">
      <c r="A37" s="3" t="s">
        <v>377</v>
      </c>
      <c r="B37" s="171">
        <v>2</v>
      </c>
      <c r="C37" s="4">
        <v>16.414370225909199</v>
      </c>
      <c r="D37" s="177">
        <v>2.49545613953899</v>
      </c>
      <c r="E37" s="4">
        <v>11.222828019932599</v>
      </c>
      <c r="F37" s="177">
        <v>1.69882113538007</v>
      </c>
      <c r="G37" s="4">
        <v>13.4155858397662</v>
      </c>
      <c r="H37" s="177">
        <v>2.1937587378831198</v>
      </c>
      <c r="I37" s="4">
        <v>14.549137863497</v>
      </c>
      <c r="J37" s="177">
        <v>2.5853236666661799</v>
      </c>
      <c r="K37" s="4">
        <v>20.228639365817902</v>
      </c>
      <c r="L37" s="177">
        <v>2.6522800339277999</v>
      </c>
      <c r="M37" s="4">
        <v>21.182623089581</v>
      </c>
      <c r="N37" s="177">
        <v>2.8252374677351599</v>
      </c>
      <c r="O37" s="4">
        <v>11.520484865027299</v>
      </c>
      <c r="P37" s="177">
        <v>2.3134359123602199</v>
      </c>
      <c r="Q37" s="4">
        <v>10.4325451141152</v>
      </c>
      <c r="R37" s="177">
        <v>2.1257992747574699</v>
      </c>
      <c r="S37" s="4">
        <v>20.566024590179701</v>
      </c>
      <c r="T37" s="177">
        <v>2.8201084905178799</v>
      </c>
      <c r="U37" s="4">
        <v>22.854424048193099</v>
      </c>
      <c r="V37" s="177">
        <v>3.20759672781077</v>
      </c>
      <c r="W37" s="4">
        <v>9.2806456459198099</v>
      </c>
      <c r="X37" s="177">
        <v>1.7941678765967599</v>
      </c>
      <c r="Y37" s="4">
        <v>3.6313775854792598</v>
      </c>
      <c r="Z37" s="177">
        <v>0.99664210706202305</v>
      </c>
      <c r="AA37" s="4">
        <v>7.7803921290155298</v>
      </c>
      <c r="AB37" s="177">
        <v>1.7423511959317599</v>
      </c>
      <c r="AC37" s="4">
        <v>12.9333311101961</v>
      </c>
      <c r="AD37" s="177">
        <v>1.91701634938039</v>
      </c>
      <c r="AE37" s="4">
        <v>6.5277582916358901</v>
      </c>
      <c r="AF37" s="177">
        <v>1.7294986720426</v>
      </c>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8"/>
    </row>
    <row r="38" spans="1:92" ht="13" customHeight="1" x14ac:dyDescent="0.35">
      <c r="A38" s="3" t="s">
        <v>378</v>
      </c>
      <c r="B38" s="171">
        <v>2</v>
      </c>
      <c r="C38" s="4">
        <v>9.4929217271163306</v>
      </c>
      <c r="D38" s="177">
        <v>2.4400320603688099</v>
      </c>
      <c r="E38" s="4">
        <v>11.877604118601299</v>
      </c>
      <c r="F38" s="177">
        <v>2.690096333744</v>
      </c>
      <c r="G38" s="4">
        <v>10.649783830269699</v>
      </c>
      <c r="H38" s="177">
        <v>2.4881218810119798</v>
      </c>
      <c r="I38" s="4">
        <v>2.4264607441000501</v>
      </c>
      <c r="J38" s="177">
        <v>1.2401668519286499</v>
      </c>
      <c r="K38" s="4">
        <v>3.71246081082958</v>
      </c>
      <c r="L38" s="177">
        <v>1.54060122705897</v>
      </c>
      <c r="M38" s="4">
        <v>1.8018539869196699</v>
      </c>
      <c r="N38" s="177">
        <v>1.0536359160718001</v>
      </c>
      <c r="O38" s="4">
        <v>2.3651201273448601</v>
      </c>
      <c r="P38" s="177">
        <v>1.2091015681122901</v>
      </c>
      <c r="Q38" s="4">
        <v>15.807502922838299</v>
      </c>
      <c r="R38" s="177">
        <v>3.2514978302448001</v>
      </c>
      <c r="S38" s="4">
        <v>25.631716903923301</v>
      </c>
      <c r="T38" s="177">
        <v>3.6266270617925702</v>
      </c>
      <c r="U38" s="4">
        <v>13.024098984876</v>
      </c>
      <c r="V38" s="177">
        <v>3.0690278201096701</v>
      </c>
      <c r="W38" s="4">
        <v>13.6526941728527</v>
      </c>
      <c r="X38" s="177">
        <v>2.8060633832134698</v>
      </c>
      <c r="Y38" s="4">
        <v>9.5538013754291597</v>
      </c>
      <c r="Z38" s="177">
        <v>2.25710851490097</v>
      </c>
      <c r="AA38" s="4">
        <v>8.3080953241974598</v>
      </c>
      <c r="AB38" s="177">
        <v>2.4418524134066399</v>
      </c>
      <c r="AC38" s="4">
        <v>14.4478728588678</v>
      </c>
      <c r="AD38" s="177">
        <v>2.9583491919162102</v>
      </c>
      <c r="AE38" s="4">
        <v>4.34812428580942</v>
      </c>
      <c r="AF38" s="177">
        <v>1.67444537951976</v>
      </c>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8"/>
    </row>
    <row r="39" spans="1:92" ht="13" customHeight="1" x14ac:dyDescent="0.35">
      <c r="A39" s="3" t="s">
        <v>379</v>
      </c>
      <c r="B39" s="171">
        <v>2</v>
      </c>
      <c r="C39" s="4">
        <v>12.6464524802208</v>
      </c>
      <c r="D39" s="177">
        <v>1.96956268168701</v>
      </c>
      <c r="E39" s="4">
        <v>26.243348171438701</v>
      </c>
      <c r="F39" s="177">
        <v>2.77374225416454</v>
      </c>
      <c r="G39" s="4">
        <v>19.332428674262498</v>
      </c>
      <c r="H39" s="177">
        <v>2.52761090923063</v>
      </c>
      <c r="I39" s="4">
        <v>38.058940745480101</v>
      </c>
      <c r="J39" s="177">
        <v>3.4405253623751699</v>
      </c>
      <c r="K39" s="4">
        <v>56.530467238977401</v>
      </c>
      <c r="L39" s="177">
        <v>3.1337546414298099</v>
      </c>
      <c r="M39" s="4">
        <v>47.045611266312399</v>
      </c>
      <c r="N39" s="177">
        <v>3.5655996037096198</v>
      </c>
      <c r="O39" s="4">
        <v>50.148363326502</v>
      </c>
      <c r="P39" s="177">
        <v>3.3136837412499598</v>
      </c>
      <c r="Q39" s="4">
        <v>49.355903203398697</v>
      </c>
      <c r="R39" s="177">
        <v>3.69361502924541</v>
      </c>
      <c r="S39" s="4">
        <v>38.352860763589</v>
      </c>
      <c r="T39" s="177">
        <v>3.6494546375361399</v>
      </c>
      <c r="U39" s="4">
        <v>35.5721134526692</v>
      </c>
      <c r="V39" s="177">
        <v>3.8303824496004801</v>
      </c>
      <c r="W39" s="4">
        <v>18.383137180422501</v>
      </c>
      <c r="X39" s="177">
        <v>2.55904188985894</v>
      </c>
      <c r="Y39" s="4">
        <v>19.687136223235999</v>
      </c>
      <c r="Z39" s="177">
        <v>2.6497538105332801</v>
      </c>
      <c r="AA39" s="4">
        <v>37.624304055945601</v>
      </c>
      <c r="AB39" s="177">
        <v>2.98657553114829</v>
      </c>
      <c r="AC39" s="4">
        <v>21.716700260245801</v>
      </c>
      <c r="AD39" s="177">
        <v>2.8375902512952602</v>
      </c>
      <c r="AE39" s="4">
        <v>16.5873712443804</v>
      </c>
      <c r="AF39" s="177">
        <v>2.6985606263654098</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8"/>
    </row>
    <row r="40" spans="1:92" ht="13" customHeight="1" x14ac:dyDescent="0.35">
      <c r="A40" s="3" t="s">
        <v>380</v>
      </c>
      <c r="B40" s="171">
        <v>2</v>
      </c>
      <c r="C40" s="4">
        <v>50.280145545860002</v>
      </c>
      <c r="D40" s="177">
        <v>3.94954569458926</v>
      </c>
      <c r="E40" s="4">
        <v>47.914594092126499</v>
      </c>
      <c r="F40" s="177">
        <v>3.8272634404799599</v>
      </c>
      <c r="G40" s="4">
        <v>9.3086781275864006</v>
      </c>
      <c r="H40" s="177">
        <v>1.8656973251462601</v>
      </c>
      <c r="I40" s="4">
        <v>61.948317749248801</v>
      </c>
      <c r="J40" s="177">
        <v>3.6255844341419299</v>
      </c>
      <c r="K40" s="4">
        <v>34.980664421592401</v>
      </c>
      <c r="L40" s="177">
        <v>3.3609169784196098</v>
      </c>
      <c r="M40" s="4">
        <v>13.551933274550599</v>
      </c>
      <c r="N40" s="177">
        <v>2.3551729621781998</v>
      </c>
      <c r="O40" s="4">
        <v>13.0627294705788</v>
      </c>
      <c r="P40" s="177">
        <v>2.0099023096408399</v>
      </c>
      <c r="Q40" s="4">
        <v>37.212346460340399</v>
      </c>
      <c r="R40" s="177">
        <v>3.5049056403968502</v>
      </c>
      <c r="S40" s="4">
        <v>23.8100930626773</v>
      </c>
      <c r="T40" s="177">
        <v>2.8944840080340302</v>
      </c>
      <c r="U40" s="4">
        <v>23.7425065058661</v>
      </c>
      <c r="V40" s="177">
        <v>2.3054140419698399</v>
      </c>
      <c r="W40" s="4">
        <v>20.8915984191053</v>
      </c>
      <c r="X40" s="177">
        <v>2.59657626713462</v>
      </c>
      <c r="Y40" s="4">
        <v>18.0653829990869</v>
      </c>
      <c r="Z40" s="177">
        <v>2.3884654472442399</v>
      </c>
      <c r="AA40" s="4">
        <v>14.8962342964981</v>
      </c>
      <c r="AB40" s="177">
        <v>2.5391164633684702</v>
      </c>
      <c r="AC40" s="4">
        <v>29.852182635928902</v>
      </c>
      <c r="AD40" s="177">
        <v>3.3512984977620901</v>
      </c>
      <c r="AE40" s="4">
        <v>2.6401711233473399</v>
      </c>
      <c r="AF40" s="177">
        <v>1.0812613631260199</v>
      </c>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8"/>
    </row>
    <row r="41" spans="1:92" ht="13" customHeight="1" x14ac:dyDescent="0.35">
      <c r="A41" s="3" t="s">
        <v>381</v>
      </c>
      <c r="B41" s="171">
        <v>2</v>
      </c>
      <c r="C41" s="4">
        <v>28.532009544603198</v>
      </c>
      <c r="D41" s="177">
        <v>3.42932197520856</v>
      </c>
      <c r="E41" s="4">
        <v>28.7161737994448</v>
      </c>
      <c r="F41" s="177">
        <v>3.0578123392367802</v>
      </c>
      <c r="G41" s="4">
        <v>6.2398347619598002</v>
      </c>
      <c r="H41" s="177">
        <v>1.6634396239754701</v>
      </c>
      <c r="I41" s="4">
        <v>48.534843311777202</v>
      </c>
      <c r="J41" s="177">
        <v>3.54343292093886</v>
      </c>
      <c r="K41" s="4">
        <v>25.5726196102027</v>
      </c>
      <c r="L41" s="177">
        <v>3.1704382306129801</v>
      </c>
      <c r="M41" s="4">
        <v>5.2764985337894199</v>
      </c>
      <c r="N41" s="177">
        <v>1.5431379856925</v>
      </c>
      <c r="O41" s="4">
        <v>8.2785232215190394</v>
      </c>
      <c r="P41" s="177">
        <v>2.21914719183366</v>
      </c>
      <c r="Q41" s="4">
        <v>11.288633180446601</v>
      </c>
      <c r="R41" s="177">
        <v>2.46605678465767</v>
      </c>
      <c r="S41" s="4">
        <v>27.091375564877801</v>
      </c>
      <c r="T41" s="177">
        <v>3.0590225168949701</v>
      </c>
      <c r="U41" s="4">
        <v>21.6096599880368</v>
      </c>
      <c r="V41" s="177">
        <v>3.14480622446345</v>
      </c>
      <c r="W41" s="4">
        <v>8.9095237301228902</v>
      </c>
      <c r="X41" s="177">
        <v>2.3826985123578499</v>
      </c>
      <c r="Y41" s="4">
        <v>4.8029930531843403</v>
      </c>
      <c r="Z41" s="177">
        <v>1.5751550713550799</v>
      </c>
      <c r="AA41" s="4">
        <v>8.8387150358551807</v>
      </c>
      <c r="AB41" s="177">
        <v>2.04152779885499</v>
      </c>
      <c r="AC41" s="4">
        <v>21.568766943394699</v>
      </c>
      <c r="AD41" s="177">
        <v>3.1250193585339598</v>
      </c>
      <c r="AE41" s="4">
        <v>4.0591370853200903</v>
      </c>
      <c r="AF41" s="177">
        <v>1.5676599617439899</v>
      </c>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8"/>
    </row>
    <row r="42" spans="1:92" ht="13" customHeight="1" x14ac:dyDescent="0.35">
      <c r="A42" s="3" t="s">
        <v>382</v>
      </c>
      <c r="B42" s="171">
        <v>2</v>
      </c>
      <c r="C42" s="4">
        <v>43.806448026089498</v>
      </c>
      <c r="D42" s="177">
        <v>2.5518420708098399E-5</v>
      </c>
      <c r="E42" s="4">
        <v>43.824300843304499</v>
      </c>
      <c r="F42" s="177">
        <v>2.7117310330966099E-5</v>
      </c>
      <c r="G42" s="4">
        <v>34.711599227497203</v>
      </c>
      <c r="H42" s="177">
        <v>2.6421994449291899E-5</v>
      </c>
      <c r="I42" s="4">
        <v>1.9412905394319899</v>
      </c>
      <c r="J42" s="177">
        <v>8.5087891994249497E-6</v>
      </c>
      <c r="K42" s="4">
        <v>3.91991320445692</v>
      </c>
      <c r="L42" s="177">
        <v>1.5781042478627099E-5</v>
      </c>
      <c r="M42" s="4">
        <v>6.7256950283966601</v>
      </c>
      <c r="N42" s="177">
        <v>8.9581457815800107E-6</v>
      </c>
      <c r="O42" s="4">
        <v>3.2088063347906002</v>
      </c>
      <c r="P42" s="177">
        <v>9.0377104258479798E-6</v>
      </c>
      <c r="Q42" s="4">
        <v>38.307044368744499</v>
      </c>
      <c r="R42" s="177">
        <v>2.4486637147950799E-5</v>
      </c>
      <c r="S42" s="4">
        <v>27.778789908756298</v>
      </c>
      <c r="T42" s="177">
        <v>2.7229174877055301E-5</v>
      </c>
      <c r="U42" s="4">
        <v>18.967158584022801</v>
      </c>
      <c r="V42" s="177">
        <v>1.6758294521203E-5</v>
      </c>
      <c r="W42" s="4">
        <v>27.873583083102801</v>
      </c>
      <c r="X42" s="177">
        <v>2.2669133714599098E-5</v>
      </c>
      <c r="Y42" s="4">
        <v>16.342709049969699</v>
      </c>
      <c r="Z42" s="177">
        <v>2.0250279173854401E-5</v>
      </c>
      <c r="AA42" s="4">
        <v>8.2504826877631494</v>
      </c>
      <c r="AB42" s="177">
        <v>1.2934798656719099E-5</v>
      </c>
      <c r="AC42" s="4">
        <v>16.193541434457799</v>
      </c>
      <c r="AD42" s="177">
        <v>2.06927931321184E-5</v>
      </c>
      <c r="AE42" s="4">
        <v>1.9412905394319899</v>
      </c>
      <c r="AF42" s="177">
        <v>8.5087891994249497E-6</v>
      </c>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8"/>
    </row>
    <row r="43" spans="1:92" ht="13" customHeight="1" x14ac:dyDescent="0.35">
      <c r="A43" s="3" t="s">
        <v>383</v>
      </c>
      <c r="B43" s="171">
        <v>2</v>
      </c>
      <c r="C43" s="4">
        <v>20.158872502327899</v>
      </c>
      <c r="D43" s="177">
        <v>1.79788390707043E-2</v>
      </c>
      <c r="E43" s="4">
        <v>29.113996893578499</v>
      </c>
      <c r="F43" s="177">
        <v>2.5961261332480001E-2</v>
      </c>
      <c r="G43" s="4">
        <v>20.820641453174701</v>
      </c>
      <c r="H43" s="177">
        <v>1.8700296148306102E-2</v>
      </c>
      <c r="I43" s="4">
        <v>18.219244513425998</v>
      </c>
      <c r="J43" s="177">
        <v>1.6489521829735801E-2</v>
      </c>
      <c r="K43" s="4">
        <v>9.9033835002081894</v>
      </c>
      <c r="L43" s="177">
        <v>8.8892529582397604E-3</v>
      </c>
      <c r="M43" s="4">
        <v>11.053463854932</v>
      </c>
      <c r="N43" s="177">
        <v>7.0154200754741505E-2</v>
      </c>
      <c r="O43" s="4">
        <v>9.5204908556936196</v>
      </c>
      <c r="P43" s="177">
        <v>8.6958090403481195E-3</v>
      </c>
      <c r="Q43" s="4">
        <v>16.894471409390299</v>
      </c>
      <c r="R43" s="177">
        <v>1.5311092263461799E-2</v>
      </c>
      <c r="S43" s="4">
        <v>21.173825914001501</v>
      </c>
      <c r="T43" s="177">
        <v>1.9250283289625001E-2</v>
      </c>
      <c r="U43" s="4">
        <v>25.227948895928201</v>
      </c>
      <c r="V43" s="177">
        <v>2.2952638351978399E-2</v>
      </c>
      <c r="W43" s="4">
        <v>24.945848998548001</v>
      </c>
      <c r="X43" s="177">
        <v>2.2375904407275299E-2</v>
      </c>
      <c r="Y43" s="4">
        <v>19.209326709411801</v>
      </c>
      <c r="Z43" s="177">
        <v>1.7602329209576599E-2</v>
      </c>
      <c r="AA43" s="4">
        <v>16.538314397490002</v>
      </c>
      <c r="AB43" s="177">
        <v>1.5611349976452801E-2</v>
      </c>
      <c r="AC43" s="4">
        <v>16.859103455467299</v>
      </c>
      <c r="AD43" s="177">
        <v>1.6580365236073601E-2</v>
      </c>
      <c r="AE43" s="4">
        <v>4.1589073762570896</v>
      </c>
      <c r="AF43" s="177">
        <v>3.8556804070371399E-3</v>
      </c>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8"/>
    </row>
    <row r="44" spans="1:92" ht="13" customHeight="1" x14ac:dyDescent="0.35">
      <c r="A44" s="3" t="s">
        <v>384</v>
      </c>
      <c r="B44" s="171">
        <v>2</v>
      </c>
      <c r="C44" s="4">
        <v>48.803932540554896</v>
      </c>
      <c r="D44" s="177">
        <v>2.67277162074293</v>
      </c>
      <c r="E44" s="4">
        <v>60.539927438978602</v>
      </c>
      <c r="F44" s="177">
        <v>2.8290249699812899</v>
      </c>
      <c r="G44" s="4">
        <v>41.100296332672997</v>
      </c>
      <c r="H44" s="177">
        <v>2.6947178271152499</v>
      </c>
      <c r="I44" s="4">
        <v>41.197839739441299</v>
      </c>
      <c r="J44" s="177">
        <v>2.5355848463050998</v>
      </c>
      <c r="K44" s="4">
        <v>62.315809089683498</v>
      </c>
      <c r="L44" s="177">
        <v>2.4034872728041901</v>
      </c>
      <c r="M44" s="4">
        <v>57.088909998402301</v>
      </c>
      <c r="N44" s="177">
        <v>2.5656198531760999</v>
      </c>
      <c r="O44" s="4">
        <v>59.552012960506097</v>
      </c>
      <c r="P44" s="177">
        <v>2.3549249765723599</v>
      </c>
      <c r="Q44" s="4">
        <v>73.838905598858204</v>
      </c>
      <c r="R44" s="177">
        <v>2.3034253628213199</v>
      </c>
      <c r="S44" s="4">
        <v>41.153831053028902</v>
      </c>
      <c r="T44" s="177">
        <v>2.4929602286847601</v>
      </c>
      <c r="U44" s="4">
        <v>41.967792572554501</v>
      </c>
      <c r="V44" s="177">
        <v>2.3659651577143301</v>
      </c>
      <c r="W44" s="4">
        <v>29.8483298563205</v>
      </c>
      <c r="X44" s="177">
        <v>2.1509235626515699</v>
      </c>
      <c r="Y44" s="4">
        <v>33.364668730195099</v>
      </c>
      <c r="Z44" s="177">
        <v>2.28968653729767</v>
      </c>
      <c r="AA44" s="4">
        <v>50.427131136250601</v>
      </c>
      <c r="AB44" s="177">
        <v>2.8269134188001002</v>
      </c>
      <c r="AC44" s="4">
        <v>46.834763771240503</v>
      </c>
      <c r="AD44" s="177">
        <v>2.8430324749098301</v>
      </c>
      <c r="AE44" s="4">
        <v>24.1051037948274</v>
      </c>
      <c r="AF44" s="177">
        <v>2.0355755449908699</v>
      </c>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8"/>
    </row>
    <row r="45" spans="1:92" ht="13" customHeight="1" x14ac:dyDescent="0.35">
      <c r="A45" s="3" t="s">
        <v>385</v>
      </c>
      <c r="B45" s="171">
        <v>2</v>
      </c>
      <c r="C45" s="4">
        <v>6.1747627433374399</v>
      </c>
      <c r="D45" s="177">
        <v>1.80017895712557</v>
      </c>
      <c r="E45" s="4">
        <v>31.942743470726299</v>
      </c>
      <c r="F45" s="177">
        <v>3.3271388885521098</v>
      </c>
      <c r="G45" s="4">
        <v>7.9658147142179496</v>
      </c>
      <c r="H45" s="177">
        <v>2.0076340175495799</v>
      </c>
      <c r="I45" s="4">
        <v>34.0548057544123</v>
      </c>
      <c r="J45" s="177">
        <v>3.7577104758430702</v>
      </c>
      <c r="K45" s="4">
        <v>28.072986502068499</v>
      </c>
      <c r="L45" s="177">
        <v>2.8852272960104899</v>
      </c>
      <c r="M45" s="4">
        <v>13.163551756783001</v>
      </c>
      <c r="N45" s="177">
        <v>2.92473521670283</v>
      </c>
      <c r="O45" s="4">
        <v>17.803882224698299</v>
      </c>
      <c r="P45" s="177">
        <v>2.5926322477375701</v>
      </c>
      <c r="Q45" s="4">
        <v>15.4263486181795</v>
      </c>
      <c r="R45" s="177">
        <v>2.5346851079353399</v>
      </c>
      <c r="S45" s="4">
        <v>18.8673986225843</v>
      </c>
      <c r="T45" s="177">
        <v>2.98955082111824</v>
      </c>
      <c r="U45" s="4">
        <v>18.887337909813201</v>
      </c>
      <c r="V45" s="177">
        <v>2.7965339256375699</v>
      </c>
      <c r="W45" s="4">
        <v>6.04474214101546</v>
      </c>
      <c r="X45" s="177">
        <v>1.81855358174118</v>
      </c>
      <c r="Y45" s="4">
        <v>11.2318108170894</v>
      </c>
      <c r="Z45" s="177">
        <v>2.1603303007153198</v>
      </c>
      <c r="AA45" s="4">
        <v>18.088041483387698</v>
      </c>
      <c r="AB45" s="177">
        <v>2.6589330740015402</v>
      </c>
      <c r="AC45" s="4">
        <v>8.1514467126846402</v>
      </c>
      <c r="AD45" s="177">
        <v>2.1049664885648798</v>
      </c>
      <c r="AE45" s="4">
        <v>6.1352044768016496</v>
      </c>
      <c r="AF45" s="177">
        <v>1.97907681758965</v>
      </c>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8"/>
    </row>
    <row r="46" spans="1:92" ht="13" customHeight="1" x14ac:dyDescent="0.35">
      <c r="A46" s="3" t="s">
        <v>386</v>
      </c>
      <c r="B46" s="171">
        <v>2</v>
      </c>
      <c r="C46" s="4">
        <v>7.5286513806852398</v>
      </c>
      <c r="D46" s="177">
        <v>1.5989062218666501</v>
      </c>
      <c r="E46" s="4">
        <v>10.520658271564701</v>
      </c>
      <c r="F46" s="177">
        <v>1.9333603887681301</v>
      </c>
      <c r="G46" s="4">
        <v>2.0723194947652899</v>
      </c>
      <c r="H46" s="177">
        <v>0.82716542084584099</v>
      </c>
      <c r="I46" s="4">
        <v>3.65327000923569</v>
      </c>
      <c r="J46" s="177">
        <v>1.2803139744179399</v>
      </c>
      <c r="K46" s="4">
        <v>5.7708519246838899</v>
      </c>
      <c r="L46" s="177">
        <v>1.6903652410375201</v>
      </c>
      <c r="M46" s="4">
        <v>3.82240072397884</v>
      </c>
      <c r="N46" s="177">
        <v>1.30672394165144</v>
      </c>
      <c r="O46" s="4">
        <v>2.9423791952140799</v>
      </c>
      <c r="P46" s="177">
        <v>1.43028516551022</v>
      </c>
      <c r="Q46" s="4">
        <v>7.7465527587956897</v>
      </c>
      <c r="R46" s="177">
        <v>1.9268098423490501</v>
      </c>
      <c r="S46" s="4">
        <v>13.9944270529699</v>
      </c>
      <c r="T46" s="177">
        <v>2.4329433098179698</v>
      </c>
      <c r="U46" s="4">
        <v>8.6461841404604307</v>
      </c>
      <c r="V46" s="177">
        <v>1.76962560811627</v>
      </c>
      <c r="W46" s="4">
        <v>5.47805587582</v>
      </c>
      <c r="X46" s="177">
        <v>1.5484472960026301</v>
      </c>
      <c r="Y46" s="4">
        <v>1.54267052576917</v>
      </c>
      <c r="Z46" s="177">
        <v>0.82639304457985197</v>
      </c>
      <c r="AA46" s="4">
        <v>1.1383570987155101</v>
      </c>
      <c r="AB46" s="177">
        <v>0.715652754164532</v>
      </c>
      <c r="AC46" s="4">
        <v>10.9221167874133</v>
      </c>
      <c r="AD46" s="177">
        <v>2.1103622618922899</v>
      </c>
      <c r="AE46" s="4">
        <v>0.45701627839291697</v>
      </c>
      <c r="AF46" s="177">
        <v>0.45779650190774501</v>
      </c>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8"/>
    </row>
    <row r="47" spans="1:92" ht="13" customHeight="1" x14ac:dyDescent="0.35">
      <c r="A47" s="3" t="s">
        <v>387</v>
      </c>
      <c r="B47" s="171">
        <v>2</v>
      </c>
      <c r="C47" s="4">
        <v>16.911801477973999</v>
      </c>
      <c r="D47" s="177">
        <v>2.5551553332647501</v>
      </c>
      <c r="E47" s="4">
        <v>45.665058824633498</v>
      </c>
      <c r="F47" s="177">
        <v>3.51811667546608</v>
      </c>
      <c r="G47" s="4">
        <v>20.459255633353798</v>
      </c>
      <c r="H47" s="177">
        <v>2.9912055477616999</v>
      </c>
      <c r="I47" s="4">
        <v>6.9742030678133702</v>
      </c>
      <c r="J47" s="177">
        <v>1.82372113396686</v>
      </c>
      <c r="K47" s="4">
        <v>38.993211847051803</v>
      </c>
      <c r="L47" s="177">
        <v>3.5083769568199101</v>
      </c>
      <c r="M47" s="4">
        <v>52.293834740650098</v>
      </c>
      <c r="N47" s="177">
        <v>3.73104040571299</v>
      </c>
      <c r="O47" s="4">
        <v>11.9658266667922</v>
      </c>
      <c r="P47" s="177">
        <v>2.4161537890281299</v>
      </c>
      <c r="Q47" s="4">
        <v>49.307491946885399</v>
      </c>
      <c r="R47" s="177">
        <v>3.3662771066907098</v>
      </c>
      <c r="S47" s="4">
        <v>28.4740887647379</v>
      </c>
      <c r="T47" s="177">
        <v>3.2337955163972998</v>
      </c>
      <c r="U47" s="4">
        <v>36.147339198221303</v>
      </c>
      <c r="V47" s="177">
        <v>3.5020014851422299</v>
      </c>
      <c r="W47" s="4">
        <v>47.3239628278872</v>
      </c>
      <c r="X47" s="177">
        <v>3.2713410092185899</v>
      </c>
      <c r="Y47" s="4">
        <v>21.146306605481001</v>
      </c>
      <c r="Z47" s="177">
        <v>2.9174462834772501</v>
      </c>
      <c r="AA47" s="4">
        <v>18.290601935913799</v>
      </c>
      <c r="AB47" s="177">
        <v>2.7660155024844002</v>
      </c>
      <c r="AC47" s="4">
        <v>42.299769857074203</v>
      </c>
      <c r="AD47" s="177">
        <v>3.5520073025705101</v>
      </c>
      <c r="AE47" s="4">
        <v>2.4922952169271899</v>
      </c>
      <c r="AF47" s="177">
        <v>1.1983570731445501</v>
      </c>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8"/>
    </row>
    <row r="48" spans="1:92" ht="13" customHeight="1" x14ac:dyDescent="0.35">
      <c r="A48" s="3" t="s">
        <v>388</v>
      </c>
      <c r="B48" s="171">
        <v>2</v>
      </c>
      <c r="C48" s="4">
        <v>24.671511625031901</v>
      </c>
      <c r="D48" s="177">
        <v>3.3537073546411702</v>
      </c>
      <c r="E48" s="4">
        <v>46.140047111636399</v>
      </c>
      <c r="F48" s="177">
        <v>3.3865008660691598</v>
      </c>
      <c r="G48" s="4">
        <v>15.119399443472</v>
      </c>
      <c r="H48" s="177">
        <v>2.8831193635703598</v>
      </c>
      <c r="I48" s="4">
        <v>26.552320495224201</v>
      </c>
      <c r="J48" s="177">
        <v>2.9648178677765298</v>
      </c>
      <c r="K48" s="4">
        <v>29.7289255838777</v>
      </c>
      <c r="L48" s="177">
        <v>3.38057616601938</v>
      </c>
      <c r="M48" s="4">
        <v>17.294814443526899</v>
      </c>
      <c r="N48" s="177">
        <v>2.6235913535741502</v>
      </c>
      <c r="O48" s="4">
        <v>23.515119791582801</v>
      </c>
      <c r="P48" s="177">
        <v>3.1634817619381299</v>
      </c>
      <c r="Q48" s="4">
        <v>25.2271821315491</v>
      </c>
      <c r="R48" s="177">
        <v>3.2586980722410002</v>
      </c>
      <c r="S48" s="4">
        <v>36.014505222623001</v>
      </c>
      <c r="T48" s="177">
        <v>4.0312418614467802</v>
      </c>
      <c r="U48" s="4">
        <v>29.457579371394601</v>
      </c>
      <c r="V48" s="177">
        <v>3.5398757627269202</v>
      </c>
      <c r="W48" s="4">
        <v>19.166337775811002</v>
      </c>
      <c r="X48" s="177">
        <v>3.0189751025851401</v>
      </c>
      <c r="Y48" s="4">
        <v>18.3830312233885</v>
      </c>
      <c r="Z48" s="177">
        <v>2.8934141758738701</v>
      </c>
      <c r="AA48" s="4">
        <v>21.063105554438</v>
      </c>
      <c r="AB48" s="177">
        <v>3.2648549463566399</v>
      </c>
      <c r="AC48" s="4">
        <v>31.632962998365699</v>
      </c>
      <c r="AD48" s="177">
        <v>3.6263503996317801</v>
      </c>
      <c r="AE48" s="4">
        <v>14.7015406602418</v>
      </c>
      <c r="AF48" s="177">
        <v>2.5348197731829298</v>
      </c>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8"/>
    </row>
    <row r="49" spans="1:92" ht="13" customHeight="1" x14ac:dyDescent="0.35">
      <c r="A49" s="3" t="s">
        <v>389</v>
      </c>
      <c r="B49" s="171">
        <v>2</v>
      </c>
      <c r="C49" s="4">
        <v>47.274887349162697</v>
      </c>
      <c r="D49" s="177">
        <v>3.0051647722097101</v>
      </c>
      <c r="E49" s="4">
        <v>42.668057827969101</v>
      </c>
      <c r="F49" s="177">
        <v>2.9374410623300098</v>
      </c>
      <c r="G49" s="4">
        <v>43.482861031216999</v>
      </c>
      <c r="H49" s="177">
        <v>3.1272807692159099</v>
      </c>
      <c r="I49" s="4">
        <v>31.370918233010499</v>
      </c>
      <c r="J49" s="177">
        <v>2.6703890004731901</v>
      </c>
      <c r="K49" s="4">
        <v>50.629709882884399</v>
      </c>
      <c r="L49" s="177">
        <v>3.0251751937419602</v>
      </c>
      <c r="M49" s="4">
        <v>55.450028003099597</v>
      </c>
      <c r="N49" s="177">
        <v>2.9850224959776801</v>
      </c>
      <c r="O49" s="4">
        <v>40.747818258806802</v>
      </c>
      <c r="P49" s="177">
        <v>2.9647679150550901</v>
      </c>
      <c r="Q49" s="4">
        <v>38.390387814490097</v>
      </c>
      <c r="R49" s="177">
        <v>3.0761491976624402</v>
      </c>
      <c r="S49" s="4">
        <v>41.271050743023601</v>
      </c>
      <c r="T49" s="177">
        <v>3.2890264260337898</v>
      </c>
      <c r="U49" s="4">
        <v>45.871723912862599</v>
      </c>
      <c r="V49" s="177">
        <v>3.34743169254679</v>
      </c>
      <c r="W49" s="4">
        <v>34.022281620773597</v>
      </c>
      <c r="X49" s="177">
        <v>2.98375358242845</v>
      </c>
      <c r="Y49" s="4">
        <v>28.906693905984799</v>
      </c>
      <c r="Z49" s="177">
        <v>2.8837248273659899</v>
      </c>
      <c r="AA49" s="4">
        <v>39.479227960954397</v>
      </c>
      <c r="AB49" s="177">
        <v>3.05991580169511</v>
      </c>
      <c r="AC49" s="4">
        <v>29.058660624036801</v>
      </c>
      <c r="AD49" s="177">
        <v>2.54445195291806</v>
      </c>
      <c r="AE49" s="4">
        <v>35.086150836015399</v>
      </c>
      <c r="AF49" s="177">
        <v>2.9051202149353101</v>
      </c>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8"/>
    </row>
    <row r="50" spans="1:92" ht="13" customHeight="1" x14ac:dyDescent="0.35">
      <c r="A50" s="3" t="s">
        <v>390</v>
      </c>
      <c r="B50" s="171">
        <v>2</v>
      </c>
      <c r="C50" s="4">
        <v>11.8520689872896</v>
      </c>
      <c r="D50" s="177">
        <v>2.4366931965416501</v>
      </c>
      <c r="E50" s="4">
        <v>35.516321959121498</v>
      </c>
      <c r="F50" s="177">
        <v>3.4082707409087898</v>
      </c>
      <c r="G50" s="4">
        <v>12.207371209132299</v>
      </c>
      <c r="H50" s="177">
        <v>2.2519760100011101</v>
      </c>
      <c r="I50" s="4">
        <v>4.44091380309772</v>
      </c>
      <c r="J50" s="177">
        <v>1.33891823124319</v>
      </c>
      <c r="K50" s="4">
        <v>6.6455930312367402</v>
      </c>
      <c r="L50" s="177">
        <v>1.8715756866384201</v>
      </c>
      <c r="M50" s="4">
        <v>5.0836711345978296</v>
      </c>
      <c r="N50" s="177">
        <v>1.4966264831601299</v>
      </c>
      <c r="O50" s="4">
        <v>6.2423004685705097</v>
      </c>
      <c r="P50" s="177">
        <v>1.7830009391861801</v>
      </c>
      <c r="Q50" s="4">
        <v>13.1142206190335</v>
      </c>
      <c r="R50" s="177">
        <v>2.4554905354238201</v>
      </c>
      <c r="S50" s="4">
        <v>14.7903064848604</v>
      </c>
      <c r="T50" s="177">
        <v>2.7518002609601901</v>
      </c>
      <c r="U50" s="4">
        <v>16.7763609160057</v>
      </c>
      <c r="V50" s="177">
        <v>2.57867885981713</v>
      </c>
      <c r="W50" s="4">
        <v>7.39892563660195</v>
      </c>
      <c r="X50" s="177">
        <v>1.7018495725573799</v>
      </c>
      <c r="Y50" s="4">
        <v>6.5532494796196499</v>
      </c>
      <c r="Z50" s="177">
        <v>1.83016761501373</v>
      </c>
      <c r="AA50" s="4">
        <v>6.0573534990393396</v>
      </c>
      <c r="AB50" s="177">
        <v>1.83511591893657</v>
      </c>
      <c r="AC50" s="4">
        <v>13.961630470932</v>
      </c>
      <c r="AD50" s="177">
        <v>2.3898531946485999</v>
      </c>
      <c r="AE50" s="4">
        <v>5.4772751166226801</v>
      </c>
      <c r="AF50" s="177">
        <v>1.4859770342946199</v>
      </c>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8"/>
    </row>
    <row r="51" spans="1:92" ht="13" customHeight="1" x14ac:dyDescent="0.35">
      <c r="A51" s="3" t="s">
        <v>391</v>
      </c>
      <c r="B51" s="171">
        <v>2</v>
      </c>
      <c r="C51" s="4">
        <v>4.3134065580556697</v>
      </c>
      <c r="D51" s="177">
        <v>1.45563970845624</v>
      </c>
      <c r="E51" s="4">
        <v>13.1205522641795</v>
      </c>
      <c r="F51" s="177">
        <v>2.3942879666055599</v>
      </c>
      <c r="G51" s="4">
        <v>12.232166716656099</v>
      </c>
      <c r="H51" s="177">
        <v>2.3075225871706699</v>
      </c>
      <c r="I51" s="4">
        <v>0.48585378132726997</v>
      </c>
      <c r="J51" s="177">
        <v>0.48620003493611202</v>
      </c>
      <c r="K51" s="4">
        <v>3.0671095665991799</v>
      </c>
      <c r="L51" s="177">
        <v>1.2598360361956999</v>
      </c>
      <c r="M51" s="4">
        <v>1.5313144131121701</v>
      </c>
      <c r="N51" s="177">
        <v>0.88737960089664603</v>
      </c>
      <c r="O51" s="4">
        <v>0.477716059470426</v>
      </c>
      <c r="P51" s="177">
        <v>0.47857537232699998</v>
      </c>
      <c r="Q51" s="4">
        <v>3.69757778409133</v>
      </c>
      <c r="R51" s="177">
        <v>1.3996877186157599</v>
      </c>
      <c r="S51" s="4">
        <v>11.631534609548201</v>
      </c>
      <c r="T51" s="177">
        <v>2.33543758207994</v>
      </c>
      <c r="U51" s="4">
        <v>8.4050856181911904</v>
      </c>
      <c r="V51" s="177">
        <v>1.92190145435381</v>
      </c>
      <c r="W51" s="4">
        <v>15.3591505039743</v>
      </c>
      <c r="X51" s="177">
        <v>2.78064045612166</v>
      </c>
      <c r="Y51" s="4">
        <v>7.32747176393391</v>
      </c>
      <c r="Z51" s="177">
        <v>1.7834832440430499</v>
      </c>
      <c r="AA51" s="4">
        <v>7.2559451743769001</v>
      </c>
      <c r="AB51" s="177">
        <v>1.88828335020417</v>
      </c>
      <c r="AC51" s="4">
        <v>5.09365951270488</v>
      </c>
      <c r="AD51" s="177">
        <v>1.61823550474541</v>
      </c>
      <c r="AE51" s="4">
        <v>1.0564482753892099</v>
      </c>
      <c r="AF51" s="177">
        <v>0.74696140686535395</v>
      </c>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8"/>
    </row>
    <row r="52" spans="1:92" ht="13" customHeight="1" x14ac:dyDescent="0.35">
      <c r="A52" s="3" t="s">
        <v>392</v>
      </c>
      <c r="B52" s="171">
        <v>2</v>
      </c>
      <c r="C52" s="4">
        <v>11.408214430578701</v>
      </c>
      <c r="D52" s="177">
        <v>0.44843907106043701</v>
      </c>
      <c r="E52" s="4">
        <v>12.7939655835184</v>
      </c>
      <c r="F52" s="177">
        <v>1.3004868143555499</v>
      </c>
      <c r="G52" s="4">
        <v>3.51580134676921</v>
      </c>
      <c r="H52" s="177">
        <v>0.13649280055142701</v>
      </c>
      <c r="I52" s="4">
        <v>0</v>
      </c>
      <c r="J52" s="177">
        <v>0</v>
      </c>
      <c r="K52" s="4">
        <v>0</v>
      </c>
      <c r="L52" s="177">
        <v>0</v>
      </c>
      <c r="M52" s="4">
        <v>0.60563228036612404</v>
      </c>
      <c r="N52" s="177">
        <v>3.3363068504461801E-2</v>
      </c>
      <c r="O52" s="4">
        <v>0</v>
      </c>
      <c r="P52" s="177">
        <v>0</v>
      </c>
      <c r="Q52" s="4">
        <v>2.8206967320362502</v>
      </c>
      <c r="R52" s="177">
        <v>0.11246928172550701</v>
      </c>
      <c r="S52" s="4">
        <v>2.2693416889855</v>
      </c>
      <c r="T52" s="177">
        <v>1.19568287892389</v>
      </c>
      <c r="U52" s="4">
        <v>2.9902187044262099</v>
      </c>
      <c r="V52" s="177">
        <v>1.20727443488828</v>
      </c>
      <c r="W52" s="4">
        <v>0.62115272761391005</v>
      </c>
      <c r="X52" s="177">
        <v>2.3803715140521001E-2</v>
      </c>
      <c r="Y52" s="4">
        <v>1.36691569930643</v>
      </c>
      <c r="Z52" s="177">
        <v>5.5811307859524102E-2</v>
      </c>
      <c r="AA52" s="4">
        <v>0.721343333748385</v>
      </c>
      <c r="AB52" s="177">
        <v>2.7759460430877899E-2</v>
      </c>
      <c r="AC52" s="4">
        <v>5.30576207832073</v>
      </c>
      <c r="AD52" s="177">
        <v>0.208932117601281</v>
      </c>
      <c r="AE52" s="4">
        <v>0</v>
      </c>
      <c r="AF52" s="177">
        <v>0</v>
      </c>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8"/>
    </row>
    <row r="53" spans="1:92" ht="13" customHeight="1" x14ac:dyDescent="0.35">
      <c r="A53" s="3" t="s">
        <v>393</v>
      </c>
      <c r="B53" s="171">
        <v>2</v>
      </c>
      <c r="C53" s="4">
        <v>14.1114501457727</v>
      </c>
      <c r="D53" s="177">
        <v>2.3367596637362</v>
      </c>
      <c r="E53" s="4">
        <v>24.048064237907699</v>
      </c>
      <c r="F53" s="177">
        <v>2.8366234452271901</v>
      </c>
      <c r="G53" s="4">
        <v>13.6168958055089</v>
      </c>
      <c r="H53" s="177">
        <v>2.0955713038369699</v>
      </c>
      <c r="I53" s="4">
        <v>15.214645994938699</v>
      </c>
      <c r="J53" s="177">
        <v>2.5901773429389801</v>
      </c>
      <c r="K53" s="4">
        <v>20.241546456807001</v>
      </c>
      <c r="L53" s="177">
        <v>2.7389330691696299</v>
      </c>
      <c r="M53" s="4">
        <v>17.694446875351101</v>
      </c>
      <c r="N53" s="177">
        <v>2.29413466206727</v>
      </c>
      <c r="O53" s="4">
        <v>7.1609738255432003</v>
      </c>
      <c r="P53" s="177">
        <v>1.7889939572739399</v>
      </c>
      <c r="Q53" s="4">
        <v>39.093701340305202</v>
      </c>
      <c r="R53" s="177">
        <v>3.24329996698052</v>
      </c>
      <c r="S53" s="4">
        <v>27.454377736501399</v>
      </c>
      <c r="T53" s="177">
        <v>3.1058246500823099</v>
      </c>
      <c r="U53" s="4">
        <v>21.322167340568701</v>
      </c>
      <c r="V53" s="177">
        <v>2.7396833181029798</v>
      </c>
      <c r="W53" s="4">
        <v>13.3717542415888</v>
      </c>
      <c r="X53" s="177">
        <v>2.3732909151796999</v>
      </c>
      <c r="Y53" s="4">
        <v>12.560280783411599</v>
      </c>
      <c r="Z53" s="177">
        <v>2.3312081443341302</v>
      </c>
      <c r="AA53" s="4">
        <v>9.9269157029174107</v>
      </c>
      <c r="AB53" s="177">
        <v>1.7221886275674201</v>
      </c>
      <c r="AC53" s="4">
        <v>17.198023085357701</v>
      </c>
      <c r="AD53" s="177">
        <v>2.7733604453746401</v>
      </c>
      <c r="AE53" s="4">
        <v>3.19869256046145</v>
      </c>
      <c r="AF53" s="177">
        <v>1.16984278625726</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8"/>
    </row>
    <row r="54" spans="1:92" ht="13" customHeight="1" x14ac:dyDescent="0.35">
      <c r="A54" s="3" t="s">
        <v>394</v>
      </c>
      <c r="B54" s="171">
        <v>2</v>
      </c>
      <c r="C54" s="4">
        <v>18.200215896683702</v>
      </c>
      <c r="D54" s="177">
        <v>2.6670255207479499</v>
      </c>
      <c r="E54" s="4">
        <v>30.167178690548099</v>
      </c>
      <c r="F54" s="177">
        <v>3.30445260903298</v>
      </c>
      <c r="G54" s="4">
        <v>8.8532726834234001</v>
      </c>
      <c r="H54" s="177">
        <v>2.2778635597059602</v>
      </c>
      <c r="I54" s="4">
        <v>4.0778755463196497</v>
      </c>
      <c r="J54" s="177">
        <v>1.5324054441236299</v>
      </c>
      <c r="K54" s="4">
        <v>9.92980221534898</v>
      </c>
      <c r="L54" s="177">
        <v>2.3166741637897701</v>
      </c>
      <c r="M54" s="4">
        <v>3.54499605275945</v>
      </c>
      <c r="N54" s="177">
        <v>1.554654634187</v>
      </c>
      <c r="O54" s="4">
        <v>2.3696493828367</v>
      </c>
      <c r="P54" s="177">
        <v>1.2754898611249801</v>
      </c>
      <c r="Q54" s="4">
        <v>7.6778150970490504</v>
      </c>
      <c r="R54" s="177">
        <v>1.72517844489123</v>
      </c>
      <c r="S54" s="4">
        <v>17.318019196279401</v>
      </c>
      <c r="T54" s="177">
        <v>2.8427490466505598</v>
      </c>
      <c r="U54" s="4">
        <v>10.431838557029799</v>
      </c>
      <c r="V54" s="177">
        <v>2.3056940418556899</v>
      </c>
      <c r="W54" s="4">
        <v>10.820722951144401</v>
      </c>
      <c r="X54" s="177">
        <v>2.3808070194671598</v>
      </c>
      <c r="Y54" s="4">
        <v>4.3141045252874903</v>
      </c>
      <c r="Z54" s="177">
        <v>1.38706527734476</v>
      </c>
      <c r="AA54" s="4">
        <v>4.9968429483803503</v>
      </c>
      <c r="AB54" s="177">
        <v>1.5465494290353601</v>
      </c>
      <c r="AC54" s="4">
        <v>29.205493980257099</v>
      </c>
      <c r="AD54" s="177">
        <v>2.8181104957805099</v>
      </c>
      <c r="AE54" s="4">
        <v>0.61979321339539695</v>
      </c>
      <c r="AF54" s="177">
        <v>0.61696158213211005</v>
      </c>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8"/>
    </row>
    <row r="55" spans="1:92" ht="13" customHeight="1" x14ac:dyDescent="0.35">
      <c r="A55" s="3" t="s">
        <v>395</v>
      </c>
      <c r="B55" s="171">
        <v>2</v>
      </c>
      <c r="C55" s="4">
        <v>18.571085485130499</v>
      </c>
      <c r="D55" s="177">
        <v>2.7860985597876602</v>
      </c>
      <c r="E55" s="4">
        <v>40.053737602116499</v>
      </c>
      <c r="F55" s="177">
        <v>3.60751379716995</v>
      </c>
      <c r="G55" s="4">
        <v>36.024501510474202</v>
      </c>
      <c r="H55" s="177">
        <v>3.2227422551265001</v>
      </c>
      <c r="I55" s="4">
        <v>32.459191380237897</v>
      </c>
      <c r="J55" s="177">
        <v>3.0188435407330498</v>
      </c>
      <c r="K55" s="4">
        <v>51.459328078695201</v>
      </c>
      <c r="L55" s="177">
        <v>3.4549758764904199</v>
      </c>
      <c r="M55" s="4">
        <v>55.855566529315603</v>
      </c>
      <c r="N55" s="177">
        <v>3.39402375317355</v>
      </c>
      <c r="O55" s="4">
        <v>62.245643124740099</v>
      </c>
      <c r="P55" s="177">
        <v>3.11839439200544</v>
      </c>
      <c r="Q55" s="4">
        <v>51.018418323344001</v>
      </c>
      <c r="R55" s="177">
        <v>3.3347869238844798</v>
      </c>
      <c r="S55" s="4">
        <v>44.263596534658703</v>
      </c>
      <c r="T55" s="177">
        <v>3.2462543288391799</v>
      </c>
      <c r="U55" s="4">
        <v>47.947994432168798</v>
      </c>
      <c r="V55" s="177">
        <v>3.1525020943940398</v>
      </c>
      <c r="W55" s="4">
        <v>33.8851358635672</v>
      </c>
      <c r="X55" s="177">
        <v>3.21314829832823</v>
      </c>
      <c r="Y55" s="4">
        <v>28.8628362063019</v>
      </c>
      <c r="Z55" s="177">
        <v>3.3907069869264599</v>
      </c>
      <c r="AA55" s="4">
        <v>42.781841072012902</v>
      </c>
      <c r="AB55" s="177">
        <v>3.7761750977722199</v>
      </c>
      <c r="AC55" s="4">
        <v>29.967937044331698</v>
      </c>
      <c r="AD55" s="177">
        <v>3.30137670880963</v>
      </c>
      <c r="AE55" s="4">
        <v>29.8957832645583</v>
      </c>
      <c r="AF55" s="177">
        <v>3.11171285998293</v>
      </c>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8"/>
    </row>
    <row r="56" spans="1:92" ht="13" customHeight="1" x14ac:dyDescent="0.35">
      <c r="A56" s="3" t="s">
        <v>396</v>
      </c>
      <c r="B56" s="171">
        <v>2</v>
      </c>
      <c r="C56" s="4">
        <v>14.461581294605899</v>
      </c>
      <c r="D56" s="177">
        <v>2.3401817568544598</v>
      </c>
      <c r="E56" s="4">
        <v>39.485207723087399</v>
      </c>
      <c r="F56" s="177">
        <v>3.0382338804451501</v>
      </c>
      <c r="G56" s="4">
        <v>18.557215566554099</v>
      </c>
      <c r="H56" s="177">
        <v>2.3057381335885498</v>
      </c>
      <c r="I56" s="4">
        <v>9.0004068591330508</v>
      </c>
      <c r="J56" s="177">
        <v>1.8527862886725299</v>
      </c>
      <c r="K56" s="4">
        <v>12.9760334766663</v>
      </c>
      <c r="L56" s="177">
        <v>1.94901628237659</v>
      </c>
      <c r="M56" s="4">
        <v>7.2802050124251503</v>
      </c>
      <c r="N56" s="177">
        <v>1.58866990788377</v>
      </c>
      <c r="O56" s="4">
        <v>7.1937718533155204</v>
      </c>
      <c r="P56" s="177">
        <v>1.43310167129143</v>
      </c>
      <c r="Q56" s="4">
        <v>53.947125344839399</v>
      </c>
      <c r="R56" s="177">
        <v>3.32624833585264</v>
      </c>
      <c r="S56" s="4">
        <v>31.372339444923298</v>
      </c>
      <c r="T56" s="177">
        <v>2.6880682706924</v>
      </c>
      <c r="U56" s="4">
        <v>24.894684685205799</v>
      </c>
      <c r="V56" s="177">
        <v>2.3816816417087399</v>
      </c>
      <c r="W56" s="4">
        <v>20.392375895434601</v>
      </c>
      <c r="X56" s="177">
        <v>2.6162055067519998</v>
      </c>
      <c r="Y56" s="4">
        <v>20.815954852164801</v>
      </c>
      <c r="Z56" s="177">
        <v>2.5890468687099699</v>
      </c>
      <c r="AA56" s="4">
        <v>16.249244541525702</v>
      </c>
      <c r="AB56" s="177">
        <v>2.3888135550201701</v>
      </c>
      <c r="AC56" s="4">
        <v>40.846069294018299</v>
      </c>
      <c r="AD56" s="177">
        <v>2.7082673896544698</v>
      </c>
      <c r="AE56" s="4">
        <v>1.5871162488094599</v>
      </c>
      <c r="AF56" s="177">
        <v>0.88919984690387499</v>
      </c>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8"/>
    </row>
    <row r="57" spans="1:92" ht="13" customHeight="1" x14ac:dyDescent="0.35">
      <c r="A57" s="3" t="s">
        <v>397</v>
      </c>
      <c r="B57" s="171">
        <v>2</v>
      </c>
      <c r="C57" s="4">
        <v>7.2958036877069601</v>
      </c>
      <c r="D57" s="177">
        <v>1.82361207952052</v>
      </c>
      <c r="E57" s="4">
        <v>16.130301898946499</v>
      </c>
      <c r="F57" s="177">
        <v>2.9381220436598099</v>
      </c>
      <c r="G57" s="4">
        <v>1.8242862159100901</v>
      </c>
      <c r="H57" s="177">
        <v>1.0713280528840801</v>
      </c>
      <c r="I57" s="4">
        <v>2.68738901529139</v>
      </c>
      <c r="J57" s="177">
        <v>1.36678211940759</v>
      </c>
      <c r="K57" s="4">
        <v>1.28821671659315</v>
      </c>
      <c r="L57" s="177">
        <v>0.91540758696873203</v>
      </c>
      <c r="M57" s="4">
        <v>1.28821671659315</v>
      </c>
      <c r="N57" s="177">
        <v>0.91540758696873203</v>
      </c>
      <c r="O57" s="4">
        <v>10.914356500976099</v>
      </c>
      <c r="P57" s="177">
        <v>2.9397706678067999</v>
      </c>
      <c r="Q57" s="4">
        <v>14.2788413422975</v>
      </c>
      <c r="R57" s="177">
        <v>3.1072955782371801</v>
      </c>
      <c r="S57" s="4">
        <v>11.5397635225511</v>
      </c>
      <c r="T57" s="177">
        <v>3.1051888276433801</v>
      </c>
      <c r="U57" s="4">
        <v>10.299364983934799</v>
      </c>
      <c r="V57" s="177">
        <v>3.0831984134560599</v>
      </c>
      <c r="W57" s="4">
        <v>5.3581722810811998</v>
      </c>
      <c r="X57" s="177">
        <v>1.8497314290347999</v>
      </c>
      <c r="Y57" s="4">
        <v>4.8831628057309899</v>
      </c>
      <c r="Z57" s="177">
        <v>1.6608824489530101</v>
      </c>
      <c r="AA57" s="4">
        <v>0</v>
      </c>
      <c r="AB57" s="177">
        <v>0</v>
      </c>
      <c r="AC57" s="4">
        <v>18.852018961804301</v>
      </c>
      <c r="AD57" s="177">
        <v>3.0696884026377802</v>
      </c>
      <c r="AE57" s="4">
        <v>0</v>
      </c>
      <c r="AF57" s="177">
        <v>0</v>
      </c>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8"/>
    </row>
    <row r="58" spans="1:92" ht="13" customHeight="1" x14ac:dyDescent="0.35">
      <c r="A58" s="3" t="s">
        <v>398</v>
      </c>
      <c r="B58" s="171">
        <v>2</v>
      </c>
      <c r="C58" s="4">
        <v>22.6831828220236</v>
      </c>
      <c r="D58" s="177">
        <v>2.8699676399528702</v>
      </c>
      <c r="E58" s="4">
        <v>36.298747982899201</v>
      </c>
      <c r="F58" s="177">
        <v>2.8136127430183899</v>
      </c>
      <c r="G58" s="4">
        <v>10.0735116158832</v>
      </c>
      <c r="H58" s="177">
        <v>2.0338676060610701</v>
      </c>
      <c r="I58" s="4">
        <v>13.5910161761403</v>
      </c>
      <c r="J58" s="177">
        <v>2.4851783304125998</v>
      </c>
      <c r="K58" s="4">
        <v>11.8650179082334</v>
      </c>
      <c r="L58" s="177">
        <v>2.31671945959482</v>
      </c>
      <c r="M58" s="4">
        <v>13.292144173466999</v>
      </c>
      <c r="N58" s="177">
        <v>1.92605608074558</v>
      </c>
      <c r="O58" s="4">
        <v>14.123887757586701</v>
      </c>
      <c r="P58" s="177">
        <v>2.4284785634907098</v>
      </c>
      <c r="Q58" s="4">
        <v>39.7273326335471</v>
      </c>
      <c r="R58" s="177">
        <v>2.97828279628592</v>
      </c>
      <c r="S58" s="4">
        <v>20.8173035312754</v>
      </c>
      <c r="T58" s="177">
        <v>2.9649818834242501</v>
      </c>
      <c r="U58" s="4">
        <v>24.186761139116101</v>
      </c>
      <c r="V58" s="177">
        <v>2.9356007538981599</v>
      </c>
      <c r="W58" s="4">
        <v>22.9461126660721</v>
      </c>
      <c r="X58" s="177">
        <v>2.8180308599600701</v>
      </c>
      <c r="Y58" s="4">
        <v>15.4621270762868</v>
      </c>
      <c r="Z58" s="177">
        <v>2.4255197262428299</v>
      </c>
      <c r="AA58" s="4">
        <v>15.611457639012199</v>
      </c>
      <c r="AB58" s="177">
        <v>2.3301082604065302</v>
      </c>
      <c r="AC58" s="4">
        <v>24.704169117675502</v>
      </c>
      <c r="AD58" s="177">
        <v>3.08279923165634</v>
      </c>
      <c r="AE58" s="4">
        <v>7.8668696799632798</v>
      </c>
      <c r="AF58" s="177">
        <v>1.9541905935055901</v>
      </c>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8"/>
    </row>
    <row r="59" spans="1:92" ht="13" customHeight="1" x14ac:dyDescent="0.35">
      <c r="A59" s="3" t="s">
        <v>399</v>
      </c>
      <c r="B59" s="171">
        <v>2</v>
      </c>
      <c r="C59" s="4">
        <v>28.674809586112701</v>
      </c>
      <c r="D59" s="177">
        <v>4.0114063792061296</v>
      </c>
      <c r="E59" s="4">
        <v>28.973055490351602</v>
      </c>
      <c r="F59" s="177">
        <v>3.9706527770414999</v>
      </c>
      <c r="G59" s="4">
        <v>24.0921460316817</v>
      </c>
      <c r="H59" s="177">
        <v>4.1380538724181504</v>
      </c>
      <c r="I59" s="4">
        <v>9.6039338522873496</v>
      </c>
      <c r="J59" s="177">
        <v>1.90115873044408</v>
      </c>
      <c r="K59" s="4">
        <v>18.235331264728998</v>
      </c>
      <c r="L59" s="177">
        <v>2.7955230288904498</v>
      </c>
      <c r="M59" s="4">
        <v>9.6663854137607998</v>
      </c>
      <c r="N59" s="177">
        <v>2.0730493923189299</v>
      </c>
      <c r="O59" s="4">
        <v>11.114412392836501</v>
      </c>
      <c r="P59" s="177">
        <v>2.3246200920199098</v>
      </c>
      <c r="Q59" s="4">
        <v>14.684230851011501</v>
      </c>
      <c r="R59" s="177">
        <v>2.6229403364727202</v>
      </c>
      <c r="S59" s="4">
        <v>13.8151516292031</v>
      </c>
      <c r="T59" s="177">
        <v>2.2785902543879901</v>
      </c>
      <c r="U59" s="4">
        <v>12.5870285717349</v>
      </c>
      <c r="V59" s="177">
        <v>2.7000197086311601</v>
      </c>
      <c r="W59" s="4">
        <v>16.308294276348299</v>
      </c>
      <c r="X59" s="177">
        <v>3.3155740055271998</v>
      </c>
      <c r="Y59" s="4">
        <v>6.0680038841381903</v>
      </c>
      <c r="Z59" s="177">
        <v>1.5976976548325501</v>
      </c>
      <c r="AA59" s="4">
        <v>7.4436869542590998</v>
      </c>
      <c r="AB59" s="177">
        <v>1.59794678605315</v>
      </c>
      <c r="AC59" s="4">
        <v>12.138965307280801</v>
      </c>
      <c r="AD59" s="177">
        <v>2.6634083473785402</v>
      </c>
      <c r="AE59" s="4">
        <v>5.3320209200321598</v>
      </c>
      <c r="AF59" s="177">
        <v>1.43415796307267</v>
      </c>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8"/>
    </row>
    <row r="60" spans="1:92" ht="13" customHeight="1" x14ac:dyDescent="0.35">
      <c r="A60" s="3" t="s">
        <v>400</v>
      </c>
      <c r="B60" s="171">
        <v>2</v>
      </c>
      <c r="C60" s="4">
        <v>35.171141838055199</v>
      </c>
      <c r="D60" s="177">
        <v>4.4881401668273897</v>
      </c>
      <c r="E60" s="4">
        <v>33.741933612471897</v>
      </c>
      <c r="F60" s="177">
        <v>3.8665887958821799</v>
      </c>
      <c r="G60" s="4">
        <v>21.8415264671419</v>
      </c>
      <c r="H60" s="177">
        <v>3.49128319407939</v>
      </c>
      <c r="I60" s="4">
        <v>5.6652269482767803</v>
      </c>
      <c r="J60" s="177">
        <v>2.1433623893669398</v>
      </c>
      <c r="K60" s="4">
        <v>5.1024628826931497</v>
      </c>
      <c r="L60" s="177">
        <v>2.0441425823178201</v>
      </c>
      <c r="M60" s="4">
        <v>2.60810749344882</v>
      </c>
      <c r="N60" s="177">
        <v>1.7147517832664301</v>
      </c>
      <c r="O60" s="4">
        <v>3.36897501273616</v>
      </c>
      <c r="P60" s="177">
        <v>1.64569709042298</v>
      </c>
      <c r="Q60" s="4">
        <v>25.5421676242049</v>
      </c>
      <c r="R60" s="177">
        <v>4.6718999689157696</v>
      </c>
      <c r="S60" s="4">
        <v>17.713448054017501</v>
      </c>
      <c r="T60" s="177">
        <v>4.2851715782413802</v>
      </c>
      <c r="U60" s="4">
        <v>12.0247164201787</v>
      </c>
      <c r="V60" s="177">
        <v>3.74406716659341</v>
      </c>
      <c r="W60" s="4">
        <v>16.423237718312699</v>
      </c>
      <c r="X60" s="177">
        <v>3.9419141122035199</v>
      </c>
      <c r="Y60" s="4">
        <v>16.4594934287007</v>
      </c>
      <c r="Z60" s="177">
        <v>4.0650339269033102</v>
      </c>
      <c r="AA60" s="4">
        <v>10.5897732627227</v>
      </c>
      <c r="AB60" s="177">
        <v>4.34091904944614</v>
      </c>
      <c r="AC60" s="4">
        <v>20.6933690027887</v>
      </c>
      <c r="AD60" s="177">
        <v>4.5597351704242204</v>
      </c>
      <c r="AE60" s="4">
        <v>1.6505954925391999</v>
      </c>
      <c r="AF60" s="177">
        <v>1.17506078434262</v>
      </c>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8"/>
    </row>
    <row r="61" spans="1:92" ht="13" customHeight="1" x14ac:dyDescent="0.35">
      <c r="A61" s="3" t="s">
        <v>401</v>
      </c>
      <c r="B61" s="171">
        <v>2</v>
      </c>
      <c r="C61" s="4">
        <v>33.729881690643403</v>
      </c>
      <c r="D61" s="177">
        <v>3.4893642773556102</v>
      </c>
      <c r="E61" s="4">
        <v>28.368477494934499</v>
      </c>
      <c r="F61" s="177">
        <v>3.1969633834022302</v>
      </c>
      <c r="G61" s="4">
        <v>25.5059028663816</v>
      </c>
      <c r="H61" s="177">
        <v>3.3513571144821501</v>
      </c>
      <c r="I61" s="4">
        <v>20.419843893501699</v>
      </c>
      <c r="J61" s="177">
        <v>2.3505826636857501</v>
      </c>
      <c r="K61" s="4">
        <v>29.003464529167498</v>
      </c>
      <c r="L61" s="177">
        <v>3.1921074438166599</v>
      </c>
      <c r="M61" s="4">
        <v>21.734928693369199</v>
      </c>
      <c r="N61" s="177">
        <v>2.8060542220839801</v>
      </c>
      <c r="O61" s="4">
        <v>25.010945026049299</v>
      </c>
      <c r="P61" s="177">
        <v>3.19109221329682</v>
      </c>
      <c r="Q61" s="4">
        <v>16.794018273631401</v>
      </c>
      <c r="R61" s="177">
        <v>2.9564003229373901</v>
      </c>
      <c r="S61" s="4">
        <v>30.3844136535803</v>
      </c>
      <c r="T61" s="177">
        <v>3.0254538644623001</v>
      </c>
      <c r="U61" s="4">
        <v>33.086278484048101</v>
      </c>
      <c r="V61" s="177">
        <v>2.935849728624</v>
      </c>
      <c r="W61" s="4">
        <v>17.2558155762792</v>
      </c>
      <c r="X61" s="177">
        <v>2.4389750782111701</v>
      </c>
      <c r="Y61" s="4">
        <v>14.0601189457951</v>
      </c>
      <c r="Z61" s="177">
        <v>2.51175118943</v>
      </c>
      <c r="AA61" s="4">
        <v>33.948437493256797</v>
      </c>
      <c r="AB61" s="177">
        <v>3.7008219251235199</v>
      </c>
      <c r="AC61" s="4">
        <v>15.2912046233319</v>
      </c>
      <c r="AD61" s="177">
        <v>2.31527008535484</v>
      </c>
      <c r="AE61" s="4">
        <v>15.5647637293351</v>
      </c>
      <c r="AF61" s="177">
        <v>2.6182737465776502</v>
      </c>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8"/>
    </row>
    <row r="62" spans="1:92" ht="13" customHeight="1" x14ac:dyDescent="0.35">
      <c r="A62" s="3" t="s">
        <v>402</v>
      </c>
      <c r="B62" s="171">
        <v>2</v>
      </c>
      <c r="C62" s="4">
        <v>42.986537641705297</v>
      </c>
      <c r="D62" s="177">
        <v>3.55604543785486</v>
      </c>
      <c r="E62" s="4">
        <v>40.3001952216582</v>
      </c>
      <c r="F62" s="177">
        <v>3.5307836353138899</v>
      </c>
      <c r="G62" s="4">
        <v>39.086419381100796</v>
      </c>
      <c r="H62" s="177">
        <v>3.3872087285458501</v>
      </c>
      <c r="I62" s="4">
        <v>16.227312847453302</v>
      </c>
      <c r="J62" s="177">
        <v>2.64830346125586</v>
      </c>
      <c r="K62" s="4">
        <v>26.519151212903299</v>
      </c>
      <c r="L62" s="177">
        <v>3.1703008403298698</v>
      </c>
      <c r="M62" s="4">
        <v>13.415895138295699</v>
      </c>
      <c r="N62" s="177">
        <v>2.43777494191484</v>
      </c>
      <c r="O62" s="4">
        <v>14.4486442658015</v>
      </c>
      <c r="P62" s="177">
        <v>2.72748854066249</v>
      </c>
      <c r="Q62" s="4">
        <v>27.107840881196601</v>
      </c>
      <c r="R62" s="177">
        <v>3.16684733096085</v>
      </c>
      <c r="S62" s="4">
        <v>23.285355984283498</v>
      </c>
      <c r="T62" s="177">
        <v>2.95228577069265</v>
      </c>
      <c r="U62" s="4">
        <v>31.7193569563496</v>
      </c>
      <c r="V62" s="177">
        <v>3.4260980709385702</v>
      </c>
      <c r="W62" s="4">
        <v>33.459425526694503</v>
      </c>
      <c r="X62" s="177">
        <v>3.55938704851037</v>
      </c>
      <c r="Y62" s="4">
        <v>12.3378100965509</v>
      </c>
      <c r="Z62" s="177">
        <v>2.4907002709986501</v>
      </c>
      <c r="AA62" s="4">
        <v>21.203601268639598</v>
      </c>
      <c r="AB62" s="177">
        <v>3.2349952370111401</v>
      </c>
      <c r="AC62" s="4">
        <v>12.598266372537999</v>
      </c>
      <c r="AD62" s="177">
        <v>2.5417566339889599</v>
      </c>
      <c r="AE62" s="4">
        <v>10.1916478634454</v>
      </c>
      <c r="AF62" s="177">
        <v>2.2809740027791801</v>
      </c>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8"/>
    </row>
    <row r="63" spans="1:92" ht="13" customHeight="1" x14ac:dyDescent="0.35">
      <c r="A63" s="192" t="s">
        <v>403</v>
      </c>
      <c r="B63" s="172">
        <v>2</v>
      </c>
      <c r="C63" s="42">
        <v>23.124768989850999</v>
      </c>
      <c r="D63" s="178">
        <v>0.59098696431949205</v>
      </c>
      <c r="E63" s="42">
        <v>33.248740303771299</v>
      </c>
      <c r="F63" s="178">
        <v>0.65372522682037404</v>
      </c>
      <c r="G63" s="42">
        <v>14.027264235991099</v>
      </c>
      <c r="H63" s="178">
        <v>0.48986776985353597</v>
      </c>
      <c r="I63" s="42">
        <v>15.2078920919904</v>
      </c>
      <c r="J63" s="178">
        <v>0.462723739542443</v>
      </c>
      <c r="K63" s="42">
        <v>16.636590099687801</v>
      </c>
      <c r="L63" s="178">
        <v>0.49818367935123498</v>
      </c>
      <c r="M63" s="42">
        <v>13.2528990351595</v>
      </c>
      <c r="N63" s="178">
        <v>0.44167747654677703</v>
      </c>
      <c r="O63" s="42">
        <v>11.027661865431099</v>
      </c>
      <c r="P63" s="178">
        <v>0.41400993301730898</v>
      </c>
      <c r="Q63" s="42">
        <v>30.721421672754602</v>
      </c>
      <c r="R63" s="178">
        <v>0.62979608530373798</v>
      </c>
      <c r="S63" s="42">
        <v>26.897420347378802</v>
      </c>
      <c r="T63" s="178">
        <v>0.62301082047275702</v>
      </c>
      <c r="U63" s="42">
        <v>24.995552811105</v>
      </c>
      <c r="V63" s="178">
        <v>0.59033356072341203</v>
      </c>
      <c r="W63" s="42">
        <v>21.815522076908501</v>
      </c>
      <c r="X63" s="178">
        <v>0.55590082070086699</v>
      </c>
      <c r="Y63" s="42">
        <v>14.594769460842</v>
      </c>
      <c r="Z63" s="178">
        <v>0.50201959507826599</v>
      </c>
      <c r="AA63" s="42">
        <v>13.827484864348399</v>
      </c>
      <c r="AB63" s="178">
        <v>0.4823301301449</v>
      </c>
      <c r="AC63" s="42">
        <v>31.4153144439199</v>
      </c>
      <c r="AD63" s="178">
        <v>0.64784007336094596</v>
      </c>
      <c r="AE63" s="42">
        <v>4.3106798373986503</v>
      </c>
      <c r="AF63" s="178">
        <v>0.29835485058663103</v>
      </c>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8"/>
    </row>
    <row r="64" spans="1:92" ht="13" customHeight="1" x14ac:dyDescent="0.35">
      <c r="A64" s="193" t="s">
        <v>404</v>
      </c>
      <c r="B64" s="173">
        <v>2</v>
      </c>
      <c r="C64" s="47">
        <v>20.422033050339099</v>
      </c>
      <c r="D64" s="179">
        <v>0.98172636269739699</v>
      </c>
      <c r="E64" s="47">
        <v>33.7683765931219</v>
      </c>
      <c r="F64" s="179">
        <v>1.0745871696399301</v>
      </c>
      <c r="G64" s="47">
        <v>11.322355270854599</v>
      </c>
      <c r="H64" s="179">
        <v>0.69664262117030396</v>
      </c>
      <c r="I64" s="47">
        <v>9.6221783991326006</v>
      </c>
      <c r="J64" s="179">
        <v>0.62736308391358697</v>
      </c>
      <c r="K64" s="47">
        <v>12.251015105137901</v>
      </c>
      <c r="L64" s="179">
        <v>0.74381954466284494</v>
      </c>
      <c r="M64" s="47">
        <v>9.1584813374979905</v>
      </c>
      <c r="N64" s="179">
        <v>0.63370192723050001</v>
      </c>
      <c r="O64" s="47">
        <v>8.5206155288238907</v>
      </c>
      <c r="P64" s="179">
        <v>0.655187021313136</v>
      </c>
      <c r="Q64" s="47">
        <v>34.060451744956303</v>
      </c>
      <c r="R64" s="179">
        <v>1.0966769432924499</v>
      </c>
      <c r="S64" s="47">
        <v>27.1629992371303</v>
      </c>
      <c r="T64" s="179">
        <v>1.0226670727918299</v>
      </c>
      <c r="U64" s="47">
        <v>24.359754987952801</v>
      </c>
      <c r="V64" s="179">
        <v>0.93423123066217095</v>
      </c>
      <c r="W64" s="47">
        <v>23.3282942913863</v>
      </c>
      <c r="X64" s="179">
        <v>0.93842747336874099</v>
      </c>
      <c r="Y64" s="47">
        <v>17.544242423628301</v>
      </c>
      <c r="Z64" s="179">
        <v>0.903283089546706</v>
      </c>
      <c r="AA64" s="47">
        <v>12.0708203186652</v>
      </c>
      <c r="AB64" s="179">
        <v>0.79079898833152196</v>
      </c>
      <c r="AC64" s="47">
        <v>30.729914874241199</v>
      </c>
      <c r="AD64" s="179">
        <v>1.0366540577101599</v>
      </c>
      <c r="AE64" s="47">
        <v>3.0688401283614</v>
      </c>
      <c r="AF64" s="179">
        <v>0.41838039575673902</v>
      </c>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8"/>
    </row>
    <row r="65" spans="1:92" ht="13" customHeight="1" x14ac:dyDescent="0.35">
      <c r="A65" s="194" t="s">
        <v>405</v>
      </c>
      <c r="B65" s="174">
        <v>2</v>
      </c>
      <c r="C65" s="26">
        <v>23.8278300891686</v>
      </c>
      <c r="D65" s="180">
        <v>0.40295238815819301</v>
      </c>
      <c r="E65" s="26">
        <v>32.268523582613803</v>
      </c>
      <c r="F65" s="180">
        <v>0.44337733004763502</v>
      </c>
      <c r="G65" s="26">
        <v>17.872025861611402</v>
      </c>
      <c r="H65" s="180">
        <v>0.36137986225248098</v>
      </c>
      <c r="I65" s="26">
        <v>16.435358930579898</v>
      </c>
      <c r="J65" s="180">
        <v>0.33414128665021697</v>
      </c>
      <c r="K65" s="26">
        <v>20.570440070052602</v>
      </c>
      <c r="L65" s="180">
        <v>0.36070075797624002</v>
      </c>
      <c r="M65" s="26">
        <v>17.401975746120701</v>
      </c>
      <c r="N65" s="180">
        <v>0.332276771481614</v>
      </c>
      <c r="O65" s="26">
        <v>15.547036802506</v>
      </c>
      <c r="P65" s="180">
        <v>0.31493914438307402</v>
      </c>
      <c r="Q65" s="26">
        <v>28.4679494828743</v>
      </c>
      <c r="R65" s="180">
        <v>0.41835709074425298</v>
      </c>
      <c r="S65" s="26">
        <v>26.1596923236674</v>
      </c>
      <c r="T65" s="180">
        <v>0.42597509007634599</v>
      </c>
      <c r="U65" s="26">
        <v>25.3306970974301</v>
      </c>
      <c r="V65" s="180">
        <v>0.41114896156163</v>
      </c>
      <c r="W65" s="26">
        <v>20.599228333909402</v>
      </c>
      <c r="X65" s="180">
        <v>0.37758659861425098</v>
      </c>
      <c r="Y65" s="26">
        <v>14.6182593909869</v>
      </c>
      <c r="Z65" s="180">
        <v>0.33718982354221999</v>
      </c>
      <c r="AA65" s="26">
        <v>17.068783159740502</v>
      </c>
      <c r="AB65" s="180">
        <v>0.353743074297383</v>
      </c>
      <c r="AC65" s="26">
        <v>25.481562527526901</v>
      </c>
      <c r="AD65" s="180">
        <v>0.41482658212794599</v>
      </c>
      <c r="AE65" s="26">
        <v>7.5203978098376298</v>
      </c>
      <c r="AF65" s="180">
        <v>0.24328338908712099</v>
      </c>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8"/>
    </row>
    <row r="66" spans="1:92" ht="13" customHeight="1" x14ac:dyDescent="0.35">
      <c r="A66" s="3" t="s">
        <v>406</v>
      </c>
      <c r="B66" s="171">
        <v>2</v>
      </c>
      <c r="C66" s="4">
        <v>30.589107941796598</v>
      </c>
      <c r="D66" s="177">
        <v>5.33518493183991</v>
      </c>
      <c r="E66" s="4">
        <v>29.334316601965799</v>
      </c>
      <c r="F66" s="177">
        <v>4.1753126185613203</v>
      </c>
      <c r="G66" s="4">
        <v>25.972086464090701</v>
      </c>
      <c r="H66" s="177">
        <v>5.0575559090927698</v>
      </c>
      <c r="I66" s="4">
        <v>16.519767205665801</v>
      </c>
      <c r="J66" s="177">
        <v>4.28258777101781</v>
      </c>
      <c r="K66" s="4">
        <v>9.7722777630268904</v>
      </c>
      <c r="L66" s="177">
        <v>3.0275887986564398</v>
      </c>
      <c r="M66" s="4">
        <v>5.2416195679582298</v>
      </c>
      <c r="N66" s="177">
        <v>1.9089609393692</v>
      </c>
      <c r="O66" s="4">
        <v>5.0573369395843599</v>
      </c>
      <c r="P66" s="177">
        <v>2.5319695152431501</v>
      </c>
      <c r="Q66" s="4">
        <v>41.209631677250897</v>
      </c>
      <c r="R66" s="177">
        <v>5.9164732394612898</v>
      </c>
      <c r="S66" s="4">
        <v>31.708095095803401</v>
      </c>
      <c r="T66" s="177">
        <v>6.4230302331226001</v>
      </c>
      <c r="U66" s="4">
        <v>27.501324123042998</v>
      </c>
      <c r="V66" s="177">
        <v>6.0731949716069096</v>
      </c>
      <c r="W66" s="4">
        <v>16.911242785267099</v>
      </c>
      <c r="X66" s="177">
        <v>4.1591119233722704</v>
      </c>
      <c r="Y66" s="4">
        <v>9.6232461010474992</v>
      </c>
      <c r="Z66" s="177">
        <v>3.3001001139224799</v>
      </c>
      <c r="AA66" s="4">
        <v>15.076862663660499</v>
      </c>
      <c r="AB66" s="177">
        <v>4.6576061151908297</v>
      </c>
      <c r="AC66" s="4">
        <v>33.712041105003401</v>
      </c>
      <c r="AD66" s="177">
        <v>6.2947157990060303</v>
      </c>
      <c r="AE66" s="4">
        <v>4.0888016313646398</v>
      </c>
      <c r="AF66" s="177">
        <v>3.5021619322997402</v>
      </c>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8"/>
    </row>
    <row r="67" spans="1:92" ht="13" customHeight="1" x14ac:dyDescent="0.35">
      <c r="A67" s="3" t="s">
        <v>407</v>
      </c>
      <c r="B67" s="171">
        <v>2</v>
      </c>
      <c r="C67" s="4">
        <v>51.644120071509803</v>
      </c>
      <c r="D67" s="177">
        <v>8.2717456368784408</v>
      </c>
      <c r="E67" s="4">
        <v>52.645713636578797</v>
      </c>
      <c r="F67" s="177">
        <v>7.2439827749550503</v>
      </c>
      <c r="G67" s="4">
        <v>20.094890031381698</v>
      </c>
      <c r="H67" s="177">
        <v>6.4140798005966397</v>
      </c>
      <c r="I67" s="4">
        <v>1.7040870805961601</v>
      </c>
      <c r="J67" s="177">
        <v>1.71174563212998</v>
      </c>
      <c r="K67" s="4">
        <v>1.6880541554125801</v>
      </c>
      <c r="L67" s="177">
        <v>1.69553904096474</v>
      </c>
      <c r="M67" s="4">
        <v>0</v>
      </c>
      <c r="N67" s="177">
        <v>0</v>
      </c>
      <c r="O67" s="4">
        <v>2.3455748449086999</v>
      </c>
      <c r="P67" s="177">
        <v>1.77675873068787</v>
      </c>
      <c r="Q67" s="4">
        <v>7.7234957501363102</v>
      </c>
      <c r="R67" s="177">
        <v>2.3750369589092699</v>
      </c>
      <c r="S67" s="4">
        <v>12.704246476728001</v>
      </c>
      <c r="T67" s="177">
        <v>5.3620169095625396</v>
      </c>
      <c r="U67" s="4">
        <v>13.6070368537485</v>
      </c>
      <c r="V67" s="177">
        <v>5.3664029099710699</v>
      </c>
      <c r="W67" s="4">
        <v>20.381277276757402</v>
      </c>
      <c r="X67" s="177">
        <v>6.4453669142740004</v>
      </c>
      <c r="Y67" s="4">
        <v>15.855732682349901</v>
      </c>
      <c r="Z67" s="177">
        <v>5.8014282917103097</v>
      </c>
      <c r="AA67" s="4">
        <v>6.10133987994036</v>
      </c>
      <c r="AB67" s="177">
        <v>4.0384814895469896</v>
      </c>
      <c r="AC67" s="4">
        <v>35.950912203736301</v>
      </c>
      <c r="AD67" s="177">
        <v>7.7506586268812603</v>
      </c>
      <c r="AE67" s="4">
        <v>0</v>
      </c>
      <c r="AF67" s="177">
        <v>0</v>
      </c>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8"/>
    </row>
    <row r="68" spans="1:92" ht="13" customHeight="1" x14ac:dyDescent="0.35">
      <c r="A68" s="3" t="s">
        <v>408</v>
      </c>
      <c r="B68" s="171">
        <v>2</v>
      </c>
      <c r="C68" s="4">
        <v>43.406685164337503</v>
      </c>
      <c r="D68" s="177">
        <v>5.7698322365777699</v>
      </c>
      <c r="E68" s="4">
        <v>42.503571194327797</v>
      </c>
      <c r="F68" s="177">
        <v>6.1535068146875096</v>
      </c>
      <c r="G68" s="4">
        <v>26.830499813068101</v>
      </c>
      <c r="H68" s="177">
        <v>4.2732405142618397</v>
      </c>
      <c r="I68" s="4">
        <v>4.36653080100902</v>
      </c>
      <c r="J68" s="177">
        <v>2.45220241933308</v>
      </c>
      <c r="K68" s="4">
        <v>6.1567927891275298</v>
      </c>
      <c r="L68" s="177">
        <v>2.8907005840248199</v>
      </c>
      <c r="M68" s="4">
        <v>0</v>
      </c>
      <c r="N68" s="177">
        <v>0</v>
      </c>
      <c r="O68" s="4">
        <v>2.9487684698787202</v>
      </c>
      <c r="P68" s="177">
        <v>2.0593578541877999</v>
      </c>
      <c r="Q68" s="4">
        <v>9.6704292914342993</v>
      </c>
      <c r="R68" s="177">
        <v>3.6075887145709702</v>
      </c>
      <c r="S68" s="4">
        <v>21.531255043075099</v>
      </c>
      <c r="T68" s="177">
        <v>5.0080633129188303</v>
      </c>
      <c r="U68" s="4">
        <v>16.470314261415901</v>
      </c>
      <c r="V68" s="177">
        <v>4.3598758873403902</v>
      </c>
      <c r="W68" s="4">
        <v>19.542981834584602</v>
      </c>
      <c r="X68" s="177">
        <v>5.1609839672715498</v>
      </c>
      <c r="Y68" s="4">
        <v>8.2948577833889008</v>
      </c>
      <c r="Z68" s="177">
        <v>3.17700654114048</v>
      </c>
      <c r="AA68" s="4">
        <v>7.7495653360135703</v>
      </c>
      <c r="AB68" s="177">
        <v>1.87110308724147</v>
      </c>
      <c r="AC68" s="4">
        <v>25.082629767995201</v>
      </c>
      <c r="AD68" s="177">
        <v>5.7816066168768003</v>
      </c>
      <c r="AE68" s="4">
        <v>0.98106923823296299</v>
      </c>
      <c r="AF68" s="177">
        <v>0.990720172926573</v>
      </c>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8"/>
    </row>
    <row r="69" spans="1:92" ht="13" customHeight="1" x14ac:dyDescent="0.35">
      <c r="A69" s="103" t="s">
        <v>409</v>
      </c>
      <c r="B69" s="182">
        <v>2</v>
      </c>
      <c r="C69" s="109">
        <v>6.3230403663801296</v>
      </c>
      <c r="D69" s="183">
        <v>2.6868903156285802</v>
      </c>
      <c r="E69" s="109">
        <v>22.128983495678501</v>
      </c>
      <c r="F69" s="183">
        <v>4.7053693065053599</v>
      </c>
      <c r="G69" s="109">
        <v>1.96186388449393</v>
      </c>
      <c r="H69" s="183">
        <v>1.3947913800075</v>
      </c>
      <c r="I69" s="109">
        <v>6.7441508879522303</v>
      </c>
      <c r="J69" s="183">
        <v>2.7398917419902999</v>
      </c>
      <c r="K69" s="109">
        <v>2.1210990658984099</v>
      </c>
      <c r="L69" s="183">
        <v>1.51345821103871</v>
      </c>
      <c r="M69" s="109">
        <v>1.37736682351502</v>
      </c>
      <c r="N69" s="183">
        <v>1.0777901310270599</v>
      </c>
      <c r="O69" s="109">
        <v>9.7179263452579701</v>
      </c>
      <c r="P69" s="183">
        <v>2.8764847997982201</v>
      </c>
      <c r="Q69" s="109">
        <v>30.2781786457514</v>
      </c>
      <c r="R69" s="183">
        <v>4.9666026347811503</v>
      </c>
      <c r="S69" s="109">
        <v>12.911220184899801</v>
      </c>
      <c r="T69" s="183">
        <v>3.0958124229219499</v>
      </c>
      <c r="U69" s="109">
        <v>19.329396450742902</v>
      </c>
      <c r="V69" s="183">
        <v>3.6114287947660202</v>
      </c>
      <c r="W69" s="109">
        <v>12.3204073690057</v>
      </c>
      <c r="X69" s="183">
        <v>3.6533371794007801</v>
      </c>
      <c r="Y69" s="109">
        <v>6.0520296840893</v>
      </c>
      <c r="Z69" s="183">
        <v>2.46947176048947</v>
      </c>
      <c r="AA69" s="109">
        <v>2.6178957522457398</v>
      </c>
      <c r="AB69" s="183">
        <v>1.8563633065466401</v>
      </c>
      <c r="AC69" s="109">
        <v>44.168975814090899</v>
      </c>
      <c r="AD69" s="183">
        <v>4.7595643998342601</v>
      </c>
      <c r="AE69" s="109">
        <v>4.4549444529367701</v>
      </c>
      <c r="AF69" s="183">
        <v>2.27663445161373</v>
      </c>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10"/>
    </row>
    <row r="70" spans="1:92" ht="13" customHeight="1" x14ac:dyDescent="0.35">
      <c r="A70" s="3"/>
      <c r="B70" s="175"/>
      <c r="C70" s="4" t="s">
        <v>1196</v>
      </c>
      <c r="D70" s="177" t="s">
        <v>1197</v>
      </c>
      <c r="E70" s="4" t="s">
        <v>1198</v>
      </c>
      <c r="F70" s="177" t="s">
        <v>1199</v>
      </c>
      <c r="G70" s="4" t="s">
        <v>1200</v>
      </c>
      <c r="H70" s="177" t="s">
        <v>1201</v>
      </c>
      <c r="I70" s="4" t="s">
        <v>1202</v>
      </c>
      <c r="J70" s="177" t="s">
        <v>1203</v>
      </c>
      <c r="K70" s="4" t="s">
        <v>1204</v>
      </c>
      <c r="L70" s="177" t="s">
        <v>1205</v>
      </c>
      <c r="M70" s="4" t="s">
        <v>1206</v>
      </c>
      <c r="N70" s="177" t="s">
        <v>1207</v>
      </c>
      <c r="O70" s="4" t="s">
        <v>1208</v>
      </c>
      <c r="P70" s="177" t="s">
        <v>1209</v>
      </c>
      <c r="Q70" s="4" t="s">
        <v>1210</v>
      </c>
      <c r="R70" s="177" t="s">
        <v>1211</v>
      </c>
      <c r="S70" s="4" t="s">
        <v>1212</v>
      </c>
      <c r="T70" s="177" t="s">
        <v>1213</v>
      </c>
      <c r="U70" s="4" t="s">
        <v>1214</v>
      </c>
      <c r="V70" s="177" t="s">
        <v>1215</v>
      </c>
      <c r="W70" s="4" t="s">
        <v>1216</v>
      </c>
      <c r="X70" s="177" t="s">
        <v>1217</v>
      </c>
      <c r="Y70" s="4" t="s">
        <v>1218</v>
      </c>
      <c r="Z70" s="177" t="s">
        <v>1219</v>
      </c>
      <c r="AA70" s="4" t="s">
        <v>1220</v>
      </c>
      <c r="AB70" s="177" t="s">
        <v>1221</v>
      </c>
      <c r="AC70" s="4" t="s">
        <v>1222</v>
      </c>
      <c r="AD70" s="177" t="s">
        <v>1223</v>
      </c>
      <c r="AE70" s="4" t="s">
        <v>1224</v>
      </c>
      <c r="AF70" s="177" t="s">
        <v>1225</v>
      </c>
      <c r="AG70" s="4" t="s">
        <v>1226</v>
      </c>
      <c r="AH70" s="177" t="s">
        <v>1227</v>
      </c>
      <c r="AI70" s="4" t="s">
        <v>1228</v>
      </c>
      <c r="AJ70" s="177" t="s">
        <v>1229</v>
      </c>
      <c r="AK70" s="4" t="s">
        <v>1230</v>
      </c>
      <c r="AL70" s="177" t="s">
        <v>1231</v>
      </c>
      <c r="AM70" s="4" t="s">
        <v>1232</v>
      </c>
      <c r="AN70" s="177" t="s">
        <v>1233</v>
      </c>
      <c r="AO70" s="4" t="s">
        <v>1234</v>
      </c>
      <c r="AP70" s="177" t="s">
        <v>1235</v>
      </c>
      <c r="AQ70" s="4" t="s">
        <v>1236</v>
      </c>
      <c r="AR70" s="177" t="s">
        <v>1237</v>
      </c>
      <c r="AS70" s="4" t="s">
        <v>1238</v>
      </c>
      <c r="AT70" s="177" t="s">
        <v>1239</v>
      </c>
      <c r="AU70" s="4" t="s">
        <v>1240</v>
      </c>
      <c r="AV70" s="177" t="s">
        <v>1241</v>
      </c>
      <c r="AW70" s="4" t="s">
        <v>1242</v>
      </c>
      <c r="AX70" s="177" t="s">
        <v>1243</v>
      </c>
      <c r="AY70" s="4" t="s">
        <v>1244</v>
      </c>
      <c r="AZ70" s="177" t="s">
        <v>1245</v>
      </c>
      <c r="BA70" s="4" t="s">
        <v>1246</v>
      </c>
      <c r="BB70" s="177" t="s">
        <v>1247</v>
      </c>
      <c r="BC70" s="4" t="s">
        <v>1248</v>
      </c>
      <c r="BD70" s="177" t="s">
        <v>1249</v>
      </c>
      <c r="BE70" s="4" t="s">
        <v>1250</v>
      </c>
      <c r="BF70" s="177" t="s">
        <v>1251</v>
      </c>
      <c r="BG70" s="4" t="s">
        <v>1252</v>
      </c>
      <c r="BH70" s="177" t="s">
        <v>1253</v>
      </c>
      <c r="BI70" s="4" t="s">
        <v>1254</v>
      </c>
      <c r="BJ70" s="177" t="s">
        <v>1255</v>
      </c>
      <c r="BK70" s="6" t="s">
        <v>1256</v>
      </c>
      <c r="BL70" s="6" t="s">
        <v>1257</v>
      </c>
      <c r="BM70" s="6" t="s">
        <v>1258</v>
      </c>
      <c r="BN70" s="6" t="s">
        <v>1259</v>
      </c>
      <c r="BO70" s="6" t="s">
        <v>1260</v>
      </c>
      <c r="BP70" s="6" t="s">
        <v>1261</v>
      </c>
      <c r="BQ70" s="6" t="s">
        <v>1262</v>
      </c>
      <c r="BR70" s="6" t="s">
        <v>1263</v>
      </c>
      <c r="BS70" s="6" t="s">
        <v>1264</v>
      </c>
      <c r="BT70" s="6" t="s">
        <v>1265</v>
      </c>
      <c r="BU70" s="6" t="s">
        <v>1266</v>
      </c>
      <c r="BV70" s="6" t="s">
        <v>1267</v>
      </c>
      <c r="BW70" s="6" t="s">
        <v>1268</v>
      </c>
      <c r="BX70" s="6" t="s">
        <v>1269</v>
      </c>
      <c r="BY70" s="6" t="s">
        <v>1270</v>
      </c>
      <c r="BZ70" s="6" t="s">
        <v>1271</v>
      </c>
      <c r="CA70" s="6" t="s">
        <v>1272</v>
      </c>
      <c r="CB70" s="6" t="s">
        <v>1273</v>
      </c>
      <c r="CC70" s="6" t="s">
        <v>1274</v>
      </c>
      <c r="CD70" s="6" t="s">
        <v>1275</v>
      </c>
      <c r="CE70" s="6" t="s">
        <v>1276</v>
      </c>
      <c r="CF70" s="6" t="s">
        <v>1277</v>
      </c>
      <c r="CG70" s="6" t="s">
        <v>1278</v>
      </c>
      <c r="CH70" s="6" t="s">
        <v>1279</v>
      </c>
      <c r="CI70" s="6" t="s">
        <v>1280</v>
      </c>
      <c r="CJ70" s="6" t="s">
        <v>1281</v>
      </c>
      <c r="CK70" s="6" t="s">
        <v>1282</v>
      </c>
      <c r="CL70" s="6" t="s">
        <v>1283</v>
      </c>
      <c r="CM70" s="6" t="s">
        <v>1284</v>
      </c>
      <c r="CN70" s="8" t="s">
        <v>1285</v>
      </c>
    </row>
    <row r="71" spans="1:92" ht="13" customHeight="1" x14ac:dyDescent="0.35">
      <c r="A71" s="3" t="s">
        <v>353</v>
      </c>
      <c r="B71" s="175">
        <v>1</v>
      </c>
      <c r="C71" s="4">
        <v>36.267697201355297</v>
      </c>
      <c r="D71" s="177">
        <v>3.7728836847392402</v>
      </c>
      <c r="E71" s="4">
        <v>32.7726468538904</v>
      </c>
      <c r="F71" s="177">
        <v>3.66201962977114</v>
      </c>
      <c r="G71" s="4">
        <v>15.887952663217</v>
      </c>
      <c r="H71" s="177">
        <v>2.8907263714585598</v>
      </c>
      <c r="I71" s="4">
        <v>7.3368637638505003</v>
      </c>
      <c r="J71" s="177">
        <v>2.2707322986202501</v>
      </c>
      <c r="K71" s="4">
        <v>8.5163853594974608</v>
      </c>
      <c r="L71" s="177">
        <v>2.47182736385267</v>
      </c>
      <c r="M71" s="4">
        <v>4.4959534434934199</v>
      </c>
      <c r="N71" s="177">
        <v>1.7784573076061101</v>
      </c>
      <c r="O71" s="4">
        <v>4.2876473089447398</v>
      </c>
      <c r="P71" s="177">
        <v>1.77091054920234</v>
      </c>
      <c r="Q71" s="4">
        <v>22.920573845039701</v>
      </c>
      <c r="R71" s="177">
        <v>3.5849920165073099</v>
      </c>
      <c r="S71" s="4">
        <v>18.532025609318701</v>
      </c>
      <c r="T71" s="177">
        <v>3.5114845564927299</v>
      </c>
      <c r="U71" s="4">
        <v>18.2853936877869</v>
      </c>
      <c r="V71" s="177">
        <v>3.2366261869214399</v>
      </c>
      <c r="W71" s="4">
        <v>17.206042020713099</v>
      </c>
      <c r="X71" s="177">
        <v>3.0690479197645901</v>
      </c>
      <c r="Y71" s="4">
        <v>12.6050755141291</v>
      </c>
      <c r="Z71" s="177">
        <v>2.6587073078244998</v>
      </c>
      <c r="AA71" s="4">
        <v>5.6822415807352096</v>
      </c>
      <c r="AB71" s="177">
        <v>1.60730044475683</v>
      </c>
      <c r="AC71" s="4">
        <v>33.8334353806964</v>
      </c>
      <c r="AD71" s="177">
        <v>3.8542433505838001</v>
      </c>
      <c r="AE71" s="4">
        <v>3.0402800399270502</v>
      </c>
      <c r="AF71" s="177">
        <v>1.4435641547110101</v>
      </c>
      <c r="AG71" s="4">
        <v>-5.6695024960676701</v>
      </c>
      <c r="AH71" s="177">
        <v>5.3970859332192402</v>
      </c>
      <c r="AI71" s="4">
        <v>-11.032547718814399</v>
      </c>
      <c r="AJ71" s="177">
        <v>5.69903976873346</v>
      </c>
      <c r="AK71" s="4">
        <v>-11.778290486251001</v>
      </c>
      <c r="AL71" s="177">
        <v>4.7771648580453299</v>
      </c>
      <c r="AM71" s="4">
        <v>6.1227876709078197</v>
      </c>
      <c r="AN71" s="177">
        <v>2.42903732108757</v>
      </c>
      <c r="AO71" s="4">
        <v>2.9752898398724001</v>
      </c>
      <c r="AP71" s="177">
        <v>3.3593334010933198</v>
      </c>
      <c r="AQ71" s="4">
        <v>3.1767792533506301</v>
      </c>
      <c r="AR71" s="177">
        <v>2.0098668526613399</v>
      </c>
      <c r="AS71" s="4">
        <v>4.2876473089447398</v>
      </c>
      <c r="AT71" s="177">
        <v>1.77091054920234</v>
      </c>
      <c r="AU71" s="4">
        <v>7.0831905861081603</v>
      </c>
      <c r="AV71" s="177">
        <v>4.4786789355268501</v>
      </c>
      <c r="AW71" s="4">
        <v>7.5459856757710897</v>
      </c>
      <c r="AX71" s="177">
        <v>4.3634420153940496</v>
      </c>
      <c r="AY71" s="4">
        <v>7.1760719909824502</v>
      </c>
      <c r="AZ71" s="177">
        <v>4.10680445542617</v>
      </c>
      <c r="BA71" s="4">
        <v>6.4794163538887997</v>
      </c>
      <c r="BB71" s="177">
        <v>4.01683570141841</v>
      </c>
      <c r="BC71" s="4">
        <v>-1.04314006617106E-2</v>
      </c>
      <c r="BD71" s="177">
        <v>3.8771573380500102</v>
      </c>
      <c r="BE71" s="4">
        <v>-4.1375391335883496</v>
      </c>
      <c r="BF71" s="177">
        <v>2.9845549319009699</v>
      </c>
      <c r="BG71" s="4">
        <v>6.7227000172572602</v>
      </c>
      <c r="BH71" s="177">
        <v>5.0677512592904099</v>
      </c>
      <c r="BI71" s="4">
        <v>2.35970163198881</v>
      </c>
      <c r="BJ71" s="177">
        <v>1.59713310116226</v>
      </c>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8"/>
    </row>
    <row r="72" spans="1:92" ht="13" customHeight="1" x14ac:dyDescent="0.35">
      <c r="A72" s="3" t="s">
        <v>357</v>
      </c>
      <c r="B72" s="175">
        <v>1</v>
      </c>
      <c r="C72" s="4">
        <v>43.802931340577999</v>
      </c>
      <c r="D72" s="177">
        <v>3.1842828590039698</v>
      </c>
      <c r="E72" s="4">
        <v>54.0901358130658</v>
      </c>
      <c r="F72" s="177">
        <v>3.6436942287926302</v>
      </c>
      <c r="G72" s="4">
        <v>11.0357345093182</v>
      </c>
      <c r="H72" s="177">
        <v>1.8229579751321701</v>
      </c>
      <c r="I72" s="4">
        <v>9.2468089845602393</v>
      </c>
      <c r="J72" s="177">
        <v>1.67288169544484</v>
      </c>
      <c r="K72" s="4">
        <v>18.9000718282084</v>
      </c>
      <c r="L72" s="177">
        <v>2.2150149864431099</v>
      </c>
      <c r="M72" s="4">
        <v>12.1681828710243</v>
      </c>
      <c r="N72" s="177">
        <v>1.7655795247585799</v>
      </c>
      <c r="O72" s="4">
        <v>10.3344554574553</v>
      </c>
      <c r="P72" s="177">
        <v>1.69797963633661</v>
      </c>
      <c r="Q72" s="4">
        <v>59.192260271185901</v>
      </c>
      <c r="R72" s="177">
        <v>2.7866990493154198</v>
      </c>
      <c r="S72" s="4">
        <v>36.903323769919098</v>
      </c>
      <c r="T72" s="177">
        <v>2.94203668831743</v>
      </c>
      <c r="U72" s="4">
        <v>29.2054672193022</v>
      </c>
      <c r="V72" s="177">
        <v>3.1742822902165</v>
      </c>
      <c r="W72" s="4">
        <v>32.908687494074002</v>
      </c>
      <c r="X72" s="177">
        <v>2.7940818697577101</v>
      </c>
      <c r="Y72" s="4">
        <v>22.901488917721199</v>
      </c>
      <c r="Z72" s="177">
        <v>2.4025677592246701</v>
      </c>
      <c r="AA72" s="4">
        <v>10.3036135497009</v>
      </c>
      <c r="AB72" s="177">
        <v>1.6180211916420599</v>
      </c>
      <c r="AC72" s="4">
        <v>54.913294623988001</v>
      </c>
      <c r="AD72" s="177">
        <v>3.0460894183942799</v>
      </c>
      <c r="AE72" s="4">
        <v>6.9877564832161596</v>
      </c>
      <c r="AF72" s="177">
        <v>1.4127307734960599</v>
      </c>
      <c r="AG72" s="4">
        <v>1.1484470961398301</v>
      </c>
      <c r="AH72" s="177">
        <v>4.6017689416650498</v>
      </c>
      <c r="AI72" s="4">
        <v>9.60707822846061</v>
      </c>
      <c r="AJ72" s="177">
        <v>4.7429388949894804</v>
      </c>
      <c r="AK72" s="4">
        <v>-10.4435354378417</v>
      </c>
      <c r="AL72" s="177">
        <v>3.2128107425132999</v>
      </c>
      <c r="AM72" s="4">
        <v>-1.32310890348206</v>
      </c>
      <c r="AN72" s="177">
        <v>2.7304649218668899</v>
      </c>
      <c r="AO72" s="4">
        <v>9.8825995440574594</v>
      </c>
      <c r="AP72" s="177">
        <v>2.8297347529046601</v>
      </c>
      <c r="AQ72" s="4">
        <v>0.34498261268094099</v>
      </c>
      <c r="AR72" s="177">
        <v>2.97568543057334</v>
      </c>
      <c r="AS72" s="4">
        <v>0.109991853089623</v>
      </c>
      <c r="AT72" s="177">
        <v>2.7583340279470598</v>
      </c>
      <c r="AU72" s="4">
        <v>30.051982082372199</v>
      </c>
      <c r="AV72" s="177">
        <v>4.11174363135724</v>
      </c>
      <c r="AW72" s="4">
        <v>11.319989570184701</v>
      </c>
      <c r="AX72" s="177">
        <v>4.4129944424290501</v>
      </c>
      <c r="AY72" s="4">
        <v>5.7463065341183599</v>
      </c>
      <c r="AZ72" s="177">
        <v>4.2572039776033597</v>
      </c>
      <c r="BA72" s="4">
        <v>13.5858080314991</v>
      </c>
      <c r="BB72" s="177">
        <v>4.1602593442007398</v>
      </c>
      <c r="BC72" s="4">
        <v>3.15814119228807</v>
      </c>
      <c r="BD72" s="177">
        <v>3.97846472594602</v>
      </c>
      <c r="BE72" s="4">
        <v>0.98144022313363499</v>
      </c>
      <c r="BF72" s="177">
        <v>2.5290651922292602</v>
      </c>
      <c r="BG72" s="4">
        <v>15.49519809473</v>
      </c>
      <c r="BH72" s="177">
        <v>4.5148152706294598</v>
      </c>
      <c r="BI72" s="4">
        <v>2.8875426615851998</v>
      </c>
      <c r="BJ72" s="177">
        <v>2.00309490560866</v>
      </c>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8"/>
    </row>
    <row r="73" spans="1:92" ht="13" customHeight="1" x14ac:dyDescent="0.35">
      <c r="A73" s="190" t="s">
        <v>359</v>
      </c>
      <c r="B73" s="175">
        <v>1</v>
      </c>
      <c r="C73" s="4">
        <v>35.665491578267897</v>
      </c>
      <c r="D73" s="177">
        <v>3.8244818231237501</v>
      </c>
      <c r="E73" s="4">
        <v>59.948623919548801</v>
      </c>
      <c r="F73" s="177">
        <v>4.1871070975990303</v>
      </c>
      <c r="G73" s="4">
        <v>22.578136635761599</v>
      </c>
      <c r="H73" s="177">
        <v>3.6687546981109498</v>
      </c>
      <c r="I73" s="4">
        <v>21.737036302985299</v>
      </c>
      <c r="J73" s="177">
        <v>3.73901233242972</v>
      </c>
      <c r="K73" s="4">
        <v>35.336585788460702</v>
      </c>
      <c r="L73" s="177">
        <v>4.3736602895438903</v>
      </c>
      <c r="M73" s="4">
        <v>25.6756259613976</v>
      </c>
      <c r="N73" s="177">
        <v>3.7920692783072898</v>
      </c>
      <c r="O73" s="4">
        <v>17.747461331978599</v>
      </c>
      <c r="P73" s="177">
        <v>3.2319887253989301</v>
      </c>
      <c r="Q73" s="4">
        <v>65.251803462838396</v>
      </c>
      <c r="R73" s="177">
        <v>3.9880307168665898</v>
      </c>
      <c r="S73" s="4">
        <v>32.380708617873402</v>
      </c>
      <c r="T73" s="177">
        <v>4.1479792409170999</v>
      </c>
      <c r="U73" s="4">
        <v>27.1056924155376</v>
      </c>
      <c r="V73" s="177">
        <v>4.1843660543756096</v>
      </c>
      <c r="W73" s="4">
        <v>33.783452057647203</v>
      </c>
      <c r="X73" s="177">
        <v>4.2068491212542298</v>
      </c>
      <c r="Y73" s="4">
        <v>24.7316934060545</v>
      </c>
      <c r="Z73" s="177">
        <v>3.7501126335340502</v>
      </c>
      <c r="AA73" s="4">
        <v>17.5912652494738</v>
      </c>
      <c r="AB73" s="177">
        <v>3.3429498098630601</v>
      </c>
      <c r="AC73" s="4">
        <v>71.624645897991201</v>
      </c>
      <c r="AD73" s="177">
        <v>3.8945530034409601</v>
      </c>
      <c r="AE73" s="4">
        <v>7.6343283746164197</v>
      </c>
      <c r="AF73" s="177">
        <v>2.00166065054961</v>
      </c>
      <c r="AG73" s="4">
        <v>-8.6578405803933105</v>
      </c>
      <c r="AH73" s="177">
        <v>6.2572199749573896</v>
      </c>
      <c r="AI73" s="4">
        <v>1.06307388147755</v>
      </c>
      <c r="AJ73" s="177">
        <v>6.2252240858190202</v>
      </c>
      <c r="AK73" s="4">
        <v>-10.1451885472701</v>
      </c>
      <c r="AL73" s="177">
        <v>5.7644292481742996</v>
      </c>
      <c r="AM73" s="4">
        <v>5.5838309165707196</v>
      </c>
      <c r="AN73" s="177">
        <v>5.4814115323068799</v>
      </c>
      <c r="AO73" s="4">
        <v>16.862370943295399</v>
      </c>
      <c r="AP73" s="177">
        <v>5.7899260681265403</v>
      </c>
      <c r="AQ73" s="4">
        <v>0.30565820941050598</v>
      </c>
      <c r="AR73" s="177">
        <v>6.5385889541320603</v>
      </c>
      <c r="AS73" s="4">
        <v>-4.72531734515346</v>
      </c>
      <c r="AT73" s="177">
        <v>5.9810397950668204</v>
      </c>
      <c r="AU73" s="4">
        <v>14.047803450332999</v>
      </c>
      <c r="AV73" s="177">
        <v>6.7151567737714197</v>
      </c>
      <c r="AW73" s="4">
        <v>-0.55145324270917195</v>
      </c>
      <c r="AX73" s="177">
        <v>6.0972810604516798</v>
      </c>
      <c r="AY73" s="4">
        <v>-6.9311955857657397</v>
      </c>
      <c r="AZ73" s="177">
        <v>5.9449430859724304</v>
      </c>
      <c r="BA73" s="4">
        <v>8.7944003701904094</v>
      </c>
      <c r="BB73" s="177">
        <v>6.50054575612939</v>
      </c>
      <c r="BC73" s="4">
        <v>0.99769962396299094</v>
      </c>
      <c r="BD73" s="177">
        <v>5.7785986255294102</v>
      </c>
      <c r="BE73" s="4">
        <v>3.6824112647686502</v>
      </c>
      <c r="BF73" s="177">
        <v>5.1236810265359196</v>
      </c>
      <c r="BG73" s="4">
        <v>15.8254254352708</v>
      </c>
      <c r="BH73" s="177">
        <v>6.7080201611375596</v>
      </c>
      <c r="BI73" s="4">
        <v>1.14521441279878</v>
      </c>
      <c r="BJ73" s="177">
        <v>3.6244360470554802</v>
      </c>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8"/>
    </row>
    <row r="74" spans="1:92" ht="13" customHeight="1" x14ac:dyDescent="0.35">
      <c r="A74" s="3" t="s">
        <v>360</v>
      </c>
      <c r="B74" s="175">
        <v>1</v>
      </c>
      <c r="C74" s="4">
        <v>35.236676277647597</v>
      </c>
      <c r="D74" s="177">
        <v>3.3037830384639699</v>
      </c>
      <c r="E74" s="4">
        <v>47.360355545180298</v>
      </c>
      <c r="F74" s="177">
        <v>3.27580647332424</v>
      </c>
      <c r="G74" s="4">
        <v>30.851968348302002</v>
      </c>
      <c r="H74" s="177">
        <v>3.7818106923933201</v>
      </c>
      <c r="I74" s="4">
        <v>28.914407142189301</v>
      </c>
      <c r="J74" s="177">
        <v>3.3454460653812701</v>
      </c>
      <c r="K74" s="4">
        <v>39.4890737025259</v>
      </c>
      <c r="L74" s="177">
        <v>3.6887548094234202</v>
      </c>
      <c r="M74" s="4">
        <v>36.462017219514699</v>
      </c>
      <c r="N74" s="177">
        <v>3.3648995853993902</v>
      </c>
      <c r="O74" s="4">
        <v>35.547701992894702</v>
      </c>
      <c r="P74" s="177">
        <v>3.39483674531458</v>
      </c>
      <c r="Q74" s="4">
        <v>41.531306061631</v>
      </c>
      <c r="R74" s="177">
        <v>3.7921800678112598</v>
      </c>
      <c r="S74" s="4">
        <v>32.687006951306103</v>
      </c>
      <c r="T74" s="177">
        <v>3.3052501025881398</v>
      </c>
      <c r="U74" s="4">
        <v>37.7321301690084</v>
      </c>
      <c r="V74" s="177">
        <v>3.1207445590674499</v>
      </c>
      <c r="W74" s="4">
        <v>42.1219474805199</v>
      </c>
      <c r="X74" s="177">
        <v>3.6301416272415801</v>
      </c>
      <c r="Y74" s="4">
        <v>31.576471621542101</v>
      </c>
      <c r="Z74" s="177">
        <v>3.3819543637017899</v>
      </c>
      <c r="AA74" s="4">
        <v>39.075162915615401</v>
      </c>
      <c r="AB74" s="177">
        <v>3.1201474578594501</v>
      </c>
      <c r="AC74" s="4">
        <v>36.590290528858397</v>
      </c>
      <c r="AD74" s="177">
        <v>3.1994127342430798</v>
      </c>
      <c r="AE74" s="4">
        <v>15.651395250004301</v>
      </c>
      <c r="AF74" s="177">
        <v>2.6097328811201699</v>
      </c>
      <c r="AG74" s="4">
        <v>-8.9776207144366005</v>
      </c>
      <c r="AH74" s="177">
        <v>5.0110168611389003</v>
      </c>
      <c r="AI74" s="4">
        <v>-7.3941164485709603</v>
      </c>
      <c r="AJ74" s="177">
        <v>4.9449093153644696</v>
      </c>
      <c r="AK74" s="4">
        <v>-6.8291485089624802</v>
      </c>
      <c r="AL74" s="177">
        <v>5.5517304593925196</v>
      </c>
      <c r="AM74" s="4">
        <v>6.0853180995333496</v>
      </c>
      <c r="AN74" s="177">
        <v>4.6386855499000497</v>
      </c>
      <c r="AO74" s="4">
        <v>-3.6688379505235999E-2</v>
      </c>
      <c r="AP74" s="177">
        <v>5.2317985479526197</v>
      </c>
      <c r="AQ74" s="4">
        <v>-12.2438029474808</v>
      </c>
      <c r="AR74" s="177">
        <v>5.1914546173960501</v>
      </c>
      <c r="AS74" s="4">
        <v>-3.0300595294888502</v>
      </c>
      <c r="AT74" s="177">
        <v>4.7266717486446499</v>
      </c>
      <c r="AU74" s="4">
        <v>-6.9641624933094004</v>
      </c>
      <c r="AV74" s="177">
        <v>5.3556503060306602</v>
      </c>
      <c r="AW74" s="4">
        <v>0.56602471332470805</v>
      </c>
      <c r="AX74" s="177">
        <v>4.6879689380156604</v>
      </c>
      <c r="AY74" s="4">
        <v>-6.9036272639112299</v>
      </c>
      <c r="AZ74" s="177">
        <v>4.6437821433820199</v>
      </c>
      <c r="BA74" s="4">
        <v>-3.1122932362221398</v>
      </c>
      <c r="BB74" s="177">
        <v>5.4539595365937297</v>
      </c>
      <c r="BC74" s="4">
        <v>-7.42989813634959</v>
      </c>
      <c r="BD74" s="177">
        <v>4.9229802133807503</v>
      </c>
      <c r="BE74" s="4">
        <v>-9.1566759721716906</v>
      </c>
      <c r="BF74" s="177">
        <v>4.8030441559344901</v>
      </c>
      <c r="BG74" s="4">
        <v>-4.6559468776335198</v>
      </c>
      <c r="BH74" s="177">
        <v>4.8204748635157699</v>
      </c>
      <c r="BI74" s="4">
        <v>-1.5991909179951</v>
      </c>
      <c r="BJ74" s="177">
        <v>3.7894066429650901</v>
      </c>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8"/>
    </row>
    <row r="75" spans="1:92" ht="13" customHeight="1" x14ac:dyDescent="0.35">
      <c r="A75" s="3" t="s">
        <v>371</v>
      </c>
      <c r="B75" s="175">
        <v>1</v>
      </c>
      <c r="C75" s="4">
        <v>12.440851497347101</v>
      </c>
      <c r="D75" s="177">
        <v>2.46879035265825</v>
      </c>
      <c r="E75" s="4">
        <v>44.457236714759098</v>
      </c>
      <c r="F75" s="177">
        <v>3.28101091957733</v>
      </c>
      <c r="G75" s="4">
        <v>3.60635599840441</v>
      </c>
      <c r="H75" s="177">
        <v>1.32463425378888</v>
      </c>
      <c r="I75" s="4">
        <v>17.6717826540076</v>
      </c>
      <c r="J75" s="177">
        <v>2.4708689969502502</v>
      </c>
      <c r="K75" s="4">
        <v>26.236057352372399</v>
      </c>
      <c r="L75" s="177">
        <v>3.1134511953638699</v>
      </c>
      <c r="M75" s="4">
        <v>24.535102157988799</v>
      </c>
      <c r="N75" s="177">
        <v>3.2224248222963698</v>
      </c>
      <c r="O75" s="4">
        <v>25.6708568821517</v>
      </c>
      <c r="P75" s="177">
        <v>2.6962897546607101</v>
      </c>
      <c r="Q75" s="4">
        <v>53.187193135878502</v>
      </c>
      <c r="R75" s="177">
        <v>3.5026920559905901</v>
      </c>
      <c r="S75" s="4">
        <v>27.584812969412798</v>
      </c>
      <c r="T75" s="177">
        <v>3.3149565820346099</v>
      </c>
      <c r="U75" s="4">
        <v>29.6377056990857</v>
      </c>
      <c r="V75" s="177">
        <v>3.3816406839091502</v>
      </c>
      <c r="W75" s="4">
        <v>32.1481556987912</v>
      </c>
      <c r="X75" s="177">
        <v>3.3343983655481302</v>
      </c>
      <c r="Y75" s="4">
        <v>17.983241372492301</v>
      </c>
      <c r="Z75" s="177">
        <v>2.8539818139807398</v>
      </c>
      <c r="AA75" s="4">
        <v>18.992171061100098</v>
      </c>
      <c r="AB75" s="177">
        <v>3.0226255010566399</v>
      </c>
      <c r="AC75" s="4">
        <v>34.191954407007898</v>
      </c>
      <c r="AD75" s="177">
        <v>3.8237185370632099</v>
      </c>
      <c r="AE75" s="4">
        <v>5.7962798014880601</v>
      </c>
      <c r="AF75" s="177">
        <v>1.8703747870167899</v>
      </c>
      <c r="AG75" s="4">
        <v>-6.4918055419850003</v>
      </c>
      <c r="AH75" s="177">
        <v>4.4877287284689498</v>
      </c>
      <c r="AI75" s="4">
        <v>4.4529082388195302</v>
      </c>
      <c r="AJ75" s="177">
        <v>5.2142520148527103</v>
      </c>
      <c r="AK75" s="4">
        <v>-0.94297319029323101</v>
      </c>
      <c r="AL75" s="177">
        <v>2.2972725083275698</v>
      </c>
      <c r="AM75" s="4">
        <v>10.64882677636</v>
      </c>
      <c r="AN75" s="177">
        <v>3.2802350881625801</v>
      </c>
      <c r="AO75" s="4">
        <v>15.3173292942227</v>
      </c>
      <c r="AP75" s="177">
        <v>4.1736335766811496</v>
      </c>
      <c r="AQ75" s="4">
        <v>17.4232523908302</v>
      </c>
      <c r="AR75" s="177">
        <v>3.9062910410176799</v>
      </c>
      <c r="AS75" s="4">
        <v>18.4540385985764</v>
      </c>
      <c r="AT75" s="177">
        <v>3.5016929846276899</v>
      </c>
      <c r="AU75" s="4">
        <v>21.7996692938822</v>
      </c>
      <c r="AV75" s="177">
        <v>5.3824689712955696</v>
      </c>
      <c r="AW75" s="4">
        <v>1.94575176432831</v>
      </c>
      <c r="AX75" s="177">
        <v>5.0228215623124601</v>
      </c>
      <c r="AY75" s="4">
        <v>8.0627499901622794</v>
      </c>
      <c r="AZ75" s="177">
        <v>4.7269049758295898</v>
      </c>
      <c r="BA75" s="4">
        <v>2.7932689715370498</v>
      </c>
      <c r="BB75" s="177">
        <v>4.8101874507692202</v>
      </c>
      <c r="BC75" s="4">
        <v>-2.93566109830248</v>
      </c>
      <c r="BD75" s="177">
        <v>4.4908298311642803</v>
      </c>
      <c r="BE75" s="4">
        <v>10.7840776837881</v>
      </c>
      <c r="BF75" s="177">
        <v>3.86433698389461</v>
      </c>
      <c r="BG75" s="4">
        <v>8.6557431330057</v>
      </c>
      <c r="BH75" s="177">
        <v>5.3521411943680199</v>
      </c>
      <c r="BI75" s="4">
        <v>3.7390003963593199</v>
      </c>
      <c r="BJ75" s="177">
        <v>2.2282841959214199</v>
      </c>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8"/>
    </row>
    <row r="76" spans="1:92" ht="13" customHeight="1" x14ac:dyDescent="0.35">
      <c r="A76" s="3" t="s">
        <v>376</v>
      </c>
      <c r="B76" s="175">
        <v>1</v>
      </c>
      <c r="C76" s="4">
        <v>40.690350946909</v>
      </c>
      <c r="D76" s="177">
        <v>3.4566551104892702</v>
      </c>
      <c r="E76" s="4">
        <v>52.720627317227901</v>
      </c>
      <c r="F76" s="177">
        <v>3.69553835398741</v>
      </c>
      <c r="G76" s="4">
        <v>16.154864041404299</v>
      </c>
      <c r="H76" s="177">
        <v>2.30534962446806</v>
      </c>
      <c r="I76" s="4">
        <v>4.8364496044867797</v>
      </c>
      <c r="J76" s="177">
        <v>1.6098463448642399</v>
      </c>
      <c r="K76" s="4">
        <v>11.4229293254689</v>
      </c>
      <c r="L76" s="177">
        <v>2.47294818084807</v>
      </c>
      <c r="M76" s="4">
        <v>10.2209526427255</v>
      </c>
      <c r="N76" s="177">
        <v>2.3139069799639498</v>
      </c>
      <c r="O76" s="4">
        <v>9.7511915850726503</v>
      </c>
      <c r="P76" s="177">
        <v>2.3238212619841501</v>
      </c>
      <c r="Q76" s="4">
        <v>66.300556545006302</v>
      </c>
      <c r="R76" s="177">
        <v>3.20011596489796</v>
      </c>
      <c r="S76" s="4">
        <v>37.928634545900302</v>
      </c>
      <c r="T76" s="177">
        <v>3.5118128621013001</v>
      </c>
      <c r="U76" s="4">
        <v>40.984662100291203</v>
      </c>
      <c r="V76" s="177">
        <v>3.57992872665299</v>
      </c>
      <c r="W76" s="4">
        <v>25.3775355081839</v>
      </c>
      <c r="X76" s="177">
        <v>3.1640355037268399</v>
      </c>
      <c r="Y76" s="4">
        <v>20.3407966190425</v>
      </c>
      <c r="Z76" s="177">
        <v>3.1119582067270501</v>
      </c>
      <c r="AA76" s="4">
        <v>6.2745605074058801</v>
      </c>
      <c r="AB76" s="177">
        <v>1.9369319925847199</v>
      </c>
      <c r="AC76" s="4">
        <v>27.8119013787373</v>
      </c>
      <c r="AD76" s="177">
        <v>3.1458224111544499</v>
      </c>
      <c r="AE76" s="4">
        <v>2.3948550578745098</v>
      </c>
      <c r="AF76" s="177">
        <v>1.0895464928929599</v>
      </c>
      <c r="AG76" s="4">
        <v>5.0799988804746503</v>
      </c>
      <c r="AH76" s="177">
        <v>4.8256073625832698</v>
      </c>
      <c r="AI76" s="4">
        <v>10.196712834908601</v>
      </c>
      <c r="AJ76" s="177">
        <v>5.0787461995386201</v>
      </c>
      <c r="AK76" s="4">
        <v>-0.885440977532156</v>
      </c>
      <c r="AL76" s="177">
        <v>3.5607242790685798</v>
      </c>
      <c r="AM76" s="4">
        <v>0.553790652050134</v>
      </c>
      <c r="AN76" s="177">
        <v>2.2885670618619098</v>
      </c>
      <c r="AO76" s="4">
        <v>-0.76743475657236904</v>
      </c>
      <c r="AP76" s="177">
        <v>3.4663833541718101</v>
      </c>
      <c r="AQ76" s="4">
        <v>-5.9180164250917304</v>
      </c>
      <c r="AR76" s="177">
        <v>3.57805709828326</v>
      </c>
      <c r="AS76" s="4">
        <v>5.1230371917776099</v>
      </c>
      <c r="AT76" s="177">
        <v>2.7992601363479102</v>
      </c>
      <c r="AU76" s="4">
        <v>19.233770790189599</v>
      </c>
      <c r="AV76" s="177">
        <v>4.7665527537200196</v>
      </c>
      <c r="AW76" s="4">
        <v>7.2794812093206502</v>
      </c>
      <c r="AX76" s="177">
        <v>4.5840256710768701</v>
      </c>
      <c r="AY76" s="4">
        <v>5.47804816992371</v>
      </c>
      <c r="AZ76" s="177">
        <v>4.7730934576500603</v>
      </c>
      <c r="BA76" s="4">
        <v>10.6060475938795</v>
      </c>
      <c r="BB76" s="177">
        <v>4.0914989978670304</v>
      </c>
      <c r="BC76" s="4">
        <v>6.0025533120322798</v>
      </c>
      <c r="BD76" s="177">
        <v>3.9727847692866498</v>
      </c>
      <c r="BE76" s="4">
        <v>-2.7756399956638198</v>
      </c>
      <c r="BF76" s="177">
        <v>2.7028527796890902</v>
      </c>
      <c r="BG76" s="4">
        <v>2.6190073349460499</v>
      </c>
      <c r="BH76" s="177">
        <v>4.5889419207467697</v>
      </c>
      <c r="BI76" s="4">
        <v>-1.66134604084806</v>
      </c>
      <c r="BJ76" s="177">
        <v>1.8055283619801299</v>
      </c>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8"/>
    </row>
    <row r="77" spans="1:92" ht="13" customHeight="1" x14ac:dyDescent="0.35">
      <c r="A77" s="3" t="s">
        <v>378</v>
      </c>
      <c r="B77" s="175">
        <v>1</v>
      </c>
      <c r="C77" s="4">
        <v>9.2539238571904701</v>
      </c>
      <c r="D77" s="177">
        <v>2.3868565412507601</v>
      </c>
      <c r="E77" s="4">
        <v>18.235821537690299</v>
      </c>
      <c r="F77" s="177">
        <v>2.9432452794413799</v>
      </c>
      <c r="G77" s="4">
        <v>9.4981272152797906</v>
      </c>
      <c r="H77" s="177">
        <v>2.3496436395621201</v>
      </c>
      <c r="I77" s="4">
        <v>7.4715455940389299</v>
      </c>
      <c r="J77" s="177">
        <v>2.0010223351114398</v>
      </c>
      <c r="K77" s="4">
        <v>10.4288108740556</v>
      </c>
      <c r="L77" s="177">
        <v>2.3536354238713701</v>
      </c>
      <c r="M77" s="4">
        <v>8.6992434967714605</v>
      </c>
      <c r="N77" s="177">
        <v>2.1024116308637901</v>
      </c>
      <c r="O77" s="4">
        <v>6.2537458197123996</v>
      </c>
      <c r="P77" s="177">
        <v>1.6467493259131101</v>
      </c>
      <c r="Q77" s="4">
        <v>16.7373329976359</v>
      </c>
      <c r="R77" s="177">
        <v>3.0518112903030401</v>
      </c>
      <c r="S77" s="4">
        <v>30.968808099867299</v>
      </c>
      <c r="T77" s="177">
        <v>3.08633722288483</v>
      </c>
      <c r="U77" s="4">
        <v>16.4526866443126</v>
      </c>
      <c r="V77" s="177">
        <v>2.9695591314203198</v>
      </c>
      <c r="W77" s="4">
        <v>15.5639731220366</v>
      </c>
      <c r="X77" s="177">
        <v>2.9799055881674099</v>
      </c>
      <c r="Y77" s="4">
        <v>16.106506428728501</v>
      </c>
      <c r="Z77" s="177">
        <v>2.9759921536243601</v>
      </c>
      <c r="AA77" s="4">
        <v>9.5642548773455598</v>
      </c>
      <c r="AB77" s="177">
        <v>2.3358896293390599</v>
      </c>
      <c r="AC77" s="4">
        <v>14.173394634199401</v>
      </c>
      <c r="AD77" s="177">
        <v>2.8535004030724802</v>
      </c>
      <c r="AE77" s="4">
        <v>11.218105222734801</v>
      </c>
      <c r="AF77" s="177">
        <v>2.5592186613024399</v>
      </c>
      <c r="AG77" s="4">
        <v>-0.238997869925861</v>
      </c>
      <c r="AH77" s="177">
        <v>3.4133327707885699</v>
      </c>
      <c r="AI77" s="4">
        <v>6.3582174190889598</v>
      </c>
      <c r="AJ77" s="177">
        <v>3.9873940186263099</v>
      </c>
      <c r="AK77" s="4">
        <v>-1.1516566149899199</v>
      </c>
      <c r="AL77" s="177">
        <v>3.4222179544420199</v>
      </c>
      <c r="AM77" s="4">
        <v>5.0450848499388803</v>
      </c>
      <c r="AN77" s="177">
        <v>2.3541674125340899</v>
      </c>
      <c r="AO77" s="4">
        <v>6.7163500632260398</v>
      </c>
      <c r="AP77" s="177">
        <v>2.8130147261110698</v>
      </c>
      <c r="AQ77" s="4">
        <v>6.8973895098517799</v>
      </c>
      <c r="AR77" s="177">
        <v>2.35165544015865</v>
      </c>
      <c r="AS77" s="4">
        <v>3.88862569236754</v>
      </c>
      <c r="AT77" s="177">
        <v>2.0429659675106899</v>
      </c>
      <c r="AU77" s="4">
        <v>0.92983007479758395</v>
      </c>
      <c r="AV77" s="177">
        <v>4.4593486398472804</v>
      </c>
      <c r="AW77" s="4">
        <v>5.3370911959440601</v>
      </c>
      <c r="AX77" s="177">
        <v>4.7621320118924304</v>
      </c>
      <c r="AY77" s="4">
        <v>3.4285876594365798</v>
      </c>
      <c r="AZ77" s="177">
        <v>4.2705050281680901</v>
      </c>
      <c r="BA77" s="4">
        <v>1.91127894918388</v>
      </c>
      <c r="BB77" s="177">
        <v>4.0931441490622804</v>
      </c>
      <c r="BC77" s="4">
        <v>6.55270505329936</v>
      </c>
      <c r="BD77" s="177">
        <v>3.73511286930826</v>
      </c>
      <c r="BE77" s="4">
        <v>1.2561595531481</v>
      </c>
      <c r="BF77" s="177">
        <v>3.37920457642233</v>
      </c>
      <c r="BG77" s="4">
        <v>-0.27447822466843202</v>
      </c>
      <c r="BH77" s="177">
        <v>4.1102669611165199</v>
      </c>
      <c r="BI77" s="4">
        <v>6.8699809369253702</v>
      </c>
      <c r="BJ77" s="177">
        <v>3.0583275634492999</v>
      </c>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8"/>
    </row>
    <row r="78" spans="1:92" ht="13" customHeight="1" x14ac:dyDescent="0.35">
      <c r="A78" s="3" t="s">
        <v>384</v>
      </c>
      <c r="B78" s="175">
        <v>1</v>
      </c>
      <c r="C78" s="4">
        <v>36.778675371064601</v>
      </c>
      <c r="D78" s="177">
        <v>3.3064414424301298</v>
      </c>
      <c r="E78" s="4">
        <v>58.0553911258095</v>
      </c>
      <c r="F78" s="177">
        <v>3.2921054688615001</v>
      </c>
      <c r="G78" s="4">
        <v>39.560879391656101</v>
      </c>
      <c r="H78" s="177">
        <v>2.8356359931186899</v>
      </c>
      <c r="I78" s="4">
        <v>29.581313560978401</v>
      </c>
      <c r="J78" s="177">
        <v>2.9310041318312301</v>
      </c>
      <c r="K78" s="4">
        <v>59.267040151657</v>
      </c>
      <c r="L78" s="177">
        <v>3.1132433691482202</v>
      </c>
      <c r="M78" s="4">
        <v>67.146464729034506</v>
      </c>
      <c r="N78" s="177">
        <v>2.56990657718113</v>
      </c>
      <c r="O78" s="4">
        <v>63.614910599339098</v>
      </c>
      <c r="P78" s="177">
        <v>2.7140351893698198</v>
      </c>
      <c r="Q78" s="4">
        <v>70.924182916777397</v>
      </c>
      <c r="R78" s="177">
        <v>2.3326007775745299</v>
      </c>
      <c r="S78" s="4">
        <v>39.357499635731102</v>
      </c>
      <c r="T78" s="177">
        <v>3.1286003240020701</v>
      </c>
      <c r="U78" s="4">
        <v>45.932964290757603</v>
      </c>
      <c r="V78" s="177">
        <v>3.3188531601124298</v>
      </c>
      <c r="W78" s="4">
        <v>34.708917456434499</v>
      </c>
      <c r="X78" s="177">
        <v>3.03209828710887</v>
      </c>
      <c r="Y78" s="4">
        <v>29.156071725619999</v>
      </c>
      <c r="Z78" s="177">
        <v>2.9730731427860699</v>
      </c>
      <c r="AA78" s="4">
        <v>51.833012201442997</v>
      </c>
      <c r="AB78" s="177">
        <v>3.4294856130197702</v>
      </c>
      <c r="AC78" s="4">
        <v>44.519065060214601</v>
      </c>
      <c r="AD78" s="177">
        <v>3.3201306657908201</v>
      </c>
      <c r="AE78" s="4">
        <v>37.763835632432503</v>
      </c>
      <c r="AF78" s="177">
        <v>2.90429844087679</v>
      </c>
      <c r="AG78" s="4">
        <v>-12.0252571694902</v>
      </c>
      <c r="AH78" s="177">
        <v>4.2516188856561801</v>
      </c>
      <c r="AI78" s="4">
        <v>-2.4845363131691398</v>
      </c>
      <c r="AJ78" s="177">
        <v>4.3406613204540001</v>
      </c>
      <c r="AK78" s="4">
        <v>-1.5394169410168199</v>
      </c>
      <c r="AL78" s="177">
        <v>3.9118199924386898</v>
      </c>
      <c r="AM78" s="4">
        <v>-11.6165261784629</v>
      </c>
      <c r="AN78" s="177">
        <v>3.8755613443246899</v>
      </c>
      <c r="AO78" s="4">
        <v>-3.0487689380265</v>
      </c>
      <c r="AP78" s="177">
        <v>3.9330694560453798</v>
      </c>
      <c r="AQ78" s="4">
        <v>10.0575547306322</v>
      </c>
      <c r="AR78" s="177">
        <v>3.6313668289571299</v>
      </c>
      <c r="AS78" s="4">
        <v>4.0628976388330198</v>
      </c>
      <c r="AT78" s="177">
        <v>3.5932796515748699</v>
      </c>
      <c r="AU78" s="4">
        <v>-2.9147226820807899</v>
      </c>
      <c r="AV78" s="177">
        <v>3.2782304357121999</v>
      </c>
      <c r="AW78" s="4">
        <v>-1.79633141729785</v>
      </c>
      <c r="AX78" s="177">
        <v>4.0003738186761799</v>
      </c>
      <c r="AY78" s="4">
        <v>3.9651717182030901</v>
      </c>
      <c r="AZ78" s="177">
        <v>4.0758529691227103</v>
      </c>
      <c r="BA78" s="4">
        <v>4.8605876001140897</v>
      </c>
      <c r="BB78" s="177">
        <v>3.7175384591229501</v>
      </c>
      <c r="BC78" s="4">
        <v>-4.2085970045751298</v>
      </c>
      <c r="BD78" s="177">
        <v>3.7525762285979001</v>
      </c>
      <c r="BE78" s="4">
        <v>1.4058810651924001</v>
      </c>
      <c r="BF78" s="177">
        <v>4.4444134649356801</v>
      </c>
      <c r="BG78" s="4">
        <v>-2.3156987110259202</v>
      </c>
      <c r="BH78" s="177">
        <v>4.3710526525445301</v>
      </c>
      <c r="BI78" s="4">
        <v>13.658731837605099</v>
      </c>
      <c r="BJ78" s="177">
        <v>3.5466205369399502</v>
      </c>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8"/>
    </row>
    <row r="79" spans="1:92" ht="13" customHeight="1" x14ac:dyDescent="0.35">
      <c r="A79" s="3" t="s">
        <v>389</v>
      </c>
      <c r="B79" s="175">
        <v>1</v>
      </c>
      <c r="C79" s="4">
        <v>49.883017796584902</v>
      </c>
      <c r="D79" s="177">
        <v>3.5527070316292901</v>
      </c>
      <c r="E79" s="4">
        <v>52.606530362166303</v>
      </c>
      <c r="F79" s="177">
        <v>3.78936414592471</v>
      </c>
      <c r="G79" s="4">
        <v>44.224818226888601</v>
      </c>
      <c r="H79" s="177">
        <v>3.94201188947341</v>
      </c>
      <c r="I79" s="4">
        <v>31.410030684543699</v>
      </c>
      <c r="J79" s="177">
        <v>3.63400510430843</v>
      </c>
      <c r="K79" s="4">
        <v>47.861548440965002</v>
      </c>
      <c r="L79" s="177">
        <v>3.9888912147974298</v>
      </c>
      <c r="M79" s="4">
        <v>48.770076861420101</v>
      </c>
      <c r="N79" s="177">
        <v>4.0735507002942404</v>
      </c>
      <c r="O79" s="4">
        <v>39.030128911617197</v>
      </c>
      <c r="P79" s="177">
        <v>3.7895825414800699</v>
      </c>
      <c r="Q79" s="4">
        <v>38.5142159428678</v>
      </c>
      <c r="R79" s="177">
        <v>3.6207748678346698</v>
      </c>
      <c r="S79" s="4">
        <v>34.86550915067</v>
      </c>
      <c r="T79" s="177">
        <v>3.8655157061062302</v>
      </c>
      <c r="U79" s="4">
        <v>40.171563154036299</v>
      </c>
      <c r="V79" s="177">
        <v>4.2036758560580898</v>
      </c>
      <c r="W79" s="4">
        <v>29.454603024566001</v>
      </c>
      <c r="X79" s="177">
        <v>3.69458436776925</v>
      </c>
      <c r="Y79" s="4">
        <v>24.0980131717345</v>
      </c>
      <c r="Z79" s="177">
        <v>3.2477379054292199</v>
      </c>
      <c r="AA79" s="4">
        <v>30.116924901961202</v>
      </c>
      <c r="AB79" s="177">
        <v>3.5560356255305399</v>
      </c>
      <c r="AC79" s="4">
        <v>26.237013124279901</v>
      </c>
      <c r="AD79" s="177">
        <v>3.4096645195699198</v>
      </c>
      <c r="AE79" s="4">
        <v>32.630222679978701</v>
      </c>
      <c r="AF79" s="177">
        <v>3.8309184799837399</v>
      </c>
      <c r="AG79" s="4">
        <v>2.60813044742221</v>
      </c>
      <c r="AH79" s="177">
        <v>4.6532507519709698</v>
      </c>
      <c r="AI79" s="4">
        <v>9.9384725341971496</v>
      </c>
      <c r="AJ79" s="177">
        <v>4.7945636532516902</v>
      </c>
      <c r="AK79" s="4">
        <v>0.74195719567158802</v>
      </c>
      <c r="AL79" s="177">
        <v>5.0318329410123797</v>
      </c>
      <c r="AM79" s="4">
        <v>3.9112451533185301E-2</v>
      </c>
      <c r="AN79" s="177">
        <v>4.5096530367632504</v>
      </c>
      <c r="AO79" s="4">
        <v>-2.76816144191945</v>
      </c>
      <c r="AP79" s="177">
        <v>5.0062898514089103</v>
      </c>
      <c r="AQ79" s="4">
        <v>-6.6799511416795196</v>
      </c>
      <c r="AR79" s="177">
        <v>5.0501658001852299</v>
      </c>
      <c r="AS79" s="4">
        <v>-1.7176893471896</v>
      </c>
      <c r="AT79" s="177">
        <v>4.8115262265554204</v>
      </c>
      <c r="AU79" s="4">
        <v>0.12382812837776699</v>
      </c>
      <c r="AV79" s="177">
        <v>4.7510740396064604</v>
      </c>
      <c r="AW79" s="4">
        <v>-6.4055415923535897</v>
      </c>
      <c r="AX79" s="177">
        <v>5.0754218056534501</v>
      </c>
      <c r="AY79" s="4">
        <v>-5.7001607588263798</v>
      </c>
      <c r="AZ79" s="177">
        <v>5.3736570079483501</v>
      </c>
      <c r="BA79" s="4">
        <v>-4.5676785962075597</v>
      </c>
      <c r="BB79" s="177">
        <v>4.7489724247693301</v>
      </c>
      <c r="BC79" s="4">
        <v>-4.8086807342503004</v>
      </c>
      <c r="BD79" s="177">
        <v>4.3432327110493203</v>
      </c>
      <c r="BE79" s="4">
        <v>-9.3623030589932004</v>
      </c>
      <c r="BF79" s="177">
        <v>4.6913190131886999</v>
      </c>
      <c r="BG79" s="4">
        <v>-2.8216474997569501</v>
      </c>
      <c r="BH79" s="177">
        <v>4.2544151039505502</v>
      </c>
      <c r="BI79" s="4">
        <v>-2.4559281560367201</v>
      </c>
      <c r="BJ79" s="177">
        <v>4.8078747761881999</v>
      </c>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8"/>
    </row>
    <row r="80" spans="1:92" ht="13" customHeight="1" x14ac:dyDescent="0.35">
      <c r="A80" s="3" t="s">
        <v>394</v>
      </c>
      <c r="B80" s="175">
        <v>1</v>
      </c>
      <c r="C80" s="4">
        <v>17.8879691046475</v>
      </c>
      <c r="D80" s="177">
        <v>3.21067577460538</v>
      </c>
      <c r="E80" s="4">
        <v>24.380067291550699</v>
      </c>
      <c r="F80" s="177">
        <v>3.4453265905802999</v>
      </c>
      <c r="G80" s="4">
        <v>2.3686349798838102</v>
      </c>
      <c r="H80" s="177">
        <v>1.22083636087847</v>
      </c>
      <c r="I80" s="4">
        <v>1.55730133877536</v>
      </c>
      <c r="J80" s="177">
        <v>1.11541614762609</v>
      </c>
      <c r="K80" s="4">
        <v>5.93907452271206</v>
      </c>
      <c r="L80" s="177">
        <v>2.2037120288321201</v>
      </c>
      <c r="M80" s="4">
        <v>1.3474407748245201</v>
      </c>
      <c r="N80" s="177">
        <v>1.0071253326134699</v>
      </c>
      <c r="O80" s="4">
        <v>1.8957044904799101</v>
      </c>
      <c r="P80" s="177">
        <v>1.1414720822106399</v>
      </c>
      <c r="Q80" s="4">
        <v>8.5502453602728092</v>
      </c>
      <c r="R80" s="177">
        <v>2.3719634126241398</v>
      </c>
      <c r="S80" s="4">
        <v>15.609288025961799</v>
      </c>
      <c r="T80" s="177">
        <v>3.0259996005156</v>
      </c>
      <c r="U80" s="4">
        <v>8.3834629865459505</v>
      </c>
      <c r="V80" s="177">
        <v>2.4660873249211099</v>
      </c>
      <c r="W80" s="4">
        <v>13.402106132778</v>
      </c>
      <c r="X80" s="177">
        <v>2.6240497354782599</v>
      </c>
      <c r="Y80" s="4">
        <v>3.3427476823056499</v>
      </c>
      <c r="Z80" s="177">
        <v>1.3313689557282</v>
      </c>
      <c r="AA80" s="4">
        <v>3.3120675504192301</v>
      </c>
      <c r="AB80" s="177">
        <v>1.24625547254235</v>
      </c>
      <c r="AC80" s="4">
        <v>27.202675050912799</v>
      </c>
      <c r="AD80" s="177">
        <v>3.7450708020175698</v>
      </c>
      <c r="AE80" s="4">
        <v>1.54934107094631</v>
      </c>
      <c r="AF80" s="177">
        <v>1.1202749040286299</v>
      </c>
      <c r="AG80" s="4">
        <v>-0.31224679203623001</v>
      </c>
      <c r="AH80" s="177">
        <v>4.1739027370027104</v>
      </c>
      <c r="AI80" s="4">
        <v>-5.7871113989974301</v>
      </c>
      <c r="AJ80" s="177">
        <v>4.7738540364263899</v>
      </c>
      <c r="AK80" s="4">
        <v>-6.4846377035395903</v>
      </c>
      <c r="AL80" s="177">
        <v>2.5843962189802299</v>
      </c>
      <c r="AM80" s="4">
        <v>-2.5205742075442998</v>
      </c>
      <c r="AN80" s="177">
        <v>1.8953679398905099</v>
      </c>
      <c r="AO80" s="4">
        <v>-3.9907276926369102</v>
      </c>
      <c r="AP80" s="177">
        <v>3.19739360842396</v>
      </c>
      <c r="AQ80" s="4">
        <v>-2.1975552779349301</v>
      </c>
      <c r="AR80" s="177">
        <v>1.85236402124175</v>
      </c>
      <c r="AS80" s="4">
        <v>-0.473944892356786</v>
      </c>
      <c r="AT80" s="177">
        <v>1.7116754658225699</v>
      </c>
      <c r="AU80" s="4">
        <v>0.87243026322376105</v>
      </c>
      <c r="AV80" s="177">
        <v>2.9329935386128798</v>
      </c>
      <c r="AW80" s="4">
        <v>-1.70873117031759</v>
      </c>
      <c r="AX80" s="177">
        <v>4.1518544922183001</v>
      </c>
      <c r="AY80" s="4">
        <v>-2.04837557048381</v>
      </c>
      <c r="AZ80" s="177">
        <v>3.37606452971287</v>
      </c>
      <c r="BA80" s="4">
        <v>2.5813831816335999</v>
      </c>
      <c r="BB80" s="177">
        <v>3.5431453650968998</v>
      </c>
      <c r="BC80" s="4">
        <v>-0.971356842981832</v>
      </c>
      <c r="BD80" s="177">
        <v>1.9226266876053399</v>
      </c>
      <c r="BE80" s="4">
        <v>-1.68477539796113</v>
      </c>
      <c r="BF80" s="177">
        <v>1.9861943105575901</v>
      </c>
      <c r="BG80" s="4">
        <v>-2.00281892934427</v>
      </c>
      <c r="BH80" s="177">
        <v>4.6869288535834199</v>
      </c>
      <c r="BI80" s="4">
        <v>0.92954785755091796</v>
      </c>
      <c r="BJ80" s="177">
        <v>1.2789282444387999</v>
      </c>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8"/>
    </row>
    <row r="81" spans="1:92" ht="13" customHeight="1" x14ac:dyDescent="0.35">
      <c r="A81" s="3" t="s">
        <v>396</v>
      </c>
      <c r="B81" s="175">
        <v>1</v>
      </c>
      <c r="C81" s="4">
        <v>14.5567054203386</v>
      </c>
      <c r="D81" s="177">
        <v>2.4628881581025199</v>
      </c>
      <c r="E81" s="4">
        <v>33.727701955428401</v>
      </c>
      <c r="F81" s="177">
        <v>2.6937929676167198</v>
      </c>
      <c r="G81" s="4">
        <v>16.850810184596</v>
      </c>
      <c r="H81" s="177">
        <v>2.5191660358046901</v>
      </c>
      <c r="I81" s="4">
        <v>14.586321753704199</v>
      </c>
      <c r="J81" s="177">
        <v>2.1640794617114198</v>
      </c>
      <c r="K81" s="4">
        <v>17.394744388997999</v>
      </c>
      <c r="L81" s="177">
        <v>2.3541569730631902</v>
      </c>
      <c r="M81" s="4">
        <v>11.852809720110599</v>
      </c>
      <c r="N81" s="177">
        <v>2.04662754649872</v>
      </c>
      <c r="O81" s="4">
        <v>17.885143862154301</v>
      </c>
      <c r="P81" s="177">
        <v>2.7365579554365098</v>
      </c>
      <c r="Q81" s="4">
        <v>58.101425523640401</v>
      </c>
      <c r="R81" s="177">
        <v>2.9013731910005802</v>
      </c>
      <c r="S81" s="4">
        <v>26.347971429625201</v>
      </c>
      <c r="T81" s="177">
        <v>3.0066943879930501</v>
      </c>
      <c r="U81" s="4">
        <v>31.810336933954702</v>
      </c>
      <c r="V81" s="177">
        <v>2.6409974495266302</v>
      </c>
      <c r="W81" s="4">
        <v>24.784769856786401</v>
      </c>
      <c r="X81" s="177">
        <v>2.4476289264535098</v>
      </c>
      <c r="Y81" s="4">
        <v>15.6535948366823</v>
      </c>
      <c r="Z81" s="177">
        <v>2.2805836408657298</v>
      </c>
      <c r="AA81" s="4">
        <v>13.083535506595499</v>
      </c>
      <c r="AB81" s="177">
        <v>2.0782114597366399</v>
      </c>
      <c r="AC81" s="4">
        <v>38.645515867767102</v>
      </c>
      <c r="AD81" s="177">
        <v>3.0388942270603998</v>
      </c>
      <c r="AE81" s="4">
        <v>3.27521732505982</v>
      </c>
      <c r="AF81" s="177">
        <v>1.6207250651720999</v>
      </c>
      <c r="AG81" s="4">
        <v>9.5124125732677797E-2</v>
      </c>
      <c r="AH81" s="177">
        <v>3.3973914602877402</v>
      </c>
      <c r="AI81" s="4">
        <v>-5.7575057676589596</v>
      </c>
      <c r="AJ81" s="177">
        <v>4.0604661880954103</v>
      </c>
      <c r="AK81" s="4">
        <v>-1.70640538195808</v>
      </c>
      <c r="AL81" s="177">
        <v>3.4150586900720099</v>
      </c>
      <c r="AM81" s="4">
        <v>5.5859148945711103</v>
      </c>
      <c r="AN81" s="177">
        <v>2.8488694157672598</v>
      </c>
      <c r="AO81" s="4">
        <v>4.4187109123317603</v>
      </c>
      <c r="AP81" s="177">
        <v>3.0562590732447901</v>
      </c>
      <c r="AQ81" s="4">
        <v>4.5726047076854996</v>
      </c>
      <c r="AR81" s="177">
        <v>2.59086016417382</v>
      </c>
      <c r="AS81" s="4">
        <v>10.691372008838799</v>
      </c>
      <c r="AT81" s="177">
        <v>3.0890985487227698</v>
      </c>
      <c r="AU81" s="4">
        <v>4.1543001788010701</v>
      </c>
      <c r="AV81" s="177">
        <v>4.4138298998963901</v>
      </c>
      <c r="AW81" s="4">
        <v>-5.0243680152980801</v>
      </c>
      <c r="AX81" s="177">
        <v>4.0331032928369304</v>
      </c>
      <c r="AY81" s="4">
        <v>6.91565224874895</v>
      </c>
      <c r="AZ81" s="177">
        <v>3.55630074246521</v>
      </c>
      <c r="BA81" s="4">
        <v>4.3923939613518197</v>
      </c>
      <c r="BB81" s="177">
        <v>3.58265524648569</v>
      </c>
      <c r="BC81" s="4">
        <v>-5.1623600154825002</v>
      </c>
      <c r="BD81" s="177">
        <v>3.4502500534542802</v>
      </c>
      <c r="BE81" s="4">
        <v>-3.1657090349302899</v>
      </c>
      <c r="BF81" s="177">
        <v>3.1662901117915299</v>
      </c>
      <c r="BG81" s="4">
        <v>-2.2005534262511501</v>
      </c>
      <c r="BH81" s="177">
        <v>4.07057617262309</v>
      </c>
      <c r="BI81" s="4">
        <v>1.6881010762503501</v>
      </c>
      <c r="BJ81" s="177">
        <v>1.84862816829426</v>
      </c>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8"/>
    </row>
    <row r="82" spans="1:92" ht="13" customHeight="1" x14ac:dyDescent="0.35">
      <c r="A82" s="3" t="s">
        <v>398</v>
      </c>
      <c r="B82" s="175">
        <v>1</v>
      </c>
      <c r="C82" s="4">
        <v>21.260756913567398</v>
      </c>
      <c r="D82" s="177">
        <v>2.93589128867877</v>
      </c>
      <c r="E82" s="4">
        <v>35.116302921854697</v>
      </c>
      <c r="F82" s="177">
        <v>3.4355896694712</v>
      </c>
      <c r="G82" s="4">
        <v>20.026812103831102</v>
      </c>
      <c r="H82" s="177">
        <v>2.7231669582869702</v>
      </c>
      <c r="I82" s="4">
        <v>10.1041597222954</v>
      </c>
      <c r="J82" s="177">
        <v>2.0160174946201401</v>
      </c>
      <c r="K82" s="4">
        <v>12.510583561736601</v>
      </c>
      <c r="L82" s="177">
        <v>2.36953342281886</v>
      </c>
      <c r="M82" s="4">
        <v>14.5862969232021</v>
      </c>
      <c r="N82" s="177">
        <v>2.53668562958448</v>
      </c>
      <c r="O82" s="4">
        <v>13.6108788344057</v>
      </c>
      <c r="P82" s="177">
        <v>2.3876661052663901</v>
      </c>
      <c r="Q82" s="4">
        <v>43.274380981252797</v>
      </c>
      <c r="R82" s="177">
        <v>3.6231356613257502</v>
      </c>
      <c r="S82" s="4">
        <v>20.314264009434002</v>
      </c>
      <c r="T82" s="177">
        <v>2.8343746368619001</v>
      </c>
      <c r="U82" s="4">
        <v>19.180809547623699</v>
      </c>
      <c r="V82" s="177">
        <v>2.4813369533787699</v>
      </c>
      <c r="W82" s="4">
        <v>18.3068873746147</v>
      </c>
      <c r="X82" s="177">
        <v>2.59303131502221</v>
      </c>
      <c r="Y82" s="4">
        <v>13.9466940127071</v>
      </c>
      <c r="Z82" s="177">
        <v>2.2404627399338501</v>
      </c>
      <c r="AA82" s="4">
        <v>18.0456263550846</v>
      </c>
      <c r="AB82" s="177">
        <v>2.6484948706859699</v>
      </c>
      <c r="AC82" s="4">
        <v>18.939662465027801</v>
      </c>
      <c r="AD82" s="177">
        <v>2.67837123609644</v>
      </c>
      <c r="AE82" s="4">
        <v>7.0659065517963198</v>
      </c>
      <c r="AF82" s="177">
        <v>1.5885392406976699</v>
      </c>
      <c r="AG82" s="4">
        <v>-1.4224259084562001</v>
      </c>
      <c r="AH82" s="177">
        <v>4.1056268599711396</v>
      </c>
      <c r="AI82" s="4">
        <v>-1.1824450610445201</v>
      </c>
      <c r="AJ82" s="177">
        <v>4.4406861006665004</v>
      </c>
      <c r="AK82" s="4">
        <v>9.9533004879478995</v>
      </c>
      <c r="AL82" s="177">
        <v>3.3988609447417102</v>
      </c>
      <c r="AM82" s="4">
        <v>-3.4868564538449398</v>
      </c>
      <c r="AN82" s="177">
        <v>3.2000684168571798</v>
      </c>
      <c r="AO82" s="4">
        <v>0.64556565350317296</v>
      </c>
      <c r="AP82" s="177">
        <v>3.31389162410616</v>
      </c>
      <c r="AQ82" s="4">
        <v>1.29415274973506</v>
      </c>
      <c r="AR82" s="177">
        <v>3.1850378348643602</v>
      </c>
      <c r="AS82" s="4">
        <v>-0.51300892318107605</v>
      </c>
      <c r="AT82" s="177">
        <v>3.4056508281930302</v>
      </c>
      <c r="AU82" s="4">
        <v>3.5470483477057502</v>
      </c>
      <c r="AV82" s="177">
        <v>4.6901258442629299</v>
      </c>
      <c r="AW82" s="4">
        <v>-0.503039521841391</v>
      </c>
      <c r="AX82" s="177">
        <v>4.1018041336855697</v>
      </c>
      <c r="AY82" s="4">
        <v>-5.0059515914923702</v>
      </c>
      <c r="AZ82" s="177">
        <v>3.8437982338424699</v>
      </c>
      <c r="BA82" s="4">
        <v>-4.6392252914574001</v>
      </c>
      <c r="BB82" s="177">
        <v>3.82950510227798</v>
      </c>
      <c r="BC82" s="4">
        <v>-1.5154330635797599</v>
      </c>
      <c r="BD82" s="177">
        <v>3.3019417365279198</v>
      </c>
      <c r="BE82" s="4">
        <v>2.4341687160723602</v>
      </c>
      <c r="BF82" s="177">
        <v>3.5275954395685298</v>
      </c>
      <c r="BG82" s="4">
        <v>-5.7645066526477002</v>
      </c>
      <c r="BH82" s="177">
        <v>4.0837878961877596</v>
      </c>
      <c r="BI82" s="4">
        <v>-0.80096312816695903</v>
      </c>
      <c r="BJ82" s="177">
        <v>2.5183958773358199</v>
      </c>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8"/>
    </row>
    <row r="83" spans="1:92" ht="13" customHeight="1" x14ac:dyDescent="0.35">
      <c r="A83" s="3" t="s">
        <v>399</v>
      </c>
      <c r="B83" s="175">
        <v>1</v>
      </c>
      <c r="C83" s="4">
        <v>26.697669609235199</v>
      </c>
      <c r="D83" s="177">
        <v>3.43775412765175</v>
      </c>
      <c r="E83" s="4">
        <v>24.064564508396899</v>
      </c>
      <c r="F83" s="177">
        <v>3.50060072339505</v>
      </c>
      <c r="G83" s="4">
        <v>13.524596655865301</v>
      </c>
      <c r="H83" s="177">
        <v>2.7018028761370201</v>
      </c>
      <c r="I83" s="4">
        <v>8.8267077447485605</v>
      </c>
      <c r="J83" s="177">
        <v>2.3436170413421702</v>
      </c>
      <c r="K83" s="4">
        <v>14.056616789979801</v>
      </c>
      <c r="L83" s="177">
        <v>2.8537195428282298</v>
      </c>
      <c r="M83" s="4">
        <v>9.4487564085247602</v>
      </c>
      <c r="N83" s="177">
        <v>2.0683887586960101</v>
      </c>
      <c r="O83" s="4">
        <v>13.806545786054301</v>
      </c>
      <c r="P83" s="177">
        <v>2.8783191487633299</v>
      </c>
      <c r="Q83" s="4">
        <v>11.422895526168601</v>
      </c>
      <c r="R83" s="177">
        <v>2.2006728545544498</v>
      </c>
      <c r="S83" s="4">
        <v>14.053363327063799</v>
      </c>
      <c r="T83" s="177">
        <v>2.90870823649181</v>
      </c>
      <c r="U83" s="4">
        <v>12.140226561163299</v>
      </c>
      <c r="V83" s="177">
        <v>2.6693266002843301</v>
      </c>
      <c r="W83" s="4">
        <v>14.9668187081587</v>
      </c>
      <c r="X83" s="177">
        <v>2.91617838254811</v>
      </c>
      <c r="Y83" s="4">
        <v>7.9224769785856797</v>
      </c>
      <c r="Z83" s="177">
        <v>2.1557483038804399</v>
      </c>
      <c r="AA83" s="4">
        <v>10.061988026120099</v>
      </c>
      <c r="AB83" s="177">
        <v>2.4741549205545001</v>
      </c>
      <c r="AC83" s="4">
        <v>13.787844740791</v>
      </c>
      <c r="AD83" s="177">
        <v>3.1585240960813898</v>
      </c>
      <c r="AE83" s="4">
        <v>6.4049634492126701</v>
      </c>
      <c r="AF83" s="177">
        <v>1.3205696109051499</v>
      </c>
      <c r="AG83" s="4">
        <v>-1.97713997687752</v>
      </c>
      <c r="AH83" s="177">
        <v>5.2829475277843096</v>
      </c>
      <c r="AI83" s="4">
        <v>-4.9084909819546096</v>
      </c>
      <c r="AJ83" s="177">
        <v>5.2934193958594804</v>
      </c>
      <c r="AK83" s="4">
        <v>-10.5675493758164</v>
      </c>
      <c r="AL83" s="177">
        <v>4.9419863043655896</v>
      </c>
      <c r="AM83" s="4">
        <v>-0.77722610753879495</v>
      </c>
      <c r="AN83" s="177">
        <v>3.0177715875813398</v>
      </c>
      <c r="AO83" s="4">
        <v>-4.1787144747492801</v>
      </c>
      <c r="AP83" s="177">
        <v>3.9948296877559901</v>
      </c>
      <c r="AQ83" s="4">
        <v>-0.21762900523604101</v>
      </c>
      <c r="AR83" s="177">
        <v>2.9284408548054901</v>
      </c>
      <c r="AS83" s="4">
        <v>2.6921333932177598</v>
      </c>
      <c r="AT83" s="177">
        <v>3.6998080618270399</v>
      </c>
      <c r="AU83" s="4">
        <v>-3.2613353248429302</v>
      </c>
      <c r="AV83" s="177">
        <v>3.4238541180179398</v>
      </c>
      <c r="AW83" s="4">
        <v>0.23821169786068599</v>
      </c>
      <c r="AX83" s="177">
        <v>3.6949366912610602</v>
      </c>
      <c r="AY83" s="4">
        <v>-0.44680201057164798</v>
      </c>
      <c r="AZ83" s="177">
        <v>3.7967632170023702</v>
      </c>
      <c r="BA83" s="4">
        <v>-1.34147556818963</v>
      </c>
      <c r="BB83" s="177">
        <v>4.41555515705201</v>
      </c>
      <c r="BC83" s="4">
        <v>1.8544730944474901</v>
      </c>
      <c r="BD83" s="177">
        <v>2.68326080468165</v>
      </c>
      <c r="BE83" s="4">
        <v>2.61830107186104</v>
      </c>
      <c r="BF83" s="177">
        <v>2.9453143299080402</v>
      </c>
      <c r="BG83" s="4">
        <v>1.64887943351011</v>
      </c>
      <c r="BH83" s="177">
        <v>4.1315878897117102</v>
      </c>
      <c r="BI83" s="4">
        <v>1.0729425291805099</v>
      </c>
      <c r="BJ83" s="177">
        <v>1.9495417821352099</v>
      </c>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8"/>
    </row>
    <row r="84" spans="1:92" ht="13" customHeight="1" x14ac:dyDescent="0.35">
      <c r="A84" s="191" t="s">
        <v>410</v>
      </c>
      <c r="B84" s="176">
        <v>1</v>
      </c>
      <c r="C84" s="35">
        <v>28.7297687780388</v>
      </c>
      <c r="D84" s="181">
        <v>0.91057031835218305</v>
      </c>
      <c r="E84" s="35">
        <v>39.798948495585002</v>
      </c>
      <c r="F84" s="181">
        <v>0.98207564105971401</v>
      </c>
      <c r="G84" s="35">
        <v>18.632629526553899</v>
      </c>
      <c r="H84" s="181">
        <v>0.76695642214475501</v>
      </c>
      <c r="I84" s="35">
        <v>14.295307712348199</v>
      </c>
      <c r="J84" s="181">
        <v>0.69286390232120099</v>
      </c>
      <c r="K84" s="35">
        <v>22.668578024848099</v>
      </c>
      <c r="L84" s="181">
        <v>0.81535663524691204</v>
      </c>
      <c r="M84" s="35">
        <v>20.811108104052899</v>
      </c>
      <c r="N84" s="181">
        <v>0.73065457477135398</v>
      </c>
      <c r="O84" s="35">
        <v>20.140742627523501</v>
      </c>
      <c r="P84" s="181">
        <v>0.73328780135776095</v>
      </c>
      <c r="Q84" s="35">
        <v>40.888047425613102</v>
      </c>
      <c r="R84" s="181">
        <v>0.90287704452600204</v>
      </c>
      <c r="S84" s="35">
        <v>27.9293756270175</v>
      </c>
      <c r="T84" s="181">
        <v>0.928632229159434</v>
      </c>
      <c r="U84" s="35">
        <v>27.493117416155702</v>
      </c>
      <c r="V84" s="181">
        <v>0.90670725005567998</v>
      </c>
      <c r="W84" s="35">
        <v>25.0792036564714</v>
      </c>
      <c r="X84" s="181">
        <v>0.87939788868819702</v>
      </c>
      <c r="Y84" s="35">
        <v>17.9694315734409</v>
      </c>
      <c r="Z84" s="181">
        <v>0.77724670566196896</v>
      </c>
      <c r="AA84" s="35">
        <v>18.028763252793901</v>
      </c>
      <c r="AB84" s="181">
        <v>0.72980173508243196</v>
      </c>
      <c r="AC84" s="35">
        <v>30.9038372718734</v>
      </c>
      <c r="AD84" s="181">
        <v>0.95047152476176999</v>
      </c>
      <c r="AE84" s="35">
        <v>11.1481798803893</v>
      </c>
      <c r="AF84" s="181">
        <v>0.60887770977468803</v>
      </c>
      <c r="AG84" s="35">
        <v>-3.9220863035</v>
      </c>
      <c r="AH84" s="181">
        <v>1.3536192179333</v>
      </c>
      <c r="AI84" s="35">
        <v>-0.89197012372810702</v>
      </c>
      <c r="AJ84" s="181">
        <v>1.37478317641092</v>
      </c>
      <c r="AK84" s="35">
        <v>-4.5452720643159896</v>
      </c>
      <c r="AL84" s="181">
        <v>1.12031035799227</v>
      </c>
      <c r="AM84" s="35">
        <v>0.79628431789839504</v>
      </c>
      <c r="AN84" s="181">
        <v>0.82091352236573301</v>
      </c>
      <c r="AO84" s="35">
        <v>2.9650928726183401</v>
      </c>
      <c r="AP84" s="181">
        <v>0.95352110546428703</v>
      </c>
      <c r="AQ84" s="35">
        <v>1.10070835069248</v>
      </c>
      <c r="AR84" s="181">
        <v>0.86281094860456697</v>
      </c>
      <c r="AS84" s="35">
        <v>2.7569584497642299</v>
      </c>
      <c r="AT84" s="181">
        <v>0.85725289290914497</v>
      </c>
      <c r="AU84" s="35">
        <v>9.7830897650045401</v>
      </c>
      <c r="AV84" s="181">
        <v>1.17735393799056</v>
      </c>
      <c r="AW84" s="35">
        <v>2.2652189142198602</v>
      </c>
      <c r="AX84" s="181">
        <v>1.2348946477921401</v>
      </c>
      <c r="AY84" s="35">
        <v>2.06457502708587</v>
      </c>
      <c r="AZ84" s="181">
        <v>1.18793187895157</v>
      </c>
      <c r="BA84" s="35">
        <v>2.9494655984969298</v>
      </c>
      <c r="BB84" s="181">
        <v>1.21840921292325</v>
      </c>
      <c r="BC84" s="35">
        <v>-0.81037017006980605</v>
      </c>
      <c r="BD84" s="181">
        <v>1.0635577355864301</v>
      </c>
      <c r="BE84" s="35">
        <v>-0.82836133081449703</v>
      </c>
      <c r="BF84" s="181">
        <v>0.91019033044131303</v>
      </c>
      <c r="BG84" s="35">
        <v>1.9004369136425201</v>
      </c>
      <c r="BH84" s="181">
        <v>1.32794648284177</v>
      </c>
      <c r="BI84" s="35">
        <v>1.9730494002511501</v>
      </c>
      <c r="BJ84" s="181">
        <v>0.65448394200575499</v>
      </c>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8"/>
    </row>
    <row r="85" spans="1:92" ht="13" customHeight="1" x14ac:dyDescent="0.35">
      <c r="A85" s="3" t="s">
        <v>198</v>
      </c>
      <c r="B85" s="175">
        <v>1</v>
      </c>
      <c r="C85" s="4">
        <v>48.892846213478698</v>
      </c>
      <c r="D85" s="177">
        <v>4.7028796328437599</v>
      </c>
      <c r="E85" s="4">
        <v>50.380744136387001</v>
      </c>
      <c r="F85" s="177">
        <v>4.9237315464417799</v>
      </c>
      <c r="G85" s="4">
        <v>3.9853756637545001</v>
      </c>
      <c r="H85" s="177">
        <v>1.82628963757353</v>
      </c>
      <c r="I85" s="4">
        <v>1.43425421906538</v>
      </c>
      <c r="J85" s="177">
        <v>1.02935524305711</v>
      </c>
      <c r="K85" s="4">
        <v>8.5362388997217593</v>
      </c>
      <c r="L85" s="177">
        <v>2.4421120377891898</v>
      </c>
      <c r="M85" s="4">
        <v>3.7573297421068901</v>
      </c>
      <c r="N85" s="177">
        <v>1.5671469626642001</v>
      </c>
      <c r="O85" s="4">
        <v>5.7086899641614002</v>
      </c>
      <c r="P85" s="177">
        <v>2.0343186162364701</v>
      </c>
      <c r="Q85" s="4">
        <v>55.402055991330201</v>
      </c>
      <c r="R85" s="177">
        <v>4.1173602091155699</v>
      </c>
      <c r="S85" s="4">
        <v>39.7088260566304</v>
      </c>
      <c r="T85" s="177">
        <v>4.0666293694670799</v>
      </c>
      <c r="U85" s="4">
        <v>30.512960973679299</v>
      </c>
      <c r="V85" s="177">
        <v>4.3468102502583204</v>
      </c>
      <c r="W85" s="4">
        <v>32.3639866045445</v>
      </c>
      <c r="X85" s="177">
        <v>3.9432533974596899</v>
      </c>
      <c r="Y85" s="4">
        <v>21.755740756354999</v>
      </c>
      <c r="Z85" s="177">
        <v>3.3312967116375698</v>
      </c>
      <c r="AA85" s="4">
        <v>5.8061393136284103</v>
      </c>
      <c r="AB85" s="177">
        <v>1.9778855649245</v>
      </c>
      <c r="AC85" s="4">
        <v>44.507422823457397</v>
      </c>
      <c r="AD85" s="177">
        <v>4.3276414675061901</v>
      </c>
      <c r="AE85" s="4">
        <v>6.5872016857553497</v>
      </c>
      <c r="AF85" s="177">
        <v>1.9264992197030599</v>
      </c>
      <c r="AG85" s="4">
        <v>7.2535834235993004</v>
      </c>
      <c r="AH85" s="177">
        <v>6.3476212929452398</v>
      </c>
      <c r="AI85" s="4">
        <v>14.660426076261199</v>
      </c>
      <c r="AJ85" s="177">
        <v>6.4673398321332396</v>
      </c>
      <c r="AK85" s="4">
        <v>-10.877280070950199</v>
      </c>
      <c r="AL85" s="177">
        <v>3.5813806140992401</v>
      </c>
      <c r="AM85" s="4">
        <v>-5.7678216067734196</v>
      </c>
      <c r="AN85" s="177">
        <v>2.5146350547368201</v>
      </c>
      <c r="AO85" s="4">
        <v>5.2500933190797001</v>
      </c>
      <c r="AP85" s="177">
        <v>2.93476130474067</v>
      </c>
      <c r="AQ85" s="4">
        <v>0.10554701963018399</v>
      </c>
      <c r="AR85" s="177">
        <v>2.5765731396959302</v>
      </c>
      <c r="AS85" s="4">
        <v>2.8292242211865299</v>
      </c>
      <c r="AT85" s="177">
        <v>2.6329910039382201</v>
      </c>
      <c r="AU85" s="4">
        <v>39.569527209467601</v>
      </c>
      <c r="AV85" s="177">
        <v>5.4240049860347996</v>
      </c>
      <c r="AW85" s="4">
        <v>18.559008717008201</v>
      </c>
      <c r="AX85" s="177">
        <v>6.0593564810794698</v>
      </c>
      <c r="AY85" s="4">
        <v>13.4342911709963</v>
      </c>
      <c r="AZ85" s="177">
        <v>5.7420491338067796</v>
      </c>
      <c r="BA85" s="4">
        <v>16.438964122850599</v>
      </c>
      <c r="BB85" s="177">
        <v>5.3100634493133203</v>
      </c>
      <c r="BC85" s="4">
        <v>4.4054802904826902</v>
      </c>
      <c r="BD85" s="177">
        <v>5.1023826009472204</v>
      </c>
      <c r="BE85" s="4">
        <v>-0.79206145646023096</v>
      </c>
      <c r="BF85" s="177">
        <v>2.9271328765035598</v>
      </c>
      <c r="BG85" s="4">
        <v>14.970429179438</v>
      </c>
      <c r="BH85" s="177">
        <v>6.0194121917610603</v>
      </c>
      <c r="BI85" s="4">
        <v>3.9279737307612099</v>
      </c>
      <c r="BJ85" s="177">
        <v>2.3523834316482399</v>
      </c>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8"/>
    </row>
    <row r="86" spans="1:92" ht="13" customHeight="1" x14ac:dyDescent="0.35">
      <c r="A86" s="3" t="s">
        <v>407</v>
      </c>
      <c r="B86" s="175">
        <v>1</v>
      </c>
      <c r="C86" s="4">
        <v>25.880330713941198</v>
      </c>
      <c r="D86" s="177">
        <v>4.2737928386880002</v>
      </c>
      <c r="E86" s="4">
        <v>22.913530919543799</v>
      </c>
      <c r="F86" s="177">
        <v>3.6875072607063299</v>
      </c>
      <c r="G86" s="4">
        <v>8.3600377885220496</v>
      </c>
      <c r="H86" s="177">
        <v>2.5991900101794898</v>
      </c>
      <c r="I86" s="4">
        <v>1.2153876622436199</v>
      </c>
      <c r="J86" s="177">
        <v>1.2140329477737899</v>
      </c>
      <c r="K86" s="4">
        <v>3.32977856886705</v>
      </c>
      <c r="L86" s="177">
        <v>2.0196450137101798</v>
      </c>
      <c r="M86" s="4">
        <v>0</v>
      </c>
      <c r="N86" s="177">
        <v>0</v>
      </c>
      <c r="O86" s="4">
        <v>3.3092505050446501</v>
      </c>
      <c r="P86" s="177">
        <v>1.5336887812456499</v>
      </c>
      <c r="Q86" s="4">
        <v>15.3859466613227</v>
      </c>
      <c r="R86" s="177">
        <v>3.13933210909136</v>
      </c>
      <c r="S86" s="4">
        <v>19.908380144044401</v>
      </c>
      <c r="T86" s="177">
        <v>3.7147873879342299</v>
      </c>
      <c r="U86" s="4">
        <v>27.095367724520202</v>
      </c>
      <c r="V86" s="177">
        <v>4.4073444663092696</v>
      </c>
      <c r="W86" s="4">
        <v>11.5795748382723</v>
      </c>
      <c r="X86" s="177">
        <v>2.8880362299792499</v>
      </c>
      <c r="Y86" s="4">
        <v>4.5312581308619801</v>
      </c>
      <c r="Z86" s="177">
        <v>2.3621520940917802</v>
      </c>
      <c r="AA86" s="4">
        <v>2.6317701099756499</v>
      </c>
      <c r="AB86" s="177">
        <v>1.34894165016338</v>
      </c>
      <c r="AC86" s="4">
        <v>29.011924223104401</v>
      </c>
      <c r="AD86" s="177">
        <v>4.1140317994236897</v>
      </c>
      <c r="AE86" s="4">
        <v>0.78855081429259299</v>
      </c>
      <c r="AF86" s="177">
        <v>0.783558401655574</v>
      </c>
      <c r="AG86" s="4">
        <v>-25.763789357568601</v>
      </c>
      <c r="AH86" s="177">
        <v>9.31058972940159</v>
      </c>
      <c r="AI86" s="4">
        <v>-29.732182717034998</v>
      </c>
      <c r="AJ86" s="177">
        <v>8.1285297712198492</v>
      </c>
      <c r="AK86" s="4">
        <v>-11.734852242859599</v>
      </c>
      <c r="AL86" s="177">
        <v>6.9207086629505499</v>
      </c>
      <c r="AM86" s="4">
        <v>-0.488699418352535</v>
      </c>
      <c r="AN86" s="177">
        <v>2.09855881675887</v>
      </c>
      <c r="AO86" s="4">
        <v>1.64172441345447</v>
      </c>
      <c r="AP86" s="177">
        <v>2.6370094085611502</v>
      </c>
      <c r="AQ86" s="4">
        <v>0</v>
      </c>
      <c r="AR86" s="177">
        <v>0</v>
      </c>
      <c r="AS86" s="4">
        <v>0.96367566013594996</v>
      </c>
      <c r="AT86" s="177">
        <v>2.3471414241145099</v>
      </c>
      <c r="AU86" s="4">
        <v>7.6624509111864301</v>
      </c>
      <c r="AV86" s="177">
        <v>3.9365221512595401</v>
      </c>
      <c r="AW86" s="4">
        <v>7.2041336673164302</v>
      </c>
      <c r="AX86" s="177">
        <v>6.5231028411324203</v>
      </c>
      <c r="AY86" s="4">
        <v>13.488330870771801</v>
      </c>
      <c r="AZ86" s="177">
        <v>6.9442757316262202</v>
      </c>
      <c r="BA86" s="4">
        <v>-8.8017024384850693</v>
      </c>
      <c r="BB86" s="177">
        <v>7.06282577480789</v>
      </c>
      <c r="BC86" s="4">
        <v>-11.324474551487899</v>
      </c>
      <c r="BD86" s="177">
        <v>6.2638911819634098</v>
      </c>
      <c r="BE86" s="4">
        <v>-3.4695697699646999</v>
      </c>
      <c r="BF86" s="177">
        <v>4.2578135606152498</v>
      </c>
      <c r="BG86" s="4">
        <v>-6.9389879806318904</v>
      </c>
      <c r="BH86" s="177">
        <v>8.7748485341410998</v>
      </c>
      <c r="BI86" s="4">
        <v>0.78855081429259299</v>
      </c>
      <c r="BJ86" s="177">
        <v>0.783558401655574</v>
      </c>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8"/>
    </row>
    <row r="87" spans="1:92" ht="13" customHeight="1" x14ac:dyDescent="0.35">
      <c r="A87" s="103" t="s">
        <v>408</v>
      </c>
      <c r="B87" s="184">
        <v>1</v>
      </c>
      <c r="C87" s="109">
        <v>36.004646742205999</v>
      </c>
      <c r="D87" s="183">
        <v>5.0686515531101497</v>
      </c>
      <c r="E87" s="109">
        <v>40.234096408709497</v>
      </c>
      <c r="F87" s="183">
        <v>4.7089855885072103</v>
      </c>
      <c r="G87" s="109">
        <v>28.497264579673999</v>
      </c>
      <c r="H87" s="183">
        <v>4.5299908641634303</v>
      </c>
      <c r="I87" s="109">
        <v>3.4232264519171398</v>
      </c>
      <c r="J87" s="183">
        <v>1.7047530311969401</v>
      </c>
      <c r="K87" s="109">
        <v>4.6787404513876396</v>
      </c>
      <c r="L87" s="183">
        <v>2.0642006285310699</v>
      </c>
      <c r="M87" s="109">
        <v>0.69036722469581002</v>
      </c>
      <c r="N87" s="183">
        <v>0.43939667884458</v>
      </c>
      <c r="O87" s="109">
        <v>4.4174801365081402</v>
      </c>
      <c r="P87" s="183">
        <v>2.1201883264695001</v>
      </c>
      <c r="Q87" s="109">
        <v>30.264254715295099</v>
      </c>
      <c r="R87" s="183">
        <v>4.41415939927042</v>
      </c>
      <c r="S87" s="109">
        <v>13.7685444193517</v>
      </c>
      <c r="T87" s="183">
        <v>3.7029154716093799</v>
      </c>
      <c r="U87" s="109">
        <v>8.8444171224974806</v>
      </c>
      <c r="V87" s="183">
        <v>2.66007795736332</v>
      </c>
      <c r="W87" s="109">
        <v>16.753257404968402</v>
      </c>
      <c r="X87" s="183">
        <v>4.1616562408261402</v>
      </c>
      <c r="Y87" s="109">
        <v>10.7247753434304</v>
      </c>
      <c r="Z87" s="183">
        <v>3.0286385298185099</v>
      </c>
      <c r="AA87" s="109">
        <v>5.8776182847506897</v>
      </c>
      <c r="AB87" s="183">
        <v>2.5982897433082801</v>
      </c>
      <c r="AC87" s="109">
        <v>16.526876060077601</v>
      </c>
      <c r="AD87" s="183">
        <v>3.7939686131712298</v>
      </c>
      <c r="AE87" s="109">
        <v>0</v>
      </c>
      <c r="AF87" s="183">
        <v>0</v>
      </c>
      <c r="AG87" s="109">
        <v>-7.4020384221314499</v>
      </c>
      <c r="AH87" s="183">
        <v>7.6799864977158601</v>
      </c>
      <c r="AI87" s="109">
        <v>-2.26947478561828</v>
      </c>
      <c r="AJ87" s="183">
        <v>7.7485606012455097</v>
      </c>
      <c r="AK87" s="109">
        <v>1.66676476660592</v>
      </c>
      <c r="AL87" s="183">
        <v>6.2274715352326497</v>
      </c>
      <c r="AM87" s="109">
        <v>-0.94330434909188199</v>
      </c>
      <c r="AN87" s="183">
        <v>2.9865497824007798</v>
      </c>
      <c r="AO87" s="109">
        <v>-1.47805233773988</v>
      </c>
      <c r="AP87" s="183">
        <v>3.5520520972121901</v>
      </c>
      <c r="AQ87" s="109">
        <v>0.69036722469581002</v>
      </c>
      <c r="AR87" s="183">
        <v>0.43939667884458</v>
      </c>
      <c r="AS87" s="109">
        <v>1.46871166662942</v>
      </c>
      <c r="AT87" s="183">
        <v>2.9556984472883099</v>
      </c>
      <c r="AU87" s="109">
        <v>20.5938254238608</v>
      </c>
      <c r="AV87" s="183">
        <v>5.7008332317010604</v>
      </c>
      <c r="AW87" s="109">
        <v>-7.7627106237234296</v>
      </c>
      <c r="AX87" s="183">
        <v>6.2283449756807503</v>
      </c>
      <c r="AY87" s="109">
        <v>-7.6258971389184103</v>
      </c>
      <c r="AZ87" s="183">
        <v>5.1073018798835799</v>
      </c>
      <c r="BA87" s="109">
        <v>-2.7897244296162098</v>
      </c>
      <c r="BB87" s="183">
        <v>6.6298671311905801</v>
      </c>
      <c r="BC87" s="109">
        <v>2.4299175600414502</v>
      </c>
      <c r="BD87" s="183">
        <v>4.3893076796632302</v>
      </c>
      <c r="BE87" s="109">
        <v>-1.87194705126288</v>
      </c>
      <c r="BF87" s="183">
        <v>3.20189574365962</v>
      </c>
      <c r="BG87" s="109">
        <v>-8.5557537079176704</v>
      </c>
      <c r="BH87" s="183">
        <v>6.9152854539810598</v>
      </c>
      <c r="BI87" s="109">
        <v>-0.98106923823296299</v>
      </c>
      <c r="BJ87" s="183">
        <v>0.990720172926573</v>
      </c>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10"/>
    </row>
    <row r="88" spans="1:92" ht="13" customHeight="1" x14ac:dyDescent="0.35">
      <c r="A88" s="3"/>
      <c r="B88" s="111"/>
      <c r="C88" s="4" t="s">
        <v>1196</v>
      </c>
      <c r="D88" s="177" t="s">
        <v>1197</v>
      </c>
      <c r="E88" s="4" t="s">
        <v>1198</v>
      </c>
      <c r="F88" s="177" t="s">
        <v>1199</v>
      </c>
      <c r="G88" s="4" t="s">
        <v>1200</v>
      </c>
      <c r="H88" s="177" t="s">
        <v>1201</v>
      </c>
      <c r="I88" s="4" t="s">
        <v>1202</v>
      </c>
      <c r="J88" s="177" t="s">
        <v>1203</v>
      </c>
      <c r="K88" s="4" t="s">
        <v>1204</v>
      </c>
      <c r="L88" s="177" t="s">
        <v>1205</v>
      </c>
      <c r="M88" s="4" t="s">
        <v>1206</v>
      </c>
      <c r="N88" s="177" t="s">
        <v>1207</v>
      </c>
      <c r="O88" s="4" t="s">
        <v>1208</v>
      </c>
      <c r="P88" s="177" t="s">
        <v>1209</v>
      </c>
      <c r="Q88" s="4" t="s">
        <v>1210</v>
      </c>
      <c r="R88" s="177" t="s">
        <v>1211</v>
      </c>
      <c r="S88" s="4" t="s">
        <v>1212</v>
      </c>
      <c r="T88" s="177" t="s">
        <v>1213</v>
      </c>
      <c r="U88" s="4" t="s">
        <v>1214</v>
      </c>
      <c r="V88" s="177" t="s">
        <v>1215</v>
      </c>
      <c r="W88" s="4" t="s">
        <v>1216</v>
      </c>
      <c r="X88" s="177" t="s">
        <v>1217</v>
      </c>
      <c r="Y88" s="4" t="s">
        <v>1218</v>
      </c>
      <c r="Z88" s="177" t="s">
        <v>1219</v>
      </c>
      <c r="AA88" s="4" t="s">
        <v>1220</v>
      </c>
      <c r="AB88" s="177" t="s">
        <v>1221</v>
      </c>
      <c r="AC88" s="4" t="s">
        <v>1222</v>
      </c>
      <c r="AD88" s="177" t="s">
        <v>1223</v>
      </c>
      <c r="AE88" s="4" t="s">
        <v>1224</v>
      </c>
      <c r="AF88" s="177" t="s">
        <v>1225</v>
      </c>
      <c r="AG88" s="6" t="s">
        <v>1226</v>
      </c>
      <c r="AH88" s="6" t="s">
        <v>1227</v>
      </c>
      <c r="AI88" s="6" t="s">
        <v>1228</v>
      </c>
      <c r="AJ88" s="6" t="s">
        <v>1229</v>
      </c>
      <c r="AK88" s="6" t="s">
        <v>1230</v>
      </c>
      <c r="AL88" s="6" t="s">
        <v>1231</v>
      </c>
      <c r="AM88" s="6" t="s">
        <v>1232</v>
      </c>
      <c r="AN88" s="6" t="s">
        <v>1233</v>
      </c>
      <c r="AO88" s="6" t="s">
        <v>1234</v>
      </c>
      <c r="AP88" s="6" t="s">
        <v>1235</v>
      </c>
      <c r="AQ88" s="6" t="s">
        <v>1236</v>
      </c>
      <c r="AR88" s="6" t="s">
        <v>1237</v>
      </c>
      <c r="AS88" s="6" t="s">
        <v>1238</v>
      </c>
      <c r="AT88" s="6" t="s">
        <v>1239</v>
      </c>
      <c r="AU88" s="6" t="s">
        <v>1240</v>
      </c>
      <c r="AV88" s="6" t="s">
        <v>1241</v>
      </c>
      <c r="AW88" s="6" t="s">
        <v>1242</v>
      </c>
      <c r="AX88" s="6" t="s">
        <v>1243</v>
      </c>
      <c r="AY88" s="6" t="s">
        <v>1244</v>
      </c>
      <c r="AZ88" s="6" t="s">
        <v>1245</v>
      </c>
      <c r="BA88" s="6" t="s">
        <v>1246</v>
      </c>
      <c r="BB88" s="6" t="s">
        <v>1247</v>
      </c>
      <c r="BC88" s="6" t="s">
        <v>1248</v>
      </c>
      <c r="BD88" s="6" t="s">
        <v>1249</v>
      </c>
      <c r="BE88" s="6" t="s">
        <v>1250</v>
      </c>
      <c r="BF88" s="6" t="s">
        <v>1251</v>
      </c>
      <c r="BG88" s="6" t="s">
        <v>1252</v>
      </c>
      <c r="BH88" s="6" t="s">
        <v>1253</v>
      </c>
      <c r="BI88" s="6" t="s">
        <v>1254</v>
      </c>
      <c r="BJ88" s="6" t="s">
        <v>1255</v>
      </c>
      <c r="BK88" s="4" t="s">
        <v>1256</v>
      </c>
      <c r="BL88" s="177" t="s">
        <v>1257</v>
      </c>
      <c r="BM88" s="4" t="s">
        <v>1258</v>
      </c>
      <c r="BN88" s="177" t="s">
        <v>1259</v>
      </c>
      <c r="BO88" s="4" t="s">
        <v>1260</v>
      </c>
      <c r="BP88" s="177" t="s">
        <v>1261</v>
      </c>
      <c r="BQ88" s="4" t="s">
        <v>1262</v>
      </c>
      <c r="BR88" s="177" t="s">
        <v>1263</v>
      </c>
      <c r="BS88" s="4" t="s">
        <v>1264</v>
      </c>
      <c r="BT88" s="177" t="s">
        <v>1265</v>
      </c>
      <c r="BU88" s="4" t="s">
        <v>1266</v>
      </c>
      <c r="BV88" s="177" t="s">
        <v>1267</v>
      </c>
      <c r="BW88" s="4" t="s">
        <v>1268</v>
      </c>
      <c r="BX88" s="177" t="s">
        <v>1269</v>
      </c>
      <c r="BY88" s="4" t="s">
        <v>1270</v>
      </c>
      <c r="BZ88" s="177" t="s">
        <v>1271</v>
      </c>
      <c r="CA88" s="4" t="s">
        <v>1272</v>
      </c>
      <c r="CB88" s="177" t="s">
        <v>1273</v>
      </c>
      <c r="CC88" s="4" t="s">
        <v>1274</v>
      </c>
      <c r="CD88" s="177" t="s">
        <v>1275</v>
      </c>
      <c r="CE88" s="4" t="s">
        <v>1276</v>
      </c>
      <c r="CF88" s="177" t="s">
        <v>1277</v>
      </c>
      <c r="CG88" s="4" t="s">
        <v>1278</v>
      </c>
      <c r="CH88" s="177" t="s">
        <v>1279</v>
      </c>
      <c r="CI88" s="4" t="s">
        <v>1280</v>
      </c>
      <c r="CJ88" s="177" t="s">
        <v>1281</v>
      </c>
      <c r="CK88" s="4" t="s">
        <v>1282</v>
      </c>
      <c r="CL88" s="177" t="s">
        <v>1283</v>
      </c>
      <c r="CM88" s="4" t="s">
        <v>1284</v>
      </c>
      <c r="CN88" s="196" t="s">
        <v>1285</v>
      </c>
    </row>
    <row r="89" spans="1:92" ht="13" customHeight="1" x14ac:dyDescent="0.35">
      <c r="A89" s="3" t="s">
        <v>365</v>
      </c>
      <c r="B89" s="111">
        <v>3</v>
      </c>
      <c r="C89" s="4">
        <v>19.2239798602284</v>
      </c>
      <c r="D89" s="177">
        <v>3.0105450661098598</v>
      </c>
      <c r="E89" s="4">
        <v>23.485878454863101</v>
      </c>
      <c r="F89" s="177">
        <v>3.2308823014321502</v>
      </c>
      <c r="G89" s="4">
        <v>20.7096588581406</v>
      </c>
      <c r="H89" s="177">
        <v>3.2378808832704</v>
      </c>
      <c r="I89" s="4">
        <v>23.453535075531899</v>
      </c>
      <c r="J89" s="177">
        <v>3.19962080249495</v>
      </c>
      <c r="K89" s="4">
        <v>9.7581131427555405</v>
      </c>
      <c r="L89" s="177">
        <v>2.2438149267666998</v>
      </c>
      <c r="M89" s="4">
        <v>1.56544338769363</v>
      </c>
      <c r="N89" s="177">
        <v>0.92096123032550303</v>
      </c>
      <c r="O89" s="4">
        <v>3.9807959719957999</v>
      </c>
      <c r="P89" s="177">
        <v>1.5437906759740101</v>
      </c>
      <c r="Q89" s="4">
        <v>22.311463527247</v>
      </c>
      <c r="R89" s="177">
        <v>3.62578343461804</v>
      </c>
      <c r="S89" s="4">
        <v>33.047062280377801</v>
      </c>
      <c r="T89" s="177">
        <v>3.7719765318073102</v>
      </c>
      <c r="U89" s="4">
        <v>21.134666976605299</v>
      </c>
      <c r="V89" s="177">
        <v>3.1452629697539898</v>
      </c>
      <c r="W89" s="4">
        <v>8.3572558044638292</v>
      </c>
      <c r="X89" s="177">
        <v>2.0496692223881801</v>
      </c>
      <c r="Y89" s="4">
        <v>5.98680915354646</v>
      </c>
      <c r="Z89" s="177">
        <v>1.8614743611893001</v>
      </c>
      <c r="AA89" s="4">
        <v>8.9847942768023508</v>
      </c>
      <c r="AB89" s="177">
        <v>2.3319296652528001</v>
      </c>
      <c r="AC89" s="4">
        <v>10.500446279037</v>
      </c>
      <c r="AD89" s="177">
        <v>2.4374728105185599</v>
      </c>
      <c r="AE89" s="4">
        <v>0.41112105713684999</v>
      </c>
      <c r="AF89" s="177">
        <v>0.40995631308818498</v>
      </c>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4">
        <v>1.5278229346027501</v>
      </c>
      <c r="BL89" s="177">
        <v>3.8774501416562601</v>
      </c>
      <c r="BM89" s="4">
        <v>-2.59499671659588</v>
      </c>
      <c r="BN89" s="177">
        <v>4.3707937568472204</v>
      </c>
      <c r="BO89" s="4">
        <v>10.468728832895399</v>
      </c>
      <c r="BP89" s="177">
        <v>3.8363929265700798</v>
      </c>
      <c r="BQ89" s="4">
        <v>18.316113373670401</v>
      </c>
      <c r="BR89" s="177">
        <v>3.5689921940521301</v>
      </c>
      <c r="BS89" s="4">
        <v>5.1243546834680496</v>
      </c>
      <c r="BT89" s="177">
        <v>2.6164091910863898</v>
      </c>
      <c r="BU89" s="4">
        <v>5.6340082949080501E-2</v>
      </c>
      <c r="BV89" s="177">
        <v>1.1943840401177701</v>
      </c>
      <c r="BW89" s="4">
        <v>-2.2311324412031501</v>
      </c>
      <c r="BX89" s="177">
        <v>2.2205449913425799</v>
      </c>
      <c r="BY89" s="4">
        <v>-5.3379909932875398</v>
      </c>
      <c r="BZ89" s="177">
        <v>4.6308975240113304</v>
      </c>
      <c r="CA89" s="4">
        <v>4.9547934148833699</v>
      </c>
      <c r="CB89" s="177">
        <v>4.7779242952224701</v>
      </c>
      <c r="CC89" s="4">
        <v>0.983136553498689</v>
      </c>
      <c r="CD89" s="177">
        <v>4.1829356202365204</v>
      </c>
      <c r="CE89" s="4">
        <v>1.61327912773504</v>
      </c>
      <c r="CF89" s="177">
        <v>2.7572677111472599</v>
      </c>
      <c r="CG89" s="4">
        <v>3.01007152773348</v>
      </c>
      <c r="CH89" s="177">
        <v>2.2120232735557201</v>
      </c>
      <c r="CI89" s="4">
        <v>5.2243893306919098</v>
      </c>
      <c r="CJ89" s="177">
        <v>2.64475948157718</v>
      </c>
      <c r="CK89" s="4">
        <v>1.4562362769089101</v>
      </c>
      <c r="CL89" s="177">
        <v>2.9557613299125198</v>
      </c>
      <c r="CM89" s="4">
        <v>-2.1513324917230701E-2</v>
      </c>
      <c r="CN89" s="196">
        <v>0.59592850465643399</v>
      </c>
    </row>
    <row r="90" spans="1:92" ht="13" customHeight="1" x14ac:dyDescent="0.35">
      <c r="A90" s="3" t="s">
        <v>368</v>
      </c>
      <c r="B90" s="111">
        <v>3</v>
      </c>
      <c r="C90" s="4">
        <v>22.907342268907701</v>
      </c>
      <c r="D90" s="177">
        <v>3.7460567648142402</v>
      </c>
      <c r="E90" s="4">
        <v>17.696262562125501</v>
      </c>
      <c r="F90" s="177">
        <v>3.1987562118813799</v>
      </c>
      <c r="G90" s="4">
        <v>22.759228760055901</v>
      </c>
      <c r="H90" s="177">
        <v>3.2783179108901002</v>
      </c>
      <c r="I90" s="4">
        <v>6.61772889693958</v>
      </c>
      <c r="J90" s="177">
        <v>1.88298757383098</v>
      </c>
      <c r="K90" s="4">
        <v>6.5869024058569403</v>
      </c>
      <c r="L90" s="177">
        <v>1.4444930850973401</v>
      </c>
      <c r="M90" s="4">
        <v>0.56806833835538995</v>
      </c>
      <c r="N90" s="177">
        <v>0.34408616976330197</v>
      </c>
      <c r="O90" s="4">
        <v>1.13606409981062</v>
      </c>
      <c r="P90" s="177">
        <v>0.59305949460654295</v>
      </c>
      <c r="Q90" s="4">
        <v>18.116188468148898</v>
      </c>
      <c r="R90" s="177">
        <v>3.4756238764732599</v>
      </c>
      <c r="S90" s="4">
        <v>23.004578471027799</v>
      </c>
      <c r="T90" s="177">
        <v>3.5298234398993098</v>
      </c>
      <c r="U90" s="4">
        <v>20.923404149832699</v>
      </c>
      <c r="V90" s="177">
        <v>3.4208283260330798</v>
      </c>
      <c r="W90" s="4">
        <v>11.5793868977527</v>
      </c>
      <c r="X90" s="177">
        <v>2.84162268775541</v>
      </c>
      <c r="Y90" s="4">
        <v>11.578818835562799</v>
      </c>
      <c r="Z90" s="177">
        <v>2.77995717778929</v>
      </c>
      <c r="AA90" s="4">
        <v>12.216056636007799</v>
      </c>
      <c r="AB90" s="177">
        <v>2.7895631608601801</v>
      </c>
      <c r="AC90" s="4">
        <v>37.091670628889702</v>
      </c>
      <c r="AD90" s="177">
        <v>4.4327318187036999</v>
      </c>
      <c r="AE90" s="4">
        <v>0.12364075693181401</v>
      </c>
      <c r="AF90" s="177">
        <v>0.124479356096889</v>
      </c>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4">
        <v>-9.0907352854063803E-2</v>
      </c>
      <c r="BL90" s="177">
        <v>5.0373994361975303</v>
      </c>
      <c r="BM90" s="4">
        <v>-20.5957834695941</v>
      </c>
      <c r="BN90" s="177">
        <v>4.9244280040672699</v>
      </c>
      <c r="BO90" s="4">
        <v>4.5318827250016804</v>
      </c>
      <c r="BP90" s="177">
        <v>4.4187591195043696</v>
      </c>
      <c r="BQ90" s="4">
        <v>-7.93735637459159</v>
      </c>
      <c r="BR90" s="177">
        <v>3.40361010380327</v>
      </c>
      <c r="BS90" s="4">
        <v>-3.4516372679643599</v>
      </c>
      <c r="BT90" s="177">
        <v>2.7610729991349601</v>
      </c>
      <c r="BU90" s="4">
        <v>-2.28539168667273</v>
      </c>
      <c r="BV90" s="177">
        <v>1.3452886814087399</v>
      </c>
      <c r="BW90" s="4">
        <v>-10.988260505050199</v>
      </c>
      <c r="BX90" s="177">
        <v>2.9147337083378502</v>
      </c>
      <c r="BY90" s="4">
        <v>-23.6331920753159</v>
      </c>
      <c r="BZ90" s="177">
        <v>5.0021329321598902</v>
      </c>
      <c r="CA90" s="4">
        <v>-5.8386747074328902</v>
      </c>
      <c r="CB90" s="177">
        <v>5.0256336169390199</v>
      </c>
      <c r="CC90" s="4">
        <v>-6.6190540545287204</v>
      </c>
      <c r="CD90" s="177">
        <v>4.6661482392654499</v>
      </c>
      <c r="CE90" s="4">
        <v>-7.8959636999340299</v>
      </c>
      <c r="CF90" s="177">
        <v>4.0899997799129499</v>
      </c>
      <c r="CG90" s="4">
        <v>-7.76986094208005</v>
      </c>
      <c r="CH90" s="177">
        <v>4.2998867360169104</v>
      </c>
      <c r="CI90" s="4">
        <v>-11.912075395777199</v>
      </c>
      <c r="CJ90" s="177">
        <v>4.1931137910944196</v>
      </c>
      <c r="CK90" s="4">
        <v>-4.11614995645433</v>
      </c>
      <c r="CL90" s="177">
        <v>5.72880866990511</v>
      </c>
      <c r="CM90" s="4">
        <v>-0.30680013121842298</v>
      </c>
      <c r="CN90" s="196">
        <v>0.44851524669452603</v>
      </c>
    </row>
    <row r="91" spans="1:92" ht="13" customHeight="1" x14ac:dyDescent="0.35">
      <c r="A91" s="3" t="s">
        <v>387</v>
      </c>
      <c r="B91" s="111">
        <v>3</v>
      </c>
      <c r="C91" s="4">
        <v>21.808205731590999</v>
      </c>
      <c r="D91" s="177">
        <v>3.0542228713726201</v>
      </c>
      <c r="E91" s="4">
        <v>38.243047702527498</v>
      </c>
      <c r="F91" s="177">
        <v>3.5087478938009</v>
      </c>
      <c r="G91" s="4">
        <v>24.320284185906399</v>
      </c>
      <c r="H91" s="177">
        <v>2.8861389843407599</v>
      </c>
      <c r="I91" s="4">
        <v>5.0575114070184899</v>
      </c>
      <c r="J91" s="177">
        <v>1.65176912520409</v>
      </c>
      <c r="K91" s="4">
        <v>37.2277675179798</v>
      </c>
      <c r="L91" s="177">
        <v>3.6214825196111202</v>
      </c>
      <c r="M91" s="4">
        <v>48.788648796522601</v>
      </c>
      <c r="N91" s="177">
        <v>3.30674618586389</v>
      </c>
      <c r="O91" s="4">
        <v>5.8842832173671296</v>
      </c>
      <c r="P91" s="177">
        <v>1.7795907520237799</v>
      </c>
      <c r="Q91" s="4">
        <v>52.553488577609002</v>
      </c>
      <c r="R91" s="177">
        <v>3.6038272945896899</v>
      </c>
      <c r="S91" s="4">
        <v>20.9334544405597</v>
      </c>
      <c r="T91" s="177">
        <v>2.9865906980172698</v>
      </c>
      <c r="U91" s="4">
        <v>26.692458663640402</v>
      </c>
      <c r="V91" s="177">
        <v>2.8419594197467899</v>
      </c>
      <c r="W91" s="4">
        <v>44.940853145711202</v>
      </c>
      <c r="X91" s="177">
        <v>3.4684126044318</v>
      </c>
      <c r="Y91" s="4">
        <v>20.939915127525701</v>
      </c>
      <c r="Z91" s="177">
        <v>3.0191624075166099</v>
      </c>
      <c r="AA91" s="4">
        <v>15.503353169500601</v>
      </c>
      <c r="AB91" s="177">
        <v>2.4589961928500301</v>
      </c>
      <c r="AC91" s="4">
        <v>37.476599485314203</v>
      </c>
      <c r="AD91" s="177">
        <v>3.3442033511876201</v>
      </c>
      <c r="AE91" s="4">
        <v>2.5177014701605702</v>
      </c>
      <c r="AF91" s="177">
        <v>1.13824311270794</v>
      </c>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4">
        <v>4.8964042536169599</v>
      </c>
      <c r="BL91" s="177">
        <v>3.9820969507442801</v>
      </c>
      <c r="BM91" s="4">
        <v>-7.4220111221059399</v>
      </c>
      <c r="BN91" s="177">
        <v>4.9687480037173097</v>
      </c>
      <c r="BO91" s="4">
        <v>3.86102855255267</v>
      </c>
      <c r="BP91" s="177">
        <v>4.15657417423194</v>
      </c>
      <c r="BQ91" s="4">
        <v>-1.9166916607948701</v>
      </c>
      <c r="BR91" s="177">
        <v>2.4605487228370202</v>
      </c>
      <c r="BS91" s="4">
        <v>-1.7654443290720201</v>
      </c>
      <c r="BT91" s="177">
        <v>5.0422063138068696</v>
      </c>
      <c r="BU91" s="4">
        <v>-3.50518594412749</v>
      </c>
      <c r="BV91" s="177">
        <v>4.9855022662504496</v>
      </c>
      <c r="BW91" s="4">
        <v>-6.0815434494250997</v>
      </c>
      <c r="BX91" s="177">
        <v>3.0007902920603402</v>
      </c>
      <c r="BY91" s="4">
        <v>3.2459966307236501</v>
      </c>
      <c r="BZ91" s="177">
        <v>4.9314696316878601</v>
      </c>
      <c r="CA91" s="4">
        <v>-7.5406343241781801</v>
      </c>
      <c r="CB91" s="177">
        <v>4.4019492772355502</v>
      </c>
      <c r="CC91" s="4">
        <v>-9.4548805345809797</v>
      </c>
      <c r="CD91" s="177">
        <v>4.51007181155975</v>
      </c>
      <c r="CE91" s="4">
        <v>-2.38310968217603</v>
      </c>
      <c r="CF91" s="177">
        <v>4.7677623675238596</v>
      </c>
      <c r="CG91" s="4">
        <v>-0.2063914779553</v>
      </c>
      <c r="CH91" s="177">
        <v>4.1984323812509698</v>
      </c>
      <c r="CI91" s="4">
        <v>-2.7872487664132399</v>
      </c>
      <c r="CJ91" s="177">
        <v>3.7010139200542</v>
      </c>
      <c r="CK91" s="4">
        <v>-4.8231703717600096</v>
      </c>
      <c r="CL91" s="177">
        <v>4.8785706853143802</v>
      </c>
      <c r="CM91" s="4">
        <v>2.5406253233382501E-2</v>
      </c>
      <c r="CN91" s="196">
        <v>1.65277253679466</v>
      </c>
    </row>
    <row r="92" spans="1:92" ht="13" customHeight="1" x14ac:dyDescent="0.35">
      <c r="A92" s="3" t="s">
        <v>389</v>
      </c>
      <c r="B92" s="111">
        <v>3</v>
      </c>
      <c r="C92" s="4">
        <v>49.354869089530602</v>
      </c>
      <c r="D92" s="177">
        <v>3.3754908069969098</v>
      </c>
      <c r="E92" s="4">
        <v>42.770245729281299</v>
      </c>
      <c r="F92" s="177">
        <v>3.5792358291411799</v>
      </c>
      <c r="G92" s="4">
        <v>43.750798015418901</v>
      </c>
      <c r="H92" s="177">
        <v>3.6754336363694602</v>
      </c>
      <c r="I92" s="4">
        <v>30.481307321448</v>
      </c>
      <c r="J92" s="177">
        <v>3.82733369974668</v>
      </c>
      <c r="K92" s="4">
        <v>45.5203958512244</v>
      </c>
      <c r="L92" s="177">
        <v>3.65745419460035</v>
      </c>
      <c r="M92" s="4">
        <v>54.922838968670497</v>
      </c>
      <c r="N92" s="177">
        <v>3.5561286776023402</v>
      </c>
      <c r="O92" s="4">
        <v>41.028688241636502</v>
      </c>
      <c r="P92" s="177">
        <v>3.60155353378115</v>
      </c>
      <c r="Q92" s="4">
        <v>43.715636337760003</v>
      </c>
      <c r="R92" s="177">
        <v>3.8435873431082901</v>
      </c>
      <c r="S92" s="4">
        <v>36.782079100044299</v>
      </c>
      <c r="T92" s="177">
        <v>3.58639539171838</v>
      </c>
      <c r="U92" s="4">
        <v>44.183267040588603</v>
      </c>
      <c r="V92" s="177">
        <v>3.5905308874710502</v>
      </c>
      <c r="W92" s="4">
        <v>34.132122164415897</v>
      </c>
      <c r="X92" s="177">
        <v>3.53614304673542</v>
      </c>
      <c r="Y92" s="4">
        <v>21.825855767338901</v>
      </c>
      <c r="Z92" s="177">
        <v>2.8769532237554198</v>
      </c>
      <c r="AA92" s="4">
        <v>36.751593547893897</v>
      </c>
      <c r="AB92" s="177">
        <v>3.6156189847611802</v>
      </c>
      <c r="AC92" s="4">
        <v>29.3480680320556</v>
      </c>
      <c r="AD92" s="177">
        <v>3.3115932027011299</v>
      </c>
      <c r="AE92" s="4">
        <v>33.508960299975598</v>
      </c>
      <c r="AF92" s="177">
        <v>3.8180753923855399</v>
      </c>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4">
        <v>2.0799817403678502</v>
      </c>
      <c r="BL92" s="177">
        <v>4.5193974704877302</v>
      </c>
      <c r="BM92" s="4">
        <v>0.102187901312114</v>
      </c>
      <c r="BN92" s="177">
        <v>4.6302795936390799</v>
      </c>
      <c r="BO92" s="4">
        <v>0.26793698420186002</v>
      </c>
      <c r="BP92" s="177">
        <v>4.8258364482091203</v>
      </c>
      <c r="BQ92" s="4">
        <v>-0.88961091156247496</v>
      </c>
      <c r="BR92" s="177">
        <v>4.6668469723213404</v>
      </c>
      <c r="BS92" s="4">
        <v>-5.1093140316600199</v>
      </c>
      <c r="BT92" s="177">
        <v>4.7464361513067299</v>
      </c>
      <c r="BU92" s="4">
        <v>-0.52718903442912102</v>
      </c>
      <c r="BV92" s="177">
        <v>4.6428881607420402</v>
      </c>
      <c r="BW92" s="4">
        <v>0.28086998282970699</v>
      </c>
      <c r="BX92" s="177">
        <v>4.6648726292184701</v>
      </c>
      <c r="BY92" s="4">
        <v>5.3252485232699902</v>
      </c>
      <c r="BZ92" s="177">
        <v>4.9229927432793801</v>
      </c>
      <c r="CA92" s="4">
        <v>-4.4889716429793003</v>
      </c>
      <c r="CB92" s="177">
        <v>4.86620249649431</v>
      </c>
      <c r="CC92" s="4">
        <v>-1.6884568722740001</v>
      </c>
      <c r="CD92" s="177">
        <v>4.9088910142872697</v>
      </c>
      <c r="CE92" s="4">
        <v>0.109840543642342</v>
      </c>
      <c r="CF92" s="177">
        <v>4.6267799912714498</v>
      </c>
      <c r="CG92" s="4">
        <v>-7.0808381386459596</v>
      </c>
      <c r="CH92" s="177">
        <v>4.0734173284410398</v>
      </c>
      <c r="CI92" s="4">
        <v>-2.7276344130605099</v>
      </c>
      <c r="CJ92" s="177">
        <v>4.7366428360631998</v>
      </c>
      <c r="CK92" s="4">
        <v>0.289407408018722</v>
      </c>
      <c r="CL92" s="177">
        <v>4.1762285953818203</v>
      </c>
      <c r="CM92" s="4">
        <v>-1.57719053603977</v>
      </c>
      <c r="CN92" s="196">
        <v>4.7976476699697104</v>
      </c>
    </row>
    <row r="93" spans="1:92" ht="13" customHeight="1" x14ac:dyDescent="0.35">
      <c r="A93" s="3" t="s">
        <v>394</v>
      </c>
      <c r="B93" s="111">
        <v>3</v>
      </c>
      <c r="C93" s="4">
        <v>20.284018748685899</v>
      </c>
      <c r="D93" s="177">
        <v>0.124007240291287</v>
      </c>
      <c r="E93" s="4">
        <v>42.3156125696608</v>
      </c>
      <c r="F93" s="177">
        <v>0.169198350642318</v>
      </c>
      <c r="G93" s="4">
        <v>29.427239931698299</v>
      </c>
      <c r="H93" s="177">
        <v>0.13325643294051301</v>
      </c>
      <c r="I93" s="4">
        <v>10.2462860684355</v>
      </c>
      <c r="J93" s="177">
        <v>0.10963918358053901</v>
      </c>
      <c r="K93" s="4">
        <v>16.996248792437399</v>
      </c>
      <c r="L93" s="177">
        <v>0.127633944919753</v>
      </c>
      <c r="M93" s="4">
        <v>0</v>
      </c>
      <c r="N93" s="177">
        <v>0</v>
      </c>
      <c r="O93" s="4">
        <v>1.2033598668071199</v>
      </c>
      <c r="P93" s="177">
        <v>2.1472678016671298E-2</v>
      </c>
      <c r="Q93" s="4">
        <v>10.058706405892099</v>
      </c>
      <c r="R93" s="177">
        <v>8.6582922956053202E-2</v>
      </c>
      <c r="S93" s="4">
        <v>16.889814050334898</v>
      </c>
      <c r="T93" s="177">
        <v>0.104156399796363</v>
      </c>
      <c r="U93" s="4">
        <v>6.6955838523697002</v>
      </c>
      <c r="V93" s="177">
        <v>0.118457840716773</v>
      </c>
      <c r="W93" s="4">
        <v>20.412866425823701</v>
      </c>
      <c r="X93" s="177">
        <v>0.13631695385826001</v>
      </c>
      <c r="Y93" s="4">
        <v>12.6493344240195</v>
      </c>
      <c r="Z93" s="177">
        <v>0.120535325317433</v>
      </c>
      <c r="AA93" s="4">
        <v>12.961393463005599</v>
      </c>
      <c r="AB93" s="177">
        <v>0.14167932257761601</v>
      </c>
      <c r="AC93" s="4">
        <v>20.633100683802599</v>
      </c>
      <c r="AD93" s="177">
        <v>0.12773511951566</v>
      </c>
      <c r="AE93" s="4">
        <v>0.57103979795254001</v>
      </c>
      <c r="AF93" s="177">
        <v>2.1254706266097899E-2</v>
      </c>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4">
        <v>2.08380285200221</v>
      </c>
      <c r="BL93" s="177">
        <v>2.6699069129775901</v>
      </c>
      <c r="BM93" s="4">
        <v>12.1484338791127</v>
      </c>
      <c r="BN93" s="177">
        <v>3.3087815169945798</v>
      </c>
      <c r="BO93" s="4">
        <v>20.573967248274901</v>
      </c>
      <c r="BP93" s="177">
        <v>2.2817580225686398</v>
      </c>
      <c r="BQ93" s="4">
        <v>6.1684105221158498</v>
      </c>
      <c r="BR93" s="177">
        <v>1.5363226209868699</v>
      </c>
      <c r="BS93" s="4">
        <v>7.0664465770884499</v>
      </c>
      <c r="BT93" s="177">
        <v>2.3201874073158</v>
      </c>
      <c r="BU93" s="4">
        <v>-3.54499605275945</v>
      </c>
      <c r="BV93" s="177">
        <v>1.554654634187</v>
      </c>
      <c r="BW93" s="4">
        <v>-1.1662895160295801</v>
      </c>
      <c r="BX93" s="177">
        <v>1.27567059295644</v>
      </c>
      <c r="BY93" s="4">
        <v>2.3808913088430699</v>
      </c>
      <c r="BZ93" s="177">
        <v>1.7273497819680199</v>
      </c>
      <c r="CA93" s="4">
        <v>-0.42820514594456299</v>
      </c>
      <c r="CB93" s="177">
        <v>2.8446565166731901</v>
      </c>
      <c r="CC93" s="4">
        <v>-3.7362547046600598</v>
      </c>
      <c r="CD93" s="177">
        <v>2.30873499446691</v>
      </c>
      <c r="CE93" s="4">
        <v>9.5921434746793004</v>
      </c>
      <c r="CF93" s="177">
        <v>2.3847063500257799</v>
      </c>
      <c r="CG93" s="4">
        <v>8.3352298987319902</v>
      </c>
      <c r="CH93" s="177">
        <v>1.39229265898549</v>
      </c>
      <c r="CI93" s="4">
        <v>7.96455051462525</v>
      </c>
      <c r="CJ93" s="177">
        <v>1.55302548816677</v>
      </c>
      <c r="CK93" s="4">
        <v>-8.5723932964545106</v>
      </c>
      <c r="CL93" s="177">
        <v>2.8210039041422701</v>
      </c>
      <c r="CM93" s="4">
        <v>-4.8753415442857197E-2</v>
      </c>
      <c r="CN93" s="196">
        <v>0.61732759242189605</v>
      </c>
    </row>
    <row r="94" spans="1:92" ht="13" customHeight="1" x14ac:dyDescent="0.35">
      <c r="A94" s="3" t="s">
        <v>398</v>
      </c>
      <c r="B94" s="111">
        <v>3</v>
      </c>
      <c r="C94" s="4">
        <v>29.091634282714601</v>
      </c>
      <c r="D94" s="177">
        <v>3.1921034990949102</v>
      </c>
      <c r="E94" s="4">
        <v>32.725541643897003</v>
      </c>
      <c r="F94" s="177">
        <v>3.6885952208122501</v>
      </c>
      <c r="G94" s="4">
        <v>16.7171574555924</v>
      </c>
      <c r="H94" s="177">
        <v>2.7326741436686</v>
      </c>
      <c r="I94" s="4">
        <v>15.236144643022</v>
      </c>
      <c r="J94" s="177">
        <v>2.5309364283595102</v>
      </c>
      <c r="K94" s="4">
        <v>15.033861041887899</v>
      </c>
      <c r="L94" s="177">
        <v>2.4981347088276702</v>
      </c>
      <c r="M94" s="4">
        <v>13.058054127122199</v>
      </c>
      <c r="N94" s="177">
        <v>2.2803662661956801</v>
      </c>
      <c r="O94" s="4">
        <v>14.7157472220998</v>
      </c>
      <c r="P94" s="177">
        <v>2.5717192097891499</v>
      </c>
      <c r="Q94" s="4">
        <v>36.119403570457898</v>
      </c>
      <c r="R94" s="177">
        <v>3.1619598195035099</v>
      </c>
      <c r="S94" s="4">
        <v>19.070832977483899</v>
      </c>
      <c r="T94" s="177">
        <v>2.8732133469814598</v>
      </c>
      <c r="U94" s="4">
        <v>21.0580328637453</v>
      </c>
      <c r="V94" s="177">
        <v>2.9553693043931002</v>
      </c>
      <c r="W94" s="4">
        <v>26.1606916129378</v>
      </c>
      <c r="X94" s="177">
        <v>3.3404877760508902</v>
      </c>
      <c r="Y94" s="4">
        <v>17.8406951461318</v>
      </c>
      <c r="Z94" s="177">
        <v>2.5170803236347501</v>
      </c>
      <c r="AA94" s="4">
        <v>24.106281275742699</v>
      </c>
      <c r="AB94" s="177">
        <v>2.93348566059298</v>
      </c>
      <c r="AC94" s="4">
        <v>26.216950066686699</v>
      </c>
      <c r="AD94" s="177">
        <v>3.18758455253686</v>
      </c>
      <c r="AE94" s="4">
        <v>9.4283213290885293</v>
      </c>
      <c r="AF94" s="177">
        <v>2.1926989662310299</v>
      </c>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4">
        <v>6.4084514606909897</v>
      </c>
      <c r="BL94" s="177">
        <v>4.2925795278958603</v>
      </c>
      <c r="BM94" s="4">
        <v>-3.5732063390022302</v>
      </c>
      <c r="BN94" s="177">
        <v>4.63919727654197</v>
      </c>
      <c r="BO94" s="4">
        <v>6.64364583970917</v>
      </c>
      <c r="BP94" s="177">
        <v>3.4064828510443901</v>
      </c>
      <c r="BQ94" s="4">
        <v>1.64512846688162</v>
      </c>
      <c r="BR94" s="177">
        <v>3.5470763366961102</v>
      </c>
      <c r="BS94" s="4">
        <v>3.16884313365449</v>
      </c>
      <c r="BT94" s="177">
        <v>3.4070318574845802</v>
      </c>
      <c r="BU94" s="4">
        <v>-0.234090046344857</v>
      </c>
      <c r="BV94" s="177">
        <v>2.98492250053167</v>
      </c>
      <c r="BW94" s="4">
        <v>0.59185946451309601</v>
      </c>
      <c r="BX94" s="177">
        <v>3.5371242312551598</v>
      </c>
      <c r="BY94" s="4">
        <v>-3.6079290630891099</v>
      </c>
      <c r="BZ94" s="177">
        <v>4.3437493383950398</v>
      </c>
      <c r="CA94" s="4">
        <v>-1.7464705537915499</v>
      </c>
      <c r="CB94" s="177">
        <v>4.1287373985646498</v>
      </c>
      <c r="CC94" s="4">
        <v>-3.1287282753707899</v>
      </c>
      <c r="CD94" s="177">
        <v>4.1655683299684796</v>
      </c>
      <c r="CE94" s="4">
        <v>3.21457894686576</v>
      </c>
      <c r="CF94" s="177">
        <v>4.3703725824731103</v>
      </c>
      <c r="CG94" s="4">
        <v>2.37856806984502</v>
      </c>
      <c r="CH94" s="177">
        <v>3.4955456366670901</v>
      </c>
      <c r="CI94" s="4">
        <v>8.4948236367304304</v>
      </c>
      <c r="CJ94" s="177">
        <v>3.7462971887077199</v>
      </c>
      <c r="CK94" s="4">
        <v>1.5127809490112001</v>
      </c>
      <c r="CL94" s="177">
        <v>4.4344499526178502</v>
      </c>
      <c r="CM94" s="4">
        <v>1.5614516491252499</v>
      </c>
      <c r="CN94" s="196">
        <v>2.9371397025433401</v>
      </c>
    </row>
    <row r="95" spans="1:92" ht="13" customHeight="1" x14ac:dyDescent="0.35">
      <c r="A95" s="3" t="s">
        <v>399</v>
      </c>
      <c r="B95" s="111">
        <v>3</v>
      </c>
      <c r="C95" s="4">
        <v>23.396448691436198</v>
      </c>
      <c r="D95" s="177">
        <v>3.83998156580504</v>
      </c>
      <c r="E95" s="4">
        <v>26.278837374045501</v>
      </c>
      <c r="F95" s="177">
        <v>3.7155740243334199</v>
      </c>
      <c r="G95" s="4">
        <v>17.322602715019698</v>
      </c>
      <c r="H95" s="177">
        <v>2.6857297619170302</v>
      </c>
      <c r="I95" s="4">
        <v>6.92005004691159</v>
      </c>
      <c r="J95" s="177">
        <v>1.7431561334940699</v>
      </c>
      <c r="K95" s="4">
        <v>9.8050116217012793</v>
      </c>
      <c r="L95" s="177">
        <v>2.2757746100963701</v>
      </c>
      <c r="M95" s="4">
        <v>10.2531628983172</v>
      </c>
      <c r="N95" s="177">
        <v>2.1743268775733098</v>
      </c>
      <c r="O95" s="4">
        <v>8.8567816004198399</v>
      </c>
      <c r="P95" s="177">
        <v>1.80732510437393</v>
      </c>
      <c r="Q95" s="4">
        <v>16.858195922613799</v>
      </c>
      <c r="R95" s="177">
        <v>4.6794572169962203</v>
      </c>
      <c r="S95" s="4">
        <v>14.659994155163499</v>
      </c>
      <c r="T95" s="177">
        <v>3.2333320756800301</v>
      </c>
      <c r="U95" s="4">
        <v>10.436768693338999</v>
      </c>
      <c r="V95" s="177">
        <v>2.3398686564662601</v>
      </c>
      <c r="W95" s="4">
        <v>10.2193561286111</v>
      </c>
      <c r="X95" s="177">
        <v>1.94499957583232</v>
      </c>
      <c r="Y95" s="4">
        <v>3.57947952994017</v>
      </c>
      <c r="Z95" s="177">
        <v>1.10692721907907</v>
      </c>
      <c r="AA95" s="4">
        <v>7.59136325748032</v>
      </c>
      <c r="AB95" s="177">
        <v>2.4878253663885199</v>
      </c>
      <c r="AC95" s="4">
        <v>12.7483520248816</v>
      </c>
      <c r="AD95" s="177">
        <v>3.1026856570700398</v>
      </c>
      <c r="AE95" s="4">
        <v>4.5741088491195798</v>
      </c>
      <c r="AF95" s="177">
        <v>1.25996018455042</v>
      </c>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4">
        <v>-5.2783608946764602</v>
      </c>
      <c r="BL95" s="177">
        <v>5.5530927927469502</v>
      </c>
      <c r="BM95" s="4">
        <v>-2.6942181163060201</v>
      </c>
      <c r="BN95" s="177">
        <v>5.4379751568142201</v>
      </c>
      <c r="BO95" s="4">
        <v>-6.76954331666201</v>
      </c>
      <c r="BP95" s="177">
        <v>4.9332174293336903</v>
      </c>
      <c r="BQ95" s="4">
        <v>-2.6838838053757601</v>
      </c>
      <c r="BR95" s="177">
        <v>2.57934057931126</v>
      </c>
      <c r="BS95" s="4">
        <v>-8.4303196430277598</v>
      </c>
      <c r="BT95" s="177">
        <v>3.6047328723521401</v>
      </c>
      <c r="BU95" s="4">
        <v>0.58677748455638601</v>
      </c>
      <c r="BV95" s="177">
        <v>3.0042022491056701</v>
      </c>
      <c r="BW95" s="4">
        <v>-2.2576307924166898</v>
      </c>
      <c r="BX95" s="177">
        <v>2.94453436134186</v>
      </c>
      <c r="BY95" s="4">
        <v>2.1739650716023098</v>
      </c>
      <c r="BZ95" s="177">
        <v>5.3644324820425897</v>
      </c>
      <c r="CA95" s="4">
        <v>0.844842525960392</v>
      </c>
      <c r="CB95" s="177">
        <v>3.9555543049000401</v>
      </c>
      <c r="CC95" s="4">
        <v>-2.1502598783959002</v>
      </c>
      <c r="CD95" s="177">
        <v>3.57282685789697</v>
      </c>
      <c r="CE95" s="4">
        <v>-6.0889381477371796</v>
      </c>
      <c r="CF95" s="177">
        <v>3.8439633630038101</v>
      </c>
      <c r="CG95" s="4">
        <v>-2.4885243541980202</v>
      </c>
      <c r="CH95" s="177">
        <v>1.9436886748128099</v>
      </c>
      <c r="CI95" s="4">
        <v>0.147676303221218</v>
      </c>
      <c r="CJ95" s="177">
        <v>2.9568072281945899</v>
      </c>
      <c r="CK95" s="4">
        <v>0.60938671760077401</v>
      </c>
      <c r="CL95" s="177">
        <v>4.0890588539997603</v>
      </c>
      <c r="CM95" s="4">
        <v>-0.75791207091257795</v>
      </c>
      <c r="CN95" s="196">
        <v>1.9090072628717401</v>
      </c>
    </row>
    <row r="96" spans="1:92" ht="13" customHeight="1" x14ac:dyDescent="0.35">
      <c r="A96" s="104" t="s">
        <v>514</v>
      </c>
      <c r="B96" s="105">
        <v>3</v>
      </c>
      <c r="C96" s="107">
        <v>26.580928381870599</v>
      </c>
      <c r="D96" s="212">
        <v>1.1846716533536701</v>
      </c>
      <c r="E96" s="107">
        <v>31.930775148057201</v>
      </c>
      <c r="F96" s="212">
        <v>1.2225161053718001</v>
      </c>
      <c r="G96" s="107">
        <v>25.0009957031189</v>
      </c>
      <c r="H96" s="212">
        <v>1.0857919257750901</v>
      </c>
      <c r="I96" s="107">
        <v>14.001794779900999</v>
      </c>
      <c r="J96" s="212">
        <v>0.91044162008834895</v>
      </c>
      <c r="K96" s="107">
        <v>20.132614339120501</v>
      </c>
      <c r="L96" s="212">
        <v>0.95884166988226804</v>
      </c>
      <c r="M96" s="107">
        <v>18.450888073811601</v>
      </c>
      <c r="N96" s="212">
        <v>0.83879108911694</v>
      </c>
      <c r="O96" s="107">
        <v>10.972245745733799</v>
      </c>
      <c r="P96" s="212">
        <v>0.76603624787080804</v>
      </c>
      <c r="Q96" s="107">
        <v>28.533297544246999</v>
      </c>
      <c r="R96" s="212">
        <v>1.3162237886390999</v>
      </c>
      <c r="S96" s="107">
        <v>23.483973639284599</v>
      </c>
      <c r="T96" s="212">
        <v>1.1709934399257</v>
      </c>
      <c r="U96" s="107">
        <v>21.589168891445901</v>
      </c>
      <c r="V96" s="212">
        <v>1.07652707196835</v>
      </c>
      <c r="W96" s="107">
        <v>22.257504597102301</v>
      </c>
      <c r="X96" s="212">
        <v>1.0278829174388799</v>
      </c>
      <c r="Y96" s="107">
        <v>13.485843997723601</v>
      </c>
      <c r="Z96" s="212">
        <v>0.85905691278715102</v>
      </c>
      <c r="AA96" s="107">
        <v>16.873547946633298</v>
      </c>
      <c r="AB96" s="212">
        <v>0.98097835084526297</v>
      </c>
      <c r="AC96" s="107">
        <v>24.8593124572382</v>
      </c>
      <c r="AD96" s="212">
        <v>1.17407714953328</v>
      </c>
      <c r="AE96" s="107">
        <v>7.3049847943379298</v>
      </c>
      <c r="AF96" s="212">
        <v>0.67691883817002896</v>
      </c>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107">
        <v>3.4956425951521899</v>
      </c>
      <c r="BL96" s="212">
        <v>1.6653788576785999</v>
      </c>
      <c r="BM96" s="107">
        <v>-0.76692196367961396</v>
      </c>
      <c r="BN96" s="212">
        <v>1.74437804106898</v>
      </c>
      <c r="BO96" s="107">
        <v>7.2431891590138102</v>
      </c>
      <c r="BP96" s="212">
        <v>1.5302730664897</v>
      </c>
      <c r="BQ96" s="107">
        <v>2.2344993754120499</v>
      </c>
      <c r="BR96" s="212">
        <v>1.1795618217039401</v>
      </c>
      <c r="BS96" s="107">
        <v>0.116400377138506</v>
      </c>
      <c r="BT96" s="212">
        <v>1.2567414319346999</v>
      </c>
      <c r="BU96" s="107">
        <v>-1.3129540084253899</v>
      </c>
      <c r="BV96" s="212">
        <v>1.08933317717371</v>
      </c>
      <c r="BW96" s="107">
        <v>-2.6313257237642498</v>
      </c>
      <c r="BX96" s="212">
        <v>1.06539822756673</v>
      </c>
      <c r="BY96" s="107">
        <v>-2.8264175620174798</v>
      </c>
      <c r="BZ96" s="212">
        <v>1.61037908867644</v>
      </c>
      <c r="CA96" s="107">
        <v>-0.890573915290225</v>
      </c>
      <c r="CB96" s="212">
        <v>1.6109480084609999</v>
      </c>
      <c r="CC96" s="107">
        <v>-2.3141233071779199</v>
      </c>
      <c r="CD96" s="212">
        <v>1.51443705172285</v>
      </c>
      <c r="CE96" s="107">
        <v>1.84894969164989</v>
      </c>
      <c r="CF96" s="212">
        <v>1.4922741250599401</v>
      </c>
      <c r="CG96" s="107">
        <v>0.92456433654649794</v>
      </c>
      <c r="CH96" s="212">
        <v>1.3093545014885</v>
      </c>
      <c r="CI96" s="107">
        <v>1.5679127502202299</v>
      </c>
      <c r="CJ96" s="212">
        <v>1.2482290120100701</v>
      </c>
      <c r="CK96" s="107">
        <v>-0.25640093186830998</v>
      </c>
      <c r="CL96" s="212">
        <v>1.6003641018191499</v>
      </c>
      <c r="CM96" s="107">
        <v>0.37859879956445303</v>
      </c>
      <c r="CN96" s="213">
        <v>0.850395029085242</v>
      </c>
    </row>
    <row r="97" spans="1:92" ht="13" customHeight="1" x14ac:dyDescent="0.35">
      <c r="A97" s="103" t="s">
        <v>198</v>
      </c>
      <c r="B97" s="106">
        <v>3</v>
      </c>
      <c r="C97" s="109">
        <v>57.9772085573467</v>
      </c>
      <c r="D97" s="183">
        <v>5.1229277081180502</v>
      </c>
      <c r="E97" s="109">
        <v>54.214536333868303</v>
      </c>
      <c r="F97" s="183">
        <v>5.0631824450381497</v>
      </c>
      <c r="G97" s="109">
        <v>33.230522140841501</v>
      </c>
      <c r="H97" s="183">
        <v>4.9420441543648401</v>
      </c>
      <c r="I97" s="109">
        <v>12.375961218792099</v>
      </c>
      <c r="J97" s="183">
        <v>3.1674199812230301</v>
      </c>
      <c r="K97" s="109">
        <v>7.6144194752632801</v>
      </c>
      <c r="L97" s="183">
        <v>2.4547440651882502</v>
      </c>
      <c r="M97" s="109">
        <v>2.60188585190178</v>
      </c>
      <c r="N97" s="183">
        <v>1.32765623734447</v>
      </c>
      <c r="O97" s="109">
        <v>3.6809872096427401</v>
      </c>
      <c r="P97" s="183">
        <v>1.6880075739920599</v>
      </c>
      <c r="Q97" s="109">
        <v>12.674198882976301</v>
      </c>
      <c r="R97" s="183">
        <v>2.8025933220583101</v>
      </c>
      <c r="S97" s="109">
        <v>28.268546450783099</v>
      </c>
      <c r="T97" s="183">
        <v>3.7395060507426701</v>
      </c>
      <c r="U97" s="109">
        <v>24.3601811115714</v>
      </c>
      <c r="V97" s="183">
        <v>3.6815387240719901</v>
      </c>
      <c r="W97" s="109">
        <v>32.554789451817797</v>
      </c>
      <c r="X97" s="183">
        <v>4.67339447345402</v>
      </c>
      <c r="Y97" s="109">
        <v>28.568520574813199</v>
      </c>
      <c r="Z97" s="183">
        <v>4.3873157104423504</v>
      </c>
      <c r="AA97" s="109">
        <v>14.7370215618327</v>
      </c>
      <c r="AB97" s="183">
        <v>3.0267444443328899</v>
      </c>
      <c r="AC97" s="109">
        <v>41.129688462202203</v>
      </c>
      <c r="AD97" s="183">
        <v>4.3897393231029502</v>
      </c>
      <c r="AE97" s="109">
        <v>6.8133299276819796</v>
      </c>
      <c r="AF97" s="183">
        <v>2.3458712527590899</v>
      </c>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109">
        <v>16.3379457674673</v>
      </c>
      <c r="BL97" s="183">
        <v>6.6648036385357097</v>
      </c>
      <c r="BM97" s="109">
        <v>18.494218273742501</v>
      </c>
      <c r="BN97" s="183">
        <v>6.5741287357804197</v>
      </c>
      <c r="BO97" s="109">
        <v>18.367866406136802</v>
      </c>
      <c r="BP97" s="183">
        <v>5.8236374961384003</v>
      </c>
      <c r="BQ97" s="109">
        <v>5.1738853929532898</v>
      </c>
      <c r="BR97" s="183">
        <v>3.9110569644986</v>
      </c>
      <c r="BS97" s="109">
        <v>4.3282738946212103</v>
      </c>
      <c r="BT97" s="183">
        <v>2.94528116421256</v>
      </c>
      <c r="BU97" s="109">
        <v>-1.0498968705749301</v>
      </c>
      <c r="BV97" s="183">
        <v>2.4383294744916202</v>
      </c>
      <c r="BW97" s="109">
        <v>0.80152146666787605</v>
      </c>
      <c r="BX97" s="183">
        <v>2.3756175963963302</v>
      </c>
      <c r="BY97" s="109">
        <v>-3.15832989888635</v>
      </c>
      <c r="BZ97" s="183">
        <v>4.5079601069406099</v>
      </c>
      <c r="CA97" s="109">
        <v>7.1187291111609197</v>
      </c>
      <c r="CB97" s="183">
        <v>5.8448466224297704</v>
      </c>
      <c r="CC97" s="109">
        <v>7.2815113088883896</v>
      </c>
      <c r="CD97" s="183">
        <v>5.2564337987025098</v>
      </c>
      <c r="CE97" s="109">
        <v>16.629766970123899</v>
      </c>
      <c r="CF97" s="183">
        <v>5.8726605881547904</v>
      </c>
      <c r="CG97" s="109">
        <v>11.2182601089408</v>
      </c>
      <c r="CH97" s="183">
        <v>5.8468204665934396</v>
      </c>
      <c r="CI97" s="109">
        <v>8.1388207917440294</v>
      </c>
      <c r="CJ97" s="183">
        <v>3.7171571798985399</v>
      </c>
      <c r="CK97" s="109">
        <v>11.5926948181828</v>
      </c>
      <c r="CL97" s="183">
        <v>6.0642108957257497</v>
      </c>
      <c r="CM97" s="109">
        <v>4.1541019726878403</v>
      </c>
      <c r="CN97" s="198">
        <v>2.7065514036312299</v>
      </c>
    </row>
    <row r="99" spans="1:92" x14ac:dyDescent="0.35">
      <c r="A99" s="201" t="s">
        <v>520</v>
      </c>
    </row>
    <row r="100" spans="1:92" x14ac:dyDescent="0.35">
      <c r="A100" s="201" t="s">
        <v>521</v>
      </c>
    </row>
    <row r="101" spans="1:92" x14ac:dyDescent="0.35">
      <c r="A101" s="201" t="s">
        <v>522</v>
      </c>
    </row>
    <row r="102" spans="1:92" x14ac:dyDescent="0.35">
      <c r="A102" s="201" t="s">
        <v>523</v>
      </c>
    </row>
    <row r="103" spans="1:92" x14ac:dyDescent="0.35">
      <c r="A103" s="201" t="s">
        <v>524</v>
      </c>
    </row>
    <row r="104" spans="1:92" x14ac:dyDescent="0.35">
      <c r="A104" s="201" t="s">
        <v>412</v>
      </c>
    </row>
    <row r="105" spans="1:92" x14ac:dyDescent="0.35">
      <c r="A105" s="201" t="s">
        <v>413</v>
      </c>
    </row>
    <row r="106" spans="1:92" x14ac:dyDescent="0.35">
      <c r="A106" s="201" t="s">
        <v>414</v>
      </c>
    </row>
    <row r="107" spans="1:92" x14ac:dyDescent="0.35">
      <c r="A107" s="201" t="s">
        <v>415</v>
      </c>
    </row>
    <row r="108" spans="1:92" x14ac:dyDescent="0.35">
      <c r="A108" s="170" t="str">
        <f>HYPERLINK("https://oecdcode.org/disclaimers/cyprus.html", "Information on data for Cyprus: https://oecdcode.org/disclaimers/cyprus.html")</f>
        <v>Information on data for Cyprus: https://oecdcode.org/disclaimers/cyprus.html</v>
      </c>
    </row>
    <row r="109" spans="1:92" x14ac:dyDescent="0.35">
      <c r="A109" s="201" t="s">
        <v>416</v>
      </c>
    </row>
  </sheetData>
  <mergeCells count="49">
    <mergeCell ref="CM9:CN9"/>
    <mergeCell ref="BI9:BJ9"/>
    <mergeCell ref="BK8:CN8"/>
    <mergeCell ref="BK9:BL9"/>
    <mergeCell ref="BM9:BN9"/>
    <mergeCell ref="BO9:BP9"/>
    <mergeCell ref="BQ9:BR9"/>
    <mergeCell ref="BS9:BT9"/>
    <mergeCell ref="BU9:BV9"/>
    <mergeCell ref="BW9:BX9"/>
    <mergeCell ref="BY9:BZ9"/>
    <mergeCell ref="CA9:CB9"/>
    <mergeCell ref="CC9:CD9"/>
    <mergeCell ref="CE9:CF9"/>
    <mergeCell ref="CG9:CH9"/>
    <mergeCell ref="CI9:CJ9"/>
    <mergeCell ref="CK9:CL9"/>
    <mergeCell ref="AE8:AF9"/>
    <mergeCell ref="AG8:BJ8"/>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7:B10"/>
    <mergeCell ref="C7:CN7"/>
    <mergeCell ref="C8:D9"/>
    <mergeCell ref="E8:F9"/>
    <mergeCell ref="G8:H9"/>
    <mergeCell ref="I8:J9"/>
    <mergeCell ref="K8:L9"/>
    <mergeCell ref="M8:N9"/>
    <mergeCell ref="O8:P9"/>
    <mergeCell ref="Q8:R9"/>
    <mergeCell ref="S8:T9"/>
    <mergeCell ref="U8:V9"/>
    <mergeCell ref="W8:X9"/>
    <mergeCell ref="Y8:Z9"/>
    <mergeCell ref="AA8:AB9"/>
    <mergeCell ref="AC8:AD9"/>
  </mergeCells>
  <conditionalFormatting sqref="AG1:AG200">
    <cfRule type="expression" dxfId="496" priority="30">
      <formula>ABS(AG1/AH1)&gt;1.95996398454005</formula>
    </cfRule>
  </conditionalFormatting>
  <conditionalFormatting sqref="AI1:AI200">
    <cfRule type="expression" dxfId="495" priority="29">
      <formula>ABS(AI1/AJ1)&gt;1.95996398454005</formula>
    </cfRule>
  </conditionalFormatting>
  <conditionalFormatting sqref="AK1:AK200">
    <cfRule type="expression" dxfId="494" priority="28">
      <formula>ABS(AK1/AL1)&gt;1.95996398454005</formula>
    </cfRule>
  </conditionalFormatting>
  <conditionalFormatting sqref="AM1:AM200">
    <cfRule type="expression" dxfId="493" priority="27">
      <formula>ABS(AM1/AN1)&gt;1.95996398454005</formula>
    </cfRule>
  </conditionalFormatting>
  <conditionalFormatting sqref="AO1:AO200">
    <cfRule type="expression" dxfId="492" priority="26">
      <formula>ABS(AO1/AP1)&gt;1.95996398454005</formula>
    </cfRule>
  </conditionalFormatting>
  <conditionalFormatting sqref="AQ1:AQ200">
    <cfRule type="expression" dxfId="491" priority="25">
      <formula>ABS(AQ1/AR1)&gt;1.95996398454005</formula>
    </cfRule>
  </conditionalFormatting>
  <conditionalFormatting sqref="AS1:AS200">
    <cfRule type="expression" dxfId="490" priority="24">
      <formula>ABS(AS1/AT1)&gt;1.95996398454005</formula>
    </cfRule>
  </conditionalFormatting>
  <conditionalFormatting sqref="AU1:AU200">
    <cfRule type="expression" dxfId="489" priority="23">
      <formula>ABS(AU1/AV1)&gt;1.95996398454005</formula>
    </cfRule>
  </conditionalFormatting>
  <conditionalFormatting sqref="AW1:AW200">
    <cfRule type="expression" dxfId="488" priority="22">
      <formula>ABS(AW1/AX1)&gt;1.95996398454005</formula>
    </cfRule>
  </conditionalFormatting>
  <conditionalFormatting sqref="AY1:AY200">
    <cfRule type="expression" dxfId="487" priority="21">
      <formula>ABS(AY1/AZ1)&gt;1.95996398454005</formula>
    </cfRule>
  </conditionalFormatting>
  <conditionalFormatting sqref="BA1:BA200">
    <cfRule type="expression" dxfId="486" priority="20">
      <formula>ABS(BA1/BB1)&gt;1.95996398454005</formula>
    </cfRule>
  </conditionalFormatting>
  <conditionalFormatting sqref="BC1:BC200">
    <cfRule type="expression" dxfId="485" priority="19">
      <formula>ABS(BC1/BD1)&gt;1.95996398454005</formula>
    </cfRule>
  </conditionalFormatting>
  <conditionalFormatting sqref="BE1:BE200">
    <cfRule type="expression" dxfId="484" priority="18">
      <formula>ABS(BE1/BF1)&gt;1.95996398454005</formula>
    </cfRule>
  </conditionalFormatting>
  <conditionalFormatting sqref="BG1:BG200">
    <cfRule type="expression" dxfId="483" priority="17">
      <formula>ABS(BG1/BH1)&gt;1.95996398454005</formula>
    </cfRule>
  </conditionalFormatting>
  <conditionalFormatting sqref="BI1:BI200">
    <cfRule type="expression" dxfId="482" priority="16">
      <formula>ABS(BI1/BJ1)&gt;1.95996398454005</formula>
    </cfRule>
  </conditionalFormatting>
  <conditionalFormatting sqref="BK1:BK200">
    <cfRule type="expression" dxfId="481" priority="15">
      <formula>ABS(BK1/BL1)&gt;1.95996398454005</formula>
    </cfRule>
  </conditionalFormatting>
  <conditionalFormatting sqref="BM1:BM200">
    <cfRule type="expression" dxfId="480" priority="14">
      <formula>ABS(BM1/BN1)&gt;1.95996398454005</formula>
    </cfRule>
  </conditionalFormatting>
  <conditionalFormatting sqref="BO1:BO200">
    <cfRule type="expression" dxfId="479" priority="13">
      <formula>ABS(BO1/BP1)&gt;1.95996398454005</formula>
    </cfRule>
  </conditionalFormatting>
  <conditionalFormatting sqref="BQ1:BQ200">
    <cfRule type="expression" dxfId="478" priority="12">
      <formula>ABS(BQ1/BR1)&gt;1.95996398454005</formula>
    </cfRule>
  </conditionalFormatting>
  <conditionalFormatting sqref="BS1:BS200">
    <cfRule type="expression" dxfId="477" priority="11">
      <formula>ABS(BS1/BT1)&gt;1.95996398454005</formula>
    </cfRule>
  </conditionalFormatting>
  <conditionalFormatting sqref="BU1:BU200">
    <cfRule type="expression" dxfId="476" priority="10">
      <formula>ABS(BU1/BV1)&gt;1.95996398454005</formula>
    </cfRule>
  </conditionalFormatting>
  <conditionalFormatting sqref="BW1:BW200">
    <cfRule type="expression" dxfId="475" priority="9">
      <formula>ABS(BW1/BX1)&gt;1.95996398454005</formula>
    </cfRule>
  </conditionalFormatting>
  <conditionalFormatting sqref="BY1:BY200">
    <cfRule type="expression" dxfId="474" priority="8">
      <formula>ABS(BY1/BZ1)&gt;1.95996398454005</formula>
    </cfRule>
  </conditionalFormatting>
  <conditionalFormatting sqref="CA1:CA200">
    <cfRule type="expression" dxfId="473" priority="7">
      <formula>ABS(CA1/CB1)&gt;1.95996398454005</formula>
    </cfRule>
  </conditionalFormatting>
  <conditionalFormatting sqref="CC1:CC200">
    <cfRule type="expression" dxfId="472" priority="6">
      <formula>ABS(CC1/CD1)&gt;1.95996398454005</formula>
    </cfRule>
  </conditionalFormatting>
  <conditionalFormatting sqref="CE1:CE200">
    <cfRule type="expression" dxfId="471" priority="5">
      <formula>ABS(CE1/CF1)&gt;1.95996398454005</formula>
    </cfRule>
  </conditionalFormatting>
  <conditionalFormatting sqref="CG1:CG200">
    <cfRule type="expression" dxfId="470" priority="4">
      <formula>ABS(CG1/CH1)&gt;1.95996398454005</formula>
    </cfRule>
  </conditionalFormatting>
  <conditionalFormatting sqref="CI1:CI200">
    <cfRule type="expression" dxfId="469" priority="3">
      <formula>ABS(CI1/CJ1)&gt;1.95996398454005</formula>
    </cfRule>
  </conditionalFormatting>
  <conditionalFormatting sqref="CK1:CK200">
    <cfRule type="expression" dxfId="468" priority="2">
      <formula>ABS(CK1/CL1)&gt;1.95996398454005</formula>
    </cfRule>
  </conditionalFormatting>
  <conditionalFormatting sqref="CM1:CM200">
    <cfRule type="expression" dxfId="467" priority="1">
      <formula>ABS(CM1/CN1)&gt;1.95996398454005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82"/>
  <sheetViews>
    <sheetView showGridLines="0" zoomScale="80" workbookViewId="0"/>
  </sheetViews>
  <sheetFormatPr defaultColWidth="10.90625" defaultRowHeight="14.5" x14ac:dyDescent="0.35"/>
  <cols>
    <col min="1" max="1" width="30.7265625" customWidth="1"/>
    <col min="2" max="2" width="8.7265625" customWidth="1"/>
  </cols>
  <sheetData>
    <row r="1" spans="1:20" x14ac:dyDescent="0.35">
      <c r="A1" s="12" t="s">
        <v>251</v>
      </c>
    </row>
    <row r="2" spans="1:20" x14ac:dyDescent="0.35">
      <c r="A2" s="23" t="s">
        <v>252</v>
      </c>
    </row>
    <row r="3" spans="1:20" x14ac:dyDescent="0.35">
      <c r="A3" s="41" t="s">
        <v>502</v>
      </c>
    </row>
    <row r="4" spans="1:20" x14ac:dyDescent="0.35">
      <c r="A4" s="168" t="str">
        <f>HYPERLINK("#'TOC'!A1", "Back to TOC")</f>
        <v>Back to TOC</v>
      </c>
    </row>
    <row r="6" spans="1:20" ht="16" customHeight="1" x14ac:dyDescent="0.35">
      <c r="B6" s="334" t="s">
        <v>344</v>
      </c>
      <c r="C6" s="337" t="s">
        <v>518</v>
      </c>
      <c r="D6" s="337"/>
      <c r="E6" s="337"/>
      <c r="F6" s="337"/>
      <c r="G6" s="337"/>
      <c r="H6" s="337"/>
      <c r="I6" s="337"/>
      <c r="J6" s="337"/>
      <c r="K6" s="337"/>
      <c r="L6" s="337"/>
      <c r="M6" s="337"/>
      <c r="N6" s="337"/>
      <c r="O6" s="337"/>
      <c r="P6" s="337"/>
      <c r="Q6" s="337"/>
      <c r="R6" s="337"/>
      <c r="S6" s="337"/>
      <c r="T6" s="343"/>
    </row>
    <row r="7" spans="1:20" ht="16" customHeight="1" x14ac:dyDescent="0.35">
      <c r="B7" s="335"/>
      <c r="C7" s="338" t="s">
        <v>503</v>
      </c>
      <c r="D7" s="338"/>
      <c r="E7" s="338"/>
      <c r="F7" s="338"/>
      <c r="G7" s="338"/>
      <c r="H7" s="338"/>
      <c r="I7" s="338" t="s">
        <v>505</v>
      </c>
      <c r="J7" s="338"/>
      <c r="K7" s="338"/>
      <c r="L7" s="338"/>
      <c r="M7" s="338"/>
      <c r="N7" s="338"/>
      <c r="O7" s="338" t="s">
        <v>509</v>
      </c>
      <c r="P7" s="338"/>
      <c r="Q7" s="338"/>
      <c r="R7" s="338"/>
      <c r="S7" s="338"/>
      <c r="T7" s="345"/>
    </row>
    <row r="8" spans="1:20" ht="32" customHeight="1" x14ac:dyDescent="0.35">
      <c r="B8" s="335"/>
      <c r="C8" s="344" t="s">
        <v>419</v>
      </c>
      <c r="D8" s="344"/>
      <c r="E8" s="344" t="s">
        <v>420</v>
      </c>
      <c r="F8" s="344"/>
      <c r="G8" s="344" t="s">
        <v>423</v>
      </c>
      <c r="H8" s="344"/>
      <c r="I8" s="344" t="s">
        <v>419</v>
      </c>
      <c r="J8" s="344"/>
      <c r="K8" s="344" t="s">
        <v>420</v>
      </c>
      <c r="L8" s="344"/>
      <c r="M8" s="344" t="s">
        <v>423</v>
      </c>
      <c r="N8" s="344"/>
      <c r="O8" s="344" t="s">
        <v>419</v>
      </c>
      <c r="P8" s="344"/>
      <c r="Q8" s="344" t="s">
        <v>420</v>
      </c>
      <c r="R8" s="344"/>
      <c r="S8" s="344" t="s">
        <v>423</v>
      </c>
      <c r="T8" s="364"/>
    </row>
    <row r="9" spans="1:20" ht="15" customHeight="1" x14ac:dyDescent="0.35">
      <c r="B9" s="335"/>
      <c r="C9" s="363"/>
      <c r="D9" s="363"/>
      <c r="E9" s="363"/>
      <c r="F9" s="363"/>
      <c r="G9" s="344"/>
      <c r="H9" s="344"/>
      <c r="I9" s="363"/>
      <c r="J9" s="363"/>
      <c r="K9" s="363"/>
      <c r="L9" s="363"/>
      <c r="M9" s="344"/>
      <c r="N9" s="344"/>
      <c r="O9" s="363"/>
      <c r="P9" s="363"/>
      <c r="Q9" s="363"/>
      <c r="R9" s="363"/>
      <c r="S9" s="344"/>
      <c r="T9" s="364"/>
    </row>
    <row r="10" spans="1:20" ht="16" customHeight="1" x14ac:dyDescent="0.35">
      <c r="B10" s="336"/>
      <c r="C10" s="34" t="s">
        <v>347</v>
      </c>
      <c r="D10" s="34" t="s">
        <v>346</v>
      </c>
      <c r="E10" s="34" t="s">
        <v>347</v>
      </c>
      <c r="F10" s="34" t="s">
        <v>346</v>
      </c>
      <c r="G10" s="34" t="s">
        <v>350</v>
      </c>
      <c r="H10" s="34" t="s">
        <v>346</v>
      </c>
      <c r="I10" s="34" t="s">
        <v>347</v>
      </c>
      <c r="J10" s="34" t="s">
        <v>346</v>
      </c>
      <c r="K10" s="34" t="s">
        <v>347</v>
      </c>
      <c r="L10" s="34" t="s">
        <v>346</v>
      </c>
      <c r="M10" s="34" t="s">
        <v>350</v>
      </c>
      <c r="N10" s="34" t="s">
        <v>346</v>
      </c>
      <c r="O10" s="34" t="s">
        <v>347</v>
      </c>
      <c r="P10" s="34" t="s">
        <v>346</v>
      </c>
      <c r="Q10" s="34" t="s">
        <v>347</v>
      </c>
      <c r="R10" s="34" t="s">
        <v>346</v>
      </c>
      <c r="S10" s="34" t="s">
        <v>350</v>
      </c>
      <c r="T10" s="45" t="s">
        <v>346</v>
      </c>
    </row>
    <row r="11" spans="1:20" ht="13" customHeight="1" x14ac:dyDescent="0.35">
      <c r="A11" s="53"/>
      <c r="B11" s="185"/>
      <c r="C11" s="54" t="s">
        <v>1286</v>
      </c>
      <c r="D11" s="186" t="s">
        <v>1287</v>
      </c>
      <c r="E11" s="54" t="s">
        <v>1196</v>
      </c>
      <c r="F11" s="186" t="s">
        <v>1197</v>
      </c>
      <c r="G11" s="54" t="s">
        <v>1288</v>
      </c>
      <c r="H11" s="186" t="s">
        <v>1289</v>
      </c>
      <c r="I11" s="54" t="s">
        <v>1290</v>
      </c>
      <c r="J11" s="186" t="s">
        <v>1291</v>
      </c>
      <c r="K11" s="54" t="s">
        <v>1200</v>
      </c>
      <c r="L11" s="186" t="s">
        <v>1201</v>
      </c>
      <c r="M11" s="54" t="s">
        <v>1292</v>
      </c>
      <c r="N11" s="186" t="s">
        <v>1293</v>
      </c>
      <c r="O11" s="54" t="s">
        <v>1294</v>
      </c>
      <c r="P11" s="186" t="s">
        <v>1295</v>
      </c>
      <c r="Q11" s="54" t="s">
        <v>1210</v>
      </c>
      <c r="R11" s="186" t="s">
        <v>1211</v>
      </c>
      <c r="S11" s="54" t="s">
        <v>1296</v>
      </c>
      <c r="T11" s="199" t="s">
        <v>1297</v>
      </c>
    </row>
    <row r="12" spans="1:20" ht="13" customHeight="1" x14ac:dyDescent="0.35">
      <c r="A12" s="3" t="s">
        <v>354</v>
      </c>
      <c r="B12" s="171">
        <v>2</v>
      </c>
      <c r="C12" s="4">
        <v>2.8213335707890002</v>
      </c>
      <c r="D12" s="177">
        <v>1.08439321807364</v>
      </c>
      <c r="E12" s="4">
        <v>19.296400561779102</v>
      </c>
      <c r="F12" s="177">
        <v>2.5713738444578902</v>
      </c>
      <c r="G12" s="4">
        <v>16.475066990990101</v>
      </c>
      <c r="H12" s="177">
        <v>2.79067592159431</v>
      </c>
      <c r="I12" s="4">
        <v>5.7162651142399996</v>
      </c>
      <c r="J12" s="177">
        <v>1.67715180086719</v>
      </c>
      <c r="K12" s="4">
        <v>11.9001928344905</v>
      </c>
      <c r="L12" s="177">
        <v>2.0917567572216398</v>
      </c>
      <c r="M12" s="4">
        <v>6.1839277202504803</v>
      </c>
      <c r="N12" s="177">
        <v>2.6810976286838999</v>
      </c>
      <c r="O12" s="4">
        <v>52.522644707341797</v>
      </c>
      <c r="P12" s="177">
        <v>3.5127668330950201</v>
      </c>
      <c r="Q12" s="4">
        <v>60.229376233545302</v>
      </c>
      <c r="R12" s="177">
        <v>3.2661938651583902</v>
      </c>
      <c r="S12" s="4">
        <v>7.7067315262034297</v>
      </c>
      <c r="T12" s="196">
        <v>4.7966189330079896</v>
      </c>
    </row>
    <row r="13" spans="1:20" ht="13" customHeight="1" x14ac:dyDescent="0.35">
      <c r="A13" s="3" t="s">
        <v>357</v>
      </c>
      <c r="B13" s="171">
        <v>2</v>
      </c>
      <c r="C13" s="4">
        <v>49.837258698380403</v>
      </c>
      <c r="D13" s="177">
        <v>3.1197690019299298</v>
      </c>
      <c r="E13" s="4">
        <v>42.654484244438201</v>
      </c>
      <c r="F13" s="177">
        <v>3.322140885984</v>
      </c>
      <c r="G13" s="4">
        <v>-7.1827744539422804</v>
      </c>
      <c r="H13" s="177">
        <v>4.55736532348784</v>
      </c>
      <c r="I13" s="4">
        <v>36.117654005908598</v>
      </c>
      <c r="J13" s="177">
        <v>3.1756881041422198</v>
      </c>
      <c r="K13" s="4">
        <v>21.479269947159899</v>
      </c>
      <c r="L13" s="177">
        <v>2.6455579918253198</v>
      </c>
      <c r="M13" s="4">
        <v>-14.6383840587487</v>
      </c>
      <c r="N13" s="177">
        <v>4.1332761851709403</v>
      </c>
      <c r="O13" s="4">
        <v>48.277884936751398</v>
      </c>
      <c r="P13" s="177">
        <v>2.6727692901626501</v>
      </c>
      <c r="Q13" s="4">
        <v>29.140278188813799</v>
      </c>
      <c r="R13" s="177">
        <v>3.0233663520240701</v>
      </c>
      <c r="S13" s="4">
        <v>-19.1376067479376</v>
      </c>
      <c r="T13" s="196">
        <v>4.0353983417982304</v>
      </c>
    </row>
    <row r="14" spans="1:20" ht="13" customHeight="1" x14ac:dyDescent="0.35">
      <c r="A14" s="190" t="s">
        <v>358</v>
      </c>
      <c r="B14" s="171">
        <v>2</v>
      </c>
      <c r="C14" s="4">
        <v>35.677085271385799</v>
      </c>
      <c r="D14" s="177">
        <v>4.0684113243696904</v>
      </c>
      <c r="E14" s="4">
        <v>41.639262789879403</v>
      </c>
      <c r="F14" s="177">
        <v>4.2632404620939699</v>
      </c>
      <c r="G14" s="4">
        <v>5.9621775184936601</v>
      </c>
      <c r="H14" s="177">
        <v>5.8929780198041399</v>
      </c>
      <c r="I14" s="4">
        <v>28.7694417027291</v>
      </c>
      <c r="J14" s="177">
        <v>4.1004976231641299</v>
      </c>
      <c r="K14" s="4">
        <v>14.862655734704701</v>
      </c>
      <c r="L14" s="177">
        <v>3.08073907735423</v>
      </c>
      <c r="M14" s="4">
        <v>-13.906785968024399</v>
      </c>
      <c r="N14" s="177">
        <v>5.1288433413696799</v>
      </c>
      <c r="O14" s="4">
        <v>31.881918188281901</v>
      </c>
      <c r="P14" s="177">
        <v>3.56942092988134</v>
      </c>
      <c r="Q14" s="4">
        <v>15.832528781862599</v>
      </c>
      <c r="R14" s="177">
        <v>3.5308886978949299</v>
      </c>
      <c r="S14" s="4">
        <v>-16.049389406419198</v>
      </c>
      <c r="T14" s="196">
        <v>5.0207510166903404</v>
      </c>
    </row>
    <row r="15" spans="1:20" ht="13" customHeight="1" x14ac:dyDescent="0.35">
      <c r="A15" s="190" t="s">
        <v>359</v>
      </c>
      <c r="B15" s="171">
        <v>2</v>
      </c>
      <c r="C15" s="4">
        <v>65.991918292205895</v>
      </c>
      <c r="D15" s="177">
        <v>4.8800133277312803</v>
      </c>
      <c r="E15" s="4">
        <v>44.323332158661202</v>
      </c>
      <c r="F15" s="177">
        <v>4.95238736364613</v>
      </c>
      <c r="G15" s="4">
        <v>-21.668586133544601</v>
      </c>
      <c r="H15" s="177">
        <v>6.9527455496686104</v>
      </c>
      <c r="I15" s="4">
        <v>44.989219487275101</v>
      </c>
      <c r="J15" s="177">
        <v>4.5577868126070404</v>
      </c>
      <c r="K15" s="4">
        <v>32.723325183031697</v>
      </c>
      <c r="L15" s="177">
        <v>4.4462212633084501</v>
      </c>
      <c r="M15" s="4">
        <v>-12.2658943042434</v>
      </c>
      <c r="N15" s="177">
        <v>6.3672838912263696</v>
      </c>
      <c r="O15" s="4">
        <v>67.140379973121199</v>
      </c>
      <c r="P15" s="177">
        <v>4.6649628817110997</v>
      </c>
      <c r="Q15" s="4">
        <v>51.204000012505297</v>
      </c>
      <c r="R15" s="177">
        <v>5.4026791037092599</v>
      </c>
      <c r="S15" s="4">
        <v>-15.9363799606159</v>
      </c>
      <c r="T15" s="196">
        <v>7.1379843222998902</v>
      </c>
    </row>
    <row r="16" spans="1:20" ht="13" customHeight="1" x14ac:dyDescent="0.35">
      <c r="A16" s="3" t="s">
        <v>360</v>
      </c>
      <c r="B16" s="171">
        <v>2</v>
      </c>
      <c r="C16" s="4">
        <v>37.255196336814699</v>
      </c>
      <c r="D16" s="177">
        <v>3.4429398506441302</v>
      </c>
      <c r="E16" s="4">
        <v>44.214296992084201</v>
      </c>
      <c r="F16" s="177">
        <v>3.7676660703114502</v>
      </c>
      <c r="G16" s="4">
        <v>6.9591006552694701</v>
      </c>
      <c r="H16" s="177">
        <v>5.1038360507102496</v>
      </c>
      <c r="I16" s="4">
        <v>45.786663769464603</v>
      </c>
      <c r="J16" s="177">
        <v>3.9435262849298298</v>
      </c>
      <c r="K16" s="4">
        <v>37.681116857264499</v>
      </c>
      <c r="L16" s="177">
        <v>4.0644334144682697</v>
      </c>
      <c r="M16" s="4">
        <v>-8.1055469122001504</v>
      </c>
      <c r="N16" s="177">
        <v>5.6631279820059399</v>
      </c>
      <c r="O16" s="4">
        <v>54.068600784860301</v>
      </c>
      <c r="P16" s="177">
        <v>4.1824860116813198</v>
      </c>
      <c r="Q16" s="4">
        <v>48.495468554940501</v>
      </c>
      <c r="R16" s="177">
        <v>3.78184618060825</v>
      </c>
      <c r="S16" s="4">
        <v>-5.57313222991987</v>
      </c>
      <c r="T16" s="196">
        <v>5.6387542748102799</v>
      </c>
    </row>
    <row r="17" spans="1:20" ht="13" customHeight="1" x14ac:dyDescent="0.35">
      <c r="A17" s="3" t="s">
        <v>361</v>
      </c>
      <c r="B17" s="171">
        <v>2</v>
      </c>
      <c r="C17" s="4">
        <v>10.458528468098599</v>
      </c>
      <c r="D17" s="177">
        <v>2.3242606814448501</v>
      </c>
      <c r="E17" s="4">
        <v>14.430763156124399</v>
      </c>
      <c r="F17" s="177">
        <v>2.4577125975182099</v>
      </c>
      <c r="G17" s="4">
        <v>3.9722346880258499</v>
      </c>
      <c r="H17" s="177">
        <v>3.3826822090332702</v>
      </c>
      <c r="I17" s="4">
        <v>11.500056076519</v>
      </c>
      <c r="J17" s="177">
        <v>2.4368005063753699</v>
      </c>
      <c r="K17" s="4">
        <v>11.014043899030201</v>
      </c>
      <c r="L17" s="177">
        <v>2.3169987241066301</v>
      </c>
      <c r="M17" s="4">
        <v>-0.48601217748875503</v>
      </c>
      <c r="N17" s="177">
        <v>3.36251093609865</v>
      </c>
      <c r="O17" s="4">
        <v>4.1021964338824404</v>
      </c>
      <c r="P17" s="177">
        <v>1.2943686955289699</v>
      </c>
      <c r="Q17" s="4">
        <v>2.26850867690696</v>
      </c>
      <c r="R17" s="177">
        <v>1.0477518798080001</v>
      </c>
      <c r="S17" s="4">
        <v>-1.8336877569754799</v>
      </c>
      <c r="T17" s="196">
        <v>1.66528505716186</v>
      </c>
    </row>
    <row r="18" spans="1:20" ht="13" customHeight="1" x14ac:dyDescent="0.35">
      <c r="A18" s="3" t="s">
        <v>362</v>
      </c>
      <c r="B18" s="171">
        <v>2</v>
      </c>
      <c r="C18" s="4">
        <v>16.726077231328802</v>
      </c>
      <c r="D18" s="177">
        <v>3.16993983804565</v>
      </c>
      <c r="E18" s="4">
        <v>13.9238236164526</v>
      </c>
      <c r="F18" s="177">
        <v>2.5937749683916498</v>
      </c>
      <c r="G18" s="4">
        <v>-2.8022536148761699</v>
      </c>
      <c r="H18" s="177">
        <v>4.0958744076795099</v>
      </c>
      <c r="I18" s="4">
        <v>8.3449208845482907</v>
      </c>
      <c r="J18" s="177">
        <v>2.5780048001438698</v>
      </c>
      <c r="K18" s="4">
        <v>6.7454902905071803</v>
      </c>
      <c r="L18" s="177">
        <v>2.0302980225081702</v>
      </c>
      <c r="M18" s="4">
        <v>-1.59943059404111</v>
      </c>
      <c r="N18" s="177">
        <v>3.28149642842491</v>
      </c>
      <c r="O18" s="4">
        <v>15.0464348658299</v>
      </c>
      <c r="P18" s="177">
        <v>2.8883674363014502</v>
      </c>
      <c r="Q18" s="4">
        <v>19.4496639993794</v>
      </c>
      <c r="R18" s="177">
        <v>2.4775634149728298</v>
      </c>
      <c r="S18" s="4">
        <v>4.4032291335495302</v>
      </c>
      <c r="T18" s="196">
        <v>3.8053891945894902</v>
      </c>
    </row>
    <row r="19" spans="1:20" ht="13" customHeight="1" x14ac:dyDescent="0.35">
      <c r="A19" s="3" t="s">
        <v>363</v>
      </c>
      <c r="B19" s="171">
        <v>2</v>
      </c>
      <c r="C19" s="4">
        <v>50.4379084106288</v>
      </c>
      <c r="D19" s="177">
        <v>4.99174783671213</v>
      </c>
      <c r="E19" s="4">
        <v>17.804066087992201</v>
      </c>
      <c r="F19" s="177">
        <v>3.6140553393377899</v>
      </c>
      <c r="G19" s="4">
        <v>-32.633842322636703</v>
      </c>
      <c r="H19" s="177">
        <v>6.1627057743426503</v>
      </c>
      <c r="I19" s="4">
        <v>52.667065634365599</v>
      </c>
      <c r="J19" s="177">
        <v>5.5159248222757604</v>
      </c>
      <c r="K19" s="4">
        <v>34.890803400487997</v>
      </c>
      <c r="L19" s="177">
        <v>4.7067390788666703</v>
      </c>
      <c r="M19" s="4">
        <v>-17.776262233877699</v>
      </c>
      <c r="N19" s="177">
        <v>7.2511253886226896</v>
      </c>
      <c r="O19" s="4">
        <v>71.083871902428697</v>
      </c>
      <c r="P19" s="177">
        <v>4.2701016163140499</v>
      </c>
      <c r="Q19" s="4">
        <v>53.632824996651202</v>
      </c>
      <c r="R19" s="177">
        <v>4.5609878231002696</v>
      </c>
      <c r="S19" s="4">
        <v>-17.451046905777499</v>
      </c>
      <c r="T19" s="196">
        <v>6.24790986939768</v>
      </c>
    </row>
    <row r="20" spans="1:20" ht="13" customHeight="1" x14ac:dyDescent="0.35">
      <c r="A20" s="3" t="s">
        <v>365</v>
      </c>
      <c r="B20" s="171">
        <v>2</v>
      </c>
      <c r="C20" s="4">
        <v>7.0691497182383998</v>
      </c>
      <c r="D20" s="177">
        <v>2.1726245465797001</v>
      </c>
      <c r="E20" s="4">
        <v>17.696156925625601</v>
      </c>
      <c r="F20" s="177">
        <v>2.44361167249457</v>
      </c>
      <c r="G20" s="4">
        <v>10.6270072073872</v>
      </c>
      <c r="H20" s="177">
        <v>3.2697913429380199</v>
      </c>
      <c r="I20" s="4">
        <v>2.00836591364734</v>
      </c>
      <c r="J20" s="177">
        <v>1.03306409386021</v>
      </c>
      <c r="K20" s="4">
        <v>10.2409300252452</v>
      </c>
      <c r="L20" s="177">
        <v>2.0576778350337199</v>
      </c>
      <c r="M20" s="4">
        <v>8.2325641115978403</v>
      </c>
      <c r="N20" s="177">
        <v>2.3024464151880402</v>
      </c>
      <c r="O20" s="4">
        <v>16.002647584490099</v>
      </c>
      <c r="P20" s="177">
        <v>3.5911145287566999</v>
      </c>
      <c r="Q20" s="4">
        <v>27.649454520534601</v>
      </c>
      <c r="R20" s="177">
        <v>2.8807822484775998</v>
      </c>
      <c r="S20" s="4">
        <v>11.6468069360445</v>
      </c>
      <c r="T20" s="196">
        <v>4.6038038535314598</v>
      </c>
    </row>
    <row r="21" spans="1:20" ht="13" customHeight="1" x14ac:dyDescent="0.35">
      <c r="A21" s="3" t="s">
        <v>366</v>
      </c>
      <c r="B21" s="171">
        <v>2</v>
      </c>
      <c r="C21" s="4">
        <v>5.7059636272052003</v>
      </c>
      <c r="D21" s="177">
        <v>2.2428386608027999</v>
      </c>
      <c r="E21" s="4">
        <v>11.0932270687147</v>
      </c>
      <c r="F21" s="177">
        <v>0.20894843583671999</v>
      </c>
      <c r="G21" s="4">
        <v>5.3872634415094804</v>
      </c>
      <c r="H21" s="177">
        <v>2.2525507113559802</v>
      </c>
      <c r="I21" s="4">
        <v>14.982602353615199</v>
      </c>
      <c r="J21" s="177">
        <v>4.2586375294258696</v>
      </c>
      <c r="K21" s="4">
        <v>11.8921313364455</v>
      </c>
      <c r="L21" s="177">
        <v>0.22044684668350301</v>
      </c>
      <c r="M21" s="4">
        <v>-3.0904710171696999</v>
      </c>
      <c r="N21" s="177">
        <v>4.26433938837509</v>
      </c>
      <c r="O21" s="4">
        <v>12.860180042375299</v>
      </c>
      <c r="P21" s="177">
        <v>3.5059976774300501</v>
      </c>
      <c r="Q21" s="4">
        <v>9.7320055202772302</v>
      </c>
      <c r="R21" s="177">
        <v>0.21255038065316001</v>
      </c>
      <c r="S21" s="4">
        <v>-3.1281745220981101</v>
      </c>
      <c r="T21" s="196">
        <v>3.5124346796005601</v>
      </c>
    </row>
    <row r="22" spans="1:20" ht="13" customHeight="1" x14ac:dyDescent="0.35">
      <c r="A22" s="3" t="s">
        <v>367</v>
      </c>
      <c r="B22" s="171">
        <v>2</v>
      </c>
      <c r="C22" s="4">
        <v>18.798618865892699</v>
      </c>
      <c r="D22" s="177">
        <v>2.8968656491434199</v>
      </c>
      <c r="E22" s="4">
        <v>18.5590619853307</v>
      </c>
      <c r="F22" s="177">
        <v>2.2354592670150599</v>
      </c>
      <c r="G22" s="4">
        <v>-0.23955688056197</v>
      </c>
      <c r="H22" s="177">
        <v>3.6591131061598299</v>
      </c>
      <c r="I22" s="4">
        <v>4.59346142931662</v>
      </c>
      <c r="J22" s="177">
        <v>1.49167694402578</v>
      </c>
      <c r="K22" s="4">
        <v>6.9436747347650201</v>
      </c>
      <c r="L22" s="177">
        <v>1.26835564901482</v>
      </c>
      <c r="M22" s="4">
        <v>2.3502133054484</v>
      </c>
      <c r="N22" s="177">
        <v>1.95801587269508</v>
      </c>
      <c r="O22" s="4">
        <v>37.316507684885202</v>
      </c>
      <c r="P22" s="177">
        <v>3.6137790027298702</v>
      </c>
      <c r="Q22" s="4">
        <v>19.918315419574999</v>
      </c>
      <c r="R22" s="177">
        <v>2.1805436510999199</v>
      </c>
      <c r="S22" s="4">
        <v>-17.3981922653102</v>
      </c>
      <c r="T22" s="196">
        <v>4.2206835103953804</v>
      </c>
    </row>
    <row r="23" spans="1:20" ht="13" customHeight="1" x14ac:dyDescent="0.35">
      <c r="A23" s="3" t="s">
        <v>368</v>
      </c>
      <c r="B23" s="171">
        <v>2</v>
      </c>
      <c r="C23" s="4">
        <v>21.7613135885132</v>
      </c>
      <c r="D23" s="177">
        <v>3.8750402352228699</v>
      </c>
      <c r="E23" s="4">
        <v>22.998249621761801</v>
      </c>
      <c r="F23" s="177">
        <v>3.36785566712599</v>
      </c>
      <c r="G23" s="4">
        <v>1.2369360332486401</v>
      </c>
      <c r="H23" s="177">
        <v>5.1340421325880001</v>
      </c>
      <c r="I23" s="4">
        <v>21.760671669162502</v>
      </c>
      <c r="J23" s="177">
        <v>3.7545696096082</v>
      </c>
      <c r="K23" s="4">
        <v>18.2273460350542</v>
      </c>
      <c r="L23" s="177">
        <v>2.9627797473555399</v>
      </c>
      <c r="M23" s="4">
        <v>-3.5333256341082202</v>
      </c>
      <c r="N23" s="177">
        <v>4.7827666454400299</v>
      </c>
      <c r="O23" s="4">
        <v>35.290037207780301</v>
      </c>
      <c r="P23" s="177">
        <v>3.7907705331528101</v>
      </c>
      <c r="Q23" s="4">
        <v>41.749380543464802</v>
      </c>
      <c r="R23" s="177">
        <v>3.5974119225197798</v>
      </c>
      <c r="S23" s="4">
        <v>6.4593433356844701</v>
      </c>
      <c r="T23" s="196">
        <v>5.2260227492144704</v>
      </c>
    </row>
    <row r="24" spans="1:20" ht="13" customHeight="1" x14ac:dyDescent="0.35">
      <c r="A24" s="3" t="s">
        <v>369</v>
      </c>
      <c r="B24" s="171">
        <v>2</v>
      </c>
      <c r="C24" s="4">
        <v>19.7932457595949</v>
      </c>
      <c r="D24" s="177">
        <v>3.14893220289196</v>
      </c>
      <c r="E24" s="4">
        <v>29.835768248653402</v>
      </c>
      <c r="F24" s="177">
        <v>3.7812528695540002</v>
      </c>
      <c r="G24" s="4">
        <v>10.0425224890585</v>
      </c>
      <c r="H24" s="177">
        <v>4.9207364572714498</v>
      </c>
      <c r="I24" s="4">
        <v>4.8550722765604304</v>
      </c>
      <c r="J24" s="177">
        <v>2.05555545519548</v>
      </c>
      <c r="K24" s="4">
        <v>4.1908201862477696</v>
      </c>
      <c r="L24" s="177">
        <v>1.52985666492557</v>
      </c>
      <c r="M24" s="4">
        <v>-0.66425209031265997</v>
      </c>
      <c r="N24" s="177">
        <v>2.5623757813016201</v>
      </c>
      <c r="O24" s="4">
        <v>34.599270624771798</v>
      </c>
      <c r="P24" s="177">
        <v>3.7826315771441101</v>
      </c>
      <c r="Q24" s="4">
        <v>33.103466075402402</v>
      </c>
      <c r="R24" s="177">
        <v>3.7547673260953398</v>
      </c>
      <c r="S24" s="4">
        <v>-1.4958045493694401</v>
      </c>
      <c r="T24" s="196">
        <v>5.32978229588422</v>
      </c>
    </row>
    <row r="25" spans="1:20" ht="13" customHeight="1" x14ac:dyDescent="0.35">
      <c r="A25" s="3" t="s">
        <v>370</v>
      </c>
      <c r="B25" s="171">
        <v>2</v>
      </c>
      <c r="C25" s="4">
        <v>0.90341598250398503</v>
      </c>
      <c r="D25" s="177">
        <v>0.68022809052879896</v>
      </c>
      <c r="E25" s="4">
        <v>10.3806794609271</v>
      </c>
      <c r="F25" s="177">
        <v>2.3778113510307799</v>
      </c>
      <c r="G25" s="4">
        <v>9.4772634784231098</v>
      </c>
      <c r="H25" s="177">
        <v>2.4731957213765501</v>
      </c>
      <c r="I25" s="4">
        <v>0.32308638411241197</v>
      </c>
      <c r="J25" s="177">
        <v>0.322752403852198</v>
      </c>
      <c r="K25" s="4">
        <v>2.5748641545108999</v>
      </c>
      <c r="L25" s="177">
        <v>1.09379703856165</v>
      </c>
      <c r="M25" s="4">
        <v>2.2517777703984798</v>
      </c>
      <c r="N25" s="177">
        <v>1.1404214465532501</v>
      </c>
      <c r="O25" s="4">
        <v>24.821047118006302</v>
      </c>
      <c r="P25" s="177">
        <v>3.6128520811322899</v>
      </c>
      <c r="Q25" s="4">
        <v>20.694479427220902</v>
      </c>
      <c r="R25" s="177">
        <v>2.8404527841199898</v>
      </c>
      <c r="S25" s="4">
        <v>-4.1265676907853601</v>
      </c>
      <c r="T25" s="196">
        <v>4.5957450080435196</v>
      </c>
    </row>
    <row r="26" spans="1:20" ht="13" customHeight="1" x14ac:dyDescent="0.35">
      <c r="A26" s="3" t="s">
        <v>371</v>
      </c>
      <c r="B26" s="171">
        <v>2</v>
      </c>
      <c r="C26" s="4">
        <v>35.115985054228801</v>
      </c>
      <c r="D26" s="177">
        <v>4.0385835530323897</v>
      </c>
      <c r="E26" s="4">
        <v>18.932657039332099</v>
      </c>
      <c r="F26" s="177">
        <v>3.7476370335115301</v>
      </c>
      <c r="G26" s="4">
        <v>-16.183328014896698</v>
      </c>
      <c r="H26" s="177">
        <v>5.5095317813559097</v>
      </c>
      <c r="I26" s="4">
        <v>10.219070373369</v>
      </c>
      <c r="J26" s="177">
        <v>2.44140086121911</v>
      </c>
      <c r="K26" s="4">
        <v>4.5493291886976399</v>
      </c>
      <c r="L26" s="177">
        <v>1.87691370904653</v>
      </c>
      <c r="M26" s="4">
        <v>-5.6697411846713601</v>
      </c>
      <c r="N26" s="177">
        <v>3.0794874957317599</v>
      </c>
      <c r="O26" s="4">
        <v>46.656672619908498</v>
      </c>
      <c r="P26" s="177">
        <v>3.7652583338522598</v>
      </c>
      <c r="Q26" s="4">
        <v>31.387523841996298</v>
      </c>
      <c r="R26" s="177">
        <v>4.0868227986860397</v>
      </c>
      <c r="S26" s="4">
        <v>-15.2691487779122</v>
      </c>
      <c r="T26" s="196">
        <v>5.5569137935102004</v>
      </c>
    </row>
    <row r="27" spans="1:20" ht="13" customHeight="1" x14ac:dyDescent="0.35">
      <c r="A27" s="3" t="s">
        <v>372</v>
      </c>
      <c r="B27" s="171">
        <v>2</v>
      </c>
      <c r="C27" s="4">
        <v>24.9891392494388</v>
      </c>
      <c r="D27" s="177">
        <v>2.6639290408280698</v>
      </c>
      <c r="E27" s="4">
        <v>19.951416069537601</v>
      </c>
      <c r="F27" s="177">
        <v>2.67952528116767</v>
      </c>
      <c r="G27" s="4">
        <v>-5.0377231799012199</v>
      </c>
      <c r="H27" s="177">
        <v>3.7784088803336102</v>
      </c>
      <c r="I27" s="4">
        <v>1.8950704643088501</v>
      </c>
      <c r="J27" s="177">
        <v>0.95417274832158805</v>
      </c>
      <c r="K27" s="4">
        <v>2.34563838083101</v>
      </c>
      <c r="L27" s="177">
        <v>0.97746103069046297</v>
      </c>
      <c r="M27" s="4">
        <v>0.450567916522152</v>
      </c>
      <c r="N27" s="177">
        <v>1.3659706073550899</v>
      </c>
      <c r="O27" s="4">
        <v>40.754596565871701</v>
      </c>
      <c r="P27" s="177">
        <v>3.97320001418539</v>
      </c>
      <c r="Q27" s="4">
        <v>25.0454115333728</v>
      </c>
      <c r="R27" s="177">
        <v>3.0299290043945901</v>
      </c>
      <c r="S27" s="4">
        <v>-15.709185032498899</v>
      </c>
      <c r="T27" s="196">
        <v>4.9966777086774696</v>
      </c>
    </row>
    <row r="28" spans="1:20" ht="13" customHeight="1" x14ac:dyDescent="0.35">
      <c r="A28" s="3" t="s">
        <v>373</v>
      </c>
      <c r="B28" s="171">
        <v>2</v>
      </c>
      <c r="C28" s="4">
        <v>3.1495347974950501</v>
      </c>
      <c r="D28" s="177">
        <v>8.9617397395458501E-2</v>
      </c>
      <c r="E28" s="4">
        <v>10.6777103082783</v>
      </c>
      <c r="F28" s="177">
        <v>6.1855180010034601E-2</v>
      </c>
      <c r="G28" s="4">
        <v>7.52817551078327</v>
      </c>
      <c r="H28" s="177">
        <v>0.108891419358962</v>
      </c>
      <c r="I28" s="4">
        <v>10.989400679352499</v>
      </c>
      <c r="J28" s="177">
        <v>0.19244920267215099</v>
      </c>
      <c r="K28" s="4">
        <v>8.6725296207392404</v>
      </c>
      <c r="L28" s="177">
        <v>3.7824365714183697E-2</v>
      </c>
      <c r="M28" s="4">
        <v>-2.3168710586132799</v>
      </c>
      <c r="N28" s="177">
        <v>0.196131023172844</v>
      </c>
      <c r="O28" s="4">
        <v>6.73380890302853</v>
      </c>
      <c r="P28" s="177">
        <v>0.10054362934257401</v>
      </c>
      <c r="Q28" s="4">
        <v>4.6637016292112401</v>
      </c>
      <c r="R28" s="177">
        <v>1.0962670382331801E-2</v>
      </c>
      <c r="S28" s="4">
        <v>-2.0701072738172899</v>
      </c>
      <c r="T28" s="196">
        <v>0.101139515241515</v>
      </c>
    </row>
    <row r="29" spans="1:20" ht="13" customHeight="1" x14ac:dyDescent="0.35">
      <c r="A29" s="3" t="s">
        <v>374</v>
      </c>
      <c r="B29" s="171">
        <v>2</v>
      </c>
      <c r="C29" s="4">
        <v>37.849560107241402</v>
      </c>
      <c r="D29" s="177">
        <v>4.8154115765443999</v>
      </c>
      <c r="E29" s="4">
        <v>47.853296443070903</v>
      </c>
      <c r="F29" s="177">
        <v>4.4618868117021702</v>
      </c>
      <c r="G29" s="4">
        <v>10.003736335829499</v>
      </c>
      <c r="H29" s="177">
        <v>6.5648017922828101</v>
      </c>
      <c r="I29" s="4">
        <v>33.237206324472801</v>
      </c>
      <c r="J29" s="177">
        <v>4.6344680218724701</v>
      </c>
      <c r="K29" s="4">
        <v>42.856275620815701</v>
      </c>
      <c r="L29" s="177">
        <v>4.3704465771101404</v>
      </c>
      <c r="M29" s="4">
        <v>9.6190692963429107</v>
      </c>
      <c r="N29" s="177">
        <v>6.3701724567810798</v>
      </c>
      <c r="O29" s="4">
        <v>42.1259596481597</v>
      </c>
      <c r="P29" s="177">
        <v>4.3754599761850299</v>
      </c>
      <c r="Q29" s="4">
        <v>28.128008277964501</v>
      </c>
      <c r="R29" s="177">
        <v>4.4811971212561801</v>
      </c>
      <c r="S29" s="4">
        <v>-13.997951370195301</v>
      </c>
      <c r="T29" s="196">
        <v>6.2630485901637201</v>
      </c>
    </row>
    <row r="30" spans="1:20" ht="13" customHeight="1" x14ac:dyDescent="0.35">
      <c r="A30" s="3" t="s">
        <v>375</v>
      </c>
      <c r="B30" s="171">
        <v>2</v>
      </c>
      <c r="C30" s="4">
        <v>39.8599609445493</v>
      </c>
      <c r="D30" s="177">
        <v>3.2198980773980801</v>
      </c>
      <c r="E30" s="4">
        <v>39.617140357056101</v>
      </c>
      <c r="F30" s="177">
        <v>3.7351470499625798</v>
      </c>
      <c r="G30" s="4">
        <v>-0.24282058749319901</v>
      </c>
      <c r="H30" s="177">
        <v>4.9314366176273703</v>
      </c>
      <c r="I30" s="4">
        <v>29.194021429602898</v>
      </c>
      <c r="J30" s="177">
        <v>3.5148067870098298</v>
      </c>
      <c r="K30" s="4">
        <v>20.492713831722899</v>
      </c>
      <c r="L30" s="177">
        <v>2.9632491979126701</v>
      </c>
      <c r="M30" s="4">
        <v>-8.7013075978800405</v>
      </c>
      <c r="N30" s="177">
        <v>4.5972505434161901</v>
      </c>
      <c r="O30" s="4">
        <v>75.431623970994707</v>
      </c>
      <c r="P30" s="177">
        <v>3.22016422062587</v>
      </c>
      <c r="Q30" s="4">
        <v>54.0894849299399</v>
      </c>
      <c r="R30" s="177">
        <v>3.5622785054172499</v>
      </c>
      <c r="S30" s="4">
        <v>-21.3421390410548</v>
      </c>
      <c r="T30" s="196">
        <v>4.8020085128992402</v>
      </c>
    </row>
    <row r="31" spans="1:20" ht="13" customHeight="1" x14ac:dyDescent="0.35">
      <c r="A31" s="3" t="s">
        <v>376</v>
      </c>
      <c r="B31" s="171">
        <v>2</v>
      </c>
      <c r="C31" s="4">
        <v>27.4536057874855</v>
      </c>
      <c r="D31" s="177">
        <v>3.2264854843320601</v>
      </c>
      <c r="E31" s="4">
        <v>35.610352066434302</v>
      </c>
      <c r="F31" s="177">
        <v>3.3671979248250699</v>
      </c>
      <c r="G31" s="4">
        <v>8.1567462789488197</v>
      </c>
      <c r="H31" s="177">
        <v>4.66349980653498</v>
      </c>
      <c r="I31" s="4">
        <v>16.332323664801599</v>
      </c>
      <c r="J31" s="177">
        <v>2.8763145147784601</v>
      </c>
      <c r="K31" s="4">
        <v>17.040305018936401</v>
      </c>
      <c r="L31" s="177">
        <v>2.7136913053096898</v>
      </c>
      <c r="M31" s="4">
        <v>0.70798135413486196</v>
      </c>
      <c r="N31" s="177">
        <v>3.9544033290040899</v>
      </c>
      <c r="O31" s="4">
        <v>46.5203680433887</v>
      </c>
      <c r="P31" s="177">
        <v>3.84642757022799</v>
      </c>
      <c r="Q31" s="4">
        <v>47.066785754816699</v>
      </c>
      <c r="R31" s="177">
        <v>3.5326028598189598</v>
      </c>
      <c r="S31" s="4">
        <v>0.54641771142804896</v>
      </c>
      <c r="T31" s="196">
        <v>5.2224791065365697</v>
      </c>
    </row>
    <row r="32" spans="1:20" ht="13" customHeight="1" x14ac:dyDescent="0.35">
      <c r="A32" s="3" t="s">
        <v>377</v>
      </c>
      <c r="B32" s="171">
        <v>2</v>
      </c>
      <c r="C32" s="4">
        <v>21.6753550032007</v>
      </c>
      <c r="D32" s="177">
        <v>2.6875746238106402</v>
      </c>
      <c r="E32" s="4">
        <v>16.414370225909199</v>
      </c>
      <c r="F32" s="177">
        <v>2.49545613953899</v>
      </c>
      <c r="G32" s="4">
        <v>-5.2609847772914398</v>
      </c>
      <c r="H32" s="177">
        <v>3.6674730677830101</v>
      </c>
      <c r="I32" s="4">
        <v>15.9681362139223</v>
      </c>
      <c r="J32" s="177">
        <v>2.44850192551552</v>
      </c>
      <c r="K32" s="4">
        <v>13.4155858397662</v>
      </c>
      <c r="L32" s="177">
        <v>2.1937587378831198</v>
      </c>
      <c r="M32" s="4">
        <v>-2.55255037415608</v>
      </c>
      <c r="N32" s="177">
        <v>3.28751259758678</v>
      </c>
      <c r="O32" s="4">
        <v>15.2728572697476</v>
      </c>
      <c r="P32" s="177">
        <v>2.9090738869367501</v>
      </c>
      <c r="Q32" s="4">
        <v>10.4325451141152</v>
      </c>
      <c r="R32" s="177">
        <v>2.1257992747574699</v>
      </c>
      <c r="S32" s="4">
        <v>-4.8403121556323399</v>
      </c>
      <c r="T32" s="196">
        <v>3.6030172683761399</v>
      </c>
    </row>
    <row r="33" spans="1:20" ht="13" customHeight="1" x14ac:dyDescent="0.35">
      <c r="A33" s="3" t="s">
        <v>378</v>
      </c>
      <c r="B33" s="171">
        <v>2</v>
      </c>
      <c r="C33" s="4">
        <v>11.581007590129801</v>
      </c>
      <c r="D33" s="177">
        <v>2.7553517326850701</v>
      </c>
      <c r="E33" s="4">
        <v>9.4929217271163306</v>
      </c>
      <c r="F33" s="177">
        <v>2.4400320603688099</v>
      </c>
      <c r="G33" s="4">
        <v>-2.08808586301345</v>
      </c>
      <c r="H33" s="177">
        <v>3.6804510085638</v>
      </c>
      <c r="I33" s="4">
        <v>28.715640680036</v>
      </c>
      <c r="J33" s="177">
        <v>3.4437740256727398</v>
      </c>
      <c r="K33" s="4">
        <v>10.649783830269699</v>
      </c>
      <c r="L33" s="177">
        <v>2.4881218810119798</v>
      </c>
      <c r="M33" s="4">
        <v>-18.065856849766298</v>
      </c>
      <c r="N33" s="177">
        <v>4.2485679981222901</v>
      </c>
      <c r="O33" s="4">
        <v>39.491520275888497</v>
      </c>
      <c r="P33" s="177">
        <v>4.5318428896483098</v>
      </c>
      <c r="Q33" s="4">
        <v>15.807502922838299</v>
      </c>
      <c r="R33" s="177">
        <v>3.2514978302448001</v>
      </c>
      <c r="S33" s="4">
        <v>-23.684017353050201</v>
      </c>
      <c r="T33" s="196">
        <v>5.5776193950952404</v>
      </c>
    </row>
    <row r="34" spans="1:20" ht="13" customHeight="1" x14ac:dyDescent="0.35">
      <c r="A34" s="3" t="s">
        <v>380</v>
      </c>
      <c r="B34" s="171">
        <v>2</v>
      </c>
      <c r="C34" s="4">
        <v>28.887485194629701</v>
      </c>
      <c r="D34" s="177">
        <v>3.3641661654164201</v>
      </c>
      <c r="E34" s="4">
        <v>50.280145545860002</v>
      </c>
      <c r="F34" s="177">
        <v>3.94954569458926</v>
      </c>
      <c r="G34" s="4">
        <v>21.392660351230301</v>
      </c>
      <c r="H34" s="177">
        <v>5.1881138366636801</v>
      </c>
      <c r="I34" s="4">
        <v>4.6343787497507396</v>
      </c>
      <c r="J34" s="177">
        <v>2.0405290930348299</v>
      </c>
      <c r="K34" s="4">
        <v>9.3086781275864006</v>
      </c>
      <c r="L34" s="177">
        <v>1.8656973251462601</v>
      </c>
      <c r="M34" s="4">
        <v>4.6742993778356698</v>
      </c>
      <c r="N34" s="177">
        <v>2.7648843535633598</v>
      </c>
      <c r="O34" s="4">
        <v>27.7282349083229</v>
      </c>
      <c r="P34" s="177">
        <v>4.4087823341541696</v>
      </c>
      <c r="Q34" s="4">
        <v>37.212346460340399</v>
      </c>
      <c r="R34" s="177">
        <v>3.5049056403968502</v>
      </c>
      <c r="S34" s="4">
        <v>9.4841115520174295</v>
      </c>
      <c r="T34" s="196">
        <v>5.6322042947708804</v>
      </c>
    </row>
    <row r="35" spans="1:20" ht="13" customHeight="1" x14ac:dyDescent="0.35">
      <c r="A35" s="3" t="s">
        <v>381</v>
      </c>
      <c r="B35" s="171">
        <v>2</v>
      </c>
      <c r="C35" s="4">
        <v>12.5106583924467</v>
      </c>
      <c r="D35" s="177">
        <v>2.3998110579056702</v>
      </c>
      <c r="E35" s="4">
        <v>28.532009544603198</v>
      </c>
      <c r="F35" s="177">
        <v>3.42932197520856</v>
      </c>
      <c r="G35" s="4">
        <v>16.021351152156502</v>
      </c>
      <c r="H35" s="177">
        <v>4.1856113440326297</v>
      </c>
      <c r="I35" s="4">
        <v>3.5129443501876101</v>
      </c>
      <c r="J35" s="177">
        <v>1.37033380452298</v>
      </c>
      <c r="K35" s="4">
        <v>6.2398347619598002</v>
      </c>
      <c r="L35" s="177">
        <v>1.6634396239754701</v>
      </c>
      <c r="M35" s="4">
        <v>2.7268904117721902</v>
      </c>
      <c r="N35" s="177">
        <v>2.1551905062963899</v>
      </c>
      <c r="O35" s="4">
        <v>8.1901382708590607</v>
      </c>
      <c r="P35" s="177">
        <v>1.88621998738262</v>
      </c>
      <c r="Q35" s="4">
        <v>11.288633180446601</v>
      </c>
      <c r="R35" s="177">
        <v>2.46605678465767</v>
      </c>
      <c r="S35" s="4">
        <v>3.09849490958758</v>
      </c>
      <c r="T35" s="196">
        <v>3.10471607493468</v>
      </c>
    </row>
    <row r="36" spans="1:20" ht="13" customHeight="1" x14ac:dyDescent="0.35">
      <c r="A36" s="3" t="s">
        <v>382</v>
      </c>
      <c r="B36" s="171">
        <v>2</v>
      </c>
      <c r="C36" s="4">
        <v>12.057302323416399</v>
      </c>
      <c r="D36" s="177">
        <v>4.56256030699205</v>
      </c>
      <c r="E36" s="4">
        <v>43.806448026089498</v>
      </c>
      <c r="F36" s="177">
        <v>2.5518420708098399E-5</v>
      </c>
      <c r="G36" s="4">
        <v>31.749145702673001</v>
      </c>
      <c r="H36" s="177">
        <v>4.5625603070634204</v>
      </c>
      <c r="I36" s="4">
        <v>19.311101387491298</v>
      </c>
      <c r="J36" s="177">
        <v>6.5040065823031998</v>
      </c>
      <c r="K36" s="4">
        <v>34.711599227497203</v>
      </c>
      <c r="L36" s="177">
        <v>2.6421994449291899E-5</v>
      </c>
      <c r="M36" s="4">
        <v>15.400497840006</v>
      </c>
      <c r="N36" s="177">
        <v>6.5040065823568698</v>
      </c>
      <c r="O36" s="4">
        <v>17.913266013279198</v>
      </c>
      <c r="P36" s="177">
        <v>6.9110776773438403</v>
      </c>
      <c r="Q36" s="4">
        <v>38.307044368744499</v>
      </c>
      <c r="R36" s="177">
        <v>2.4486637147950799E-5</v>
      </c>
      <c r="S36" s="4">
        <v>20.3937783554654</v>
      </c>
      <c r="T36" s="196">
        <v>6.9110776773872198</v>
      </c>
    </row>
    <row r="37" spans="1:20" ht="13" customHeight="1" x14ac:dyDescent="0.35">
      <c r="A37" s="3" t="s">
        <v>387</v>
      </c>
      <c r="B37" s="171">
        <v>2</v>
      </c>
      <c r="C37" s="4">
        <v>36.290060971181298</v>
      </c>
      <c r="D37" s="177">
        <v>3.7584240756843101</v>
      </c>
      <c r="E37" s="4">
        <v>16.911801477973999</v>
      </c>
      <c r="F37" s="177">
        <v>2.5551553332647501</v>
      </c>
      <c r="G37" s="4">
        <v>-19.378259493207299</v>
      </c>
      <c r="H37" s="177">
        <v>4.5447299490502999</v>
      </c>
      <c r="I37" s="4">
        <v>32.18350840099</v>
      </c>
      <c r="J37" s="177">
        <v>3.6969952524272398</v>
      </c>
      <c r="K37" s="4">
        <v>20.459255633353798</v>
      </c>
      <c r="L37" s="177">
        <v>2.9912055477616999</v>
      </c>
      <c r="M37" s="4">
        <v>-11.7242527676362</v>
      </c>
      <c r="N37" s="177">
        <v>4.7555319918417096</v>
      </c>
      <c r="O37" s="4">
        <v>76.274863552340193</v>
      </c>
      <c r="P37" s="177">
        <v>2.86904593170813</v>
      </c>
      <c r="Q37" s="4">
        <v>49.307491946885399</v>
      </c>
      <c r="R37" s="177">
        <v>3.3662771066907098</v>
      </c>
      <c r="S37" s="4">
        <v>-26.967371605454801</v>
      </c>
      <c r="T37" s="196">
        <v>4.4230358485186301</v>
      </c>
    </row>
    <row r="38" spans="1:20" ht="13" customHeight="1" x14ac:dyDescent="0.35">
      <c r="A38" s="3" t="s">
        <v>388</v>
      </c>
      <c r="B38" s="171">
        <v>2</v>
      </c>
      <c r="C38" s="4">
        <v>27.88999711908</v>
      </c>
      <c r="D38" s="177">
        <v>3.58546047527705</v>
      </c>
      <c r="E38" s="4">
        <v>24.671511625031901</v>
      </c>
      <c r="F38" s="177">
        <v>3.3537073546411702</v>
      </c>
      <c r="G38" s="4">
        <v>-3.2184854940481902</v>
      </c>
      <c r="H38" s="177">
        <v>4.9094683867347797</v>
      </c>
      <c r="I38" s="4">
        <v>27.2844461163318</v>
      </c>
      <c r="J38" s="177">
        <v>3.4288450849708898</v>
      </c>
      <c r="K38" s="4">
        <v>15.119399443472</v>
      </c>
      <c r="L38" s="177">
        <v>2.8831193635703598</v>
      </c>
      <c r="M38" s="4">
        <v>-12.1650466728598</v>
      </c>
      <c r="N38" s="177">
        <v>4.4798834673820904</v>
      </c>
      <c r="O38" s="4">
        <v>34.6113214544187</v>
      </c>
      <c r="P38" s="177">
        <v>3.92596144198551</v>
      </c>
      <c r="Q38" s="4">
        <v>25.2271821315491</v>
      </c>
      <c r="R38" s="177">
        <v>3.2586980722410002</v>
      </c>
      <c r="S38" s="4">
        <v>-9.3841393228696006</v>
      </c>
      <c r="T38" s="196">
        <v>5.1021844703993402</v>
      </c>
    </row>
    <row r="39" spans="1:20" ht="13" customHeight="1" x14ac:dyDescent="0.35">
      <c r="A39" s="3" t="s">
        <v>389</v>
      </c>
      <c r="B39" s="171">
        <v>2</v>
      </c>
      <c r="C39" s="4">
        <v>57.714766479728503</v>
      </c>
      <c r="D39" s="177">
        <v>3.6953012636561899</v>
      </c>
      <c r="E39" s="4">
        <v>47.274887349162697</v>
      </c>
      <c r="F39" s="177">
        <v>3.0051647722097101</v>
      </c>
      <c r="G39" s="4">
        <v>-10.4398791305657</v>
      </c>
      <c r="H39" s="177">
        <v>4.7630102600466104</v>
      </c>
      <c r="I39" s="4">
        <v>41.1533938684315</v>
      </c>
      <c r="J39" s="177">
        <v>4.1544259737358296</v>
      </c>
      <c r="K39" s="4">
        <v>43.482861031216999</v>
      </c>
      <c r="L39" s="177">
        <v>3.1272807692159099</v>
      </c>
      <c r="M39" s="4">
        <v>2.3294671627854902</v>
      </c>
      <c r="N39" s="177">
        <v>5.1999173244156998</v>
      </c>
      <c r="O39" s="4">
        <v>60.044503937902</v>
      </c>
      <c r="P39" s="177">
        <v>4.11441768597712</v>
      </c>
      <c r="Q39" s="4">
        <v>38.390387814490097</v>
      </c>
      <c r="R39" s="177">
        <v>3.0761491976624402</v>
      </c>
      <c r="S39" s="4">
        <v>-21.654116123411999</v>
      </c>
      <c r="T39" s="196">
        <v>5.1372294849423001</v>
      </c>
    </row>
    <row r="40" spans="1:20" ht="13" customHeight="1" x14ac:dyDescent="0.35">
      <c r="A40" s="3" t="s">
        <v>391</v>
      </c>
      <c r="B40" s="171">
        <v>2</v>
      </c>
      <c r="C40" s="4">
        <v>8.6867733167755006</v>
      </c>
      <c r="D40" s="177">
        <v>2.2046583772508699</v>
      </c>
      <c r="E40" s="4">
        <v>4.3134065580556697</v>
      </c>
      <c r="F40" s="177">
        <v>1.45563970845624</v>
      </c>
      <c r="G40" s="4">
        <v>-4.3733667587198299</v>
      </c>
      <c r="H40" s="177">
        <v>2.6418564535600799</v>
      </c>
      <c r="I40" s="4">
        <v>15.9695300689022</v>
      </c>
      <c r="J40" s="177">
        <v>2.6437892800928902</v>
      </c>
      <c r="K40" s="4">
        <v>12.232166716656099</v>
      </c>
      <c r="L40" s="177">
        <v>2.3075225871706699</v>
      </c>
      <c r="M40" s="4">
        <v>-3.7373633522461001</v>
      </c>
      <c r="N40" s="177">
        <v>3.5091711625164299</v>
      </c>
      <c r="O40" s="4">
        <v>7.6573829463699701</v>
      </c>
      <c r="P40" s="177">
        <v>2.1344456004318801</v>
      </c>
      <c r="Q40" s="4">
        <v>3.69757778409133</v>
      </c>
      <c r="R40" s="177">
        <v>1.3996877186157599</v>
      </c>
      <c r="S40" s="4">
        <v>-3.9598051622786401</v>
      </c>
      <c r="T40" s="196">
        <v>2.5524466166497501</v>
      </c>
    </row>
    <row r="41" spans="1:20" ht="13" customHeight="1" x14ac:dyDescent="0.35">
      <c r="A41" s="3" t="s">
        <v>392</v>
      </c>
      <c r="B41" s="171">
        <v>2</v>
      </c>
      <c r="C41" s="4">
        <v>2.7921351957280001</v>
      </c>
      <c r="D41" s="177">
        <v>1.37125217062921E-2</v>
      </c>
      <c r="E41" s="4">
        <v>11.408214430578701</v>
      </c>
      <c r="F41" s="177">
        <v>0.44843907106043701</v>
      </c>
      <c r="G41" s="4">
        <v>8.6160792348506803</v>
      </c>
      <c r="H41" s="177">
        <v>0.44864867514024098</v>
      </c>
      <c r="I41" s="4">
        <v>5.9532053085018202</v>
      </c>
      <c r="J41" s="177">
        <v>2.27106488489911E-2</v>
      </c>
      <c r="K41" s="4">
        <v>3.51580134676921</v>
      </c>
      <c r="L41" s="177">
        <v>0.13649280055142701</v>
      </c>
      <c r="M41" s="4">
        <v>-2.4374039617326102</v>
      </c>
      <c r="N41" s="177">
        <v>0.138369281899972</v>
      </c>
      <c r="O41" s="4">
        <v>5.4540750061808199</v>
      </c>
      <c r="P41" s="177">
        <v>2.8958321608623799E-2</v>
      </c>
      <c r="Q41" s="4">
        <v>2.8206967320362502</v>
      </c>
      <c r="R41" s="177">
        <v>0.11246928172550701</v>
      </c>
      <c r="S41" s="4">
        <v>-2.6333782741445702</v>
      </c>
      <c r="T41" s="196">
        <v>0.11613752073399899</v>
      </c>
    </row>
    <row r="42" spans="1:20" ht="13" customHeight="1" x14ac:dyDescent="0.35">
      <c r="A42" s="3" t="s">
        <v>393</v>
      </c>
      <c r="B42" s="171">
        <v>2</v>
      </c>
      <c r="C42" s="4">
        <v>6.8457514886762301</v>
      </c>
      <c r="D42" s="177">
        <v>0.118118239345585</v>
      </c>
      <c r="E42" s="4">
        <v>14.1114501457727</v>
      </c>
      <c r="F42" s="177">
        <v>2.3367596637362</v>
      </c>
      <c r="G42" s="4">
        <v>7.2656986570964897</v>
      </c>
      <c r="H42" s="177">
        <v>2.3397430723330701</v>
      </c>
      <c r="I42" s="4">
        <v>8.9913987936981403</v>
      </c>
      <c r="J42" s="177">
        <v>0.13095854752309699</v>
      </c>
      <c r="K42" s="4">
        <v>13.6168958055089</v>
      </c>
      <c r="L42" s="177">
        <v>2.0955713038369699</v>
      </c>
      <c r="M42" s="4">
        <v>4.6254970118107996</v>
      </c>
      <c r="N42" s="177">
        <v>2.09965931299207</v>
      </c>
      <c r="O42" s="4">
        <v>32.893708162264403</v>
      </c>
      <c r="P42" s="177">
        <v>0.27048003240541701</v>
      </c>
      <c r="Q42" s="4">
        <v>39.093701340305202</v>
      </c>
      <c r="R42" s="177">
        <v>3.24329996698052</v>
      </c>
      <c r="S42" s="4">
        <v>6.1999931780408097</v>
      </c>
      <c r="T42" s="196">
        <v>3.2545589753061601</v>
      </c>
    </row>
    <row r="43" spans="1:20" ht="13" customHeight="1" x14ac:dyDescent="0.35">
      <c r="A43" s="3" t="s">
        <v>394</v>
      </c>
      <c r="B43" s="171">
        <v>2</v>
      </c>
      <c r="C43" s="4">
        <v>0.78026406281915195</v>
      </c>
      <c r="D43" s="177">
        <v>0.78364548715261495</v>
      </c>
      <c r="E43" s="4">
        <v>18.200215896683702</v>
      </c>
      <c r="F43" s="177">
        <v>2.6670255207479499</v>
      </c>
      <c r="G43" s="4">
        <v>17.419951833864499</v>
      </c>
      <c r="H43" s="177">
        <v>2.7797707419597599</v>
      </c>
      <c r="I43" s="4">
        <v>0.79460006396919003</v>
      </c>
      <c r="J43" s="177">
        <v>0.79810741622214398</v>
      </c>
      <c r="K43" s="4">
        <v>8.8532726834234001</v>
      </c>
      <c r="L43" s="177">
        <v>2.2778635597059602</v>
      </c>
      <c r="M43" s="4">
        <v>8.0586726194542102</v>
      </c>
      <c r="N43" s="177">
        <v>2.41363581438151</v>
      </c>
      <c r="O43" s="4">
        <v>11.259665697663699</v>
      </c>
      <c r="P43" s="177">
        <v>3.4990308165693098</v>
      </c>
      <c r="Q43" s="4">
        <v>7.6778150970490504</v>
      </c>
      <c r="R43" s="177">
        <v>1.72517844489123</v>
      </c>
      <c r="S43" s="4">
        <v>-3.5818506006147</v>
      </c>
      <c r="T43" s="196">
        <v>3.9012122887660201</v>
      </c>
    </row>
    <row r="44" spans="1:20" ht="13" customHeight="1" x14ac:dyDescent="0.35">
      <c r="A44" s="3" t="s">
        <v>395</v>
      </c>
      <c r="B44" s="171">
        <v>2</v>
      </c>
      <c r="C44" s="4">
        <v>18.340098714576001</v>
      </c>
      <c r="D44" s="177">
        <v>2.9294184732897199</v>
      </c>
      <c r="E44" s="4">
        <v>18.571085485130499</v>
      </c>
      <c r="F44" s="177">
        <v>2.7860985597876602</v>
      </c>
      <c r="G44" s="4">
        <v>0.23098677055448</v>
      </c>
      <c r="H44" s="177">
        <v>4.0427512632490696</v>
      </c>
      <c r="I44" s="4">
        <v>47.525670001213904</v>
      </c>
      <c r="J44" s="177">
        <v>4.7509518885727502</v>
      </c>
      <c r="K44" s="4">
        <v>36.024501510474202</v>
      </c>
      <c r="L44" s="177">
        <v>3.2227422551265001</v>
      </c>
      <c r="M44" s="4">
        <v>-11.501168490739699</v>
      </c>
      <c r="N44" s="177">
        <v>5.7408720148171604</v>
      </c>
      <c r="O44" s="4">
        <v>57.454208942982604</v>
      </c>
      <c r="P44" s="177">
        <v>4.5284765053200804</v>
      </c>
      <c r="Q44" s="4">
        <v>51.018418323344001</v>
      </c>
      <c r="R44" s="177">
        <v>3.3347869238844798</v>
      </c>
      <c r="S44" s="4">
        <v>-6.4357906196385501</v>
      </c>
      <c r="T44" s="196">
        <v>5.62386906737229</v>
      </c>
    </row>
    <row r="45" spans="1:20" ht="13" customHeight="1" x14ac:dyDescent="0.35">
      <c r="A45" s="3" t="s">
        <v>396</v>
      </c>
      <c r="B45" s="171">
        <v>2</v>
      </c>
      <c r="C45" s="4">
        <v>7.4060342271832198</v>
      </c>
      <c r="D45" s="177">
        <v>1.90325631039242</v>
      </c>
      <c r="E45" s="4">
        <v>14.461581294605899</v>
      </c>
      <c r="F45" s="177">
        <v>2.3401817568544598</v>
      </c>
      <c r="G45" s="4">
        <v>7.0555470674227099</v>
      </c>
      <c r="H45" s="177">
        <v>3.0164275622270398</v>
      </c>
      <c r="I45" s="4">
        <v>12.2270135112317</v>
      </c>
      <c r="J45" s="177">
        <v>2.2277184354464898</v>
      </c>
      <c r="K45" s="4">
        <v>18.557215566554099</v>
      </c>
      <c r="L45" s="177">
        <v>2.3057381335885498</v>
      </c>
      <c r="M45" s="4">
        <v>6.3302020553223297</v>
      </c>
      <c r="N45" s="177">
        <v>3.2061125632629599</v>
      </c>
      <c r="O45" s="4">
        <v>45.4355651611721</v>
      </c>
      <c r="P45" s="177">
        <v>3.8614717994140499</v>
      </c>
      <c r="Q45" s="4">
        <v>53.947125344839399</v>
      </c>
      <c r="R45" s="177">
        <v>3.32624833585264</v>
      </c>
      <c r="S45" s="4">
        <v>8.51156018366731</v>
      </c>
      <c r="T45" s="196">
        <v>5.0965569210431099</v>
      </c>
    </row>
    <row r="46" spans="1:20" ht="13" customHeight="1" x14ac:dyDescent="0.35">
      <c r="A46" s="3" t="s">
        <v>397</v>
      </c>
      <c r="B46" s="171">
        <v>2</v>
      </c>
      <c r="C46" s="4">
        <v>14.8057223950796</v>
      </c>
      <c r="D46" s="177">
        <v>0.109455519530738</v>
      </c>
      <c r="E46" s="4">
        <v>7.2958036877069601</v>
      </c>
      <c r="F46" s="177">
        <v>1.82361207952052</v>
      </c>
      <c r="G46" s="4">
        <v>-7.5099187073726501</v>
      </c>
      <c r="H46" s="177">
        <v>1.82689395623525</v>
      </c>
      <c r="I46" s="4" t="s">
        <v>431</v>
      </c>
      <c r="J46" s="177" t="s">
        <v>431</v>
      </c>
      <c r="K46" s="4">
        <v>1.8242862159100901</v>
      </c>
      <c r="L46" s="177">
        <v>1.0713280528840801</v>
      </c>
      <c r="M46" s="4" t="s">
        <v>431</v>
      </c>
      <c r="N46" s="177" t="s">
        <v>431</v>
      </c>
      <c r="O46" s="4">
        <v>11.3577789905894</v>
      </c>
      <c r="P46" s="177">
        <v>0.10508556282008601</v>
      </c>
      <c r="Q46" s="4">
        <v>14.2788413422975</v>
      </c>
      <c r="R46" s="177">
        <v>3.1072955782371801</v>
      </c>
      <c r="S46" s="4">
        <v>2.92106235170812</v>
      </c>
      <c r="T46" s="196">
        <v>3.1090720136474101</v>
      </c>
    </row>
    <row r="47" spans="1:20" ht="13" customHeight="1" x14ac:dyDescent="0.35">
      <c r="A47" s="3" t="s">
        <v>398</v>
      </c>
      <c r="B47" s="171">
        <v>2</v>
      </c>
      <c r="C47" s="4">
        <v>19.472556965213101</v>
      </c>
      <c r="D47" s="177">
        <v>0.14572352153346599</v>
      </c>
      <c r="E47" s="4">
        <v>22.6831828220236</v>
      </c>
      <c r="F47" s="177">
        <v>2.8699676399528702</v>
      </c>
      <c r="G47" s="4">
        <v>3.2106258568105299</v>
      </c>
      <c r="H47" s="177">
        <v>2.8736648376428202</v>
      </c>
      <c r="I47" s="4">
        <v>12.5453497290748</v>
      </c>
      <c r="J47" s="177">
        <v>0.17654173510648799</v>
      </c>
      <c r="K47" s="4">
        <v>10.0735116158832</v>
      </c>
      <c r="L47" s="177">
        <v>2.0338676060610701</v>
      </c>
      <c r="M47" s="4">
        <v>-2.4718381131915401</v>
      </c>
      <c r="N47" s="177">
        <v>2.0415152272807102</v>
      </c>
      <c r="O47" s="4">
        <v>47.213712585588603</v>
      </c>
      <c r="P47" s="177">
        <v>0.22923482059841399</v>
      </c>
      <c r="Q47" s="4">
        <v>39.7273326335471</v>
      </c>
      <c r="R47" s="177">
        <v>2.97828279628592</v>
      </c>
      <c r="S47" s="4">
        <v>-7.4863799520415499</v>
      </c>
      <c r="T47" s="196">
        <v>2.9870917323757298</v>
      </c>
    </row>
    <row r="48" spans="1:20" ht="13" customHeight="1" x14ac:dyDescent="0.35">
      <c r="A48" s="3" t="s">
        <v>399</v>
      </c>
      <c r="B48" s="171">
        <v>2</v>
      </c>
      <c r="C48" s="4">
        <v>36.316920878508299</v>
      </c>
      <c r="D48" s="177">
        <v>0.16511008949313499</v>
      </c>
      <c r="E48" s="4">
        <v>28.674809586112701</v>
      </c>
      <c r="F48" s="177">
        <v>4.0114063792061296</v>
      </c>
      <c r="G48" s="4">
        <v>-7.6421112923956001</v>
      </c>
      <c r="H48" s="177">
        <v>4.0148029192960504</v>
      </c>
      <c r="I48" s="4">
        <v>26.213213541146398</v>
      </c>
      <c r="J48" s="177">
        <v>0.12907923702365401</v>
      </c>
      <c r="K48" s="4">
        <v>24.0921460316817</v>
      </c>
      <c r="L48" s="177">
        <v>4.1380538724181504</v>
      </c>
      <c r="M48" s="4">
        <v>-2.12106750946469</v>
      </c>
      <c r="N48" s="177">
        <v>4.1400665816464102</v>
      </c>
      <c r="O48" s="4">
        <v>26.5813554503343</v>
      </c>
      <c r="P48" s="177">
        <v>0.131360606257966</v>
      </c>
      <c r="Q48" s="4">
        <v>14.684230851011501</v>
      </c>
      <c r="R48" s="177">
        <v>2.6229403364727202</v>
      </c>
      <c r="S48" s="4">
        <v>-11.897124599322799</v>
      </c>
      <c r="T48" s="196">
        <v>2.6262276400898799</v>
      </c>
    </row>
    <row r="49" spans="1:20" ht="13" customHeight="1" x14ac:dyDescent="0.35">
      <c r="A49" s="3" t="s">
        <v>400</v>
      </c>
      <c r="B49" s="171">
        <v>2</v>
      </c>
      <c r="C49" s="4">
        <v>21.5769304105321</v>
      </c>
      <c r="D49" s="177">
        <v>7.9849926778771199</v>
      </c>
      <c r="E49" s="4">
        <v>35.171141838055199</v>
      </c>
      <c r="F49" s="177">
        <v>4.4881401668273897</v>
      </c>
      <c r="G49" s="4">
        <v>13.594211427523099</v>
      </c>
      <c r="H49" s="177">
        <v>9.1598859284840692</v>
      </c>
      <c r="I49" s="4">
        <v>22.0028796528565</v>
      </c>
      <c r="J49" s="177">
        <v>8.1851706522597691</v>
      </c>
      <c r="K49" s="4">
        <v>21.8415264671419</v>
      </c>
      <c r="L49" s="177">
        <v>3.49128319407939</v>
      </c>
      <c r="M49" s="4">
        <v>-0.161353185714603</v>
      </c>
      <c r="N49" s="177">
        <v>8.8986559068139996</v>
      </c>
      <c r="O49" s="4">
        <v>18.353043795601302</v>
      </c>
      <c r="P49" s="177">
        <v>4.1228593189768601</v>
      </c>
      <c r="Q49" s="4">
        <v>25.5421676242049</v>
      </c>
      <c r="R49" s="177">
        <v>4.6718999689157696</v>
      </c>
      <c r="S49" s="4">
        <v>7.1891238286035799</v>
      </c>
      <c r="T49" s="196">
        <v>6.2309404012259302</v>
      </c>
    </row>
    <row r="50" spans="1:20" ht="13" customHeight="1" x14ac:dyDescent="0.35">
      <c r="A50" s="3" t="s">
        <v>402</v>
      </c>
      <c r="B50" s="171">
        <v>2</v>
      </c>
      <c r="C50" s="4">
        <v>85.554872048629406</v>
      </c>
      <c r="D50" s="177">
        <v>2.7659044717858099</v>
      </c>
      <c r="E50" s="4">
        <v>42.986537641705297</v>
      </c>
      <c r="F50" s="177">
        <v>3.55604543785486</v>
      </c>
      <c r="G50" s="4">
        <v>-42.568334406924201</v>
      </c>
      <c r="H50" s="177">
        <v>4.5050734403706603</v>
      </c>
      <c r="I50" s="4">
        <v>54.517343347938798</v>
      </c>
      <c r="J50" s="177">
        <v>3.90878577006721</v>
      </c>
      <c r="K50" s="4">
        <v>39.086419381100796</v>
      </c>
      <c r="L50" s="177">
        <v>3.3872087285458501</v>
      </c>
      <c r="M50" s="4">
        <v>-15.430923966838</v>
      </c>
      <c r="N50" s="177">
        <v>5.1722131788062597</v>
      </c>
      <c r="O50" s="4">
        <v>70.655972030137406</v>
      </c>
      <c r="P50" s="177">
        <v>3.6398096429403299</v>
      </c>
      <c r="Q50" s="4">
        <v>27.107840881196601</v>
      </c>
      <c r="R50" s="177">
        <v>3.16684733096085</v>
      </c>
      <c r="S50" s="4">
        <v>-43.548131148940797</v>
      </c>
      <c r="T50" s="196">
        <v>4.8246384584189599</v>
      </c>
    </row>
    <row r="51" spans="1:20" ht="13" customHeight="1" x14ac:dyDescent="0.35">
      <c r="A51" s="192" t="s">
        <v>525</v>
      </c>
      <c r="B51" s="172">
        <v>2</v>
      </c>
      <c r="C51" s="42">
        <v>21.2355595727484</v>
      </c>
      <c r="D51" s="178">
        <v>0.66390079066688401</v>
      </c>
      <c r="E51" s="42">
        <v>23.551473337143602</v>
      </c>
      <c r="F51" s="178">
        <v>0.63156663824979098</v>
      </c>
      <c r="G51" s="42">
        <v>2.3159137643951899</v>
      </c>
      <c r="H51" s="178">
        <v>0.91631909201885298</v>
      </c>
      <c r="I51" s="42">
        <v>15.7327393159094</v>
      </c>
      <c r="J51" s="178">
        <v>0.65050216596455301</v>
      </c>
      <c r="K51" s="42">
        <v>13.513896414689899</v>
      </c>
      <c r="L51" s="178">
        <v>0.50182800099785296</v>
      </c>
      <c r="M51" s="42">
        <v>-1.71059897953345</v>
      </c>
      <c r="N51" s="178">
        <v>0.83378006200931598</v>
      </c>
      <c r="O51" s="42">
        <v>37.307456674976599</v>
      </c>
      <c r="P51" s="178">
        <v>0.68615503035775005</v>
      </c>
      <c r="Q51" s="42">
        <v>31.757569114337802</v>
      </c>
      <c r="R51" s="178">
        <v>0.67562518012329198</v>
      </c>
      <c r="S51" s="42">
        <v>-5.5498875606387301</v>
      </c>
      <c r="T51" s="197">
        <v>0.96295280761929103</v>
      </c>
    </row>
    <row r="52" spans="1:20" ht="13" customHeight="1" x14ac:dyDescent="0.35">
      <c r="A52" s="3" t="s">
        <v>406</v>
      </c>
      <c r="B52" s="171">
        <v>2</v>
      </c>
      <c r="C52" s="4">
        <v>8.5430426503687098</v>
      </c>
      <c r="D52" s="177">
        <v>3.23292052881478</v>
      </c>
      <c r="E52" s="4">
        <v>30.589107941796598</v>
      </c>
      <c r="F52" s="177">
        <v>5.33518493183991</v>
      </c>
      <c r="G52" s="4">
        <v>22.046065291427901</v>
      </c>
      <c r="H52" s="177">
        <v>6.2382668588770498</v>
      </c>
      <c r="I52" s="4">
        <v>6.6109599422539196</v>
      </c>
      <c r="J52" s="177">
        <v>2.3021987842921399</v>
      </c>
      <c r="K52" s="4">
        <v>25.972086464090701</v>
      </c>
      <c r="L52" s="177">
        <v>5.0575559090927698</v>
      </c>
      <c r="M52" s="4">
        <v>19.361126521836798</v>
      </c>
      <c r="N52" s="177">
        <v>5.55688680971598</v>
      </c>
      <c r="O52" s="4">
        <v>19.195331329030701</v>
      </c>
      <c r="P52" s="177">
        <v>4.2096170842339298</v>
      </c>
      <c r="Q52" s="4">
        <v>41.209631677250897</v>
      </c>
      <c r="R52" s="177">
        <v>5.9164732394612898</v>
      </c>
      <c r="S52" s="4">
        <v>22.0143003482202</v>
      </c>
      <c r="T52" s="196">
        <v>7.2612348529114303</v>
      </c>
    </row>
    <row r="53" spans="1:20" ht="13" customHeight="1" x14ac:dyDescent="0.35">
      <c r="A53" s="3" t="s">
        <v>425</v>
      </c>
      <c r="B53" s="171">
        <v>2</v>
      </c>
      <c r="C53" s="4">
        <v>14.1073951900234</v>
      </c>
      <c r="D53" s="177">
        <v>0.11443764666822601</v>
      </c>
      <c r="E53" s="4">
        <v>41.937199697422997</v>
      </c>
      <c r="F53" s="177">
        <v>3.85925967926253</v>
      </c>
      <c r="G53" s="4">
        <v>27.829804507399601</v>
      </c>
      <c r="H53" s="177">
        <v>3.8609560016861701</v>
      </c>
      <c r="I53" s="4">
        <v>12.7814160911133</v>
      </c>
      <c r="J53" s="177">
        <v>0.11744585150300101</v>
      </c>
      <c r="K53" s="4">
        <v>27.666243149467999</v>
      </c>
      <c r="L53" s="177">
        <v>3.8032887250769298</v>
      </c>
      <c r="M53" s="4">
        <v>14.8848270583547</v>
      </c>
      <c r="N53" s="177">
        <v>3.8051016614976998</v>
      </c>
      <c r="O53" s="4">
        <v>5.8930887586357201</v>
      </c>
      <c r="P53" s="177">
        <v>2.17191482333676E-2</v>
      </c>
      <c r="Q53" s="4">
        <v>15.837383258931601</v>
      </c>
      <c r="R53" s="177">
        <v>2.6844733653196799</v>
      </c>
      <c r="S53" s="4">
        <v>9.9442945002958307</v>
      </c>
      <c r="T53" s="196">
        <v>2.68456122495106</v>
      </c>
    </row>
    <row r="54" spans="1:20" ht="13" customHeight="1" x14ac:dyDescent="0.35">
      <c r="A54" s="3" t="s">
        <v>407</v>
      </c>
      <c r="B54" s="171">
        <v>2</v>
      </c>
      <c r="C54" s="4">
        <v>19.475119474184002</v>
      </c>
      <c r="D54" s="177">
        <v>5.15933522229136</v>
      </c>
      <c r="E54" s="4">
        <v>51.644120071509803</v>
      </c>
      <c r="F54" s="177">
        <v>8.2717456368784408</v>
      </c>
      <c r="G54" s="4">
        <v>32.169000597325798</v>
      </c>
      <c r="H54" s="177">
        <v>9.7488725408220294</v>
      </c>
      <c r="I54" s="4">
        <v>9.1659992982674403</v>
      </c>
      <c r="J54" s="177">
        <v>4.1190409817355897</v>
      </c>
      <c r="K54" s="4">
        <v>20.094890031381698</v>
      </c>
      <c r="L54" s="177">
        <v>6.4140798005966397</v>
      </c>
      <c r="M54" s="4">
        <v>10.928890733114301</v>
      </c>
      <c r="N54" s="177">
        <v>7.6227894039937398</v>
      </c>
      <c r="O54" s="4">
        <v>6.7445238453623801</v>
      </c>
      <c r="P54" s="177">
        <v>3.9436853922630899</v>
      </c>
      <c r="Q54" s="4">
        <v>7.7234957501363102</v>
      </c>
      <c r="R54" s="177">
        <v>2.3750369589092699</v>
      </c>
      <c r="S54" s="4">
        <v>0.97897190477393603</v>
      </c>
      <c r="T54" s="196">
        <v>4.6036349800276604</v>
      </c>
    </row>
    <row r="55" spans="1:20" ht="13" customHeight="1" x14ac:dyDescent="0.35">
      <c r="A55" s="3" t="s">
        <v>408</v>
      </c>
      <c r="B55" s="171">
        <v>2</v>
      </c>
      <c r="C55" s="4">
        <v>30.8919133310722</v>
      </c>
      <c r="D55" s="177">
        <v>4.1400964774255602</v>
      </c>
      <c r="E55" s="4">
        <v>43.406685164337503</v>
      </c>
      <c r="F55" s="177">
        <v>5.7698322365777699</v>
      </c>
      <c r="G55" s="4">
        <v>12.5147718332652</v>
      </c>
      <c r="H55" s="177">
        <v>7.1015042688604799</v>
      </c>
      <c r="I55" s="4">
        <v>29.6966737227749</v>
      </c>
      <c r="J55" s="177">
        <v>4.2796112490408103</v>
      </c>
      <c r="K55" s="4">
        <v>26.830499813068101</v>
      </c>
      <c r="L55" s="177">
        <v>4.2732405142618397</v>
      </c>
      <c r="M55" s="4">
        <v>-2.8661739097068399</v>
      </c>
      <c r="N55" s="177">
        <v>6.0477811580484202</v>
      </c>
      <c r="O55" s="4">
        <v>16.497300321833801</v>
      </c>
      <c r="P55" s="177">
        <v>3.2629781816093502</v>
      </c>
      <c r="Q55" s="4">
        <v>9.6704292914342993</v>
      </c>
      <c r="R55" s="177">
        <v>3.6075887145709702</v>
      </c>
      <c r="S55" s="4">
        <v>-6.8268710303995004</v>
      </c>
      <c r="T55" s="196">
        <v>4.8643317061194002</v>
      </c>
    </row>
    <row r="56" spans="1:20" ht="13" customHeight="1" x14ac:dyDescent="0.35">
      <c r="A56" s="103" t="s">
        <v>409</v>
      </c>
      <c r="B56" s="182">
        <v>2</v>
      </c>
      <c r="C56" s="109">
        <v>2.0153772593548398</v>
      </c>
      <c r="D56" s="183">
        <v>1.36474137501513</v>
      </c>
      <c r="E56" s="109">
        <v>6.3230403663801296</v>
      </c>
      <c r="F56" s="183">
        <v>2.6868903156285802</v>
      </c>
      <c r="G56" s="109">
        <v>4.3076631070252898</v>
      </c>
      <c r="H56" s="183">
        <v>3.0136188526250001</v>
      </c>
      <c r="I56" s="109">
        <v>2.0779364209711599</v>
      </c>
      <c r="J56" s="183">
        <v>1.5458868951392</v>
      </c>
      <c r="K56" s="109">
        <v>1.96186388449393</v>
      </c>
      <c r="L56" s="183">
        <v>1.3947913800075</v>
      </c>
      <c r="M56" s="109">
        <v>-0.11607253647723199</v>
      </c>
      <c r="N56" s="183">
        <v>2.08211654003957</v>
      </c>
      <c r="O56" s="109">
        <v>9.7259409479613392</v>
      </c>
      <c r="P56" s="183">
        <v>2.5167742367436001</v>
      </c>
      <c r="Q56" s="109">
        <v>30.2781786457514</v>
      </c>
      <c r="R56" s="183">
        <v>4.9666026347811503</v>
      </c>
      <c r="S56" s="109">
        <v>20.552237697790002</v>
      </c>
      <c r="T56" s="198">
        <v>5.5678805923395496</v>
      </c>
    </row>
    <row r="57" spans="1:20" ht="13" customHeight="1" x14ac:dyDescent="0.35">
      <c r="A57" s="208"/>
      <c r="B57" s="202"/>
      <c r="C57" s="203" t="s">
        <v>1286</v>
      </c>
      <c r="D57" s="204" t="s">
        <v>1287</v>
      </c>
      <c r="E57" s="203" t="s">
        <v>1196</v>
      </c>
      <c r="F57" s="204" t="s">
        <v>1197</v>
      </c>
      <c r="G57" s="203" t="s">
        <v>1288</v>
      </c>
      <c r="H57" s="204" t="s">
        <v>1289</v>
      </c>
      <c r="I57" s="203" t="s">
        <v>1290</v>
      </c>
      <c r="J57" s="204" t="s">
        <v>1291</v>
      </c>
      <c r="K57" s="203" t="s">
        <v>1200</v>
      </c>
      <c r="L57" s="204" t="s">
        <v>1201</v>
      </c>
      <c r="M57" s="203" t="s">
        <v>1292</v>
      </c>
      <c r="N57" s="204" t="s">
        <v>1293</v>
      </c>
      <c r="O57" s="203" t="s">
        <v>1294</v>
      </c>
      <c r="P57" s="204" t="s">
        <v>1295</v>
      </c>
      <c r="Q57" s="203" t="s">
        <v>1210</v>
      </c>
      <c r="R57" s="204" t="s">
        <v>1211</v>
      </c>
      <c r="S57" s="203" t="s">
        <v>1296</v>
      </c>
      <c r="T57" s="210" t="s">
        <v>1297</v>
      </c>
    </row>
    <row r="58" spans="1:20" ht="13" customHeight="1" x14ac:dyDescent="0.35">
      <c r="A58" s="3" t="s">
        <v>371</v>
      </c>
      <c r="B58" s="175">
        <v>1</v>
      </c>
      <c r="C58" s="4">
        <v>23.078661509547199</v>
      </c>
      <c r="D58" s="177">
        <v>3.0218889103930899</v>
      </c>
      <c r="E58" s="4">
        <v>12.440851497347101</v>
      </c>
      <c r="F58" s="177">
        <v>2.46879035265825</v>
      </c>
      <c r="G58" s="4">
        <v>-10.6378100122001</v>
      </c>
      <c r="H58" s="177">
        <v>3.9021453576379201</v>
      </c>
      <c r="I58" s="4">
        <v>8.1250688224069307</v>
      </c>
      <c r="J58" s="177">
        <v>2.10632439046885</v>
      </c>
      <c r="K58" s="4">
        <v>3.60635599840441</v>
      </c>
      <c r="L58" s="177">
        <v>1.32463425378888</v>
      </c>
      <c r="M58" s="4">
        <v>-4.5187128240025203</v>
      </c>
      <c r="N58" s="177">
        <v>2.4882239336914198</v>
      </c>
      <c r="O58" s="4">
        <v>62.241307028660103</v>
      </c>
      <c r="P58" s="177">
        <v>3.99114477476017</v>
      </c>
      <c r="Q58" s="4">
        <v>53.187193135878502</v>
      </c>
      <c r="R58" s="177">
        <v>3.5026920559905901</v>
      </c>
      <c r="S58" s="4">
        <v>-9.0541138927816007</v>
      </c>
      <c r="T58" s="196">
        <v>5.3101872144205098</v>
      </c>
    </row>
    <row r="59" spans="1:20" ht="13" customHeight="1" x14ac:dyDescent="0.35">
      <c r="A59" s="3" t="s">
        <v>376</v>
      </c>
      <c r="B59" s="175">
        <v>1</v>
      </c>
      <c r="C59" s="4">
        <v>19.2398079015524</v>
      </c>
      <c r="D59" s="177">
        <v>0.14099632256425501</v>
      </c>
      <c r="E59" s="4">
        <v>40.690350946909</v>
      </c>
      <c r="F59" s="177">
        <v>3.4566551104892702</v>
      </c>
      <c r="G59" s="4">
        <v>21.4505430453566</v>
      </c>
      <c r="H59" s="177">
        <v>3.4595295223264402</v>
      </c>
      <c r="I59" s="4">
        <v>10.9472690053062</v>
      </c>
      <c r="J59" s="177">
        <v>0.130977351518651</v>
      </c>
      <c r="K59" s="4">
        <v>16.154864041404299</v>
      </c>
      <c r="L59" s="177">
        <v>2.30534962446806</v>
      </c>
      <c r="M59" s="4">
        <v>5.2075950360981098</v>
      </c>
      <c r="N59" s="177">
        <v>2.3090673350177302</v>
      </c>
      <c r="O59" s="4">
        <v>60.411508105612597</v>
      </c>
      <c r="P59" s="177">
        <v>0.19623881988007999</v>
      </c>
      <c r="Q59" s="4">
        <v>66.300556545006302</v>
      </c>
      <c r="R59" s="177">
        <v>3.20011596489796</v>
      </c>
      <c r="S59" s="4">
        <v>5.8890484393937204</v>
      </c>
      <c r="T59" s="196">
        <v>3.2061272375285901</v>
      </c>
    </row>
    <row r="60" spans="1:20" ht="13" customHeight="1" x14ac:dyDescent="0.35">
      <c r="A60" s="3" t="s">
        <v>378</v>
      </c>
      <c r="B60" s="175">
        <v>1</v>
      </c>
      <c r="C60" s="4">
        <v>8.2326028638153108</v>
      </c>
      <c r="D60" s="177">
        <v>0.118613160361858</v>
      </c>
      <c r="E60" s="4">
        <v>9.2539238571904701</v>
      </c>
      <c r="F60" s="177">
        <v>2.3868565412507601</v>
      </c>
      <c r="G60" s="4">
        <v>1.0213209933751599</v>
      </c>
      <c r="H60" s="177">
        <v>2.3898019228217602</v>
      </c>
      <c r="I60" s="4">
        <v>26.769599534234398</v>
      </c>
      <c r="J60" s="177">
        <v>0.18395992848600601</v>
      </c>
      <c r="K60" s="4">
        <v>9.4981272152797906</v>
      </c>
      <c r="L60" s="177">
        <v>2.3496436395621201</v>
      </c>
      <c r="M60" s="4">
        <v>-17.271472318954601</v>
      </c>
      <c r="N60" s="177">
        <v>2.3568339967471901</v>
      </c>
      <c r="O60" s="4">
        <v>33.8022855285109</v>
      </c>
      <c r="P60" s="177">
        <v>0.19969369305221199</v>
      </c>
      <c r="Q60" s="4">
        <v>16.7373329976359</v>
      </c>
      <c r="R60" s="177">
        <v>3.0518112903030401</v>
      </c>
      <c r="S60" s="4">
        <v>-17.064952530875001</v>
      </c>
      <c r="T60" s="196">
        <v>3.0583377384889898</v>
      </c>
    </row>
    <row r="61" spans="1:20" ht="13" customHeight="1" x14ac:dyDescent="0.35">
      <c r="A61" s="3" t="s">
        <v>396</v>
      </c>
      <c r="B61" s="175">
        <v>1</v>
      </c>
      <c r="C61" s="4">
        <v>13.8886504261641</v>
      </c>
      <c r="D61" s="177">
        <v>2.3800403087569202</v>
      </c>
      <c r="E61" s="4">
        <v>14.5567054203386</v>
      </c>
      <c r="F61" s="177">
        <v>2.4628881581025199</v>
      </c>
      <c r="G61" s="4">
        <v>0.66805499417450598</v>
      </c>
      <c r="H61" s="177">
        <v>3.4249686057874098</v>
      </c>
      <c r="I61" s="4" t="s">
        <v>431</v>
      </c>
      <c r="J61" s="177" t="s">
        <v>431</v>
      </c>
      <c r="K61" s="4">
        <v>16.850810184596</v>
      </c>
      <c r="L61" s="177">
        <v>2.5191660358046901</v>
      </c>
      <c r="M61" s="4" t="s">
        <v>431</v>
      </c>
      <c r="N61" s="177" t="s">
        <v>431</v>
      </c>
      <c r="O61" s="4">
        <v>49.807251330247503</v>
      </c>
      <c r="P61" s="177">
        <v>2.9444960946156602</v>
      </c>
      <c r="Q61" s="4">
        <v>58.101425523640401</v>
      </c>
      <c r="R61" s="177">
        <v>2.9013731910005802</v>
      </c>
      <c r="S61" s="4">
        <v>8.2941741933929798</v>
      </c>
      <c r="T61" s="196">
        <v>4.1337662784274398</v>
      </c>
    </row>
    <row r="62" spans="1:20" ht="13" customHeight="1" x14ac:dyDescent="0.35">
      <c r="A62" s="3" t="s">
        <v>398</v>
      </c>
      <c r="B62" s="175">
        <v>1</v>
      </c>
      <c r="C62" s="4">
        <v>25.6622989680451</v>
      </c>
      <c r="D62" s="177">
        <v>0.249427521690707</v>
      </c>
      <c r="E62" s="4">
        <v>21.260756913567398</v>
      </c>
      <c r="F62" s="177">
        <v>2.93589128867877</v>
      </c>
      <c r="G62" s="4">
        <v>-4.4015420544777104</v>
      </c>
      <c r="H62" s="177">
        <v>2.9464676729121999</v>
      </c>
      <c r="I62" s="4">
        <v>31.365745817103299</v>
      </c>
      <c r="J62" s="177">
        <v>0.25280540908850202</v>
      </c>
      <c r="K62" s="4">
        <v>20.026812103831102</v>
      </c>
      <c r="L62" s="177">
        <v>2.7231669582869702</v>
      </c>
      <c r="M62" s="4">
        <v>-11.3389337132721</v>
      </c>
      <c r="N62" s="177">
        <v>2.7348763879872702</v>
      </c>
      <c r="O62" s="4">
        <v>42.569600824439398</v>
      </c>
      <c r="P62" s="177">
        <v>0.35976868524778999</v>
      </c>
      <c r="Q62" s="4">
        <v>43.274380981252797</v>
      </c>
      <c r="R62" s="177">
        <v>3.6231356613257502</v>
      </c>
      <c r="S62" s="4">
        <v>0.70478015681339901</v>
      </c>
      <c r="T62" s="196">
        <v>3.6409539309438301</v>
      </c>
    </row>
    <row r="63" spans="1:20" ht="13" customHeight="1" x14ac:dyDescent="0.35">
      <c r="A63" s="209" t="s">
        <v>399</v>
      </c>
      <c r="B63" s="205">
        <v>1</v>
      </c>
      <c r="C63" s="206">
        <v>35.2655693545275</v>
      </c>
      <c r="D63" s="207">
        <v>0.15773329424709001</v>
      </c>
      <c r="E63" s="206">
        <v>26.697669609235199</v>
      </c>
      <c r="F63" s="207">
        <v>3.43775412765175</v>
      </c>
      <c r="G63" s="206">
        <v>-8.5678997452922907</v>
      </c>
      <c r="H63" s="207">
        <v>3.44137083649826</v>
      </c>
      <c r="I63" s="206">
        <v>26.059969580687099</v>
      </c>
      <c r="J63" s="207">
        <v>0.161413585078442</v>
      </c>
      <c r="K63" s="206">
        <v>13.524596655865301</v>
      </c>
      <c r="L63" s="207">
        <v>2.7018028761370201</v>
      </c>
      <c r="M63" s="206">
        <v>-12.5353729248218</v>
      </c>
      <c r="N63" s="207">
        <v>2.70662024062301</v>
      </c>
      <c r="O63" s="206">
        <v>26.762628907953001</v>
      </c>
      <c r="P63" s="207">
        <v>0.15582011982463101</v>
      </c>
      <c r="Q63" s="206">
        <v>11.422895526168601</v>
      </c>
      <c r="R63" s="207">
        <v>2.2006728545544498</v>
      </c>
      <c r="S63" s="206">
        <v>-15.3397333817844</v>
      </c>
      <c r="T63" s="211">
        <v>2.2061824318299199</v>
      </c>
    </row>
    <row r="64" spans="1:20" ht="13" customHeight="1" x14ac:dyDescent="0.35">
      <c r="A64" s="3" t="s">
        <v>425</v>
      </c>
      <c r="B64" s="175">
        <v>1</v>
      </c>
      <c r="C64" s="4">
        <v>11.0173689371095</v>
      </c>
      <c r="D64" s="177">
        <v>0.10572474410157499</v>
      </c>
      <c r="E64" s="4">
        <v>36.267697201355297</v>
      </c>
      <c r="F64" s="177">
        <v>3.7728836847392402</v>
      </c>
      <c r="G64" s="4">
        <v>25.250328264245901</v>
      </c>
      <c r="H64" s="177">
        <v>3.77436471741761</v>
      </c>
      <c r="I64" s="4">
        <v>4.1956695211776598</v>
      </c>
      <c r="J64" s="177">
        <v>3.2102599528652298E-2</v>
      </c>
      <c r="K64" s="4">
        <v>15.887952663217</v>
      </c>
      <c r="L64" s="177">
        <v>2.8907263714585598</v>
      </c>
      <c r="M64" s="4">
        <v>11.692283142039299</v>
      </c>
      <c r="N64" s="177">
        <v>2.8909046216612699</v>
      </c>
      <c r="O64" s="4">
        <v>13.208785311622201</v>
      </c>
      <c r="P64" s="177">
        <v>9.2799751074540304E-2</v>
      </c>
      <c r="Q64" s="4">
        <v>22.920573845039701</v>
      </c>
      <c r="R64" s="177">
        <v>3.5849920165073099</v>
      </c>
      <c r="S64" s="4">
        <v>9.7117885334174705</v>
      </c>
      <c r="T64" s="196">
        <v>3.5861929050485699</v>
      </c>
    </row>
    <row r="65" spans="1:20" ht="13" customHeight="1" x14ac:dyDescent="0.35">
      <c r="A65" s="3" t="s">
        <v>426</v>
      </c>
      <c r="B65" s="175">
        <v>1</v>
      </c>
      <c r="C65" s="4">
        <v>27.706750739023501</v>
      </c>
      <c r="D65" s="177">
        <v>0.19078961424101701</v>
      </c>
      <c r="E65" s="4">
        <v>48.892846213478698</v>
      </c>
      <c r="F65" s="177">
        <v>4.7028796328437599</v>
      </c>
      <c r="G65" s="4">
        <v>21.1860954744552</v>
      </c>
      <c r="H65" s="177">
        <v>4.70674808311629</v>
      </c>
      <c r="I65" s="4">
        <v>12.657845763476701</v>
      </c>
      <c r="J65" s="177">
        <v>0.146543540898218</v>
      </c>
      <c r="K65" s="4">
        <v>3.9853756637545001</v>
      </c>
      <c r="L65" s="177">
        <v>1.82628963757353</v>
      </c>
      <c r="M65" s="4">
        <v>-8.6724700997221795</v>
      </c>
      <c r="N65" s="177">
        <v>1.83215961359469</v>
      </c>
      <c r="O65" s="4">
        <v>76.900117960723506</v>
      </c>
      <c r="P65" s="177">
        <v>0.18751988355782501</v>
      </c>
      <c r="Q65" s="4">
        <v>55.402055991330201</v>
      </c>
      <c r="R65" s="177">
        <v>4.1173602091155699</v>
      </c>
      <c r="S65" s="4">
        <v>-21.498061969393301</v>
      </c>
      <c r="T65" s="196">
        <v>4.1216281732269104</v>
      </c>
    </row>
    <row r="66" spans="1:20" ht="13" customHeight="1" x14ac:dyDescent="0.35">
      <c r="A66" s="103" t="s">
        <v>427</v>
      </c>
      <c r="B66" s="184">
        <v>1</v>
      </c>
      <c r="C66" s="109">
        <v>27.368008039405801</v>
      </c>
      <c r="D66" s="183">
        <v>0.19035674607957301</v>
      </c>
      <c r="E66" s="109">
        <v>25.880330713941198</v>
      </c>
      <c r="F66" s="183">
        <v>4.2737928386880002</v>
      </c>
      <c r="G66" s="109">
        <v>-1.4876773254646301</v>
      </c>
      <c r="H66" s="183">
        <v>4.2780300278047196</v>
      </c>
      <c r="I66" s="109">
        <v>11.587234121496801</v>
      </c>
      <c r="J66" s="183">
        <v>0.104502025417381</v>
      </c>
      <c r="K66" s="109">
        <v>8.3600377885220496</v>
      </c>
      <c r="L66" s="183">
        <v>2.5991900101794898</v>
      </c>
      <c r="M66" s="109">
        <v>-3.22719633297472</v>
      </c>
      <c r="N66" s="183">
        <v>2.60128994584095</v>
      </c>
      <c r="O66" s="109">
        <v>40.496645638774403</v>
      </c>
      <c r="P66" s="183">
        <v>0.215280234099271</v>
      </c>
      <c r="Q66" s="109">
        <v>15.3859466613227</v>
      </c>
      <c r="R66" s="183">
        <v>3.13933210909136</v>
      </c>
      <c r="S66" s="109">
        <v>-25.110698977451701</v>
      </c>
      <c r="T66" s="198">
        <v>3.1467048908923498</v>
      </c>
    </row>
    <row r="67" spans="1:20" ht="13" customHeight="1" x14ac:dyDescent="0.35">
      <c r="A67" s="3"/>
      <c r="B67" s="111"/>
      <c r="C67" s="4" t="s">
        <v>1286</v>
      </c>
      <c r="D67" s="177" t="s">
        <v>1287</v>
      </c>
      <c r="E67" s="4" t="s">
        <v>1196</v>
      </c>
      <c r="F67" s="177" t="s">
        <v>1197</v>
      </c>
      <c r="G67" s="4" t="s">
        <v>1288</v>
      </c>
      <c r="H67" s="177" t="s">
        <v>1289</v>
      </c>
      <c r="I67" s="4" t="s">
        <v>1290</v>
      </c>
      <c r="J67" s="177" t="s">
        <v>1291</v>
      </c>
      <c r="K67" s="4" t="s">
        <v>1200</v>
      </c>
      <c r="L67" s="177" t="s">
        <v>1201</v>
      </c>
      <c r="M67" s="4" t="s">
        <v>1292</v>
      </c>
      <c r="N67" s="177" t="s">
        <v>1293</v>
      </c>
      <c r="O67" s="4" t="s">
        <v>1294</v>
      </c>
      <c r="P67" s="177" t="s">
        <v>1295</v>
      </c>
      <c r="Q67" s="4" t="s">
        <v>1210</v>
      </c>
      <c r="R67" s="177" t="s">
        <v>1211</v>
      </c>
      <c r="S67" s="4" t="s">
        <v>1296</v>
      </c>
      <c r="T67" s="196" t="s">
        <v>1297</v>
      </c>
    </row>
    <row r="68" spans="1:20" ht="13" customHeight="1" x14ac:dyDescent="0.35">
      <c r="A68" s="3" t="s">
        <v>365</v>
      </c>
      <c r="B68" s="111">
        <v>3</v>
      </c>
      <c r="C68" s="4">
        <v>9.2178326905258192</v>
      </c>
      <c r="D68" s="177">
        <v>2.4511027785448101</v>
      </c>
      <c r="E68" s="4">
        <v>19.2239798602284</v>
      </c>
      <c r="F68" s="177">
        <v>3.0105450661098598</v>
      </c>
      <c r="G68" s="4">
        <v>10.006147169702601</v>
      </c>
      <c r="H68" s="177">
        <v>3.8821754759501199</v>
      </c>
      <c r="I68" s="4">
        <v>6.5152498880702296</v>
      </c>
      <c r="J68" s="177">
        <v>2.3385425348056099</v>
      </c>
      <c r="K68" s="4">
        <v>20.7096588581406</v>
      </c>
      <c r="L68" s="177">
        <v>3.2378808832704</v>
      </c>
      <c r="M68" s="4">
        <v>14.194408970070301</v>
      </c>
      <c r="N68" s="177">
        <v>3.9940773404308199</v>
      </c>
      <c r="O68" s="4">
        <v>19.2578765752049</v>
      </c>
      <c r="P68" s="177">
        <v>3.2732239284810398</v>
      </c>
      <c r="Q68" s="4">
        <v>22.311463527247</v>
      </c>
      <c r="R68" s="177">
        <v>3.62578343461804</v>
      </c>
      <c r="S68" s="4">
        <v>3.0535869520421</v>
      </c>
      <c r="T68" s="196">
        <v>4.8847006459691498</v>
      </c>
    </row>
    <row r="69" spans="1:20" ht="13" customHeight="1" x14ac:dyDescent="0.35">
      <c r="A69" s="3" t="s">
        <v>368</v>
      </c>
      <c r="B69" s="111">
        <v>3</v>
      </c>
      <c r="C69" s="4">
        <v>19.834028130240299</v>
      </c>
      <c r="D69" s="177">
        <v>4.8190379696126797</v>
      </c>
      <c r="E69" s="4">
        <v>22.907342268907701</v>
      </c>
      <c r="F69" s="177">
        <v>3.7460567648142402</v>
      </c>
      <c r="G69" s="4">
        <v>3.0733141386674401</v>
      </c>
      <c r="H69" s="177">
        <v>6.1037749170311999</v>
      </c>
      <c r="I69" s="4">
        <v>12.590402467514799</v>
      </c>
      <c r="J69" s="177">
        <v>3.26599670715256</v>
      </c>
      <c r="K69" s="4">
        <v>22.759228760055901</v>
      </c>
      <c r="L69" s="177">
        <v>3.2783179108901002</v>
      </c>
      <c r="M69" s="4">
        <v>10.1688262925411</v>
      </c>
      <c r="N69" s="177">
        <v>4.62753744620119</v>
      </c>
      <c r="O69" s="4">
        <v>11.5222172627048</v>
      </c>
      <c r="P69" s="177">
        <v>3.9006658127226599</v>
      </c>
      <c r="Q69" s="4">
        <v>18.116188468148898</v>
      </c>
      <c r="R69" s="177">
        <v>3.4756238764732599</v>
      </c>
      <c r="S69" s="4">
        <v>6.59397120544409</v>
      </c>
      <c r="T69" s="196">
        <v>5.2244765396405404</v>
      </c>
    </row>
    <row r="70" spans="1:20" ht="13" customHeight="1" x14ac:dyDescent="0.35">
      <c r="A70" s="3" t="s">
        <v>387</v>
      </c>
      <c r="B70" s="111">
        <v>3</v>
      </c>
      <c r="C70" s="4">
        <v>40.697561854869299</v>
      </c>
      <c r="D70" s="177">
        <v>0.109105772088291</v>
      </c>
      <c r="E70" s="4">
        <v>21.808205731590999</v>
      </c>
      <c r="F70" s="177">
        <v>3.0542228713726201</v>
      </c>
      <c r="G70" s="4">
        <v>-18.8893561232784</v>
      </c>
      <c r="H70" s="177">
        <v>3.0561710386558198</v>
      </c>
      <c r="I70" s="4">
        <v>34.365643651616203</v>
      </c>
      <c r="J70" s="177">
        <v>0.114617584570661</v>
      </c>
      <c r="K70" s="4">
        <v>24.320284185906399</v>
      </c>
      <c r="L70" s="177">
        <v>2.8861389843407599</v>
      </c>
      <c r="M70" s="4">
        <v>-10.0453594657097</v>
      </c>
      <c r="N70" s="177">
        <v>2.88841399865469</v>
      </c>
      <c r="O70" s="4">
        <v>65.591987039474304</v>
      </c>
      <c r="P70" s="177">
        <v>0.121071954959454</v>
      </c>
      <c r="Q70" s="4">
        <v>52.553488577609002</v>
      </c>
      <c r="R70" s="177">
        <v>3.6038272945896899</v>
      </c>
      <c r="S70" s="4">
        <v>-13.0384984618653</v>
      </c>
      <c r="T70" s="196">
        <v>3.6058604503651202</v>
      </c>
    </row>
    <row r="71" spans="1:20" ht="13" customHeight="1" x14ac:dyDescent="0.35">
      <c r="A71" s="3" t="s">
        <v>394</v>
      </c>
      <c r="B71" s="111">
        <v>3</v>
      </c>
      <c r="C71" s="4">
        <v>9.3018832884482894</v>
      </c>
      <c r="D71" s="177">
        <v>0.157188750785998</v>
      </c>
      <c r="E71" s="4">
        <v>20.284018748685899</v>
      </c>
      <c r="F71" s="177">
        <v>0.124007240291287</v>
      </c>
      <c r="G71" s="4">
        <v>10.9821354602376</v>
      </c>
      <c r="H71" s="177">
        <v>0.200215131841536</v>
      </c>
      <c r="I71" s="4">
        <v>16.788114294713601</v>
      </c>
      <c r="J71" s="177">
        <v>0.170147240705284</v>
      </c>
      <c r="K71" s="4">
        <v>29.427239931698299</v>
      </c>
      <c r="L71" s="177">
        <v>0.13325643294051301</v>
      </c>
      <c r="M71" s="4">
        <v>12.6391256369847</v>
      </c>
      <c r="N71" s="177">
        <v>0.21611885720512999</v>
      </c>
      <c r="O71" s="4">
        <v>16.916874756816402</v>
      </c>
      <c r="P71" s="177">
        <v>0.175961722780658</v>
      </c>
      <c r="Q71" s="4">
        <v>10.058706405892099</v>
      </c>
      <c r="R71" s="177">
        <v>8.6582922956053202E-2</v>
      </c>
      <c r="S71" s="4">
        <v>-6.8581683509242897</v>
      </c>
      <c r="T71" s="196">
        <v>0.19610999574613899</v>
      </c>
    </row>
    <row r="72" spans="1:20" ht="13" customHeight="1" x14ac:dyDescent="0.35">
      <c r="A72" s="3" t="s">
        <v>398</v>
      </c>
      <c r="B72" s="111">
        <v>3</v>
      </c>
      <c r="C72" s="4">
        <v>26.692519607121</v>
      </c>
      <c r="D72" s="177">
        <v>2.8510538306865199</v>
      </c>
      <c r="E72" s="4">
        <v>29.091634282714601</v>
      </c>
      <c r="F72" s="177">
        <v>3.1921034990949102</v>
      </c>
      <c r="G72" s="4">
        <v>2.3991146755935802</v>
      </c>
      <c r="H72" s="177">
        <v>4.2799570902529203</v>
      </c>
      <c r="I72" s="4">
        <v>16.251867835394599</v>
      </c>
      <c r="J72" s="177">
        <v>2.1685657096356499</v>
      </c>
      <c r="K72" s="4">
        <v>16.7171574555924</v>
      </c>
      <c r="L72" s="177">
        <v>2.7326741436686</v>
      </c>
      <c r="M72" s="4">
        <v>0.46528962019777298</v>
      </c>
      <c r="N72" s="177">
        <v>3.48857925414953</v>
      </c>
      <c r="O72" s="4">
        <v>37.812416035305603</v>
      </c>
      <c r="P72" s="177">
        <v>3.1306109434213099</v>
      </c>
      <c r="Q72" s="4">
        <v>36.119403570457898</v>
      </c>
      <c r="R72" s="177">
        <v>3.1619598195035099</v>
      </c>
      <c r="S72" s="4">
        <v>-1.6930124648476801</v>
      </c>
      <c r="T72" s="196">
        <v>4.4495746739687299</v>
      </c>
    </row>
    <row r="73" spans="1:20" ht="13" customHeight="1" x14ac:dyDescent="0.35">
      <c r="A73" s="103" t="s">
        <v>399</v>
      </c>
      <c r="B73" s="106">
        <v>3</v>
      </c>
      <c r="C73" s="109">
        <v>35.217466675612101</v>
      </c>
      <c r="D73" s="183">
        <v>0.14789175668218801</v>
      </c>
      <c r="E73" s="109">
        <v>23.396448691436198</v>
      </c>
      <c r="F73" s="183">
        <v>3.83998156580504</v>
      </c>
      <c r="G73" s="109">
        <v>-11.8210179841758</v>
      </c>
      <c r="H73" s="183">
        <v>3.8428284371562902</v>
      </c>
      <c r="I73" s="109">
        <v>27.0704719059529</v>
      </c>
      <c r="J73" s="183">
        <v>0.14098198496735201</v>
      </c>
      <c r="K73" s="109">
        <v>17.322602715019698</v>
      </c>
      <c r="L73" s="183">
        <v>2.6857297619170302</v>
      </c>
      <c r="M73" s="109">
        <v>-9.7478691909331907</v>
      </c>
      <c r="N73" s="183">
        <v>2.6894274993262499</v>
      </c>
      <c r="O73" s="109">
        <v>28.2993460615373</v>
      </c>
      <c r="P73" s="183">
        <v>0.140940238191713</v>
      </c>
      <c r="Q73" s="109">
        <v>16.858195922613799</v>
      </c>
      <c r="R73" s="183">
        <v>4.6794572169962203</v>
      </c>
      <c r="S73" s="109">
        <v>-11.441150138923399</v>
      </c>
      <c r="T73" s="198">
        <v>4.6815792203528401</v>
      </c>
    </row>
    <row r="75" spans="1:20" x14ac:dyDescent="0.35">
      <c r="A75" s="201" t="s">
        <v>520</v>
      </c>
    </row>
    <row r="76" spans="1:20" x14ac:dyDescent="0.35">
      <c r="A76" s="201" t="s">
        <v>412</v>
      </c>
    </row>
    <row r="77" spans="1:20" x14ac:dyDescent="0.35">
      <c r="A77" s="201" t="s">
        <v>429</v>
      </c>
    </row>
    <row r="78" spans="1:20" x14ac:dyDescent="0.35">
      <c r="A78" s="201" t="s">
        <v>413</v>
      </c>
    </row>
    <row r="79" spans="1:20" x14ac:dyDescent="0.35">
      <c r="A79" s="201" t="s">
        <v>414</v>
      </c>
    </row>
    <row r="80" spans="1:20" x14ac:dyDescent="0.35">
      <c r="A80" s="201" t="s">
        <v>415</v>
      </c>
    </row>
    <row r="81" spans="1:1" x14ac:dyDescent="0.35">
      <c r="A81" s="170" t="str">
        <f>HYPERLINK("https://oecdcode.org/disclaimers/cyprus.html", "Information on data for Cyprus: https://oecdcode.org/disclaimers/cyprus.html")</f>
        <v>Information on data for Cyprus: https://oecdcode.org/disclaimers/cyprus.html</v>
      </c>
    </row>
    <row r="82" spans="1:1" x14ac:dyDescent="0.35">
      <c r="A82" s="201" t="s">
        <v>501</v>
      </c>
    </row>
  </sheetData>
  <mergeCells count="14">
    <mergeCell ref="B6:B10"/>
    <mergeCell ref="C6:T6"/>
    <mergeCell ref="C7:H7"/>
    <mergeCell ref="C8:D9"/>
    <mergeCell ref="E8:F9"/>
    <mergeCell ref="G8:H9"/>
    <mergeCell ref="I7:N7"/>
    <mergeCell ref="I8:J9"/>
    <mergeCell ref="K8:L9"/>
    <mergeCell ref="M8:N9"/>
    <mergeCell ref="O7:T7"/>
    <mergeCell ref="O8:P9"/>
    <mergeCell ref="Q8:R9"/>
    <mergeCell ref="S8:T9"/>
  </mergeCells>
  <conditionalFormatting sqref="G1:G200">
    <cfRule type="expression" dxfId="466" priority="3">
      <formula>ABS(G1/H1)&gt;1.95996398454005</formula>
    </cfRule>
  </conditionalFormatting>
  <conditionalFormatting sqref="M1:M200">
    <cfRule type="expression" dxfId="465" priority="2">
      <formula>ABS(M1/N1)&gt;1.95996398454005</formula>
    </cfRule>
  </conditionalFormatting>
  <conditionalFormatting sqref="S1:S200">
    <cfRule type="expression" dxfId="464" priority="1">
      <formula>ABS(S1/T1)&gt;1.95996398454005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4"/>
  <sheetViews>
    <sheetView showGridLines="0" zoomScale="80" workbookViewId="0"/>
  </sheetViews>
  <sheetFormatPr defaultColWidth="10.90625" defaultRowHeight="14.5" x14ac:dyDescent="0.35"/>
  <cols>
    <col min="1" max="1" width="30.7265625" customWidth="1"/>
    <col min="2" max="2" width="8.7265625" customWidth="1"/>
  </cols>
  <sheetData>
    <row r="1" spans="1:8" x14ac:dyDescent="0.35">
      <c r="A1" s="12" t="s">
        <v>221</v>
      </c>
    </row>
    <row r="2" spans="1:8" x14ac:dyDescent="0.35">
      <c r="A2" s="23" t="s">
        <v>222</v>
      </c>
    </row>
    <row r="3" spans="1:8" x14ac:dyDescent="0.35">
      <c r="A3" s="41" t="s">
        <v>343</v>
      </c>
    </row>
    <row r="4" spans="1:8" x14ac:dyDescent="0.35">
      <c r="A4" s="168" t="str">
        <f>HYPERLINK("#'TOC'!A1", "Back to TOC")</f>
        <v>Back to TOC</v>
      </c>
    </row>
    <row r="8" spans="1:8" ht="32" customHeight="1" x14ac:dyDescent="0.35">
      <c r="B8" s="334" t="s">
        <v>344</v>
      </c>
      <c r="C8" s="337" t="s">
        <v>345</v>
      </c>
      <c r="D8" s="337"/>
      <c r="E8" s="339" t="s">
        <v>348</v>
      </c>
      <c r="F8" s="339"/>
      <c r="G8" s="339" t="s">
        <v>351</v>
      </c>
      <c r="H8" s="341"/>
    </row>
    <row r="9" spans="1:8" ht="16" customHeight="1" x14ac:dyDescent="0.35">
      <c r="B9" s="335"/>
      <c r="C9" s="338"/>
      <c r="D9" s="338"/>
      <c r="E9" s="340" t="s">
        <v>349</v>
      </c>
      <c r="F9" s="340"/>
      <c r="G9" s="340" t="s">
        <v>349</v>
      </c>
      <c r="H9" s="342"/>
    </row>
    <row r="10" spans="1:8" ht="16" customHeight="1" x14ac:dyDescent="0.35">
      <c r="B10" s="336"/>
      <c r="C10" s="34" t="s">
        <v>347</v>
      </c>
      <c r="D10" s="34" t="s">
        <v>346</v>
      </c>
      <c r="E10" s="34" t="s">
        <v>350</v>
      </c>
      <c r="F10" s="34" t="s">
        <v>346</v>
      </c>
      <c r="G10" s="34" t="s">
        <v>350</v>
      </c>
      <c r="H10" s="45" t="s">
        <v>346</v>
      </c>
    </row>
    <row r="11" spans="1:8" ht="13" customHeight="1" x14ac:dyDescent="0.35">
      <c r="A11" s="53"/>
      <c r="B11" s="185"/>
      <c r="C11" s="54" t="s">
        <v>758</v>
      </c>
      <c r="D11" s="186" t="s">
        <v>759</v>
      </c>
      <c r="E11" s="56" t="s">
        <v>760</v>
      </c>
      <c r="F11" s="56" t="s">
        <v>761</v>
      </c>
      <c r="G11" s="56" t="s">
        <v>762</v>
      </c>
      <c r="H11" s="2" t="s">
        <v>763</v>
      </c>
    </row>
    <row r="12" spans="1:8" ht="13" customHeight="1" x14ac:dyDescent="0.35">
      <c r="A12" s="3" t="s">
        <v>352</v>
      </c>
      <c r="B12" s="171">
        <v>2</v>
      </c>
      <c r="C12" s="4">
        <v>74.766458702350107</v>
      </c>
      <c r="D12" s="177">
        <v>0.89760152015884798</v>
      </c>
      <c r="E12" s="6"/>
      <c r="F12" s="6"/>
      <c r="G12" s="6"/>
      <c r="H12" s="8"/>
    </row>
    <row r="13" spans="1:8" ht="13" customHeight="1" x14ac:dyDescent="0.35">
      <c r="A13" s="3" t="s">
        <v>353</v>
      </c>
      <c r="B13" s="171">
        <v>2</v>
      </c>
      <c r="C13" s="4">
        <v>63.478801695783503</v>
      </c>
      <c r="D13" s="177">
        <v>0.95701183042444904</v>
      </c>
      <c r="E13" s="6"/>
      <c r="F13" s="6"/>
      <c r="G13" s="6"/>
      <c r="H13" s="8"/>
    </row>
    <row r="14" spans="1:8" ht="13" customHeight="1" x14ac:dyDescent="0.35">
      <c r="A14" s="3" t="s">
        <v>354</v>
      </c>
      <c r="B14" s="171">
        <v>2</v>
      </c>
      <c r="C14" s="4">
        <v>70.338850785400695</v>
      </c>
      <c r="D14" s="177">
        <v>0.67734486394300097</v>
      </c>
      <c r="E14" s="6"/>
      <c r="F14" s="6"/>
      <c r="G14" s="6"/>
      <c r="H14" s="8"/>
    </row>
    <row r="15" spans="1:8" ht="13" customHeight="1" x14ac:dyDescent="0.35">
      <c r="A15" s="3" t="s">
        <v>355</v>
      </c>
      <c r="B15" s="171">
        <v>2</v>
      </c>
      <c r="C15" s="4">
        <v>78.196524487899595</v>
      </c>
      <c r="D15" s="177">
        <v>0.97992257966506502</v>
      </c>
      <c r="E15" s="6"/>
      <c r="F15" s="6"/>
      <c r="G15" s="6"/>
      <c r="H15" s="8"/>
    </row>
    <row r="16" spans="1:8" ht="13" customHeight="1" x14ac:dyDescent="0.35">
      <c r="A16" s="3" t="s">
        <v>356</v>
      </c>
      <c r="B16" s="171">
        <v>2</v>
      </c>
      <c r="C16" s="4">
        <v>57.032714241393997</v>
      </c>
      <c r="D16" s="177">
        <v>0.42677978633520303</v>
      </c>
      <c r="E16" s="6"/>
      <c r="F16" s="6"/>
      <c r="G16" s="6"/>
      <c r="H16" s="8"/>
    </row>
    <row r="17" spans="1:8" ht="13" customHeight="1" x14ac:dyDescent="0.35">
      <c r="A17" s="3" t="s">
        <v>357</v>
      </c>
      <c r="B17" s="171">
        <v>2</v>
      </c>
      <c r="C17" s="4">
        <v>68.2526670630577</v>
      </c>
      <c r="D17" s="177">
        <v>0.78221059729572295</v>
      </c>
      <c r="E17" s="6"/>
      <c r="F17" s="6"/>
      <c r="G17" s="6"/>
      <c r="H17" s="8"/>
    </row>
    <row r="18" spans="1:8" ht="13" customHeight="1" x14ac:dyDescent="0.35">
      <c r="A18" s="190" t="s">
        <v>358</v>
      </c>
      <c r="B18" s="171">
        <v>2</v>
      </c>
      <c r="C18" s="4">
        <v>67.1693698142101</v>
      </c>
      <c r="D18" s="177">
        <v>1.05905723557956</v>
      </c>
      <c r="E18" s="6"/>
      <c r="F18" s="6"/>
      <c r="G18" s="6"/>
      <c r="H18" s="8"/>
    </row>
    <row r="19" spans="1:8" ht="13" customHeight="1" x14ac:dyDescent="0.35">
      <c r="A19" s="190" t="s">
        <v>359</v>
      </c>
      <c r="B19" s="171">
        <v>2</v>
      </c>
      <c r="C19" s="4">
        <v>69.921968479369895</v>
      </c>
      <c r="D19" s="177">
        <v>1.29072738594628</v>
      </c>
      <c r="E19" s="6"/>
      <c r="F19" s="6"/>
      <c r="G19" s="6"/>
      <c r="H19" s="8"/>
    </row>
    <row r="20" spans="1:8" ht="13" customHeight="1" x14ac:dyDescent="0.35">
      <c r="A20" s="3" t="s">
        <v>360</v>
      </c>
      <c r="B20" s="171">
        <v>2</v>
      </c>
      <c r="C20" s="4">
        <v>65.292003551778805</v>
      </c>
      <c r="D20" s="177">
        <v>1.12148832330187</v>
      </c>
      <c r="E20" s="6"/>
      <c r="F20" s="6"/>
      <c r="G20" s="6"/>
      <c r="H20" s="8"/>
    </row>
    <row r="21" spans="1:8" ht="13" customHeight="1" x14ac:dyDescent="0.35">
      <c r="A21" s="3" t="s">
        <v>361</v>
      </c>
      <c r="B21" s="171">
        <v>2</v>
      </c>
      <c r="C21" s="4">
        <v>78.780400498162805</v>
      </c>
      <c r="D21" s="177">
        <v>0.84329202630815903</v>
      </c>
      <c r="E21" s="6"/>
      <c r="F21" s="6"/>
      <c r="G21" s="6"/>
      <c r="H21" s="8"/>
    </row>
    <row r="22" spans="1:8" ht="13" customHeight="1" x14ac:dyDescent="0.35">
      <c r="A22" s="3" t="s">
        <v>362</v>
      </c>
      <c r="B22" s="171">
        <v>2</v>
      </c>
      <c r="C22" s="4">
        <v>62.703398556090498</v>
      </c>
      <c r="D22" s="177">
        <v>1.3238468799721801</v>
      </c>
      <c r="E22" s="6"/>
      <c r="F22" s="6"/>
      <c r="G22" s="6"/>
      <c r="H22" s="8"/>
    </row>
    <row r="23" spans="1:8" ht="13" customHeight="1" x14ac:dyDescent="0.35">
      <c r="A23" s="3" t="s">
        <v>363</v>
      </c>
      <c r="B23" s="171">
        <v>2</v>
      </c>
      <c r="C23" s="4">
        <v>54.619681075246298</v>
      </c>
      <c r="D23" s="177">
        <v>1.69057233950977</v>
      </c>
      <c r="E23" s="6"/>
      <c r="F23" s="6"/>
      <c r="G23" s="6"/>
      <c r="H23" s="8"/>
    </row>
    <row r="24" spans="1:8" ht="13" customHeight="1" x14ac:dyDescent="0.35">
      <c r="A24" s="3" t="s">
        <v>364</v>
      </c>
      <c r="B24" s="171">
        <v>2</v>
      </c>
      <c r="C24" s="4">
        <v>57.914314357829902</v>
      </c>
      <c r="D24" s="177">
        <v>1.4153907197826501</v>
      </c>
      <c r="E24" s="6"/>
      <c r="F24" s="6"/>
      <c r="G24" s="6"/>
      <c r="H24" s="8"/>
    </row>
    <row r="25" spans="1:8" ht="13" customHeight="1" x14ac:dyDescent="0.35">
      <c r="A25" s="3" t="s">
        <v>365</v>
      </c>
      <c r="B25" s="171">
        <v>2</v>
      </c>
      <c r="C25" s="4">
        <v>79.403223146520602</v>
      </c>
      <c r="D25" s="177">
        <v>0.664170312190833</v>
      </c>
      <c r="E25" s="6"/>
      <c r="F25" s="6"/>
      <c r="G25" s="6"/>
      <c r="H25" s="8"/>
    </row>
    <row r="26" spans="1:8" ht="13" customHeight="1" x14ac:dyDescent="0.35">
      <c r="A26" s="3" t="s">
        <v>366</v>
      </c>
      <c r="B26" s="171">
        <v>2</v>
      </c>
      <c r="C26" s="4">
        <v>73.666998778020201</v>
      </c>
      <c r="D26" s="177">
        <v>1.13307018597261</v>
      </c>
      <c r="E26" s="6"/>
      <c r="F26" s="6"/>
      <c r="G26" s="6"/>
      <c r="H26" s="8"/>
    </row>
    <row r="27" spans="1:8" ht="13" customHeight="1" x14ac:dyDescent="0.35">
      <c r="A27" s="3" t="s">
        <v>367</v>
      </c>
      <c r="B27" s="171">
        <v>2</v>
      </c>
      <c r="C27" s="4">
        <v>74.828735016984893</v>
      </c>
      <c r="D27" s="177">
        <v>0.504936849664545</v>
      </c>
      <c r="E27" s="6"/>
      <c r="F27" s="6"/>
      <c r="G27" s="6"/>
      <c r="H27" s="8"/>
    </row>
    <row r="28" spans="1:8" ht="13" customHeight="1" x14ac:dyDescent="0.35">
      <c r="A28" s="3" t="s">
        <v>368</v>
      </c>
      <c r="B28" s="171">
        <v>2</v>
      </c>
      <c r="C28" s="4">
        <v>58.049305838312002</v>
      </c>
      <c r="D28" s="177">
        <v>0.90730176733638401</v>
      </c>
      <c r="E28" s="6"/>
      <c r="F28" s="6"/>
      <c r="G28" s="6"/>
      <c r="H28" s="8"/>
    </row>
    <row r="29" spans="1:8" ht="13" customHeight="1" x14ac:dyDescent="0.35">
      <c r="A29" s="3" t="s">
        <v>369</v>
      </c>
      <c r="B29" s="171">
        <v>2</v>
      </c>
      <c r="C29" s="4">
        <v>83.618282302422003</v>
      </c>
      <c r="D29" s="177">
        <v>0.49488688225799499</v>
      </c>
      <c r="E29" s="6"/>
      <c r="F29" s="6"/>
      <c r="G29" s="6"/>
      <c r="H29" s="8"/>
    </row>
    <row r="30" spans="1:8" ht="13" customHeight="1" x14ac:dyDescent="0.35">
      <c r="A30" s="3" t="s">
        <v>370</v>
      </c>
      <c r="B30" s="171">
        <v>2</v>
      </c>
      <c r="C30" s="4">
        <v>71.156013054752606</v>
      </c>
      <c r="D30" s="177">
        <v>0.69721500328981401</v>
      </c>
      <c r="E30" s="6"/>
      <c r="F30" s="6"/>
      <c r="G30" s="6"/>
      <c r="H30" s="8"/>
    </row>
    <row r="31" spans="1:8" ht="13" customHeight="1" x14ac:dyDescent="0.35">
      <c r="A31" s="3" t="s">
        <v>371</v>
      </c>
      <c r="B31" s="171">
        <v>2</v>
      </c>
      <c r="C31" s="4">
        <v>65.660226180972998</v>
      </c>
      <c r="D31" s="177">
        <v>0.92554771266392399</v>
      </c>
      <c r="E31" s="6"/>
      <c r="F31" s="6"/>
      <c r="G31" s="6"/>
      <c r="H31" s="8"/>
    </row>
    <row r="32" spans="1:8" ht="13" customHeight="1" x14ac:dyDescent="0.35">
      <c r="A32" s="3" t="s">
        <v>372</v>
      </c>
      <c r="B32" s="171">
        <v>2</v>
      </c>
      <c r="C32" s="4">
        <v>78.548971505824596</v>
      </c>
      <c r="D32" s="177">
        <v>0.71739060031490298</v>
      </c>
      <c r="E32" s="6"/>
      <c r="F32" s="6"/>
      <c r="G32" s="6"/>
      <c r="H32" s="8"/>
    </row>
    <row r="33" spans="1:8" ht="13" customHeight="1" x14ac:dyDescent="0.35">
      <c r="A33" s="3" t="s">
        <v>373</v>
      </c>
      <c r="B33" s="171">
        <v>2</v>
      </c>
      <c r="C33" s="4">
        <v>73.6921227992448</v>
      </c>
      <c r="D33" s="177">
        <v>1.20312873186936</v>
      </c>
      <c r="E33" s="6"/>
      <c r="F33" s="6"/>
      <c r="G33" s="6"/>
      <c r="H33" s="8"/>
    </row>
    <row r="34" spans="1:8" ht="13" customHeight="1" x14ac:dyDescent="0.35">
      <c r="A34" s="3" t="s">
        <v>374</v>
      </c>
      <c r="B34" s="171">
        <v>2</v>
      </c>
      <c r="C34" s="4">
        <v>77.227076533523103</v>
      </c>
      <c r="D34" s="177">
        <v>1.5271801978976001</v>
      </c>
      <c r="E34" s="6"/>
      <c r="F34" s="6"/>
      <c r="G34" s="6"/>
      <c r="H34" s="8"/>
    </row>
    <row r="35" spans="1:8" ht="13" customHeight="1" x14ac:dyDescent="0.35">
      <c r="A35" s="3" t="s">
        <v>375</v>
      </c>
      <c r="B35" s="171">
        <v>2</v>
      </c>
      <c r="C35" s="4">
        <v>76.873269488618305</v>
      </c>
      <c r="D35" s="177">
        <v>0.68426119876846003</v>
      </c>
      <c r="E35" s="6"/>
      <c r="F35" s="6"/>
      <c r="G35" s="6"/>
      <c r="H35" s="8"/>
    </row>
    <row r="36" spans="1:8" ht="13" customHeight="1" x14ac:dyDescent="0.35">
      <c r="A36" s="3" t="s">
        <v>376</v>
      </c>
      <c r="B36" s="171">
        <v>2</v>
      </c>
      <c r="C36" s="4">
        <v>40.891086854066202</v>
      </c>
      <c r="D36" s="177">
        <v>0.74795557040806804</v>
      </c>
      <c r="E36" s="6"/>
      <c r="F36" s="6"/>
      <c r="G36" s="6"/>
      <c r="H36" s="8"/>
    </row>
    <row r="37" spans="1:8" ht="13" customHeight="1" x14ac:dyDescent="0.35">
      <c r="A37" s="3" t="s">
        <v>377</v>
      </c>
      <c r="B37" s="171">
        <v>2</v>
      </c>
      <c r="C37" s="4">
        <v>77.631490417491904</v>
      </c>
      <c r="D37" s="177">
        <v>0.62620582507208</v>
      </c>
      <c r="E37" s="6"/>
      <c r="F37" s="6"/>
      <c r="G37" s="6"/>
      <c r="H37" s="8"/>
    </row>
    <row r="38" spans="1:8" ht="13" customHeight="1" x14ac:dyDescent="0.35">
      <c r="A38" s="3" t="s">
        <v>378</v>
      </c>
      <c r="B38" s="171">
        <v>2</v>
      </c>
      <c r="C38" s="4">
        <v>71.296426858511694</v>
      </c>
      <c r="D38" s="177">
        <v>0.84941149582032205</v>
      </c>
      <c r="E38" s="6"/>
      <c r="F38" s="6"/>
      <c r="G38" s="6"/>
      <c r="H38" s="8"/>
    </row>
    <row r="39" spans="1:8" ht="13" customHeight="1" x14ac:dyDescent="0.35">
      <c r="A39" s="3" t="s">
        <v>379</v>
      </c>
      <c r="B39" s="171">
        <v>2</v>
      </c>
      <c r="C39" s="4">
        <v>60.4454183957575</v>
      </c>
      <c r="D39" s="177">
        <v>1.14860317913966</v>
      </c>
      <c r="E39" s="6"/>
      <c r="F39" s="6"/>
      <c r="G39" s="6"/>
      <c r="H39" s="8"/>
    </row>
    <row r="40" spans="1:8" ht="13" customHeight="1" x14ac:dyDescent="0.35">
      <c r="A40" s="3" t="s">
        <v>380</v>
      </c>
      <c r="B40" s="171">
        <v>2</v>
      </c>
      <c r="C40" s="4">
        <v>85.987388895076805</v>
      </c>
      <c r="D40" s="177">
        <v>0.63652063448288598</v>
      </c>
      <c r="E40" s="6"/>
      <c r="F40" s="6"/>
      <c r="G40" s="6"/>
      <c r="H40" s="8"/>
    </row>
    <row r="41" spans="1:8" ht="13" customHeight="1" x14ac:dyDescent="0.35">
      <c r="A41" s="3" t="s">
        <v>381</v>
      </c>
      <c r="B41" s="171">
        <v>2</v>
      </c>
      <c r="C41" s="4">
        <v>85.431570507172594</v>
      </c>
      <c r="D41" s="177">
        <v>0.46578785195933298</v>
      </c>
      <c r="E41" s="6"/>
      <c r="F41" s="6"/>
      <c r="G41" s="6"/>
      <c r="H41" s="8"/>
    </row>
    <row r="42" spans="1:8" ht="13" customHeight="1" x14ac:dyDescent="0.35">
      <c r="A42" s="3" t="s">
        <v>382</v>
      </c>
      <c r="B42" s="171">
        <v>2</v>
      </c>
      <c r="C42" s="4">
        <v>70.454074949987401</v>
      </c>
      <c r="D42" s="177">
        <v>0.97109318884412299</v>
      </c>
      <c r="E42" s="6"/>
      <c r="F42" s="6"/>
      <c r="G42" s="6"/>
      <c r="H42" s="8"/>
    </row>
    <row r="43" spans="1:8" ht="13" customHeight="1" x14ac:dyDescent="0.35">
      <c r="A43" s="3" t="s">
        <v>383</v>
      </c>
      <c r="B43" s="171">
        <v>2</v>
      </c>
      <c r="C43" s="4">
        <v>71.306295861303099</v>
      </c>
      <c r="D43" s="177">
        <v>1.15927820230455</v>
      </c>
      <c r="E43" s="6"/>
      <c r="F43" s="6"/>
      <c r="G43" s="6"/>
      <c r="H43" s="8"/>
    </row>
    <row r="44" spans="1:8" ht="13" customHeight="1" x14ac:dyDescent="0.35">
      <c r="A44" s="3" t="s">
        <v>384</v>
      </c>
      <c r="B44" s="171">
        <v>2</v>
      </c>
      <c r="C44" s="4">
        <v>46.191948427448899</v>
      </c>
      <c r="D44" s="177">
        <v>0.93909910271971497</v>
      </c>
      <c r="E44" s="6"/>
      <c r="F44" s="6"/>
      <c r="G44" s="6"/>
      <c r="H44" s="8"/>
    </row>
    <row r="45" spans="1:8" ht="13" customHeight="1" x14ac:dyDescent="0.35">
      <c r="A45" s="3" t="s">
        <v>385</v>
      </c>
      <c r="B45" s="171">
        <v>2</v>
      </c>
      <c r="C45" s="4">
        <v>66.5768490735516</v>
      </c>
      <c r="D45" s="177">
        <v>0.78219148272463002</v>
      </c>
      <c r="E45" s="6"/>
      <c r="F45" s="6"/>
      <c r="G45" s="6"/>
      <c r="H45" s="8"/>
    </row>
    <row r="46" spans="1:8" ht="13" customHeight="1" x14ac:dyDescent="0.35">
      <c r="A46" s="3" t="s">
        <v>386</v>
      </c>
      <c r="B46" s="171">
        <v>2</v>
      </c>
      <c r="C46" s="4">
        <v>77.470403187778103</v>
      </c>
      <c r="D46" s="177">
        <v>0.68143989597266597</v>
      </c>
      <c r="E46" s="6"/>
      <c r="F46" s="6"/>
      <c r="G46" s="6"/>
      <c r="H46" s="8"/>
    </row>
    <row r="47" spans="1:8" ht="13" customHeight="1" x14ac:dyDescent="0.35">
      <c r="A47" s="3" t="s">
        <v>387</v>
      </c>
      <c r="B47" s="171">
        <v>2</v>
      </c>
      <c r="C47" s="4">
        <v>74.862001745922498</v>
      </c>
      <c r="D47" s="177">
        <v>0.72995820592762395</v>
      </c>
      <c r="E47" s="6"/>
      <c r="F47" s="6"/>
      <c r="G47" s="6"/>
      <c r="H47" s="8"/>
    </row>
    <row r="48" spans="1:8" ht="13" customHeight="1" x14ac:dyDescent="0.35">
      <c r="A48" s="3" t="s">
        <v>388</v>
      </c>
      <c r="B48" s="171">
        <v>2</v>
      </c>
      <c r="C48" s="4">
        <v>75.315706817431703</v>
      </c>
      <c r="D48" s="177">
        <v>0.78418527280130501</v>
      </c>
      <c r="E48" s="6"/>
      <c r="F48" s="6"/>
      <c r="G48" s="6"/>
      <c r="H48" s="8"/>
    </row>
    <row r="49" spans="1:8" ht="13" customHeight="1" x14ac:dyDescent="0.35">
      <c r="A49" s="3" t="s">
        <v>389</v>
      </c>
      <c r="B49" s="171">
        <v>2</v>
      </c>
      <c r="C49" s="4">
        <v>48.570210873053099</v>
      </c>
      <c r="D49" s="177">
        <v>0.84916166652520897</v>
      </c>
      <c r="E49" s="6"/>
      <c r="F49" s="6"/>
      <c r="G49" s="6"/>
      <c r="H49" s="8"/>
    </row>
    <row r="50" spans="1:8" ht="13" customHeight="1" x14ac:dyDescent="0.35">
      <c r="A50" s="3" t="s">
        <v>390</v>
      </c>
      <c r="B50" s="171">
        <v>2</v>
      </c>
      <c r="C50" s="4">
        <v>70.450700491684799</v>
      </c>
      <c r="D50" s="177">
        <v>0.81932621780176895</v>
      </c>
      <c r="E50" s="6"/>
      <c r="F50" s="6"/>
      <c r="G50" s="6"/>
      <c r="H50" s="8"/>
    </row>
    <row r="51" spans="1:8" ht="13" customHeight="1" x14ac:dyDescent="0.35">
      <c r="A51" s="3" t="s">
        <v>391</v>
      </c>
      <c r="B51" s="171">
        <v>2</v>
      </c>
      <c r="C51" s="4">
        <v>74.562782408447205</v>
      </c>
      <c r="D51" s="177">
        <v>0.56704615259319802</v>
      </c>
      <c r="E51" s="6"/>
      <c r="F51" s="6"/>
      <c r="G51" s="6"/>
      <c r="H51" s="8"/>
    </row>
    <row r="52" spans="1:8" ht="13" customHeight="1" x14ac:dyDescent="0.35">
      <c r="A52" s="3" t="s">
        <v>392</v>
      </c>
      <c r="B52" s="171">
        <v>2</v>
      </c>
      <c r="C52" s="4">
        <v>63.645927663469003</v>
      </c>
      <c r="D52" s="177">
        <v>0.88347798409015599</v>
      </c>
      <c r="E52" s="6"/>
      <c r="F52" s="6"/>
      <c r="G52" s="6"/>
      <c r="H52" s="8"/>
    </row>
    <row r="53" spans="1:8" ht="13" customHeight="1" x14ac:dyDescent="0.35">
      <c r="A53" s="3" t="s">
        <v>393</v>
      </c>
      <c r="B53" s="171">
        <v>2</v>
      </c>
      <c r="C53" s="4">
        <v>79.995984127940304</v>
      </c>
      <c r="D53" s="177">
        <v>0.62765200032075696</v>
      </c>
      <c r="E53" s="6"/>
      <c r="F53" s="6"/>
      <c r="G53" s="6"/>
      <c r="H53" s="8"/>
    </row>
    <row r="54" spans="1:8" ht="13" customHeight="1" x14ac:dyDescent="0.35">
      <c r="A54" s="3" t="s">
        <v>394</v>
      </c>
      <c r="B54" s="171">
        <v>2</v>
      </c>
      <c r="C54" s="4">
        <v>78.6997252823205</v>
      </c>
      <c r="D54" s="177">
        <v>0.74019539549441804</v>
      </c>
      <c r="E54" s="6"/>
      <c r="F54" s="6"/>
      <c r="G54" s="6"/>
      <c r="H54" s="8"/>
    </row>
    <row r="55" spans="1:8" ht="13" customHeight="1" x14ac:dyDescent="0.35">
      <c r="A55" s="3" t="s">
        <v>395</v>
      </c>
      <c r="B55" s="171">
        <v>2</v>
      </c>
      <c r="C55" s="4">
        <v>62.368445460401297</v>
      </c>
      <c r="D55" s="177">
        <v>1.1235675606240001</v>
      </c>
      <c r="E55" s="6"/>
      <c r="F55" s="6"/>
      <c r="G55" s="6"/>
      <c r="H55" s="8"/>
    </row>
    <row r="56" spans="1:8" ht="13" customHeight="1" x14ac:dyDescent="0.35">
      <c r="A56" s="3" t="s">
        <v>396</v>
      </c>
      <c r="B56" s="171">
        <v>2</v>
      </c>
      <c r="C56" s="4">
        <v>62.395164940207998</v>
      </c>
      <c r="D56" s="177">
        <v>0.64886385891499698</v>
      </c>
      <c r="E56" s="6"/>
      <c r="F56" s="6"/>
      <c r="G56" s="6"/>
      <c r="H56" s="8"/>
    </row>
    <row r="57" spans="1:8" ht="13" customHeight="1" x14ac:dyDescent="0.35">
      <c r="A57" s="3" t="s">
        <v>397</v>
      </c>
      <c r="B57" s="171">
        <v>2</v>
      </c>
      <c r="C57" s="4">
        <v>65.043556403072301</v>
      </c>
      <c r="D57" s="177">
        <v>0.93313392256354499</v>
      </c>
      <c r="E57" s="6"/>
      <c r="F57" s="6"/>
      <c r="G57" s="6"/>
      <c r="H57" s="8"/>
    </row>
    <row r="58" spans="1:8" ht="13" customHeight="1" x14ac:dyDescent="0.35">
      <c r="A58" s="3" t="s">
        <v>398</v>
      </c>
      <c r="B58" s="171">
        <v>2</v>
      </c>
      <c r="C58" s="4">
        <v>60.945669810685402</v>
      </c>
      <c r="D58" s="177">
        <v>1.04335691433322</v>
      </c>
      <c r="E58" s="6"/>
      <c r="F58" s="6"/>
      <c r="G58" s="6"/>
      <c r="H58" s="8"/>
    </row>
    <row r="59" spans="1:8" ht="13" customHeight="1" x14ac:dyDescent="0.35">
      <c r="A59" s="3" t="s">
        <v>399</v>
      </c>
      <c r="B59" s="171">
        <v>2</v>
      </c>
      <c r="C59" s="4">
        <v>70.587760277232604</v>
      </c>
      <c r="D59" s="177">
        <v>1.3813282553192101</v>
      </c>
      <c r="E59" s="6"/>
      <c r="F59" s="6"/>
      <c r="G59" s="6"/>
      <c r="H59" s="8"/>
    </row>
    <row r="60" spans="1:8" ht="13" customHeight="1" x14ac:dyDescent="0.35">
      <c r="A60" s="3" t="s">
        <v>400</v>
      </c>
      <c r="B60" s="171">
        <v>2</v>
      </c>
      <c r="C60" s="4">
        <v>64.077163229959993</v>
      </c>
      <c r="D60" s="177">
        <v>1.70036980104927</v>
      </c>
      <c r="E60" s="6"/>
      <c r="F60" s="6"/>
      <c r="G60" s="6"/>
      <c r="H60" s="8"/>
    </row>
    <row r="61" spans="1:8" ht="13" customHeight="1" x14ac:dyDescent="0.35">
      <c r="A61" s="3" t="s">
        <v>401</v>
      </c>
      <c r="B61" s="171">
        <v>2</v>
      </c>
      <c r="C61" s="4">
        <v>63.612095760251599</v>
      </c>
      <c r="D61" s="177">
        <v>1.2665877354208599</v>
      </c>
      <c r="E61" s="6"/>
      <c r="F61" s="6"/>
      <c r="G61" s="6"/>
      <c r="H61" s="8"/>
    </row>
    <row r="62" spans="1:8" ht="13" customHeight="1" x14ac:dyDescent="0.35">
      <c r="A62" s="3" t="s">
        <v>402</v>
      </c>
      <c r="B62" s="171">
        <v>2</v>
      </c>
      <c r="C62" s="4">
        <v>69.505748283609705</v>
      </c>
      <c r="D62" s="177">
        <v>0.78820974443608105</v>
      </c>
      <c r="E62" s="6"/>
      <c r="F62" s="6"/>
      <c r="G62" s="6"/>
      <c r="H62" s="8"/>
    </row>
    <row r="63" spans="1:8" ht="13" customHeight="1" x14ac:dyDescent="0.35">
      <c r="A63" s="192" t="s">
        <v>403</v>
      </c>
      <c r="B63" s="172">
        <v>2</v>
      </c>
      <c r="C63" s="42">
        <v>69.779920670251101</v>
      </c>
      <c r="D63" s="178">
        <v>0.185712731629328</v>
      </c>
      <c r="E63" s="6"/>
      <c r="F63" s="6"/>
      <c r="G63" s="6"/>
      <c r="H63" s="8"/>
    </row>
    <row r="64" spans="1:8" ht="13" customHeight="1" x14ac:dyDescent="0.35">
      <c r="A64" s="193" t="s">
        <v>404</v>
      </c>
      <c r="B64" s="173">
        <v>2</v>
      </c>
      <c r="C64" s="47">
        <v>71.556587132272895</v>
      </c>
      <c r="D64" s="179">
        <v>0.24594649610972699</v>
      </c>
      <c r="E64" s="6"/>
      <c r="F64" s="6"/>
      <c r="G64" s="6"/>
      <c r="H64" s="8"/>
    </row>
    <row r="65" spans="1:8" ht="13" customHeight="1" x14ac:dyDescent="0.35">
      <c r="A65" s="194" t="s">
        <v>405</v>
      </c>
      <c r="B65" s="174">
        <v>2</v>
      </c>
      <c r="C65" s="26">
        <v>69.029012993143397</v>
      </c>
      <c r="D65" s="180">
        <v>0.13657018828614101</v>
      </c>
      <c r="E65" s="6"/>
      <c r="F65" s="6"/>
      <c r="G65" s="6"/>
      <c r="H65" s="8"/>
    </row>
    <row r="66" spans="1:8" ht="13" customHeight="1" x14ac:dyDescent="0.35">
      <c r="A66" s="3" t="s">
        <v>406</v>
      </c>
      <c r="B66" s="171">
        <v>2</v>
      </c>
      <c r="C66" s="4">
        <v>62.613433466674998</v>
      </c>
      <c r="D66" s="177">
        <v>2.1571723308454298</v>
      </c>
      <c r="E66" s="6"/>
      <c r="F66" s="6"/>
      <c r="G66" s="6"/>
      <c r="H66" s="8"/>
    </row>
    <row r="67" spans="1:8" ht="13" customHeight="1" x14ac:dyDescent="0.35">
      <c r="A67" s="3" t="s">
        <v>407</v>
      </c>
      <c r="B67" s="171">
        <v>2</v>
      </c>
      <c r="C67" s="4">
        <v>55.623194283246903</v>
      </c>
      <c r="D67" s="177">
        <v>1.55370301607564</v>
      </c>
      <c r="E67" s="6"/>
      <c r="F67" s="6"/>
      <c r="G67" s="6"/>
      <c r="H67" s="8"/>
    </row>
    <row r="68" spans="1:8" ht="13" customHeight="1" x14ac:dyDescent="0.35">
      <c r="A68" s="3" t="s">
        <v>408</v>
      </c>
      <c r="B68" s="171">
        <v>2</v>
      </c>
      <c r="C68" s="4">
        <v>64.963371274949694</v>
      </c>
      <c r="D68" s="177">
        <v>1.9223999742282201</v>
      </c>
      <c r="E68" s="6"/>
      <c r="F68" s="6"/>
      <c r="G68" s="6"/>
      <c r="H68" s="8"/>
    </row>
    <row r="69" spans="1:8" ht="13" customHeight="1" x14ac:dyDescent="0.35">
      <c r="A69" s="103" t="s">
        <v>409</v>
      </c>
      <c r="B69" s="182">
        <v>2</v>
      </c>
      <c r="C69" s="109">
        <v>63.722160829584702</v>
      </c>
      <c r="D69" s="183">
        <v>1.45867437772969</v>
      </c>
      <c r="E69" s="9"/>
      <c r="F69" s="9"/>
      <c r="G69" s="9"/>
      <c r="H69" s="10"/>
    </row>
    <row r="70" spans="1:8" ht="13" customHeight="1" x14ac:dyDescent="0.35">
      <c r="A70" s="3"/>
      <c r="B70" s="175"/>
      <c r="C70" s="4" t="s">
        <v>758</v>
      </c>
      <c r="D70" s="177" t="s">
        <v>759</v>
      </c>
      <c r="E70" s="4" t="s">
        <v>760</v>
      </c>
      <c r="F70" s="177" t="s">
        <v>761</v>
      </c>
      <c r="G70" s="6" t="s">
        <v>762</v>
      </c>
      <c r="H70" s="8" t="s">
        <v>763</v>
      </c>
    </row>
    <row r="71" spans="1:8" ht="13" customHeight="1" x14ac:dyDescent="0.35">
      <c r="A71" s="3" t="s">
        <v>353</v>
      </c>
      <c r="B71" s="175">
        <v>1</v>
      </c>
      <c r="C71" s="4">
        <v>85.553242476037695</v>
      </c>
      <c r="D71" s="177">
        <v>0.822426508600133</v>
      </c>
      <c r="E71" s="4">
        <v>22.0744407802542</v>
      </c>
      <c r="F71" s="177">
        <v>1.2618466648608899</v>
      </c>
      <c r="G71" s="6"/>
      <c r="H71" s="8"/>
    </row>
    <row r="72" spans="1:8" ht="13" customHeight="1" x14ac:dyDescent="0.35">
      <c r="A72" s="3" t="s">
        <v>357</v>
      </c>
      <c r="B72" s="175">
        <v>1</v>
      </c>
      <c r="C72" s="4">
        <v>86.765627893863496</v>
      </c>
      <c r="D72" s="177">
        <v>0.55190019731421103</v>
      </c>
      <c r="E72" s="4">
        <v>18.512960830805699</v>
      </c>
      <c r="F72" s="177">
        <v>0.95731251235800596</v>
      </c>
      <c r="G72" s="6"/>
      <c r="H72" s="8"/>
    </row>
    <row r="73" spans="1:8" ht="13" customHeight="1" x14ac:dyDescent="0.35">
      <c r="A73" s="190" t="s">
        <v>359</v>
      </c>
      <c r="B73" s="175">
        <v>1</v>
      </c>
      <c r="C73" s="4">
        <v>86.2452204325606</v>
      </c>
      <c r="D73" s="177">
        <v>0.68244840100519699</v>
      </c>
      <c r="E73" s="4">
        <v>16.323251953190699</v>
      </c>
      <c r="F73" s="177">
        <v>1.46003869978376</v>
      </c>
      <c r="G73" s="6"/>
      <c r="H73" s="8"/>
    </row>
    <row r="74" spans="1:8" ht="13" customHeight="1" x14ac:dyDescent="0.35">
      <c r="A74" s="3" t="s">
        <v>360</v>
      </c>
      <c r="B74" s="175">
        <v>1</v>
      </c>
      <c r="C74" s="4">
        <v>87.861333708563706</v>
      </c>
      <c r="D74" s="177">
        <v>0.75058739195208901</v>
      </c>
      <c r="E74" s="4">
        <v>22.569330156784901</v>
      </c>
      <c r="F74" s="177">
        <v>1.3494878629539</v>
      </c>
      <c r="G74" s="6"/>
      <c r="H74" s="8"/>
    </row>
    <row r="75" spans="1:8" ht="13" customHeight="1" x14ac:dyDescent="0.35">
      <c r="A75" s="3" t="s">
        <v>371</v>
      </c>
      <c r="B75" s="175">
        <v>1</v>
      </c>
      <c r="C75" s="4">
        <v>87.560645754052601</v>
      </c>
      <c r="D75" s="177">
        <v>0.90608272758457198</v>
      </c>
      <c r="E75" s="4">
        <v>21.900419573079599</v>
      </c>
      <c r="F75" s="177">
        <v>1.2952314378691201</v>
      </c>
      <c r="G75" s="6"/>
      <c r="H75" s="8"/>
    </row>
    <row r="76" spans="1:8" ht="13" customHeight="1" x14ac:dyDescent="0.35">
      <c r="A76" s="3" t="s">
        <v>376</v>
      </c>
      <c r="B76" s="175">
        <v>1</v>
      </c>
      <c r="C76" s="4">
        <v>61.310467531275897</v>
      </c>
      <c r="D76" s="177">
        <v>0.77944005809932504</v>
      </c>
      <c r="E76" s="4">
        <v>20.419380677209698</v>
      </c>
      <c r="F76" s="177">
        <v>1.0802612366804301</v>
      </c>
      <c r="G76" s="6"/>
      <c r="H76" s="8"/>
    </row>
    <row r="77" spans="1:8" ht="13" customHeight="1" x14ac:dyDescent="0.35">
      <c r="A77" s="3" t="s">
        <v>378</v>
      </c>
      <c r="B77" s="175">
        <v>1</v>
      </c>
      <c r="C77" s="4">
        <v>76.742472779026301</v>
      </c>
      <c r="D77" s="177">
        <v>0.86504655966397803</v>
      </c>
      <c r="E77" s="4">
        <v>5.4460459205146199</v>
      </c>
      <c r="F77" s="177">
        <v>1.21235532729402</v>
      </c>
      <c r="G77" s="6"/>
      <c r="H77" s="8"/>
    </row>
    <row r="78" spans="1:8" ht="13" customHeight="1" x14ac:dyDescent="0.35">
      <c r="A78" s="3" t="s">
        <v>384</v>
      </c>
      <c r="B78" s="175">
        <v>1</v>
      </c>
      <c r="C78" s="4">
        <v>63.662616698999798</v>
      </c>
      <c r="D78" s="177">
        <v>1.16069593751843</v>
      </c>
      <c r="E78" s="4">
        <v>17.470668271550899</v>
      </c>
      <c r="F78" s="177">
        <v>1.49302450887478</v>
      </c>
      <c r="G78" s="6"/>
      <c r="H78" s="8"/>
    </row>
    <row r="79" spans="1:8" ht="13" customHeight="1" x14ac:dyDescent="0.35">
      <c r="A79" s="3" t="s">
        <v>389</v>
      </c>
      <c r="B79" s="175">
        <v>1</v>
      </c>
      <c r="C79" s="4">
        <v>59.930040006173598</v>
      </c>
      <c r="D79" s="177">
        <v>1.21656122404962</v>
      </c>
      <c r="E79" s="4">
        <v>11.359829133120501</v>
      </c>
      <c r="F79" s="177">
        <v>1.4836093649465101</v>
      </c>
      <c r="G79" s="6"/>
      <c r="H79" s="8"/>
    </row>
    <row r="80" spans="1:8" ht="13" customHeight="1" x14ac:dyDescent="0.35">
      <c r="A80" s="3" t="s">
        <v>394</v>
      </c>
      <c r="B80" s="175">
        <v>1</v>
      </c>
      <c r="C80" s="4">
        <v>90.096300360805202</v>
      </c>
      <c r="D80" s="177">
        <v>0.46338273112016898</v>
      </c>
      <c r="E80" s="4">
        <v>11.3965750784847</v>
      </c>
      <c r="F80" s="177">
        <v>0.87327703451512195</v>
      </c>
      <c r="G80" s="6"/>
      <c r="H80" s="8"/>
    </row>
    <row r="81" spans="1:8" ht="13" customHeight="1" x14ac:dyDescent="0.35">
      <c r="A81" s="3" t="s">
        <v>396</v>
      </c>
      <c r="B81" s="175">
        <v>1</v>
      </c>
      <c r="C81" s="4">
        <v>75.846225646538898</v>
      </c>
      <c r="D81" s="177">
        <v>0.65931521383217895</v>
      </c>
      <c r="E81" s="4">
        <v>13.4510607063309</v>
      </c>
      <c r="F81" s="177">
        <v>0.92505181400645498</v>
      </c>
      <c r="G81" s="6"/>
      <c r="H81" s="8"/>
    </row>
    <row r="82" spans="1:8" ht="13" customHeight="1" x14ac:dyDescent="0.35">
      <c r="A82" s="3" t="s">
        <v>398</v>
      </c>
      <c r="B82" s="175">
        <v>1</v>
      </c>
      <c r="C82" s="4">
        <v>67.124018007409205</v>
      </c>
      <c r="D82" s="177">
        <v>0.96647504188901801</v>
      </c>
      <c r="E82" s="4">
        <v>6.1783481967237304</v>
      </c>
      <c r="F82" s="177">
        <v>1.4222052092723201</v>
      </c>
      <c r="G82" s="6"/>
      <c r="H82" s="8"/>
    </row>
    <row r="83" spans="1:8" ht="13" customHeight="1" x14ac:dyDescent="0.35">
      <c r="A83" s="3" t="s">
        <v>399</v>
      </c>
      <c r="B83" s="175">
        <v>1</v>
      </c>
      <c r="C83" s="4">
        <v>86.978105036942495</v>
      </c>
      <c r="D83" s="177">
        <v>1.1506766473552299</v>
      </c>
      <c r="E83" s="4">
        <v>16.390344759709901</v>
      </c>
      <c r="F83" s="177">
        <v>1.7978110289215301</v>
      </c>
      <c r="G83" s="6"/>
      <c r="H83" s="8"/>
    </row>
    <row r="84" spans="1:8" ht="13" customHeight="1" x14ac:dyDescent="0.35">
      <c r="A84" s="191" t="s">
        <v>410</v>
      </c>
      <c r="B84" s="176">
        <v>1</v>
      </c>
      <c r="C84" s="35">
        <v>77.452591324974094</v>
      </c>
      <c r="D84" s="181">
        <v>0.25625462079670502</v>
      </c>
      <c r="E84" s="35">
        <v>17.156872461843001</v>
      </c>
      <c r="F84" s="181">
        <v>0.35396672899821002</v>
      </c>
      <c r="G84" s="6"/>
      <c r="H84" s="8"/>
    </row>
    <row r="85" spans="1:8" ht="13" customHeight="1" x14ac:dyDescent="0.35">
      <c r="A85" s="3" t="s">
        <v>198</v>
      </c>
      <c r="B85" s="175">
        <v>1</v>
      </c>
      <c r="C85" s="4">
        <v>87.117234469588894</v>
      </c>
      <c r="D85" s="177">
        <v>0.80570451444077795</v>
      </c>
      <c r="E85" s="4">
        <v>19.947864655378801</v>
      </c>
      <c r="F85" s="177">
        <v>1.3306998131899099</v>
      </c>
      <c r="G85" s="6"/>
      <c r="H85" s="8"/>
    </row>
    <row r="86" spans="1:8" ht="13" customHeight="1" x14ac:dyDescent="0.35">
      <c r="A86" s="3" t="s">
        <v>407</v>
      </c>
      <c r="B86" s="175">
        <v>1</v>
      </c>
      <c r="C86" s="4">
        <v>81.892668191775797</v>
      </c>
      <c r="D86" s="177">
        <v>1.1098579041744101</v>
      </c>
      <c r="E86" s="4">
        <v>26.269473908528902</v>
      </c>
      <c r="F86" s="177">
        <v>1.9093919528533001</v>
      </c>
      <c r="G86" s="6"/>
      <c r="H86" s="8"/>
    </row>
    <row r="87" spans="1:8" ht="13" customHeight="1" x14ac:dyDescent="0.35">
      <c r="A87" s="103" t="s">
        <v>408</v>
      </c>
      <c r="B87" s="184">
        <v>1</v>
      </c>
      <c r="C87" s="109">
        <v>89.763336062770506</v>
      </c>
      <c r="D87" s="183">
        <v>0.93991008571663304</v>
      </c>
      <c r="E87" s="109">
        <v>24.799964787820802</v>
      </c>
      <c r="F87" s="183">
        <v>2.13987210602515</v>
      </c>
      <c r="G87" s="9"/>
      <c r="H87" s="10"/>
    </row>
    <row r="88" spans="1:8" ht="13" customHeight="1" x14ac:dyDescent="0.35">
      <c r="A88" s="3"/>
      <c r="B88" s="111"/>
      <c r="C88" s="4" t="s">
        <v>758</v>
      </c>
      <c r="D88" s="177" t="s">
        <v>759</v>
      </c>
      <c r="E88" s="6" t="s">
        <v>760</v>
      </c>
      <c r="F88" s="6" t="s">
        <v>761</v>
      </c>
      <c r="G88" s="4" t="s">
        <v>762</v>
      </c>
      <c r="H88" s="196" t="s">
        <v>763</v>
      </c>
    </row>
    <row r="89" spans="1:8" ht="13" customHeight="1" x14ac:dyDescent="0.35">
      <c r="A89" s="3" t="s">
        <v>365</v>
      </c>
      <c r="B89" s="111">
        <v>3</v>
      </c>
      <c r="C89" s="4">
        <v>69.092430324309206</v>
      </c>
      <c r="D89" s="177">
        <v>1.107536703237</v>
      </c>
      <c r="E89" s="6"/>
      <c r="F89" s="6"/>
      <c r="G89" s="4">
        <v>-10.3107928222114</v>
      </c>
      <c r="H89" s="196">
        <v>1.2914177297113201</v>
      </c>
    </row>
    <row r="90" spans="1:8" ht="13" customHeight="1" x14ac:dyDescent="0.35">
      <c r="A90" s="3" t="s">
        <v>368</v>
      </c>
      <c r="B90" s="111">
        <v>3</v>
      </c>
      <c r="C90" s="4">
        <v>53.8035060064093</v>
      </c>
      <c r="D90" s="177">
        <v>1.41791722688306</v>
      </c>
      <c r="E90" s="6"/>
      <c r="F90" s="6"/>
      <c r="G90" s="4">
        <v>-4.2457998319026897</v>
      </c>
      <c r="H90" s="196">
        <v>1.6833555059177101</v>
      </c>
    </row>
    <row r="91" spans="1:8" ht="13" customHeight="1" x14ac:dyDescent="0.35">
      <c r="A91" s="3" t="s">
        <v>68</v>
      </c>
      <c r="B91" s="111">
        <v>3</v>
      </c>
      <c r="C91" s="4">
        <v>62.8896299447565</v>
      </c>
      <c r="D91" s="177">
        <v>1.37352298332828</v>
      </c>
      <c r="E91" s="6"/>
      <c r="F91" s="6"/>
      <c r="G91" s="4">
        <v>-4.2797398694536399</v>
      </c>
      <c r="H91" s="196">
        <v>1.7344069920190099</v>
      </c>
    </row>
    <row r="92" spans="1:8" ht="13" customHeight="1" x14ac:dyDescent="0.35">
      <c r="A92" s="3" t="s">
        <v>387</v>
      </c>
      <c r="B92" s="111">
        <v>3</v>
      </c>
      <c r="C92" s="4">
        <v>68.097640050146893</v>
      </c>
      <c r="D92" s="177">
        <v>0.61514003764490199</v>
      </c>
      <c r="E92" s="6"/>
      <c r="F92" s="6"/>
      <c r="G92" s="4">
        <v>-6.7643616957755599</v>
      </c>
      <c r="H92" s="196">
        <v>0.95458695167849805</v>
      </c>
    </row>
    <row r="93" spans="1:8" ht="13" customHeight="1" x14ac:dyDescent="0.35">
      <c r="A93" s="3" t="s">
        <v>389</v>
      </c>
      <c r="B93" s="111">
        <v>3</v>
      </c>
      <c r="C93" s="4">
        <v>55.103202522822997</v>
      </c>
      <c r="D93" s="177">
        <v>0.90774281569117599</v>
      </c>
      <c r="E93" s="6"/>
      <c r="F93" s="6"/>
      <c r="G93" s="4">
        <v>6.5329916497699898</v>
      </c>
      <c r="H93" s="196">
        <v>1.2430094751589</v>
      </c>
    </row>
    <row r="94" spans="1:8" ht="13" customHeight="1" x14ac:dyDescent="0.35">
      <c r="A94" s="3" t="s">
        <v>394</v>
      </c>
      <c r="B94" s="111">
        <v>3</v>
      </c>
      <c r="C94" s="4">
        <v>70.735981696552798</v>
      </c>
      <c r="D94" s="177">
        <v>0.96707864176216596</v>
      </c>
      <c r="E94" s="6"/>
      <c r="F94" s="6"/>
      <c r="G94" s="4">
        <v>-7.9637435857676904</v>
      </c>
      <c r="H94" s="196">
        <v>1.2178383812574201</v>
      </c>
    </row>
    <row r="95" spans="1:8" ht="13" customHeight="1" x14ac:dyDescent="0.35">
      <c r="A95" s="3" t="s">
        <v>398</v>
      </c>
      <c r="B95" s="111">
        <v>3</v>
      </c>
      <c r="C95" s="4">
        <v>54.988229575270601</v>
      </c>
      <c r="D95" s="177">
        <v>0.95445935755254896</v>
      </c>
      <c r="E95" s="6"/>
      <c r="F95" s="6"/>
      <c r="G95" s="4">
        <v>-5.9574402354148202</v>
      </c>
      <c r="H95" s="196">
        <v>1.41406729539529</v>
      </c>
    </row>
    <row r="96" spans="1:8" ht="13" customHeight="1" x14ac:dyDescent="0.35">
      <c r="A96" s="3" t="s">
        <v>399</v>
      </c>
      <c r="B96" s="111">
        <v>3</v>
      </c>
      <c r="C96" s="4">
        <v>61.831347831295901</v>
      </c>
      <c r="D96" s="177">
        <v>2.9917401982457901</v>
      </c>
      <c r="E96" s="6"/>
      <c r="F96" s="6"/>
      <c r="G96" s="4">
        <v>-8.7564124459367605</v>
      </c>
      <c r="H96" s="196">
        <v>3.2952355246238501</v>
      </c>
    </row>
    <row r="97" spans="1:8" ht="13" customHeight="1" x14ac:dyDescent="0.35">
      <c r="A97" s="195" t="s">
        <v>411</v>
      </c>
      <c r="B97" s="187">
        <v>3</v>
      </c>
      <c r="C97" s="188">
        <v>62.067745993945501</v>
      </c>
      <c r="D97" s="189">
        <v>0.51724676262828895</v>
      </c>
      <c r="E97" s="9"/>
      <c r="F97" s="9"/>
      <c r="G97" s="188">
        <v>-5.2181623545865703</v>
      </c>
      <c r="H97" s="200">
        <v>0.61627935694582203</v>
      </c>
    </row>
    <row r="99" spans="1:8" x14ac:dyDescent="0.35">
      <c r="A99" s="201" t="s">
        <v>412</v>
      </c>
    </row>
    <row r="100" spans="1:8" x14ac:dyDescent="0.35">
      <c r="A100" s="201" t="s">
        <v>413</v>
      </c>
    </row>
    <row r="101" spans="1:8" x14ac:dyDescent="0.35">
      <c r="A101" s="201" t="s">
        <v>414</v>
      </c>
    </row>
    <row r="102" spans="1:8" x14ac:dyDescent="0.35">
      <c r="A102" s="201" t="s">
        <v>415</v>
      </c>
    </row>
    <row r="103" spans="1:8" x14ac:dyDescent="0.35">
      <c r="A103" s="170" t="str">
        <f>HYPERLINK("https://oecdcode.org/disclaimers/cyprus.html", "Information on data for Cyprus: https://oecdcode.org/disclaimers/cyprus.html")</f>
        <v>Information on data for Cyprus: https://oecdcode.org/disclaimers/cyprus.html</v>
      </c>
    </row>
    <row r="104" spans="1:8" x14ac:dyDescent="0.35">
      <c r="A104" s="201" t="s">
        <v>416</v>
      </c>
    </row>
  </sheetData>
  <mergeCells count="4">
    <mergeCell ref="B8:B10"/>
    <mergeCell ref="C8:D9"/>
    <mergeCell ref="E8:F9"/>
    <mergeCell ref="G8:H9"/>
  </mergeCells>
  <conditionalFormatting sqref="E1:E200">
    <cfRule type="expression" dxfId="598" priority="2">
      <formula>ABS(E1/F1)&gt;1.95996398454005</formula>
    </cfRule>
  </conditionalFormatting>
  <conditionalFormatting sqref="G1:G200">
    <cfRule type="expression" dxfId="597"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111"/>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253</v>
      </c>
    </row>
    <row r="2" spans="1:46" x14ac:dyDescent="0.35">
      <c r="A2" s="23" t="s">
        <v>254</v>
      </c>
    </row>
    <row r="3" spans="1:46" x14ac:dyDescent="0.35">
      <c r="A3" s="41" t="s">
        <v>502</v>
      </c>
    </row>
    <row r="4" spans="1:46" x14ac:dyDescent="0.35">
      <c r="A4" s="168" t="str">
        <f>HYPERLINK("#'TOC'!A1", "Back to TOC")</f>
        <v>Back to TOC</v>
      </c>
    </row>
    <row r="7" spans="1:46" ht="16" customHeight="1" x14ac:dyDescent="0.35">
      <c r="B7" s="334" t="s">
        <v>344</v>
      </c>
      <c r="C7" s="337" t="s">
        <v>526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1196</v>
      </c>
      <c r="D11" s="186" t="s">
        <v>1197</v>
      </c>
      <c r="E11" s="54" t="s">
        <v>1298</v>
      </c>
      <c r="F11" s="186" t="s">
        <v>1299</v>
      </c>
      <c r="G11" s="54" t="s">
        <v>1300</v>
      </c>
      <c r="H11" s="186" t="s">
        <v>1301</v>
      </c>
      <c r="I11" s="54" t="s">
        <v>1302</v>
      </c>
      <c r="J11" s="186" t="s">
        <v>1303</v>
      </c>
      <c r="K11" s="54" t="s">
        <v>1304</v>
      </c>
      <c r="L11" s="186" t="s">
        <v>1305</v>
      </c>
      <c r="M11" s="54" t="s">
        <v>1306</v>
      </c>
      <c r="N11" s="186" t="s">
        <v>1307</v>
      </c>
      <c r="O11" s="54" t="s">
        <v>1308</v>
      </c>
      <c r="P11" s="186" t="s">
        <v>1309</v>
      </c>
      <c r="Q11" s="54" t="s">
        <v>1310</v>
      </c>
      <c r="R11" s="186" t="s">
        <v>1311</v>
      </c>
      <c r="S11" s="54" t="s">
        <v>1312</v>
      </c>
      <c r="T11" s="186" t="s">
        <v>1313</v>
      </c>
      <c r="U11" s="54" t="s">
        <v>1314</v>
      </c>
      <c r="V11" s="186" t="s">
        <v>1315</v>
      </c>
      <c r="W11" s="54" t="s">
        <v>1316</v>
      </c>
      <c r="X11" s="186" t="s">
        <v>1317</v>
      </c>
      <c r="Y11" s="54" t="s">
        <v>1318</v>
      </c>
      <c r="Z11" s="186" t="s">
        <v>1319</v>
      </c>
      <c r="AA11" s="54" t="s">
        <v>1320</v>
      </c>
      <c r="AB11" s="186" t="s">
        <v>1321</v>
      </c>
      <c r="AC11" s="54" t="s">
        <v>1322</v>
      </c>
      <c r="AD11" s="186" t="s">
        <v>1323</v>
      </c>
      <c r="AE11" s="54" t="s">
        <v>1324</v>
      </c>
      <c r="AF11" s="186" t="s">
        <v>1325</v>
      </c>
      <c r="AG11" s="54" t="s">
        <v>1326</v>
      </c>
      <c r="AH11" s="186" t="s">
        <v>1327</v>
      </c>
      <c r="AI11" s="54" t="s">
        <v>1328</v>
      </c>
      <c r="AJ11" s="186" t="s">
        <v>1329</v>
      </c>
      <c r="AK11" s="54" t="s">
        <v>1330</v>
      </c>
      <c r="AL11" s="186" t="s">
        <v>1331</v>
      </c>
      <c r="AM11" s="54" t="s">
        <v>1332</v>
      </c>
      <c r="AN11" s="186" t="s">
        <v>1333</v>
      </c>
      <c r="AO11" s="54" t="s">
        <v>1334</v>
      </c>
      <c r="AP11" s="186" t="s">
        <v>1335</v>
      </c>
      <c r="AQ11" s="56" t="s">
        <v>1226</v>
      </c>
      <c r="AR11" s="56" t="s">
        <v>1227</v>
      </c>
      <c r="AS11" s="56" t="s">
        <v>1256</v>
      </c>
      <c r="AT11" s="2" t="s">
        <v>1257</v>
      </c>
    </row>
    <row r="12" spans="1:46" ht="13" customHeight="1" x14ac:dyDescent="0.35">
      <c r="A12" s="3" t="s">
        <v>352</v>
      </c>
      <c r="B12" s="171">
        <v>2</v>
      </c>
      <c r="C12" s="4">
        <v>7.2657691307438901</v>
      </c>
      <c r="D12" s="177">
        <v>1.5372137331870701</v>
      </c>
      <c r="E12" s="4">
        <v>7.6228754794697497</v>
      </c>
      <c r="F12" s="177">
        <v>2.4907400906386101</v>
      </c>
      <c r="G12" s="4">
        <v>5.8980793855180096</v>
      </c>
      <c r="H12" s="177">
        <v>2.6849980554356998</v>
      </c>
      <c r="I12" s="4">
        <v>7.7524560987473903</v>
      </c>
      <c r="J12" s="177">
        <v>2.98873378257086</v>
      </c>
      <c r="K12" s="4">
        <v>0.129580619277644</v>
      </c>
      <c r="L12" s="177">
        <v>3.8836837612920401</v>
      </c>
      <c r="M12" s="4">
        <v>6.7806820544208204</v>
      </c>
      <c r="N12" s="177">
        <v>1.58514164018473</v>
      </c>
      <c r="O12" s="4">
        <v>11.061616487953501</v>
      </c>
      <c r="P12" s="177">
        <v>5.3292421014207898</v>
      </c>
      <c r="Q12" s="4">
        <v>4.2809344335326696</v>
      </c>
      <c r="R12" s="177">
        <v>5.5366588149289999</v>
      </c>
      <c r="S12" s="4">
        <v>6.7180600358565403</v>
      </c>
      <c r="T12" s="177">
        <v>2.09467793894679</v>
      </c>
      <c r="U12" s="4">
        <v>8.5719401685558196</v>
      </c>
      <c r="V12" s="177">
        <v>3.2134179455891898</v>
      </c>
      <c r="W12" s="4">
        <v>6.6855243927969896</v>
      </c>
      <c r="X12" s="177">
        <v>3.1679153286276298</v>
      </c>
      <c r="Y12" s="4">
        <v>-3.2535643059549799E-2</v>
      </c>
      <c r="Z12" s="177">
        <v>3.80695910256145</v>
      </c>
      <c r="AA12" s="4">
        <v>5.6936717099892897</v>
      </c>
      <c r="AB12" s="177">
        <v>1.66109460478518</v>
      </c>
      <c r="AC12" s="4">
        <v>11.9140600540315</v>
      </c>
      <c r="AD12" s="177">
        <v>3.8956195864274901</v>
      </c>
      <c r="AE12" s="4">
        <v>0</v>
      </c>
      <c r="AF12" s="177">
        <v>0</v>
      </c>
      <c r="AG12" s="4">
        <v>-5.6936717099892897</v>
      </c>
      <c r="AH12" s="177">
        <v>1.66109460478518</v>
      </c>
      <c r="AI12" s="4">
        <v>7.1638537011158903</v>
      </c>
      <c r="AJ12" s="177">
        <v>1.54568889501258</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41.937199697422997</v>
      </c>
      <c r="D13" s="177">
        <v>3.85925967926253</v>
      </c>
      <c r="E13" s="4" t="s">
        <v>888</v>
      </c>
      <c r="F13" s="177" t="s">
        <v>888</v>
      </c>
      <c r="G13" s="4">
        <v>62.898120320774701</v>
      </c>
      <c r="H13" s="177">
        <v>10.101354370557701</v>
      </c>
      <c r="I13" s="4">
        <v>36.645246176802203</v>
      </c>
      <c r="J13" s="177">
        <v>4.4628362456178703</v>
      </c>
      <c r="K13" s="4" t="s">
        <v>888</v>
      </c>
      <c r="L13" s="177" t="s">
        <v>888</v>
      </c>
      <c r="M13" s="4">
        <v>58.095134541737998</v>
      </c>
      <c r="N13" s="177">
        <v>5.6108900170626104</v>
      </c>
      <c r="O13" s="4">
        <v>24.808539422591501</v>
      </c>
      <c r="P13" s="177">
        <v>5.5091061782810504</v>
      </c>
      <c r="Q13" s="4">
        <v>-33.286595119146497</v>
      </c>
      <c r="R13" s="177">
        <v>7.8325430712666</v>
      </c>
      <c r="S13" s="4">
        <v>26.894773062585301</v>
      </c>
      <c r="T13" s="177">
        <v>6.3972516373829897</v>
      </c>
      <c r="U13" s="4">
        <v>45.118127755756099</v>
      </c>
      <c r="V13" s="177">
        <v>7.3342488573079496</v>
      </c>
      <c r="W13" s="4">
        <v>66.854619915129007</v>
      </c>
      <c r="X13" s="177">
        <v>8.3655980552054707</v>
      </c>
      <c r="Y13" s="4">
        <v>39.959846852543699</v>
      </c>
      <c r="Z13" s="177">
        <v>10.624067750336099</v>
      </c>
      <c r="AA13" s="4">
        <v>48.736988785157401</v>
      </c>
      <c r="AB13" s="177">
        <v>13.7736771086121</v>
      </c>
      <c r="AC13" s="4">
        <v>37.754537813507199</v>
      </c>
      <c r="AD13" s="177">
        <v>4.9644372631035498</v>
      </c>
      <c r="AE13" s="4">
        <v>59.850944963775099</v>
      </c>
      <c r="AF13" s="177">
        <v>8.9545472906705204</v>
      </c>
      <c r="AG13" s="4">
        <v>11.1139561786177</v>
      </c>
      <c r="AH13" s="177">
        <v>16.8657232638068</v>
      </c>
      <c r="AI13" s="4">
        <v>40.552267928714301</v>
      </c>
      <c r="AJ13" s="177">
        <v>8.2776159535442595</v>
      </c>
      <c r="AK13" s="4">
        <v>40.848177116999302</v>
      </c>
      <c r="AL13" s="177">
        <v>5.3906644913667003</v>
      </c>
      <c r="AM13" s="4">
        <v>63.911956518400203</v>
      </c>
      <c r="AN13" s="177">
        <v>13.0415393378647</v>
      </c>
      <c r="AO13" s="4">
        <v>23.359688589685899</v>
      </c>
      <c r="AP13" s="177">
        <v>15.625880663535799</v>
      </c>
      <c r="AQ13" s="6"/>
      <c r="AR13" s="6"/>
      <c r="AS13" s="6"/>
      <c r="AT13" s="8"/>
    </row>
    <row r="14" spans="1:46" ht="13" customHeight="1" x14ac:dyDescent="0.35">
      <c r="A14" s="3" t="s">
        <v>354</v>
      </c>
      <c r="B14" s="171">
        <v>2</v>
      </c>
      <c r="C14" s="4">
        <v>19.296400561779102</v>
      </c>
      <c r="D14" s="177">
        <v>2.5713738444578902</v>
      </c>
      <c r="E14" s="4">
        <v>12.206098782259399</v>
      </c>
      <c r="F14" s="177">
        <v>6.1825750516190396</v>
      </c>
      <c r="G14" s="4">
        <v>19.830128364650001</v>
      </c>
      <c r="H14" s="177">
        <v>3.1010421516675502</v>
      </c>
      <c r="I14" s="4">
        <v>21.4498485754795</v>
      </c>
      <c r="J14" s="177">
        <v>5.2050893556394398</v>
      </c>
      <c r="K14" s="4">
        <v>9.2437497932200596</v>
      </c>
      <c r="L14" s="177">
        <v>7.7621772175000796</v>
      </c>
      <c r="M14" s="4">
        <v>20.837275583807799</v>
      </c>
      <c r="N14" s="177">
        <v>2.77270063455456</v>
      </c>
      <c r="O14" s="4">
        <v>3.3193391699085999</v>
      </c>
      <c r="P14" s="177">
        <v>3.2929937001697001</v>
      </c>
      <c r="Q14" s="4">
        <v>-17.5179364138992</v>
      </c>
      <c r="R14" s="177">
        <v>4.2058567581653401</v>
      </c>
      <c r="S14" s="4">
        <v>10.579346673085601</v>
      </c>
      <c r="T14" s="177">
        <v>2.2187856721984902</v>
      </c>
      <c r="U14" s="4">
        <v>25.533871189467401</v>
      </c>
      <c r="V14" s="177">
        <v>5.5549037544256796</v>
      </c>
      <c r="W14" s="4">
        <v>35.832552516283897</v>
      </c>
      <c r="X14" s="177">
        <v>7.8889461078397298</v>
      </c>
      <c r="Y14" s="4">
        <v>25.253205843198401</v>
      </c>
      <c r="Z14" s="177">
        <v>8.2671265550822408</v>
      </c>
      <c r="AA14" s="4">
        <v>11.117636897216</v>
      </c>
      <c r="AB14" s="177">
        <v>4.0197083543117103</v>
      </c>
      <c r="AC14" s="4">
        <v>13.8908083795487</v>
      </c>
      <c r="AD14" s="177">
        <v>2.4485161277727601</v>
      </c>
      <c r="AE14" s="4">
        <v>38.368042139335103</v>
      </c>
      <c r="AF14" s="177">
        <v>7.81314401909344</v>
      </c>
      <c r="AG14" s="4">
        <v>27.250405242119101</v>
      </c>
      <c r="AH14" s="177">
        <v>8.5863267805248693</v>
      </c>
      <c r="AI14" s="4">
        <v>18.8142165697557</v>
      </c>
      <c r="AJ14" s="177">
        <v>2.6012639145857999</v>
      </c>
      <c r="AK14" s="4">
        <v>25.4928484095106</v>
      </c>
      <c r="AL14" s="177">
        <v>10.223052254953</v>
      </c>
      <c r="AM14" s="4" t="s">
        <v>431</v>
      </c>
      <c r="AN14" s="177" t="s">
        <v>431</v>
      </c>
      <c r="AO14" s="4" t="s">
        <v>431</v>
      </c>
      <c r="AP14" s="177" t="s">
        <v>431</v>
      </c>
      <c r="AQ14" s="6"/>
      <c r="AR14" s="6"/>
      <c r="AS14" s="6"/>
      <c r="AT14" s="8"/>
    </row>
    <row r="15" spans="1:46" ht="13" customHeight="1" x14ac:dyDescent="0.35">
      <c r="A15" s="3" t="s">
        <v>355</v>
      </c>
      <c r="B15" s="171">
        <v>2</v>
      </c>
      <c r="C15" s="4">
        <v>18.556713507465801</v>
      </c>
      <c r="D15" s="177">
        <v>2.9809133006656201</v>
      </c>
      <c r="E15" s="4">
        <v>17.251337116439</v>
      </c>
      <c r="F15" s="177">
        <v>4.2825856253455603</v>
      </c>
      <c r="G15" s="4">
        <v>19.589946106089599</v>
      </c>
      <c r="H15" s="177">
        <v>5.7950836553464899</v>
      </c>
      <c r="I15" s="4">
        <v>19.845837509910901</v>
      </c>
      <c r="J15" s="177">
        <v>5.5274224787745796</v>
      </c>
      <c r="K15" s="4">
        <v>2.5945003934718902</v>
      </c>
      <c r="L15" s="177">
        <v>7.0062458235231597</v>
      </c>
      <c r="M15" s="4">
        <v>18.989816513848702</v>
      </c>
      <c r="N15" s="177">
        <v>3.0244144902030801</v>
      </c>
      <c r="O15" s="4">
        <v>0</v>
      </c>
      <c r="P15" s="177">
        <v>0</v>
      </c>
      <c r="Q15" s="4">
        <v>-18.989816513848702</v>
      </c>
      <c r="R15" s="177">
        <v>3.0244144902030801</v>
      </c>
      <c r="S15" s="4">
        <v>19.009064317423601</v>
      </c>
      <c r="T15" s="177">
        <v>4.2951788599378302</v>
      </c>
      <c r="U15" s="4">
        <v>15.9075631833452</v>
      </c>
      <c r="V15" s="177">
        <v>5.3985246473736597</v>
      </c>
      <c r="W15" s="4">
        <v>26.568972910054001</v>
      </c>
      <c r="X15" s="177">
        <v>8.1354608357021192</v>
      </c>
      <c r="Y15" s="4">
        <v>7.5599085926304603</v>
      </c>
      <c r="Z15" s="177">
        <v>9.3077595568611002</v>
      </c>
      <c r="AA15" s="4">
        <v>21.7474858809659</v>
      </c>
      <c r="AB15" s="177">
        <v>4.0538172912526198</v>
      </c>
      <c r="AC15" s="4">
        <v>13.2112729596859</v>
      </c>
      <c r="AD15" s="177">
        <v>4.87664496517265</v>
      </c>
      <c r="AE15" s="4">
        <v>9.5008952163789093</v>
      </c>
      <c r="AF15" s="177">
        <v>6.7776369968397301</v>
      </c>
      <c r="AG15" s="4">
        <v>-12.246590664587</v>
      </c>
      <c r="AH15" s="177">
        <v>8.0105000775095707</v>
      </c>
      <c r="AI15" s="4">
        <v>18.291025421454201</v>
      </c>
      <c r="AJ15" s="177">
        <v>2.9940167414620298</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58.450742990374998</v>
      </c>
      <c r="D16" s="177">
        <v>0.18974557973202799</v>
      </c>
      <c r="E16" s="4">
        <v>48.7026376076643</v>
      </c>
      <c r="F16" s="177">
        <v>0.35014508661763</v>
      </c>
      <c r="G16" s="4">
        <v>59.882116813663103</v>
      </c>
      <c r="H16" s="177">
        <v>0.20790178312326901</v>
      </c>
      <c r="I16" s="4" t="s">
        <v>431</v>
      </c>
      <c r="J16" s="177" t="s">
        <v>431</v>
      </c>
      <c r="K16" s="4" t="s">
        <v>431</v>
      </c>
      <c r="L16" s="177" t="s">
        <v>431</v>
      </c>
      <c r="M16" s="4">
        <v>73.296541817300294</v>
      </c>
      <c r="N16" s="177">
        <v>0.19955702692345101</v>
      </c>
      <c r="O16" s="4">
        <v>25.244567932292298</v>
      </c>
      <c r="P16" s="177">
        <v>0.32905967211488502</v>
      </c>
      <c r="Q16" s="4">
        <v>-48.051973885008003</v>
      </c>
      <c r="R16" s="177">
        <v>0.38483439175447798</v>
      </c>
      <c r="S16" s="4">
        <v>45.156375508226198</v>
      </c>
      <c r="T16" s="177">
        <v>0.30422444255280501</v>
      </c>
      <c r="U16" s="4">
        <v>70.253143216063606</v>
      </c>
      <c r="V16" s="177">
        <v>0.24741552544416601</v>
      </c>
      <c r="W16" s="4">
        <v>68.039565846093893</v>
      </c>
      <c r="X16" s="177">
        <v>0.50906063500958998</v>
      </c>
      <c r="Y16" s="4">
        <v>22.883190337867699</v>
      </c>
      <c r="Z16" s="177">
        <v>0.59316117106291699</v>
      </c>
      <c r="AA16" s="4">
        <v>61.376698134714097</v>
      </c>
      <c r="AB16" s="177">
        <v>0.30201507173259201</v>
      </c>
      <c r="AC16" s="4">
        <v>59.165471272580803</v>
      </c>
      <c r="AD16" s="177">
        <v>0.23882528024758001</v>
      </c>
      <c r="AE16" s="4">
        <v>42.429856403680603</v>
      </c>
      <c r="AF16" s="177">
        <v>0.56997477146251296</v>
      </c>
      <c r="AG16" s="4">
        <v>-18.946841731033601</v>
      </c>
      <c r="AH16" s="177">
        <v>0.66357044159477796</v>
      </c>
      <c r="AI16" s="4">
        <v>53.733262783716597</v>
      </c>
      <c r="AJ16" s="177">
        <v>0.20353848228912899</v>
      </c>
      <c r="AK16" s="4">
        <v>77.630424029904404</v>
      </c>
      <c r="AL16" s="177">
        <v>0.31165921232579902</v>
      </c>
      <c r="AM16" s="4" t="s">
        <v>888</v>
      </c>
      <c r="AN16" s="177" t="s">
        <v>888</v>
      </c>
      <c r="AO16" s="4" t="s">
        <v>888</v>
      </c>
      <c r="AP16" s="177" t="s">
        <v>888</v>
      </c>
      <c r="AQ16" s="6"/>
      <c r="AR16" s="6"/>
      <c r="AS16" s="6"/>
      <c r="AT16" s="8"/>
    </row>
    <row r="17" spans="1:46" ht="13" customHeight="1" x14ac:dyDescent="0.35">
      <c r="A17" s="3" t="s">
        <v>357</v>
      </c>
      <c r="B17" s="171">
        <v>2</v>
      </c>
      <c r="C17" s="4">
        <v>42.654484244438201</v>
      </c>
      <c r="D17" s="177">
        <v>3.322140885984</v>
      </c>
      <c r="E17" s="4" t="s">
        <v>888</v>
      </c>
      <c r="F17" s="177" t="s">
        <v>888</v>
      </c>
      <c r="G17" s="4">
        <v>40.159472538611503</v>
      </c>
      <c r="H17" s="177">
        <v>3.8867135841641001</v>
      </c>
      <c r="I17" s="4">
        <v>49.964083457374201</v>
      </c>
      <c r="J17" s="177">
        <v>7.3230197954750498</v>
      </c>
      <c r="K17" s="4" t="s">
        <v>888</v>
      </c>
      <c r="L17" s="177" t="s">
        <v>888</v>
      </c>
      <c r="M17" s="4">
        <v>58.726521580022201</v>
      </c>
      <c r="N17" s="177">
        <v>6.4994553530047199</v>
      </c>
      <c r="O17" s="4">
        <v>34.931692454629697</v>
      </c>
      <c r="P17" s="177">
        <v>3.5518385794248499</v>
      </c>
      <c r="Q17" s="4">
        <v>-23.7948291253925</v>
      </c>
      <c r="R17" s="177">
        <v>7.18551802504075</v>
      </c>
      <c r="S17" s="4">
        <v>36.9868860991144</v>
      </c>
      <c r="T17" s="177">
        <v>5.3924100488030797</v>
      </c>
      <c r="U17" s="4">
        <v>46.8663983554436</v>
      </c>
      <c r="V17" s="177">
        <v>6.0894357130664396</v>
      </c>
      <c r="W17" s="4">
        <v>42.788806183761203</v>
      </c>
      <c r="X17" s="177">
        <v>7.32171453226883</v>
      </c>
      <c r="Y17" s="4">
        <v>5.8019200846467598</v>
      </c>
      <c r="Z17" s="177">
        <v>9.4022740800328002</v>
      </c>
      <c r="AA17" s="4" t="s">
        <v>888</v>
      </c>
      <c r="AB17" s="177" t="s">
        <v>888</v>
      </c>
      <c r="AC17" s="4">
        <v>39.010453792825501</v>
      </c>
      <c r="AD17" s="177">
        <v>4.48807866162604</v>
      </c>
      <c r="AE17" s="4">
        <v>47.987890311111201</v>
      </c>
      <c r="AF17" s="177">
        <v>5.5986907607032999</v>
      </c>
      <c r="AG17" s="4" t="s">
        <v>888</v>
      </c>
      <c r="AH17" s="177" t="s">
        <v>888</v>
      </c>
      <c r="AI17" s="4">
        <v>41.812986449167802</v>
      </c>
      <c r="AJ17" s="177">
        <v>5.3386526521565996</v>
      </c>
      <c r="AK17" s="4">
        <v>42.106049572455603</v>
      </c>
      <c r="AL17" s="177">
        <v>5.1122358478662102</v>
      </c>
      <c r="AM17" s="4">
        <v>44.304070750686101</v>
      </c>
      <c r="AN17" s="177">
        <v>9.1132608512591204</v>
      </c>
      <c r="AO17" s="4">
        <v>2.49108430151828</v>
      </c>
      <c r="AP17" s="177">
        <v>10.553101665134999</v>
      </c>
      <c r="AQ17" s="6"/>
      <c r="AR17" s="6"/>
      <c r="AS17" s="6"/>
      <c r="AT17" s="8"/>
    </row>
    <row r="18" spans="1:46" ht="13" customHeight="1" x14ac:dyDescent="0.35">
      <c r="A18" s="190" t="s">
        <v>358</v>
      </c>
      <c r="B18" s="171">
        <v>2</v>
      </c>
      <c r="C18" s="4">
        <v>41.639262789879403</v>
      </c>
      <c r="D18" s="177">
        <v>4.2632404620939699</v>
      </c>
      <c r="E18" s="4" t="s">
        <v>888</v>
      </c>
      <c r="F18" s="177" t="s">
        <v>888</v>
      </c>
      <c r="G18" s="4">
        <v>39.646885807517499</v>
      </c>
      <c r="H18" s="177">
        <v>4.6026791558556903</v>
      </c>
      <c r="I18" s="4">
        <v>51.796961752136497</v>
      </c>
      <c r="J18" s="177">
        <v>14.8120995319995</v>
      </c>
      <c r="K18" s="4" t="s">
        <v>888</v>
      </c>
      <c r="L18" s="177" t="s">
        <v>888</v>
      </c>
      <c r="M18" s="4">
        <v>63.006605248257699</v>
      </c>
      <c r="N18" s="177">
        <v>10.4056785679757</v>
      </c>
      <c r="O18" s="4">
        <v>33.807222960646499</v>
      </c>
      <c r="P18" s="177">
        <v>4.3052551675871999</v>
      </c>
      <c r="Q18" s="4">
        <v>-29.199382287611201</v>
      </c>
      <c r="R18" s="177">
        <v>11.2325862638197</v>
      </c>
      <c r="S18" s="4">
        <v>40.622224281072803</v>
      </c>
      <c r="T18" s="177">
        <v>7.1605486410436301</v>
      </c>
      <c r="U18" s="4">
        <v>41.912994249341899</v>
      </c>
      <c r="V18" s="177">
        <v>7.5747301609178699</v>
      </c>
      <c r="W18" s="4">
        <v>44.2261356772254</v>
      </c>
      <c r="X18" s="177">
        <v>10.963544032673999</v>
      </c>
      <c r="Y18" s="4">
        <v>3.60391139615253</v>
      </c>
      <c r="Z18" s="177">
        <v>14.0938114843755</v>
      </c>
      <c r="AA18" s="4" t="s">
        <v>888</v>
      </c>
      <c r="AB18" s="177" t="s">
        <v>888</v>
      </c>
      <c r="AC18" s="4">
        <v>38.752790621918997</v>
      </c>
      <c r="AD18" s="177">
        <v>5.4114229189041803</v>
      </c>
      <c r="AE18" s="4">
        <v>49.740209742998402</v>
      </c>
      <c r="AF18" s="177">
        <v>7.5980726003719496</v>
      </c>
      <c r="AG18" s="4" t="s">
        <v>888</v>
      </c>
      <c r="AH18" s="177" t="s">
        <v>888</v>
      </c>
      <c r="AI18" s="4">
        <v>36.727954947593197</v>
      </c>
      <c r="AJ18" s="177">
        <v>7.0080173865517503</v>
      </c>
      <c r="AK18" s="4">
        <v>46.896707733573898</v>
      </c>
      <c r="AL18" s="177">
        <v>6.4094270946364897</v>
      </c>
      <c r="AM18" s="4">
        <v>41.171336534500497</v>
      </c>
      <c r="AN18" s="177">
        <v>11.5589401758135</v>
      </c>
      <c r="AO18" s="4">
        <v>4.4433815869073499</v>
      </c>
      <c r="AP18" s="177">
        <v>13.233585147644201</v>
      </c>
      <c r="AQ18" s="6"/>
      <c r="AR18" s="6"/>
      <c r="AS18" s="6"/>
      <c r="AT18" s="8"/>
    </row>
    <row r="19" spans="1:46" ht="13" customHeight="1" x14ac:dyDescent="0.35">
      <c r="A19" s="190" t="s">
        <v>359</v>
      </c>
      <c r="B19" s="171">
        <v>2</v>
      </c>
      <c r="C19" s="4">
        <v>44.323332158661202</v>
      </c>
      <c r="D19" s="177">
        <v>4.95238736364613</v>
      </c>
      <c r="E19" s="4" t="s">
        <v>888</v>
      </c>
      <c r="F19" s="177" t="s">
        <v>888</v>
      </c>
      <c r="G19" s="4">
        <v>41.368348595258603</v>
      </c>
      <c r="H19" s="177">
        <v>7.3744148520594202</v>
      </c>
      <c r="I19" s="4">
        <v>48.907500398073097</v>
      </c>
      <c r="J19" s="177">
        <v>7.9877385346390497</v>
      </c>
      <c r="K19" s="4" t="s">
        <v>888</v>
      </c>
      <c r="L19" s="177" t="s">
        <v>888</v>
      </c>
      <c r="M19" s="4">
        <v>54.202648494965501</v>
      </c>
      <c r="N19" s="177">
        <v>7.4959163592564604</v>
      </c>
      <c r="O19" s="4">
        <v>37.252443527911197</v>
      </c>
      <c r="P19" s="177">
        <v>6.5473045164138997</v>
      </c>
      <c r="Q19" s="4">
        <v>-16.950204967054301</v>
      </c>
      <c r="R19" s="177">
        <v>9.9364650185358698</v>
      </c>
      <c r="S19" s="4">
        <v>31.096542280757099</v>
      </c>
      <c r="T19" s="177">
        <v>5.7097342421062196</v>
      </c>
      <c r="U19" s="4">
        <v>58.556679311253298</v>
      </c>
      <c r="V19" s="177">
        <v>8.5280374004392403</v>
      </c>
      <c r="W19" s="4">
        <v>41.1774549138933</v>
      </c>
      <c r="X19" s="177">
        <v>9.4787433288753107</v>
      </c>
      <c r="Y19" s="4">
        <v>10.080912633136199</v>
      </c>
      <c r="Z19" s="177">
        <v>11.230183991895499</v>
      </c>
      <c r="AA19" s="4" t="s">
        <v>888</v>
      </c>
      <c r="AB19" s="177" t="s">
        <v>888</v>
      </c>
      <c r="AC19" s="4">
        <v>39.448068906426798</v>
      </c>
      <c r="AD19" s="177">
        <v>7.0270312519850799</v>
      </c>
      <c r="AE19" s="4">
        <v>44.925318981517599</v>
      </c>
      <c r="AF19" s="177">
        <v>7.4400563514096403</v>
      </c>
      <c r="AG19" s="4" t="s">
        <v>888</v>
      </c>
      <c r="AH19" s="177" t="s">
        <v>888</v>
      </c>
      <c r="AI19" s="4">
        <v>52.602695436182998</v>
      </c>
      <c r="AJ19" s="177">
        <v>8.5734054123987598</v>
      </c>
      <c r="AK19" s="4">
        <v>35.845683252660002</v>
      </c>
      <c r="AL19" s="177">
        <v>7.3843466048081998</v>
      </c>
      <c r="AM19" s="4">
        <v>51.044248975043701</v>
      </c>
      <c r="AN19" s="177">
        <v>16.753536279236901</v>
      </c>
      <c r="AO19" s="4">
        <v>-1.5584464611393201</v>
      </c>
      <c r="AP19" s="177">
        <v>19.030582126623699</v>
      </c>
      <c r="AQ19" s="6"/>
      <c r="AR19" s="6"/>
      <c r="AS19" s="6"/>
      <c r="AT19" s="8"/>
    </row>
    <row r="20" spans="1:46" ht="13" customHeight="1" x14ac:dyDescent="0.35">
      <c r="A20" s="3" t="s">
        <v>360</v>
      </c>
      <c r="B20" s="171">
        <v>2</v>
      </c>
      <c r="C20" s="4">
        <v>44.214296992084201</v>
      </c>
      <c r="D20" s="177">
        <v>3.7676660703114502</v>
      </c>
      <c r="E20" s="4">
        <v>43.915047566635401</v>
      </c>
      <c r="F20" s="177">
        <v>10.0822819854474</v>
      </c>
      <c r="G20" s="4">
        <v>37.667354284315003</v>
      </c>
      <c r="H20" s="177">
        <v>5.9244277030851098</v>
      </c>
      <c r="I20" s="4">
        <v>49.435513356829297</v>
      </c>
      <c r="J20" s="177">
        <v>5.7865064060413198</v>
      </c>
      <c r="K20" s="4">
        <v>5.5204657901938701</v>
      </c>
      <c r="L20" s="177">
        <v>11.5077083371398</v>
      </c>
      <c r="M20" s="4">
        <v>44.347649722735902</v>
      </c>
      <c r="N20" s="177">
        <v>4.3114367677257102</v>
      </c>
      <c r="O20" s="4">
        <v>43.7012522905545</v>
      </c>
      <c r="P20" s="177">
        <v>7.7003916962003203</v>
      </c>
      <c r="Q20" s="4">
        <v>-0.64639743218146595</v>
      </c>
      <c r="R20" s="177">
        <v>8.8449279280127406</v>
      </c>
      <c r="S20" s="4">
        <v>43.210481726355503</v>
      </c>
      <c r="T20" s="177">
        <v>5.3956090165624797</v>
      </c>
      <c r="U20" s="4">
        <v>44.950393303181201</v>
      </c>
      <c r="V20" s="177">
        <v>9.0316626397990998</v>
      </c>
      <c r="W20" s="4">
        <v>45.9586354428343</v>
      </c>
      <c r="X20" s="177">
        <v>6.3251432665078999</v>
      </c>
      <c r="Y20" s="4">
        <v>2.7481537164788201</v>
      </c>
      <c r="Z20" s="177">
        <v>8.1462623349198093</v>
      </c>
      <c r="AA20" s="4">
        <v>40.334489984855999</v>
      </c>
      <c r="AB20" s="177">
        <v>4.8949557164311299</v>
      </c>
      <c r="AC20" s="4">
        <v>45.2358067678935</v>
      </c>
      <c r="AD20" s="177">
        <v>6.6321544751782602</v>
      </c>
      <c r="AE20" s="4">
        <v>55.0736570231781</v>
      </c>
      <c r="AF20" s="177">
        <v>10.2415371444629</v>
      </c>
      <c r="AG20" s="4">
        <v>14.739167038322099</v>
      </c>
      <c r="AH20" s="177">
        <v>11.0147580037604</v>
      </c>
      <c r="AI20" s="4">
        <v>43.616835078521902</v>
      </c>
      <c r="AJ20" s="177">
        <v>4.7458930523346403</v>
      </c>
      <c r="AK20" s="4">
        <v>44.327297855017001</v>
      </c>
      <c r="AL20" s="177">
        <v>7.5463243787578396</v>
      </c>
      <c r="AM20" s="4">
        <v>48.126635086942301</v>
      </c>
      <c r="AN20" s="177">
        <v>18.4643142102681</v>
      </c>
      <c r="AO20" s="4">
        <v>4.5098000084203704</v>
      </c>
      <c r="AP20" s="177">
        <v>19.432545328086501</v>
      </c>
      <c r="AQ20" s="6"/>
      <c r="AR20" s="6"/>
      <c r="AS20" s="6"/>
      <c r="AT20" s="8"/>
    </row>
    <row r="21" spans="1:46" ht="13" customHeight="1" x14ac:dyDescent="0.35">
      <c r="A21" s="3" t="s">
        <v>361</v>
      </c>
      <c r="B21" s="171">
        <v>2</v>
      </c>
      <c r="C21" s="4">
        <v>14.430763156124399</v>
      </c>
      <c r="D21" s="177">
        <v>2.4577125975182099</v>
      </c>
      <c r="E21" s="4">
        <v>13.0848377237644</v>
      </c>
      <c r="F21" s="177">
        <v>4.8337521472325804</v>
      </c>
      <c r="G21" s="4">
        <v>12.0636813308668</v>
      </c>
      <c r="H21" s="177">
        <v>3.5324295599858799</v>
      </c>
      <c r="I21" s="4">
        <v>19.369562825404699</v>
      </c>
      <c r="J21" s="177">
        <v>5.0497527346231896</v>
      </c>
      <c r="K21" s="4">
        <v>6.2847251016402703</v>
      </c>
      <c r="L21" s="177">
        <v>6.9973798795839599</v>
      </c>
      <c r="M21" s="4">
        <v>14.1036911764187</v>
      </c>
      <c r="N21" s="177">
        <v>2.46838938772862</v>
      </c>
      <c r="O21" s="4" t="s">
        <v>888</v>
      </c>
      <c r="P21" s="177" t="s">
        <v>888</v>
      </c>
      <c r="Q21" s="4" t="s">
        <v>888</v>
      </c>
      <c r="R21" s="177" t="s">
        <v>888</v>
      </c>
      <c r="S21" s="4">
        <v>12.795623113984099</v>
      </c>
      <c r="T21" s="177">
        <v>3.0785432472205101</v>
      </c>
      <c r="U21" s="4">
        <v>16.077024616615699</v>
      </c>
      <c r="V21" s="177">
        <v>5.3283871487268097</v>
      </c>
      <c r="W21" s="4">
        <v>16.275199943827602</v>
      </c>
      <c r="X21" s="177">
        <v>6.5650943746103003</v>
      </c>
      <c r="Y21" s="4">
        <v>3.4795768298435301</v>
      </c>
      <c r="Z21" s="177">
        <v>7.58023655568085</v>
      </c>
      <c r="AA21" s="4">
        <v>16.8329285996302</v>
      </c>
      <c r="AB21" s="177">
        <v>3.95672767242004</v>
      </c>
      <c r="AC21" s="4">
        <v>14.215534377318701</v>
      </c>
      <c r="AD21" s="177">
        <v>4.5048821819796903</v>
      </c>
      <c r="AE21" s="4">
        <v>8.9347307285139799</v>
      </c>
      <c r="AF21" s="177">
        <v>3.81927112575565</v>
      </c>
      <c r="AG21" s="4">
        <v>-7.8981978711162304</v>
      </c>
      <c r="AH21" s="177">
        <v>5.9076796799716904</v>
      </c>
      <c r="AI21" s="4">
        <v>14.2677124460533</v>
      </c>
      <c r="AJ21" s="177">
        <v>2.6042150061202798</v>
      </c>
      <c r="AK21" s="4">
        <v>17.0553520486968</v>
      </c>
      <c r="AL21" s="177">
        <v>9.5961123803050707</v>
      </c>
      <c r="AM21" s="4" t="s">
        <v>888</v>
      </c>
      <c r="AN21" s="177" t="s">
        <v>888</v>
      </c>
      <c r="AO21" s="4" t="s">
        <v>888</v>
      </c>
      <c r="AP21" s="177" t="s">
        <v>888</v>
      </c>
      <c r="AQ21" s="6"/>
      <c r="AR21" s="6"/>
      <c r="AS21" s="6"/>
      <c r="AT21" s="8"/>
    </row>
    <row r="22" spans="1:46" ht="13" customHeight="1" x14ac:dyDescent="0.35">
      <c r="A22" s="3" t="s">
        <v>362</v>
      </c>
      <c r="B22" s="171">
        <v>2</v>
      </c>
      <c r="C22" s="4">
        <v>13.9238236164526</v>
      </c>
      <c r="D22" s="177">
        <v>2.5937749683916498</v>
      </c>
      <c r="E22" s="4">
        <v>5.5692131146356596</v>
      </c>
      <c r="F22" s="177">
        <v>5.76075388625169</v>
      </c>
      <c r="G22" s="4">
        <v>18.302214469405499</v>
      </c>
      <c r="H22" s="177">
        <v>6.2431206505286099</v>
      </c>
      <c r="I22" s="4">
        <v>12.9007024321097</v>
      </c>
      <c r="J22" s="177">
        <v>2.7876574439030399</v>
      </c>
      <c r="K22" s="4">
        <v>7.3314893174740803</v>
      </c>
      <c r="L22" s="177">
        <v>6.0783334111569003</v>
      </c>
      <c r="M22" s="4">
        <v>21.817516144376199</v>
      </c>
      <c r="N22" s="177">
        <v>5.1895065161177598</v>
      </c>
      <c r="O22" s="4">
        <v>7.2203719033192204</v>
      </c>
      <c r="P22" s="177">
        <v>1.8023986731973001</v>
      </c>
      <c r="Q22" s="4">
        <v>-14.597144241057</v>
      </c>
      <c r="R22" s="177">
        <v>5.5721794365358397</v>
      </c>
      <c r="S22" s="4">
        <v>7.5707301820527704</v>
      </c>
      <c r="T22" s="177">
        <v>2.6438756312363201</v>
      </c>
      <c r="U22" s="4">
        <v>19.759744616734299</v>
      </c>
      <c r="V22" s="177">
        <v>7.9688656921201799</v>
      </c>
      <c r="W22" s="4">
        <v>15.0008073450204</v>
      </c>
      <c r="X22" s="177">
        <v>3.4503794579731402</v>
      </c>
      <c r="Y22" s="4">
        <v>7.4300771629676703</v>
      </c>
      <c r="Z22" s="177">
        <v>4.0950736196531299</v>
      </c>
      <c r="AA22" s="4">
        <v>11.010708059192799</v>
      </c>
      <c r="AB22" s="177">
        <v>2.61141175929653</v>
      </c>
      <c r="AC22" s="4">
        <v>14.4502012470256</v>
      </c>
      <c r="AD22" s="177">
        <v>4.7748804654911199</v>
      </c>
      <c r="AE22" s="4">
        <v>24.065613307350699</v>
      </c>
      <c r="AF22" s="177">
        <v>8.9794835357667502</v>
      </c>
      <c r="AG22" s="4">
        <v>13.054905248157899</v>
      </c>
      <c r="AH22" s="177">
        <v>9.2983246557258106</v>
      </c>
      <c r="AI22" s="4">
        <v>4.7670665540929704</v>
      </c>
      <c r="AJ22" s="177">
        <v>1.3655661065711999</v>
      </c>
      <c r="AK22" s="4">
        <v>21.900560189190799</v>
      </c>
      <c r="AL22" s="177">
        <v>5.0112349918948</v>
      </c>
      <c r="AM22" s="4">
        <v>10.70300508129</v>
      </c>
      <c r="AN22" s="177">
        <v>3.4914444883492299</v>
      </c>
      <c r="AO22" s="4">
        <v>5.9359385271969902</v>
      </c>
      <c r="AP22" s="177">
        <v>3.7573475934973901</v>
      </c>
      <c r="AQ22" s="6"/>
      <c r="AR22" s="6"/>
      <c r="AS22" s="6"/>
      <c r="AT22" s="8"/>
    </row>
    <row r="23" spans="1:46" ht="13" customHeight="1" x14ac:dyDescent="0.35">
      <c r="A23" s="3" t="s">
        <v>363</v>
      </c>
      <c r="B23" s="171">
        <v>2</v>
      </c>
      <c r="C23" s="4">
        <v>17.804066087992201</v>
      </c>
      <c r="D23" s="177">
        <v>3.6140553393377899</v>
      </c>
      <c r="E23" s="4">
        <v>20.6868804042109</v>
      </c>
      <c r="F23" s="177">
        <v>9.5300702946552907</v>
      </c>
      <c r="G23" s="4">
        <v>19.2394901565218</v>
      </c>
      <c r="H23" s="177">
        <v>5.6150870650281801</v>
      </c>
      <c r="I23" s="4">
        <v>15.347141677935401</v>
      </c>
      <c r="J23" s="177">
        <v>4.8831635901380404</v>
      </c>
      <c r="K23" s="4">
        <v>-5.3397387262754901</v>
      </c>
      <c r="L23" s="177">
        <v>10.266885083469299</v>
      </c>
      <c r="M23" s="4">
        <v>16.915913367305599</v>
      </c>
      <c r="N23" s="177">
        <v>4.0550303459239796</v>
      </c>
      <c r="O23" s="4">
        <v>22.213384995671198</v>
      </c>
      <c r="P23" s="177">
        <v>7.3366213368605901</v>
      </c>
      <c r="Q23" s="4">
        <v>5.2974716283656003</v>
      </c>
      <c r="R23" s="177">
        <v>8.3155894987896204</v>
      </c>
      <c r="S23" s="4">
        <v>10.099654656642</v>
      </c>
      <c r="T23" s="177">
        <v>3.9056341155913401</v>
      </c>
      <c r="U23" s="4">
        <v>13.147006521844199</v>
      </c>
      <c r="V23" s="177">
        <v>6.5601419982963396</v>
      </c>
      <c r="W23" s="4">
        <v>23.255172659489801</v>
      </c>
      <c r="X23" s="177">
        <v>5.7543335800096997</v>
      </c>
      <c r="Y23" s="4">
        <v>13.155518002847799</v>
      </c>
      <c r="Z23" s="177">
        <v>6.9842026602429303</v>
      </c>
      <c r="AA23" s="4">
        <v>9.0359852620068093</v>
      </c>
      <c r="AB23" s="177">
        <v>3.2859010367630201</v>
      </c>
      <c r="AC23" s="4">
        <v>20.833020992524101</v>
      </c>
      <c r="AD23" s="177">
        <v>8.6055787883829602</v>
      </c>
      <c r="AE23" s="4">
        <v>37.905579469535802</v>
      </c>
      <c r="AF23" s="177">
        <v>10.403053826518001</v>
      </c>
      <c r="AG23" s="4">
        <v>28.869594207529001</v>
      </c>
      <c r="AH23" s="177">
        <v>10.849863965459599</v>
      </c>
      <c r="AI23" s="4">
        <v>17.488684333730099</v>
      </c>
      <c r="AJ23" s="177">
        <v>3.86811044293023</v>
      </c>
      <c r="AK23" s="4">
        <v>0</v>
      </c>
      <c r="AL23" s="177">
        <v>0</v>
      </c>
      <c r="AM23" s="4">
        <v>49.7702910064028</v>
      </c>
      <c r="AN23" s="177">
        <v>21.247350449389199</v>
      </c>
      <c r="AO23" s="4">
        <v>32.281606672672602</v>
      </c>
      <c r="AP23" s="177">
        <v>21.684386629438801</v>
      </c>
      <c r="AQ23" s="6"/>
      <c r="AR23" s="6"/>
      <c r="AS23" s="6"/>
      <c r="AT23" s="8"/>
    </row>
    <row r="24" spans="1:46" ht="13" customHeight="1" x14ac:dyDescent="0.35">
      <c r="A24" s="3" t="s">
        <v>364</v>
      </c>
      <c r="B24" s="171">
        <v>2</v>
      </c>
      <c r="C24" s="4">
        <v>9.6675515564219108</v>
      </c>
      <c r="D24" s="177">
        <v>2.7223910633084598</v>
      </c>
      <c r="E24" s="4">
        <v>5.1562364296899901</v>
      </c>
      <c r="F24" s="177">
        <v>3.6575551778336002</v>
      </c>
      <c r="G24" s="4">
        <v>14.6535938578065</v>
      </c>
      <c r="H24" s="177">
        <v>4.4792400505765801</v>
      </c>
      <c r="I24" s="4">
        <v>0</v>
      </c>
      <c r="J24" s="177">
        <v>0</v>
      </c>
      <c r="K24" s="4">
        <v>-5.1562364296899901</v>
      </c>
      <c r="L24" s="177">
        <v>3.6575551778336002</v>
      </c>
      <c r="M24" s="4">
        <v>8.7552300910739298</v>
      </c>
      <c r="N24" s="177">
        <v>2.8496044572599102</v>
      </c>
      <c r="O24" s="4">
        <v>14.9375628059838</v>
      </c>
      <c r="P24" s="177">
        <v>8.2560078618567996</v>
      </c>
      <c r="Q24" s="4">
        <v>6.1823327149098404</v>
      </c>
      <c r="R24" s="177">
        <v>8.7349038689094396</v>
      </c>
      <c r="S24" s="4">
        <v>13.405313131606899</v>
      </c>
      <c r="T24" s="177">
        <v>6.3417801447777</v>
      </c>
      <c r="U24" s="4">
        <v>4.2642590099333297</v>
      </c>
      <c r="V24" s="177">
        <v>4.4164728773592099</v>
      </c>
      <c r="W24" s="4">
        <v>10.158217888169901</v>
      </c>
      <c r="X24" s="177">
        <v>3.6632545901373201</v>
      </c>
      <c r="Y24" s="4">
        <v>-3.24709524343697</v>
      </c>
      <c r="Z24" s="177">
        <v>7.3056898854176504</v>
      </c>
      <c r="AA24" s="4">
        <v>10.6026870972869</v>
      </c>
      <c r="AB24" s="177">
        <v>3.8103268435758801</v>
      </c>
      <c r="AC24" s="4">
        <v>10.8818463628585</v>
      </c>
      <c r="AD24" s="177">
        <v>4.8684834850709597</v>
      </c>
      <c r="AE24" s="4">
        <v>0</v>
      </c>
      <c r="AF24" s="177">
        <v>0</v>
      </c>
      <c r="AG24" s="4">
        <v>-10.6026870972869</v>
      </c>
      <c r="AH24" s="177">
        <v>3.8103268435758801</v>
      </c>
      <c r="AI24" s="4">
        <v>11.7447816826656</v>
      </c>
      <c r="AJ24" s="177">
        <v>4.0773720046452597</v>
      </c>
      <c r="AK24" s="4">
        <v>5.1603428869296204</v>
      </c>
      <c r="AL24" s="177">
        <v>2.5755872489482199</v>
      </c>
      <c r="AM24" s="4">
        <v>12.546152227200499</v>
      </c>
      <c r="AN24" s="177">
        <v>9.1465176260127805</v>
      </c>
      <c r="AO24" s="4">
        <v>0.80137054453492595</v>
      </c>
      <c r="AP24" s="177">
        <v>9.7266265570108601</v>
      </c>
      <c r="AQ24" s="6"/>
      <c r="AR24" s="6"/>
      <c r="AS24" s="6"/>
      <c r="AT24" s="8"/>
    </row>
    <row r="25" spans="1:46" ht="13" customHeight="1" x14ac:dyDescent="0.35">
      <c r="A25" s="3" t="s">
        <v>365</v>
      </c>
      <c r="B25" s="171">
        <v>2</v>
      </c>
      <c r="C25" s="4">
        <v>17.696156925625601</v>
      </c>
      <c r="D25" s="177">
        <v>2.44361167249457</v>
      </c>
      <c r="E25" s="4">
        <v>13.385208972526399</v>
      </c>
      <c r="F25" s="177">
        <v>5.9525230385958201</v>
      </c>
      <c r="G25" s="4">
        <v>14.5805923010154</v>
      </c>
      <c r="H25" s="177">
        <v>3.6942363832840899</v>
      </c>
      <c r="I25" s="4">
        <v>29.338945084909501</v>
      </c>
      <c r="J25" s="177">
        <v>4.9448710677857202</v>
      </c>
      <c r="K25" s="4">
        <v>15.953736112383099</v>
      </c>
      <c r="L25" s="177">
        <v>7.7993556242122901</v>
      </c>
      <c r="M25" s="4">
        <v>17.773055282463801</v>
      </c>
      <c r="N25" s="177">
        <v>2.5268152137419002</v>
      </c>
      <c r="O25" s="4" t="s">
        <v>888</v>
      </c>
      <c r="P25" s="177" t="s">
        <v>888</v>
      </c>
      <c r="Q25" s="4" t="s">
        <v>888</v>
      </c>
      <c r="R25" s="177" t="s">
        <v>888</v>
      </c>
      <c r="S25" s="4">
        <v>18.385633051786598</v>
      </c>
      <c r="T25" s="177">
        <v>2.7594897134944598</v>
      </c>
      <c r="U25" s="4">
        <v>15.0859505790191</v>
      </c>
      <c r="V25" s="177">
        <v>5.5710557955353899</v>
      </c>
      <c r="W25" s="4">
        <v>17.719453492551398</v>
      </c>
      <c r="X25" s="177">
        <v>12.032352157822</v>
      </c>
      <c r="Y25" s="4">
        <v>-0.66617955923522798</v>
      </c>
      <c r="Z25" s="177">
        <v>12.1060052386976</v>
      </c>
      <c r="AA25" s="4">
        <v>21.444572514001099</v>
      </c>
      <c r="AB25" s="177">
        <v>4.7921986471279796</v>
      </c>
      <c r="AC25" s="4">
        <v>15.2144281744915</v>
      </c>
      <c r="AD25" s="177">
        <v>3.2252488373261898</v>
      </c>
      <c r="AE25" s="4" t="s">
        <v>888</v>
      </c>
      <c r="AF25" s="177" t="s">
        <v>888</v>
      </c>
      <c r="AG25" s="4" t="s">
        <v>888</v>
      </c>
      <c r="AH25" s="177" t="s">
        <v>888</v>
      </c>
      <c r="AI25" s="4">
        <v>16.983962350205299</v>
      </c>
      <c r="AJ25" s="177">
        <v>2.6028607414346201</v>
      </c>
      <c r="AK25" s="4">
        <v>19.472991801368799</v>
      </c>
      <c r="AL25" s="177">
        <v>6.4079011370791399</v>
      </c>
      <c r="AM25" s="4" t="s">
        <v>888</v>
      </c>
      <c r="AN25" s="177" t="s">
        <v>888</v>
      </c>
      <c r="AO25" s="4" t="s">
        <v>888</v>
      </c>
      <c r="AP25" s="177" t="s">
        <v>888</v>
      </c>
      <c r="AQ25" s="6"/>
      <c r="AR25" s="6"/>
      <c r="AS25" s="6"/>
      <c r="AT25" s="8"/>
    </row>
    <row r="26" spans="1:46" ht="13" customHeight="1" x14ac:dyDescent="0.35">
      <c r="A26" s="3" t="s">
        <v>366</v>
      </c>
      <c r="B26" s="171">
        <v>2</v>
      </c>
      <c r="C26" s="4">
        <v>11.0932270687147</v>
      </c>
      <c r="D26" s="177">
        <v>0.20894843583671999</v>
      </c>
      <c r="E26" s="4">
        <v>0</v>
      </c>
      <c r="F26" s="177">
        <v>0</v>
      </c>
      <c r="G26" s="4">
        <v>14.946356725961399</v>
      </c>
      <c r="H26" s="177">
        <v>0.35420925295989097</v>
      </c>
      <c r="I26" s="4">
        <v>10.174188329571001</v>
      </c>
      <c r="J26" s="177">
        <v>0.26129057971580799</v>
      </c>
      <c r="K26" s="4">
        <v>10.174188329571001</v>
      </c>
      <c r="L26" s="177">
        <v>0.26129057971580799</v>
      </c>
      <c r="M26" s="4">
        <v>6.4204410268799004</v>
      </c>
      <c r="N26" s="177">
        <v>0.233849877179335</v>
      </c>
      <c r="O26" s="4">
        <v>24.606067147995901</v>
      </c>
      <c r="P26" s="177">
        <v>0.43029023184277299</v>
      </c>
      <c r="Q26" s="4">
        <v>18.185626121116002</v>
      </c>
      <c r="R26" s="177">
        <v>0.48502365675628001</v>
      </c>
      <c r="S26" s="4">
        <v>10.107876436466499</v>
      </c>
      <c r="T26" s="177">
        <v>0.220178077216208</v>
      </c>
      <c r="U26" s="4">
        <v>2.9910398770099902</v>
      </c>
      <c r="V26" s="177">
        <v>0.34979862348878099</v>
      </c>
      <c r="W26" s="4">
        <v>32.973390238199599</v>
      </c>
      <c r="X26" s="177">
        <v>0.856622741990126</v>
      </c>
      <c r="Y26" s="4">
        <v>22.865513801733002</v>
      </c>
      <c r="Z26" s="177">
        <v>0.89981463469338796</v>
      </c>
      <c r="AA26" s="4">
        <v>13.288462086802999</v>
      </c>
      <c r="AB26" s="177">
        <v>0.537809493489941</v>
      </c>
      <c r="AC26" s="4">
        <v>8.7086273823657905</v>
      </c>
      <c r="AD26" s="177">
        <v>0.24649129906787801</v>
      </c>
      <c r="AE26" s="4">
        <v>16.242786561665401</v>
      </c>
      <c r="AF26" s="177">
        <v>0.55389404490250804</v>
      </c>
      <c r="AG26" s="4">
        <v>2.95432447486241</v>
      </c>
      <c r="AH26" s="177">
        <v>0.77792269787986001</v>
      </c>
      <c r="AI26" s="4">
        <v>10.3256443471731</v>
      </c>
      <c r="AJ26" s="177">
        <v>0.240449209043818</v>
      </c>
      <c r="AK26" s="4">
        <v>7.50351183142367</v>
      </c>
      <c r="AL26" s="177">
        <v>0.32749750557660201</v>
      </c>
      <c r="AM26" s="4" t="s">
        <v>888</v>
      </c>
      <c r="AN26" s="177" t="s">
        <v>888</v>
      </c>
      <c r="AO26" s="4" t="s">
        <v>888</v>
      </c>
      <c r="AP26" s="177" t="s">
        <v>888</v>
      </c>
      <c r="AQ26" s="6"/>
      <c r="AR26" s="6"/>
      <c r="AS26" s="6"/>
      <c r="AT26" s="8"/>
    </row>
    <row r="27" spans="1:46" ht="13" customHeight="1" x14ac:dyDescent="0.35">
      <c r="A27" s="3" t="s">
        <v>367</v>
      </c>
      <c r="B27" s="171">
        <v>2</v>
      </c>
      <c r="C27" s="4">
        <v>18.5590619853307</v>
      </c>
      <c r="D27" s="177">
        <v>2.2354592670150599</v>
      </c>
      <c r="E27" s="4">
        <v>17.663107236850799</v>
      </c>
      <c r="F27" s="177">
        <v>3.6486676118475301</v>
      </c>
      <c r="G27" s="4">
        <v>15.232504607153899</v>
      </c>
      <c r="H27" s="177">
        <v>3.09240997658025</v>
      </c>
      <c r="I27" s="4">
        <v>27.166362876431499</v>
      </c>
      <c r="J27" s="177">
        <v>5.1975103552679798</v>
      </c>
      <c r="K27" s="4">
        <v>9.5032556395806704</v>
      </c>
      <c r="L27" s="177">
        <v>6.2626676328446198</v>
      </c>
      <c r="M27" s="4">
        <v>19.820043428980402</v>
      </c>
      <c r="N27" s="177">
        <v>2.3919948880531101</v>
      </c>
      <c r="O27" s="4">
        <v>4.3803437980600499</v>
      </c>
      <c r="P27" s="177">
        <v>3.4889627458013499</v>
      </c>
      <c r="Q27" s="4">
        <v>-15.4396996309203</v>
      </c>
      <c r="R27" s="177">
        <v>4.1992653108300804</v>
      </c>
      <c r="S27" s="4">
        <v>18.790976564337999</v>
      </c>
      <c r="T27" s="177">
        <v>2.5103770464038799</v>
      </c>
      <c r="U27" s="4">
        <v>17.651269043192201</v>
      </c>
      <c r="V27" s="177">
        <v>5.6230320231623896</v>
      </c>
      <c r="W27" s="4">
        <v>17.335531996546699</v>
      </c>
      <c r="X27" s="177">
        <v>8.9979347929751405</v>
      </c>
      <c r="Y27" s="4">
        <v>-1.45544456779121</v>
      </c>
      <c r="Z27" s="177">
        <v>9.1220041848603604</v>
      </c>
      <c r="AA27" s="4">
        <v>11.147895072630501</v>
      </c>
      <c r="AB27" s="177">
        <v>3.3919623899522802</v>
      </c>
      <c r="AC27" s="4">
        <v>20.293323782257001</v>
      </c>
      <c r="AD27" s="177">
        <v>2.8775345789355602</v>
      </c>
      <c r="AE27" s="4">
        <v>32.062207364325097</v>
      </c>
      <c r="AF27" s="177">
        <v>9.9832318627930707</v>
      </c>
      <c r="AG27" s="4">
        <v>20.9143122916946</v>
      </c>
      <c r="AH27" s="177">
        <v>9.7645451640928194</v>
      </c>
      <c r="AI27" s="4">
        <v>18.604976198945899</v>
      </c>
      <c r="AJ27" s="177">
        <v>3.0686414888510298</v>
      </c>
      <c r="AK27" s="4">
        <v>18.033540098855799</v>
      </c>
      <c r="AL27" s="177">
        <v>3.2734304168211499</v>
      </c>
      <c r="AM27" s="4">
        <v>24.411434147089398</v>
      </c>
      <c r="AN27" s="177">
        <v>11.9743095027597</v>
      </c>
      <c r="AO27" s="4">
        <v>5.8064579481434704</v>
      </c>
      <c r="AP27" s="177">
        <v>12.440652692639</v>
      </c>
      <c r="AQ27" s="6"/>
      <c r="AR27" s="6"/>
      <c r="AS27" s="6"/>
      <c r="AT27" s="8"/>
    </row>
    <row r="28" spans="1:46" ht="13" customHeight="1" x14ac:dyDescent="0.35">
      <c r="A28" s="3" t="s">
        <v>368</v>
      </c>
      <c r="B28" s="171">
        <v>2</v>
      </c>
      <c r="C28" s="4">
        <v>22.998249621761801</v>
      </c>
      <c r="D28" s="177">
        <v>3.36785566712599</v>
      </c>
      <c r="E28" s="4">
        <v>14.155297519363</v>
      </c>
      <c r="F28" s="177">
        <v>5.4019308732534599</v>
      </c>
      <c r="G28" s="4">
        <v>26.232525237470998</v>
      </c>
      <c r="H28" s="177">
        <v>4.5991806959504604</v>
      </c>
      <c r="I28" s="4">
        <v>25.210104691857001</v>
      </c>
      <c r="J28" s="177">
        <v>8.9023333982738393</v>
      </c>
      <c r="K28" s="4">
        <v>11.054807172494</v>
      </c>
      <c r="L28" s="177">
        <v>10.567607430911</v>
      </c>
      <c r="M28" s="4">
        <v>26.078873299412201</v>
      </c>
      <c r="N28" s="177">
        <v>4.1776501317764003</v>
      </c>
      <c r="O28" s="4">
        <v>15.920678933402501</v>
      </c>
      <c r="P28" s="177">
        <v>5.6574780033415397</v>
      </c>
      <c r="Q28" s="4">
        <v>-10.158194366009701</v>
      </c>
      <c r="R28" s="177">
        <v>6.8890405245499204</v>
      </c>
      <c r="S28" s="4">
        <v>19.508567386428201</v>
      </c>
      <c r="T28" s="177">
        <v>3.8562173965175299</v>
      </c>
      <c r="U28" s="4">
        <v>20.467760132131001</v>
      </c>
      <c r="V28" s="177">
        <v>6.4041428201311197</v>
      </c>
      <c r="W28" s="4">
        <v>61.263813534666902</v>
      </c>
      <c r="X28" s="177">
        <v>16.406958219724</v>
      </c>
      <c r="Y28" s="4">
        <v>41.755246148238697</v>
      </c>
      <c r="Z28" s="177">
        <v>16.882813133421902</v>
      </c>
      <c r="AA28" s="4">
        <v>16.434930847123599</v>
      </c>
      <c r="AB28" s="177">
        <v>6.2874711389615197</v>
      </c>
      <c r="AC28" s="4">
        <v>25.9474940112848</v>
      </c>
      <c r="AD28" s="177">
        <v>4.2652820101888702</v>
      </c>
      <c r="AE28" s="4">
        <v>21.794376237446201</v>
      </c>
      <c r="AF28" s="177">
        <v>10.4057389065777</v>
      </c>
      <c r="AG28" s="4">
        <v>5.3594453903226098</v>
      </c>
      <c r="AH28" s="177">
        <v>11.943689672027499</v>
      </c>
      <c r="AI28" s="4">
        <v>22.225687265530901</v>
      </c>
      <c r="AJ28" s="177">
        <v>4.8502788648460502</v>
      </c>
      <c r="AK28" s="4">
        <v>20.990656245919801</v>
      </c>
      <c r="AL28" s="177">
        <v>4.5598904264037099</v>
      </c>
      <c r="AM28" s="4">
        <v>45.743689721852803</v>
      </c>
      <c r="AN28" s="177">
        <v>16.295825367381902</v>
      </c>
      <c r="AO28" s="4">
        <v>23.518002456322002</v>
      </c>
      <c r="AP28" s="177">
        <v>16.436727495264702</v>
      </c>
      <c r="AQ28" s="6"/>
      <c r="AR28" s="6"/>
      <c r="AS28" s="6"/>
      <c r="AT28" s="8"/>
    </row>
    <row r="29" spans="1:46" ht="13" customHeight="1" x14ac:dyDescent="0.35">
      <c r="A29" s="3" t="s">
        <v>369</v>
      </c>
      <c r="B29" s="171">
        <v>2</v>
      </c>
      <c r="C29" s="4">
        <v>29.835768248653402</v>
      </c>
      <c r="D29" s="177">
        <v>3.7812528695540002</v>
      </c>
      <c r="E29" s="4">
        <v>28.641899987211598</v>
      </c>
      <c r="F29" s="177">
        <v>5.8109457142457899</v>
      </c>
      <c r="G29" s="4">
        <v>30.252386216650901</v>
      </c>
      <c r="H29" s="177">
        <v>5.8631994458874699</v>
      </c>
      <c r="I29" s="4">
        <v>30.5809671559592</v>
      </c>
      <c r="J29" s="177">
        <v>7.8264117205026196</v>
      </c>
      <c r="K29" s="4">
        <v>1.93906716874757</v>
      </c>
      <c r="L29" s="177">
        <v>9.6883523328845893</v>
      </c>
      <c r="M29" s="4">
        <v>29.16058369672</v>
      </c>
      <c r="N29" s="177">
        <v>3.9678799819765702</v>
      </c>
      <c r="O29" s="4">
        <v>34.017339331756098</v>
      </c>
      <c r="P29" s="177">
        <v>15.421503638576</v>
      </c>
      <c r="Q29" s="4">
        <v>4.8567556350360199</v>
      </c>
      <c r="R29" s="177">
        <v>16.026770030668299</v>
      </c>
      <c r="S29" s="4">
        <v>29.361334206229301</v>
      </c>
      <c r="T29" s="177">
        <v>4.43024222380481</v>
      </c>
      <c r="U29" s="4">
        <v>22.681470385791599</v>
      </c>
      <c r="V29" s="177">
        <v>6.9553229877599403</v>
      </c>
      <c r="W29" s="4">
        <v>64.321797181380006</v>
      </c>
      <c r="X29" s="177">
        <v>16.339657798332102</v>
      </c>
      <c r="Y29" s="4">
        <v>34.960462975150698</v>
      </c>
      <c r="Z29" s="177">
        <v>16.1625585692416</v>
      </c>
      <c r="AA29" s="4">
        <v>27.786414747791301</v>
      </c>
      <c r="AB29" s="177">
        <v>7.2522422312990598</v>
      </c>
      <c r="AC29" s="4">
        <v>28.8957915949543</v>
      </c>
      <c r="AD29" s="177">
        <v>4.5882431008097599</v>
      </c>
      <c r="AE29" s="4">
        <v>39.8086283595918</v>
      </c>
      <c r="AF29" s="177">
        <v>9.5388868507374998</v>
      </c>
      <c r="AG29" s="4">
        <v>12.022213611800399</v>
      </c>
      <c r="AH29" s="177">
        <v>11.5666034333571</v>
      </c>
      <c r="AI29" s="4">
        <v>30.892454948660301</v>
      </c>
      <c r="AJ29" s="177">
        <v>5.8622611418195003</v>
      </c>
      <c r="AK29" s="4">
        <v>30.612273351825301</v>
      </c>
      <c r="AL29" s="177">
        <v>5.2817699619322704</v>
      </c>
      <c r="AM29" s="4">
        <v>25.859420423153299</v>
      </c>
      <c r="AN29" s="177">
        <v>10.0978248736861</v>
      </c>
      <c r="AO29" s="4">
        <v>-5.0330345255070199</v>
      </c>
      <c r="AP29" s="177">
        <v>11.5723850232821</v>
      </c>
      <c r="AQ29" s="6"/>
      <c r="AR29" s="6"/>
      <c r="AS29" s="6"/>
      <c r="AT29" s="8"/>
    </row>
    <row r="30" spans="1:46" ht="13" customHeight="1" x14ac:dyDescent="0.35">
      <c r="A30" s="3" t="s">
        <v>370</v>
      </c>
      <c r="B30" s="171">
        <v>2</v>
      </c>
      <c r="C30" s="4">
        <v>10.3806794609271</v>
      </c>
      <c r="D30" s="177">
        <v>2.3778113510307799</v>
      </c>
      <c r="E30" s="4">
        <v>7.6577353282088003</v>
      </c>
      <c r="F30" s="177">
        <v>7.2495825823308699</v>
      </c>
      <c r="G30" s="4">
        <v>8.5148394095566093</v>
      </c>
      <c r="H30" s="177">
        <v>2.5431291823009001</v>
      </c>
      <c r="I30" s="4">
        <v>15.3993480292743</v>
      </c>
      <c r="J30" s="177">
        <v>5.5383778489245499</v>
      </c>
      <c r="K30" s="4">
        <v>7.7416127010654598</v>
      </c>
      <c r="L30" s="177">
        <v>9.2176182755745</v>
      </c>
      <c r="M30" s="4">
        <v>10.9737451189451</v>
      </c>
      <c r="N30" s="177">
        <v>2.5205237460499101</v>
      </c>
      <c r="O30" s="4" t="s">
        <v>888</v>
      </c>
      <c r="P30" s="177" t="s">
        <v>888</v>
      </c>
      <c r="Q30" s="4" t="s">
        <v>888</v>
      </c>
      <c r="R30" s="177" t="s">
        <v>888</v>
      </c>
      <c r="S30" s="4">
        <v>5.3521944158365802</v>
      </c>
      <c r="T30" s="177">
        <v>1.9241014678742001</v>
      </c>
      <c r="U30" s="4">
        <v>14.5309530572569</v>
      </c>
      <c r="V30" s="177">
        <v>4.3868617530862997</v>
      </c>
      <c r="W30" s="4">
        <v>32.4400692089649</v>
      </c>
      <c r="X30" s="177">
        <v>15.3824412549926</v>
      </c>
      <c r="Y30" s="4">
        <v>27.0878747931283</v>
      </c>
      <c r="Z30" s="177">
        <v>15.565102028133699</v>
      </c>
      <c r="AA30" s="4">
        <v>6.2031459721225701</v>
      </c>
      <c r="AB30" s="177">
        <v>6.0816321731864198</v>
      </c>
      <c r="AC30" s="4">
        <v>8.7071534099170496</v>
      </c>
      <c r="AD30" s="177">
        <v>2.3675387074565402</v>
      </c>
      <c r="AE30" s="4">
        <v>18.905722952272601</v>
      </c>
      <c r="AF30" s="177">
        <v>7.75044981185368</v>
      </c>
      <c r="AG30" s="4">
        <v>12.702576980150001</v>
      </c>
      <c r="AH30" s="177">
        <v>9.8222897141872103</v>
      </c>
      <c r="AI30" s="4">
        <v>7.0703657641438404</v>
      </c>
      <c r="AJ30" s="177">
        <v>2.50608907349985</v>
      </c>
      <c r="AK30" s="4">
        <v>13.902616066072699</v>
      </c>
      <c r="AL30" s="177">
        <v>3.8834842058245198</v>
      </c>
      <c r="AM30" s="4" t="s">
        <v>888</v>
      </c>
      <c r="AN30" s="177" t="s">
        <v>888</v>
      </c>
      <c r="AO30" s="4" t="s">
        <v>888</v>
      </c>
      <c r="AP30" s="177" t="s">
        <v>888</v>
      </c>
      <c r="AQ30" s="6"/>
      <c r="AR30" s="6"/>
      <c r="AS30" s="6"/>
      <c r="AT30" s="8"/>
    </row>
    <row r="31" spans="1:46" ht="13" customHeight="1" x14ac:dyDescent="0.35">
      <c r="A31" s="3" t="s">
        <v>371</v>
      </c>
      <c r="B31" s="171">
        <v>2</v>
      </c>
      <c r="C31" s="4">
        <v>18.932657039332099</v>
      </c>
      <c r="D31" s="177">
        <v>3.7476370335115301</v>
      </c>
      <c r="E31" s="4">
        <v>17.140307125214498</v>
      </c>
      <c r="F31" s="177">
        <v>8.4193895093586697</v>
      </c>
      <c r="G31" s="4">
        <v>19.155434155065201</v>
      </c>
      <c r="H31" s="177">
        <v>4.4670803229415101</v>
      </c>
      <c r="I31" s="4">
        <v>20.4420530642237</v>
      </c>
      <c r="J31" s="177">
        <v>10.3247734767449</v>
      </c>
      <c r="K31" s="4">
        <v>3.3017459390091801</v>
      </c>
      <c r="L31" s="177">
        <v>13.3657663426119</v>
      </c>
      <c r="M31" s="4">
        <v>19.4733681487171</v>
      </c>
      <c r="N31" s="177">
        <v>4.3409756415599796</v>
      </c>
      <c r="O31" s="4">
        <v>14.053968880966901</v>
      </c>
      <c r="P31" s="177">
        <v>5.98193115330049</v>
      </c>
      <c r="Q31" s="4">
        <v>-5.4193992677502196</v>
      </c>
      <c r="R31" s="177">
        <v>7.38124962938977</v>
      </c>
      <c r="S31" s="4">
        <v>15.6464060777949</v>
      </c>
      <c r="T31" s="177">
        <v>5.6379038037157398</v>
      </c>
      <c r="U31" s="4">
        <v>10.083315600990501</v>
      </c>
      <c r="V31" s="177">
        <v>4.9080824885425098</v>
      </c>
      <c r="W31" s="4">
        <v>27.370380686101299</v>
      </c>
      <c r="X31" s="177">
        <v>6.9232272042808098</v>
      </c>
      <c r="Y31" s="4">
        <v>11.723974608306399</v>
      </c>
      <c r="Z31" s="177">
        <v>8.8963762270863604</v>
      </c>
      <c r="AA31" s="4">
        <v>12.5097925565716</v>
      </c>
      <c r="AB31" s="177">
        <v>10.2139504247913</v>
      </c>
      <c r="AC31" s="4">
        <v>14.371372194501401</v>
      </c>
      <c r="AD31" s="177">
        <v>3.9917008217863201</v>
      </c>
      <c r="AE31" s="4">
        <v>37.697184280440901</v>
      </c>
      <c r="AF31" s="177">
        <v>9.8569976219467996</v>
      </c>
      <c r="AG31" s="4">
        <v>25.1873917238693</v>
      </c>
      <c r="AH31" s="177">
        <v>13.607854889134</v>
      </c>
      <c r="AI31" s="4">
        <v>8.7325360499629792</v>
      </c>
      <c r="AJ31" s="177">
        <v>5.0709463220447804</v>
      </c>
      <c r="AK31" s="4">
        <v>21.512990941323402</v>
      </c>
      <c r="AL31" s="177">
        <v>4.9235794554763403</v>
      </c>
      <c r="AM31" s="4">
        <v>28.776528064657199</v>
      </c>
      <c r="AN31" s="177">
        <v>13.434680216266299</v>
      </c>
      <c r="AO31" s="4">
        <v>20.0439920146943</v>
      </c>
      <c r="AP31" s="177">
        <v>14.379473112497299</v>
      </c>
      <c r="AQ31" s="6"/>
      <c r="AR31" s="6"/>
      <c r="AS31" s="6"/>
      <c r="AT31" s="8"/>
    </row>
    <row r="32" spans="1:46" ht="13" customHeight="1" x14ac:dyDescent="0.35">
      <c r="A32" s="3" t="s">
        <v>372</v>
      </c>
      <c r="B32" s="171">
        <v>2</v>
      </c>
      <c r="C32" s="4">
        <v>19.951416069537601</v>
      </c>
      <c r="D32" s="177">
        <v>2.67952528116767</v>
      </c>
      <c r="E32" s="4">
        <v>25.899797591403299</v>
      </c>
      <c r="F32" s="177">
        <v>6.1283022497689696</v>
      </c>
      <c r="G32" s="4">
        <v>21.1571923945965</v>
      </c>
      <c r="H32" s="177">
        <v>4.0092060178115903</v>
      </c>
      <c r="I32" s="4">
        <v>13.3292741325857</v>
      </c>
      <c r="J32" s="177">
        <v>4.2946220462279499</v>
      </c>
      <c r="K32" s="4">
        <v>-12.5705234588176</v>
      </c>
      <c r="L32" s="177">
        <v>7.52805667082922</v>
      </c>
      <c r="M32" s="4">
        <v>24.747653921343399</v>
      </c>
      <c r="N32" s="177">
        <v>3.4650585977258501</v>
      </c>
      <c r="O32" s="4">
        <v>5.1321006692184197</v>
      </c>
      <c r="P32" s="177">
        <v>2.87609729419002</v>
      </c>
      <c r="Q32" s="4">
        <v>-19.615553252125</v>
      </c>
      <c r="R32" s="177">
        <v>4.7285242129808998</v>
      </c>
      <c r="S32" s="4">
        <v>15.6189204816553</v>
      </c>
      <c r="T32" s="177">
        <v>2.6850879409431898</v>
      </c>
      <c r="U32" s="4">
        <v>26.385291595752602</v>
      </c>
      <c r="V32" s="177">
        <v>8.5954466899840298</v>
      </c>
      <c r="W32" s="4">
        <v>38.170268857089503</v>
      </c>
      <c r="X32" s="177">
        <v>10.3900020597994</v>
      </c>
      <c r="Y32" s="4">
        <v>22.551348375434198</v>
      </c>
      <c r="Z32" s="177">
        <v>10.5400302547348</v>
      </c>
      <c r="AA32" s="4">
        <v>17.256516073597101</v>
      </c>
      <c r="AB32" s="177">
        <v>3.2491850335531098</v>
      </c>
      <c r="AC32" s="4">
        <v>20.352851655953099</v>
      </c>
      <c r="AD32" s="177">
        <v>4.6600528198179996</v>
      </c>
      <c r="AE32" s="4">
        <v>46.951905574362399</v>
      </c>
      <c r="AF32" s="177">
        <v>14.326603013646601</v>
      </c>
      <c r="AG32" s="4">
        <v>29.695389500765302</v>
      </c>
      <c r="AH32" s="177">
        <v>14.8554959727003</v>
      </c>
      <c r="AI32" s="4">
        <v>16.858371473376099</v>
      </c>
      <c r="AJ32" s="177">
        <v>2.8135260948270102</v>
      </c>
      <c r="AK32" s="4">
        <v>31.579908129409102</v>
      </c>
      <c r="AL32" s="177">
        <v>6.81705863497388</v>
      </c>
      <c r="AM32" s="4" t="s">
        <v>888</v>
      </c>
      <c r="AN32" s="177" t="s">
        <v>888</v>
      </c>
      <c r="AO32" s="4" t="s">
        <v>888</v>
      </c>
      <c r="AP32" s="177" t="s">
        <v>888</v>
      </c>
      <c r="AQ32" s="6"/>
      <c r="AR32" s="6"/>
      <c r="AS32" s="6"/>
      <c r="AT32" s="8"/>
    </row>
    <row r="33" spans="1:46" ht="13" customHeight="1" x14ac:dyDescent="0.35">
      <c r="A33" s="3" t="s">
        <v>373</v>
      </c>
      <c r="B33" s="171">
        <v>2</v>
      </c>
      <c r="C33" s="4">
        <v>10.6777103082783</v>
      </c>
      <c r="D33" s="177">
        <v>6.1855180010034601E-2</v>
      </c>
      <c r="E33" s="4">
        <v>10.216534700521599</v>
      </c>
      <c r="F33" s="177">
        <v>6.2518180103160501E-2</v>
      </c>
      <c r="G33" s="4">
        <v>12.6351896428032</v>
      </c>
      <c r="H33" s="177">
        <v>9.3593075759745806E-2</v>
      </c>
      <c r="I33" s="4" t="s">
        <v>888</v>
      </c>
      <c r="J33" s="177" t="s">
        <v>888</v>
      </c>
      <c r="K33" s="4" t="s">
        <v>888</v>
      </c>
      <c r="L33" s="177" t="s">
        <v>888</v>
      </c>
      <c r="M33" s="4">
        <v>10.607597774713</v>
      </c>
      <c r="N33" s="177">
        <v>6.2537716861811699E-2</v>
      </c>
      <c r="O33" s="4" t="s">
        <v>888</v>
      </c>
      <c r="P33" s="177" t="s">
        <v>888</v>
      </c>
      <c r="Q33" s="4" t="s">
        <v>888</v>
      </c>
      <c r="R33" s="177" t="s">
        <v>888</v>
      </c>
      <c r="S33" s="4">
        <v>8.9805224557167307</v>
      </c>
      <c r="T33" s="177">
        <v>8.8401578813862999E-2</v>
      </c>
      <c r="U33" s="4">
        <v>4.4094402280890703</v>
      </c>
      <c r="V33" s="177">
        <v>1.05593082868692E-2</v>
      </c>
      <c r="W33" s="4" t="s">
        <v>888</v>
      </c>
      <c r="X33" s="177" t="s">
        <v>888</v>
      </c>
      <c r="Y33" s="4" t="s">
        <v>888</v>
      </c>
      <c r="Z33" s="177" t="s">
        <v>888</v>
      </c>
      <c r="AA33" s="4" t="s">
        <v>888</v>
      </c>
      <c r="AB33" s="177" t="s">
        <v>888</v>
      </c>
      <c r="AC33" s="4">
        <v>12.865890954013601</v>
      </c>
      <c r="AD33" s="177">
        <v>9.6850656390511297E-2</v>
      </c>
      <c r="AE33" s="4">
        <v>6.6547434377843802</v>
      </c>
      <c r="AF33" s="177">
        <v>2.40948153085059E-2</v>
      </c>
      <c r="AG33" s="4" t="s">
        <v>888</v>
      </c>
      <c r="AH33" s="177" t="s">
        <v>888</v>
      </c>
      <c r="AI33" s="4">
        <v>14.517398692368801</v>
      </c>
      <c r="AJ33" s="177">
        <v>0.18294889431508601</v>
      </c>
      <c r="AK33" s="4">
        <v>7.6977832394439698</v>
      </c>
      <c r="AL33" s="177">
        <v>2.4582791275033801E-2</v>
      </c>
      <c r="AM33" s="4">
        <v>10.383707155867199</v>
      </c>
      <c r="AN33" s="177">
        <v>6.4476952254376496E-2</v>
      </c>
      <c r="AO33" s="4">
        <v>-4.1336915365016704</v>
      </c>
      <c r="AP33" s="177">
        <v>0.193989508374806</v>
      </c>
      <c r="AQ33" s="6"/>
      <c r="AR33" s="6"/>
      <c r="AS33" s="6"/>
      <c r="AT33" s="8"/>
    </row>
    <row r="34" spans="1:46" ht="13" customHeight="1" x14ac:dyDescent="0.35">
      <c r="A34" s="3" t="s">
        <v>374</v>
      </c>
      <c r="B34" s="171">
        <v>2</v>
      </c>
      <c r="C34" s="4">
        <v>47.853296443070903</v>
      </c>
      <c r="D34" s="177">
        <v>4.4618868117021702</v>
      </c>
      <c r="E34" s="4">
        <v>18.832789336891899</v>
      </c>
      <c r="F34" s="177">
        <v>9.8504074185728392</v>
      </c>
      <c r="G34" s="4">
        <v>54.7019235955459</v>
      </c>
      <c r="H34" s="177">
        <v>4.9827164302068896</v>
      </c>
      <c r="I34" s="4">
        <v>45.042707321679003</v>
      </c>
      <c r="J34" s="177">
        <v>9.4099806076596302</v>
      </c>
      <c r="K34" s="4">
        <v>26.209917984787001</v>
      </c>
      <c r="L34" s="177">
        <v>13.700982014654</v>
      </c>
      <c r="M34" s="4">
        <v>48.376023485142298</v>
      </c>
      <c r="N34" s="177">
        <v>4.6342654894018596</v>
      </c>
      <c r="O34" s="4" t="s">
        <v>888</v>
      </c>
      <c r="P34" s="177" t="s">
        <v>888</v>
      </c>
      <c r="Q34" s="4" t="s">
        <v>888</v>
      </c>
      <c r="R34" s="177" t="s">
        <v>888</v>
      </c>
      <c r="S34" s="4">
        <v>44.562804189226298</v>
      </c>
      <c r="T34" s="177">
        <v>6.9946141475592203</v>
      </c>
      <c r="U34" s="4">
        <v>44.749804987591403</v>
      </c>
      <c r="V34" s="177">
        <v>8.1383488023379993</v>
      </c>
      <c r="W34" s="4">
        <v>56.087932301832502</v>
      </c>
      <c r="X34" s="177">
        <v>7.6881943811483699</v>
      </c>
      <c r="Y34" s="4">
        <v>11.525128112606099</v>
      </c>
      <c r="Z34" s="177">
        <v>10.9149974656659</v>
      </c>
      <c r="AA34" s="4">
        <v>40.368205269422397</v>
      </c>
      <c r="AB34" s="177">
        <v>11.198386809887699</v>
      </c>
      <c r="AC34" s="4">
        <v>45.082486537454102</v>
      </c>
      <c r="AD34" s="177">
        <v>5.8103865434803001</v>
      </c>
      <c r="AE34" s="4">
        <v>65.859749678613497</v>
      </c>
      <c r="AF34" s="177">
        <v>8.4333786831013207</v>
      </c>
      <c r="AG34" s="4">
        <v>25.4915444091911</v>
      </c>
      <c r="AH34" s="177">
        <v>14.3002630891056</v>
      </c>
      <c r="AI34" s="4">
        <v>55.384878357554001</v>
      </c>
      <c r="AJ34" s="177">
        <v>6.5059162501207703</v>
      </c>
      <c r="AK34" s="4">
        <v>41.051929175395998</v>
      </c>
      <c r="AL34" s="177">
        <v>5.5736731696852804</v>
      </c>
      <c r="AM34" s="4" t="s">
        <v>888</v>
      </c>
      <c r="AN34" s="177" t="s">
        <v>888</v>
      </c>
      <c r="AO34" s="4" t="s">
        <v>888</v>
      </c>
      <c r="AP34" s="177" t="s">
        <v>888</v>
      </c>
      <c r="AQ34" s="6"/>
      <c r="AR34" s="6"/>
      <c r="AS34" s="6"/>
      <c r="AT34" s="8"/>
    </row>
    <row r="35" spans="1:46" ht="13" customHeight="1" x14ac:dyDescent="0.35">
      <c r="A35" s="3" t="s">
        <v>375</v>
      </c>
      <c r="B35" s="171">
        <v>2</v>
      </c>
      <c r="C35" s="4">
        <v>39.617140357056101</v>
      </c>
      <c r="D35" s="177">
        <v>3.7351470499625798</v>
      </c>
      <c r="E35" s="4">
        <v>52.568271229413597</v>
      </c>
      <c r="F35" s="177">
        <v>14.7524856271767</v>
      </c>
      <c r="G35" s="4">
        <v>39.410329824833198</v>
      </c>
      <c r="H35" s="177">
        <v>4.5748613752237404</v>
      </c>
      <c r="I35" s="4">
        <v>32.729167029621699</v>
      </c>
      <c r="J35" s="177">
        <v>7.4941704306863199</v>
      </c>
      <c r="K35" s="4">
        <v>-19.839104199791802</v>
      </c>
      <c r="L35" s="177">
        <v>16.732817496753199</v>
      </c>
      <c r="M35" s="4">
        <v>40.229267425827601</v>
      </c>
      <c r="N35" s="177">
        <v>3.8027918295108001</v>
      </c>
      <c r="O35" s="4" t="s">
        <v>888</v>
      </c>
      <c r="P35" s="177" t="s">
        <v>888</v>
      </c>
      <c r="Q35" s="4" t="s">
        <v>888</v>
      </c>
      <c r="R35" s="177" t="s">
        <v>888</v>
      </c>
      <c r="S35" s="4">
        <v>43.7392227655887</v>
      </c>
      <c r="T35" s="177">
        <v>4.8082703281703703</v>
      </c>
      <c r="U35" s="4">
        <v>30.141626781974502</v>
      </c>
      <c r="V35" s="177">
        <v>6.5102025918965998</v>
      </c>
      <c r="W35" s="4">
        <v>37.396302029387499</v>
      </c>
      <c r="X35" s="177">
        <v>12.5363271231239</v>
      </c>
      <c r="Y35" s="4">
        <v>-6.3429207362011999</v>
      </c>
      <c r="Z35" s="177">
        <v>13.774890988753601</v>
      </c>
      <c r="AA35" s="4">
        <v>26.1056503074193</v>
      </c>
      <c r="AB35" s="177">
        <v>12.587301903234801</v>
      </c>
      <c r="AC35" s="4">
        <v>38.3298854014011</v>
      </c>
      <c r="AD35" s="177">
        <v>4.37788320437617</v>
      </c>
      <c r="AE35" s="4">
        <v>54.526733966077899</v>
      </c>
      <c r="AF35" s="177">
        <v>8.4790005355294191</v>
      </c>
      <c r="AG35" s="4">
        <v>28.421083658658599</v>
      </c>
      <c r="AH35" s="177">
        <v>15.1778900540296</v>
      </c>
      <c r="AI35" s="4">
        <v>38.920786859730697</v>
      </c>
      <c r="AJ35" s="177">
        <v>6.0498674739391998</v>
      </c>
      <c r="AK35" s="4">
        <v>37.4282418377501</v>
      </c>
      <c r="AL35" s="177">
        <v>5.1596811030320104</v>
      </c>
      <c r="AM35" s="4">
        <v>47.810745611828899</v>
      </c>
      <c r="AN35" s="177">
        <v>10.201796462345699</v>
      </c>
      <c r="AO35" s="4">
        <v>8.8899587520981491</v>
      </c>
      <c r="AP35" s="177">
        <v>11.5672457443144</v>
      </c>
      <c r="AQ35" s="6"/>
      <c r="AR35" s="6"/>
      <c r="AS35" s="6"/>
      <c r="AT35" s="8"/>
    </row>
    <row r="36" spans="1:46" ht="13" customHeight="1" x14ac:dyDescent="0.35">
      <c r="A36" s="3" t="s">
        <v>376</v>
      </c>
      <c r="B36" s="171">
        <v>2</v>
      </c>
      <c r="C36" s="4">
        <v>35.610352066434302</v>
      </c>
      <c r="D36" s="177">
        <v>3.3671979248250699</v>
      </c>
      <c r="E36" s="4" t="s">
        <v>888</v>
      </c>
      <c r="F36" s="177" t="s">
        <v>888</v>
      </c>
      <c r="G36" s="4">
        <v>33.642542804081302</v>
      </c>
      <c r="H36" s="177">
        <v>5.4833725819469699</v>
      </c>
      <c r="I36" s="4">
        <v>36.778000991901898</v>
      </c>
      <c r="J36" s="177">
        <v>4.2225058133272704</v>
      </c>
      <c r="K36" s="4" t="s">
        <v>888</v>
      </c>
      <c r="L36" s="177" t="s">
        <v>888</v>
      </c>
      <c r="M36" s="4">
        <v>36.544132273699198</v>
      </c>
      <c r="N36" s="177">
        <v>3.6331456740905201</v>
      </c>
      <c r="O36" s="4">
        <v>26.785997966962199</v>
      </c>
      <c r="P36" s="177">
        <v>10.016529085621301</v>
      </c>
      <c r="Q36" s="4">
        <v>-9.7581343067369506</v>
      </c>
      <c r="R36" s="177">
        <v>10.7971344714769</v>
      </c>
      <c r="S36" s="4">
        <v>33.380154824140199</v>
      </c>
      <c r="T36" s="177">
        <v>4.0961929191515196</v>
      </c>
      <c r="U36" s="4">
        <v>42.557618839601702</v>
      </c>
      <c r="V36" s="177">
        <v>7.5299279437641502</v>
      </c>
      <c r="W36" s="4">
        <v>37.654953878340599</v>
      </c>
      <c r="X36" s="177">
        <v>15.849447360096301</v>
      </c>
      <c r="Y36" s="4">
        <v>4.2747990542004004</v>
      </c>
      <c r="Z36" s="177">
        <v>16.3411224069811</v>
      </c>
      <c r="AA36" s="4">
        <v>29.105956590336699</v>
      </c>
      <c r="AB36" s="177">
        <v>4.5653884141647501</v>
      </c>
      <c r="AC36" s="4">
        <v>41.609473880198401</v>
      </c>
      <c r="AD36" s="177">
        <v>5.0752281097012002</v>
      </c>
      <c r="AE36" s="4" t="s">
        <v>888</v>
      </c>
      <c r="AF36" s="177" t="s">
        <v>888</v>
      </c>
      <c r="AG36" s="4" t="s">
        <v>888</v>
      </c>
      <c r="AH36" s="177" t="s">
        <v>888</v>
      </c>
      <c r="AI36" s="4">
        <v>33.781585561682</v>
      </c>
      <c r="AJ36" s="177">
        <v>3.6914000292167901</v>
      </c>
      <c r="AK36" s="4">
        <v>44.831227390003797</v>
      </c>
      <c r="AL36" s="177">
        <v>6.55173892214047</v>
      </c>
      <c r="AM36" s="4" t="s">
        <v>888</v>
      </c>
      <c r="AN36" s="177" t="s">
        <v>888</v>
      </c>
      <c r="AO36" s="4" t="s">
        <v>888</v>
      </c>
      <c r="AP36" s="177" t="s">
        <v>888</v>
      </c>
      <c r="AQ36" s="6"/>
      <c r="AR36" s="6"/>
      <c r="AS36" s="6"/>
      <c r="AT36" s="8"/>
    </row>
    <row r="37" spans="1:46" ht="13" customHeight="1" x14ac:dyDescent="0.35">
      <c r="A37" s="3" t="s">
        <v>377</v>
      </c>
      <c r="B37" s="171">
        <v>2</v>
      </c>
      <c r="C37" s="4">
        <v>16.414370225909199</v>
      </c>
      <c r="D37" s="177">
        <v>2.49545613953899</v>
      </c>
      <c r="E37" s="4">
        <v>17.4055429069019</v>
      </c>
      <c r="F37" s="177">
        <v>3.7453385393343299</v>
      </c>
      <c r="G37" s="4">
        <v>16.050900030242801</v>
      </c>
      <c r="H37" s="177">
        <v>4.6121314297429903</v>
      </c>
      <c r="I37" s="4">
        <v>15.1784191083786</v>
      </c>
      <c r="J37" s="177">
        <v>3.9008812351734501</v>
      </c>
      <c r="K37" s="4">
        <v>-2.2271237985233201</v>
      </c>
      <c r="L37" s="177">
        <v>5.3347518147417698</v>
      </c>
      <c r="M37" s="4">
        <v>16.129421727659999</v>
      </c>
      <c r="N37" s="177">
        <v>2.5654052134831402</v>
      </c>
      <c r="O37" s="4">
        <v>24.392260079546901</v>
      </c>
      <c r="P37" s="177">
        <v>8.5735652061398397</v>
      </c>
      <c r="Q37" s="4">
        <v>8.2628383518869004</v>
      </c>
      <c r="R37" s="177">
        <v>8.9775719916651298</v>
      </c>
      <c r="S37" s="4">
        <v>18.1747913894318</v>
      </c>
      <c r="T37" s="177">
        <v>3.17821508629339</v>
      </c>
      <c r="U37" s="4">
        <v>14.5129596411563</v>
      </c>
      <c r="V37" s="177">
        <v>3.86946518283025</v>
      </c>
      <c r="W37" s="4">
        <v>10.6693942483156</v>
      </c>
      <c r="X37" s="177">
        <v>6.7773799178772203</v>
      </c>
      <c r="Y37" s="4">
        <v>-7.5053971411161102</v>
      </c>
      <c r="Z37" s="177">
        <v>7.3259293348894996</v>
      </c>
      <c r="AA37" s="4">
        <v>16.0490308800692</v>
      </c>
      <c r="AB37" s="177">
        <v>2.9018003035469802</v>
      </c>
      <c r="AC37" s="4">
        <v>19.127576199874799</v>
      </c>
      <c r="AD37" s="177">
        <v>5.1373982889173204</v>
      </c>
      <c r="AE37" s="4">
        <v>10.1505617756933</v>
      </c>
      <c r="AF37" s="177">
        <v>6.5734236726479196</v>
      </c>
      <c r="AG37" s="4">
        <v>-5.8984691043759598</v>
      </c>
      <c r="AH37" s="177">
        <v>7.36790662338856</v>
      </c>
      <c r="AI37" s="4">
        <v>17.687315311606501</v>
      </c>
      <c r="AJ37" s="177">
        <v>2.6589552216035002</v>
      </c>
      <c r="AK37" s="4">
        <v>5.5908892408258302</v>
      </c>
      <c r="AL37" s="177">
        <v>3.9998714848814001</v>
      </c>
      <c r="AM37" s="4">
        <v>10.650070739627701</v>
      </c>
      <c r="AN37" s="177">
        <v>10.4447310612263</v>
      </c>
      <c r="AO37" s="4">
        <v>-7.0372445719787402</v>
      </c>
      <c r="AP37" s="177">
        <v>10.6856043826138</v>
      </c>
      <c r="AQ37" s="6"/>
      <c r="AR37" s="6"/>
      <c r="AS37" s="6"/>
      <c r="AT37" s="8"/>
    </row>
    <row r="38" spans="1:46" ht="13" customHeight="1" x14ac:dyDescent="0.35">
      <c r="A38" s="3" t="s">
        <v>378</v>
      </c>
      <c r="B38" s="171">
        <v>2</v>
      </c>
      <c r="C38" s="4">
        <v>9.4929217271163306</v>
      </c>
      <c r="D38" s="177">
        <v>2.4400320603688099</v>
      </c>
      <c r="E38" s="4" t="s">
        <v>888</v>
      </c>
      <c r="F38" s="177" t="s">
        <v>888</v>
      </c>
      <c r="G38" s="4">
        <v>12.551092281387801</v>
      </c>
      <c r="H38" s="177">
        <v>7.0042214231031101</v>
      </c>
      <c r="I38" s="4">
        <v>9.3607211798830292</v>
      </c>
      <c r="J38" s="177">
        <v>2.7054713832643502</v>
      </c>
      <c r="K38" s="4" t="s">
        <v>888</v>
      </c>
      <c r="L38" s="177" t="s">
        <v>888</v>
      </c>
      <c r="M38" s="4">
        <v>8.1335526118914405</v>
      </c>
      <c r="N38" s="177">
        <v>2.5231942197364199</v>
      </c>
      <c r="O38" s="4">
        <v>16.288168657988798</v>
      </c>
      <c r="P38" s="177">
        <v>7.2483489129968897</v>
      </c>
      <c r="Q38" s="4">
        <v>8.1546160460973205</v>
      </c>
      <c r="R38" s="177">
        <v>7.6756646681181202</v>
      </c>
      <c r="S38" s="4">
        <v>7.99223735941802</v>
      </c>
      <c r="T38" s="177">
        <v>3.2492707290175602</v>
      </c>
      <c r="U38" s="4">
        <v>10.711320541900699</v>
      </c>
      <c r="V38" s="177">
        <v>3.6941698655358399</v>
      </c>
      <c r="W38" s="4" t="s">
        <v>888</v>
      </c>
      <c r="X38" s="177" t="s">
        <v>888</v>
      </c>
      <c r="Y38" s="4" t="s">
        <v>888</v>
      </c>
      <c r="Z38" s="177" t="s">
        <v>888</v>
      </c>
      <c r="AA38" s="4">
        <v>5.7815422580433502</v>
      </c>
      <c r="AB38" s="177">
        <v>2.5783512415857399</v>
      </c>
      <c r="AC38" s="4">
        <v>15.5712391264769</v>
      </c>
      <c r="AD38" s="177">
        <v>4.9744391448634504</v>
      </c>
      <c r="AE38" s="4" t="s">
        <v>888</v>
      </c>
      <c r="AF38" s="177" t="s">
        <v>888</v>
      </c>
      <c r="AG38" s="4" t="s">
        <v>888</v>
      </c>
      <c r="AH38" s="177" t="s">
        <v>888</v>
      </c>
      <c r="AI38" s="4">
        <v>9.7182973027193107</v>
      </c>
      <c r="AJ38" s="177">
        <v>2.4807284918727999</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12.6464524802208</v>
      </c>
      <c r="D39" s="177">
        <v>1.96956268168701</v>
      </c>
      <c r="E39" s="4">
        <v>17.782732017175601</v>
      </c>
      <c r="F39" s="177">
        <v>3.1877432664273702</v>
      </c>
      <c r="G39" s="4">
        <v>7.6572926630911802</v>
      </c>
      <c r="H39" s="177">
        <v>3.65806381595791</v>
      </c>
      <c r="I39" s="4">
        <v>2.9348142452908199</v>
      </c>
      <c r="J39" s="177">
        <v>2.9618367013295601</v>
      </c>
      <c r="K39" s="4">
        <v>-14.8479177718848</v>
      </c>
      <c r="L39" s="177">
        <v>4.3503884729845304</v>
      </c>
      <c r="M39" s="4">
        <v>12.8354515844134</v>
      </c>
      <c r="N39" s="177">
        <v>2.0061888959107899</v>
      </c>
      <c r="O39" s="4" t="s">
        <v>888</v>
      </c>
      <c r="P39" s="177" t="s">
        <v>888</v>
      </c>
      <c r="Q39" s="4" t="s">
        <v>888</v>
      </c>
      <c r="R39" s="177" t="s">
        <v>888</v>
      </c>
      <c r="S39" s="4">
        <v>11.2308258307041</v>
      </c>
      <c r="T39" s="177">
        <v>2.4252489562223798</v>
      </c>
      <c r="U39" s="4">
        <v>11.7830650187475</v>
      </c>
      <c r="V39" s="177">
        <v>4.9524487872566798</v>
      </c>
      <c r="W39" s="4">
        <v>29.869523060372401</v>
      </c>
      <c r="X39" s="177">
        <v>14.6323601935201</v>
      </c>
      <c r="Y39" s="4">
        <v>18.638697229668399</v>
      </c>
      <c r="Z39" s="177">
        <v>15.160450463555801</v>
      </c>
      <c r="AA39" s="4">
        <v>12.6231521009085</v>
      </c>
      <c r="AB39" s="177">
        <v>3.0156900282572998</v>
      </c>
      <c r="AC39" s="4">
        <v>13.506572441661</v>
      </c>
      <c r="AD39" s="177">
        <v>2.8458980953255901</v>
      </c>
      <c r="AE39" s="4">
        <v>6.8699940246348303</v>
      </c>
      <c r="AF39" s="177">
        <v>6.7339630863313804</v>
      </c>
      <c r="AG39" s="4">
        <v>-5.7531580762736603</v>
      </c>
      <c r="AH39" s="177">
        <v>7.5904572498883898</v>
      </c>
      <c r="AI39" s="4">
        <v>11.0660031155249</v>
      </c>
      <c r="AJ39" s="177">
        <v>2.0175669482129202</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50.280145545860002</v>
      </c>
      <c r="D40" s="177">
        <v>3.94954569458926</v>
      </c>
      <c r="E40" s="4">
        <v>31.369569215589099</v>
      </c>
      <c r="F40" s="177">
        <v>8.8655479271512903</v>
      </c>
      <c r="G40" s="4">
        <v>51.892242443881401</v>
      </c>
      <c r="H40" s="177">
        <v>5.0445706416690399</v>
      </c>
      <c r="I40" s="4">
        <v>66.804003774615197</v>
      </c>
      <c r="J40" s="177">
        <v>5.8511379731133504</v>
      </c>
      <c r="K40" s="4">
        <v>35.434434559026101</v>
      </c>
      <c r="L40" s="177">
        <v>10.577862318098701</v>
      </c>
      <c r="M40" s="4">
        <v>50.566945890591199</v>
      </c>
      <c r="N40" s="177">
        <v>3.94478340392696</v>
      </c>
      <c r="O40" s="4" t="s">
        <v>888</v>
      </c>
      <c r="P40" s="177" t="s">
        <v>888</v>
      </c>
      <c r="Q40" s="4" t="s">
        <v>888</v>
      </c>
      <c r="R40" s="177" t="s">
        <v>888</v>
      </c>
      <c r="S40" s="4">
        <v>48.572260038975003</v>
      </c>
      <c r="T40" s="177">
        <v>4.6479057692212002</v>
      </c>
      <c r="U40" s="4">
        <v>56.069817182138699</v>
      </c>
      <c r="V40" s="177">
        <v>7.47430319101748</v>
      </c>
      <c r="W40" s="4" t="s">
        <v>888</v>
      </c>
      <c r="X40" s="177" t="s">
        <v>888</v>
      </c>
      <c r="Y40" s="4" t="s">
        <v>888</v>
      </c>
      <c r="Z40" s="177" t="s">
        <v>888</v>
      </c>
      <c r="AA40" s="4">
        <v>47.239138668951199</v>
      </c>
      <c r="AB40" s="177">
        <v>7.7309200226871901</v>
      </c>
      <c r="AC40" s="4">
        <v>45.760075374354798</v>
      </c>
      <c r="AD40" s="177">
        <v>5.3181461649331796</v>
      </c>
      <c r="AE40" s="4">
        <v>67.2675556785602</v>
      </c>
      <c r="AF40" s="177">
        <v>7.2227479709002296</v>
      </c>
      <c r="AG40" s="4">
        <v>20.028417009609001</v>
      </c>
      <c r="AH40" s="177">
        <v>10.5015653412216</v>
      </c>
      <c r="AI40" s="4">
        <v>50.548454631257897</v>
      </c>
      <c r="AJ40" s="177">
        <v>3.9208559424749501</v>
      </c>
      <c r="AK40" s="4">
        <v>46.012370690446303</v>
      </c>
      <c r="AL40" s="177">
        <v>7.6029393328559802</v>
      </c>
      <c r="AM40" s="4" t="s">
        <v>888</v>
      </c>
      <c r="AN40" s="177" t="s">
        <v>888</v>
      </c>
      <c r="AO40" s="4" t="s">
        <v>888</v>
      </c>
      <c r="AP40" s="177" t="s">
        <v>888</v>
      </c>
      <c r="AQ40" s="6"/>
      <c r="AR40" s="6"/>
      <c r="AS40" s="6"/>
      <c r="AT40" s="8"/>
    </row>
    <row r="41" spans="1:46" ht="13" customHeight="1" x14ac:dyDescent="0.35">
      <c r="A41" s="3" t="s">
        <v>381</v>
      </c>
      <c r="B41" s="171">
        <v>2</v>
      </c>
      <c r="C41" s="4">
        <v>28.532009544603198</v>
      </c>
      <c r="D41" s="177">
        <v>3.42932197520856</v>
      </c>
      <c r="E41" s="4">
        <v>20.350256348520301</v>
      </c>
      <c r="F41" s="177">
        <v>8.4116806205088697</v>
      </c>
      <c r="G41" s="4">
        <v>21.355317212331801</v>
      </c>
      <c r="H41" s="177">
        <v>4.5501874008588903</v>
      </c>
      <c r="I41" s="4">
        <v>39.857288454154798</v>
      </c>
      <c r="J41" s="177">
        <v>6.7384463286064697</v>
      </c>
      <c r="K41" s="4">
        <v>19.507032105634401</v>
      </c>
      <c r="L41" s="177">
        <v>10.884443455838801</v>
      </c>
      <c r="M41" s="4">
        <v>29.006787122758698</v>
      </c>
      <c r="N41" s="177">
        <v>3.4995443240189901</v>
      </c>
      <c r="O41" s="4" t="s">
        <v>888</v>
      </c>
      <c r="P41" s="177" t="s">
        <v>888</v>
      </c>
      <c r="Q41" s="4" t="s">
        <v>888</v>
      </c>
      <c r="R41" s="177" t="s">
        <v>888</v>
      </c>
      <c r="S41" s="4">
        <v>30.502542887372599</v>
      </c>
      <c r="T41" s="177">
        <v>3.8116343331163201</v>
      </c>
      <c r="U41" s="4">
        <v>30.7787813189126</v>
      </c>
      <c r="V41" s="177">
        <v>7.8569341617404902</v>
      </c>
      <c r="W41" s="4">
        <v>0</v>
      </c>
      <c r="X41" s="177">
        <v>0</v>
      </c>
      <c r="Y41" s="4">
        <v>-30.502542887372599</v>
      </c>
      <c r="Z41" s="177">
        <v>3.8116343331163201</v>
      </c>
      <c r="AA41" s="4">
        <v>23.5727030409295</v>
      </c>
      <c r="AB41" s="177">
        <v>4.3512025316642404</v>
      </c>
      <c r="AC41" s="4">
        <v>31.7900863401203</v>
      </c>
      <c r="AD41" s="177">
        <v>4.9143024852886699</v>
      </c>
      <c r="AE41" s="4" t="s">
        <v>888</v>
      </c>
      <c r="AF41" s="177" t="s">
        <v>888</v>
      </c>
      <c r="AG41" s="4" t="s">
        <v>888</v>
      </c>
      <c r="AH41" s="177" t="s">
        <v>888</v>
      </c>
      <c r="AI41" s="4">
        <v>27.027441267599301</v>
      </c>
      <c r="AJ41" s="177">
        <v>3.97668374785018</v>
      </c>
      <c r="AK41" s="4">
        <v>32.598113699610103</v>
      </c>
      <c r="AL41" s="177">
        <v>5.9921023560261801</v>
      </c>
      <c r="AM41" s="4" t="s">
        <v>888</v>
      </c>
      <c r="AN41" s="177" t="s">
        <v>888</v>
      </c>
      <c r="AO41" s="4" t="s">
        <v>888</v>
      </c>
      <c r="AP41" s="177" t="s">
        <v>888</v>
      </c>
      <c r="AQ41" s="6"/>
      <c r="AR41" s="6"/>
      <c r="AS41" s="6"/>
      <c r="AT41" s="8"/>
    </row>
    <row r="42" spans="1:46" ht="13" customHeight="1" x14ac:dyDescent="0.35">
      <c r="A42" s="3" t="s">
        <v>382</v>
      </c>
      <c r="B42" s="171">
        <v>2</v>
      </c>
      <c r="C42" s="4">
        <v>43.806448026089498</v>
      </c>
      <c r="D42" s="177">
        <v>2.5518420708098399E-5</v>
      </c>
      <c r="E42" s="4" t="s">
        <v>888</v>
      </c>
      <c r="F42" s="177" t="s">
        <v>888</v>
      </c>
      <c r="G42" s="4">
        <v>44.136881207768901</v>
      </c>
      <c r="H42" s="177">
        <v>2.5338683084246898E-5</v>
      </c>
      <c r="I42" s="4" t="s">
        <v>431</v>
      </c>
      <c r="J42" s="177" t="s">
        <v>431</v>
      </c>
      <c r="K42" s="4" t="s">
        <v>431</v>
      </c>
      <c r="L42" s="177" t="s">
        <v>431</v>
      </c>
      <c r="M42" s="4">
        <v>56.883137072519297</v>
      </c>
      <c r="N42" s="177">
        <v>2.9824764720709998E-5</v>
      </c>
      <c r="O42" s="4">
        <v>27.175175624014301</v>
      </c>
      <c r="P42" s="177">
        <v>3.9235885113206001E-5</v>
      </c>
      <c r="Q42" s="4">
        <v>-29.707961448504999</v>
      </c>
      <c r="R42" s="177">
        <v>4.9222631827647701E-5</v>
      </c>
      <c r="S42" s="4">
        <v>30.841610020645799</v>
      </c>
      <c r="T42" s="177">
        <v>3.4170093265207602E-5</v>
      </c>
      <c r="U42" s="4" t="s">
        <v>888</v>
      </c>
      <c r="V42" s="177" t="s">
        <v>888</v>
      </c>
      <c r="W42" s="4" t="s">
        <v>888</v>
      </c>
      <c r="X42" s="177" t="s">
        <v>888</v>
      </c>
      <c r="Y42" s="4" t="s">
        <v>888</v>
      </c>
      <c r="Z42" s="177" t="s">
        <v>888</v>
      </c>
      <c r="AA42" s="4">
        <v>63.829269775708397</v>
      </c>
      <c r="AB42" s="177">
        <v>6.2226223768316698E-5</v>
      </c>
      <c r="AC42" s="4">
        <v>37.332980913690001</v>
      </c>
      <c r="AD42" s="177">
        <v>2.8642320177086098E-5</v>
      </c>
      <c r="AE42" s="4" t="s">
        <v>888</v>
      </c>
      <c r="AF42" s="177" t="s">
        <v>888</v>
      </c>
      <c r="AG42" s="4" t="s">
        <v>888</v>
      </c>
      <c r="AH42" s="177" t="s">
        <v>888</v>
      </c>
      <c r="AI42" s="4">
        <v>49.638207819258398</v>
      </c>
      <c r="AJ42" s="177">
        <v>3.7343916742576997E-5</v>
      </c>
      <c r="AK42" s="4">
        <v>38.968646514948503</v>
      </c>
      <c r="AL42" s="177">
        <v>3.1866652519276597E-5</v>
      </c>
      <c r="AM42" s="4" t="s">
        <v>888</v>
      </c>
      <c r="AN42" s="177" t="s">
        <v>888</v>
      </c>
      <c r="AO42" s="4" t="s">
        <v>888</v>
      </c>
      <c r="AP42" s="177" t="s">
        <v>888</v>
      </c>
      <c r="AQ42" s="6"/>
      <c r="AR42" s="6"/>
      <c r="AS42" s="6"/>
      <c r="AT42" s="8"/>
    </row>
    <row r="43" spans="1:46" ht="13" customHeight="1" x14ac:dyDescent="0.35">
      <c r="A43" s="3" t="s">
        <v>383</v>
      </c>
      <c r="B43" s="171">
        <v>2</v>
      </c>
      <c r="C43" s="4">
        <v>20.158872502327899</v>
      </c>
      <c r="D43" s="177">
        <v>1.79788390707043E-2</v>
      </c>
      <c r="E43" s="4">
        <v>12.8319069042004</v>
      </c>
      <c r="F43" s="177">
        <v>3.34053664485384E-2</v>
      </c>
      <c r="G43" s="4">
        <v>23.604928599454301</v>
      </c>
      <c r="H43" s="177">
        <v>2.12988774643358E-2</v>
      </c>
      <c r="I43" s="4" t="s">
        <v>888</v>
      </c>
      <c r="J43" s="177" t="s">
        <v>888</v>
      </c>
      <c r="K43" s="4" t="s">
        <v>888</v>
      </c>
      <c r="L43" s="177" t="s">
        <v>888</v>
      </c>
      <c r="M43" s="4">
        <v>20.158872502327899</v>
      </c>
      <c r="N43" s="177">
        <v>1.79788390707043E-2</v>
      </c>
      <c r="O43" s="4" t="s">
        <v>431</v>
      </c>
      <c r="P43" s="177" t="s">
        <v>431</v>
      </c>
      <c r="Q43" s="4" t="s">
        <v>431</v>
      </c>
      <c r="R43" s="177" t="s">
        <v>431</v>
      </c>
      <c r="S43" s="4">
        <v>20.155414408925299</v>
      </c>
      <c r="T43" s="177">
        <v>2.3790198297641899E-2</v>
      </c>
      <c r="U43" s="4">
        <v>23.4804101951764</v>
      </c>
      <c r="V43" s="177">
        <v>7.0774941965638503E-5</v>
      </c>
      <c r="W43" s="4" t="s">
        <v>888</v>
      </c>
      <c r="X43" s="177" t="s">
        <v>888</v>
      </c>
      <c r="Y43" s="4" t="s">
        <v>888</v>
      </c>
      <c r="Z43" s="177" t="s">
        <v>888</v>
      </c>
      <c r="AA43" s="4">
        <v>10.165772559357199</v>
      </c>
      <c r="AB43" s="177">
        <v>1.98380963645713E-2</v>
      </c>
      <c r="AC43" s="4">
        <v>29.745048563537999</v>
      </c>
      <c r="AD43" s="177">
        <v>5.0796045952973902E-5</v>
      </c>
      <c r="AE43" s="4" t="s">
        <v>888</v>
      </c>
      <c r="AF43" s="177" t="s">
        <v>888</v>
      </c>
      <c r="AG43" s="4" t="s">
        <v>888</v>
      </c>
      <c r="AH43" s="177" t="s">
        <v>888</v>
      </c>
      <c r="AI43" s="4">
        <v>19.144872914438398</v>
      </c>
      <c r="AJ43" s="177">
        <v>1.9125693578829199E-2</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48.803932540554896</v>
      </c>
      <c r="D44" s="177">
        <v>2.67277162074293</v>
      </c>
      <c r="E44" s="4">
        <v>48.841810518238397</v>
      </c>
      <c r="F44" s="177">
        <v>6.5643567786861698</v>
      </c>
      <c r="G44" s="4">
        <v>50.143573080107998</v>
      </c>
      <c r="H44" s="177">
        <v>4.2311086019610498</v>
      </c>
      <c r="I44" s="4">
        <v>48.1083466372597</v>
      </c>
      <c r="J44" s="177">
        <v>4.2457631535907998</v>
      </c>
      <c r="K44" s="4">
        <v>-0.73346388097861104</v>
      </c>
      <c r="L44" s="177">
        <v>7.7782274526511896</v>
      </c>
      <c r="M44" s="4">
        <v>50.428630659986098</v>
      </c>
      <c r="N44" s="177">
        <v>2.4345529369079402</v>
      </c>
      <c r="O44" s="4">
        <v>44.410230625234099</v>
      </c>
      <c r="P44" s="177">
        <v>9.4826815879975594</v>
      </c>
      <c r="Q44" s="4">
        <v>-6.0184000347520801</v>
      </c>
      <c r="R44" s="177">
        <v>10.0112003507626</v>
      </c>
      <c r="S44" s="4">
        <v>41.760123177103601</v>
      </c>
      <c r="T44" s="177">
        <v>5.61281003832012</v>
      </c>
      <c r="U44" s="4">
        <v>57.469731123148897</v>
      </c>
      <c r="V44" s="177">
        <v>6.2669664088781998</v>
      </c>
      <c r="W44" s="4">
        <v>51.877435396180601</v>
      </c>
      <c r="X44" s="177">
        <v>3.1290695754587201</v>
      </c>
      <c r="Y44" s="4">
        <v>10.117312219077</v>
      </c>
      <c r="Z44" s="177">
        <v>6.6891419461957504</v>
      </c>
      <c r="AA44" s="4">
        <v>30.463539501853099</v>
      </c>
      <c r="AB44" s="177">
        <v>8.5092159720694909</v>
      </c>
      <c r="AC44" s="4">
        <v>34.030478193423299</v>
      </c>
      <c r="AD44" s="177">
        <v>9.1587410055467604</v>
      </c>
      <c r="AE44" s="4">
        <v>56.967851823964303</v>
      </c>
      <c r="AF44" s="177">
        <v>2.7800636363607101</v>
      </c>
      <c r="AG44" s="4">
        <v>26.5043123221112</v>
      </c>
      <c r="AH44" s="177">
        <v>9.1105765667753609</v>
      </c>
      <c r="AI44" s="4">
        <v>49.249599313257299</v>
      </c>
      <c r="AJ44" s="177">
        <v>2.6986562747886</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6.1747627433374399</v>
      </c>
      <c r="D45" s="177">
        <v>1.80017895712557</v>
      </c>
      <c r="E45" s="4">
        <v>5.1844426893623003</v>
      </c>
      <c r="F45" s="177">
        <v>2.5745847060237299</v>
      </c>
      <c r="G45" s="4">
        <v>8.6591672058022802</v>
      </c>
      <c r="H45" s="177">
        <v>3.2084663719248301</v>
      </c>
      <c r="I45" s="4">
        <v>2.6557104837538801</v>
      </c>
      <c r="J45" s="177">
        <v>2.6356491810042399</v>
      </c>
      <c r="K45" s="4">
        <v>-2.5287322056084198</v>
      </c>
      <c r="L45" s="177">
        <v>3.68086146714406</v>
      </c>
      <c r="M45" s="4">
        <v>6.1747627433374399</v>
      </c>
      <c r="N45" s="177">
        <v>1.80017895712557</v>
      </c>
      <c r="O45" s="4" t="s">
        <v>431</v>
      </c>
      <c r="P45" s="177" t="s">
        <v>431</v>
      </c>
      <c r="Q45" s="4" t="s">
        <v>431</v>
      </c>
      <c r="R45" s="177" t="s">
        <v>431</v>
      </c>
      <c r="S45" s="4">
        <v>6.82035752160869</v>
      </c>
      <c r="T45" s="177">
        <v>2.4581220311937502</v>
      </c>
      <c r="U45" s="4">
        <v>7.8288095472513799</v>
      </c>
      <c r="V45" s="177">
        <v>3.7377969737235799</v>
      </c>
      <c r="W45" s="4">
        <v>0</v>
      </c>
      <c r="X45" s="177">
        <v>0</v>
      </c>
      <c r="Y45" s="4">
        <v>-6.82035752160869</v>
      </c>
      <c r="Z45" s="177">
        <v>2.4581220311937502</v>
      </c>
      <c r="AA45" s="4">
        <v>7.6036444569967996</v>
      </c>
      <c r="AB45" s="177">
        <v>2.5442911182607002</v>
      </c>
      <c r="AC45" s="4">
        <v>1.51381733691426</v>
      </c>
      <c r="AD45" s="177">
        <v>1.5100887749441401</v>
      </c>
      <c r="AE45" s="4">
        <v>13.9516140374768</v>
      </c>
      <c r="AF45" s="177">
        <v>9.55117040922058</v>
      </c>
      <c r="AG45" s="4">
        <v>6.3479695804799698</v>
      </c>
      <c r="AH45" s="177">
        <v>9.8456218267074096</v>
      </c>
      <c r="AI45" s="4">
        <v>6.1153449805775404</v>
      </c>
      <c r="AJ45" s="177">
        <v>1.9194045356418501</v>
      </c>
      <c r="AK45" s="4">
        <v>8.6857137481167399</v>
      </c>
      <c r="AL45" s="177">
        <v>6.1260422433250099</v>
      </c>
      <c r="AM45" s="4" t="s">
        <v>888</v>
      </c>
      <c r="AN45" s="177" t="s">
        <v>888</v>
      </c>
      <c r="AO45" s="4" t="s">
        <v>888</v>
      </c>
      <c r="AP45" s="177" t="s">
        <v>888</v>
      </c>
      <c r="AQ45" s="6"/>
      <c r="AR45" s="6"/>
      <c r="AS45" s="6"/>
      <c r="AT45" s="8"/>
    </row>
    <row r="46" spans="1:46" ht="13" customHeight="1" x14ac:dyDescent="0.35">
      <c r="A46" s="3" t="s">
        <v>386</v>
      </c>
      <c r="B46" s="171">
        <v>2</v>
      </c>
      <c r="C46" s="4">
        <v>7.5286513806852398</v>
      </c>
      <c r="D46" s="177">
        <v>1.5989062218666501</v>
      </c>
      <c r="E46" s="4">
        <v>7.8387080206869104</v>
      </c>
      <c r="F46" s="177">
        <v>2.30078226628908</v>
      </c>
      <c r="G46" s="4">
        <v>10.2786458911057</v>
      </c>
      <c r="H46" s="177">
        <v>3.2595510802054402</v>
      </c>
      <c r="I46" s="4">
        <v>2.9144848725685502</v>
      </c>
      <c r="J46" s="177">
        <v>1.3234371793792801</v>
      </c>
      <c r="K46" s="4">
        <v>-4.9242231481183598</v>
      </c>
      <c r="L46" s="177">
        <v>2.3729102656716101</v>
      </c>
      <c r="M46" s="4">
        <v>6.91940968004117</v>
      </c>
      <c r="N46" s="177">
        <v>1.6761603191949299</v>
      </c>
      <c r="O46" s="4">
        <v>12.781383869070501</v>
      </c>
      <c r="P46" s="177">
        <v>7.67871926503389</v>
      </c>
      <c r="Q46" s="4">
        <v>5.8619741890293398</v>
      </c>
      <c r="R46" s="177">
        <v>8.1424823877510608</v>
      </c>
      <c r="S46" s="4">
        <v>7.4544200872854196</v>
      </c>
      <c r="T46" s="177">
        <v>1.8226610519947</v>
      </c>
      <c r="U46" s="4">
        <v>7.0116941303454503</v>
      </c>
      <c r="V46" s="177">
        <v>3.98218588003343</v>
      </c>
      <c r="W46" s="4" t="s">
        <v>888</v>
      </c>
      <c r="X46" s="177" t="s">
        <v>888</v>
      </c>
      <c r="Y46" s="4" t="s">
        <v>888</v>
      </c>
      <c r="Z46" s="177" t="s">
        <v>888</v>
      </c>
      <c r="AA46" s="4">
        <v>6.31641792230565</v>
      </c>
      <c r="AB46" s="177">
        <v>2.8361426284653799</v>
      </c>
      <c r="AC46" s="4">
        <v>8.7567051751320903</v>
      </c>
      <c r="AD46" s="177">
        <v>2.5283379618399699</v>
      </c>
      <c r="AE46" s="4">
        <v>2.91736122135331</v>
      </c>
      <c r="AF46" s="177">
        <v>3.0018263892286399</v>
      </c>
      <c r="AG46" s="4">
        <v>-3.3990567009523498</v>
      </c>
      <c r="AH46" s="177">
        <v>3.2633074362896801</v>
      </c>
      <c r="AI46" s="4">
        <v>10.5627248098025</v>
      </c>
      <c r="AJ46" s="177">
        <v>2.6020825535083798</v>
      </c>
      <c r="AK46" s="4">
        <v>6.1065294736929996</v>
      </c>
      <c r="AL46" s="177">
        <v>2.3500230032258198</v>
      </c>
      <c r="AM46" s="4">
        <v>4.3444670159864103</v>
      </c>
      <c r="AN46" s="177">
        <v>4.44337509622396</v>
      </c>
      <c r="AO46" s="4">
        <v>-6.2182577938161199</v>
      </c>
      <c r="AP46" s="177">
        <v>5.1778403963050001</v>
      </c>
      <c r="AQ46" s="6"/>
      <c r="AR46" s="6"/>
      <c r="AS46" s="6"/>
      <c r="AT46" s="8"/>
    </row>
    <row r="47" spans="1:46" ht="13" customHeight="1" x14ac:dyDescent="0.35">
      <c r="A47" s="3" t="s">
        <v>387</v>
      </c>
      <c r="B47" s="171">
        <v>2</v>
      </c>
      <c r="C47" s="4">
        <v>16.911801477973999</v>
      </c>
      <c r="D47" s="177">
        <v>2.5551553332647501</v>
      </c>
      <c r="E47" s="4" t="s">
        <v>888</v>
      </c>
      <c r="F47" s="177" t="s">
        <v>888</v>
      </c>
      <c r="G47" s="4">
        <v>17.2870432499993</v>
      </c>
      <c r="H47" s="177">
        <v>3.1074462293898399</v>
      </c>
      <c r="I47" s="4">
        <v>17.242109397368399</v>
      </c>
      <c r="J47" s="177">
        <v>6.1671982831846996</v>
      </c>
      <c r="K47" s="4" t="s">
        <v>888</v>
      </c>
      <c r="L47" s="177" t="s">
        <v>888</v>
      </c>
      <c r="M47" s="4">
        <v>16.746059143014701</v>
      </c>
      <c r="N47" s="177">
        <v>2.6272293053595002</v>
      </c>
      <c r="O47" s="4">
        <v>20.7738260355883</v>
      </c>
      <c r="P47" s="177">
        <v>10.1675603217521</v>
      </c>
      <c r="Q47" s="4">
        <v>4.0277668925735597</v>
      </c>
      <c r="R47" s="177">
        <v>10.3989621869245</v>
      </c>
      <c r="S47" s="4">
        <v>22.439574697881401</v>
      </c>
      <c r="T47" s="177">
        <v>7.2500929308873401</v>
      </c>
      <c r="U47" s="4">
        <v>15.053157444801</v>
      </c>
      <c r="V47" s="177">
        <v>4.2591626456036904</v>
      </c>
      <c r="W47" s="4">
        <v>16.1377543807439</v>
      </c>
      <c r="X47" s="177">
        <v>3.9194955812416299</v>
      </c>
      <c r="Y47" s="4">
        <v>-6.3018203171375404</v>
      </c>
      <c r="Z47" s="177">
        <v>8.5623447786692104</v>
      </c>
      <c r="AA47" s="4" t="s">
        <v>888</v>
      </c>
      <c r="AB47" s="177" t="s">
        <v>888</v>
      </c>
      <c r="AC47" s="4">
        <v>17.057706672549699</v>
      </c>
      <c r="AD47" s="177">
        <v>3.5364988017501</v>
      </c>
      <c r="AE47" s="4">
        <v>18.020672346999401</v>
      </c>
      <c r="AF47" s="177">
        <v>3.65752290263084</v>
      </c>
      <c r="AG47" s="4" t="s">
        <v>888</v>
      </c>
      <c r="AH47" s="177" t="s">
        <v>888</v>
      </c>
      <c r="AI47" s="4">
        <v>16.688185810387299</v>
      </c>
      <c r="AJ47" s="177">
        <v>3.5246948973064902</v>
      </c>
      <c r="AK47" s="4">
        <v>18.327721277405701</v>
      </c>
      <c r="AL47" s="177">
        <v>4.2292312967112196</v>
      </c>
      <c r="AM47" s="4">
        <v>11.381844736762901</v>
      </c>
      <c r="AN47" s="177">
        <v>7.6532014990230097</v>
      </c>
      <c r="AO47" s="4">
        <v>-5.3063410736244103</v>
      </c>
      <c r="AP47" s="177">
        <v>8.2344641157403107</v>
      </c>
      <c r="AQ47" s="6"/>
      <c r="AR47" s="6"/>
      <c r="AS47" s="6"/>
      <c r="AT47" s="8"/>
    </row>
    <row r="48" spans="1:46" ht="13" customHeight="1" x14ac:dyDescent="0.35">
      <c r="A48" s="3" t="s">
        <v>388</v>
      </c>
      <c r="B48" s="171">
        <v>2</v>
      </c>
      <c r="C48" s="4">
        <v>24.671511625031901</v>
      </c>
      <c r="D48" s="177">
        <v>3.3537073546411702</v>
      </c>
      <c r="E48" s="4">
        <v>30.281956409559299</v>
      </c>
      <c r="F48" s="177">
        <v>8.3894107862361906</v>
      </c>
      <c r="G48" s="4">
        <v>16.582345431633701</v>
      </c>
      <c r="H48" s="177">
        <v>3.6761519333325099</v>
      </c>
      <c r="I48" s="4">
        <v>34.854347957660003</v>
      </c>
      <c r="J48" s="177">
        <v>6.65120341740763</v>
      </c>
      <c r="K48" s="4">
        <v>4.5723915481007404</v>
      </c>
      <c r="L48" s="177">
        <v>10.677974398068001</v>
      </c>
      <c r="M48" s="4">
        <v>24.694274308520399</v>
      </c>
      <c r="N48" s="177">
        <v>3.3666232196817698</v>
      </c>
      <c r="O48" s="4" t="s">
        <v>888</v>
      </c>
      <c r="P48" s="177" t="s">
        <v>888</v>
      </c>
      <c r="Q48" s="4" t="s">
        <v>888</v>
      </c>
      <c r="R48" s="177" t="s">
        <v>888</v>
      </c>
      <c r="S48" s="4">
        <v>22.920476224951098</v>
      </c>
      <c r="T48" s="177">
        <v>4.8823984681175601</v>
      </c>
      <c r="U48" s="4">
        <v>23.574154269685302</v>
      </c>
      <c r="V48" s="177">
        <v>5.3725349517778396</v>
      </c>
      <c r="W48" s="4">
        <v>28.398967499889999</v>
      </c>
      <c r="X48" s="177">
        <v>6.6102423834591804</v>
      </c>
      <c r="Y48" s="4">
        <v>5.4784912749389703</v>
      </c>
      <c r="Z48" s="177">
        <v>8.3922505384625197</v>
      </c>
      <c r="AA48" s="4">
        <v>27.973379145619798</v>
      </c>
      <c r="AB48" s="177">
        <v>4.4928716333621903</v>
      </c>
      <c r="AC48" s="4">
        <v>15.303312325749699</v>
      </c>
      <c r="AD48" s="177">
        <v>4.1216509798825403</v>
      </c>
      <c r="AE48" s="4">
        <v>42.374274282003299</v>
      </c>
      <c r="AF48" s="177">
        <v>15.9438237735505</v>
      </c>
      <c r="AG48" s="4">
        <v>14.4008951363836</v>
      </c>
      <c r="AH48" s="177">
        <v>16.6603282823068</v>
      </c>
      <c r="AI48" s="4">
        <v>23.619534318816601</v>
      </c>
      <c r="AJ48" s="177">
        <v>3.34727342662935</v>
      </c>
      <c r="AK48" s="4">
        <v>45.6540467472214</v>
      </c>
      <c r="AL48" s="177">
        <v>18.987613488955599</v>
      </c>
      <c r="AM48" s="4" t="s">
        <v>888</v>
      </c>
      <c r="AN48" s="177" t="s">
        <v>888</v>
      </c>
      <c r="AO48" s="4" t="s">
        <v>888</v>
      </c>
      <c r="AP48" s="177" t="s">
        <v>888</v>
      </c>
      <c r="AQ48" s="6"/>
      <c r="AR48" s="6"/>
      <c r="AS48" s="6"/>
      <c r="AT48" s="8"/>
    </row>
    <row r="49" spans="1:46" ht="13" customHeight="1" x14ac:dyDescent="0.35">
      <c r="A49" s="3" t="s">
        <v>389</v>
      </c>
      <c r="B49" s="171">
        <v>2</v>
      </c>
      <c r="C49" s="4">
        <v>47.274887349162697</v>
      </c>
      <c r="D49" s="177">
        <v>3.0051647722097101</v>
      </c>
      <c r="E49" s="4">
        <v>42.858837739263002</v>
      </c>
      <c r="F49" s="177">
        <v>7.1177394362250697</v>
      </c>
      <c r="G49" s="4">
        <v>46.6829170170898</v>
      </c>
      <c r="H49" s="177">
        <v>7.7823773283733004</v>
      </c>
      <c r="I49" s="4">
        <v>48.689020310696797</v>
      </c>
      <c r="J49" s="177">
        <v>4.0089666179429502</v>
      </c>
      <c r="K49" s="4">
        <v>5.8301825714337596</v>
      </c>
      <c r="L49" s="177">
        <v>8.4217642549877496</v>
      </c>
      <c r="M49" s="4">
        <v>49.290420912127203</v>
      </c>
      <c r="N49" s="177">
        <v>3.15163552388867</v>
      </c>
      <c r="O49" s="4">
        <v>16.0622948897614</v>
      </c>
      <c r="P49" s="177">
        <v>7.29651760254115</v>
      </c>
      <c r="Q49" s="4">
        <v>-33.228126022365799</v>
      </c>
      <c r="R49" s="177">
        <v>7.8017234931568096</v>
      </c>
      <c r="S49" s="4">
        <v>45.4990068809565</v>
      </c>
      <c r="T49" s="177">
        <v>3.4701068433893298</v>
      </c>
      <c r="U49" s="4">
        <v>53.889308869988902</v>
      </c>
      <c r="V49" s="177">
        <v>8.3509606321417706</v>
      </c>
      <c r="W49" s="4">
        <v>51.392603596490297</v>
      </c>
      <c r="X49" s="177">
        <v>9.6226930069269603</v>
      </c>
      <c r="Y49" s="4">
        <v>5.8935967155337501</v>
      </c>
      <c r="Z49" s="177">
        <v>10.6623833926648</v>
      </c>
      <c r="AA49" s="4">
        <v>39.384173390572897</v>
      </c>
      <c r="AB49" s="177">
        <v>3.9791796924241898</v>
      </c>
      <c r="AC49" s="4">
        <v>54.574526115070597</v>
      </c>
      <c r="AD49" s="177">
        <v>6.0182202546547803</v>
      </c>
      <c r="AE49" s="4">
        <v>63.405108621727699</v>
      </c>
      <c r="AF49" s="177">
        <v>8.4170266789272006</v>
      </c>
      <c r="AG49" s="4">
        <v>24.020935231154802</v>
      </c>
      <c r="AH49" s="177">
        <v>9.7218050893569092</v>
      </c>
      <c r="AI49" s="4">
        <v>47.823855414455302</v>
      </c>
      <c r="AJ49" s="177">
        <v>3.1467483069025999</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11.8520689872896</v>
      </c>
      <c r="D50" s="177">
        <v>2.4366931965416501</v>
      </c>
      <c r="E50" s="4">
        <v>11.411836417091999</v>
      </c>
      <c r="F50" s="177">
        <v>3.54417241670988</v>
      </c>
      <c r="G50" s="4">
        <v>13.704287641954499</v>
      </c>
      <c r="H50" s="177">
        <v>4.0304183230469803</v>
      </c>
      <c r="I50" s="4">
        <v>9.2227876351944893</v>
      </c>
      <c r="J50" s="177">
        <v>4.1522093467563197</v>
      </c>
      <c r="K50" s="4">
        <v>-2.18904878189749</v>
      </c>
      <c r="L50" s="177">
        <v>5.4013243584211601</v>
      </c>
      <c r="M50" s="4">
        <v>11.8520689872896</v>
      </c>
      <c r="N50" s="177">
        <v>2.4366931965416501</v>
      </c>
      <c r="O50" s="4" t="s">
        <v>431</v>
      </c>
      <c r="P50" s="177" t="s">
        <v>431</v>
      </c>
      <c r="Q50" s="4" t="s">
        <v>431</v>
      </c>
      <c r="R50" s="177" t="s">
        <v>431</v>
      </c>
      <c r="S50" s="4">
        <v>11.6585248566094</v>
      </c>
      <c r="T50" s="177">
        <v>3.0263598492069099</v>
      </c>
      <c r="U50" s="4">
        <v>11.944005830196501</v>
      </c>
      <c r="V50" s="177">
        <v>4.67561092687908</v>
      </c>
      <c r="W50" s="4">
        <v>14.1428937103172</v>
      </c>
      <c r="X50" s="177">
        <v>9.4051658101824405</v>
      </c>
      <c r="Y50" s="4">
        <v>2.4843688537078399</v>
      </c>
      <c r="Z50" s="177">
        <v>9.7012217580544409</v>
      </c>
      <c r="AA50" s="4">
        <v>10.8129165851539</v>
      </c>
      <c r="AB50" s="177">
        <v>2.9125496742002701</v>
      </c>
      <c r="AC50" s="4">
        <v>14.386274283613799</v>
      </c>
      <c r="AD50" s="177">
        <v>4.2116271524624302</v>
      </c>
      <c r="AE50" s="4" t="s">
        <v>888</v>
      </c>
      <c r="AF50" s="177" t="s">
        <v>888</v>
      </c>
      <c r="AG50" s="4" t="s">
        <v>888</v>
      </c>
      <c r="AH50" s="177" t="s">
        <v>888</v>
      </c>
      <c r="AI50" s="4">
        <v>11.6555309487941</v>
      </c>
      <c r="AJ50" s="177">
        <v>2.5253091539262398</v>
      </c>
      <c r="AK50" s="4">
        <v>13.7300513784218</v>
      </c>
      <c r="AL50" s="177">
        <v>7.3863166988767697</v>
      </c>
      <c r="AM50" s="4" t="s">
        <v>431</v>
      </c>
      <c r="AN50" s="177" t="s">
        <v>431</v>
      </c>
      <c r="AO50" s="4" t="s">
        <v>431</v>
      </c>
      <c r="AP50" s="177" t="s">
        <v>431</v>
      </c>
      <c r="AQ50" s="6"/>
      <c r="AR50" s="6"/>
      <c r="AS50" s="6"/>
      <c r="AT50" s="8"/>
    </row>
    <row r="51" spans="1:46" ht="13" customHeight="1" x14ac:dyDescent="0.35">
      <c r="A51" s="3" t="s">
        <v>391</v>
      </c>
      <c r="B51" s="171">
        <v>2</v>
      </c>
      <c r="C51" s="4">
        <v>4.3134065580556697</v>
      </c>
      <c r="D51" s="177">
        <v>1.45563970845624</v>
      </c>
      <c r="E51" s="4">
        <v>0</v>
      </c>
      <c r="F51" s="177">
        <v>0</v>
      </c>
      <c r="G51" s="4">
        <v>8.4219357044024701</v>
      </c>
      <c r="H51" s="177">
        <v>4.2144438117327399</v>
      </c>
      <c r="I51" s="4">
        <v>3.4721866284387</v>
      </c>
      <c r="J51" s="177">
        <v>1.5594376461024599</v>
      </c>
      <c r="K51" s="4">
        <v>3.4721866284387</v>
      </c>
      <c r="L51" s="177">
        <v>1.5594376461024599</v>
      </c>
      <c r="M51" s="4">
        <v>4.7615072541135399</v>
      </c>
      <c r="N51" s="177">
        <v>1.61411162441504</v>
      </c>
      <c r="O51" s="4">
        <v>0</v>
      </c>
      <c r="P51" s="177">
        <v>0</v>
      </c>
      <c r="Q51" s="4">
        <v>-4.7615072541135399</v>
      </c>
      <c r="R51" s="177">
        <v>1.61411162441504</v>
      </c>
      <c r="S51" s="4">
        <v>3.6221438242614399</v>
      </c>
      <c r="T51" s="177">
        <v>1.3890784108016301</v>
      </c>
      <c r="U51" s="4">
        <v>9.2354354217142003</v>
      </c>
      <c r="V51" s="177">
        <v>9.0949063047237502</v>
      </c>
      <c r="W51" s="4" t="s">
        <v>888</v>
      </c>
      <c r="X51" s="177" t="s">
        <v>888</v>
      </c>
      <c r="Y51" s="4" t="s">
        <v>888</v>
      </c>
      <c r="Z51" s="177" t="s">
        <v>888</v>
      </c>
      <c r="AA51" s="4">
        <v>3.7741251692359898</v>
      </c>
      <c r="AB51" s="177">
        <v>1.45312397311815</v>
      </c>
      <c r="AC51" s="4">
        <v>4.8424666241704601</v>
      </c>
      <c r="AD51" s="177">
        <v>4.7887155297782797</v>
      </c>
      <c r="AE51" s="4" t="s">
        <v>431</v>
      </c>
      <c r="AF51" s="177" t="s">
        <v>431</v>
      </c>
      <c r="AG51" s="4" t="s">
        <v>431</v>
      </c>
      <c r="AH51" s="177" t="s">
        <v>431</v>
      </c>
      <c r="AI51" s="4">
        <v>4.39701395114934</v>
      </c>
      <c r="AJ51" s="177">
        <v>1.4844976188182999</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11.408214430578701</v>
      </c>
      <c r="D52" s="177">
        <v>0.44843907106043701</v>
      </c>
      <c r="E52" s="4" t="s">
        <v>431</v>
      </c>
      <c r="F52" s="177" t="s">
        <v>431</v>
      </c>
      <c r="G52" s="4" t="s">
        <v>431</v>
      </c>
      <c r="H52" s="177" t="s">
        <v>431</v>
      </c>
      <c r="I52" s="4">
        <v>11.408214430578701</v>
      </c>
      <c r="J52" s="177">
        <v>0.44843907106043701</v>
      </c>
      <c r="K52" s="4" t="s">
        <v>431</v>
      </c>
      <c r="L52" s="177" t="s">
        <v>431</v>
      </c>
      <c r="M52" s="4">
        <v>13.4290933269641</v>
      </c>
      <c r="N52" s="177">
        <v>7.5400264864483896E-2</v>
      </c>
      <c r="O52" s="4" t="s">
        <v>888</v>
      </c>
      <c r="P52" s="177" t="s">
        <v>888</v>
      </c>
      <c r="Q52" s="4" t="s">
        <v>888</v>
      </c>
      <c r="R52" s="177" t="s">
        <v>888</v>
      </c>
      <c r="S52" s="4">
        <v>11.5945247164042</v>
      </c>
      <c r="T52" s="177">
        <v>0.85845089135477504</v>
      </c>
      <c r="U52" s="4">
        <v>11.4195928049238</v>
      </c>
      <c r="V52" s="177">
        <v>9.9402991967051393E-2</v>
      </c>
      <c r="W52" s="4" t="s">
        <v>888</v>
      </c>
      <c r="X52" s="177" t="s">
        <v>888</v>
      </c>
      <c r="Y52" s="4" t="s">
        <v>888</v>
      </c>
      <c r="Z52" s="177" t="s">
        <v>888</v>
      </c>
      <c r="AA52" s="4">
        <v>10.0303984854958</v>
      </c>
      <c r="AB52" s="177">
        <v>0.24689934128629001</v>
      </c>
      <c r="AC52" s="4">
        <v>13.6389506479738</v>
      </c>
      <c r="AD52" s="177">
        <v>1.23427702185288</v>
      </c>
      <c r="AE52" s="4" t="s">
        <v>888</v>
      </c>
      <c r="AF52" s="177" t="s">
        <v>888</v>
      </c>
      <c r="AG52" s="4" t="s">
        <v>888</v>
      </c>
      <c r="AH52" s="177" t="s">
        <v>888</v>
      </c>
      <c r="AI52" s="4">
        <v>12.0462170359772</v>
      </c>
      <c r="AJ52" s="177">
        <v>0.67189000152218503</v>
      </c>
      <c r="AK52" s="4">
        <v>10.2665680528621</v>
      </c>
      <c r="AL52" s="177">
        <v>9.0139385980627804E-2</v>
      </c>
      <c r="AM52" s="4" t="s">
        <v>888</v>
      </c>
      <c r="AN52" s="177" t="s">
        <v>888</v>
      </c>
      <c r="AO52" s="4" t="s">
        <v>888</v>
      </c>
      <c r="AP52" s="177" t="s">
        <v>888</v>
      </c>
      <c r="AQ52" s="6"/>
      <c r="AR52" s="6"/>
      <c r="AS52" s="6"/>
      <c r="AT52" s="8"/>
    </row>
    <row r="53" spans="1:46" ht="13" customHeight="1" x14ac:dyDescent="0.35">
      <c r="A53" s="3" t="s">
        <v>393</v>
      </c>
      <c r="B53" s="171">
        <v>2</v>
      </c>
      <c r="C53" s="4">
        <v>14.1114501457727</v>
      </c>
      <c r="D53" s="177">
        <v>2.3367596637362</v>
      </c>
      <c r="E53" s="4">
        <v>10.6030424510225</v>
      </c>
      <c r="F53" s="177">
        <v>3.9379118779526201</v>
      </c>
      <c r="G53" s="4">
        <v>14.8111780073724</v>
      </c>
      <c r="H53" s="177">
        <v>3.0283563041397201</v>
      </c>
      <c r="I53" s="4">
        <v>21.4749361262528</v>
      </c>
      <c r="J53" s="177">
        <v>9.9543369266798507</v>
      </c>
      <c r="K53" s="4">
        <v>10.8718936752303</v>
      </c>
      <c r="L53" s="177">
        <v>10.7627849785896</v>
      </c>
      <c r="M53" s="4">
        <v>14.402649340839901</v>
      </c>
      <c r="N53" s="177">
        <v>2.5521400731484198</v>
      </c>
      <c r="O53" s="4">
        <v>12.152329494832401</v>
      </c>
      <c r="P53" s="177">
        <v>5.1069616409919796</v>
      </c>
      <c r="Q53" s="4">
        <v>-2.2503198460074598</v>
      </c>
      <c r="R53" s="177">
        <v>5.6428671748262902</v>
      </c>
      <c r="S53" s="4">
        <v>11.6068805957423</v>
      </c>
      <c r="T53" s="177">
        <v>2.2043218141347798</v>
      </c>
      <c r="U53" s="4">
        <v>13.5001762783664</v>
      </c>
      <c r="V53" s="177">
        <v>9.2362828629172604</v>
      </c>
      <c r="W53" s="4">
        <v>30.515189975354001</v>
      </c>
      <c r="X53" s="177">
        <v>10.853699476454</v>
      </c>
      <c r="Y53" s="4">
        <v>18.908309379611701</v>
      </c>
      <c r="Z53" s="177">
        <v>11.0455154712943</v>
      </c>
      <c r="AA53" s="4">
        <v>14.330592879693301</v>
      </c>
      <c r="AB53" s="177">
        <v>3.4215162543927802</v>
      </c>
      <c r="AC53" s="4">
        <v>9.7759241277150792</v>
      </c>
      <c r="AD53" s="177">
        <v>2.8336481808100502</v>
      </c>
      <c r="AE53" s="4">
        <v>26.8569842332465</v>
      </c>
      <c r="AF53" s="177">
        <v>9.0129760262946093</v>
      </c>
      <c r="AG53" s="4">
        <v>12.5263913535531</v>
      </c>
      <c r="AH53" s="177">
        <v>9.6214788569398593</v>
      </c>
      <c r="AI53" s="4">
        <v>13.9447523789191</v>
      </c>
      <c r="AJ53" s="177">
        <v>3.1305934386429799</v>
      </c>
      <c r="AK53" s="4">
        <v>12.425159058058499</v>
      </c>
      <c r="AL53" s="177">
        <v>3.8868309909789298</v>
      </c>
      <c r="AM53" s="4">
        <v>28.2273137222477</v>
      </c>
      <c r="AN53" s="177">
        <v>12.165036311781099</v>
      </c>
      <c r="AO53" s="4">
        <v>14.282561343328601</v>
      </c>
      <c r="AP53" s="177">
        <v>12.455627138824701</v>
      </c>
      <c r="AQ53" s="6"/>
      <c r="AR53" s="6"/>
      <c r="AS53" s="6"/>
      <c r="AT53" s="8"/>
    </row>
    <row r="54" spans="1:46" ht="13" customHeight="1" x14ac:dyDescent="0.35">
      <c r="A54" s="3" t="s">
        <v>394</v>
      </c>
      <c r="B54" s="171">
        <v>2</v>
      </c>
      <c r="C54" s="4">
        <v>18.200215896683702</v>
      </c>
      <c r="D54" s="177">
        <v>2.6670255207479499</v>
      </c>
      <c r="E54" s="4">
        <v>15.1896724977563</v>
      </c>
      <c r="F54" s="177">
        <v>3.9941689542322401</v>
      </c>
      <c r="G54" s="4">
        <v>19.811440815176098</v>
      </c>
      <c r="H54" s="177">
        <v>3.9510340331037299</v>
      </c>
      <c r="I54" s="4">
        <v>20.030360929400199</v>
      </c>
      <c r="J54" s="177">
        <v>8.1480173032533294</v>
      </c>
      <c r="K54" s="4">
        <v>4.8406884316438399</v>
      </c>
      <c r="L54" s="177">
        <v>8.9553861074570893</v>
      </c>
      <c r="M54" s="4">
        <v>18.377409564319699</v>
      </c>
      <c r="N54" s="177">
        <v>2.6948814145389002</v>
      </c>
      <c r="O54" s="4" t="s">
        <v>888</v>
      </c>
      <c r="P54" s="177" t="s">
        <v>888</v>
      </c>
      <c r="Q54" s="4" t="s">
        <v>888</v>
      </c>
      <c r="R54" s="177" t="s">
        <v>888</v>
      </c>
      <c r="S54" s="4">
        <v>17.260927650517399</v>
      </c>
      <c r="T54" s="177">
        <v>3.2937717935458499</v>
      </c>
      <c r="U54" s="4">
        <v>20.865918661409498</v>
      </c>
      <c r="V54" s="177">
        <v>5.8324191864102701</v>
      </c>
      <c r="W54" s="4">
        <v>18.127714869678201</v>
      </c>
      <c r="X54" s="177">
        <v>12.430350422334101</v>
      </c>
      <c r="Y54" s="4">
        <v>0.86678721916077694</v>
      </c>
      <c r="Z54" s="177">
        <v>12.844968330076901</v>
      </c>
      <c r="AA54" s="4">
        <v>8.0310855434034405</v>
      </c>
      <c r="AB54" s="177">
        <v>6.2963130205120397</v>
      </c>
      <c r="AC54" s="4">
        <v>17.632209161165999</v>
      </c>
      <c r="AD54" s="177">
        <v>3.0538938217369598</v>
      </c>
      <c r="AE54" s="4">
        <v>26.7199892617645</v>
      </c>
      <c r="AF54" s="177">
        <v>8.3519552009502096</v>
      </c>
      <c r="AG54" s="4">
        <v>18.6889037183611</v>
      </c>
      <c r="AH54" s="177">
        <v>10.5045839643569</v>
      </c>
      <c r="AI54" s="4">
        <v>22.9255846197882</v>
      </c>
      <c r="AJ54" s="177">
        <v>4.38462832064012</v>
      </c>
      <c r="AK54" s="4">
        <v>12.0001991561601</v>
      </c>
      <c r="AL54" s="177">
        <v>3.30948673163841</v>
      </c>
      <c r="AM54" s="4" t="s">
        <v>888</v>
      </c>
      <c r="AN54" s="177" t="s">
        <v>888</v>
      </c>
      <c r="AO54" s="4" t="s">
        <v>888</v>
      </c>
      <c r="AP54" s="177" t="s">
        <v>888</v>
      </c>
      <c r="AQ54" s="6"/>
      <c r="AR54" s="6"/>
      <c r="AS54" s="6"/>
      <c r="AT54" s="8"/>
    </row>
    <row r="55" spans="1:46" ht="13" customHeight="1" x14ac:dyDescent="0.35">
      <c r="A55" s="3" t="s">
        <v>395</v>
      </c>
      <c r="B55" s="171">
        <v>2</v>
      </c>
      <c r="C55" s="4">
        <v>18.571085485130499</v>
      </c>
      <c r="D55" s="177">
        <v>2.7860985597876602</v>
      </c>
      <c r="E55" s="4">
        <v>30.496481058370101</v>
      </c>
      <c r="F55" s="177">
        <v>8.7276017366439103</v>
      </c>
      <c r="G55" s="4">
        <v>18.594198891176202</v>
      </c>
      <c r="H55" s="177">
        <v>4.0519542560447404</v>
      </c>
      <c r="I55" s="4">
        <v>13.3378977930848</v>
      </c>
      <c r="J55" s="177">
        <v>4.0530889598046</v>
      </c>
      <c r="K55" s="4">
        <v>-17.158583265285301</v>
      </c>
      <c r="L55" s="177">
        <v>9.36241708559999</v>
      </c>
      <c r="M55" s="4">
        <v>20.1828346014399</v>
      </c>
      <c r="N55" s="177">
        <v>3.1015529028299298</v>
      </c>
      <c r="O55" s="4">
        <v>8.7705552524207704</v>
      </c>
      <c r="P55" s="177">
        <v>5.4889104223689396</v>
      </c>
      <c r="Q55" s="4">
        <v>-11.412279349019199</v>
      </c>
      <c r="R55" s="177">
        <v>6.2536132883235904</v>
      </c>
      <c r="S55" s="4">
        <v>8.7575287390842895</v>
      </c>
      <c r="T55" s="177">
        <v>4.3181345066675698</v>
      </c>
      <c r="U55" s="4">
        <v>27.208757069062901</v>
      </c>
      <c r="V55" s="177">
        <v>7.2887383442455098</v>
      </c>
      <c r="W55" s="4">
        <v>17.9576941221972</v>
      </c>
      <c r="X55" s="177">
        <v>3.3860459677742498</v>
      </c>
      <c r="Y55" s="4">
        <v>9.20016538311293</v>
      </c>
      <c r="Z55" s="177">
        <v>5.3761955467964704</v>
      </c>
      <c r="AA55" s="4">
        <v>22.2080677107989</v>
      </c>
      <c r="AB55" s="177">
        <v>8.1319485020502196</v>
      </c>
      <c r="AC55" s="4">
        <v>15.1890815341697</v>
      </c>
      <c r="AD55" s="177">
        <v>4.27347136006727</v>
      </c>
      <c r="AE55" s="4">
        <v>18.906787712441702</v>
      </c>
      <c r="AF55" s="177">
        <v>3.7848646251425802</v>
      </c>
      <c r="AG55" s="4">
        <v>-3.3012799983571801</v>
      </c>
      <c r="AH55" s="177">
        <v>8.8287145471972508</v>
      </c>
      <c r="AI55" s="4">
        <v>18.012426430313599</v>
      </c>
      <c r="AJ55" s="177">
        <v>3.13285140417769</v>
      </c>
      <c r="AK55" s="4">
        <v>18.916583485442999</v>
      </c>
      <c r="AL55" s="177">
        <v>6.5316674931545604</v>
      </c>
      <c r="AM55" s="4">
        <v>17.986589162981598</v>
      </c>
      <c r="AN55" s="177">
        <v>9.5804342516829806</v>
      </c>
      <c r="AO55" s="4">
        <v>-2.5837267332040201E-2</v>
      </c>
      <c r="AP55" s="177">
        <v>9.9075837080869409</v>
      </c>
      <c r="AQ55" s="6"/>
      <c r="AR55" s="6"/>
      <c r="AS55" s="6"/>
      <c r="AT55" s="8"/>
    </row>
    <row r="56" spans="1:46" ht="13" customHeight="1" x14ac:dyDescent="0.35">
      <c r="A56" s="3" t="s">
        <v>396</v>
      </c>
      <c r="B56" s="171">
        <v>2</v>
      </c>
      <c r="C56" s="4">
        <v>14.461581294605899</v>
      </c>
      <c r="D56" s="177">
        <v>2.3401817568544598</v>
      </c>
      <c r="E56" s="4">
        <v>7.2801987701604301E-2</v>
      </c>
      <c r="F56" s="177">
        <v>2.0049978173287498E-2</v>
      </c>
      <c r="G56" s="4">
        <v>17.3743347572236</v>
      </c>
      <c r="H56" s="177">
        <v>3.0212095223293498</v>
      </c>
      <c r="I56" s="4">
        <v>11.0779912876687</v>
      </c>
      <c r="J56" s="177">
        <v>3.9195006005836701</v>
      </c>
      <c r="K56" s="4">
        <v>11.0051892999671</v>
      </c>
      <c r="L56" s="177">
        <v>3.9206701153048602</v>
      </c>
      <c r="M56" s="4">
        <v>15.255863933852201</v>
      </c>
      <c r="N56" s="177">
        <v>2.6261797302341598</v>
      </c>
      <c r="O56" s="4">
        <v>12.0522883076061</v>
      </c>
      <c r="P56" s="177">
        <v>4.5122979993533603</v>
      </c>
      <c r="Q56" s="4">
        <v>-3.2035756262461099</v>
      </c>
      <c r="R56" s="177">
        <v>5.0574043806875597</v>
      </c>
      <c r="S56" s="4">
        <v>13.733124560532</v>
      </c>
      <c r="T56" s="177">
        <v>2.9560167149590399</v>
      </c>
      <c r="U56" s="4">
        <v>12.4980538142937</v>
      </c>
      <c r="V56" s="177">
        <v>4.03872311068604</v>
      </c>
      <c r="W56" s="4">
        <v>17.2375944584976</v>
      </c>
      <c r="X56" s="177">
        <v>7.3017933601430798</v>
      </c>
      <c r="Y56" s="4">
        <v>3.5044698979656501</v>
      </c>
      <c r="Z56" s="177">
        <v>7.8165227879215404</v>
      </c>
      <c r="AA56" s="4">
        <v>8.6416709872459503</v>
      </c>
      <c r="AB56" s="177">
        <v>4.0201647076417899</v>
      </c>
      <c r="AC56" s="4">
        <v>12.904707596938399</v>
      </c>
      <c r="AD56" s="177">
        <v>2.6771463287494401</v>
      </c>
      <c r="AE56" s="4">
        <v>25.277974684455899</v>
      </c>
      <c r="AF56" s="177">
        <v>7.8176290283172696</v>
      </c>
      <c r="AG56" s="4">
        <v>16.63630369721</v>
      </c>
      <c r="AH56" s="177">
        <v>8.5830261660299492</v>
      </c>
      <c r="AI56" s="4">
        <v>12.457352455122299</v>
      </c>
      <c r="AJ56" s="177">
        <v>2.5972803033398901</v>
      </c>
      <c r="AK56" s="4">
        <v>16.8993867892382</v>
      </c>
      <c r="AL56" s="177">
        <v>4.6797038978505698</v>
      </c>
      <c r="AM56" s="4">
        <v>17.556875708642</v>
      </c>
      <c r="AN56" s="177">
        <v>12.866005484012501</v>
      </c>
      <c r="AO56" s="4">
        <v>5.0995232535196999</v>
      </c>
      <c r="AP56" s="177">
        <v>13.1365241474111</v>
      </c>
      <c r="AQ56" s="6"/>
      <c r="AR56" s="6"/>
      <c r="AS56" s="6"/>
      <c r="AT56" s="8"/>
    </row>
    <row r="57" spans="1:46" ht="13" customHeight="1" x14ac:dyDescent="0.35">
      <c r="A57" s="3" t="s">
        <v>397</v>
      </c>
      <c r="B57" s="171">
        <v>2</v>
      </c>
      <c r="C57" s="4">
        <v>7.2958036877069601</v>
      </c>
      <c r="D57" s="177">
        <v>1.82361207952052</v>
      </c>
      <c r="E57" s="4">
        <v>4.8791693522408703</v>
      </c>
      <c r="F57" s="177">
        <v>4.8491424156589504</v>
      </c>
      <c r="G57" s="4">
        <v>7.9425686549549503</v>
      </c>
      <c r="H57" s="177">
        <v>2.3626833280669701</v>
      </c>
      <c r="I57" s="4">
        <v>7.1438816072424398</v>
      </c>
      <c r="J57" s="177">
        <v>3.37025772067103</v>
      </c>
      <c r="K57" s="4">
        <v>2.2647122550015699</v>
      </c>
      <c r="L57" s="177">
        <v>5.9070032261927503</v>
      </c>
      <c r="M57" s="4">
        <v>7.8578984930282099</v>
      </c>
      <c r="N57" s="177">
        <v>2.0190984628672202</v>
      </c>
      <c r="O57" s="4">
        <v>5.0980243714996396</v>
      </c>
      <c r="P57" s="177">
        <v>3.9566844059697801</v>
      </c>
      <c r="Q57" s="4">
        <v>-2.7598741215285698</v>
      </c>
      <c r="R57" s="177">
        <v>4.4279020930739801</v>
      </c>
      <c r="S57" s="4">
        <v>5.4563922365297701</v>
      </c>
      <c r="T57" s="177">
        <v>2.4941904897710399</v>
      </c>
      <c r="U57" s="4">
        <v>7.6642934206279003</v>
      </c>
      <c r="V57" s="177">
        <v>4.5784102999423997</v>
      </c>
      <c r="W57" s="4">
        <v>11.912193368963599</v>
      </c>
      <c r="X57" s="177">
        <v>5.84348842227537</v>
      </c>
      <c r="Y57" s="4">
        <v>6.4558011324338596</v>
      </c>
      <c r="Z57" s="177">
        <v>6.3065767134931496</v>
      </c>
      <c r="AA57" s="4">
        <v>0</v>
      </c>
      <c r="AB57" s="177">
        <v>0</v>
      </c>
      <c r="AC57" s="4">
        <v>8.3604611563811595</v>
      </c>
      <c r="AD57" s="177">
        <v>2.8416847990631</v>
      </c>
      <c r="AE57" s="4">
        <v>7.6853426247810797</v>
      </c>
      <c r="AF57" s="177">
        <v>4.36106629351056</v>
      </c>
      <c r="AG57" s="4">
        <v>7.6853426247810797</v>
      </c>
      <c r="AH57" s="177">
        <v>4.36106629351056</v>
      </c>
      <c r="AI57" s="4">
        <v>2.5997382760702501</v>
      </c>
      <c r="AJ57" s="177">
        <v>1.82776861280574</v>
      </c>
      <c r="AK57" s="4">
        <v>9.6784566283125706</v>
      </c>
      <c r="AL57" s="177">
        <v>2.7442305060882801</v>
      </c>
      <c r="AM57" s="4">
        <v>13.086981217596501</v>
      </c>
      <c r="AN57" s="177">
        <v>7.4790820045801896</v>
      </c>
      <c r="AO57" s="4">
        <v>10.487242941526199</v>
      </c>
      <c r="AP57" s="177">
        <v>7.7087741571017299</v>
      </c>
      <c r="AQ57" s="6"/>
      <c r="AR57" s="6"/>
      <c r="AS57" s="6"/>
      <c r="AT57" s="8"/>
    </row>
    <row r="58" spans="1:46" ht="13" customHeight="1" x14ac:dyDescent="0.35">
      <c r="A58" s="3" t="s">
        <v>398</v>
      </c>
      <c r="B58" s="171">
        <v>2</v>
      </c>
      <c r="C58" s="4">
        <v>22.6831828220236</v>
      </c>
      <c r="D58" s="177">
        <v>2.8699676399528702</v>
      </c>
      <c r="E58" s="4">
        <v>40.097748475189697</v>
      </c>
      <c r="F58" s="177">
        <v>9.2556844252501005</v>
      </c>
      <c r="G58" s="4">
        <v>19.063965972207299</v>
      </c>
      <c r="H58" s="177">
        <v>4.8215136186857404</v>
      </c>
      <c r="I58" s="4">
        <v>20.688723149901701</v>
      </c>
      <c r="J58" s="177">
        <v>3.1976376007986098</v>
      </c>
      <c r="K58" s="4">
        <v>-19.409025325287999</v>
      </c>
      <c r="L58" s="177">
        <v>9.6452004757845504</v>
      </c>
      <c r="M58" s="4">
        <v>23.005570999119801</v>
      </c>
      <c r="N58" s="177">
        <v>3.00752486393701</v>
      </c>
      <c r="O58" s="4">
        <v>19.3099519522025</v>
      </c>
      <c r="P58" s="177">
        <v>9.1154233022999591</v>
      </c>
      <c r="Q58" s="4">
        <v>-3.69561904691734</v>
      </c>
      <c r="R58" s="177">
        <v>9.5285804917693095</v>
      </c>
      <c r="S58" s="4">
        <v>27.8959020593114</v>
      </c>
      <c r="T58" s="177">
        <v>4.4821465969045802</v>
      </c>
      <c r="U58" s="4">
        <v>3.52649966270809</v>
      </c>
      <c r="V58" s="177">
        <v>2.5605536955914898</v>
      </c>
      <c r="W58" s="4">
        <v>26.687109536372098</v>
      </c>
      <c r="X58" s="177">
        <v>5.5925952051109702</v>
      </c>
      <c r="Y58" s="4">
        <v>-1.20879252293926</v>
      </c>
      <c r="Z58" s="177">
        <v>7.2134016110052501</v>
      </c>
      <c r="AA58" s="4">
        <v>22.652039064343999</v>
      </c>
      <c r="AB58" s="177">
        <v>4.0526809740832004</v>
      </c>
      <c r="AC58" s="4">
        <v>23.3493387907114</v>
      </c>
      <c r="AD58" s="177">
        <v>4.3647650338851296</v>
      </c>
      <c r="AE58" s="4">
        <v>22.5909302941904</v>
      </c>
      <c r="AF58" s="177">
        <v>6.7510588218698704</v>
      </c>
      <c r="AG58" s="4">
        <v>-6.1108770153580801E-2</v>
      </c>
      <c r="AH58" s="177">
        <v>7.5199109726071498</v>
      </c>
      <c r="AI58" s="4">
        <v>23.157778910989201</v>
      </c>
      <c r="AJ58" s="177">
        <v>2.9501999659156302</v>
      </c>
      <c r="AK58" s="4">
        <v>14.5248694092433</v>
      </c>
      <c r="AL58" s="177">
        <v>8.1491769733426498</v>
      </c>
      <c r="AM58" s="4" t="s">
        <v>888</v>
      </c>
      <c r="AN58" s="177" t="s">
        <v>888</v>
      </c>
      <c r="AO58" s="4" t="s">
        <v>888</v>
      </c>
      <c r="AP58" s="177" t="s">
        <v>888</v>
      </c>
      <c r="AQ58" s="6"/>
      <c r="AR58" s="6"/>
      <c r="AS58" s="6"/>
      <c r="AT58" s="8"/>
    </row>
    <row r="59" spans="1:46" ht="13" customHeight="1" x14ac:dyDescent="0.35">
      <c r="A59" s="3" t="s">
        <v>399</v>
      </c>
      <c r="B59" s="171">
        <v>2</v>
      </c>
      <c r="C59" s="4">
        <v>28.674809586112701</v>
      </c>
      <c r="D59" s="177">
        <v>4.0114063792061296</v>
      </c>
      <c r="E59" s="4">
        <v>58.683854010827297</v>
      </c>
      <c r="F59" s="177">
        <v>14.200643338897001</v>
      </c>
      <c r="G59" s="4">
        <v>26.602236091873898</v>
      </c>
      <c r="H59" s="177">
        <v>7.1120501936880203</v>
      </c>
      <c r="I59" s="4">
        <v>27.414227166645698</v>
      </c>
      <c r="J59" s="177">
        <v>4.7976961489268897</v>
      </c>
      <c r="K59" s="4">
        <v>-31.269626844181602</v>
      </c>
      <c r="L59" s="177">
        <v>15.286942314227501</v>
      </c>
      <c r="M59" s="4">
        <v>51.380169158830903</v>
      </c>
      <c r="N59" s="177">
        <v>7.4956700750354397</v>
      </c>
      <c r="O59" s="4">
        <v>22.5590018535894</v>
      </c>
      <c r="P59" s="177">
        <v>4.7808575671313296</v>
      </c>
      <c r="Q59" s="4">
        <v>-28.821167305241399</v>
      </c>
      <c r="R59" s="177">
        <v>9.18901258930509</v>
      </c>
      <c r="S59" s="4">
        <v>27.264735362764998</v>
      </c>
      <c r="T59" s="177">
        <v>4.6015079649685404</v>
      </c>
      <c r="U59" s="4">
        <v>22.157456621417101</v>
      </c>
      <c r="V59" s="177">
        <v>8.2438673869508108</v>
      </c>
      <c r="W59" s="4">
        <v>44.654060600443202</v>
      </c>
      <c r="X59" s="177">
        <v>14.0044855932696</v>
      </c>
      <c r="Y59" s="4">
        <v>17.389325237678101</v>
      </c>
      <c r="Z59" s="177">
        <v>14.798711411141801</v>
      </c>
      <c r="AA59" s="4">
        <v>36.963621995867904</v>
      </c>
      <c r="AB59" s="177">
        <v>9.2690317766011905</v>
      </c>
      <c r="AC59" s="4">
        <v>21.724633143523899</v>
      </c>
      <c r="AD59" s="177">
        <v>5.5024083241517303</v>
      </c>
      <c r="AE59" s="4">
        <v>30.979287016675801</v>
      </c>
      <c r="AF59" s="177">
        <v>7.0254885278390997</v>
      </c>
      <c r="AG59" s="4">
        <v>-5.9843349791920701</v>
      </c>
      <c r="AH59" s="177">
        <v>11.6820061105779</v>
      </c>
      <c r="AI59" s="4">
        <v>32.627886336573603</v>
      </c>
      <c r="AJ59" s="177">
        <v>4.7834903950657903</v>
      </c>
      <c r="AK59" s="4">
        <v>14.581660846321601</v>
      </c>
      <c r="AL59" s="177">
        <v>5.7403687851635601</v>
      </c>
      <c r="AM59" s="4" t="s">
        <v>888</v>
      </c>
      <c r="AN59" s="177" t="s">
        <v>888</v>
      </c>
      <c r="AO59" s="4" t="s">
        <v>888</v>
      </c>
      <c r="AP59" s="177" t="s">
        <v>888</v>
      </c>
      <c r="AQ59" s="6"/>
      <c r="AR59" s="6"/>
      <c r="AS59" s="6"/>
      <c r="AT59" s="8"/>
    </row>
    <row r="60" spans="1:46" ht="13" customHeight="1" x14ac:dyDescent="0.35">
      <c r="A60" s="3" t="s">
        <v>400</v>
      </c>
      <c r="B60" s="171">
        <v>2</v>
      </c>
      <c r="C60" s="4">
        <v>35.171141838055199</v>
      </c>
      <c r="D60" s="177">
        <v>4.4881401668273897</v>
      </c>
      <c r="E60" s="4">
        <v>41.4784367569236</v>
      </c>
      <c r="F60" s="177">
        <v>17.888136344178701</v>
      </c>
      <c r="G60" s="4">
        <v>39.247980129783997</v>
      </c>
      <c r="H60" s="177">
        <v>6.9705853445293098</v>
      </c>
      <c r="I60" s="4">
        <v>29.105691558603102</v>
      </c>
      <c r="J60" s="177">
        <v>6.1952598293045797</v>
      </c>
      <c r="K60" s="4">
        <v>-12.3727451983204</v>
      </c>
      <c r="L60" s="177">
        <v>18.6094530912859</v>
      </c>
      <c r="M60" s="4">
        <v>30.365726461338099</v>
      </c>
      <c r="N60" s="177">
        <v>4.3395315830003804</v>
      </c>
      <c r="O60" s="4">
        <v>64.202237065688706</v>
      </c>
      <c r="P60" s="177">
        <v>16.667033345391701</v>
      </c>
      <c r="Q60" s="4">
        <v>33.8365106043506</v>
      </c>
      <c r="R60" s="177">
        <v>17.1667551043477</v>
      </c>
      <c r="S60" s="4">
        <v>34.666165867268901</v>
      </c>
      <c r="T60" s="177">
        <v>19.016509908232798</v>
      </c>
      <c r="U60" s="4">
        <v>23.814355264573599</v>
      </c>
      <c r="V60" s="177">
        <v>10.018003234877</v>
      </c>
      <c r="W60" s="4">
        <v>42.347806798154302</v>
      </c>
      <c r="X60" s="177">
        <v>6.4679296979055598</v>
      </c>
      <c r="Y60" s="4">
        <v>7.6816409308853597</v>
      </c>
      <c r="Z60" s="177">
        <v>20.240118165855399</v>
      </c>
      <c r="AA60" s="4">
        <v>65.304815279732196</v>
      </c>
      <c r="AB60" s="177">
        <v>10.322369175159899</v>
      </c>
      <c r="AC60" s="4">
        <v>30.1324463371697</v>
      </c>
      <c r="AD60" s="177">
        <v>5.7420844079805002</v>
      </c>
      <c r="AE60" s="4">
        <v>23.726458217972102</v>
      </c>
      <c r="AF60" s="177">
        <v>7.1843960111327503</v>
      </c>
      <c r="AG60" s="4">
        <v>-41.578357061760101</v>
      </c>
      <c r="AH60" s="177">
        <v>12.4045115569452</v>
      </c>
      <c r="AI60" s="4">
        <v>42.550708142629098</v>
      </c>
      <c r="AJ60" s="177">
        <v>9.0185437235895307</v>
      </c>
      <c r="AK60" s="4">
        <v>28.3004763372338</v>
      </c>
      <c r="AL60" s="177">
        <v>5.3362600487138199</v>
      </c>
      <c r="AM60" s="4">
        <v>49.105293670321302</v>
      </c>
      <c r="AN60" s="177">
        <v>17.502822620912401</v>
      </c>
      <c r="AO60" s="4">
        <v>6.5545855276921401</v>
      </c>
      <c r="AP60" s="177">
        <v>20.0770108736289</v>
      </c>
      <c r="AQ60" s="6"/>
      <c r="AR60" s="6"/>
      <c r="AS60" s="6"/>
      <c r="AT60" s="8"/>
    </row>
    <row r="61" spans="1:46" ht="13" customHeight="1" x14ac:dyDescent="0.35">
      <c r="A61" s="3" t="s">
        <v>401</v>
      </c>
      <c r="B61" s="171">
        <v>2</v>
      </c>
      <c r="C61" s="4">
        <v>33.729881690643403</v>
      </c>
      <c r="D61" s="177">
        <v>3.4893642773556102</v>
      </c>
      <c r="E61" s="4">
        <v>38.739230654114401</v>
      </c>
      <c r="F61" s="177">
        <v>5.0074666030180603</v>
      </c>
      <c r="G61" s="4">
        <v>32.095380852728098</v>
      </c>
      <c r="H61" s="177">
        <v>6.60536636600819</v>
      </c>
      <c r="I61" s="4">
        <v>21.6046630128705</v>
      </c>
      <c r="J61" s="177">
        <v>6.96165353664788</v>
      </c>
      <c r="K61" s="4">
        <v>-17.134567641244001</v>
      </c>
      <c r="L61" s="177">
        <v>8.6863043971035498</v>
      </c>
      <c r="M61" s="4">
        <v>33.503992125120497</v>
      </c>
      <c r="N61" s="177">
        <v>3.47494684149251</v>
      </c>
      <c r="O61" s="4" t="s">
        <v>888</v>
      </c>
      <c r="P61" s="177" t="s">
        <v>888</v>
      </c>
      <c r="Q61" s="4" t="s">
        <v>888</v>
      </c>
      <c r="R61" s="177" t="s">
        <v>888</v>
      </c>
      <c r="S61" s="4">
        <v>32.538876851361898</v>
      </c>
      <c r="T61" s="177">
        <v>3.5231268604266801</v>
      </c>
      <c r="U61" s="4">
        <v>54.159521827675597</v>
      </c>
      <c r="V61" s="177">
        <v>13.422954642397601</v>
      </c>
      <c r="W61" s="4" t="s">
        <v>888</v>
      </c>
      <c r="X61" s="177" t="s">
        <v>888</v>
      </c>
      <c r="Y61" s="4" t="s">
        <v>888</v>
      </c>
      <c r="Z61" s="177" t="s">
        <v>888</v>
      </c>
      <c r="AA61" s="4">
        <v>33.6417431291962</v>
      </c>
      <c r="AB61" s="177">
        <v>4.0382358307815096</v>
      </c>
      <c r="AC61" s="4">
        <v>39.926581859231803</v>
      </c>
      <c r="AD61" s="177">
        <v>8.5872354014740999</v>
      </c>
      <c r="AE61" s="4">
        <v>24.3174858094307</v>
      </c>
      <c r="AF61" s="177">
        <v>10.3599948145556</v>
      </c>
      <c r="AG61" s="4">
        <v>-9.3242573197655005</v>
      </c>
      <c r="AH61" s="177">
        <v>11.0231360960784</v>
      </c>
      <c r="AI61" s="4">
        <v>33.650574158142803</v>
      </c>
      <c r="AJ61" s="177">
        <v>3.5316630712865602</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42.986537641705297</v>
      </c>
      <c r="D62" s="177">
        <v>3.55604543785486</v>
      </c>
      <c r="E62" s="4">
        <v>46.283071929959704</v>
      </c>
      <c r="F62" s="177">
        <v>6.2577974039103399</v>
      </c>
      <c r="G62" s="4">
        <v>46.954592254833997</v>
      </c>
      <c r="H62" s="177">
        <v>4.7939641916990796</v>
      </c>
      <c r="I62" s="4">
        <v>29.4436301613698</v>
      </c>
      <c r="J62" s="177">
        <v>7.09069086416803</v>
      </c>
      <c r="K62" s="4">
        <v>-16.8394417685899</v>
      </c>
      <c r="L62" s="177">
        <v>9.4991364714406892</v>
      </c>
      <c r="M62" s="4">
        <v>43.466136918884303</v>
      </c>
      <c r="N62" s="177">
        <v>3.6038317164795002</v>
      </c>
      <c r="O62" s="4" t="s">
        <v>888</v>
      </c>
      <c r="P62" s="177" t="s">
        <v>888</v>
      </c>
      <c r="Q62" s="4" t="s">
        <v>888</v>
      </c>
      <c r="R62" s="177" t="s">
        <v>888</v>
      </c>
      <c r="S62" s="4">
        <v>40.401278060544598</v>
      </c>
      <c r="T62" s="177">
        <v>4.2131849711056999</v>
      </c>
      <c r="U62" s="4">
        <v>50.477282765078201</v>
      </c>
      <c r="V62" s="177">
        <v>8.1223424204078807</v>
      </c>
      <c r="W62" s="4">
        <v>41.593747526972599</v>
      </c>
      <c r="X62" s="177">
        <v>13.381250629209401</v>
      </c>
      <c r="Y62" s="4">
        <v>1.19246946642797</v>
      </c>
      <c r="Z62" s="177">
        <v>14.1397085341486</v>
      </c>
      <c r="AA62" s="4">
        <v>37.841924887224401</v>
      </c>
      <c r="AB62" s="177">
        <v>4.2722727335167701</v>
      </c>
      <c r="AC62" s="4">
        <v>49.841161385186098</v>
      </c>
      <c r="AD62" s="177">
        <v>6.8398010657056698</v>
      </c>
      <c r="AE62" s="4">
        <v>55.131490756866597</v>
      </c>
      <c r="AF62" s="177">
        <v>12.3649826360136</v>
      </c>
      <c r="AG62" s="4">
        <v>17.2895658696422</v>
      </c>
      <c r="AH62" s="177">
        <v>13.0525521284049</v>
      </c>
      <c r="AI62" s="4">
        <v>43.181480834840102</v>
      </c>
      <c r="AJ62" s="177">
        <v>3.6664959243621902</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23.124768989850999</v>
      </c>
      <c r="D63" s="178">
        <v>0.59098696431949205</v>
      </c>
      <c r="E63" s="42">
        <v>18.557889722341201</v>
      </c>
      <c r="F63" s="178">
        <v>1.6656571559882101</v>
      </c>
      <c r="G63" s="42">
        <v>24.7271739633686</v>
      </c>
      <c r="H63" s="178">
        <v>0.92782829831626901</v>
      </c>
      <c r="I63" s="42">
        <v>24.180199998111298</v>
      </c>
      <c r="J63" s="178">
        <v>1.2074617277997901</v>
      </c>
      <c r="K63" s="42">
        <v>3.8399047407895099</v>
      </c>
      <c r="L63" s="178">
        <v>2.2184359676022201</v>
      </c>
      <c r="M63" s="42">
        <v>24.881361226763701</v>
      </c>
      <c r="N63" s="178">
        <v>0.69752009230442302</v>
      </c>
      <c r="O63" s="42">
        <v>18.5189765043474</v>
      </c>
      <c r="P63" s="178">
        <v>1.7630184895093</v>
      </c>
      <c r="Q63" s="42">
        <v>-4.6639723326687301</v>
      </c>
      <c r="R63" s="178">
        <v>1.94833746474228</v>
      </c>
      <c r="S63" s="42">
        <v>21.039193896773199</v>
      </c>
      <c r="T63" s="178">
        <v>1.0635987862376199</v>
      </c>
      <c r="U63" s="42">
        <v>21.846000956356601</v>
      </c>
      <c r="V63" s="178">
        <v>1.2172004832822501</v>
      </c>
      <c r="W63" s="42">
        <v>31.691156068257701</v>
      </c>
      <c r="X63" s="178">
        <v>2.0251849063279499</v>
      </c>
      <c r="Y63" s="42">
        <v>10.166860621671599</v>
      </c>
      <c r="Z63" s="178">
        <v>2.3670078132681902</v>
      </c>
      <c r="AA63" s="42">
        <v>19.970521632605099</v>
      </c>
      <c r="AB63" s="178">
        <v>1.3706208546756899</v>
      </c>
      <c r="AC63" s="42">
        <v>22.7543515507015</v>
      </c>
      <c r="AD63" s="178">
        <v>0.84580230485209396</v>
      </c>
      <c r="AE63" s="42">
        <v>31.3959412752228</v>
      </c>
      <c r="AF63" s="178">
        <v>1.6503014911004801</v>
      </c>
      <c r="AG63" s="42">
        <v>12.3812841531542</v>
      </c>
      <c r="AH63" s="178">
        <v>2.3870498617101599</v>
      </c>
      <c r="AI63" s="42">
        <v>22.7537060479765</v>
      </c>
      <c r="AJ63" s="178">
        <v>0.84678905454868902</v>
      </c>
      <c r="AK63" s="42">
        <v>23.0777856604034</v>
      </c>
      <c r="AL63" s="178">
        <v>1.0210505609348699</v>
      </c>
      <c r="AM63" s="42">
        <v>28.701398634116799</v>
      </c>
      <c r="AN63" s="178">
        <v>2.85159483751106</v>
      </c>
      <c r="AO63" s="42">
        <v>8.1682757613814108</v>
      </c>
      <c r="AP63" s="178">
        <v>3.0671699236262699</v>
      </c>
      <c r="AQ63" s="6"/>
      <c r="AR63" s="6"/>
      <c r="AS63" s="6"/>
      <c r="AT63" s="8"/>
    </row>
    <row r="64" spans="1:46" ht="13" customHeight="1" x14ac:dyDescent="0.35">
      <c r="A64" s="193" t="s">
        <v>404</v>
      </c>
      <c r="B64" s="173">
        <v>2</v>
      </c>
      <c r="C64" s="47">
        <v>20.422033050339099</v>
      </c>
      <c r="D64" s="179">
        <v>0.98172636269739699</v>
      </c>
      <c r="E64" s="47">
        <v>18.318208347458398</v>
      </c>
      <c r="F64" s="179">
        <v>2.7829652499629698</v>
      </c>
      <c r="G64" s="47">
        <v>20.6708276285671</v>
      </c>
      <c r="H64" s="179">
        <v>1.2424814807585201</v>
      </c>
      <c r="I64" s="47">
        <v>20.243316888306499</v>
      </c>
      <c r="J64" s="179">
        <v>2.1686667198020202</v>
      </c>
      <c r="K64" s="47">
        <v>0.98630606766892004</v>
      </c>
      <c r="L64" s="179">
        <v>3.6191023715821098</v>
      </c>
      <c r="M64" s="47">
        <v>21.580062688865802</v>
      </c>
      <c r="N64" s="179">
        <v>1.06953227940714</v>
      </c>
      <c r="O64" s="47">
        <v>13.0341398669496</v>
      </c>
      <c r="P64" s="179">
        <v>2.3551934239938102</v>
      </c>
      <c r="Q64" s="47">
        <v>-4.7369801191680798</v>
      </c>
      <c r="R64" s="179">
        <v>2.6756978845545798</v>
      </c>
      <c r="S64" s="47">
        <v>19.520231848757099</v>
      </c>
      <c r="T64" s="179">
        <v>1.33049720343061</v>
      </c>
      <c r="U64" s="47">
        <v>17.718935940625698</v>
      </c>
      <c r="V64" s="179">
        <v>1.6379387784880399</v>
      </c>
      <c r="W64" s="47">
        <v>27.558224681154201</v>
      </c>
      <c r="X64" s="179">
        <v>3.1132998263381602</v>
      </c>
      <c r="Y64" s="47">
        <v>6.2341929949355901</v>
      </c>
      <c r="Z64" s="179">
        <v>3.4610774168710501</v>
      </c>
      <c r="AA64" s="47">
        <v>14.491081484567699</v>
      </c>
      <c r="AB64" s="179">
        <v>2.81153695731191</v>
      </c>
      <c r="AC64" s="47">
        <v>18.6498971233394</v>
      </c>
      <c r="AD64" s="179">
        <v>1.13265003766524</v>
      </c>
      <c r="AE64" s="47">
        <v>30.801193968597701</v>
      </c>
      <c r="AF64" s="179">
        <v>2.7597886319633602</v>
      </c>
      <c r="AG64" s="47">
        <v>16.559934174766099</v>
      </c>
      <c r="AH64" s="179">
        <v>3.9864332444773098</v>
      </c>
      <c r="AI64" s="47">
        <v>18.472117383200398</v>
      </c>
      <c r="AJ64" s="179">
        <v>1.3554150136583201</v>
      </c>
      <c r="AK64" s="47">
        <v>22.6521838680911</v>
      </c>
      <c r="AL64" s="179">
        <v>1.81914395773739</v>
      </c>
      <c r="AM64" s="47">
        <v>24.8651751860905</v>
      </c>
      <c r="AN64" s="179">
        <v>4.3984258304947099</v>
      </c>
      <c r="AO64" s="47">
        <v>6.8947172282279601</v>
      </c>
      <c r="AP64" s="179">
        <v>4.6914949043660803</v>
      </c>
      <c r="AQ64" s="6"/>
      <c r="AR64" s="6"/>
      <c r="AS64" s="6"/>
      <c r="AT64" s="8"/>
    </row>
    <row r="65" spans="1:46" ht="13" customHeight="1" x14ac:dyDescent="0.35">
      <c r="A65" s="194" t="s">
        <v>405</v>
      </c>
      <c r="B65" s="174">
        <v>2</v>
      </c>
      <c r="C65" s="26">
        <v>23.8278300891686</v>
      </c>
      <c r="D65" s="180">
        <v>0.40295238815819301</v>
      </c>
      <c r="E65" s="26">
        <v>21.738981466977901</v>
      </c>
      <c r="F65" s="180">
        <v>1.0852318732975099</v>
      </c>
      <c r="G65" s="26">
        <v>24.8365095964696</v>
      </c>
      <c r="H65" s="180">
        <v>0.67001245279281496</v>
      </c>
      <c r="I65" s="26">
        <v>22.953910416166401</v>
      </c>
      <c r="J65" s="180">
        <v>0.82429369676878605</v>
      </c>
      <c r="K65" s="26">
        <v>0.77542181263839005</v>
      </c>
      <c r="L65" s="180">
        <v>1.47337531872695</v>
      </c>
      <c r="M65" s="26">
        <v>25.8914164204127</v>
      </c>
      <c r="N65" s="180">
        <v>0.47334671592074701</v>
      </c>
      <c r="O65" s="26">
        <v>19.3238297584472</v>
      </c>
      <c r="P65" s="180">
        <v>1.25036523477172</v>
      </c>
      <c r="Q65" s="26">
        <v>-7.63086490599607</v>
      </c>
      <c r="R65" s="180">
        <v>1.3991711164471601</v>
      </c>
      <c r="S65" s="26">
        <v>21.564929944251698</v>
      </c>
      <c r="T65" s="180">
        <v>0.666030505546783</v>
      </c>
      <c r="U65" s="26">
        <v>23.808741078554998</v>
      </c>
      <c r="V65" s="180">
        <v>0.91379630536587098</v>
      </c>
      <c r="W65" s="26">
        <v>30.8418412899366</v>
      </c>
      <c r="X65" s="180">
        <v>1.44826489561467</v>
      </c>
      <c r="Y65" s="26">
        <v>8.7186023523031704</v>
      </c>
      <c r="Z65" s="180">
        <v>1.65772245668415</v>
      </c>
      <c r="AA65" s="26">
        <v>22.247295388424799</v>
      </c>
      <c r="AB65" s="180">
        <v>0.84024000020446898</v>
      </c>
      <c r="AC65" s="26">
        <v>23.402370498471399</v>
      </c>
      <c r="AD65" s="180">
        <v>0.65190829050784305</v>
      </c>
      <c r="AE65" s="26">
        <v>30.218474309992001</v>
      </c>
      <c r="AF65" s="180">
        <v>1.267685803559</v>
      </c>
      <c r="AG65" s="26">
        <v>7.8707387949865701</v>
      </c>
      <c r="AH65" s="180">
        <v>1.68940185152637</v>
      </c>
      <c r="AI65" s="26">
        <v>23.645882087904699</v>
      </c>
      <c r="AJ65" s="180">
        <v>0.53261880625158597</v>
      </c>
      <c r="AK65" s="26">
        <v>23.651440121821999</v>
      </c>
      <c r="AL65" s="180">
        <v>0.97277030544099696</v>
      </c>
      <c r="AM65" s="26">
        <v>28.2343535884768</v>
      </c>
      <c r="AN65" s="180">
        <v>2.6887908237500899</v>
      </c>
      <c r="AO65" s="26">
        <v>6.8153703056296804</v>
      </c>
      <c r="AP65" s="180">
        <v>2.8760835919951599</v>
      </c>
      <c r="AQ65" s="6"/>
      <c r="AR65" s="6"/>
      <c r="AS65" s="6"/>
      <c r="AT65" s="8"/>
    </row>
    <row r="66" spans="1:46" ht="13" customHeight="1" x14ac:dyDescent="0.35">
      <c r="A66" s="3" t="s">
        <v>406</v>
      </c>
      <c r="B66" s="171">
        <v>2</v>
      </c>
      <c r="C66" s="4">
        <v>30.589107941796598</v>
      </c>
      <c r="D66" s="177">
        <v>5.33518493183991</v>
      </c>
      <c r="E66" s="4">
        <v>20.930232219701299</v>
      </c>
      <c r="F66" s="177">
        <v>10.844728402825201</v>
      </c>
      <c r="G66" s="4">
        <v>27.313678367878499</v>
      </c>
      <c r="H66" s="177">
        <v>12.6349550399454</v>
      </c>
      <c r="I66" s="4">
        <v>32.840236348660802</v>
      </c>
      <c r="J66" s="177">
        <v>6.9255104943427099</v>
      </c>
      <c r="K66" s="4">
        <v>11.9100041289595</v>
      </c>
      <c r="L66" s="177">
        <v>12.7898516711043</v>
      </c>
      <c r="M66" s="4">
        <v>32.669247142565297</v>
      </c>
      <c r="N66" s="177">
        <v>5.2055817564134896</v>
      </c>
      <c r="O66" s="4" t="s">
        <v>888</v>
      </c>
      <c r="P66" s="177" t="s">
        <v>888</v>
      </c>
      <c r="Q66" s="4" t="s">
        <v>888</v>
      </c>
      <c r="R66" s="177" t="s">
        <v>888</v>
      </c>
      <c r="S66" s="4">
        <v>25.747427876330701</v>
      </c>
      <c r="T66" s="177">
        <v>8.0629406360087508</v>
      </c>
      <c r="U66" s="4">
        <v>43.231456330377704</v>
      </c>
      <c r="V66" s="177">
        <v>10.0253446908212</v>
      </c>
      <c r="W66" s="4">
        <v>24.964981597657999</v>
      </c>
      <c r="X66" s="177">
        <v>10.1404169568476</v>
      </c>
      <c r="Y66" s="4">
        <v>-0.78244627867263405</v>
      </c>
      <c r="Z66" s="177">
        <v>13.0196179871062</v>
      </c>
      <c r="AA66" s="4">
        <v>31.6947880827964</v>
      </c>
      <c r="AB66" s="177">
        <v>27.493679623084201</v>
      </c>
      <c r="AC66" s="4">
        <v>15.611608781650601</v>
      </c>
      <c r="AD66" s="177">
        <v>4.8905596823193997</v>
      </c>
      <c r="AE66" s="4">
        <v>46.727566533121902</v>
      </c>
      <c r="AF66" s="177">
        <v>8.9949894756619493</v>
      </c>
      <c r="AG66" s="4">
        <v>15.032778450325599</v>
      </c>
      <c r="AH66" s="177">
        <v>29.0377343587935</v>
      </c>
      <c r="AI66" s="4">
        <v>26.6383519589819</v>
      </c>
      <c r="AJ66" s="177">
        <v>8.2565493015672509</v>
      </c>
      <c r="AK66" s="4">
        <v>31.331472245312501</v>
      </c>
      <c r="AL66" s="177">
        <v>7.8615372629624201</v>
      </c>
      <c r="AM66" s="4">
        <v>35.679689669201402</v>
      </c>
      <c r="AN66" s="177">
        <v>12.739062314498501</v>
      </c>
      <c r="AO66" s="4">
        <v>9.0413377102194996</v>
      </c>
      <c r="AP66" s="177">
        <v>13.6775052310088</v>
      </c>
      <c r="AQ66" s="6"/>
      <c r="AR66" s="6"/>
      <c r="AS66" s="6"/>
      <c r="AT66" s="8"/>
    </row>
    <row r="67" spans="1:46" ht="13" customHeight="1" x14ac:dyDescent="0.35">
      <c r="A67" s="3" t="s">
        <v>407</v>
      </c>
      <c r="B67" s="171">
        <v>2</v>
      </c>
      <c r="C67" s="4">
        <v>51.644120071509803</v>
      </c>
      <c r="D67" s="177">
        <v>8.2717456368784408</v>
      </c>
      <c r="E67" s="4" t="s">
        <v>888</v>
      </c>
      <c r="F67" s="177" t="s">
        <v>888</v>
      </c>
      <c r="G67" s="4">
        <v>46.4250162214298</v>
      </c>
      <c r="H67" s="177">
        <v>10.5359185247599</v>
      </c>
      <c r="I67" s="4">
        <v>59.875428121271902</v>
      </c>
      <c r="J67" s="177">
        <v>13.524603495410201</v>
      </c>
      <c r="K67" s="4" t="s">
        <v>888</v>
      </c>
      <c r="L67" s="177" t="s">
        <v>888</v>
      </c>
      <c r="M67" s="4" t="s">
        <v>889</v>
      </c>
      <c r="N67" s="177" t="s">
        <v>889</v>
      </c>
      <c r="O67" s="4" t="s">
        <v>889</v>
      </c>
      <c r="P67" s="177" t="s">
        <v>889</v>
      </c>
      <c r="Q67" s="4" t="s">
        <v>889</v>
      </c>
      <c r="R67" s="177" t="s">
        <v>889</v>
      </c>
      <c r="S67" s="4">
        <v>60.746196049474399</v>
      </c>
      <c r="T67" s="177">
        <v>10.910430243170801</v>
      </c>
      <c r="U67" s="4">
        <v>42.302119707071398</v>
      </c>
      <c r="V67" s="177">
        <v>11.429128123795</v>
      </c>
      <c r="W67" s="4">
        <v>66.135177780534093</v>
      </c>
      <c r="X67" s="177">
        <v>15.7689228579416</v>
      </c>
      <c r="Y67" s="4">
        <v>5.3889817310597596</v>
      </c>
      <c r="Z67" s="177">
        <v>18.469638577908601</v>
      </c>
      <c r="AA67" s="4" t="s">
        <v>888</v>
      </c>
      <c r="AB67" s="177" t="s">
        <v>888</v>
      </c>
      <c r="AC67" s="4">
        <v>43.708922655356297</v>
      </c>
      <c r="AD67" s="177">
        <v>10.4217865836891</v>
      </c>
      <c r="AE67" s="4">
        <v>68.318586984388801</v>
      </c>
      <c r="AF67" s="177">
        <v>13.273343809233999</v>
      </c>
      <c r="AG67" s="4" t="s">
        <v>888</v>
      </c>
      <c r="AH67" s="177" t="s">
        <v>888</v>
      </c>
      <c r="AI67" s="4">
        <v>40.521245139141797</v>
      </c>
      <c r="AJ67" s="177">
        <v>19.670707715190101</v>
      </c>
      <c r="AK67" s="4">
        <v>38.395575385980699</v>
      </c>
      <c r="AL67" s="177">
        <v>9.0837157680164893</v>
      </c>
      <c r="AM67" s="4">
        <v>75.917437762486799</v>
      </c>
      <c r="AN67" s="177">
        <v>10.8340569070591</v>
      </c>
      <c r="AO67" s="4">
        <v>35.396192623345001</v>
      </c>
      <c r="AP67" s="177">
        <v>22.9906832592774</v>
      </c>
      <c r="AQ67" s="6"/>
      <c r="AR67" s="6"/>
      <c r="AS67" s="6"/>
      <c r="AT67" s="8"/>
    </row>
    <row r="68" spans="1:46" ht="13" customHeight="1" x14ac:dyDescent="0.35">
      <c r="A68" s="3" t="s">
        <v>408</v>
      </c>
      <c r="B68" s="171">
        <v>2</v>
      </c>
      <c r="C68" s="4">
        <v>43.406685164337503</v>
      </c>
      <c r="D68" s="177">
        <v>5.7698322365777699</v>
      </c>
      <c r="E68" s="4" t="s">
        <v>888</v>
      </c>
      <c r="F68" s="177" t="s">
        <v>888</v>
      </c>
      <c r="G68" s="4">
        <v>60.204185904055599</v>
      </c>
      <c r="H68" s="177">
        <v>8.1911867330423505</v>
      </c>
      <c r="I68" s="4">
        <v>27.968978068846599</v>
      </c>
      <c r="J68" s="177">
        <v>9.1939989505177095</v>
      </c>
      <c r="K68" s="4" t="s">
        <v>888</v>
      </c>
      <c r="L68" s="177" t="s">
        <v>888</v>
      </c>
      <c r="M68" s="4">
        <v>45.655884742844997</v>
      </c>
      <c r="N68" s="177">
        <v>5.7618604426972304</v>
      </c>
      <c r="O68" s="4" t="s">
        <v>888</v>
      </c>
      <c r="P68" s="177" t="s">
        <v>888</v>
      </c>
      <c r="Q68" s="4" t="s">
        <v>888</v>
      </c>
      <c r="R68" s="177" t="s">
        <v>888</v>
      </c>
      <c r="S68" s="4">
        <v>19.268851120618699</v>
      </c>
      <c r="T68" s="177">
        <v>8.7202496119799697</v>
      </c>
      <c r="U68" s="4">
        <v>52.770417697628503</v>
      </c>
      <c r="V68" s="177">
        <v>9.0476669165917905</v>
      </c>
      <c r="W68" s="4">
        <v>66.721944819929007</v>
      </c>
      <c r="X68" s="177">
        <v>10.4679942996602</v>
      </c>
      <c r="Y68" s="4">
        <v>47.453093699310202</v>
      </c>
      <c r="Z68" s="177">
        <v>13.6478037790984</v>
      </c>
      <c r="AA68" s="4">
        <v>68.798099447200997</v>
      </c>
      <c r="AB68" s="177">
        <v>18.756854284370402</v>
      </c>
      <c r="AC68" s="4">
        <v>36.220089788486199</v>
      </c>
      <c r="AD68" s="177">
        <v>7.3140099078396901</v>
      </c>
      <c r="AE68" s="4">
        <v>53.6515547837367</v>
      </c>
      <c r="AF68" s="177">
        <v>11.8913333409893</v>
      </c>
      <c r="AG68" s="4">
        <v>-15.146544663464301</v>
      </c>
      <c r="AH68" s="177">
        <v>21.830507293213</v>
      </c>
      <c r="AI68" s="4">
        <v>38.105484695299502</v>
      </c>
      <c r="AJ68" s="177">
        <v>15.8524788745785</v>
      </c>
      <c r="AK68" s="4">
        <v>46.181808220666802</v>
      </c>
      <c r="AL68" s="177">
        <v>8.0481714345787694</v>
      </c>
      <c r="AM68" s="4">
        <v>45.6397242677413</v>
      </c>
      <c r="AN68" s="177">
        <v>13.4678972266538</v>
      </c>
      <c r="AO68" s="4">
        <v>7.5342395724417797</v>
      </c>
      <c r="AP68" s="177">
        <v>21.8902468247739</v>
      </c>
      <c r="AQ68" s="6"/>
      <c r="AR68" s="6"/>
      <c r="AS68" s="6"/>
      <c r="AT68" s="8"/>
    </row>
    <row r="69" spans="1:46" ht="13" customHeight="1" x14ac:dyDescent="0.35">
      <c r="A69" s="103" t="s">
        <v>409</v>
      </c>
      <c r="B69" s="182">
        <v>2</v>
      </c>
      <c r="C69" s="109">
        <v>6.3230403663801296</v>
      </c>
      <c r="D69" s="183">
        <v>2.6868903156285802</v>
      </c>
      <c r="E69" s="109">
        <v>21.394054220903101</v>
      </c>
      <c r="F69" s="183">
        <v>12.019400835216</v>
      </c>
      <c r="G69" s="109">
        <v>4.3987842408308202</v>
      </c>
      <c r="H69" s="183">
        <v>2.6564782965634199</v>
      </c>
      <c r="I69" s="109">
        <v>0</v>
      </c>
      <c r="J69" s="183">
        <v>0</v>
      </c>
      <c r="K69" s="109">
        <v>-21.394054220903101</v>
      </c>
      <c r="L69" s="183">
        <v>12.019400835216</v>
      </c>
      <c r="M69" s="109">
        <v>6.6714661186108897</v>
      </c>
      <c r="N69" s="183">
        <v>2.8342004923183302</v>
      </c>
      <c r="O69" s="109" t="s">
        <v>888</v>
      </c>
      <c r="P69" s="183" t="s">
        <v>888</v>
      </c>
      <c r="Q69" s="109" t="s">
        <v>888</v>
      </c>
      <c r="R69" s="183" t="s">
        <v>888</v>
      </c>
      <c r="S69" s="109">
        <v>8.6743213718035399</v>
      </c>
      <c r="T69" s="183">
        <v>4.0162193260273096</v>
      </c>
      <c r="U69" s="109">
        <v>3.6813523383997202</v>
      </c>
      <c r="V69" s="183">
        <v>3.67172296877802</v>
      </c>
      <c r="W69" s="109" t="s">
        <v>888</v>
      </c>
      <c r="X69" s="183" t="s">
        <v>888</v>
      </c>
      <c r="Y69" s="109" t="s">
        <v>888</v>
      </c>
      <c r="Z69" s="183" t="s">
        <v>888</v>
      </c>
      <c r="AA69" s="109">
        <v>6.0984460443044002</v>
      </c>
      <c r="AB69" s="183">
        <v>6.9962536867443896</v>
      </c>
      <c r="AC69" s="109">
        <v>6.0601171806804999</v>
      </c>
      <c r="AD69" s="183">
        <v>3.0682960308690999</v>
      </c>
      <c r="AE69" s="109">
        <v>8.7784568216243706</v>
      </c>
      <c r="AF69" s="183">
        <v>8.7073873477647901</v>
      </c>
      <c r="AG69" s="109">
        <v>2.68001077731997</v>
      </c>
      <c r="AH69" s="183">
        <v>11.0784871689415</v>
      </c>
      <c r="AI69" s="109">
        <v>5.95134763282155</v>
      </c>
      <c r="AJ69" s="183">
        <v>4.0289940483945896</v>
      </c>
      <c r="AK69" s="109">
        <v>6.9868448455402801</v>
      </c>
      <c r="AL69" s="183">
        <v>3.4514750988634999</v>
      </c>
      <c r="AM69" s="109" t="s">
        <v>888</v>
      </c>
      <c r="AN69" s="183" t="s">
        <v>888</v>
      </c>
      <c r="AO69" s="109" t="s">
        <v>888</v>
      </c>
      <c r="AP69" s="183" t="s">
        <v>888</v>
      </c>
      <c r="AQ69" s="9"/>
      <c r="AR69" s="9"/>
      <c r="AS69" s="9"/>
      <c r="AT69" s="10"/>
    </row>
    <row r="70" spans="1:46" ht="13" customHeight="1" x14ac:dyDescent="0.35">
      <c r="A70" s="3"/>
      <c r="B70" s="175"/>
      <c r="C70" s="4" t="s">
        <v>1196</v>
      </c>
      <c r="D70" s="177" t="s">
        <v>1197</v>
      </c>
      <c r="E70" s="4" t="s">
        <v>1298</v>
      </c>
      <c r="F70" s="177" t="s">
        <v>1299</v>
      </c>
      <c r="G70" s="4" t="s">
        <v>1300</v>
      </c>
      <c r="H70" s="177" t="s">
        <v>1301</v>
      </c>
      <c r="I70" s="4" t="s">
        <v>1302</v>
      </c>
      <c r="J70" s="177" t="s">
        <v>1303</v>
      </c>
      <c r="K70" s="4" t="s">
        <v>1304</v>
      </c>
      <c r="L70" s="177" t="s">
        <v>1305</v>
      </c>
      <c r="M70" s="4" t="s">
        <v>1306</v>
      </c>
      <c r="N70" s="177" t="s">
        <v>1307</v>
      </c>
      <c r="O70" s="4" t="s">
        <v>1308</v>
      </c>
      <c r="P70" s="177" t="s">
        <v>1309</v>
      </c>
      <c r="Q70" s="4" t="s">
        <v>1310</v>
      </c>
      <c r="R70" s="177" t="s">
        <v>1311</v>
      </c>
      <c r="S70" s="4" t="s">
        <v>1312</v>
      </c>
      <c r="T70" s="177" t="s">
        <v>1313</v>
      </c>
      <c r="U70" s="4" t="s">
        <v>1314</v>
      </c>
      <c r="V70" s="177" t="s">
        <v>1315</v>
      </c>
      <c r="W70" s="4" t="s">
        <v>1316</v>
      </c>
      <c r="X70" s="177" t="s">
        <v>1317</v>
      </c>
      <c r="Y70" s="4" t="s">
        <v>1318</v>
      </c>
      <c r="Z70" s="177" t="s">
        <v>1319</v>
      </c>
      <c r="AA70" s="4" t="s">
        <v>1320</v>
      </c>
      <c r="AB70" s="177" t="s">
        <v>1321</v>
      </c>
      <c r="AC70" s="4" t="s">
        <v>1322</v>
      </c>
      <c r="AD70" s="177" t="s">
        <v>1323</v>
      </c>
      <c r="AE70" s="4" t="s">
        <v>1324</v>
      </c>
      <c r="AF70" s="177" t="s">
        <v>1325</v>
      </c>
      <c r="AG70" s="4" t="s">
        <v>1326</v>
      </c>
      <c r="AH70" s="177" t="s">
        <v>1327</v>
      </c>
      <c r="AI70" s="4" t="s">
        <v>1328</v>
      </c>
      <c r="AJ70" s="177" t="s">
        <v>1329</v>
      </c>
      <c r="AK70" s="4" t="s">
        <v>1330</v>
      </c>
      <c r="AL70" s="177" t="s">
        <v>1331</v>
      </c>
      <c r="AM70" s="4" t="s">
        <v>1332</v>
      </c>
      <c r="AN70" s="177" t="s">
        <v>1333</v>
      </c>
      <c r="AO70" s="4" t="s">
        <v>1334</v>
      </c>
      <c r="AP70" s="177" t="s">
        <v>1335</v>
      </c>
      <c r="AQ70" s="4" t="s">
        <v>1226</v>
      </c>
      <c r="AR70" s="177" t="s">
        <v>1227</v>
      </c>
      <c r="AS70" s="6" t="s">
        <v>1256</v>
      </c>
      <c r="AT70" s="8" t="s">
        <v>1257</v>
      </c>
    </row>
    <row r="71" spans="1:46" ht="13" customHeight="1" x14ac:dyDescent="0.35">
      <c r="A71" s="3" t="s">
        <v>353</v>
      </c>
      <c r="B71" s="175">
        <v>1</v>
      </c>
      <c r="C71" s="4">
        <v>36.267697201355297</v>
      </c>
      <c r="D71" s="177">
        <v>3.7728836847392402</v>
      </c>
      <c r="E71" s="4">
        <v>44.454540074075602</v>
      </c>
      <c r="F71" s="177">
        <v>15.120911824658</v>
      </c>
      <c r="G71" s="4">
        <v>35.963035389877398</v>
      </c>
      <c r="H71" s="177">
        <v>8.18036456999649</v>
      </c>
      <c r="I71" s="4">
        <v>35.378332953567003</v>
      </c>
      <c r="J71" s="177">
        <v>4.7291165927943499</v>
      </c>
      <c r="K71" s="4">
        <v>-9.0762071205085793</v>
      </c>
      <c r="L71" s="177">
        <v>15.5687240254586</v>
      </c>
      <c r="M71" s="4">
        <v>40.017315210573102</v>
      </c>
      <c r="N71" s="177">
        <v>4.9954222408715703</v>
      </c>
      <c r="O71" s="4">
        <v>26.8053545076624</v>
      </c>
      <c r="P71" s="177">
        <v>5.9161089154357001</v>
      </c>
      <c r="Q71" s="4">
        <v>-13.211960702910799</v>
      </c>
      <c r="R71" s="177">
        <v>7.9187813368422102</v>
      </c>
      <c r="S71" s="4">
        <v>20.247099644610401</v>
      </c>
      <c r="T71" s="177">
        <v>5.2032426941527197</v>
      </c>
      <c r="U71" s="4">
        <v>44.264622528721098</v>
      </c>
      <c r="V71" s="177">
        <v>8.0100185499708001</v>
      </c>
      <c r="W71" s="4">
        <v>53.246738173462603</v>
      </c>
      <c r="X71" s="177">
        <v>7.1519604010789299</v>
      </c>
      <c r="Y71" s="4">
        <v>32.999638528852302</v>
      </c>
      <c r="Z71" s="177">
        <v>8.8045573145112002</v>
      </c>
      <c r="AA71" s="4">
        <v>36.209854863360299</v>
      </c>
      <c r="AB71" s="177">
        <v>11.125075196393601</v>
      </c>
      <c r="AC71" s="4">
        <v>32.911984699786302</v>
      </c>
      <c r="AD71" s="177">
        <v>5.03895588002342</v>
      </c>
      <c r="AE71" s="4">
        <v>42.011361387412897</v>
      </c>
      <c r="AF71" s="177">
        <v>6.8507415665889102</v>
      </c>
      <c r="AG71" s="4">
        <v>5.8015065240525798</v>
      </c>
      <c r="AH71" s="177">
        <v>13.7748070523494</v>
      </c>
      <c r="AI71" s="4">
        <v>31.513436471581102</v>
      </c>
      <c r="AJ71" s="177">
        <v>7.4606041063123802</v>
      </c>
      <c r="AK71" s="4">
        <v>36.764516941195801</v>
      </c>
      <c r="AL71" s="177">
        <v>5.9888089781743696</v>
      </c>
      <c r="AM71" s="4">
        <v>43.326398077941903</v>
      </c>
      <c r="AN71" s="177">
        <v>8.1650797662908392</v>
      </c>
      <c r="AO71" s="4">
        <v>11.812961606360901</v>
      </c>
      <c r="AP71" s="177">
        <v>11.166343448178599</v>
      </c>
      <c r="AQ71" s="4">
        <v>-5.6695024960676701</v>
      </c>
      <c r="AR71" s="177">
        <v>5.3970859332192402</v>
      </c>
      <c r="AS71" s="6"/>
      <c r="AT71" s="8"/>
    </row>
    <row r="72" spans="1:46" ht="13" customHeight="1" x14ac:dyDescent="0.35">
      <c r="A72" s="3" t="s">
        <v>357</v>
      </c>
      <c r="B72" s="175">
        <v>1</v>
      </c>
      <c r="C72" s="4">
        <v>43.802931340577999</v>
      </c>
      <c r="D72" s="177">
        <v>3.1842828590039698</v>
      </c>
      <c r="E72" s="4">
        <v>47.719941009680802</v>
      </c>
      <c r="F72" s="177">
        <v>8.27883895543496</v>
      </c>
      <c r="G72" s="4">
        <v>43.761289128289498</v>
      </c>
      <c r="H72" s="177">
        <v>3.7563393665250202</v>
      </c>
      <c r="I72" s="4">
        <v>40.014892553299902</v>
      </c>
      <c r="J72" s="177">
        <v>7.4166768206704603</v>
      </c>
      <c r="K72" s="4">
        <v>-7.7050484563809398</v>
      </c>
      <c r="L72" s="177">
        <v>11.398034293883599</v>
      </c>
      <c r="M72" s="4">
        <v>33.295438508342201</v>
      </c>
      <c r="N72" s="177">
        <v>4.3666202718458704</v>
      </c>
      <c r="O72" s="4">
        <v>54.673859900093902</v>
      </c>
      <c r="P72" s="177">
        <v>4.7860441604837796</v>
      </c>
      <c r="Q72" s="4">
        <v>21.378421391751701</v>
      </c>
      <c r="R72" s="177">
        <v>6.5481209824836997</v>
      </c>
      <c r="S72" s="4">
        <v>44.142072454697001</v>
      </c>
      <c r="T72" s="177">
        <v>5.1022563947186299</v>
      </c>
      <c r="U72" s="4">
        <v>45.319978867019202</v>
      </c>
      <c r="V72" s="177">
        <v>5.5530327624688098</v>
      </c>
      <c r="W72" s="4">
        <v>41.0252397161426</v>
      </c>
      <c r="X72" s="177">
        <v>5.9984136122390703</v>
      </c>
      <c r="Y72" s="4">
        <v>-3.1168327385544798</v>
      </c>
      <c r="Z72" s="177">
        <v>7.7886836232162198</v>
      </c>
      <c r="AA72" s="4">
        <v>38.290745030939902</v>
      </c>
      <c r="AB72" s="177">
        <v>12.912208203221599</v>
      </c>
      <c r="AC72" s="4">
        <v>48.217643012282799</v>
      </c>
      <c r="AD72" s="177">
        <v>4.5490699592873902</v>
      </c>
      <c r="AE72" s="4">
        <v>39.6978779122731</v>
      </c>
      <c r="AF72" s="177">
        <v>4.50323312685794</v>
      </c>
      <c r="AG72" s="4">
        <v>1.40713288133323</v>
      </c>
      <c r="AH72" s="177">
        <v>13.7789321263528</v>
      </c>
      <c r="AI72" s="4">
        <v>45.894299379085197</v>
      </c>
      <c r="AJ72" s="177">
        <v>5.5339664940195297</v>
      </c>
      <c r="AK72" s="4">
        <v>41.5796370417536</v>
      </c>
      <c r="AL72" s="177">
        <v>4.6371756575796104</v>
      </c>
      <c r="AM72" s="4">
        <v>45.024509401573603</v>
      </c>
      <c r="AN72" s="177">
        <v>7.5232397452606099</v>
      </c>
      <c r="AO72" s="4">
        <v>-0.86978997751165799</v>
      </c>
      <c r="AP72" s="177">
        <v>9.6767017929776102</v>
      </c>
      <c r="AQ72" s="4">
        <v>1.1484470961398301</v>
      </c>
      <c r="AR72" s="177">
        <v>4.6017689416650498</v>
      </c>
      <c r="AS72" s="6"/>
      <c r="AT72" s="8"/>
    </row>
    <row r="73" spans="1:46" ht="13" customHeight="1" x14ac:dyDescent="0.35">
      <c r="A73" s="190" t="s">
        <v>359</v>
      </c>
      <c r="B73" s="175">
        <v>1</v>
      </c>
      <c r="C73" s="4">
        <v>35.665491578267897</v>
      </c>
      <c r="D73" s="177">
        <v>3.8244818231237501</v>
      </c>
      <c r="E73" s="4">
        <v>42.121124309126998</v>
      </c>
      <c r="F73" s="177">
        <v>10.084828884432399</v>
      </c>
      <c r="G73" s="4">
        <v>38.252066972610898</v>
      </c>
      <c r="H73" s="177">
        <v>4.7492820770975603</v>
      </c>
      <c r="I73" s="4">
        <v>24.521219647458899</v>
      </c>
      <c r="J73" s="177">
        <v>7.8182919853517499</v>
      </c>
      <c r="K73" s="4">
        <v>-17.599904661667999</v>
      </c>
      <c r="L73" s="177">
        <v>13.599464270451101</v>
      </c>
      <c r="M73" s="4">
        <v>25.079531070479899</v>
      </c>
      <c r="N73" s="177">
        <v>4.2384768389954299</v>
      </c>
      <c r="O73" s="4">
        <v>53.589134670161698</v>
      </c>
      <c r="P73" s="177">
        <v>7.09241978531358</v>
      </c>
      <c r="Q73" s="4">
        <v>28.5096035996818</v>
      </c>
      <c r="R73" s="177">
        <v>8.2573472149034792</v>
      </c>
      <c r="S73" s="4">
        <v>38.448962303880499</v>
      </c>
      <c r="T73" s="177">
        <v>6.17062076179241</v>
      </c>
      <c r="U73" s="4">
        <v>39.651850648827697</v>
      </c>
      <c r="V73" s="177">
        <v>8.2895363470058694</v>
      </c>
      <c r="W73" s="4">
        <v>29.57977494256</v>
      </c>
      <c r="X73" s="177">
        <v>6.6794790435489801</v>
      </c>
      <c r="Y73" s="4">
        <v>-8.8691873613205203</v>
      </c>
      <c r="Z73" s="177">
        <v>9.3301248706625692</v>
      </c>
      <c r="AA73" s="4">
        <v>54.525644658403102</v>
      </c>
      <c r="AB73" s="177">
        <v>14.829813018489601</v>
      </c>
      <c r="AC73" s="4">
        <v>30.4684523797882</v>
      </c>
      <c r="AD73" s="177">
        <v>5.5248262180923398</v>
      </c>
      <c r="AE73" s="4">
        <v>37.347120426408303</v>
      </c>
      <c r="AF73" s="177">
        <v>6.0912928552428101</v>
      </c>
      <c r="AG73" s="4">
        <v>-17.1785242319948</v>
      </c>
      <c r="AH73" s="177">
        <v>16.219558545602201</v>
      </c>
      <c r="AI73" s="4">
        <v>48.1215913834167</v>
      </c>
      <c r="AJ73" s="177">
        <v>8.1441647291496899</v>
      </c>
      <c r="AK73" s="4">
        <v>27.043328220249901</v>
      </c>
      <c r="AL73" s="177">
        <v>5.8374374461906298</v>
      </c>
      <c r="AM73" s="4">
        <v>36.357376439714699</v>
      </c>
      <c r="AN73" s="177">
        <v>8.5214077513204707</v>
      </c>
      <c r="AO73" s="4">
        <v>-11.764214943701999</v>
      </c>
      <c r="AP73" s="177">
        <v>12.9392723641394</v>
      </c>
      <c r="AQ73" s="4">
        <v>-8.6578405803933105</v>
      </c>
      <c r="AR73" s="177">
        <v>6.2572199749573896</v>
      </c>
      <c r="AS73" s="6"/>
      <c r="AT73" s="8"/>
    </row>
    <row r="74" spans="1:46" ht="13" customHeight="1" x14ac:dyDescent="0.35">
      <c r="A74" s="3" t="s">
        <v>360</v>
      </c>
      <c r="B74" s="175">
        <v>1</v>
      </c>
      <c r="C74" s="4">
        <v>35.236676277647597</v>
      </c>
      <c r="D74" s="177">
        <v>3.3037830384639699</v>
      </c>
      <c r="E74" s="4">
        <v>31.1632774104052</v>
      </c>
      <c r="F74" s="177">
        <v>6.8164764816776602</v>
      </c>
      <c r="G74" s="4">
        <v>39.905857289725198</v>
      </c>
      <c r="H74" s="177">
        <v>5.3174918356486103</v>
      </c>
      <c r="I74" s="4">
        <v>31.856833815959401</v>
      </c>
      <c r="J74" s="177">
        <v>5.3201437177411002</v>
      </c>
      <c r="K74" s="4">
        <v>0.69355640555421205</v>
      </c>
      <c r="L74" s="177">
        <v>8.2482257262669592</v>
      </c>
      <c r="M74" s="4">
        <v>33.385296937416399</v>
      </c>
      <c r="N74" s="177">
        <v>3.8049989286931498</v>
      </c>
      <c r="O74" s="4">
        <v>41.070862127609502</v>
      </c>
      <c r="P74" s="177">
        <v>5.5253324982320002</v>
      </c>
      <c r="Q74" s="4">
        <v>7.68556519019302</v>
      </c>
      <c r="R74" s="177">
        <v>6.3757876141621104</v>
      </c>
      <c r="S74" s="4">
        <v>30.977009617393499</v>
      </c>
      <c r="T74" s="177">
        <v>3.9752202826333298</v>
      </c>
      <c r="U74" s="4">
        <v>40.599162188877798</v>
      </c>
      <c r="V74" s="177">
        <v>8.6239515958278492</v>
      </c>
      <c r="W74" s="4">
        <v>42.136037099297099</v>
      </c>
      <c r="X74" s="177">
        <v>7.1608321887064896</v>
      </c>
      <c r="Y74" s="4">
        <v>11.1590274819036</v>
      </c>
      <c r="Z74" s="177">
        <v>8.1069507207569806</v>
      </c>
      <c r="AA74" s="4">
        <v>37.318336640909202</v>
      </c>
      <c r="AB74" s="177">
        <v>4.44828993420973</v>
      </c>
      <c r="AC74" s="4">
        <v>27.145934023842099</v>
      </c>
      <c r="AD74" s="177">
        <v>5.4422275641350799</v>
      </c>
      <c r="AE74" s="4">
        <v>51.491503624322696</v>
      </c>
      <c r="AF74" s="177">
        <v>9.8686699498164501</v>
      </c>
      <c r="AG74" s="4">
        <v>14.1731669834135</v>
      </c>
      <c r="AH74" s="177">
        <v>10.556302322245401</v>
      </c>
      <c r="AI74" s="4">
        <v>35.068722108986698</v>
      </c>
      <c r="AJ74" s="177">
        <v>3.7097029898336999</v>
      </c>
      <c r="AK74" s="4">
        <v>33.139027244770801</v>
      </c>
      <c r="AL74" s="177">
        <v>7.4065210711858303</v>
      </c>
      <c r="AM74" s="4">
        <v>74.389324256996602</v>
      </c>
      <c r="AN74" s="177">
        <v>12.913097283410201</v>
      </c>
      <c r="AO74" s="4">
        <v>39.320602148009897</v>
      </c>
      <c r="AP74" s="177">
        <v>13.188090848100099</v>
      </c>
      <c r="AQ74" s="4">
        <v>-8.9776207144366005</v>
      </c>
      <c r="AR74" s="177">
        <v>5.0110168611389003</v>
      </c>
      <c r="AS74" s="6"/>
      <c r="AT74" s="8"/>
    </row>
    <row r="75" spans="1:46" ht="13" customHeight="1" x14ac:dyDescent="0.35">
      <c r="A75" s="3" t="s">
        <v>371</v>
      </c>
      <c r="B75" s="175">
        <v>1</v>
      </c>
      <c r="C75" s="4">
        <v>12.440851497347101</v>
      </c>
      <c r="D75" s="177">
        <v>2.46879035265825</v>
      </c>
      <c r="E75" s="4">
        <v>8.5714325115251597</v>
      </c>
      <c r="F75" s="177">
        <v>3.2495723638398899</v>
      </c>
      <c r="G75" s="4">
        <v>14.883322655362299</v>
      </c>
      <c r="H75" s="177">
        <v>3.2823435232642102</v>
      </c>
      <c r="I75" s="4">
        <v>6.5566700760979604</v>
      </c>
      <c r="J75" s="177">
        <v>4.8333412713695498</v>
      </c>
      <c r="K75" s="4">
        <v>-2.0147624354271998</v>
      </c>
      <c r="L75" s="177">
        <v>5.8035995318955402</v>
      </c>
      <c r="M75" s="4">
        <v>12.107786970901699</v>
      </c>
      <c r="N75" s="177">
        <v>2.5004310708831299</v>
      </c>
      <c r="O75" s="4">
        <v>14.391513980748501</v>
      </c>
      <c r="P75" s="177">
        <v>7.2775712327528597</v>
      </c>
      <c r="Q75" s="4">
        <v>2.2837270098468498</v>
      </c>
      <c r="R75" s="177">
        <v>7.4800342936359199</v>
      </c>
      <c r="S75" s="4">
        <v>12.7691612598102</v>
      </c>
      <c r="T75" s="177">
        <v>3.86647543320076</v>
      </c>
      <c r="U75" s="4">
        <v>11.223666210611</v>
      </c>
      <c r="V75" s="177">
        <v>5.2519817541954703</v>
      </c>
      <c r="W75" s="4">
        <v>13.975134031169301</v>
      </c>
      <c r="X75" s="177">
        <v>3.8790345692477501</v>
      </c>
      <c r="Y75" s="4">
        <v>1.20597277135905</v>
      </c>
      <c r="Z75" s="177">
        <v>5.32791961452903</v>
      </c>
      <c r="AA75" s="4">
        <v>8.4596034198691399</v>
      </c>
      <c r="AB75" s="177">
        <v>3.55142459659604</v>
      </c>
      <c r="AC75" s="4">
        <v>9.34015627784553</v>
      </c>
      <c r="AD75" s="177">
        <v>3.3512071449512599</v>
      </c>
      <c r="AE75" s="4">
        <v>23.545208961271499</v>
      </c>
      <c r="AF75" s="177">
        <v>5.8095081120362799</v>
      </c>
      <c r="AG75" s="4">
        <v>15.0856055414024</v>
      </c>
      <c r="AH75" s="177">
        <v>6.6084780470778499</v>
      </c>
      <c r="AI75" s="4">
        <v>9.4608769403235193</v>
      </c>
      <c r="AJ75" s="177">
        <v>3.4025697516362299</v>
      </c>
      <c r="AK75" s="4">
        <v>11.966082485198401</v>
      </c>
      <c r="AL75" s="177">
        <v>3.4659463085633599</v>
      </c>
      <c r="AM75" s="4">
        <v>22.025809713898401</v>
      </c>
      <c r="AN75" s="177">
        <v>7.01999223693642</v>
      </c>
      <c r="AO75" s="4">
        <v>12.564932773574901</v>
      </c>
      <c r="AP75" s="177">
        <v>7.60925532322364</v>
      </c>
      <c r="AQ75" s="4">
        <v>-6.4918055419850003</v>
      </c>
      <c r="AR75" s="177">
        <v>4.4877287284689498</v>
      </c>
      <c r="AS75" s="6"/>
      <c r="AT75" s="8"/>
    </row>
    <row r="76" spans="1:46" ht="13" customHeight="1" x14ac:dyDescent="0.35">
      <c r="A76" s="3" t="s">
        <v>376</v>
      </c>
      <c r="B76" s="175">
        <v>1</v>
      </c>
      <c r="C76" s="4">
        <v>40.690350946909</v>
      </c>
      <c r="D76" s="177">
        <v>3.4566551104892702</v>
      </c>
      <c r="E76" s="4" t="s">
        <v>888</v>
      </c>
      <c r="F76" s="177" t="s">
        <v>888</v>
      </c>
      <c r="G76" s="4">
        <v>40.6244272706369</v>
      </c>
      <c r="H76" s="177">
        <v>5.6330718129242303</v>
      </c>
      <c r="I76" s="4">
        <v>41.363489475187102</v>
      </c>
      <c r="J76" s="177">
        <v>4.3146180335300297</v>
      </c>
      <c r="K76" s="4" t="s">
        <v>888</v>
      </c>
      <c r="L76" s="177" t="s">
        <v>888</v>
      </c>
      <c r="M76" s="4">
        <v>40.533727867020303</v>
      </c>
      <c r="N76" s="177">
        <v>3.5037044097858101</v>
      </c>
      <c r="O76" s="4" t="s">
        <v>888</v>
      </c>
      <c r="P76" s="177" t="s">
        <v>888</v>
      </c>
      <c r="Q76" s="4" t="s">
        <v>888</v>
      </c>
      <c r="R76" s="177" t="s">
        <v>888</v>
      </c>
      <c r="S76" s="4">
        <v>36.243196771311503</v>
      </c>
      <c r="T76" s="177">
        <v>3.9430878917904999</v>
      </c>
      <c r="U76" s="4">
        <v>59.324741735757499</v>
      </c>
      <c r="V76" s="177">
        <v>8.7874110921707107</v>
      </c>
      <c r="W76" s="4" t="s">
        <v>888</v>
      </c>
      <c r="X76" s="177" t="s">
        <v>888</v>
      </c>
      <c r="Y76" s="4" t="s">
        <v>888</v>
      </c>
      <c r="Z76" s="177" t="s">
        <v>888</v>
      </c>
      <c r="AA76" s="4">
        <v>35.073368442989803</v>
      </c>
      <c r="AB76" s="177">
        <v>5.2115033524809302</v>
      </c>
      <c r="AC76" s="4">
        <v>45.463077619724103</v>
      </c>
      <c r="AD76" s="177">
        <v>5.0883032915673798</v>
      </c>
      <c r="AE76" s="4" t="s">
        <v>431</v>
      </c>
      <c r="AF76" s="177" t="s">
        <v>431</v>
      </c>
      <c r="AG76" s="4" t="s">
        <v>431</v>
      </c>
      <c r="AH76" s="177" t="s">
        <v>431</v>
      </c>
      <c r="AI76" s="4">
        <v>42.879147834397301</v>
      </c>
      <c r="AJ76" s="177">
        <v>4.3041415001195604</v>
      </c>
      <c r="AK76" s="4">
        <v>33.701091924573603</v>
      </c>
      <c r="AL76" s="177">
        <v>6.3438946065343398</v>
      </c>
      <c r="AM76" s="4" t="s">
        <v>888</v>
      </c>
      <c r="AN76" s="177" t="s">
        <v>888</v>
      </c>
      <c r="AO76" s="4" t="s">
        <v>888</v>
      </c>
      <c r="AP76" s="177" t="s">
        <v>888</v>
      </c>
      <c r="AQ76" s="4">
        <v>5.0799988804746503</v>
      </c>
      <c r="AR76" s="177">
        <v>4.8256073625832698</v>
      </c>
      <c r="AS76" s="6"/>
      <c r="AT76" s="8"/>
    </row>
    <row r="77" spans="1:46" ht="13" customHeight="1" x14ac:dyDescent="0.35">
      <c r="A77" s="3" t="s">
        <v>378</v>
      </c>
      <c r="B77" s="175">
        <v>1</v>
      </c>
      <c r="C77" s="4">
        <v>9.2539238571904701</v>
      </c>
      <c r="D77" s="177">
        <v>2.3868565412507601</v>
      </c>
      <c r="E77" s="4">
        <v>0</v>
      </c>
      <c r="F77" s="177">
        <v>0</v>
      </c>
      <c r="G77" s="4">
        <v>4.1608229364351796</v>
      </c>
      <c r="H77" s="177">
        <v>2.77902927259312</v>
      </c>
      <c r="I77" s="4">
        <v>10.5529870668387</v>
      </c>
      <c r="J77" s="177">
        <v>2.84664124545903</v>
      </c>
      <c r="K77" s="4">
        <v>10.5529870668387</v>
      </c>
      <c r="L77" s="177">
        <v>2.84664124545903</v>
      </c>
      <c r="M77" s="4">
        <v>9.2539238571904701</v>
      </c>
      <c r="N77" s="177">
        <v>2.3868565412507601</v>
      </c>
      <c r="O77" s="4" t="s">
        <v>431</v>
      </c>
      <c r="P77" s="177" t="s">
        <v>431</v>
      </c>
      <c r="Q77" s="4" t="s">
        <v>431</v>
      </c>
      <c r="R77" s="177" t="s">
        <v>431</v>
      </c>
      <c r="S77" s="4">
        <v>8.6948777939470006</v>
      </c>
      <c r="T77" s="177">
        <v>2.8323642836109602</v>
      </c>
      <c r="U77" s="4">
        <v>9.9212545242442403</v>
      </c>
      <c r="V77" s="177">
        <v>5.5909671696065804</v>
      </c>
      <c r="W77" s="4">
        <v>14.425431987477101</v>
      </c>
      <c r="X77" s="177">
        <v>9.4385780220864408</v>
      </c>
      <c r="Y77" s="4">
        <v>5.7305541935300699</v>
      </c>
      <c r="Z77" s="177">
        <v>10.180416115858</v>
      </c>
      <c r="AA77" s="4">
        <v>10.290924939841499</v>
      </c>
      <c r="AB77" s="177">
        <v>3.7380061605976702</v>
      </c>
      <c r="AC77" s="4">
        <v>7.1479785789526096</v>
      </c>
      <c r="AD77" s="177">
        <v>3.31502600680599</v>
      </c>
      <c r="AE77" s="4" t="s">
        <v>888</v>
      </c>
      <c r="AF77" s="177" t="s">
        <v>888</v>
      </c>
      <c r="AG77" s="4" t="s">
        <v>888</v>
      </c>
      <c r="AH77" s="177" t="s">
        <v>888</v>
      </c>
      <c r="AI77" s="4">
        <v>7.8155970635854297</v>
      </c>
      <c r="AJ77" s="177">
        <v>2.21533657162797</v>
      </c>
      <c r="AK77" s="4" t="s">
        <v>888</v>
      </c>
      <c r="AL77" s="177" t="s">
        <v>888</v>
      </c>
      <c r="AM77" s="4" t="s">
        <v>888</v>
      </c>
      <c r="AN77" s="177" t="s">
        <v>888</v>
      </c>
      <c r="AO77" s="4" t="s">
        <v>888</v>
      </c>
      <c r="AP77" s="177" t="s">
        <v>888</v>
      </c>
      <c r="AQ77" s="4">
        <v>-0.238997869925861</v>
      </c>
      <c r="AR77" s="177">
        <v>3.4133327707885699</v>
      </c>
      <c r="AS77" s="6"/>
      <c r="AT77" s="8"/>
    </row>
    <row r="78" spans="1:46" ht="13" customHeight="1" x14ac:dyDescent="0.35">
      <c r="A78" s="3" t="s">
        <v>384</v>
      </c>
      <c r="B78" s="175">
        <v>1</v>
      </c>
      <c r="C78" s="4">
        <v>36.778675371064601</v>
      </c>
      <c r="D78" s="177">
        <v>3.3064414424301298</v>
      </c>
      <c r="E78" s="4">
        <v>32.615940984316801</v>
      </c>
      <c r="F78" s="177">
        <v>4.4730913087110302</v>
      </c>
      <c r="G78" s="4">
        <v>43.042462053235901</v>
      </c>
      <c r="H78" s="177">
        <v>7.1947230921370302</v>
      </c>
      <c r="I78" s="4">
        <v>36.907831594078999</v>
      </c>
      <c r="J78" s="177">
        <v>5.4839305675841601</v>
      </c>
      <c r="K78" s="4">
        <v>4.2918906097621603</v>
      </c>
      <c r="L78" s="177">
        <v>7.0809997476901803</v>
      </c>
      <c r="M78" s="4">
        <v>36.5908933624086</v>
      </c>
      <c r="N78" s="177">
        <v>3.5944913527398001</v>
      </c>
      <c r="O78" s="4">
        <v>37.478138503118501</v>
      </c>
      <c r="P78" s="177">
        <v>8.6898321001565204</v>
      </c>
      <c r="Q78" s="4">
        <v>0.88724514070994298</v>
      </c>
      <c r="R78" s="177">
        <v>9.5366909511164497</v>
      </c>
      <c r="S78" s="4">
        <v>34.412612970186601</v>
      </c>
      <c r="T78" s="177">
        <v>4.7542648459282297</v>
      </c>
      <c r="U78" s="4">
        <v>22.682144634516199</v>
      </c>
      <c r="V78" s="177">
        <v>5.7976694651707703</v>
      </c>
      <c r="W78" s="4">
        <v>47.1452143370987</v>
      </c>
      <c r="X78" s="177">
        <v>5.2176700032547796</v>
      </c>
      <c r="Y78" s="4">
        <v>12.732601366912199</v>
      </c>
      <c r="Z78" s="177">
        <v>7.1395841803651301</v>
      </c>
      <c r="AA78" s="4">
        <v>31.774936260319301</v>
      </c>
      <c r="AB78" s="177">
        <v>6.9123369126386702</v>
      </c>
      <c r="AC78" s="4">
        <v>31.034904212415299</v>
      </c>
      <c r="AD78" s="177">
        <v>4.7178639450481299</v>
      </c>
      <c r="AE78" s="4">
        <v>43.418553423413002</v>
      </c>
      <c r="AF78" s="177">
        <v>5.1801020786665699</v>
      </c>
      <c r="AG78" s="4">
        <v>11.643617163093801</v>
      </c>
      <c r="AH78" s="177">
        <v>8.7226437246617099</v>
      </c>
      <c r="AI78" s="4">
        <v>35.342323491247697</v>
      </c>
      <c r="AJ78" s="177">
        <v>3.3123567016820599</v>
      </c>
      <c r="AK78" s="4">
        <v>52.133185095949798</v>
      </c>
      <c r="AL78" s="177">
        <v>16.572819827913602</v>
      </c>
      <c r="AM78" s="4" t="s">
        <v>888</v>
      </c>
      <c r="AN78" s="177" t="s">
        <v>888</v>
      </c>
      <c r="AO78" s="4" t="s">
        <v>888</v>
      </c>
      <c r="AP78" s="177" t="s">
        <v>888</v>
      </c>
      <c r="AQ78" s="4">
        <v>-12.0252571694902</v>
      </c>
      <c r="AR78" s="177">
        <v>4.2516188856561801</v>
      </c>
      <c r="AS78" s="6"/>
      <c r="AT78" s="8"/>
    </row>
    <row r="79" spans="1:46" ht="13" customHeight="1" x14ac:dyDescent="0.35">
      <c r="A79" s="3" t="s">
        <v>389</v>
      </c>
      <c r="B79" s="175">
        <v>1</v>
      </c>
      <c r="C79" s="4">
        <v>49.883017796584902</v>
      </c>
      <c r="D79" s="177">
        <v>3.5527070316292901</v>
      </c>
      <c r="E79" s="4">
        <v>61.084163149940402</v>
      </c>
      <c r="F79" s="177">
        <v>7.3532271903625803</v>
      </c>
      <c r="G79" s="4">
        <v>40.707662482550198</v>
      </c>
      <c r="H79" s="177">
        <v>9.8168681191880207</v>
      </c>
      <c r="I79" s="4">
        <v>48.321475193210603</v>
      </c>
      <c r="J79" s="177">
        <v>4.6091408224413302</v>
      </c>
      <c r="K79" s="4">
        <v>-12.7626879567299</v>
      </c>
      <c r="L79" s="177">
        <v>8.8446178037992595</v>
      </c>
      <c r="M79" s="4">
        <v>52.543779716589199</v>
      </c>
      <c r="N79" s="177">
        <v>3.8456754483189899</v>
      </c>
      <c r="O79" s="4">
        <v>29.3561225132839</v>
      </c>
      <c r="P79" s="177">
        <v>8.7949512986825997</v>
      </c>
      <c r="Q79" s="4">
        <v>-23.187657203305299</v>
      </c>
      <c r="R79" s="177">
        <v>9.5703852916289502</v>
      </c>
      <c r="S79" s="4">
        <v>48.395220884273598</v>
      </c>
      <c r="T79" s="177">
        <v>4.23242435962272</v>
      </c>
      <c r="U79" s="4">
        <v>54.642298904110802</v>
      </c>
      <c r="V79" s="177">
        <v>11.5260368419983</v>
      </c>
      <c r="W79" s="4">
        <v>59.071060624354899</v>
      </c>
      <c r="X79" s="177">
        <v>15.0844395350467</v>
      </c>
      <c r="Y79" s="4">
        <v>10.675839740081299</v>
      </c>
      <c r="Z79" s="177">
        <v>15.888313162365799</v>
      </c>
      <c r="AA79" s="4">
        <v>47.839171534216803</v>
      </c>
      <c r="AB79" s="177">
        <v>4.3060537856312697</v>
      </c>
      <c r="AC79" s="4">
        <v>51.438319077530302</v>
      </c>
      <c r="AD79" s="177">
        <v>9.7469603705907293</v>
      </c>
      <c r="AE79" s="4">
        <v>65.377169430274506</v>
      </c>
      <c r="AF79" s="177">
        <v>11.1744008507182</v>
      </c>
      <c r="AG79" s="4">
        <v>17.5379978960577</v>
      </c>
      <c r="AH79" s="177">
        <v>11.765825608823601</v>
      </c>
      <c r="AI79" s="4">
        <v>49.650691034363497</v>
      </c>
      <c r="AJ79" s="177">
        <v>3.8419376561070999</v>
      </c>
      <c r="AK79" s="4" t="s">
        <v>888</v>
      </c>
      <c r="AL79" s="177" t="s">
        <v>888</v>
      </c>
      <c r="AM79" s="4" t="s">
        <v>888</v>
      </c>
      <c r="AN79" s="177" t="s">
        <v>888</v>
      </c>
      <c r="AO79" s="4" t="s">
        <v>888</v>
      </c>
      <c r="AP79" s="177" t="s">
        <v>888</v>
      </c>
      <c r="AQ79" s="4">
        <v>2.60813044742221</v>
      </c>
      <c r="AR79" s="177">
        <v>4.6532507519709698</v>
      </c>
      <c r="AS79" s="6"/>
      <c r="AT79" s="8"/>
    </row>
    <row r="80" spans="1:46" ht="13" customHeight="1" x14ac:dyDescent="0.35">
      <c r="A80" s="3" t="s">
        <v>394</v>
      </c>
      <c r="B80" s="175">
        <v>1</v>
      </c>
      <c r="C80" s="4">
        <v>17.8879691046475</v>
      </c>
      <c r="D80" s="177">
        <v>3.21067577460538</v>
      </c>
      <c r="E80" s="4">
        <v>16.607951863805098</v>
      </c>
      <c r="F80" s="177">
        <v>6.2547149791719701</v>
      </c>
      <c r="G80" s="4">
        <v>18.0324985654944</v>
      </c>
      <c r="H80" s="177">
        <v>4.24071604863295</v>
      </c>
      <c r="I80" s="4">
        <v>14.8365979567312</v>
      </c>
      <c r="J80" s="177">
        <v>7.4723121313979801</v>
      </c>
      <c r="K80" s="4">
        <v>-1.77135390707389</v>
      </c>
      <c r="L80" s="177">
        <v>9.5794343580961101</v>
      </c>
      <c r="M80" s="4">
        <v>17.942998255613499</v>
      </c>
      <c r="N80" s="177">
        <v>3.22265184966004</v>
      </c>
      <c r="O80" s="4" t="s">
        <v>888</v>
      </c>
      <c r="P80" s="177" t="s">
        <v>888</v>
      </c>
      <c r="Q80" s="4" t="s">
        <v>888</v>
      </c>
      <c r="R80" s="177" t="s">
        <v>888</v>
      </c>
      <c r="S80" s="4">
        <v>18.644359480670101</v>
      </c>
      <c r="T80" s="177">
        <v>4.1732450837861403</v>
      </c>
      <c r="U80" s="4">
        <v>15.937724115577801</v>
      </c>
      <c r="V80" s="177">
        <v>5.9932537078463097</v>
      </c>
      <c r="W80" s="4">
        <v>19.5758801704478</v>
      </c>
      <c r="X80" s="177">
        <v>11.4837926063505</v>
      </c>
      <c r="Y80" s="4">
        <v>0.93152068977761404</v>
      </c>
      <c r="Z80" s="177">
        <v>12.343417752165101</v>
      </c>
      <c r="AA80" s="4">
        <v>0</v>
      </c>
      <c r="AB80" s="177">
        <v>0</v>
      </c>
      <c r="AC80" s="4">
        <v>21.0397182726661</v>
      </c>
      <c r="AD80" s="177">
        <v>3.9156032577621702</v>
      </c>
      <c r="AE80" s="4">
        <v>8.6403166552989994</v>
      </c>
      <c r="AF80" s="177">
        <v>5.0153917434033701</v>
      </c>
      <c r="AG80" s="4">
        <v>8.6403166552989994</v>
      </c>
      <c r="AH80" s="177">
        <v>5.0153917434033701</v>
      </c>
      <c r="AI80" s="4">
        <v>20.512953611686001</v>
      </c>
      <c r="AJ80" s="177">
        <v>4.7099513259358403</v>
      </c>
      <c r="AK80" s="4">
        <v>15.388955136782201</v>
      </c>
      <c r="AL80" s="177">
        <v>4.5455359190461504</v>
      </c>
      <c r="AM80" s="4" t="s">
        <v>888</v>
      </c>
      <c r="AN80" s="177" t="s">
        <v>888</v>
      </c>
      <c r="AO80" s="4" t="s">
        <v>888</v>
      </c>
      <c r="AP80" s="177" t="s">
        <v>888</v>
      </c>
      <c r="AQ80" s="4">
        <v>-0.31224679203623001</v>
      </c>
      <c r="AR80" s="177">
        <v>4.1739027370027104</v>
      </c>
      <c r="AS80" s="6"/>
      <c r="AT80" s="8"/>
    </row>
    <row r="81" spans="1:46" ht="13" customHeight="1" x14ac:dyDescent="0.35">
      <c r="A81" s="3" t="s">
        <v>396</v>
      </c>
      <c r="B81" s="175">
        <v>1</v>
      </c>
      <c r="C81" s="4">
        <v>14.5567054203386</v>
      </c>
      <c r="D81" s="177">
        <v>2.4628881581025199</v>
      </c>
      <c r="E81" s="4">
        <v>10.3563777133621</v>
      </c>
      <c r="F81" s="177">
        <v>4.5504219033583801</v>
      </c>
      <c r="G81" s="4">
        <v>14.931454331997299</v>
      </c>
      <c r="H81" s="177">
        <v>3.0873028919091801</v>
      </c>
      <c r="I81" s="4">
        <v>15.429024618996401</v>
      </c>
      <c r="J81" s="177">
        <v>4.7257505882817901</v>
      </c>
      <c r="K81" s="4">
        <v>5.07264690563425</v>
      </c>
      <c r="L81" s="177">
        <v>6.8223099491343504</v>
      </c>
      <c r="M81" s="4">
        <v>17.738528661805301</v>
      </c>
      <c r="N81" s="177">
        <v>3.0657409018581698</v>
      </c>
      <c r="O81" s="4">
        <v>3.5464186368289998</v>
      </c>
      <c r="P81" s="177">
        <v>2.7912433682639701</v>
      </c>
      <c r="Q81" s="4">
        <v>-14.1921100249763</v>
      </c>
      <c r="R81" s="177">
        <v>4.16695179523302</v>
      </c>
      <c r="S81" s="4">
        <v>12.454935616894801</v>
      </c>
      <c r="T81" s="177">
        <v>2.8545021745765302</v>
      </c>
      <c r="U81" s="4">
        <v>17.439053527815101</v>
      </c>
      <c r="V81" s="177">
        <v>4.9297436926899501</v>
      </c>
      <c r="W81" s="4">
        <v>17.519231803549001</v>
      </c>
      <c r="X81" s="177">
        <v>7.3386846478490497</v>
      </c>
      <c r="Y81" s="4">
        <v>5.0642961866541603</v>
      </c>
      <c r="Z81" s="177">
        <v>7.9596415882523299</v>
      </c>
      <c r="AA81" s="4">
        <v>11.6525522892449</v>
      </c>
      <c r="AB81" s="177">
        <v>5.1289279219258601</v>
      </c>
      <c r="AC81" s="4">
        <v>12.748885657542299</v>
      </c>
      <c r="AD81" s="177">
        <v>2.7456252766175999</v>
      </c>
      <c r="AE81" s="4">
        <v>23.9499636121413</v>
      </c>
      <c r="AF81" s="177">
        <v>6.7565887822450499</v>
      </c>
      <c r="AG81" s="4">
        <v>12.297411322896499</v>
      </c>
      <c r="AH81" s="177">
        <v>8.4492506155076903</v>
      </c>
      <c r="AI81" s="4">
        <v>15.1328610216471</v>
      </c>
      <c r="AJ81" s="177">
        <v>3.3956613330154202</v>
      </c>
      <c r="AK81" s="4">
        <v>13.9342366187495</v>
      </c>
      <c r="AL81" s="177">
        <v>3.9208105477412798</v>
      </c>
      <c r="AM81" s="4">
        <v>15.1024111623686</v>
      </c>
      <c r="AN81" s="177">
        <v>11.372972330117999</v>
      </c>
      <c r="AO81" s="4">
        <v>-3.0449859278521198E-2</v>
      </c>
      <c r="AP81" s="177">
        <v>11.6225965750965</v>
      </c>
      <c r="AQ81" s="4">
        <v>9.5124125732677797E-2</v>
      </c>
      <c r="AR81" s="177">
        <v>3.3973914602877402</v>
      </c>
      <c r="AS81" s="6"/>
      <c r="AT81" s="8"/>
    </row>
    <row r="82" spans="1:46" ht="13" customHeight="1" x14ac:dyDescent="0.35">
      <c r="A82" s="3" t="s">
        <v>398</v>
      </c>
      <c r="B82" s="175">
        <v>1</v>
      </c>
      <c r="C82" s="4">
        <v>21.260756913567398</v>
      </c>
      <c r="D82" s="177">
        <v>2.93589128867877</v>
      </c>
      <c r="E82" s="4">
        <v>20.7005222417644</v>
      </c>
      <c r="F82" s="177">
        <v>6.69166221981836</v>
      </c>
      <c r="G82" s="4">
        <v>21.2599433783632</v>
      </c>
      <c r="H82" s="177">
        <v>5.0126724773472802</v>
      </c>
      <c r="I82" s="4">
        <v>21.386151024488001</v>
      </c>
      <c r="J82" s="177">
        <v>3.8638351899176802</v>
      </c>
      <c r="K82" s="4">
        <v>0.68562878272362904</v>
      </c>
      <c r="L82" s="177">
        <v>7.87758327699113</v>
      </c>
      <c r="M82" s="4">
        <v>21.122117201245299</v>
      </c>
      <c r="N82" s="177">
        <v>2.9987575975759602</v>
      </c>
      <c r="O82" s="4">
        <v>22.494692982014101</v>
      </c>
      <c r="P82" s="177">
        <v>12.3511004314947</v>
      </c>
      <c r="Q82" s="4">
        <v>1.3725757807688601</v>
      </c>
      <c r="R82" s="177">
        <v>12.788839044621399</v>
      </c>
      <c r="S82" s="4">
        <v>17.624399347875801</v>
      </c>
      <c r="T82" s="177">
        <v>3.9203382205342798</v>
      </c>
      <c r="U82" s="4">
        <v>31.230659498583002</v>
      </c>
      <c r="V82" s="177">
        <v>6.9290059381233098</v>
      </c>
      <c r="W82" s="4">
        <v>20.896221810326001</v>
      </c>
      <c r="X82" s="177">
        <v>5.9258164628752699</v>
      </c>
      <c r="Y82" s="4">
        <v>3.2718224624502699</v>
      </c>
      <c r="Z82" s="177">
        <v>7.2120525290951498</v>
      </c>
      <c r="AA82" s="4">
        <v>16.196304204894599</v>
      </c>
      <c r="AB82" s="177">
        <v>4.5849845508267801</v>
      </c>
      <c r="AC82" s="4">
        <v>22.664960940105601</v>
      </c>
      <c r="AD82" s="177">
        <v>4.27429728572075</v>
      </c>
      <c r="AE82" s="4">
        <v>31.6492724233856</v>
      </c>
      <c r="AF82" s="177">
        <v>8.2821297671963201</v>
      </c>
      <c r="AG82" s="4">
        <v>15.452968218491</v>
      </c>
      <c r="AH82" s="177">
        <v>9.5313238864346594</v>
      </c>
      <c r="AI82" s="4">
        <v>21.7099921417975</v>
      </c>
      <c r="AJ82" s="177">
        <v>3.1656384975561802</v>
      </c>
      <c r="AK82" s="4">
        <v>22.479726986291599</v>
      </c>
      <c r="AL82" s="177">
        <v>11.5012115113785</v>
      </c>
      <c r="AM82" s="4" t="s">
        <v>888</v>
      </c>
      <c r="AN82" s="177" t="s">
        <v>888</v>
      </c>
      <c r="AO82" s="4" t="s">
        <v>888</v>
      </c>
      <c r="AP82" s="177" t="s">
        <v>888</v>
      </c>
      <c r="AQ82" s="4">
        <v>-1.4224259084562001</v>
      </c>
      <c r="AR82" s="177">
        <v>4.1056268599711396</v>
      </c>
      <c r="AS82" s="6"/>
      <c r="AT82" s="8"/>
    </row>
    <row r="83" spans="1:46" ht="13" customHeight="1" x14ac:dyDescent="0.35">
      <c r="A83" s="3" t="s">
        <v>399</v>
      </c>
      <c r="B83" s="175">
        <v>1</v>
      </c>
      <c r="C83" s="4">
        <v>26.697669609235199</v>
      </c>
      <c r="D83" s="177">
        <v>3.43775412765175</v>
      </c>
      <c r="E83" s="4" t="s">
        <v>888</v>
      </c>
      <c r="F83" s="177" t="s">
        <v>888</v>
      </c>
      <c r="G83" s="4">
        <v>36.861614736914198</v>
      </c>
      <c r="H83" s="177">
        <v>11.4416479136917</v>
      </c>
      <c r="I83" s="4">
        <v>23.634276471977898</v>
      </c>
      <c r="J83" s="177">
        <v>3.7447497072523599</v>
      </c>
      <c r="K83" s="4" t="s">
        <v>888</v>
      </c>
      <c r="L83" s="177" t="s">
        <v>888</v>
      </c>
      <c r="M83" s="4">
        <v>39.978841959931898</v>
      </c>
      <c r="N83" s="177">
        <v>8.0690309519986894</v>
      </c>
      <c r="O83" s="4">
        <v>23.682399183693899</v>
      </c>
      <c r="P83" s="177">
        <v>3.8784782527486001</v>
      </c>
      <c r="Q83" s="4">
        <v>-16.296442776237999</v>
      </c>
      <c r="R83" s="177">
        <v>9.1193249079200793</v>
      </c>
      <c r="S83" s="4">
        <v>23.586219303966601</v>
      </c>
      <c r="T83" s="177">
        <v>3.64127333879981</v>
      </c>
      <c r="U83" s="4">
        <v>35.229924358682098</v>
      </c>
      <c r="V83" s="177">
        <v>10.391081723866399</v>
      </c>
      <c r="W83" s="4">
        <v>53.900834485685998</v>
      </c>
      <c r="X83" s="177">
        <v>18.657560491311301</v>
      </c>
      <c r="Y83" s="4">
        <v>30.3146151817194</v>
      </c>
      <c r="Z83" s="177">
        <v>19.438649925882402</v>
      </c>
      <c r="AA83" s="4">
        <v>38.606906208638897</v>
      </c>
      <c r="AB83" s="177">
        <v>8.8829611125776093</v>
      </c>
      <c r="AC83" s="4">
        <v>19.558298043934101</v>
      </c>
      <c r="AD83" s="177">
        <v>4.2992655663510098</v>
      </c>
      <c r="AE83" s="4">
        <v>30.686875781829499</v>
      </c>
      <c r="AF83" s="177">
        <v>6.4751694939743398</v>
      </c>
      <c r="AG83" s="4">
        <v>-7.9200304268094497</v>
      </c>
      <c r="AH83" s="177">
        <v>11.850393466225499</v>
      </c>
      <c r="AI83" s="4">
        <v>28.3042669686388</v>
      </c>
      <c r="AJ83" s="177">
        <v>4.0013024922556104</v>
      </c>
      <c r="AK83" s="4">
        <v>15.2496829567487</v>
      </c>
      <c r="AL83" s="177">
        <v>5.9047248942888899</v>
      </c>
      <c r="AM83" s="4" t="s">
        <v>888</v>
      </c>
      <c r="AN83" s="177" t="s">
        <v>888</v>
      </c>
      <c r="AO83" s="4" t="s">
        <v>888</v>
      </c>
      <c r="AP83" s="177" t="s">
        <v>888</v>
      </c>
      <c r="AQ83" s="4">
        <v>-1.97713997687752</v>
      </c>
      <c r="AR83" s="177">
        <v>5.2829475277843096</v>
      </c>
      <c r="AS83" s="6"/>
      <c r="AT83" s="8"/>
    </row>
    <row r="84" spans="1:46" ht="13" customHeight="1" x14ac:dyDescent="0.35">
      <c r="A84" s="191" t="s">
        <v>410</v>
      </c>
      <c r="B84" s="176">
        <v>1</v>
      </c>
      <c r="C84" s="35">
        <v>28.7297687780388</v>
      </c>
      <c r="D84" s="181">
        <v>0.91057031835218305</v>
      </c>
      <c r="E84" s="35">
        <v>27.327414695887601</v>
      </c>
      <c r="F84" s="181">
        <v>2.3084407274927901</v>
      </c>
      <c r="G84" s="35">
        <v>29.5111991849068</v>
      </c>
      <c r="H84" s="181">
        <v>1.8469582618918901</v>
      </c>
      <c r="I84" s="35">
        <v>27.186546900036099</v>
      </c>
      <c r="J84" s="181">
        <v>1.4771271491779201</v>
      </c>
      <c r="K84" s="35">
        <v>-1.2033350105607501</v>
      </c>
      <c r="L84" s="181">
        <v>2.84754689259894</v>
      </c>
      <c r="M84" s="35">
        <v>29.542554042419798</v>
      </c>
      <c r="N84" s="181">
        <v>1.1911725802166799</v>
      </c>
      <c r="O84" s="35">
        <v>28.166595815006001</v>
      </c>
      <c r="P84" s="181">
        <v>2.4079256246232799</v>
      </c>
      <c r="Q84" s="35">
        <v>-3.6978484660177902</v>
      </c>
      <c r="R84" s="181">
        <v>2.83018843780743</v>
      </c>
      <c r="S84" s="35">
        <v>25.682597095469799</v>
      </c>
      <c r="T84" s="181">
        <v>1.18479230379376</v>
      </c>
      <c r="U84" s="35">
        <v>32.317935924543001</v>
      </c>
      <c r="V84" s="181">
        <v>2.1859710421344598</v>
      </c>
      <c r="W84" s="35">
        <v>34.810638567182799</v>
      </c>
      <c r="X84" s="181">
        <v>2.9685134590161399</v>
      </c>
      <c r="Y84" s="35">
        <v>10.088095987698701</v>
      </c>
      <c r="Z84" s="181">
        <v>3.2587287713625299</v>
      </c>
      <c r="AA84" s="35">
        <v>25.9760586529354</v>
      </c>
      <c r="AB84" s="181">
        <v>1.96599963961688</v>
      </c>
      <c r="AC84" s="35">
        <v>27.392655034718899</v>
      </c>
      <c r="AD84" s="181">
        <v>1.4450561245700699</v>
      </c>
      <c r="AE84" s="35">
        <v>36.046810321162297</v>
      </c>
      <c r="AF84" s="181">
        <v>2.3051694761464199</v>
      </c>
      <c r="AG84" s="35">
        <v>9.4119692759230098</v>
      </c>
      <c r="AH84" s="181">
        <v>3.2818484077269798</v>
      </c>
      <c r="AI84" s="35">
        <v>28.607097338945</v>
      </c>
      <c r="AJ84" s="181">
        <v>1.2375383387433301</v>
      </c>
      <c r="AK84" s="35">
        <v>27.6336142432014</v>
      </c>
      <c r="AL84" s="181">
        <v>2.5344037159156301</v>
      </c>
      <c r="AM84" s="35">
        <v>39.973690522555799</v>
      </c>
      <c r="AN84" s="181">
        <v>4.3296213965364396</v>
      </c>
      <c r="AO84" s="35">
        <v>12.559651338231101</v>
      </c>
      <c r="AP84" s="181">
        <v>4.8383345958380897</v>
      </c>
      <c r="AQ84" s="35">
        <v>-3.9220863035</v>
      </c>
      <c r="AR84" s="181">
        <v>1.3536192179333</v>
      </c>
      <c r="AS84" s="6"/>
      <c r="AT84" s="8"/>
    </row>
    <row r="85" spans="1:46" ht="13" customHeight="1" x14ac:dyDescent="0.35">
      <c r="A85" s="3" t="s">
        <v>198</v>
      </c>
      <c r="B85" s="175">
        <v>1</v>
      </c>
      <c r="C85" s="4">
        <v>48.892846213478698</v>
      </c>
      <c r="D85" s="177">
        <v>4.7028796328437599</v>
      </c>
      <c r="E85" s="4">
        <v>51.810241780184803</v>
      </c>
      <c r="F85" s="177">
        <v>11.794354438350901</v>
      </c>
      <c r="G85" s="4">
        <v>46.488431788615998</v>
      </c>
      <c r="H85" s="177">
        <v>5.13359721586398</v>
      </c>
      <c r="I85" s="4">
        <v>61.173544943012097</v>
      </c>
      <c r="J85" s="177">
        <v>13.964347385389299</v>
      </c>
      <c r="K85" s="4">
        <v>9.3633031628272896</v>
      </c>
      <c r="L85" s="177">
        <v>18.0343768804848</v>
      </c>
      <c r="M85" s="4">
        <v>40.751359261975203</v>
      </c>
      <c r="N85" s="177">
        <v>7.2253170438011498</v>
      </c>
      <c r="O85" s="4">
        <v>55.118436140660897</v>
      </c>
      <c r="P85" s="177">
        <v>5.9952161972454796</v>
      </c>
      <c r="Q85" s="4">
        <v>14.367076878685699</v>
      </c>
      <c r="R85" s="177">
        <v>9.1944517899983307</v>
      </c>
      <c r="S85" s="4">
        <v>47.7141656804381</v>
      </c>
      <c r="T85" s="177">
        <v>7.5583974605148896</v>
      </c>
      <c r="U85" s="4">
        <v>47.6971811314272</v>
      </c>
      <c r="V85" s="177">
        <v>6.9588297427275601</v>
      </c>
      <c r="W85" s="4">
        <v>53.0405741407791</v>
      </c>
      <c r="X85" s="177">
        <v>9.1935423074835008</v>
      </c>
      <c r="Y85" s="4">
        <v>5.32640846034099</v>
      </c>
      <c r="Z85" s="177">
        <v>11.723023915286699</v>
      </c>
      <c r="AA85" s="4" t="s">
        <v>888</v>
      </c>
      <c r="AB85" s="177" t="s">
        <v>888</v>
      </c>
      <c r="AC85" s="4">
        <v>57.257484693904303</v>
      </c>
      <c r="AD85" s="177">
        <v>6.3925629811993199</v>
      </c>
      <c r="AE85" s="4">
        <v>41.271314097174702</v>
      </c>
      <c r="AF85" s="177">
        <v>6.1285979872927401</v>
      </c>
      <c r="AG85" s="4" t="s">
        <v>888</v>
      </c>
      <c r="AH85" s="177" t="s">
        <v>888</v>
      </c>
      <c r="AI85" s="4">
        <v>44.777736564671898</v>
      </c>
      <c r="AJ85" s="177">
        <v>7.63048472541481</v>
      </c>
      <c r="AK85" s="4">
        <v>51.145373169821298</v>
      </c>
      <c r="AL85" s="177">
        <v>6.3083557477379903</v>
      </c>
      <c r="AM85" s="4">
        <v>52.399643204734801</v>
      </c>
      <c r="AN85" s="177">
        <v>11.790216762953399</v>
      </c>
      <c r="AO85" s="4">
        <v>7.6219066400629103</v>
      </c>
      <c r="AP85" s="177">
        <v>14.010067393083601</v>
      </c>
      <c r="AQ85" s="4">
        <v>7.2535834235993004</v>
      </c>
      <c r="AR85" s="177">
        <v>6.3476212929452398</v>
      </c>
      <c r="AS85" s="6"/>
      <c r="AT85" s="8"/>
    </row>
    <row r="86" spans="1:46" ht="13" customHeight="1" x14ac:dyDescent="0.35">
      <c r="A86" s="3" t="s">
        <v>407</v>
      </c>
      <c r="B86" s="175">
        <v>1</v>
      </c>
      <c r="C86" s="4">
        <v>25.880330713941198</v>
      </c>
      <c r="D86" s="177">
        <v>4.2737928386880002</v>
      </c>
      <c r="E86" s="4">
        <v>21.147652745420899</v>
      </c>
      <c r="F86" s="177">
        <v>9.0165736701863501</v>
      </c>
      <c r="G86" s="4">
        <v>22.997332897110901</v>
      </c>
      <c r="H86" s="177">
        <v>4.6362483125646001</v>
      </c>
      <c r="I86" s="4">
        <v>40.018991023129097</v>
      </c>
      <c r="J86" s="177">
        <v>12.319698680685001</v>
      </c>
      <c r="K86" s="4">
        <v>18.871338277708102</v>
      </c>
      <c r="L86" s="177">
        <v>15.1714693565731</v>
      </c>
      <c r="M86" s="4" t="s">
        <v>889</v>
      </c>
      <c r="N86" s="177" t="s">
        <v>889</v>
      </c>
      <c r="O86" s="4" t="s">
        <v>889</v>
      </c>
      <c r="P86" s="177" t="s">
        <v>889</v>
      </c>
      <c r="Q86" s="4" t="s">
        <v>889</v>
      </c>
      <c r="R86" s="177" t="s">
        <v>889</v>
      </c>
      <c r="S86" s="4">
        <v>20.634769332241799</v>
      </c>
      <c r="T86" s="177">
        <v>5.3604170551620101</v>
      </c>
      <c r="U86" s="4">
        <v>24.053186069136199</v>
      </c>
      <c r="V86" s="177">
        <v>8.5335733852594</v>
      </c>
      <c r="W86" s="4">
        <v>44.0672616167315</v>
      </c>
      <c r="X86" s="177">
        <v>10.644876926493801</v>
      </c>
      <c r="Y86" s="4">
        <v>23.432492284489701</v>
      </c>
      <c r="Z86" s="177">
        <v>12.101478355185399</v>
      </c>
      <c r="AA86" s="4">
        <v>26.571305386897901</v>
      </c>
      <c r="AB86" s="177">
        <v>15.7146565036856</v>
      </c>
      <c r="AC86" s="4">
        <v>21.3490194024386</v>
      </c>
      <c r="AD86" s="177">
        <v>4.7752939941776997</v>
      </c>
      <c r="AE86" s="4">
        <v>38.071874400638599</v>
      </c>
      <c r="AF86" s="177">
        <v>8.7556339998977393</v>
      </c>
      <c r="AG86" s="4">
        <v>11.5005690137407</v>
      </c>
      <c r="AH86" s="177">
        <v>17.197879012242499</v>
      </c>
      <c r="AI86" s="4">
        <v>24.4540707161614</v>
      </c>
      <c r="AJ86" s="177">
        <v>6.9458029791291498</v>
      </c>
      <c r="AK86" s="4">
        <v>20.5905725428644</v>
      </c>
      <c r="AL86" s="177">
        <v>5.8276412005494702</v>
      </c>
      <c r="AM86" s="4">
        <v>42.306459815973398</v>
      </c>
      <c r="AN86" s="177">
        <v>11.994924787364701</v>
      </c>
      <c r="AO86" s="4">
        <v>17.852389099811901</v>
      </c>
      <c r="AP86" s="177">
        <v>13.878962723129501</v>
      </c>
      <c r="AQ86" s="4">
        <v>-25.763789357568601</v>
      </c>
      <c r="AR86" s="177">
        <v>9.31058972940159</v>
      </c>
      <c r="AS86" s="6"/>
      <c r="AT86" s="8"/>
    </row>
    <row r="87" spans="1:46" ht="13" customHeight="1" x14ac:dyDescent="0.35">
      <c r="A87" s="103" t="s">
        <v>408</v>
      </c>
      <c r="B87" s="184">
        <v>1</v>
      </c>
      <c r="C87" s="109">
        <v>36.004646742205999</v>
      </c>
      <c r="D87" s="183">
        <v>5.0686515531101497</v>
      </c>
      <c r="E87" s="109">
        <v>31.632211793670798</v>
      </c>
      <c r="F87" s="183">
        <v>12.0300860505958</v>
      </c>
      <c r="G87" s="109">
        <v>40.028186670677897</v>
      </c>
      <c r="H87" s="183">
        <v>9.1603857999501699</v>
      </c>
      <c r="I87" s="109">
        <v>34.957888416997498</v>
      </c>
      <c r="J87" s="183">
        <v>5.9454641216721598</v>
      </c>
      <c r="K87" s="109">
        <v>3.3256766233266899</v>
      </c>
      <c r="L87" s="183">
        <v>13.415474034967501</v>
      </c>
      <c r="M87" s="109">
        <v>36.080291983067802</v>
      </c>
      <c r="N87" s="183">
        <v>5.1020389023631196</v>
      </c>
      <c r="O87" s="109" t="s">
        <v>888</v>
      </c>
      <c r="P87" s="183" t="s">
        <v>888</v>
      </c>
      <c r="Q87" s="109" t="s">
        <v>888</v>
      </c>
      <c r="R87" s="183" t="s">
        <v>888</v>
      </c>
      <c r="S87" s="109">
        <v>25.451576085834901</v>
      </c>
      <c r="T87" s="183">
        <v>6.4487027615739496</v>
      </c>
      <c r="U87" s="109">
        <v>30.126430275396999</v>
      </c>
      <c r="V87" s="183">
        <v>9.0623053264134708</v>
      </c>
      <c r="W87" s="109">
        <v>72.760102979638802</v>
      </c>
      <c r="X87" s="183">
        <v>11.1440041999325</v>
      </c>
      <c r="Y87" s="109">
        <v>47.308526893803901</v>
      </c>
      <c r="Z87" s="183">
        <v>12.8824490596917</v>
      </c>
      <c r="AA87" s="109">
        <v>24.836345482078102</v>
      </c>
      <c r="AB87" s="183">
        <v>18.5637208203723</v>
      </c>
      <c r="AC87" s="109">
        <v>23.194436855474901</v>
      </c>
      <c r="AD87" s="183">
        <v>6.1273217167087299</v>
      </c>
      <c r="AE87" s="109">
        <v>51.9955540542175</v>
      </c>
      <c r="AF87" s="183">
        <v>7.03811837573208</v>
      </c>
      <c r="AG87" s="109">
        <v>27.159208572139399</v>
      </c>
      <c r="AH87" s="183">
        <v>19.6609238182883</v>
      </c>
      <c r="AI87" s="109">
        <v>20.270228842638598</v>
      </c>
      <c r="AJ87" s="183">
        <v>8.7547125087155298</v>
      </c>
      <c r="AK87" s="109">
        <v>34.346409510488897</v>
      </c>
      <c r="AL87" s="183">
        <v>6.0465042108446898</v>
      </c>
      <c r="AM87" s="109">
        <v>54.300663754429102</v>
      </c>
      <c r="AN87" s="183">
        <v>10.8897481083494</v>
      </c>
      <c r="AO87" s="109">
        <v>34.030434911790501</v>
      </c>
      <c r="AP87" s="183">
        <v>14.507141570847301</v>
      </c>
      <c r="AQ87" s="109">
        <v>-7.4020384221314499</v>
      </c>
      <c r="AR87" s="183">
        <v>7.6799864977158601</v>
      </c>
      <c r="AS87" s="9"/>
      <c r="AT87" s="10"/>
    </row>
    <row r="88" spans="1:46" ht="13" customHeight="1" x14ac:dyDescent="0.35">
      <c r="A88" s="3"/>
      <c r="B88" s="111"/>
      <c r="C88" s="4" t="s">
        <v>1196</v>
      </c>
      <c r="D88" s="177" t="s">
        <v>1197</v>
      </c>
      <c r="E88" s="4" t="s">
        <v>1298</v>
      </c>
      <c r="F88" s="177" t="s">
        <v>1299</v>
      </c>
      <c r="G88" s="4" t="s">
        <v>1300</v>
      </c>
      <c r="H88" s="177" t="s">
        <v>1301</v>
      </c>
      <c r="I88" s="4" t="s">
        <v>1302</v>
      </c>
      <c r="J88" s="177" t="s">
        <v>1303</v>
      </c>
      <c r="K88" s="4" t="s">
        <v>1304</v>
      </c>
      <c r="L88" s="177" t="s">
        <v>1305</v>
      </c>
      <c r="M88" s="4" t="s">
        <v>1306</v>
      </c>
      <c r="N88" s="177" t="s">
        <v>1307</v>
      </c>
      <c r="O88" s="4" t="s">
        <v>1308</v>
      </c>
      <c r="P88" s="177" t="s">
        <v>1309</v>
      </c>
      <c r="Q88" s="4" t="s">
        <v>1310</v>
      </c>
      <c r="R88" s="177" t="s">
        <v>1311</v>
      </c>
      <c r="S88" s="4" t="s">
        <v>1312</v>
      </c>
      <c r="T88" s="177" t="s">
        <v>1313</v>
      </c>
      <c r="U88" s="4" t="s">
        <v>1314</v>
      </c>
      <c r="V88" s="177" t="s">
        <v>1315</v>
      </c>
      <c r="W88" s="4" t="s">
        <v>1316</v>
      </c>
      <c r="X88" s="177" t="s">
        <v>1317</v>
      </c>
      <c r="Y88" s="4" t="s">
        <v>1318</v>
      </c>
      <c r="Z88" s="177" t="s">
        <v>1319</v>
      </c>
      <c r="AA88" s="4" t="s">
        <v>1320</v>
      </c>
      <c r="AB88" s="177" t="s">
        <v>1321</v>
      </c>
      <c r="AC88" s="4" t="s">
        <v>1322</v>
      </c>
      <c r="AD88" s="177" t="s">
        <v>1323</v>
      </c>
      <c r="AE88" s="4" t="s">
        <v>1324</v>
      </c>
      <c r="AF88" s="177" t="s">
        <v>1325</v>
      </c>
      <c r="AG88" s="4" t="s">
        <v>1326</v>
      </c>
      <c r="AH88" s="177" t="s">
        <v>1327</v>
      </c>
      <c r="AI88" s="4" t="s">
        <v>1328</v>
      </c>
      <c r="AJ88" s="177" t="s">
        <v>1329</v>
      </c>
      <c r="AK88" s="4" t="s">
        <v>1330</v>
      </c>
      <c r="AL88" s="177" t="s">
        <v>1331</v>
      </c>
      <c r="AM88" s="4" t="s">
        <v>1332</v>
      </c>
      <c r="AN88" s="177" t="s">
        <v>1333</v>
      </c>
      <c r="AO88" s="4" t="s">
        <v>1334</v>
      </c>
      <c r="AP88" s="177" t="s">
        <v>1335</v>
      </c>
      <c r="AQ88" s="6" t="s">
        <v>1226</v>
      </c>
      <c r="AR88" s="6" t="s">
        <v>1227</v>
      </c>
      <c r="AS88" s="4" t="s">
        <v>1256</v>
      </c>
      <c r="AT88" s="196" t="s">
        <v>1257</v>
      </c>
    </row>
    <row r="89" spans="1:46" ht="13" customHeight="1" x14ac:dyDescent="0.35">
      <c r="A89" s="3" t="s">
        <v>365</v>
      </c>
      <c r="B89" s="111">
        <v>3</v>
      </c>
      <c r="C89" s="4">
        <v>19.2239798602284</v>
      </c>
      <c r="D89" s="177">
        <v>3.0105450661098598</v>
      </c>
      <c r="E89" s="4" t="s">
        <v>431</v>
      </c>
      <c r="F89" s="177" t="s">
        <v>431</v>
      </c>
      <c r="G89" s="4">
        <v>23.475644074087501</v>
      </c>
      <c r="H89" s="177">
        <v>4.1121427947299498</v>
      </c>
      <c r="I89" s="4">
        <v>10.851888253392399</v>
      </c>
      <c r="J89" s="177">
        <v>3.6325630781654801</v>
      </c>
      <c r="K89" s="4" t="s">
        <v>431</v>
      </c>
      <c r="L89" s="177" t="s">
        <v>431</v>
      </c>
      <c r="M89" s="4">
        <v>19.665916319003799</v>
      </c>
      <c r="N89" s="177">
        <v>3.1177994611341999</v>
      </c>
      <c r="O89" s="4" t="s">
        <v>888</v>
      </c>
      <c r="P89" s="177" t="s">
        <v>888</v>
      </c>
      <c r="Q89" s="4" t="s">
        <v>888</v>
      </c>
      <c r="R89" s="177" t="s">
        <v>888</v>
      </c>
      <c r="S89" s="4">
        <v>19.741297710241099</v>
      </c>
      <c r="T89" s="177">
        <v>4.3554798108815902</v>
      </c>
      <c r="U89" s="4">
        <v>21.246398264229899</v>
      </c>
      <c r="V89" s="177">
        <v>5.27332070257909</v>
      </c>
      <c r="W89" s="4">
        <v>8.5652269824927298</v>
      </c>
      <c r="X89" s="177">
        <v>8.3832641353387007</v>
      </c>
      <c r="Y89" s="4">
        <v>-11.1760707277483</v>
      </c>
      <c r="Z89" s="177">
        <v>9.3404804363779395</v>
      </c>
      <c r="AA89" s="4">
        <v>13.669877060933</v>
      </c>
      <c r="AB89" s="177">
        <v>4.5579710169778203</v>
      </c>
      <c r="AC89" s="4">
        <v>21.4790877247429</v>
      </c>
      <c r="AD89" s="177">
        <v>4.2851051339786501</v>
      </c>
      <c r="AE89" s="4" t="s">
        <v>888</v>
      </c>
      <c r="AF89" s="177" t="s">
        <v>888</v>
      </c>
      <c r="AG89" s="4" t="s">
        <v>888</v>
      </c>
      <c r="AH89" s="177" t="s">
        <v>888</v>
      </c>
      <c r="AI89" s="4">
        <v>18.248998722525702</v>
      </c>
      <c r="AJ89" s="177">
        <v>3.92400468125444</v>
      </c>
      <c r="AK89" s="4">
        <v>23.277503756828501</v>
      </c>
      <c r="AL89" s="177">
        <v>6.2023702059836401</v>
      </c>
      <c r="AM89" s="4" t="s">
        <v>888</v>
      </c>
      <c r="AN89" s="177" t="s">
        <v>888</v>
      </c>
      <c r="AO89" s="4" t="s">
        <v>888</v>
      </c>
      <c r="AP89" s="177" t="s">
        <v>888</v>
      </c>
      <c r="AQ89" s="6"/>
      <c r="AR89" s="6"/>
      <c r="AS89" s="4">
        <v>1.5278229346027501</v>
      </c>
      <c r="AT89" s="196">
        <v>3.8774501416562601</v>
      </c>
    </row>
    <row r="90" spans="1:46" ht="13" customHeight="1" x14ac:dyDescent="0.35">
      <c r="A90" s="3" t="s">
        <v>368</v>
      </c>
      <c r="B90" s="111">
        <v>3</v>
      </c>
      <c r="C90" s="4">
        <v>22.907342268907701</v>
      </c>
      <c r="D90" s="177">
        <v>3.7460567648142402</v>
      </c>
      <c r="E90" s="4" t="s">
        <v>888</v>
      </c>
      <c r="F90" s="177" t="s">
        <v>888</v>
      </c>
      <c r="G90" s="4">
        <v>22.9428806758776</v>
      </c>
      <c r="H90" s="177">
        <v>4.8128503517821901</v>
      </c>
      <c r="I90" s="4">
        <v>24.208549850738901</v>
      </c>
      <c r="J90" s="177">
        <v>6.84559127080131</v>
      </c>
      <c r="K90" s="4" t="s">
        <v>888</v>
      </c>
      <c r="L90" s="177" t="s">
        <v>888</v>
      </c>
      <c r="M90" s="4">
        <v>22.415187771899198</v>
      </c>
      <c r="N90" s="177">
        <v>3.8141887404858199</v>
      </c>
      <c r="O90" s="4" t="s">
        <v>888</v>
      </c>
      <c r="P90" s="177" t="s">
        <v>888</v>
      </c>
      <c r="Q90" s="4" t="s">
        <v>888</v>
      </c>
      <c r="R90" s="177" t="s">
        <v>888</v>
      </c>
      <c r="S90" s="4">
        <v>21.3792542717045</v>
      </c>
      <c r="T90" s="177">
        <v>5.4172084205222699</v>
      </c>
      <c r="U90" s="4">
        <v>37.5218090609008</v>
      </c>
      <c r="V90" s="177">
        <v>8.2801415067840107</v>
      </c>
      <c r="W90" s="4">
        <v>7.6115826326756304</v>
      </c>
      <c r="X90" s="177">
        <v>3.6594568092986699</v>
      </c>
      <c r="Y90" s="4">
        <v>-13.7676716390288</v>
      </c>
      <c r="Z90" s="177">
        <v>6.5046655193067</v>
      </c>
      <c r="AA90" s="4">
        <v>14.2446826811133</v>
      </c>
      <c r="AB90" s="177">
        <v>5.9793193442473997</v>
      </c>
      <c r="AC90" s="4">
        <v>31.173856562852801</v>
      </c>
      <c r="AD90" s="177">
        <v>5.9322851232407201</v>
      </c>
      <c r="AE90" s="4">
        <v>27.320044864788802</v>
      </c>
      <c r="AF90" s="177">
        <v>10.725594358694</v>
      </c>
      <c r="AG90" s="4">
        <v>13.0753621836755</v>
      </c>
      <c r="AH90" s="177">
        <v>12.3670748338255</v>
      </c>
      <c r="AI90" s="4">
        <v>7.5308568238386702</v>
      </c>
      <c r="AJ90" s="177">
        <v>3.4140741425270802</v>
      </c>
      <c r="AK90" s="4">
        <v>35.507467316346599</v>
      </c>
      <c r="AL90" s="177">
        <v>7.4865435516258501</v>
      </c>
      <c r="AM90" s="4">
        <v>36.642039489273301</v>
      </c>
      <c r="AN90" s="177">
        <v>10.777122767350701</v>
      </c>
      <c r="AO90" s="4">
        <v>29.111182665434601</v>
      </c>
      <c r="AP90" s="177">
        <v>11.489940211718899</v>
      </c>
      <c r="AQ90" s="6"/>
      <c r="AR90" s="6"/>
      <c r="AS90" s="4">
        <v>-9.0907352854063803E-2</v>
      </c>
      <c r="AT90" s="196">
        <v>5.0373994361975303</v>
      </c>
    </row>
    <row r="91" spans="1:46" ht="13" customHeight="1" x14ac:dyDescent="0.35">
      <c r="A91" s="3" t="s">
        <v>387</v>
      </c>
      <c r="B91" s="111">
        <v>3</v>
      </c>
      <c r="C91" s="4">
        <v>21.808205731590999</v>
      </c>
      <c r="D91" s="177">
        <v>3.0542228713726201</v>
      </c>
      <c r="E91" s="4" t="s">
        <v>888</v>
      </c>
      <c r="F91" s="177" t="s">
        <v>888</v>
      </c>
      <c r="G91" s="4">
        <v>21.297251021999902</v>
      </c>
      <c r="H91" s="177">
        <v>3.5222426790263599</v>
      </c>
      <c r="I91" s="4">
        <v>24.498255463887698</v>
      </c>
      <c r="J91" s="177">
        <v>6.8621963476017003</v>
      </c>
      <c r="K91" s="4" t="s">
        <v>888</v>
      </c>
      <c r="L91" s="177" t="s">
        <v>888</v>
      </c>
      <c r="M91" s="4">
        <v>20.6332946931614</v>
      </c>
      <c r="N91" s="177">
        <v>3.0859602266241901</v>
      </c>
      <c r="O91" s="4">
        <v>29.8566120709289</v>
      </c>
      <c r="P91" s="177">
        <v>10.9268123899815</v>
      </c>
      <c r="Q91" s="4">
        <v>9.2233173777674704</v>
      </c>
      <c r="R91" s="177">
        <v>11.338134282700199</v>
      </c>
      <c r="S91" s="4">
        <v>12.1163614975731</v>
      </c>
      <c r="T91" s="177">
        <v>5.2943296063891498</v>
      </c>
      <c r="U91" s="4">
        <v>20.142093882951301</v>
      </c>
      <c r="V91" s="177">
        <v>4.2431312672566701</v>
      </c>
      <c r="W91" s="4">
        <v>31.659952991830199</v>
      </c>
      <c r="X91" s="177">
        <v>6.15656806736754</v>
      </c>
      <c r="Y91" s="4">
        <v>19.5435914942571</v>
      </c>
      <c r="Z91" s="177">
        <v>7.5809341491478399</v>
      </c>
      <c r="AA91" s="4" t="s">
        <v>888</v>
      </c>
      <c r="AB91" s="177" t="s">
        <v>888</v>
      </c>
      <c r="AC91" s="4">
        <v>21.6946302804669</v>
      </c>
      <c r="AD91" s="177">
        <v>4.1352537106062401</v>
      </c>
      <c r="AE91" s="4">
        <v>21.550325435758399</v>
      </c>
      <c r="AF91" s="177">
        <v>5.0115263563736203</v>
      </c>
      <c r="AG91" s="4" t="s">
        <v>888</v>
      </c>
      <c r="AH91" s="177" t="s">
        <v>888</v>
      </c>
      <c r="AI91" s="4">
        <v>19.233888682485201</v>
      </c>
      <c r="AJ91" s="177">
        <v>3.6570977493296599</v>
      </c>
      <c r="AK91" s="4">
        <v>25.114573875908601</v>
      </c>
      <c r="AL91" s="177">
        <v>5.3612501351098096</v>
      </c>
      <c r="AM91" s="4" t="s">
        <v>888</v>
      </c>
      <c r="AN91" s="177" t="s">
        <v>888</v>
      </c>
      <c r="AO91" s="4" t="s">
        <v>888</v>
      </c>
      <c r="AP91" s="177" t="s">
        <v>888</v>
      </c>
      <c r="AQ91" s="6"/>
      <c r="AR91" s="6"/>
      <c r="AS91" s="4">
        <v>4.8964042536169599</v>
      </c>
      <c r="AT91" s="196">
        <v>3.9820969507442801</v>
      </c>
    </row>
    <row r="92" spans="1:46" ht="13" customHeight="1" x14ac:dyDescent="0.35">
      <c r="A92" s="3" t="s">
        <v>389</v>
      </c>
      <c r="B92" s="111">
        <v>3</v>
      </c>
      <c r="C92" s="4">
        <v>49.354869089530602</v>
      </c>
      <c r="D92" s="177">
        <v>3.3754908069969098</v>
      </c>
      <c r="E92" s="4">
        <v>43.176463012478401</v>
      </c>
      <c r="F92" s="177">
        <v>11.8855283689734</v>
      </c>
      <c r="G92" s="4">
        <v>50.004224275769801</v>
      </c>
      <c r="H92" s="177">
        <v>7.9039743819802499</v>
      </c>
      <c r="I92" s="4">
        <v>49.132805331827903</v>
      </c>
      <c r="J92" s="177">
        <v>4.57512776162742</v>
      </c>
      <c r="K92" s="4">
        <v>5.9563423193495204</v>
      </c>
      <c r="L92" s="177">
        <v>13.038132897465999</v>
      </c>
      <c r="M92" s="4">
        <v>51.002836032568801</v>
      </c>
      <c r="N92" s="177">
        <v>3.6892566002056499</v>
      </c>
      <c r="O92" s="4">
        <v>28.3867231703654</v>
      </c>
      <c r="P92" s="177">
        <v>10.285126481949201</v>
      </c>
      <c r="Q92" s="4">
        <v>-22.616112862203401</v>
      </c>
      <c r="R92" s="177">
        <v>11.194438740739701</v>
      </c>
      <c r="S92" s="4">
        <v>51.364282834217498</v>
      </c>
      <c r="T92" s="177">
        <v>3.9633069973904802</v>
      </c>
      <c r="U92" s="4">
        <v>39.466230284066199</v>
      </c>
      <c r="V92" s="177">
        <v>10.3612269989962</v>
      </c>
      <c r="W92" s="4">
        <v>52.324869916719699</v>
      </c>
      <c r="X92" s="177">
        <v>14.0367731521088</v>
      </c>
      <c r="Y92" s="4">
        <v>0.96058708250214397</v>
      </c>
      <c r="Z92" s="177">
        <v>14.8431428400411</v>
      </c>
      <c r="AA92" s="4">
        <v>49.102159508086103</v>
      </c>
      <c r="AB92" s="177">
        <v>4.3289129290118398</v>
      </c>
      <c r="AC92" s="4">
        <v>56.488801319213501</v>
      </c>
      <c r="AD92" s="177">
        <v>9.8524888530309305</v>
      </c>
      <c r="AE92" s="4">
        <v>45.916325216046701</v>
      </c>
      <c r="AF92" s="177">
        <v>9.5867454489412793</v>
      </c>
      <c r="AG92" s="4">
        <v>-3.1858342920394001</v>
      </c>
      <c r="AH92" s="177">
        <v>11.059898061579</v>
      </c>
      <c r="AI92" s="4">
        <v>49.819375108305003</v>
      </c>
      <c r="AJ92" s="177">
        <v>3.57140312802419</v>
      </c>
      <c r="AK92" s="4" t="s">
        <v>888</v>
      </c>
      <c r="AL92" s="177" t="s">
        <v>888</v>
      </c>
      <c r="AM92" s="4" t="s">
        <v>888</v>
      </c>
      <c r="AN92" s="177" t="s">
        <v>888</v>
      </c>
      <c r="AO92" s="4" t="s">
        <v>888</v>
      </c>
      <c r="AP92" s="177" t="s">
        <v>888</v>
      </c>
      <c r="AQ92" s="6"/>
      <c r="AR92" s="6"/>
      <c r="AS92" s="4">
        <v>2.0799817403678502</v>
      </c>
      <c r="AT92" s="196">
        <v>4.5193974704877302</v>
      </c>
    </row>
    <row r="93" spans="1:46" ht="13" customHeight="1" x14ac:dyDescent="0.35">
      <c r="A93" s="3" t="s">
        <v>394</v>
      </c>
      <c r="B93" s="111">
        <v>3</v>
      </c>
      <c r="C93" s="4">
        <v>20.284018748685899</v>
      </c>
      <c r="D93" s="177">
        <v>0.124007240291287</v>
      </c>
      <c r="E93" s="4" t="s">
        <v>888</v>
      </c>
      <c r="F93" s="177" t="s">
        <v>888</v>
      </c>
      <c r="G93" s="4">
        <v>23.463610555103799</v>
      </c>
      <c r="H93" s="177">
        <v>0.15842810298236501</v>
      </c>
      <c r="I93" s="4">
        <v>11.7346220050329</v>
      </c>
      <c r="J93" s="177">
        <v>0.14482548642141899</v>
      </c>
      <c r="K93" s="4" t="s">
        <v>888</v>
      </c>
      <c r="L93" s="177" t="s">
        <v>888</v>
      </c>
      <c r="M93" s="4">
        <v>20.993434865191599</v>
      </c>
      <c r="N93" s="177">
        <v>0.127855337924413</v>
      </c>
      <c r="O93" s="4" t="s">
        <v>888</v>
      </c>
      <c r="P93" s="177" t="s">
        <v>888</v>
      </c>
      <c r="Q93" s="4" t="s">
        <v>888</v>
      </c>
      <c r="R93" s="177" t="s">
        <v>888</v>
      </c>
      <c r="S93" s="4">
        <v>12.595226135618301</v>
      </c>
      <c r="T93" s="177">
        <v>0.17188692399338301</v>
      </c>
      <c r="U93" s="4">
        <v>29.243416429966299</v>
      </c>
      <c r="V93" s="177">
        <v>0.21543819302137401</v>
      </c>
      <c r="W93" s="4" t="s">
        <v>888</v>
      </c>
      <c r="X93" s="177" t="s">
        <v>888</v>
      </c>
      <c r="Y93" s="4" t="s">
        <v>888</v>
      </c>
      <c r="Z93" s="177" t="s">
        <v>888</v>
      </c>
      <c r="AA93" s="4">
        <v>11.515533476805899</v>
      </c>
      <c r="AB93" s="177">
        <v>0.30266192153793903</v>
      </c>
      <c r="AC93" s="4">
        <v>20.232654368318499</v>
      </c>
      <c r="AD93" s="177">
        <v>0.145868326447533</v>
      </c>
      <c r="AE93" s="4" t="s">
        <v>888</v>
      </c>
      <c r="AF93" s="177" t="s">
        <v>888</v>
      </c>
      <c r="AG93" s="4" t="s">
        <v>888</v>
      </c>
      <c r="AH93" s="177" t="s">
        <v>888</v>
      </c>
      <c r="AI93" s="4">
        <v>18.214854938742899</v>
      </c>
      <c r="AJ93" s="177">
        <v>0.18900668151056199</v>
      </c>
      <c r="AK93" s="4">
        <v>24.826165384042799</v>
      </c>
      <c r="AL93" s="177">
        <v>0.16713064693534899</v>
      </c>
      <c r="AM93" s="4" t="s">
        <v>888</v>
      </c>
      <c r="AN93" s="177" t="s">
        <v>888</v>
      </c>
      <c r="AO93" s="4" t="s">
        <v>888</v>
      </c>
      <c r="AP93" s="177" t="s">
        <v>888</v>
      </c>
      <c r="AQ93" s="6"/>
      <c r="AR93" s="6"/>
      <c r="AS93" s="4">
        <v>2.08380285200221</v>
      </c>
      <c r="AT93" s="196">
        <v>2.6699069129775901</v>
      </c>
    </row>
    <row r="94" spans="1:46" ht="13" customHeight="1" x14ac:dyDescent="0.35">
      <c r="A94" s="3" t="s">
        <v>398</v>
      </c>
      <c r="B94" s="111">
        <v>3</v>
      </c>
      <c r="C94" s="4">
        <v>29.091634282714601</v>
      </c>
      <c r="D94" s="177">
        <v>3.1921034990949102</v>
      </c>
      <c r="E94" s="4" t="s">
        <v>888</v>
      </c>
      <c r="F94" s="177" t="s">
        <v>888</v>
      </c>
      <c r="G94" s="4">
        <v>31.376790963601401</v>
      </c>
      <c r="H94" s="177">
        <v>5.4371847791663797</v>
      </c>
      <c r="I94" s="4">
        <v>27.803266807280799</v>
      </c>
      <c r="J94" s="177">
        <v>4.3457431375808797</v>
      </c>
      <c r="K94" s="4" t="s">
        <v>888</v>
      </c>
      <c r="L94" s="177" t="s">
        <v>888</v>
      </c>
      <c r="M94" s="4">
        <v>30.014167468754898</v>
      </c>
      <c r="N94" s="177">
        <v>3.5737211864806699</v>
      </c>
      <c r="O94" s="4">
        <v>24.356988575574398</v>
      </c>
      <c r="P94" s="177">
        <v>6.8220125660801303</v>
      </c>
      <c r="Q94" s="4">
        <v>-5.6571788931804701</v>
      </c>
      <c r="R94" s="177">
        <v>7.6999146155277103</v>
      </c>
      <c r="S94" s="4">
        <v>23.560351545638699</v>
      </c>
      <c r="T94" s="177">
        <v>4.4354561376514496</v>
      </c>
      <c r="U94" s="4">
        <v>22.703302723548202</v>
      </c>
      <c r="V94" s="177">
        <v>6.5316160343267899</v>
      </c>
      <c r="W94" s="4">
        <v>43.6723214968736</v>
      </c>
      <c r="X94" s="177">
        <v>6.6916048291467298</v>
      </c>
      <c r="Y94" s="4">
        <v>20.111969951234901</v>
      </c>
      <c r="Z94" s="177">
        <v>8.2254997722136505</v>
      </c>
      <c r="AA94" s="4">
        <v>26.2546904089664</v>
      </c>
      <c r="AB94" s="177">
        <v>4.2419777313365099</v>
      </c>
      <c r="AC94" s="4">
        <v>23.572102223376799</v>
      </c>
      <c r="AD94" s="177">
        <v>6.8166985487265697</v>
      </c>
      <c r="AE94" s="4">
        <v>56.754168743229897</v>
      </c>
      <c r="AF94" s="177">
        <v>9.6879638349787704</v>
      </c>
      <c r="AG94" s="4">
        <v>30.499478334263401</v>
      </c>
      <c r="AH94" s="177">
        <v>10.049172551732999</v>
      </c>
      <c r="AI94" s="4">
        <v>30.317202019251599</v>
      </c>
      <c r="AJ94" s="177">
        <v>3.2569777162570399</v>
      </c>
      <c r="AK94" s="4" t="s">
        <v>888</v>
      </c>
      <c r="AL94" s="177" t="s">
        <v>888</v>
      </c>
      <c r="AM94" s="4" t="s">
        <v>888</v>
      </c>
      <c r="AN94" s="177" t="s">
        <v>888</v>
      </c>
      <c r="AO94" s="4" t="s">
        <v>888</v>
      </c>
      <c r="AP94" s="177" t="s">
        <v>888</v>
      </c>
      <c r="AQ94" s="6"/>
      <c r="AR94" s="6"/>
      <c r="AS94" s="4">
        <v>6.4084514606909897</v>
      </c>
      <c r="AT94" s="196">
        <v>4.2925795278958603</v>
      </c>
    </row>
    <row r="95" spans="1:46" ht="13" customHeight="1" x14ac:dyDescent="0.35">
      <c r="A95" s="3" t="s">
        <v>399</v>
      </c>
      <c r="B95" s="111">
        <v>3</v>
      </c>
      <c r="C95" s="4">
        <v>23.396448691436198</v>
      </c>
      <c r="D95" s="177">
        <v>3.83998156580504</v>
      </c>
      <c r="E95" s="4">
        <v>40.812364676068199</v>
      </c>
      <c r="F95" s="177">
        <v>16.421398941139699</v>
      </c>
      <c r="G95" s="4">
        <v>25.7707813391565</v>
      </c>
      <c r="H95" s="177">
        <v>7.8686080323102301</v>
      </c>
      <c r="I95" s="4">
        <v>21.966318945740799</v>
      </c>
      <c r="J95" s="177">
        <v>4.5235873557204904</v>
      </c>
      <c r="K95" s="4">
        <v>-18.8460457303274</v>
      </c>
      <c r="L95" s="177">
        <v>16.844885793688402</v>
      </c>
      <c r="M95" s="4">
        <v>38.0022247869815</v>
      </c>
      <c r="N95" s="177">
        <v>9.3542133620995198</v>
      </c>
      <c r="O95" s="4">
        <v>19.122730332731098</v>
      </c>
      <c r="P95" s="177">
        <v>4.5206215835303896</v>
      </c>
      <c r="Q95" s="4">
        <v>-18.879494454250398</v>
      </c>
      <c r="R95" s="177">
        <v>10.522729936978401</v>
      </c>
      <c r="S95" s="4">
        <v>20.123668137367201</v>
      </c>
      <c r="T95" s="177">
        <v>3.92517793773081</v>
      </c>
      <c r="U95" s="4">
        <v>27.470110588641699</v>
      </c>
      <c r="V95" s="177">
        <v>8.9220039803466893</v>
      </c>
      <c r="W95" s="4">
        <v>44.600546848783303</v>
      </c>
      <c r="X95" s="177">
        <v>18.161068505284799</v>
      </c>
      <c r="Y95" s="4">
        <v>24.476878711416202</v>
      </c>
      <c r="Z95" s="177">
        <v>18.656976138290499</v>
      </c>
      <c r="AA95" s="4">
        <v>24.4815514390055</v>
      </c>
      <c r="AB95" s="177">
        <v>8.9316626603891205</v>
      </c>
      <c r="AC95" s="4">
        <v>11.7857817952034</v>
      </c>
      <c r="AD95" s="177">
        <v>3.3897111148332102</v>
      </c>
      <c r="AE95" s="4">
        <v>36.401683822396002</v>
      </c>
      <c r="AF95" s="177">
        <v>8.3575580225160309</v>
      </c>
      <c r="AG95" s="4">
        <v>11.920132383390399</v>
      </c>
      <c r="AH95" s="177">
        <v>12.3190532936271</v>
      </c>
      <c r="AI95" s="4">
        <v>22.688717338319702</v>
      </c>
      <c r="AJ95" s="177">
        <v>3.9770417559147</v>
      </c>
      <c r="AK95" s="4">
        <v>25.612813586055498</v>
      </c>
      <c r="AL95" s="177">
        <v>9.9835590968552097</v>
      </c>
      <c r="AM95" s="4" t="s">
        <v>431</v>
      </c>
      <c r="AN95" s="177" t="s">
        <v>431</v>
      </c>
      <c r="AO95" s="4" t="s">
        <v>431</v>
      </c>
      <c r="AP95" s="177" t="s">
        <v>431</v>
      </c>
      <c r="AQ95" s="6"/>
      <c r="AR95" s="6"/>
      <c r="AS95" s="4">
        <v>-5.2783608946764602</v>
      </c>
      <c r="AT95" s="196">
        <v>5.5530927927469502</v>
      </c>
    </row>
    <row r="96" spans="1:46" ht="13" customHeight="1" x14ac:dyDescent="0.35">
      <c r="A96" s="104" t="s">
        <v>514</v>
      </c>
      <c r="B96" s="105">
        <v>3</v>
      </c>
      <c r="C96" s="107">
        <v>26.580928381870599</v>
      </c>
      <c r="D96" s="212">
        <v>1.1846716533536701</v>
      </c>
      <c r="E96" s="107">
        <v>41.994413844273303</v>
      </c>
      <c r="F96" s="212">
        <v>10.135681128983601</v>
      </c>
      <c r="G96" s="107">
        <v>28.3330261293709</v>
      </c>
      <c r="H96" s="212">
        <v>2.05265045955574</v>
      </c>
      <c r="I96" s="107">
        <v>24.313672379700201</v>
      </c>
      <c r="J96" s="212">
        <v>1.8485982969793699</v>
      </c>
      <c r="K96" s="107">
        <v>-6.4448517054889303</v>
      </c>
      <c r="L96" s="212">
        <v>10.650623066919501</v>
      </c>
      <c r="M96" s="107">
        <v>28.961008848222999</v>
      </c>
      <c r="N96" s="212">
        <v>1.7361205388192</v>
      </c>
      <c r="O96" s="107">
        <v>25.430763537399901</v>
      </c>
      <c r="P96" s="212">
        <v>4.2731350516100903</v>
      </c>
      <c r="Q96" s="107">
        <v>-9.4823672079667105</v>
      </c>
      <c r="R96" s="212">
        <v>5.1471186001594198</v>
      </c>
      <c r="S96" s="107">
        <v>22.982920304622901</v>
      </c>
      <c r="T96" s="212">
        <v>1.6109568578671201</v>
      </c>
      <c r="U96" s="107">
        <v>28.256194462043499</v>
      </c>
      <c r="V96" s="212">
        <v>2.6497532389567402</v>
      </c>
      <c r="W96" s="107">
        <v>31.405750144895901</v>
      </c>
      <c r="X96" s="212">
        <v>4.3881375986129401</v>
      </c>
      <c r="Y96" s="107">
        <v>6.6915474787721898</v>
      </c>
      <c r="Z96" s="212">
        <v>4.78158012403218</v>
      </c>
      <c r="AA96" s="107">
        <v>23.211415762485</v>
      </c>
      <c r="AB96" s="212">
        <v>2.1929649130164202</v>
      </c>
      <c r="AC96" s="107">
        <v>26.632416324882101</v>
      </c>
      <c r="AD96" s="212">
        <v>2.1462106652297499</v>
      </c>
      <c r="AE96" s="107">
        <v>37.588509616444</v>
      </c>
      <c r="AF96" s="212">
        <v>3.9787680426898602</v>
      </c>
      <c r="AG96" s="107">
        <v>13.077284652322501</v>
      </c>
      <c r="AH96" s="212">
        <v>5.7446215503269196</v>
      </c>
      <c r="AI96" s="107">
        <v>23.721984804781201</v>
      </c>
      <c r="AJ96" s="212">
        <v>1.2749028593513601</v>
      </c>
      <c r="AK96" s="107">
        <v>26.867704783836398</v>
      </c>
      <c r="AL96" s="212">
        <v>2.9863698259071998</v>
      </c>
      <c r="AM96" s="107">
        <v>36.642039489273301</v>
      </c>
      <c r="AN96" s="212">
        <v>10.777122767350701</v>
      </c>
      <c r="AO96" s="107">
        <v>29.111182665434601</v>
      </c>
      <c r="AP96" s="212">
        <v>11.489940211718899</v>
      </c>
      <c r="AQ96" s="6"/>
      <c r="AR96" s="6"/>
      <c r="AS96" s="107">
        <v>3.4956425951521899</v>
      </c>
      <c r="AT96" s="213">
        <v>1.6653788576785999</v>
      </c>
    </row>
    <row r="97" spans="1:46" ht="13" customHeight="1" x14ac:dyDescent="0.35">
      <c r="A97" s="103" t="s">
        <v>466</v>
      </c>
      <c r="B97" s="106">
        <v>3</v>
      </c>
      <c r="C97" s="109">
        <v>57.9772085573467</v>
      </c>
      <c r="D97" s="183">
        <v>5.1229277081180502</v>
      </c>
      <c r="E97" s="109" t="s">
        <v>888</v>
      </c>
      <c r="F97" s="183" t="s">
        <v>888</v>
      </c>
      <c r="G97" s="109">
        <v>55.712485800531098</v>
      </c>
      <c r="H97" s="183">
        <v>5.71025883281549</v>
      </c>
      <c r="I97" s="109">
        <v>66.997460063138007</v>
      </c>
      <c r="J97" s="183">
        <v>11.4843085224992</v>
      </c>
      <c r="K97" s="109" t="s">
        <v>888</v>
      </c>
      <c r="L97" s="183" t="s">
        <v>888</v>
      </c>
      <c r="M97" s="109">
        <v>63.024916472436601</v>
      </c>
      <c r="N97" s="183">
        <v>8.6341587345518604</v>
      </c>
      <c r="O97" s="109">
        <v>55.790870177639</v>
      </c>
      <c r="P97" s="183">
        <v>6.3893224361667098</v>
      </c>
      <c r="Q97" s="109">
        <v>-7.2340462947975697</v>
      </c>
      <c r="R97" s="183">
        <v>10.819156324701099</v>
      </c>
      <c r="S97" s="109">
        <v>43.246619770962901</v>
      </c>
      <c r="T97" s="183">
        <v>7.9743701286066102</v>
      </c>
      <c r="U97" s="109">
        <v>64.625297059907993</v>
      </c>
      <c r="V97" s="183">
        <v>7.7020085887166303</v>
      </c>
      <c r="W97" s="109">
        <v>69.369021876135406</v>
      </c>
      <c r="X97" s="183">
        <v>9.2947965252394091</v>
      </c>
      <c r="Y97" s="109">
        <v>26.122402105172501</v>
      </c>
      <c r="Z97" s="183">
        <v>11.7352997743847</v>
      </c>
      <c r="AA97" s="109" t="s">
        <v>888</v>
      </c>
      <c r="AB97" s="183" t="s">
        <v>888</v>
      </c>
      <c r="AC97" s="109">
        <v>53.888727925050702</v>
      </c>
      <c r="AD97" s="183">
        <v>6.0529360547922701</v>
      </c>
      <c r="AE97" s="109">
        <v>66.265778911204507</v>
      </c>
      <c r="AF97" s="183">
        <v>8.7162074939880103</v>
      </c>
      <c r="AG97" s="109" t="s">
        <v>888</v>
      </c>
      <c r="AH97" s="183" t="s">
        <v>888</v>
      </c>
      <c r="AI97" s="109">
        <v>43.3506292012584</v>
      </c>
      <c r="AJ97" s="183">
        <v>7.9092615756510796</v>
      </c>
      <c r="AK97" s="109">
        <v>56.816551975574598</v>
      </c>
      <c r="AL97" s="183">
        <v>7.2143877077077603</v>
      </c>
      <c r="AM97" s="109">
        <v>89.609761943472293</v>
      </c>
      <c r="AN97" s="183">
        <v>5.9256814277209102</v>
      </c>
      <c r="AO97" s="109">
        <v>46.2591327422139</v>
      </c>
      <c r="AP97" s="183">
        <v>10.3317255642752</v>
      </c>
      <c r="AQ97" s="9"/>
      <c r="AR97" s="9"/>
      <c r="AS97" s="109">
        <v>16.3379457674673</v>
      </c>
      <c r="AT97" s="198">
        <v>6.6648036385357097</v>
      </c>
    </row>
    <row r="99" spans="1:46" x14ac:dyDescent="0.35">
      <c r="A99" s="201" t="s">
        <v>520</v>
      </c>
    </row>
    <row r="100" spans="1:46" x14ac:dyDescent="0.35">
      <c r="A100" s="201" t="s">
        <v>412</v>
      </c>
    </row>
    <row r="101" spans="1:46" x14ac:dyDescent="0.35">
      <c r="A101" s="201" t="s">
        <v>460</v>
      </c>
    </row>
    <row r="102" spans="1:46" x14ac:dyDescent="0.35">
      <c r="A102" s="201" t="s">
        <v>461</v>
      </c>
    </row>
    <row r="103" spans="1:46" x14ac:dyDescent="0.35">
      <c r="A103" s="201" t="s">
        <v>462</v>
      </c>
    </row>
    <row r="104" spans="1:46" x14ac:dyDescent="0.35">
      <c r="A104" s="201" t="s">
        <v>463</v>
      </c>
    </row>
    <row r="105" spans="1:46" x14ac:dyDescent="0.35">
      <c r="A105" s="201" t="s">
        <v>464</v>
      </c>
    </row>
    <row r="106" spans="1:46" x14ac:dyDescent="0.35">
      <c r="A106" s="201" t="s">
        <v>465</v>
      </c>
    </row>
    <row r="107" spans="1:46" x14ac:dyDescent="0.35">
      <c r="A107" s="201" t="s">
        <v>413</v>
      </c>
    </row>
    <row r="108" spans="1:46" x14ac:dyDescent="0.35">
      <c r="A108" s="201" t="s">
        <v>414</v>
      </c>
    </row>
    <row r="109" spans="1:46" x14ac:dyDescent="0.35">
      <c r="A109" s="201" t="s">
        <v>415</v>
      </c>
    </row>
    <row r="110" spans="1:46" x14ac:dyDescent="0.35">
      <c r="A110" s="170" t="str">
        <f>HYPERLINK("https://oecdcode.org/disclaimers/cyprus.html", "Information on data for Cyprus: https://oecdcode.org/disclaimers/cyprus.html")</f>
        <v>Information on data for Cyprus: https://oecdcode.org/disclaimers/cyprus.html</v>
      </c>
    </row>
    <row r="111" spans="1:46" x14ac:dyDescent="0.35">
      <c r="A111"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463" priority="7">
      <formula>ABS(K1/L1)&gt;1.95996398454005</formula>
    </cfRule>
  </conditionalFormatting>
  <conditionalFormatting sqref="Q1:Q200">
    <cfRule type="expression" dxfId="462" priority="6">
      <formula>ABS(Q1/R1)&gt;1.95996398454005</formula>
    </cfRule>
  </conditionalFormatting>
  <conditionalFormatting sqref="Y1:Y200">
    <cfRule type="expression" dxfId="461" priority="5">
      <formula>ABS(Y1/Z1)&gt;1.95996398454005</formula>
    </cfRule>
  </conditionalFormatting>
  <conditionalFormatting sqref="AG1:AG200">
    <cfRule type="expression" dxfId="460" priority="4">
      <formula>ABS(AG1/AH1)&gt;1.95996398454005</formula>
    </cfRule>
  </conditionalFormatting>
  <conditionalFormatting sqref="AO1:AO200">
    <cfRule type="expression" dxfId="459" priority="3">
      <formula>ABS(AO1/AP1)&gt;1.95996398454005</formula>
    </cfRule>
  </conditionalFormatting>
  <conditionalFormatting sqref="AQ1:AQ200">
    <cfRule type="expression" dxfId="458" priority="2">
      <formula>ABS(AQ1/AR1)&gt;1.95996398454005</formula>
    </cfRule>
  </conditionalFormatting>
  <conditionalFormatting sqref="AS1:AS200">
    <cfRule type="expression" dxfId="457"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06"/>
  <sheetViews>
    <sheetView showGridLines="0" zoomScale="80" workbookViewId="0"/>
  </sheetViews>
  <sheetFormatPr defaultColWidth="10.90625" defaultRowHeight="14.5" x14ac:dyDescent="0.35"/>
  <cols>
    <col min="1" max="1" width="30.7265625" customWidth="1"/>
    <col min="2" max="2" width="8.7265625" customWidth="1"/>
  </cols>
  <sheetData>
    <row r="1" spans="1:38" x14ac:dyDescent="0.35">
      <c r="A1" s="12" t="s">
        <v>255</v>
      </c>
    </row>
    <row r="2" spans="1:38" x14ac:dyDescent="0.35">
      <c r="A2" s="23" t="s">
        <v>256</v>
      </c>
    </row>
    <row r="3" spans="1:38" x14ac:dyDescent="0.35">
      <c r="A3" s="41" t="s">
        <v>343</v>
      </c>
    </row>
    <row r="4" spans="1:38" x14ac:dyDescent="0.35">
      <c r="A4" s="168" t="str">
        <f>HYPERLINK("#'TOC'!A1", "Back to TOC")</f>
        <v>Back to TOC</v>
      </c>
    </row>
    <row r="7" spans="1:38" ht="16" customHeight="1" x14ac:dyDescent="0.35">
      <c r="B7" s="334" t="s">
        <v>344</v>
      </c>
      <c r="C7" s="337" t="s">
        <v>532</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43"/>
    </row>
    <row r="8" spans="1:38" ht="32" customHeight="1" x14ac:dyDescent="0.35">
      <c r="B8" s="335"/>
      <c r="C8" s="338" t="s">
        <v>527</v>
      </c>
      <c r="D8" s="338"/>
      <c r="E8" s="338" t="s">
        <v>528</v>
      </c>
      <c r="F8" s="338"/>
      <c r="G8" s="338" t="s">
        <v>529</v>
      </c>
      <c r="H8" s="338"/>
      <c r="I8" s="338" t="s">
        <v>530</v>
      </c>
      <c r="J8" s="338"/>
      <c r="K8" s="338" t="s">
        <v>531</v>
      </c>
      <c r="L8" s="338"/>
      <c r="M8" s="338" t="s">
        <v>533</v>
      </c>
      <c r="N8" s="338"/>
      <c r="O8" s="365" t="s">
        <v>348</v>
      </c>
      <c r="P8" s="365"/>
      <c r="Q8" s="365"/>
      <c r="R8" s="365"/>
      <c r="S8" s="365"/>
      <c r="T8" s="365"/>
      <c r="U8" s="365"/>
      <c r="V8" s="365"/>
      <c r="W8" s="365"/>
      <c r="X8" s="365"/>
      <c r="Y8" s="365"/>
      <c r="Z8" s="365"/>
      <c r="AA8" s="365" t="s">
        <v>351</v>
      </c>
      <c r="AB8" s="365"/>
      <c r="AC8" s="365"/>
      <c r="AD8" s="365"/>
      <c r="AE8" s="365"/>
      <c r="AF8" s="365"/>
      <c r="AG8" s="365"/>
      <c r="AH8" s="365"/>
      <c r="AI8" s="365"/>
      <c r="AJ8" s="365"/>
      <c r="AK8" s="365"/>
      <c r="AL8" s="366"/>
    </row>
    <row r="9" spans="1:38" ht="32" customHeight="1" x14ac:dyDescent="0.35">
      <c r="B9" s="335"/>
      <c r="C9" s="344"/>
      <c r="D9" s="344"/>
      <c r="E9" s="344"/>
      <c r="F9" s="344"/>
      <c r="G9" s="344"/>
      <c r="H9" s="344"/>
      <c r="I9" s="344"/>
      <c r="J9" s="344"/>
      <c r="K9" s="344"/>
      <c r="L9" s="344"/>
      <c r="M9" s="344"/>
      <c r="N9" s="344"/>
      <c r="O9" s="340" t="s">
        <v>527</v>
      </c>
      <c r="P9" s="340"/>
      <c r="Q9" s="340" t="s">
        <v>528</v>
      </c>
      <c r="R9" s="340"/>
      <c r="S9" s="340" t="s">
        <v>529</v>
      </c>
      <c r="T9" s="340"/>
      <c r="U9" s="340" t="s">
        <v>530</v>
      </c>
      <c r="V9" s="340"/>
      <c r="W9" s="340" t="s">
        <v>531</v>
      </c>
      <c r="X9" s="340"/>
      <c r="Y9" s="340" t="s">
        <v>533</v>
      </c>
      <c r="Z9" s="340"/>
      <c r="AA9" s="340" t="s">
        <v>527</v>
      </c>
      <c r="AB9" s="340"/>
      <c r="AC9" s="340" t="s">
        <v>528</v>
      </c>
      <c r="AD9" s="340"/>
      <c r="AE9" s="340" t="s">
        <v>529</v>
      </c>
      <c r="AF9" s="340"/>
      <c r="AG9" s="340" t="s">
        <v>530</v>
      </c>
      <c r="AH9" s="340"/>
      <c r="AI9" s="340" t="s">
        <v>531</v>
      </c>
      <c r="AJ9" s="340"/>
      <c r="AK9" s="340" t="s">
        <v>533</v>
      </c>
      <c r="AL9" s="342"/>
    </row>
    <row r="10" spans="1:38"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45" t="s">
        <v>346</v>
      </c>
    </row>
    <row r="11" spans="1:38" ht="13" customHeight="1" x14ac:dyDescent="0.35">
      <c r="A11" s="53"/>
      <c r="B11" s="185"/>
      <c r="C11" s="54" t="s">
        <v>1336</v>
      </c>
      <c r="D11" s="186" t="s">
        <v>1337</v>
      </c>
      <c r="E11" s="54" t="s">
        <v>1338</v>
      </c>
      <c r="F11" s="186" t="s">
        <v>1339</v>
      </c>
      <c r="G11" s="54" t="s">
        <v>1340</v>
      </c>
      <c r="H11" s="186" t="s">
        <v>1341</v>
      </c>
      <c r="I11" s="54" t="s">
        <v>1342</v>
      </c>
      <c r="J11" s="186" t="s">
        <v>1343</v>
      </c>
      <c r="K11" s="54" t="s">
        <v>1344</v>
      </c>
      <c r="L11" s="186" t="s">
        <v>1345</v>
      </c>
      <c r="M11" s="54" t="s">
        <v>1346</v>
      </c>
      <c r="N11" s="186" t="s">
        <v>1347</v>
      </c>
      <c r="O11" s="56" t="s">
        <v>1348</v>
      </c>
      <c r="P11" s="56" t="s">
        <v>1349</v>
      </c>
      <c r="Q11" s="56" t="s">
        <v>1350</v>
      </c>
      <c r="R11" s="56" t="s">
        <v>1351</v>
      </c>
      <c r="S11" s="56" t="s">
        <v>1352</v>
      </c>
      <c r="T11" s="56" t="s">
        <v>1353</v>
      </c>
      <c r="U11" s="56" t="s">
        <v>1354</v>
      </c>
      <c r="V11" s="56" t="s">
        <v>1355</v>
      </c>
      <c r="W11" s="56" t="s">
        <v>1356</v>
      </c>
      <c r="X11" s="56" t="s">
        <v>1357</v>
      </c>
      <c r="Y11" s="56" t="s">
        <v>1358</v>
      </c>
      <c r="Z11" s="56" t="s">
        <v>1359</v>
      </c>
      <c r="AA11" s="56" t="s">
        <v>1360</v>
      </c>
      <c r="AB11" s="56" t="s">
        <v>1361</v>
      </c>
      <c r="AC11" s="56" t="s">
        <v>1362</v>
      </c>
      <c r="AD11" s="56" t="s">
        <v>1363</v>
      </c>
      <c r="AE11" s="56" t="s">
        <v>1364</v>
      </c>
      <c r="AF11" s="56" t="s">
        <v>1365</v>
      </c>
      <c r="AG11" s="56" t="s">
        <v>1366</v>
      </c>
      <c r="AH11" s="56" t="s">
        <v>1367</v>
      </c>
      <c r="AI11" s="56" t="s">
        <v>1368</v>
      </c>
      <c r="AJ11" s="56" t="s">
        <v>1369</v>
      </c>
      <c r="AK11" s="56" t="s">
        <v>1370</v>
      </c>
      <c r="AL11" s="2" t="s">
        <v>1371</v>
      </c>
    </row>
    <row r="12" spans="1:38" ht="13" customHeight="1" x14ac:dyDescent="0.35">
      <c r="A12" s="3" t="s">
        <v>352</v>
      </c>
      <c r="B12" s="171">
        <v>2</v>
      </c>
      <c r="C12" s="4">
        <v>13.6705362288707</v>
      </c>
      <c r="D12" s="177">
        <v>0.84525253122609101</v>
      </c>
      <c r="E12" s="4">
        <v>10.284917554836101</v>
      </c>
      <c r="F12" s="177">
        <v>0.71698871640138595</v>
      </c>
      <c r="G12" s="4">
        <v>20.226185936979501</v>
      </c>
      <c r="H12" s="177">
        <v>1.1235801426615599</v>
      </c>
      <c r="I12" s="4">
        <v>13.238416414506201</v>
      </c>
      <c r="J12" s="177">
        <v>1.01689863886147</v>
      </c>
      <c r="K12" s="4">
        <v>19.437604684241801</v>
      </c>
      <c r="L12" s="177">
        <v>1.1615506186664499</v>
      </c>
      <c r="M12" s="4">
        <v>14.025528743023401</v>
      </c>
      <c r="N12" s="177">
        <v>0.686234378749084</v>
      </c>
      <c r="O12" s="6"/>
      <c r="P12" s="6"/>
      <c r="Q12" s="6"/>
      <c r="R12" s="6"/>
      <c r="S12" s="6"/>
      <c r="T12" s="6"/>
      <c r="U12" s="6"/>
      <c r="V12" s="6"/>
      <c r="W12" s="6"/>
      <c r="X12" s="6"/>
      <c r="Y12" s="6"/>
      <c r="Z12" s="6"/>
      <c r="AA12" s="6"/>
      <c r="AB12" s="6"/>
      <c r="AC12" s="6"/>
      <c r="AD12" s="6"/>
      <c r="AE12" s="6"/>
      <c r="AF12" s="6"/>
      <c r="AG12" s="6"/>
      <c r="AH12" s="6"/>
      <c r="AI12" s="6"/>
      <c r="AJ12" s="6"/>
      <c r="AK12" s="6"/>
      <c r="AL12" s="8"/>
    </row>
    <row r="13" spans="1:38" ht="13" customHeight="1" x14ac:dyDescent="0.35">
      <c r="A13" s="3" t="s">
        <v>353</v>
      </c>
      <c r="B13" s="171">
        <v>2</v>
      </c>
      <c r="C13" s="4">
        <v>7.8412717028920804</v>
      </c>
      <c r="D13" s="177">
        <v>0.75800170207647999</v>
      </c>
      <c r="E13" s="4">
        <v>10.8166067073404</v>
      </c>
      <c r="F13" s="177">
        <v>1.04697705854753</v>
      </c>
      <c r="G13" s="4">
        <v>12.4856239571027</v>
      </c>
      <c r="H13" s="177">
        <v>1.11978388764881</v>
      </c>
      <c r="I13" s="4">
        <v>6.8331962112788398</v>
      </c>
      <c r="J13" s="177">
        <v>0.75221855618880196</v>
      </c>
      <c r="K13" s="4">
        <v>11.4933478319583</v>
      </c>
      <c r="L13" s="177">
        <v>1.0651864141268399</v>
      </c>
      <c r="M13" s="4">
        <v>6.2870737259262999</v>
      </c>
      <c r="N13" s="177">
        <v>0.74762048525357205</v>
      </c>
      <c r="O13" s="6"/>
      <c r="P13" s="6"/>
      <c r="Q13" s="6"/>
      <c r="R13" s="6"/>
      <c r="S13" s="6"/>
      <c r="T13" s="6"/>
      <c r="U13" s="6"/>
      <c r="V13" s="6"/>
      <c r="W13" s="6"/>
      <c r="X13" s="6"/>
      <c r="Y13" s="6"/>
      <c r="Z13" s="6"/>
      <c r="AA13" s="6"/>
      <c r="AB13" s="6"/>
      <c r="AC13" s="6"/>
      <c r="AD13" s="6"/>
      <c r="AE13" s="6"/>
      <c r="AF13" s="6"/>
      <c r="AG13" s="6"/>
      <c r="AH13" s="6"/>
      <c r="AI13" s="6"/>
      <c r="AJ13" s="6"/>
      <c r="AK13" s="6"/>
      <c r="AL13" s="8"/>
    </row>
    <row r="14" spans="1:38" ht="13" customHeight="1" x14ac:dyDescent="0.35">
      <c r="A14" s="3" t="s">
        <v>354</v>
      </c>
      <c r="B14" s="171">
        <v>2</v>
      </c>
      <c r="C14" s="4">
        <v>9.3506830597600494</v>
      </c>
      <c r="D14" s="177">
        <v>0.65313238250537498</v>
      </c>
      <c r="E14" s="4">
        <v>8.0096424628735896</v>
      </c>
      <c r="F14" s="177">
        <v>0.65819400892570201</v>
      </c>
      <c r="G14" s="4">
        <v>15.993079265190699</v>
      </c>
      <c r="H14" s="177">
        <v>1.1138509878307301</v>
      </c>
      <c r="I14" s="4">
        <v>17.324069768210499</v>
      </c>
      <c r="J14" s="177">
        <v>1.0944434627055799</v>
      </c>
      <c r="K14" s="4">
        <v>22.6573498332112</v>
      </c>
      <c r="L14" s="177">
        <v>1.1097203366388699</v>
      </c>
      <c r="M14" s="4">
        <v>16.306305207462401</v>
      </c>
      <c r="N14" s="177">
        <v>1.1108337002439901</v>
      </c>
      <c r="O14" s="6"/>
      <c r="P14" s="6"/>
      <c r="Q14" s="6"/>
      <c r="R14" s="6"/>
      <c r="S14" s="6"/>
      <c r="T14" s="6"/>
      <c r="U14" s="6"/>
      <c r="V14" s="6"/>
      <c r="W14" s="6"/>
      <c r="X14" s="6"/>
      <c r="Y14" s="6"/>
      <c r="Z14" s="6"/>
      <c r="AA14" s="6"/>
      <c r="AB14" s="6"/>
      <c r="AC14" s="6"/>
      <c r="AD14" s="6"/>
      <c r="AE14" s="6"/>
      <c r="AF14" s="6"/>
      <c r="AG14" s="6"/>
      <c r="AH14" s="6"/>
      <c r="AI14" s="6"/>
      <c r="AJ14" s="6"/>
      <c r="AK14" s="6"/>
      <c r="AL14" s="8"/>
    </row>
    <row r="15" spans="1:38" ht="13" customHeight="1" x14ac:dyDescent="0.35">
      <c r="A15" s="3" t="s">
        <v>355</v>
      </c>
      <c r="B15" s="171">
        <v>2</v>
      </c>
      <c r="C15" s="4">
        <v>19.662496581839399</v>
      </c>
      <c r="D15" s="177">
        <v>1.0836138910502999</v>
      </c>
      <c r="E15" s="4">
        <v>14.9064377008942</v>
      </c>
      <c r="F15" s="177">
        <v>1.0017471321492599</v>
      </c>
      <c r="G15" s="4">
        <v>22.698170773747901</v>
      </c>
      <c r="H15" s="177">
        <v>1.20872284829814</v>
      </c>
      <c r="I15" s="4">
        <v>18.590890381884002</v>
      </c>
      <c r="J15" s="177">
        <v>1.08830578646458</v>
      </c>
      <c r="K15" s="4">
        <v>21.4192049779179</v>
      </c>
      <c r="L15" s="177">
        <v>1.1336365225503899</v>
      </c>
      <c r="M15" s="4">
        <v>20.872013639900398</v>
      </c>
      <c r="N15" s="177">
        <v>1.0730398205412299</v>
      </c>
      <c r="O15" s="6"/>
      <c r="P15" s="6"/>
      <c r="Q15" s="6"/>
      <c r="R15" s="6"/>
      <c r="S15" s="6"/>
      <c r="T15" s="6"/>
      <c r="U15" s="6"/>
      <c r="V15" s="6"/>
      <c r="W15" s="6"/>
      <c r="X15" s="6"/>
      <c r="Y15" s="6"/>
      <c r="Z15" s="6"/>
      <c r="AA15" s="6"/>
      <c r="AB15" s="6"/>
      <c r="AC15" s="6"/>
      <c r="AD15" s="6"/>
      <c r="AE15" s="6"/>
      <c r="AF15" s="6"/>
      <c r="AG15" s="6"/>
      <c r="AH15" s="6"/>
      <c r="AI15" s="6"/>
      <c r="AJ15" s="6"/>
      <c r="AK15" s="6"/>
      <c r="AL15" s="8"/>
    </row>
    <row r="16" spans="1:38" ht="13" customHeight="1" x14ac:dyDescent="0.35">
      <c r="A16" s="3" t="s">
        <v>356</v>
      </c>
      <c r="B16" s="171">
        <v>2</v>
      </c>
      <c r="C16" s="4">
        <v>14.750655216287401</v>
      </c>
      <c r="D16" s="177">
        <v>0.76112857340895301</v>
      </c>
      <c r="E16" s="4">
        <v>14.176286335035901</v>
      </c>
      <c r="F16" s="177">
        <v>0.80806709192623305</v>
      </c>
      <c r="G16" s="4">
        <v>12.5293166166226</v>
      </c>
      <c r="H16" s="177">
        <v>0.74071606461772399</v>
      </c>
      <c r="I16" s="4">
        <v>14.540106534896999</v>
      </c>
      <c r="J16" s="177">
        <v>0.81466202886501005</v>
      </c>
      <c r="K16" s="4">
        <v>16.996413527470601</v>
      </c>
      <c r="L16" s="177">
        <v>0.78855316742443204</v>
      </c>
      <c r="M16" s="4">
        <v>15.0486005395425</v>
      </c>
      <c r="N16" s="177">
        <v>0.85245054586843805</v>
      </c>
      <c r="O16" s="6"/>
      <c r="P16" s="6"/>
      <c r="Q16" s="6"/>
      <c r="R16" s="6"/>
      <c r="S16" s="6"/>
      <c r="T16" s="6"/>
      <c r="U16" s="6"/>
      <c r="V16" s="6"/>
      <c r="W16" s="6"/>
      <c r="X16" s="6"/>
      <c r="Y16" s="6"/>
      <c r="Z16" s="6"/>
      <c r="AA16" s="6"/>
      <c r="AB16" s="6"/>
      <c r="AC16" s="6"/>
      <c r="AD16" s="6"/>
      <c r="AE16" s="6"/>
      <c r="AF16" s="6"/>
      <c r="AG16" s="6"/>
      <c r="AH16" s="6"/>
      <c r="AI16" s="6"/>
      <c r="AJ16" s="6"/>
      <c r="AK16" s="6"/>
      <c r="AL16" s="8"/>
    </row>
    <row r="17" spans="1:38" ht="13" customHeight="1" x14ac:dyDescent="0.35">
      <c r="A17" s="3" t="s">
        <v>357</v>
      </c>
      <c r="B17" s="171">
        <v>2</v>
      </c>
      <c r="C17" s="4">
        <v>14.292073196252799</v>
      </c>
      <c r="D17" s="177">
        <v>0.79257930499998397</v>
      </c>
      <c r="E17" s="4">
        <v>12.855870429038999</v>
      </c>
      <c r="F17" s="177">
        <v>0.79517169682237798</v>
      </c>
      <c r="G17" s="4">
        <v>26.215339492842698</v>
      </c>
      <c r="H17" s="177">
        <v>1.0451062712590999</v>
      </c>
      <c r="I17" s="4">
        <v>16.0035428286238</v>
      </c>
      <c r="J17" s="177">
        <v>0.81661809549902797</v>
      </c>
      <c r="K17" s="4">
        <v>32.424047829793103</v>
      </c>
      <c r="L17" s="177">
        <v>1.05069660743015</v>
      </c>
      <c r="M17" s="4">
        <v>20.735656512477899</v>
      </c>
      <c r="N17" s="177">
        <v>1.19226422215181</v>
      </c>
      <c r="O17" s="6"/>
      <c r="P17" s="6"/>
      <c r="Q17" s="6"/>
      <c r="R17" s="6"/>
      <c r="S17" s="6"/>
      <c r="T17" s="6"/>
      <c r="U17" s="6"/>
      <c r="V17" s="6"/>
      <c r="W17" s="6"/>
      <c r="X17" s="6"/>
      <c r="Y17" s="6"/>
      <c r="Z17" s="6"/>
      <c r="AA17" s="6"/>
      <c r="AB17" s="6"/>
      <c r="AC17" s="6"/>
      <c r="AD17" s="6"/>
      <c r="AE17" s="6"/>
      <c r="AF17" s="6"/>
      <c r="AG17" s="6"/>
      <c r="AH17" s="6"/>
      <c r="AI17" s="6"/>
      <c r="AJ17" s="6"/>
      <c r="AK17" s="6"/>
      <c r="AL17" s="8"/>
    </row>
    <row r="18" spans="1:38" ht="13" customHeight="1" x14ac:dyDescent="0.35">
      <c r="A18" s="190" t="s">
        <v>358</v>
      </c>
      <c r="B18" s="171">
        <v>2</v>
      </c>
      <c r="C18" s="4">
        <v>14.4380335187063</v>
      </c>
      <c r="D18" s="177">
        <v>1.0651250933811001</v>
      </c>
      <c r="E18" s="4">
        <v>10.341301053477199</v>
      </c>
      <c r="F18" s="177">
        <v>0.98698784396555395</v>
      </c>
      <c r="G18" s="4">
        <v>21.7169708079002</v>
      </c>
      <c r="H18" s="177">
        <v>1.3601864629232101</v>
      </c>
      <c r="I18" s="4">
        <v>14.638138940166799</v>
      </c>
      <c r="J18" s="177">
        <v>1.01014866556564</v>
      </c>
      <c r="K18" s="4">
        <v>36.911591031543203</v>
      </c>
      <c r="L18" s="177">
        <v>1.51921575777928</v>
      </c>
      <c r="M18" s="4">
        <v>20.348454272754498</v>
      </c>
      <c r="N18" s="177">
        <v>1.5147176982806301</v>
      </c>
      <c r="O18" s="6"/>
      <c r="P18" s="6"/>
      <c r="Q18" s="6"/>
      <c r="R18" s="6"/>
      <c r="S18" s="6"/>
      <c r="T18" s="6"/>
      <c r="U18" s="6"/>
      <c r="V18" s="6"/>
      <c r="W18" s="6"/>
      <c r="X18" s="6"/>
      <c r="Y18" s="6"/>
      <c r="Z18" s="6"/>
      <c r="AA18" s="6"/>
      <c r="AB18" s="6"/>
      <c r="AC18" s="6"/>
      <c r="AD18" s="6"/>
      <c r="AE18" s="6"/>
      <c r="AF18" s="6"/>
      <c r="AG18" s="6"/>
      <c r="AH18" s="6"/>
      <c r="AI18" s="6"/>
      <c r="AJ18" s="6"/>
      <c r="AK18" s="6"/>
      <c r="AL18" s="8"/>
    </row>
    <row r="19" spans="1:38" ht="13" customHeight="1" x14ac:dyDescent="0.35">
      <c r="A19" s="190" t="s">
        <v>359</v>
      </c>
      <c r="B19" s="171">
        <v>2</v>
      </c>
      <c r="C19" s="4">
        <v>14.060314184900999</v>
      </c>
      <c r="D19" s="177">
        <v>1.09688904174381</v>
      </c>
      <c r="E19" s="4">
        <v>16.847393603007699</v>
      </c>
      <c r="F19" s="177">
        <v>1.09535647183905</v>
      </c>
      <c r="G19" s="4">
        <v>33.351344949326197</v>
      </c>
      <c r="H19" s="177">
        <v>1.5701294583933501</v>
      </c>
      <c r="I19" s="4">
        <v>18.159779843743799</v>
      </c>
      <c r="J19" s="177">
        <v>1.1651100427010399</v>
      </c>
      <c r="K19" s="4">
        <v>25.323683025166101</v>
      </c>
      <c r="L19" s="177">
        <v>1.4317535955940901</v>
      </c>
      <c r="M19" s="4">
        <v>21.349550491058999</v>
      </c>
      <c r="N19" s="177">
        <v>1.4760493813947899</v>
      </c>
      <c r="O19" s="6"/>
      <c r="P19" s="6"/>
      <c r="Q19" s="6"/>
      <c r="R19" s="6"/>
      <c r="S19" s="6"/>
      <c r="T19" s="6"/>
      <c r="U19" s="6"/>
      <c r="V19" s="6"/>
      <c r="W19" s="6"/>
      <c r="X19" s="6"/>
      <c r="Y19" s="6"/>
      <c r="Z19" s="6"/>
      <c r="AA19" s="6"/>
      <c r="AB19" s="6"/>
      <c r="AC19" s="6"/>
      <c r="AD19" s="6"/>
      <c r="AE19" s="6"/>
      <c r="AF19" s="6"/>
      <c r="AG19" s="6"/>
      <c r="AH19" s="6"/>
      <c r="AI19" s="6"/>
      <c r="AJ19" s="6"/>
      <c r="AK19" s="6"/>
      <c r="AL19" s="8"/>
    </row>
    <row r="20" spans="1:38" ht="13" customHeight="1" x14ac:dyDescent="0.35">
      <c r="A20" s="3" t="s">
        <v>360</v>
      </c>
      <c r="B20" s="171">
        <v>2</v>
      </c>
      <c r="C20" s="4">
        <v>27.4210034819227</v>
      </c>
      <c r="D20" s="177">
        <v>1.33802164887095</v>
      </c>
      <c r="E20" s="4">
        <v>30.100529776448202</v>
      </c>
      <c r="F20" s="177">
        <v>1.3463390696705699</v>
      </c>
      <c r="G20" s="4">
        <v>31.443800046822901</v>
      </c>
      <c r="H20" s="177">
        <v>1.5149080459116899</v>
      </c>
      <c r="I20" s="4">
        <v>28.446441181085401</v>
      </c>
      <c r="J20" s="177">
        <v>1.7760299178157899</v>
      </c>
      <c r="K20" s="4">
        <v>34.693554011579401</v>
      </c>
      <c r="L20" s="177">
        <v>1.6729690779652699</v>
      </c>
      <c r="M20" s="4">
        <v>30.628702192105798</v>
      </c>
      <c r="N20" s="177">
        <v>1.4822005574219199</v>
      </c>
      <c r="O20" s="6"/>
      <c r="P20" s="6"/>
      <c r="Q20" s="6"/>
      <c r="R20" s="6"/>
      <c r="S20" s="6"/>
      <c r="T20" s="6"/>
      <c r="U20" s="6"/>
      <c r="V20" s="6"/>
      <c r="W20" s="6"/>
      <c r="X20" s="6"/>
      <c r="Y20" s="6"/>
      <c r="Z20" s="6"/>
      <c r="AA20" s="6"/>
      <c r="AB20" s="6"/>
      <c r="AC20" s="6"/>
      <c r="AD20" s="6"/>
      <c r="AE20" s="6"/>
      <c r="AF20" s="6"/>
      <c r="AG20" s="6"/>
      <c r="AH20" s="6"/>
      <c r="AI20" s="6"/>
      <c r="AJ20" s="6"/>
      <c r="AK20" s="6"/>
      <c r="AL20" s="8"/>
    </row>
    <row r="21" spans="1:38" ht="13" customHeight="1" x14ac:dyDescent="0.35">
      <c r="A21" s="3" t="s">
        <v>361</v>
      </c>
      <c r="B21" s="171">
        <v>2</v>
      </c>
      <c r="C21" s="4">
        <v>5.5156259308467703</v>
      </c>
      <c r="D21" s="177">
        <v>0.49343603526947499</v>
      </c>
      <c r="E21" s="4">
        <v>4.5796983090688297</v>
      </c>
      <c r="F21" s="177">
        <v>0.50890680462014104</v>
      </c>
      <c r="G21" s="4">
        <v>6.7814246645383998</v>
      </c>
      <c r="H21" s="177">
        <v>0.72210283767454397</v>
      </c>
      <c r="I21" s="4">
        <v>7.56380076118311</v>
      </c>
      <c r="J21" s="177">
        <v>0.62769859586712895</v>
      </c>
      <c r="K21" s="4">
        <v>8.7681777526598292</v>
      </c>
      <c r="L21" s="177">
        <v>0.75575981819893101</v>
      </c>
      <c r="M21" s="4">
        <v>9.6785036196316891</v>
      </c>
      <c r="N21" s="177">
        <v>0.77992573160976397</v>
      </c>
      <c r="O21" s="6"/>
      <c r="P21" s="6"/>
      <c r="Q21" s="6"/>
      <c r="R21" s="6"/>
      <c r="S21" s="6"/>
      <c r="T21" s="6"/>
      <c r="U21" s="6"/>
      <c r="V21" s="6"/>
      <c r="W21" s="6"/>
      <c r="X21" s="6"/>
      <c r="Y21" s="6"/>
      <c r="Z21" s="6"/>
      <c r="AA21" s="6"/>
      <c r="AB21" s="6"/>
      <c r="AC21" s="6"/>
      <c r="AD21" s="6"/>
      <c r="AE21" s="6"/>
      <c r="AF21" s="6"/>
      <c r="AG21" s="6"/>
      <c r="AH21" s="6"/>
      <c r="AI21" s="6"/>
      <c r="AJ21" s="6"/>
      <c r="AK21" s="6"/>
      <c r="AL21" s="8"/>
    </row>
    <row r="22" spans="1:38" ht="13" customHeight="1" x14ac:dyDescent="0.35">
      <c r="A22" s="3" t="s">
        <v>362</v>
      </c>
      <c r="B22" s="171">
        <v>2</v>
      </c>
      <c r="C22" s="4">
        <v>15.110327244944299</v>
      </c>
      <c r="D22" s="177">
        <v>1.45441645917383</v>
      </c>
      <c r="E22" s="4">
        <v>19.063695846903801</v>
      </c>
      <c r="F22" s="177">
        <v>1.59507707429551</v>
      </c>
      <c r="G22" s="4">
        <v>31.374054021775098</v>
      </c>
      <c r="H22" s="177">
        <v>1.9391006207939301</v>
      </c>
      <c r="I22" s="4">
        <v>14.674666208938</v>
      </c>
      <c r="J22" s="177">
        <v>1.4467948027536599</v>
      </c>
      <c r="K22" s="4">
        <v>25.6398568541134</v>
      </c>
      <c r="L22" s="177">
        <v>1.88362827390962</v>
      </c>
      <c r="M22" s="4">
        <v>22.7236093268525</v>
      </c>
      <c r="N22" s="177">
        <v>1.9207532982642099</v>
      </c>
      <c r="O22" s="6"/>
      <c r="P22" s="6"/>
      <c r="Q22" s="6"/>
      <c r="R22" s="6"/>
      <c r="S22" s="6"/>
      <c r="T22" s="6"/>
      <c r="U22" s="6"/>
      <c r="V22" s="6"/>
      <c r="W22" s="6"/>
      <c r="X22" s="6"/>
      <c r="Y22" s="6"/>
      <c r="Z22" s="6"/>
      <c r="AA22" s="6"/>
      <c r="AB22" s="6"/>
      <c r="AC22" s="6"/>
      <c r="AD22" s="6"/>
      <c r="AE22" s="6"/>
      <c r="AF22" s="6"/>
      <c r="AG22" s="6"/>
      <c r="AH22" s="6"/>
      <c r="AI22" s="6"/>
      <c r="AJ22" s="6"/>
      <c r="AK22" s="6"/>
      <c r="AL22" s="8"/>
    </row>
    <row r="23" spans="1:38" ht="13" customHeight="1" x14ac:dyDescent="0.35">
      <c r="A23" s="3" t="s">
        <v>363</v>
      </c>
      <c r="B23" s="171">
        <v>2</v>
      </c>
      <c r="C23" s="4">
        <v>16.865670528289399</v>
      </c>
      <c r="D23" s="177">
        <v>1.4916016874156801</v>
      </c>
      <c r="E23" s="4">
        <v>19.2409149149942</v>
      </c>
      <c r="F23" s="177">
        <v>1.5754808540735299</v>
      </c>
      <c r="G23" s="4">
        <v>23.0822029147965</v>
      </c>
      <c r="H23" s="177">
        <v>1.7879561585230099</v>
      </c>
      <c r="I23" s="4">
        <v>18.106841432509501</v>
      </c>
      <c r="J23" s="177">
        <v>1.7302057932691299</v>
      </c>
      <c r="K23" s="4">
        <v>27.4079054124234</v>
      </c>
      <c r="L23" s="177">
        <v>1.90861027265785</v>
      </c>
      <c r="M23" s="4">
        <v>19.707141983469501</v>
      </c>
      <c r="N23" s="177">
        <v>1.51056461958914</v>
      </c>
      <c r="O23" s="6"/>
      <c r="P23" s="6"/>
      <c r="Q23" s="6"/>
      <c r="R23" s="6"/>
      <c r="S23" s="6"/>
      <c r="T23" s="6"/>
      <c r="U23" s="6"/>
      <c r="V23" s="6"/>
      <c r="W23" s="6"/>
      <c r="X23" s="6"/>
      <c r="Y23" s="6"/>
      <c r="Z23" s="6"/>
      <c r="AA23" s="6"/>
      <c r="AB23" s="6"/>
      <c r="AC23" s="6"/>
      <c r="AD23" s="6"/>
      <c r="AE23" s="6"/>
      <c r="AF23" s="6"/>
      <c r="AG23" s="6"/>
      <c r="AH23" s="6"/>
      <c r="AI23" s="6"/>
      <c r="AJ23" s="6"/>
      <c r="AK23" s="6"/>
      <c r="AL23" s="8"/>
    </row>
    <row r="24" spans="1:38" ht="13" customHeight="1" x14ac:dyDescent="0.35">
      <c r="A24" s="3" t="s">
        <v>364</v>
      </c>
      <c r="B24" s="171">
        <v>2</v>
      </c>
      <c r="C24" s="4">
        <v>22.387287918836201</v>
      </c>
      <c r="D24" s="177">
        <v>1.32195245169757</v>
      </c>
      <c r="E24" s="4">
        <v>21.3412410908936</v>
      </c>
      <c r="F24" s="177">
        <v>1.2519506586123801</v>
      </c>
      <c r="G24" s="4">
        <v>27.489404762511999</v>
      </c>
      <c r="H24" s="177">
        <v>1.4237414965402599</v>
      </c>
      <c r="I24" s="4">
        <v>28.851037391539901</v>
      </c>
      <c r="J24" s="177">
        <v>1.4733539211972799</v>
      </c>
      <c r="K24" s="4">
        <v>37.954330735473498</v>
      </c>
      <c r="L24" s="177">
        <v>1.8286523298249</v>
      </c>
      <c r="M24" s="4">
        <v>24.605221052185701</v>
      </c>
      <c r="N24" s="177">
        <v>1.6112867357598</v>
      </c>
      <c r="O24" s="6"/>
      <c r="P24" s="6"/>
      <c r="Q24" s="6"/>
      <c r="R24" s="6"/>
      <c r="S24" s="6"/>
      <c r="T24" s="6"/>
      <c r="U24" s="6"/>
      <c r="V24" s="6"/>
      <c r="W24" s="6"/>
      <c r="X24" s="6"/>
      <c r="Y24" s="6"/>
      <c r="Z24" s="6"/>
      <c r="AA24" s="6"/>
      <c r="AB24" s="6"/>
      <c r="AC24" s="6"/>
      <c r="AD24" s="6"/>
      <c r="AE24" s="6"/>
      <c r="AF24" s="6"/>
      <c r="AG24" s="6"/>
      <c r="AH24" s="6"/>
      <c r="AI24" s="6"/>
      <c r="AJ24" s="6"/>
      <c r="AK24" s="6"/>
      <c r="AL24" s="8"/>
    </row>
    <row r="25" spans="1:38" ht="13" customHeight="1" x14ac:dyDescent="0.35">
      <c r="A25" s="3" t="s">
        <v>365</v>
      </c>
      <c r="B25" s="171">
        <v>2</v>
      </c>
      <c r="C25" s="4">
        <v>7.34722789517736</v>
      </c>
      <c r="D25" s="177">
        <v>0.75653102454828702</v>
      </c>
      <c r="E25" s="4">
        <v>5.5602755606746301</v>
      </c>
      <c r="F25" s="177">
        <v>0.53507288882387705</v>
      </c>
      <c r="G25" s="4">
        <v>11.165075077808</v>
      </c>
      <c r="H25" s="177">
        <v>0.79417861221575003</v>
      </c>
      <c r="I25" s="4">
        <v>10.2029401082779</v>
      </c>
      <c r="J25" s="177">
        <v>0.72093031862529999</v>
      </c>
      <c r="K25" s="4">
        <v>18.4810304258225</v>
      </c>
      <c r="L25" s="177">
        <v>1.1044109899734</v>
      </c>
      <c r="M25" s="4">
        <v>11.1682587632432</v>
      </c>
      <c r="N25" s="177">
        <v>0.85904792370469396</v>
      </c>
      <c r="O25" s="6"/>
      <c r="P25" s="6"/>
      <c r="Q25" s="6"/>
      <c r="R25" s="6"/>
      <c r="S25" s="6"/>
      <c r="T25" s="6"/>
      <c r="U25" s="6"/>
      <c r="V25" s="6"/>
      <c r="W25" s="6"/>
      <c r="X25" s="6"/>
      <c r="Y25" s="6"/>
      <c r="Z25" s="6"/>
      <c r="AA25" s="6"/>
      <c r="AB25" s="6"/>
      <c r="AC25" s="6"/>
      <c r="AD25" s="6"/>
      <c r="AE25" s="6"/>
      <c r="AF25" s="6"/>
      <c r="AG25" s="6"/>
      <c r="AH25" s="6"/>
      <c r="AI25" s="6"/>
      <c r="AJ25" s="6"/>
      <c r="AK25" s="6"/>
      <c r="AL25" s="8"/>
    </row>
    <row r="26" spans="1:38" ht="13" customHeight="1" x14ac:dyDescent="0.35">
      <c r="A26" s="3" t="s">
        <v>366</v>
      </c>
      <c r="B26" s="171">
        <v>2</v>
      </c>
      <c r="C26" s="4">
        <v>11.2336850020542</v>
      </c>
      <c r="D26" s="177">
        <v>1.03512752261309</v>
      </c>
      <c r="E26" s="4">
        <v>10.7352701250661</v>
      </c>
      <c r="F26" s="177">
        <v>1.0174602965944299</v>
      </c>
      <c r="G26" s="4">
        <v>15.593874253789201</v>
      </c>
      <c r="H26" s="177">
        <v>1.2314943505410001</v>
      </c>
      <c r="I26" s="4">
        <v>11.444184472584601</v>
      </c>
      <c r="J26" s="177">
        <v>1.1032909659758301</v>
      </c>
      <c r="K26" s="4">
        <v>23.8331203800184</v>
      </c>
      <c r="L26" s="177">
        <v>1.46985157756479</v>
      </c>
      <c r="M26" s="4">
        <v>16.533807044831601</v>
      </c>
      <c r="N26" s="177">
        <v>1.19995452620995</v>
      </c>
      <c r="O26" s="6"/>
      <c r="P26" s="6"/>
      <c r="Q26" s="6"/>
      <c r="R26" s="6"/>
      <c r="S26" s="6"/>
      <c r="T26" s="6"/>
      <c r="U26" s="6"/>
      <c r="V26" s="6"/>
      <c r="W26" s="6"/>
      <c r="X26" s="6"/>
      <c r="Y26" s="6"/>
      <c r="Z26" s="6"/>
      <c r="AA26" s="6"/>
      <c r="AB26" s="6"/>
      <c r="AC26" s="6"/>
      <c r="AD26" s="6"/>
      <c r="AE26" s="6"/>
      <c r="AF26" s="6"/>
      <c r="AG26" s="6"/>
      <c r="AH26" s="6"/>
      <c r="AI26" s="6"/>
      <c r="AJ26" s="6"/>
      <c r="AK26" s="6"/>
      <c r="AL26" s="8"/>
    </row>
    <row r="27" spans="1:38" ht="13" customHeight="1" x14ac:dyDescent="0.35">
      <c r="A27" s="3" t="s">
        <v>367</v>
      </c>
      <c r="B27" s="171">
        <v>2</v>
      </c>
      <c r="C27" s="4">
        <v>5.7775359306332499</v>
      </c>
      <c r="D27" s="177">
        <v>0.47693524626723499</v>
      </c>
      <c r="E27" s="4">
        <v>5.4960154361524198</v>
      </c>
      <c r="F27" s="177">
        <v>0.45361992320674499</v>
      </c>
      <c r="G27" s="4">
        <v>9.7090406587410296</v>
      </c>
      <c r="H27" s="177">
        <v>0.60093546341736104</v>
      </c>
      <c r="I27" s="4">
        <v>6.6802394435066201</v>
      </c>
      <c r="J27" s="177">
        <v>0.43166816227291099</v>
      </c>
      <c r="K27" s="4">
        <v>19.2471406330483</v>
      </c>
      <c r="L27" s="177">
        <v>0.81160656295580103</v>
      </c>
      <c r="M27" s="4">
        <v>9.4956057568987902</v>
      </c>
      <c r="N27" s="177">
        <v>0.56628000894573804</v>
      </c>
      <c r="O27" s="6"/>
      <c r="P27" s="6"/>
      <c r="Q27" s="6"/>
      <c r="R27" s="6"/>
      <c r="S27" s="6"/>
      <c r="T27" s="6"/>
      <c r="U27" s="6"/>
      <c r="V27" s="6"/>
      <c r="W27" s="6"/>
      <c r="X27" s="6"/>
      <c r="Y27" s="6"/>
      <c r="Z27" s="6"/>
      <c r="AA27" s="6"/>
      <c r="AB27" s="6"/>
      <c r="AC27" s="6"/>
      <c r="AD27" s="6"/>
      <c r="AE27" s="6"/>
      <c r="AF27" s="6"/>
      <c r="AG27" s="6"/>
      <c r="AH27" s="6"/>
      <c r="AI27" s="6"/>
      <c r="AJ27" s="6"/>
      <c r="AK27" s="6"/>
      <c r="AL27" s="8"/>
    </row>
    <row r="28" spans="1:38" ht="13" customHeight="1" x14ac:dyDescent="0.35">
      <c r="A28" s="3" t="s">
        <v>368</v>
      </c>
      <c r="B28" s="171">
        <v>2</v>
      </c>
      <c r="C28" s="4">
        <v>19.7262209342334</v>
      </c>
      <c r="D28" s="177">
        <v>1.28879986025128</v>
      </c>
      <c r="E28" s="4">
        <v>17.991401170224101</v>
      </c>
      <c r="F28" s="177">
        <v>1.1861044937443801</v>
      </c>
      <c r="G28" s="4">
        <v>32.893815155280201</v>
      </c>
      <c r="H28" s="177">
        <v>1.64163571124415</v>
      </c>
      <c r="I28" s="4">
        <v>33.240855084434003</v>
      </c>
      <c r="J28" s="177">
        <v>1.80250889677589</v>
      </c>
      <c r="K28" s="4">
        <v>32.971158158663897</v>
      </c>
      <c r="L28" s="177">
        <v>1.66551102191117</v>
      </c>
      <c r="M28" s="4">
        <v>18.592188683142901</v>
      </c>
      <c r="N28" s="177">
        <v>1.48485063569352</v>
      </c>
      <c r="O28" s="6"/>
      <c r="P28" s="6"/>
      <c r="Q28" s="6"/>
      <c r="R28" s="6"/>
      <c r="S28" s="6"/>
      <c r="T28" s="6"/>
      <c r="U28" s="6"/>
      <c r="V28" s="6"/>
      <c r="W28" s="6"/>
      <c r="X28" s="6"/>
      <c r="Y28" s="6"/>
      <c r="Z28" s="6"/>
      <c r="AA28" s="6"/>
      <c r="AB28" s="6"/>
      <c r="AC28" s="6"/>
      <c r="AD28" s="6"/>
      <c r="AE28" s="6"/>
      <c r="AF28" s="6"/>
      <c r="AG28" s="6"/>
      <c r="AH28" s="6"/>
      <c r="AI28" s="6"/>
      <c r="AJ28" s="6"/>
      <c r="AK28" s="6"/>
      <c r="AL28" s="8"/>
    </row>
    <row r="29" spans="1:38" ht="13" customHeight="1" x14ac:dyDescent="0.35">
      <c r="A29" s="3" t="s">
        <v>369</v>
      </c>
      <c r="B29" s="171">
        <v>2</v>
      </c>
      <c r="C29" s="4">
        <v>6.4127962274361803</v>
      </c>
      <c r="D29" s="177">
        <v>0.56033211229411095</v>
      </c>
      <c r="E29" s="4">
        <v>5.9959551112215097</v>
      </c>
      <c r="F29" s="177">
        <v>0.55799635933011305</v>
      </c>
      <c r="G29" s="4">
        <v>6.8086681188598597</v>
      </c>
      <c r="H29" s="177">
        <v>0.62231491729447896</v>
      </c>
      <c r="I29" s="4">
        <v>10.4478784571109</v>
      </c>
      <c r="J29" s="177">
        <v>0.69418810096123995</v>
      </c>
      <c r="K29" s="4">
        <v>10.1837305640883</v>
      </c>
      <c r="L29" s="177">
        <v>0.66869173382679803</v>
      </c>
      <c r="M29" s="4">
        <v>7.3802081605343499</v>
      </c>
      <c r="N29" s="177">
        <v>0.54069172503338403</v>
      </c>
      <c r="O29" s="6"/>
      <c r="P29" s="6"/>
      <c r="Q29" s="6"/>
      <c r="R29" s="6"/>
      <c r="S29" s="6"/>
      <c r="T29" s="6"/>
      <c r="U29" s="6"/>
      <c r="V29" s="6"/>
      <c r="W29" s="6"/>
      <c r="X29" s="6"/>
      <c r="Y29" s="6"/>
      <c r="Z29" s="6"/>
      <c r="AA29" s="6"/>
      <c r="AB29" s="6"/>
      <c r="AC29" s="6"/>
      <c r="AD29" s="6"/>
      <c r="AE29" s="6"/>
      <c r="AF29" s="6"/>
      <c r="AG29" s="6"/>
      <c r="AH29" s="6"/>
      <c r="AI29" s="6"/>
      <c r="AJ29" s="6"/>
      <c r="AK29" s="6"/>
      <c r="AL29" s="8"/>
    </row>
    <row r="30" spans="1:38" ht="13" customHeight="1" x14ac:dyDescent="0.35">
      <c r="A30" s="3" t="s">
        <v>370</v>
      </c>
      <c r="B30" s="171">
        <v>2</v>
      </c>
      <c r="C30" s="4">
        <v>5.7066802308699698</v>
      </c>
      <c r="D30" s="177">
        <v>0.45647775633563298</v>
      </c>
      <c r="E30" s="4">
        <v>9.3486563343267104</v>
      </c>
      <c r="F30" s="177">
        <v>0.67535513877654896</v>
      </c>
      <c r="G30" s="4">
        <v>11.076554801013501</v>
      </c>
      <c r="H30" s="177">
        <v>0.78240239668928802</v>
      </c>
      <c r="I30" s="4">
        <v>17.64982256771</v>
      </c>
      <c r="J30" s="177">
        <v>1.2874088334040401</v>
      </c>
      <c r="K30" s="4">
        <v>14.5652438175469</v>
      </c>
      <c r="L30" s="177">
        <v>0.78748219574582501</v>
      </c>
      <c r="M30" s="4">
        <v>10.2418275157941</v>
      </c>
      <c r="N30" s="177">
        <v>0.71250529693229203</v>
      </c>
      <c r="O30" s="6"/>
      <c r="P30" s="6"/>
      <c r="Q30" s="6"/>
      <c r="R30" s="6"/>
      <c r="S30" s="6"/>
      <c r="T30" s="6"/>
      <c r="U30" s="6"/>
      <c r="V30" s="6"/>
      <c r="W30" s="6"/>
      <c r="X30" s="6"/>
      <c r="Y30" s="6"/>
      <c r="Z30" s="6"/>
      <c r="AA30" s="6"/>
      <c r="AB30" s="6"/>
      <c r="AC30" s="6"/>
      <c r="AD30" s="6"/>
      <c r="AE30" s="6"/>
      <c r="AF30" s="6"/>
      <c r="AG30" s="6"/>
      <c r="AH30" s="6"/>
      <c r="AI30" s="6"/>
      <c r="AJ30" s="6"/>
      <c r="AK30" s="6"/>
      <c r="AL30" s="8"/>
    </row>
    <row r="31" spans="1:38" ht="13" customHeight="1" x14ac:dyDescent="0.35">
      <c r="A31" s="3" t="s">
        <v>371</v>
      </c>
      <c r="B31" s="171">
        <v>2</v>
      </c>
      <c r="C31" s="4">
        <v>10.2328937533435</v>
      </c>
      <c r="D31" s="177">
        <v>0.83245306787499795</v>
      </c>
      <c r="E31" s="4">
        <v>14.439242252000099</v>
      </c>
      <c r="F31" s="177">
        <v>1.08168540138213</v>
      </c>
      <c r="G31" s="4">
        <v>26.000328861823</v>
      </c>
      <c r="H31" s="177">
        <v>1.32954754426966</v>
      </c>
      <c r="I31" s="4">
        <v>13.6021277464143</v>
      </c>
      <c r="J31" s="177">
        <v>0.98912686197874</v>
      </c>
      <c r="K31" s="4">
        <v>29.363338745629001</v>
      </c>
      <c r="L31" s="177">
        <v>1.35192568883352</v>
      </c>
      <c r="M31" s="4">
        <v>17.896873752462302</v>
      </c>
      <c r="N31" s="177">
        <v>1.08951860471615</v>
      </c>
      <c r="O31" s="6"/>
      <c r="P31" s="6"/>
      <c r="Q31" s="6"/>
      <c r="R31" s="6"/>
      <c r="S31" s="6"/>
      <c r="T31" s="6"/>
      <c r="U31" s="6"/>
      <c r="V31" s="6"/>
      <c r="W31" s="6"/>
      <c r="X31" s="6"/>
      <c r="Y31" s="6"/>
      <c r="Z31" s="6"/>
      <c r="AA31" s="6"/>
      <c r="AB31" s="6"/>
      <c r="AC31" s="6"/>
      <c r="AD31" s="6"/>
      <c r="AE31" s="6"/>
      <c r="AF31" s="6"/>
      <c r="AG31" s="6"/>
      <c r="AH31" s="6"/>
      <c r="AI31" s="6"/>
      <c r="AJ31" s="6"/>
      <c r="AK31" s="6"/>
      <c r="AL31" s="8"/>
    </row>
    <row r="32" spans="1:38" ht="13" customHeight="1" x14ac:dyDescent="0.35">
      <c r="A32" s="3" t="s">
        <v>372</v>
      </c>
      <c r="B32" s="171">
        <v>2</v>
      </c>
      <c r="C32" s="4">
        <v>16.2549029332252</v>
      </c>
      <c r="D32" s="177">
        <v>0.88690405494432101</v>
      </c>
      <c r="E32" s="4">
        <v>9.5993166683917295</v>
      </c>
      <c r="F32" s="177">
        <v>0.67476445792162698</v>
      </c>
      <c r="G32" s="4">
        <v>18.620121437176799</v>
      </c>
      <c r="H32" s="177">
        <v>1.04853147490285</v>
      </c>
      <c r="I32" s="4">
        <v>12.2596277414276</v>
      </c>
      <c r="J32" s="177">
        <v>0.88030687215404801</v>
      </c>
      <c r="K32" s="4">
        <v>27.699793961073201</v>
      </c>
      <c r="L32" s="177">
        <v>1.2571801737908499</v>
      </c>
      <c r="M32" s="4">
        <v>10.883237536554599</v>
      </c>
      <c r="N32" s="177">
        <v>0.85250100479938196</v>
      </c>
      <c r="O32" s="6"/>
      <c r="P32" s="6"/>
      <c r="Q32" s="6"/>
      <c r="R32" s="6"/>
      <c r="S32" s="6"/>
      <c r="T32" s="6"/>
      <c r="U32" s="6"/>
      <c r="V32" s="6"/>
      <c r="W32" s="6"/>
      <c r="X32" s="6"/>
      <c r="Y32" s="6"/>
      <c r="Z32" s="6"/>
      <c r="AA32" s="6"/>
      <c r="AB32" s="6"/>
      <c r="AC32" s="6"/>
      <c r="AD32" s="6"/>
      <c r="AE32" s="6"/>
      <c r="AF32" s="6"/>
      <c r="AG32" s="6"/>
      <c r="AH32" s="6"/>
      <c r="AI32" s="6"/>
      <c r="AJ32" s="6"/>
      <c r="AK32" s="6"/>
      <c r="AL32" s="8"/>
    </row>
    <row r="33" spans="1:38" ht="13" customHeight="1" x14ac:dyDescent="0.35">
      <c r="A33" s="3" t="s">
        <v>373</v>
      </c>
      <c r="B33" s="171">
        <v>2</v>
      </c>
      <c r="C33" s="4">
        <v>10.411394326257501</v>
      </c>
      <c r="D33" s="177">
        <v>1.0310596790259301</v>
      </c>
      <c r="E33" s="4">
        <v>14.6422095939473</v>
      </c>
      <c r="F33" s="177">
        <v>1.1618881959487499</v>
      </c>
      <c r="G33" s="4">
        <v>12.7906486091562</v>
      </c>
      <c r="H33" s="177">
        <v>1.1504648593834801</v>
      </c>
      <c r="I33" s="4">
        <v>20.666001010235</v>
      </c>
      <c r="J33" s="177">
        <v>1.2418709287730501</v>
      </c>
      <c r="K33" s="4">
        <v>18.7685526584116</v>
      </c>
      <c r="L33" s="177">
        <v>1.3976586125477699</v>
      </c>
      <c r="M33" s="4">
        <v>10.3467534369353</v>
      </c>
      <c r="N33" s="177">
        <v>1.1048847797475101</v>
      </c>
      <c r="O33" s="6"/>
      <c r="P33" s="6"/>
      <c r="Q33" s="6"/>
      <c r="R33" s="6"/>
      <c r="S33" s="6"/>
      <c r="T33" s="6"/>
      <c r="U33" s="6"/>
      <c r="V33" s="6"/>
      <c r="W33" s="6"/>
      <c r="X33" s="6"/>
      <c r="Y33" s="6"/>
      <c r="Z33" s="6"/>
      <c r="AA33" s="6"/>
      <c r="AB33" s="6"/>
      <c r="AC33" s="6"/>
      <c r="AD33" s="6"/>
      <c r="AE33" s="6"/>
      <c r="AF33" s="6"/>
      <c r="AG33" s="6"/>
      <c r="AH33" s="6"/>
      <c r="AI33" s="6"/>
      <c r="AJ33" s="6"/>
      <c r="AK33" s="6"/>
      <c r="AL33" s="8"/>
    </row>
    <row r="34" spans="1:38" ht="13" customHeight="1" x14ac:dyDescent="0.35">
      <c r="A34" s="3" t="s">
        <v>374</v>
      </c>
      <c r="B34" s="171">
        <v>2</v>
      </c>
      <c r="C34" s="4">
        <v>10.652297440951401</v>
      </c>
      <c r="D34" s="177">
        <v>0.83638727491541998</v>
      </c>
      <c r="E34" s="4">
        <v>17.447595730549601</v>
      </c>
      <c r="F34" s="177">
        <v>0.92381352623704005</v>
      </c>
      <c r="G34" s="4">
        <v>16.058779219995198</v>
      </c>
      <c r="H34" s="177">
        <v>1.1103525609915901</v>
      </c>
      <c r="I34" s="4">
        <v>13.8906522486844</v>
      </c>
      <c r="J34" s="177">
        <v>0.99688273861181997</v>
      </c>
      <c r="K34" s="4">
        <v>20.604237301994999</v>
      </c>
      <c r="L34" s="177">
        <v>1.4031380704269201</v>
      </c>
      <c r="M34" s="4">
        <v>12.4225775522298</v>
      </c>
      <c r="N34" s="177">
        <v>0.94706771730443395</v>
      </c>
      <c r="O34" s="6"/>
      <c r="P34" s="6"/>
      <c r="Q34" s="6"/>
      <c r="R34" s="6"/>
      <c r="S34" s="6"/>
      <c r="T34" s="6"/>
      <c r="U34" s="6"/>
      <c r="V34" s="6"/>
      <c r="W34" s="6"/>
      <c r="X34" s="6"/>
      <c r="Y34" s="6"/>
      <c r="Z34" s="6"/>
      <c r="AA34" s="6"/>
      <c r="AB34" s="6"/>
      <c r="AC34" s="6"/>
      <c r="AD34" s="6"/>
      <c r="AE34" s="6"/>
      <c r="AF34" s="6"/>
      <c r="AG34" s="6"/>
      <c r="AH34" s="6"/>
      <c r="AI34" s="6"/>
      <c r="AJ34" s="6"/>
      <c r="AK34" s="6"/>
      <c r="AL34" s="8"/>
    </row>
    <row r="35" spans="1:38" ht="13" customHeight="1" x14ac:dyDescent="0.35">
      <c r="A35" s="3" t="s">
        <v>375</v>
      </c>
      <c r="B35" s="171">
        <v>2</v>
      </c>
      <c r="C35" s="4">
        <v>12.5700073314978</v>
      </c>
      <c r="D35" s="177">
        <v>0.84132848450099795</v>
      </c>
      <c r="E35" s="4">
        <v>14.7504469474689</v>
      </c>
      <c r="F35" s="177">
        <v>0.97356651968766195</v>
      </c>
      <c r="G35" s="4">
        <v>20.7824591233632</v>
      </c>
      <c r="H35" s="177">
        <v>1.1436524191556301</v>
      </c>
      <c r="I35" s="4">
        <v>15.709065186166599</v>
      </c>
      <c r="J35" s="177">
        <v>1.11968456486448</v>
      </c>
      <c r="K35" s="4">
        <v>24.913809342471598</v>
      </c>
      <c r="L35" s="177">
        <v>1.26644515802279</v>
      </c>
      <c r="M35" s="4">
        <v>19.3206093391099</v>
      </c>
      <c r="N35" s="177">
        <v>1.11819866889683</v>
      </c>
      <c r="O35" s="6"/>
      <c r="P35" s="6"/>
      <c r="Q35" s="6"/>
      <c r="R35" s="6"/>
      <c r="S35" s="6"/>
      <c r="T35" s="6"/>
      <c r="U35" s="6"/>
      <c r="V35" s="6"/>
      <c r="W35" s="6"/>
      <c r="X35" s="6"/>
      <c r="Y35" s="6"/>
      <c r="Z35" s="6"/>
      <c r="AA35" s="6"/>
      <c r="AB35" s="6"/>
      <c r="AC35" s="6"/>
      <c r="AD35" s="6"/>
      <c r="AE35" s="6"/>
      <c r="AF35" s="6"/>
      <c r="AG35" s="6"/>
      <c r="AH35" s="6"/>
      <c r="AI35" s="6"/>
      <c r="AJ35" s="6"/>
      <c r="AK35" s="6"/>
      <c r="AL35" s="8"/>
    </row>
    <row r="36" spans="1:38" ht="13" customHeight="1" x14ac:dyDescent="0.35">
      <c r="A36" s="3" t="s">
        <v>376</v>
      </c>
      <c r="B36" s="171">
        <v>2</v>
      </c>
      <c r="C36" s="4">
        <v>4.3522413126677097</v>
      </c>
      <c r="D36" s="177">
        <v>0.496867544061878</v>
      </c>
      <c r="E36" s="4">
        <v>5.2459183163761702</v>
      </c>
      <c r="F36" s="177">
        <v>0.54429993653709297</v>
      </c>
      <c r="G36" s="4">
        <v>7.8426022102019504</v>
      </c>
      <c r="H36" s="177">
        <v>0.74791471394724296</v>
      </c>
      <c r="I36" s="4">
        <v>6.6003102116974999</v>
      </c>
      <c r="J36" s="177">
        <v>0.68244404151817994</v>
      </c>
      <c r="K36" s="4">
        <v>10.9696404802015</v>
      </c>
      <c r="L36" s="177">
        <v>0.96634782846206002</v>
      </c>
      <c r="M36" s="4">
        <v>2.83962729789187</v>
      </c>
      <c r="N36" s="177">
        <v>0.40469599658706701</v>
      </c>
      <c r="O36" s="6"/>
      <c r="P36" s="6"/>
      <c r="Q36" s="6"/>
      <c r="R36" s="6"/>
      <c r="S36" s="6"/>
      <c r="T36" s="6"/>
      <c r="U36" s="6"/>
      <c r="V36" s="6"/>
      <c r="W36" s="6"/>
      <c r="X36" s="6"/>
      <c r="Y36" s="6"/>
      <c r="Z36" s="6"/>
      <c r="AA36" s="6"/>
      <c r="AB36" s="6"/>
      <c r="AC36" s="6"/>
      <c r="AD36" s="6"/>
      <c r="AE36" s="6"/>
      <c r="AF36" s="6"/>
      <c r="AG36" s="6"/>
      <c r="AH36" s="6"/>
      <c r="AI36" s="6"/>
      <c r="AJ36" s="6"/>
      <c r="AK36" s="6"/>
      <c r="AL36" s="8"/>
    </row>
    <row r="37" spans="1:38" ht="13" customHeight="1" x14ac:dyDescent="0.35">
      <c r="A37" s="3" t="s">
        <v>377</v>
      </c>
      <c r="B37" s="171">
        <v>2</v>
      </c>
      <c r="C37" s="4">
        <v>10.900060738800899</v>
      </c>
      <c r="D37" s="177">
        <v>0.57115466045331198</v>
      </c>
      <c r="E37" s="4">
        <v>9.7563209950184309</v>
      </c>
      <c r="F37" s="177">
        <v>0.535770902669647</v>
      </c>
      <c r="G37" s="4">
        <v>13.847472354977</v>
      </c>
      <c r="H37" s="177">
        <v>0.82015919772463197</v>
      </c>
      <c r="I37" s="4">
        <v>11.737455723112999</v>
      </c>
      <c r="J37" s="177">
        <v>0.60413729195551302</v>
      </c>
      <c r="K37" s="4">
        <v>13.955117518607</v>
      </c>
      <c r="L37" s="177">
        <v>0.645621092688623</v>
      </c>
      <c r="M37" s="4">
        <v>10.502212533127199</v>
      </c>
      <c r="N37" s="177">
        <v>0.54076806207549</v>
      </c>
      <c r="O37" s="6"/>
      <c r="P37" s="6"/>
      <c r="Q37" s="6"/>
      <c r="R37" s="6"/>
      <c r="S37" s="6"/>
      <c r="T37" s="6"/>
      <c r="U37" s="6"/>
      <c r="V37" s="6"/>
      <c r="W37" s="6"/>
      <c r="X37" s="6"/>
      <c r="Y37" s="6"/>
      <c r="Z37" s="6"/>
      <c r="AA37" s="6"/>
      <c r="AB37" s="6"/>
      <c r="AC37" s="6"/>
      <c r="AD37" s="6"/>
      <c r="AE37" s="6"/>
      <c r="AF37" s="6"/>
      <c r="AG37" s="6"/>
      <c r="AH37" s="6"/>
      <c r="AI37" s="6"/>
      <c r="AJ37" s="6"/>
      <c r="AK37" s="6"/>
      <c r="AL37" s="8"/>
    </row>
    <row r="38" spans="1:38" ht="13" customHeight="1" x14ac:dyDescent="0.35">
      <c r="A38" s="3" t="s">
        <v>378</v>
      </c>
      <c r="B38" s="171">
        <v>2</v>
      </c>
      <c r="C38" s="4">
        <v>7.2805355657956898</v>
      </c>
      <c r="D38" s="177">
        <v>0.61182621697120798</v>
      </c>
      <c r="E38" s="4">
        <v>12.8330910152886</v>
      </c>
      <c r="F38" s="177">
        <v>0.80374826026409796</v>
      </c>
      <c r="G38" s="4">
        <v>15.0581093351046</v>
      </c>
      <c r="H38" s="177">
        <v>1.0629122366896</v>
      </c>
      <c r="I38" s="4">
        <v>14.4215686468347</v>
      </c>
      <c r="J38" s="177">
        <v>0.891163928062913</v>
      </c>
      <c r="K38" s="4">
        <v>18.994993000994899</v>
      </c>
      <c r="L38" s="177">
        <v>1.2008096444887</v>
      </c>
      <c r="M38" s="4">
        <v>7.0273669351494297</v>
      </c>
      <c r="N38" s="177">
        <v>0.65292670100067796</v>
      </c>
      <c r="O38" s="6"/>
      <c r="P38" s="6"/>
      <c r="Q38" s="6"/>
      <c r="R38" s="6"/>
      <c r="S38" s="6"/>
      <c r="T38" s="6"/>
      <c r="U38" s="6"/>
      <c r="V38" s="6"/>
      <c r="W38" s="6"/>
      <c r="X38" s="6"/>
      <c r="Y38" s="6"/>
      <c r="Z38" s="6"/>
      <c r="AA38" s="6"/>
      <c r="AB38" s="6"/>
      <c r="AC38" s="6"/>
      <c r="AD38" s="6"/>
      <c r="AE38" s="6"/>
      <c r="AF38" s="6"/>
      <c r="AG38" s="6"/>
      <c r="AH38" s="6"/>
      <c r="AI38" s="6"/>
      <c r="AJ38" s="6"/>
      <c r="AK38" s="6"/>
      <c r="AL38" s="8"/>
    </row>
    <row r="39" spans="1:38" ht="13" customHeight="1" x14ac:dyDescent="0.35">
      <c r="A39" s="3" t="s">
        <v>379</v>
      </c>
      <c r="B39" s="171">
        <v>2</v>
      </c>
      <c r="C39" s="4">
        <v>19.966458866651099</v>
      </c>
      <c r="D39" s="177">
        <v>1.18685216090941</v>
      </c>
      <c r="E39" s="4">
        <v>15.3548777832713</v>
      </c>
      <c r="F39" s="177">
        <v>1.0720483115275099</v>
      </c>
      <c r="G39" s="4">
        <v>19.786572266376599</v>
      </c>
      <c r="H39" s="177">
        <v>1.0232041816459301</v>
      </c>
      <c r="I39" s="4">
        <v>20.569725608492501</v>
      </c>
      <c r="J39" s="177">
        <v>1.1535230245436301</v>
      </c>
      <c r="K39" s="4">
        <v>22.941187060937501</v>
      </c>
      <c r="L39" s="177">
        <v>1.1716818873732</v>
      </c>
      <c r="M39" s="4">
        <v>20.577316788104099</v>
      </c>
      <c r="N39" s="177">
        <v>1.19083066923379</v>
      </c>
      <c r="O39" s="6"/>
      <c r="P39" s="6"/>
      <c r="Q39" s="6"/>
      <c r="R39" s="6"/>
      <c r="S39" s="6"/>
      <c r="T39" s="6"/>
      <c r="U39" s="6"/>
      <c r="V39" s="6"/>
      <c r="W39" s="6"/>
      <c r="X39" s="6"/>
      <c r="Y39" s="6"/>
      <c r="Z39" s="6"/>
      <c r="AA39" s="6"/>
      <c r="AB39" s="6"/>
      <c r="AC39" s="6"/>
      <c r="AD39" s="6"/>
      <c r="AE39" s="6"/>
      <c r="AF39" s="6"/>
      <c r="AG39" s="6"/>
      <c r="AH39" s="6"/>
      <c r="AI39" s="6"/>
      <c r="AJ39" s="6"/>
      <c r="AK39" s="6"/>
      <c r="AL39" s="8"/>
    </row>
    <row r="40" spans="1:38" ht="13" customHeight="1" x14ac:dyDescent="0.35">
      <c r="A40" s="3" t="s">
        <v>380</v>
      </c>
      <c r="B40" s="171">
        <v>2</v>
      </c>
      <c r="C40" s="4">
        <v>8.9244353699520804</v>
      </c>
      <c r="D40" s="177">
        <v>0.69599540652196701</v>
      </c>
      <c r="E40" s="4">
        <v>6.6925902908570301</v>
      </c>
      <c r="F40" s="177">
        <v>0.55641574977809505</v>
      </c>
      <c r="G40" s="4">
        <v>11.4066586472197</v>
      </c>
      <c r="H40" s="177">
        <v>0.92640650040938999</v>
      </c>
      <c r="I40" s="4">
        <v>15.694025294475701</v>
      </c>
      <c r="J40" s="177">
        <v>0.94673459719971698</v>
      </c>
      <c r="K40" s="4">
        <v>17.261966502644199</v>
      </c>
      <c r="L40" s="177">
        <v>1.1346810838152099</v>
      </c>
      <c r="M40" s="4">
        <v>9.1658580985850708</v>
      </c>
      <c r="N40" s="177">
        <v>0.70121938492323999</v>
      </c>
      <c r="O40" s="6"/>
      <c r="P40" s="6"/>
      <c r="Q40" s="6"/>
      <c r="R40" s="6"/>
      <c r="S40" s="6"/>
      <c r="T40" s="6"/>
      <c r="U40" s="6"/>
      <c r="V40" s="6"/>
      <c r="W40" s="6"/>
      <c r="X40" s="6"/>
      <c r="Y40" s="6"/>
      <c r="Z40" s="6"/>
      <c r="AA40" s="6"/>
      <c r="AB40" s="6"/>
      <c r="AC40" s="6"/>
      <c r="AD40" s="6"/>
      <c r="AE40" s="6"/>
      <c r="AF40" s="6"/>
      <c r="AG40" s="6"/>
      <c r="AH40" s="6"/>
      <c r="AI40" s="6"/>
      <c r="AJ40" s="6"/>
      <c r="AK40" s="6"/>
      <c r="AL40" s="8"/>
    </row>
    <row r="41" spans="1:38" ht="13" customHeight="1" x14ac:dyDescent="0.35">
      <c r="A41" s="3" t="s">
        <v>381</v>
      </c>
      <c r="B41" s="171">
        <v>2</v>
      </c>
      <c r="C41" s="4">
        <v>7.4723762568887997</v>
      </c>
      <c r="D41" s="177">
        <v>0.5525610102238</v>
      </c>
      <c r="E41" s="4">
        <v>10.675030231968201</v>
      </c>
      <c r="F41" s="177">
        <v>0.78600271781502995</v>
      </c>
      <c r="G41" s="4">
        <v>11.2765413958076</v>
      </c>
      <c r="H41" s="177">
        <v>0.84624484111767995</v>
      </c>
      <c r="I41" s="4">
        <v>14.4515741820165</v>
      </c>
      <c r="J41" s="177">
        <v>0.90493706723779399</v>
      </c>
      <c r="K41" s="4">
        <v>18.951418093853398</v>
      </c>
      <c r="L41" s="177">
        <v>1.01325812499654</v>
      </c>
      <c r="M41" s="4">
        <v>5.7232439067438401</v>
      </c>
      <c r="N41" s="177">
        <v>0.61595229596378098</v>
      </c>
      <c r="O41" s="6"/>
      <c r="P41" s="6"/>
      <c r="Q41" s="6"/>
      <c r="R41" s="6"/>
      <c r="S41" s="6"/>
      <c r="T41" s="6"/>
      <c r="U41" s="6"/>
      <c r="V41" s="6"/>
      <c r="W41" s="6"/>
      <c r="X41" s="6"/>
      <c r="Y41" s="6"/>
      <c r="Z41" s="6"/>
      <c r="AA41" s="6"/>
      <c r="AB41" s="6"/>
      <c r="AC41" s="6"/>
      <c r="AD41" s="6"/>
      <c r="AE41" s="6"/>
      <c r="AF41" s="6"/>
      <c r="AG41" s="6"/>
      <c r="AH41" s="6"/>
      <c r="AI41" s="6"/>
      <c r="AJ41" s="6"/>
      <c r="AK41" s="6"/>
      <c r="AL41" s="8"/>
    </row>
    <row r="42" spans="1:38" ht="13" customHeight="1" x14ac:dyDescent="0.35">
      <c r="A42" s="3" t="s">
        <v>382</v>
      </c>
      <c r="B42" s="171">
        <v>2</v>
      </c>
      <c r="C42" s="4">
        <v>12.3785784257083</v>
      </c>
      <c r="D42" s="177">
        <v>0.83390539607346104</v>
      </c>
      <c r="E42" s="4">
        <v>12.233885200933299</v>
      </c>
      <c r="F42" s="177">
        <v>0.86582884240438396</v>
      </c>
      <c r="G42" s="4">
        <v>25.421613986385498</v>
      </c>
      <c r="H42" s="177">
        <v>1.23988715077611</v>
      </c>
      <c r="I42" s="4">
        <v>15.298734982562801</v>
      </c>
      <c r="J42" s="177">
        <v>0.96327334771798301</v>
      </c>
      <c r="K42" s="4">
        <v>29.086831413843999</v>
      </c>
      <c r="L42" s="177">
        <v>1.2215486326399101</v>
      </c>
      <c r="M42" s="4">
        <v>27.076701289150201</v>
      </c>
      <c r="N42" s="177">
        <v>1.13559656782407</v>
      </c>
      <c r="O42" s="6"/>
      <c r="P42" s="6"/>
      <c r="Q42" s="6"/>
      <c r="R42" s="6"/>
      <c r="S42" s="6"/>
      <c r="T42" s="6"/>
      <c r="U42" s="6"/>
      <c r="V42" s="6"/>
      <c r="W42" s="6"/>
      <c r="X42" s="6"/>
      <c r="Y42" s="6"/>
      <c r="Z42" s="6"/>
      <c r="AA42" s="6"/>
      <c r="AB42" s="6"/>
      <c r="AC42" s="6"/>
      <c r="AD42" s="6"/>
      <c r="AE42" s="6"/>
      <c r="AF42" s="6"/>
      <c r="AG42" s="6"/>
      <c r="AH42" s="6"/>
      <c r="AI42" s="6"/>
      <c r="AJ42" s="6"/>
      <c r="AK42" s="6"/>
      <c r="AL42" s="8"/>
    </row>
    <row r="43" spans="1:38" ht="13" customHeight="1" x14ac:dyDescent="0.35">
      <c r="A43" s="3" t="s">
        <v>383</v>
      </c>
      <c r="B43" s="171">
        <v>2</v>
      </c>
      <c r="C43" s="4">
        <v>11.106713098920601</v>
      </c>
      <c r="D43" s="177">
        <v>1.07129714573141</v>
      </c>
      <c r="E43" s="4">
        <v>8.6387589358681396</v>
      </c>
      <c r="F43" s="177">
        <v>1.04198223945387</v>
      </c>
      <c r="G43" s="4">
        <v>13.676999113691901</v>
      </c>
      <c r="H43" s="177">
        <v>1.1702645893263499</v>
      </c>
      <c r="I43" s="4">
        <v>13.018124670995499</v>
      </c>
      <c r="J43" s="177">
        <v>1.22396030359796</v>
      </c>
      <c r="K43" s="4">
        <v>19.853971055660001</v>
      </c>
      <c r="L43" s="177">
        <v>1.4178659822242501</v>
      </c>
      <c r="M43" s="4">
        <v>12.8358440944991</v>
      </c>
      <c r="N43" s="177">
        <v>1.2045567507698101</v>
      </c>
      <c r="O43" s="6"/>
      <c r="P43" s="6"/>
      <c r="Q43" s="6"/>
      <c r="R43" s="6"/>
      <c r="S43" s="6"/>
      <c r="T43" s="6"/>
      <c r="U43" s="6"/>
      <c r="V43" s="6"/>
      <c r="W43" s="6"/>
      <c r="X43" s="6"/>
      <c r="Y43" s="6"/>
      <c r="Z43" s="6"/>
      <c r="AA43" s="6"/>
      <c r="AB43" s="6"/>
      <c r="AC43" s="6"/>
      <c r="AD43" s="6"/>
      <c r="AE43" s="6"/>
      <c r="AF43" s="6"/>
      <c r="AG43" s="6"/>
      <c r="AH43" s="6"/>
      <c r="AI43" s="6"/>
      <c r="AJ43" s="6"/>
      <c r="AK43" s="6"/>
      <c r="AL43" s="8"/>
    </row>
    <row r="44" spans="1:38" ht="13" customHeight="1" x14ac:dyDescent="0.35">
      <c r="A44" s="3" t="s">
        <v>384</v>
      </c>
      <c r="B44" s="171">
        <v>2</v>
      </c>
      <c r="C44" s="4">
        <v>29.233202146341501</v>
      </c>
      <c r="D44" s="177">
        <v>1.1863331661882499</v>
      </c>
      <c r="E44" s="4">
        <v>22.457046528648601</v>
      </c>
      <c r="F44" s="177">
        <v>1.0221191590409699</v>
      </c>
      <c r="G44" s="4">
        <v>23.089031865463198</v>
      </c>
      <c r="H44" s="177">
        <v>1.1051245271774699</v>
      </c>
      <c r="I44" s="4">
        <v>30.091129674760101</v>
      </c>
      <c r="J44" s="177">
        <v>1.0036852290709599</v>
      </c>
      <c r="K44" s="4">
        <v>26.0994340198984</v>
      </c>
      <c r="L44" s="177">
        <v>0.92823231695011699</v>
      </c>
      <c r="M44" s="4">
        <v>23.757615358687602</v>
      </c>
      <c r="N44" s="177">
        <v>1.25882844662764</v>
      </c>
      <c r="O44" s="6"/>
      <c r="P44" s="6"/>
      <c r="Q44" s="6"/>
      <c r="R44" s="6"/>
      <c r="S44" s="6"/>
      <c r="T44" s="6"/>
      <c r="U44" s="6"/>
      <c r="V44" s="6"/>
      <c r="W44" s="6"/>
      <c r="X44" s="6"/>
      <c r="Y44" s="6"/>
      <c r="Z44" s="6"/>
      <c r="AA44" s="6"/>
      <c r="AB44" s="6"/>
      <c r="AC44" s="6"/>
      <c r="AD44" s="6"/>
      <c r="AE44" s="6"/>
      <c r="AF44" s="6"/>
      <c r="AG44" s="6"/>
      <c r="AH44" s="6"/>
      <c r="AI44" s="6"/>
      <c r="AJ44" s="6"/>
      <c r="AK44" s="6"/>
      <c r="AL44" s="8"/>
    </row>
    <row r="45" spans="1:38" ht="13" customHeight="1" x14ac:dyDescent="0.35">
      <c r="A45" s="3" t="s">
        <v>385</v>
      </c>
      <c r="B45" s="171">
        <v>2</v>
      </c>
      <c r="C45" s="4">
        <v>24.030934522167499</v>
      </c>
      <c r="D45" s="177">
        <v>1.1979107162820499</v>
      </c>
      <c r="E45" s="4">
        <v>21.363857844022998</v>
      </c>
      <c r="F45" s="177">
        <v>1.1325714274157199</v>
      </c>
      <c r="G45" s="4">
        <v>24.4889344495882</v>
      </c>
      <c r="H45" s="177">
        <v>1.11572526955415</v>
      </c>
      <c r="I45" s="4">
        <v>24.5368918472563</v>
      </c>
      <c r="J45" s="177">
        <v>0.95063606690427704</v>
      </c>
      <c r="K45" s="4">
        <v>24.7962010883377</v>
      </c>
      <c r="L45" s="177">
        <v>1.03521453236191</v>
      </c>
      <c r="M45" s="4">
        <v>22.284186694462001</v>
      </c>
      <c r="N45" s="177">
        <v>1.0664681381897201</v>
      </c>
      <c r="O45" s="6"/>
      <c r="P45" s="6"/>
      <c r="Q45" s="6"/>
      <c r="R45" s="6"/>
      <c r="S45" s="6"/>
      <c r="T45" s="6"/>
      <c r="U45" s="6"/>
      <c r="V45" s="6"/>
      <c r="W45" s="6"/>
      <c r="X45" s="6"/>
      <c r="Y45" s="6"/>
      <c r="Z45" s="6"/>
      <c r="AA45" s="6"/>
      <c r="AB45" s="6"/>
      <c r="AC45" s="6"/>
      <c r="AD45" s="6"/>
      <c r="AE45" s="6"/>
      <c r="AF45" s="6"/>
      <c r="AG45" s="6"/>
      <c r="AH45" s="6"/>
      <c r="AI45" s="6"/>
      <c r="AJ45" s="6"/>
      <c r="AK45" s="6"/>
      <c r="AL45" s="8"/>
    </row>
    <row r="46" spans="1:38" ht="13" customHeight="1" x14ac:dyDescent="0.35">
      <c r="A46" s="3" t="s">
        <v>386</v>
      </c>
      <c r="B46" s="171">
        <v>2</v>
      </c>
      <c r="C46" s="4">
        <v>9.1080009533378199</v>
      </c>
      <c r="D46" s="177">
        <v>0.96808756734438095</v>
      </c>
      <c r="E46" s="4">
        <v>11.251773135665699</v>
      </c>
      <c r="F46" s="177">
        <v>0.88030246470222695</v>
      </c>
      <c r="G46" s="4">
        <v>10.9233016923564</v>
      </c>
      <c r="H46" s="177">
        <v>1.0095441472717099</v>
      </c>
      <c r="I46" s="4">
        <v>5.3753505827931196</v>
      </c>
      <c r="J46" s="177">
        <v>0.57229947684249305</v>
      </c>
      <c r="K46" s="4">
        <v>24.029891854781201</v>
      </c>
      <c r="L46" s="177">
        <v>1.14910924216391</v>
      </c>
      <c r="M46" s="4">
        <v>6.2635802392296398</v>
      </c>
      <c r="N46" s="177">
        <v>0.60377631731441095</v>
      </c>
      <c r="O46" s="6"/>
      <c r="P46" s="6"/>
      <c r="Q46" s="6"/>
      <c r="R46" s="6"/>
      <c r="S46" s="6"/>
      <c r="T46" s="6"/>
      <c r="U46" s="6"/>
      <c r="V46" s="6"/>
      <c r="W46" s="6"/>
      <c r="X46" s="6"/>
      <c r="Y46" s="6"/>
      <c r="Z46" s="6"/>
      <c r="AA46" s="6"/>
      <c r="AB46" s="6"/>
      <c r="AC46" s="6"/>
      <c r="AD46" s="6"/>
      <c r="AE46" s="6"/>
      <c r="AF46" s="6"/>
      <c r="AG46" s="6"/>
      <c r="AH46" s="6"/>
      <c r="AI46" s="6"/>
      <c r="AJ46" s="6"/>
      <c r="AK46" s="6"/>
      <c r="AL46" s="8"/>
    </row>
    <row r="47" spans="1:38" ht="13" customHeight="1" x14ac:dyDescent="0.35">
      <c r="A47" s="3" t="s">
        <v>387</v>
      </c>
      <c r="B47" s="171">
        <v>2</v>
      </c>
      <c r="C47" s="4">
        <v>21.586961268078799</v>
      </c>
      <c r="D47" s="177">
        <v>1.22566944066631</v>
      </c>
      <c r="E47" s="4">
        <v>16.2033182239681</v>
      </c>
      <c r="F47" s="177">
        <v>1.18304473637287</v>
      </c>
      <c r="G47" s="4">
        <v>43.976138329770997</v>
      </c>
      <c r="H47" s="177">
        <v>1.3829026609898101</v>
      </c>
      <c r="I47" s="4">
        <v>12.629946511081499</v>
      </c>
      <c r="J47" s="177">
        <v>1.0620242277721399</v>
      </c>
      <c r="K47" s="4">
        <v>40.789922740574703</v>
      </c>
      <c r="L47" s="177">
        <v>1.36440149348745</v>
      </c>
      <c r="M47" s="4">
        <v>13.1352320757887</v>
      </c>
      <c r="N47" s="177">
        <v>0.98090761711894403</v>
      </c>
      <c r="O47" s="6"/>
      <c r="P47" s="6"/>
      <c r="Q47" s="6"/>
      <c r="R47" s="6"/>
      <c r="S47" s="6"/>
      <c r="T47" s="6"/>
      <c r="U47" s="6"/>
      <c r="V47" s="6"/>
      <c r="W47" s="6"/>
      <c r="X47" s="6"/>
      <c r="Y47" s="6"/>
      <c r="Z47" s="6"/>
      <c r="AA47" s="6"/>
      <c r="AB47" s="6"/>
      <c r="AC47" s="6"/>
      <c r="AD47" s="6"/>
      <c r="AE47" s="6"/>
      <c r="AF47" s="6"/>
      <c r="AG47" s="6"/>
      <c r="AH47" s="6"/>
      <c r="AI47" s="6"/>
      <c r="AJ47" s="6"/>
      <c r="AK47" s="6"/>
      <c r="AL47" s="8"/>
    </row>
    <row r="48" spans="1:38" ht="13" customHeight="1" x14ac:dyDescent="0.35">
      <c r="A48" s="3" t="s">
        <v>388</v>
      </c>
      <c r="B48" s="171">
        <v>2</v>
      </c>
      <c r="C48" s="4">
        <v>6.1064126052746603</v>
      </c>
      <c r="D48" s="177">
        <v>0.54209457922389603</v>
      </c>
      <c r="E48" s="4">
        <v>6.3879803207658199</v>
      </c>
      <c r="F48" s="177">
        <v>0.62573376187319296</v>
      </c>
      <c r="G48" s="4">
        <v>7.7675074954480703</v>
      </c>
      <c r="H48" s="177">
        <v>0.63326404789597801</v>
      </c>
      <c r="I48" s="4">
        <v>7.3135952596477001</v>
      </c>
      <c r="J48" s="177">
        <v>0.57539628741385995</v>
      </c>
      <c r="K48" s="4">
        <v>10.1646717970634</v>
      </c>
      <c r="L48" s="177">
        <v>0.77165311352962895</v>
      </c>
      <c r="M48" s="4">
        <v>8.3861369414430396</v>
      </c>
      <c r="N48" s="177">
        <v>0.72858654296177805</v>
      </c>
      <c r="O48" s="6"/>
      <c r="P48" s="6"/>
      <c r="Q48" s="6"/>
      <c r="R48" s="6"/>
      <c r="S48" s="6"/>
      <c r="T48" s="6"/>
      <c r="U48" s="6"/>
      <c r="V48" s="6"/>
      <c r="W48" s="6"/>
      <c r="X48" s="6"/>
      <c r="Y48" s="6"/>
      <c r="Z48" s="6"/>
      <c r="AA48" s="6"/>
      <c r="AB48" s="6"/>
      <c r="AC48" s="6"/>
      <c r="AD48" s="6"/>
      <c r="AE48" s="6"/>
      <c r="AF48" s="6"/>
      <c r="AG48" s="6"/>
      <c r="AH48" s="6"/>
      <c r="AI48" s="6"/>
      <c r="AJ48" s="6"/>
      <c r="AK48" s="6"/>
      <c r="AL48" s="8"/>
    </row>
    <row r="49" spans="1:38" ht="13" customHeight="1" x14ac:dyDescent="0.35">
      <c r="A49" s="3" t="s">
        <v>389</v>
      </c>
      <c r="B49" s="171">
        <v>2</v>
      </c>
      <c r="C49" s="4">
        <v>34.670019716296501</v>
      </c>
      <c r="D49" s="177">
        <v>1.26531100423249</v>
      </c>
      <c r="E49" s="4">
        <v>36.378042769224798</v>
      </c>
      <c r="F49" s="177">
        <v>1.35467741431417</v>
      </c>
      <c r="G49" s="4">
        <v>33.472196370044699</v>
      </c>
      <c r="H49" s="177">
        <v>1.31161710223816</v>
      </c>
      <c r="I49" s="4">
        <v>36.7859203926768</v>
      </c>
      <c r="J49" s="177">
        <v>1.38423908262523</v>
      </c>
      <c r="K49" s="4">
        <v>36.558239446204603</v>
      </c>
      <c r="L49" s="177">
        <v>1.26020860641439</v>
      </c>
      <c r="M49" s="4">
        <v>40.320317601747803</v>
      </c>
      <c r="N49" s="177">
        <v>1.3407033961483199</v>
      </c>
      <c r="O49" s="6"/>
      <c r="P49" s="6"/>
      <c r="Q49" s="6"/>
      <c r="R49" s="6"/>
      <c r="S49" s="6"/>
      <c r="T49" s="6"/>
      <c r="U49" s="6"/>
      <c r="V49" s="6"/>
      <c r="W49" s="6"/>
      <c r="X49" s="6"/>
      <c r="Y49" s="6"/>
      <c r="Z49" s="6"/>
      <c r="AA49" s="6"/>
      <c r="AB49" s="6"/>
      <c r="AC49" s="6"/>
      <c r="AD49" s="6"/>
      <c r="AE49" s="6"/>
      <c r="AF49" s="6"/>
      <c r="AG49" s="6"/>
      <c r="AH49" s="6"/>
      <c r="AI49" s="6"/>
      <c r="AJ49" s="6"/>
      <c r="AK49" s="6"/>
      <c r="AL49" s="8"/>
    </row>
    <row r="50" spans="1:38" ht="13" customHeight="1" x14ac:dyDescent="0.35">
      <c r="A50" s="3" t="s">
        <v>390</v>
      </c>
      <c r="B50" s="171">
        <v>2</v>
      </c>
      <c r="C50" s="4">
        <v>36.788526834539397</v>
      </c>
      <c r="D50" s="177">
        <v>0.86524355952755505</v>
      </c>
      <c r="E50" s="4">
        <v>32.652522865517803</v>
      </c>
      <c r="F50" s="177">
        <v>0.94911225523223397</v>
      </c>
      <c r="G50" s="4">
        <v>25.702759100523199</v>
      </c>
      <c r="H50" s="177">
        <v>0.85014278101795904</v>
      </c>
      <c r="I50" s="4">
        <v>31.6163355411704</v>
      </c>
      <c r="J50" s="177">
        <v>0.94051502279444799</v>
      </c>
      <c r="K50" s="4">
        <v>29.804783191689499</v>
      </c>
      <c r="L50" s="177">
        <v>0.93723195697860096</v>
      </c>
      <c r="M50" s="4">
        <v>29.716153080769299</v>
      </c>
      <c r="N50" s="177">
        <v>1.0588784122969901</v>
      </c>
      <c r="O50" s="6"/>
      <c r="P50" s="6"/>
      <c r="Q50" s="6"/>
      <c r="R50" s="6"/>
      <c r="S50" s="6"/>
      <c r="T50" s="6"/>
      <c r="U50" s="6"/>
      <c r="V50" s="6"/>
      <c r="W50" s="6"/>
      <c r="X50" s="6"/>
      <c r="Y50" s="6"/>
      <c r="Z50" s="6"/>
      <c r="AA50" s="6"/>
      <c r="AB50" s="6"/>
      <c r="AC50" s="6"/>
      <c r="AD50" s="6"/>
      <c r="AE50" s="6"/>
      <c r="AF50" s="6"/>
      <c r="AG50" s="6"/>
      <c r="AH50" s="6"/>
      <c r="AI50" s="6"/>
      <c r="AJ50" s="6"/>
      <c r="AK50" s="6"/>
      <c r="AL50" s="8"/>
    </row>
    <row r="51" spans="1:38" ht="13" customHeight="1" x14ac:dyDescent="0.35">
      <c r="A51" s="3" t="s">
        <v>391</v>
      </c>
      <c r="B51" s="171">
        <v>2</v>
      </c>
      <c r="C51" s="4">
        <v>4.0914260616614797</v>
      </c>
      <c r="D51" s="177">
        <v>0.378172675396242</v>
      </c>
      <c r="E51" s="4">
        <v>4.0065247608127503</v>
      </c>
      <c r="F51" s="177">
        <v>0.44640192077996099</v>
      </c>
      <c r="G51" s="4">
        <v>5.3269282387041397</v>
      </c>
      <c r="H51" s="177">
        <v>0.50819042158779604</v>
      </c>
      <c r="I51" s="4">
        <v>5.57504705033804</v>
      </c>
      <c r="J51" s="177">
        <v>0.43797345279153099</v>
      </c>
      <c r="K51" s="4">
        <v>5.95774446340344</v>
      </c>
      <c r="L51" s="177">
        <v>0.55570753344024904</v>
      </c>
      <c r="M51" s="4">
        <v>10.080089787097499</v>
      </c>
      <c r="N51" s="177">
        <v>0.61342925554397698</v>
      </c>
      <c r="O51" s="6"/>
      <c r="P51" s="6"/>
      <c r="Q51" s="6"/>
      <c r="R51" s="6"/>
      <c r="S51" s="6"/>
      <c r="T51" s="6"/>
      <c r="U51" s="6"/>
      <c r="V51" s="6"/>
      <c r="W51" s="6"/>
      <c r="X51" s="6"/>
      <c r="Y51" s="6"/>
      <c r="Z51" s="6"/>
      <c r="AA51" s="6"/>
      <c r="AB51" s="6"/>
      <c r="AC51" s="6"/>
      <c r="AD51" s="6"/>
      <c r="AE51" s="6"/>
      <c r="AF51" s="6"/>
      <c r="AG51" s="6"/>
      <c r="AH51" s="6"/>
      <c r="AI51" s="6"/>
      <c r="AJ51" s="6"/>
      <c r="AK51" s="6"/>
      <c r="AL51" s="8"/>
    </row>
    <row r="52" spans="1:38" ht="13" customHeight="1" x14ac:dyDescent="0.35">
      <c r="A52" s="3" t="s">
        <v>392</v>
      </c>
      <c r="B52" s="171">
        <v>2</v>
      </c>
      <c r="C52" s="4">
        <v>5.4679396713792698</v>
      </c>
      <c r="D52" s="177">
        <v>0.55861456170839796</v>
      </c>
      <c r="E52" s="4">
        <v>7.7277269115675198</v>
      </c>
      <c r="F52" s="177">
        <v>0.56215733234050003</v>
      </c>
      <c r="G52" s="4" t="s">
        <v>431</v>
      </c>
      <c r="H52" s="177" t="s">
        <v>431</v>
      </c>
      <c r="I52" s="4">
        <v>6.8687816868769298</v>
      </c>
      <c r="J52" s="177">
        <v>0.54582477913929395</v>
      </c>
      <c r="K52" s="4">
        <v>21.240314301799199</v>
      </c>
      <c r="L52" s="177">
        <v>0.780186771146128</v>
      </c>
      <c r="M52" s="4">
        <v>9.6506027670439192</v>
      </c>
      <c r="N52" s="177">
        <v>0.79644715456888404</v>
      </c>
      <c r="O52" s="6"/>
      <c r="P52" s="6"/>
      <c r="Q52" s="6"/>
      <c r="R52" s="6"/>
      <c r="S52" s="6"/>
      <c r="T52" s="6"/>
      <c r="U52" s="6"/>
      <c r="V52" s="6"/>
      <c r="W52" s="6"/>
      <c r="X52" s="6"/>
      <c r="Y52" s="6"/>
      <c r="Z52" s="6"/>
      <c r="AA52" s="6"/>
      <c r="AB52" s="6"/>
      <c r="AC52" s="6"/>
      <c r="AD52" s="6"/>
      <c r="AE52" s="6"/>
      <c r="AF52" s="6"/>
      <c r="AG52" s="6"/>
      <c r="AH52" s="6"/>
      <c r="AI52" s="6"/>
      <c r="AJ52" s="6"/>
      <c r="AK52" s="6"/>
      <c r="AL52" s="8"/>
    </row>
    <row r="53" spans="1:38" ht="13" customHeight="1" x14ac:dyDescent="0.35">
      <c r="A53" s="3" t="s">
        <v>393</v>
      </c>
      <c r="B53" s="171">
        <v>2</v>
      </c>
      <c r="C53" s="4">
        <v>11.2240811747987</v>
      </c>
      <c r="D53" s="177">
        <v>0.74192740817180203</v>
      </c>
      <c r="E53" s="4">
        <v>8.0115000775403793</v>
      </c>
      <c r="F53" s="177">
        <v>0.56800347842973697</v>
      </c>
      <c r="G53" s="4">
        <v>14.994866488563</v>
      </c>
      <c r="H53" s="177">
        <v>0.90009144168255295</v>
      </c>
      <c r="I53" s="4">
        <v>9.2757483172921198</v>
      </c>
      <c r="J53" s="177">
        <v>0.674663994974945</v>
      </c>
      <c r="K53" s="4">
        <v>22.987691443328298</v>
      </c>
      <c r="L53" s="177">
        <v>0.85211146205030197</v>
      </c>
      <c r="M53" s="4">
        <v>10.394621740401099</v>
      </c>
      <c r="N53" s="177">
        <v>0.63448425189467195</v>
      </c>
      <c r="O53" s="6"/>
      <c r="P53" s="6"/>
      <c r="Q53" s="6"/>
      <c r="R53" s="6"/>
      <c r="S53" s="6"/>
      <c r="T53" s="6"/>
      <c r="U53" s="6"/>
      <c r="V53" s="6"/>
      <c r="W53" s="6"/>
      <c r="X53" s="6"/>
      <c r="Y53" s="6"/>
      <c r="Z53" s="6"/>
      <c r="AA53" s="6"/>
      <c r="AB53" s="6"/>
      <c r="AC53" s="6"/>
      <c r="AD53" s="6"/>
      <c r="AE53" s="6"/>
      <c r="AF53" s="6"/>
      <c r="AG53" s="6"/>
      <c r="AH53" s="6"/>
      <c r="AI53" s="6"/>
      <c r="AJ53" s="6"/>
      <c r="AK53" s="6"/>
      <c r="AL53" s="8"/>
    </row>
    <row r="54" spans="1:38" ht="13" customHeight="1" x14ac:dyDescent="0.35">
      <c r="A54" s="3" t="s">
        <v>394</v>
      </c>
      <c r="B54" s="171">
        <v>2</v>
      </c>
      <c r="C54" s="4">
        <v>7.5019829835329599</v>
      </c>
      <c r="D54" s="177">
        <v>0.84634748582859198</v>
      </c>
      <c r="E54" s="4">
        <v>10.479295092350499</v>
      </c>
      <c r="F54" s="177">
        <v>0.90137983089164397</v>
      </c>
      <c r="G54" s="4">
        <v>8.9600283110592809</v>
      </c>
      <c r="H54" s="177">
        <v>0.92300565165463699</v>
      </c>
      <c r="I54" s="4">
        <v>8.2779818582217306</v>
      </c>
      <c r="J54" s="177">
        <v>0.75896515355260996</v>
      </c>
      <c r="K54" s="4">
        <v>14.8851019359562</v>
      </c>
      <c r="L54" s="177">
        <v>1.0537359416427201</v>
      </c>
      <c r="M54" s="4">
        <v>9.1754358168705004</v>
      </c>
      <c r="N54" s="177">
        <v>0.87035879225202695</v>
      </c>
      <c r="O54" s="6"/>
      <c r="P54" s="6"/>
      <c r="Q54" s="6"/>
      <c r="R54" s="6"/>
      <c r="S54" s="6"/>
      <c r="T54" s="6"/>
      <c r="U54" s="6"/>
      <c r="V54" s="6"/>
      <c r="W54" s="6"/>
      <c r="X54" s="6"/>
      <c r="Y54" s="6"/>
      <c r="Z54" s="6"/>
      <c r="AA54" s="6"/>
      <c r="AB54" s="6"/>
      <c r="AC54" s="6"/>
      <c r="AD54" s="6"/>
      <c r="AE54" s="6"/>
      <c r="AF54" s="6"/>
      <c r="AG54" s="6"/>
      <c r="AH54" s="6"/>
      <c r="AI54" s="6"/>
      <c r="AJ54" s="6"/>
      <c r="AK54" s="6"/>
      <c r="AL54" s="8"/>
    </row>
    <row r="55" spans="1:38" ht="13" customHeight="1" x14ac:dyDescent="0.35">
      <c r="A55" s="3" t="s">
        <v>395</v>
      </c>
      <c r="B55" s="171">
        <v>2</v>
      </c>
      <c r="C55" s="4">
        <v>35.344464695756002</v>
      </c>
      <c r="D55" s="177">
        <v>1.7267948837665399</v>
      </c>
      <c r="E55" s="4">
        <v>28.0848901963363</v>
      </c>
      <c r="F55" s="177">
        <v>1.4246005554139101</v>
      </c>
      <c r="G55" s="4">
        <v>33.540849787859898</v>
      </c>
      <c r="H55" s="177">
        <v>1.31508884090323</v>
      </c>
      <c r="I55" s="4">
        <v>28.1354852164474</v>
      </c>
      <c r="J55" s="177">
        <v>1.45869589900393</v>
      </c>
      <c r="K55" s="4">
        <v>30.4514448289735</v>
      </c>
      <c r="L55" s="177">
        <v>1.4851270986882601</v>
      </c>
      <c r="M55" s="4">
        <v>26.793340330264702</v>
      </c>
      <c r="N55" s="177">
        <v>1.3043245717265799</v>
      </c>
      <c r="O55" s="6"/>
      <c r="P55" s="6"/>
      <c r="Q55" s="6"/>
      <c r="R55" s="6"/>
      <c r="S55" s="6"/>
      <c r="T55" s="6"/>
      <c r="U55" s="6"/>
      <c r="V55" s="6"/>
      <c r="W55" s="6"/>
      <c r="X55" s="6"/>
      <c r="Y55" s="6"/>
      <c r="Z55" s="6"/>
      <c r="AA55" s="6"/>
      <c r="AB55" s="6"/>
      <c r="AC55" s="6"/>
      <c r="AD55" s="6"/>
      <c r="AE55" s="6"/>
      <c r="AF55" s="6"/>
      <c r="AG55" s="6"/>
      <c r="AH55" s="6"/>
      <c r="AI55" s="6"/>
      <c r="AJ55" s="6"/>
      <c r="AK55" s="6"/>
      <c r="AL55" s="8"/>
    </row>
    <row r="56" spans="1:38" ht="13" customHeight="1" x14ac:dyDescent="0.35">
      <c r="A56" s="3" t="s">
        <v>396</v>
      </c>
      <c r="B56" s="171">
        <v>2</v>
      </c>
      <c r="C56" s="4">
        <v>8.0749872729977703</v>
      </c>
      <c r="D56" s="177">
        <v>0.57222709594994103</v>
      </c>
      <c r="E56" s="4">
        <v>10.274225073081199</v>
      </c>
      <c r="F56" s="177">
        <v>0.60058977381718304</v>
      </c>
      <c r="G56" s="4">
        <v>15.600417562258199</v>
      </c>
      <c r="H56" s="177">
        <v>0.79839758800550797</v>
      </c>
      <c r="I56" s="4">
        <v>7.7572143007482399</v>
      </c>
      <c r="J56" s="177">
        <v>0.55482352127856105</v>
      </c>
      <c r="K56" s="4">
        <v>16.5489407054006</v>
      </c>
      <c r="L56" s="177">
        <v>0.67804905316842701</v>
      </c>
      <c r="M56" s="4">
        <v>11.4405588158354</v>
      </c>
      <c r="N56" s="177">
        <v>0.59237864728646505</v>
      </c>
      <c r="O56" s="6"/>
      <c r="P56" s="6"/>
      <c r="Q56" s="6"/>
      <c r="R56" s="6"/>
      <c r="S56" s="6"/>
      <c r="T56" s="6"/>
      <c r="U56" s="6"/>
      <c r="V56" s="6"/>
      <c r="W56" s="6"/>
      <c r="X56" s="6"/>
      <c r="Y56" s="6"/>
      <c r="Z56" s="6"/>
      <c r="AA56" s="6"/>
      <c r="AB56" s="6"/>
      <c r="AC56" s="6"/>
      <c r="AD56" s="6"/>
      <c r="AE56" s="6"/>
      <c r="AF56" s="6"/>
      <c r="AG56" s="6"/>
      <c r="AH56" s="6"/>
      <c r="AI56" s="6"/>
      <c r="AJ56" s="6"/>
      <c r="AK56" s="6"/>
      <c r="AL56" s="8"/>
    </row>
    <row r="57" spans="1:38" ht="13" customHeight="1" x14ac:dyDescent="0.35">
      <c r="A57" s="3" t="s">
        <v>397</v>
      </c>
      <c r="B57" s="171">
        <v>2</v>
      </c>
      <c r="C57" s="4">
        <v>8.4021444249683004</v>
      </c>
      <c r="D57" s="177">
        <v>0.798060968302999</v>
      </c>
      <c r="E57" s="4">
        <v>8.2869722280769302</v>
      </c>
      <c r="F57" s="177">
        <v>0.83829098129121005</v>
      </c>
      <c r="G57" s="4">
        <v>25.420958294530301</v>
      </c>
      <c r="H57" s="177">
        <v>1.55559898826207</v>
      </c>
      <c r="I57" s="4">
        <v>23.881857784772201</v>
      </c>
      <c r="J57" s="177">
        <v>1.4210574385151999</v>
      </c>
      <c r="K57" s="4">
        <v>30.890741110604701</v>
      </c>
      <c r="L57" s="177">
        <v>1.5038748334874299</v>
      </c>
      <c r="M57" s="4">
        <v>18.1232116201822</v>
      </c>
      <c r="N57" s="177">
        <v>1.17958867518552</v>
      </c>
      <c r="O57" s="6"/>
      <c r="P57" s="6"/>
      <c r="Q57" s="6"/>
      <c r="R57" s="6"/>
      <c r="S57" s="6"/>
      <c r="T57" s="6"/>
      <c r="U57" s="6"/>
      <c r="V57" s="6"/>
      <c r="W57" s="6"/>
      <c r="X57" s="6"/>
      <c r="Y57" s="6"/>
      <c r="Z57" s="6"/>
      <c r="AA57" s="6"/>
      <c r="AB57" s="6"/>
      <c r="AC57" s="6"/>
      <c r="AD57" s="6"/>
      <c r="AE57" s="6"/>
      <c r="AF57" s="6"/>
      <c r="AG57" s="6"/>
      <c r="AH57" s="6"/>
      <c r="AI57" s="6"/>
      <c r="AJ57" s="6"/>
      <c r="AK57" s="6"/>
      <c r="AL57" s="8"/>
    </row>
    <row r="58" spans="1:38" ht="13" customHeight="1" x14ac:dyDescent="0.35">
      <c r="A58" s="3" t="s">
        <v>398</v>
      </c>
      <c r="B58" s="171">
        <v>2</v>
      </c>
      <c r="C58" s="4">
        <v>10.4636589828942</v>
      </c>
      <c r="D58" s="177">
        <v>0.712260497356492</v>
      </c>
      <c r="E58" s="4">
        <v>9.3981466355455101</v>
      </c>
      <c r="F58" s="177">
        <v>0.55812631768262799</v>
      </c>
      <c r="G58" s="4">
        <v>13.598878131407901</v>
      </c>
      <c r="H58" s="177">
        <v>0.90670807214798899</v>
      </c>
      <c r="I58" s="4">
        <v>18.5743683939133</v>
      </c>
      <c r="J58" s="177">
        <v>0.85392766422228605</v>
      </c>
      <c r="K58" s="4">
        <v>15.8064408567848</v>
      </c>
      <c r="L58" s="177">
        <v>0.96874633515801201</v>
      </c>
      <c r="M58" s="4">
        <v>13.499444057618399</v>
      </c>
      <c r="N58" s="177">
        <v>0.83845091493142399</v>
      </c>
      <c r="O58" s="6"/>
      <c r="P58" s="6"/>
      <c r="Q58" s="6"/>
      <c r="R58" s="6"/>
      <c r="S58" s="6"/>
      <c r="T58" s="6"/>
      <c r="U58" s="6"/>
      <c r="V58" s="6"/>
      <c r="W58" s="6"/>
      <c r="X58" s="6"/>
      <c r="Y58" s="6"/>
      <c r="Z58" s="6"/>
      <c r="AA58" s="6"/>
      <c r="AB58" s="6"/>
      <c r="AC58" s="6"/>
      <c r="AD58" s="6"/>
      <c r="AE58" s="6"/>
      <c r="AF58" s="6"/>
      <c r="AG58" s="6"/>
      <c r="AH58" s="6"/>
      <c r="AI58" s="6"/>
      <c r="AJ58" s="6"/>
      <c r="AK58" s="6"/>
      <c r="AL58" s="8"/>
    </row>
    <row r="59" spans="1:38" ht="13" customHeight="1" x14ac:dyDescent="0.35">
      <c r="A59" s="3" t="s">
        <v>399</v>
      </c>
      <c r="B59" s="171">
        <v>2</v>
      </c>
      <c r="C59" s="4">
        <v>14.9986830978208</v>
      </c>
      <c r="D59" s="177">
        <v>1.0498754757245501</v>
      </c>
      <c r="E59" s="4">
        <v>11.5828487559995</v>
      </c>
      <c r="F59" s="177">
        <v>0.77846126312177499</v>
      </c>
      <c r="G59" s="4">
        <v>11.0275095544753</v>
      </c>
      <c r="H59" s="177">
        <v>0.84871506188103196</v>
      </c>
      <c r="I59" s="4">
        <v>10.278036428111101</v>
      </c>
      <c r="J59" s="177">
        <v>0.94083746757626197</v>
      </c>
      <c r="K59" s="4">
        <v>14.4551024422575</v>
      </c>
      <c r="L59" s="177">
        <v>0.960678880946369</v>
      </c>
      <c r="M59" s="4">
        <v>17.657400420610902</v>
      </c>
      <c r="N59" s="177">
        <v>1.0569288668702199</v>
      </c>
      <c r="O59" s="6"/>
      <c r="P59" s="6"/>
      <c r="Q59" s="6"/>
      <c r="R59" s="6"/>
      <c r="S59" s="6"/>
      <c r="T59" s="6"/>
      <c r="U59" s="6"/>
      <c r="V59" s="6"/>
      <c r="W59" s="6"/>
      <c r="X59" s="6"/>
      <c r="Y59" s="6"/>
      <c r="Z59" s="6"/>
      <c r="AA59" s="6"/>
      <c r="AB59" s="6"/>
      <c r="AC59" s="6"/>
      <c r="AD59" s="6"/>
      <c r="AE59" s="6"/>
      <c r="AF59" s="6"/>
      <c r="AG59" s="6"/>
      <c r="AH59" s="6"/>
      <c r="AI59" s="6"/>
      <c r="AJ59" s="6"/>
      <c r="AK59" s="6"/>
      <c r="AL59" s="8"/>
    </row>
    <row r="60" spans="1:38" ht="13" customHeight="1" x14ac:dyDescent="0.35">
      <c r="A60" s="3" t="s">
        <v>400</v>
      </c>
      <c r="B60" s="171">
        <v>2</v>
      </c>
      <c r="C60" s="4">
        <v>8.4041645584521394</v>
      </c>
      <c r="D60" s="177">
        <v>1.3976532256583201</v>
      </c>
      <c r="E60" s="4">
        <v>5.5716678687928303</v>
      </c>
      <c r="F60" s="177">
        <v>0.75040861804838999</v>
      </c>
      <c r="G60" s="4">
        <v>23.358703012344101</v>
      </c>
      <c r="H60" s="177">
        <v>2.3176422864805102</v>
      </c>
      <c r="I60" s="4">
        <v>10.9566589295358</v>
      </c>
      <c r="J60" s="177">
        <v>1.5072425745701099</v>
      </c>
      <c r="K60" s="4">
        <v>27.645137716654698</v>
      </c>
      <c r="L60" s="177">
        <v>2.09501063548998</v>
      </c>
      <c r="M60" s="4">
        <v>15.201620532567199</v>
      </c>
      <c r="N60" s="177">
        <v>1.86822094743669</v>
      </c>
      <c r="O60" s="6"/>
      <c r="P60" s="6"/>
      <c r="Q60" s="6"/>
      <c r="R60" s="6"/>
      <c r="S60" s="6"/>
      <c r="T60" s="6"/>
      <c r="U60" s="6"/>
      <c r="V60" s="6"/>
      <c r="W60" s="6"/>
      <c r="X60" s="6"/>
      <c r="Y60" s="6"/>
      <c r="Z60" s="6"/>
      <c r="AA60" s="6"/>
      <c r="AB60" s="6"/>
      <c r="AC60" s="6"/>
      <c r="AD60" s="6"/>
      <c r="AE60" s="6"/>
      <c r="AF60" s="6"/>
      <c r="AG60" s="6"/>
      <c r="AH60" s="6"/>
      <c r="AI60" s="6"/>
      <c r="AJ60" s="6"/>
      <c r="AK60" s="6"/>
      <c r="AL60" s="8"/>
    </row>
    <row r="61" spans="1:38" ht="13" customHeight="1" x14ac:dyDescent="0.35">
      <c r="A61" s="3" t="s">
        <v>401</v>
      </c>
      <c r="B61" s="171">
        <v>2</v>
      </c>
      <c r="C61" s="4">
        <v>20.9532659565361</v>
      </c>
      <c r="D61" s="177">
        <v>0.92911440634787701</v>
      </c>
      <c r="E61" s="4">
        <v>16.914113566779999</v>
      </c>
      <c r="F61" s="177">
        <v>0.87649423335189003</v>
      </c>
      <c r="G61" s="4">
        <v>21.713194784018199</v>
      </c>
      <c r="H61" s="177">
        <v>0.78882428210953903</v>
      </c>
      <c r="I61" s="4">
        <v>20.670160035544999</v>
      </c>
      <c r="J61" s="177">
        <v>0.81381916742876803</v>
      </c>
      <c r="K61" s="4">
        <v>21.843889426838199</v>
      </c>
      <c r="L61" s="177">
        <v>0.72702512066534897</v>
      </c>
      <c r="M61" s="4">
        <v>19.738843599221202</v>
      </c>
      <c r="N61" s="177">
        <v>0.83934313136049699</v>
      </c>
      <c r="O61" s="6"/>
      <c r="P61" s="6"/>
      <c r="Q61" s="6"/>
      <c r="R61" s="6"/>
      <c r="S61" s="6"/>
      <c r="T61" s="6"/>
      <c r="U61" s="6"/>
      <c r="V61" s="6"/>
      <c r="W61" s="6"/>
      <c r="X61" s="6"/>
      <c r="Y61" s="6"/>
      <c r="Z61" s="6"/>
      <c r="AA61" s="6"/>
      <c r="AB61" s="6"/>
      <c r="AC61" s="6"/>
      <c r="AD61" s="6"/>
      <c r="AE61" s="6"/>
      <c r="AF61" s="6"/>
      <c r="AG61" s="6"/>
      <c r="AH61" s="6"/>
      <c r="AI61" s="6"/>
      <c r="AJ61" s="6"/>
      <c r="AK61" s="6"/>
      <c r="AL61" s="8"/>
    </row>
    <row r="62" spans="1:38" ht="13" customHeight="1" x14ac:dyDescent="0.35">
      <c r="A62" s="3" t="s">
        <v>402</v>
      </c>
      <c r="B62" s="171">
        <v>2</v>
      </c>
      <c r="C62" s="4">
        <v>7.4469424200613297</v>
      </c>
      <c r="D62" s="177">
        <v>0.58721813379788401</v>
      </c>
      <c r="E62" s="4">
        <v>6.0275696691501999</v>
      </c>
      <c r="F62" s="177">
        <v>0.527205717281373</v>
      </c>
      <c r="G62" s="4">
        <v>6.99212511557994</v>
      </c>
      <c r="H62" s="177">
        <v>0.58183291909416501</v>
      </c>
      <c r="I62" s="4">
        <v>6.7188915771445199</v>
      </c>
      <c r="J62" s="177">
        <v>0.62540178359693399</v>
      </c>
      <c r="K62" s="4">
        <v>11.150655215674901</v>
      </c>
      <c r="L62" s="177">
        <v>0.66387943694832396</v>
      </c>
      <c r="M62" s="4">
        <v>7.3762116248282998</v>
      </c>
      <c r="N62" s="177">
        <v>0.58186908043900998</v>
      </c>
      <c r="O62" s="6"/>
      <c r="P62" s="6"/>
      <c r="Q62" s="6"/>
      <c r="R62" s="6"/>
      <c r="S62" s="6"/>
      <c r="T62" s="6"/>
      <c r="U62" s="6"/>
      <c r="V62" s="6"/>
      <c r="W62" s="6"/>
      <c r="X62" s="6"/>
      <c r="Y62" s="6"/>
      <c r="Z62" s="6"/>
      <c r="AA62" s="6"/>
      <c r="AB62" s="6"/>
      <c r="AC62" s="6"/>
      <c r="AD62" s="6"/>
      <c r="AE62" s="6"/>
      <c r="AF62" s="6"/>
      <c r="AG62" s="6"/>
      <c r="AH62" s="6"/>
      <c r="AI62" s="6"/>
      <c r="AJ62" s="6"/>
      <c r="AK62" s="6"/>
      <c r="AL62" s="8"/>
    </row>
    <row r="63" spans="1:38" ht="13" customHeight="1" x14ac:dyDescent="0.35">
      <c r="A63" s="192" t="s">
        <v>403</v>
      </c>
      <c r="B63" s="172">
        <v>2</v>
      </c>
      <c r="C63" s="42">
        <v>10.977318995695899</v>
      </c>
      <c r="D63" s="178">
        <v>0.176150742437925</v>
      </c>
      <c r="E63" s="42">
        <v>11.7023088476236</v>
      </c>
      <c r="F63" s="178">
        <v>0.17773733318764801</v>
      </c>
      <c r="G63" s="42">
        <v>18.2887897707501</v>
      </c>
      <c r="H63" s="178">
        <v>0.23560309200141399</v>
      </c>
      <c r="I63" s="42">
        <v>14.586526975561901</v>
      </c>
      <c r="J63" s="178">
        <v>0.20818561126034199</v>
      </c>
      <c r="K63" s="42">
        <v>22.802064078580699</v>
      </c>
      <c r="L63" s="178">
        <v>0.24899390744074901</v>
      </c>
      <c r="M63" s="42">
        <v>12.9235070621815</v>
      </c>
      <c r="N63" s="178">
        <v>0.203780071865795</v>
      </c>
      <c r="O63" s="6"/>
      <c r="P63" s="6"/>
      <c r="Q63" s="6"/>
      <c r="R63" s="6"/>
      <c r="S63" s="6"/>
      <c r="T63" s="6"/>
      <c r="U63" s="6"/>
      <c r="V63" s="6"/>
      <c r="W63" s="6"/>
      <c r="X63" s="6"/>
      <c r="Y63" s="6"/>
      <c r="Z63" s="6"/>
      <c r="AA63" s="6"/>
      <c r="AB63" s="6"/>
      <c r="AC63" s="6"/>
      <c r="AD63" s="6"/>
      <c r="AE63" s="6"/>
      <c r="AF63" s="6"/>
      <c r="AG63" s="6"/>
      <c r="AH63" s="6"/>
      <c r="AI63" s="6"/>
      <c r="AJ63" s="6"/>
      <c r="AK63" s="6"/>
      <c r="AL63" s="8"/>
    </row>
    <row r="64" spans="1:38" ht="13" customHeight="1" x14ac:dyDescent="0.35">
      <c r="A64" s="193" t="s">
        <v>404</v>
      </c>
      <c r="B64" s="173">
        <v>2</v>
      </c>
      <c r="C64" s="47">
        <v>10.187247652362901</v>
      </c>
      <c r="D64" s="179">
        <v>0.26028555836700401</v>
      </c>
      <c r="E64" s="47">
        <v>11.330137088019599</v>
      </c>
      <c r="F64" s="179">
        <v>0.28888125729533598</v>
      </c>
      <c r="G64" s="47">
        <v>18.2731681739624</v>
      </c>
      <c r="H64" s="179">
        <v>0.35394489848737298</v>
      </c>
      <c r="I64" s="47">
        <v>11.750118956853999</v>
      </c>
      <c r="J64" s="179">
        <v>0.27688459477697702</v>
      </c>
      <c r="K64" s="47">
        <v>23.362055520928202</v>
      </c>
      <c r="L64" s="179">
        <v>0.36842144302997498</v>
      </c>
      <c r="M64" s="47">
        <v>13.3400501079904</v>
      </c>
      <c r="N64" s="179">
        <v>0.29109061274825399</v>
      </c>
      <c r="O64" s="6"/>
      <c r="P64" s="6"/>
      <c r="Q64" s="6"/>
      <c r="R64" s="6"/>
      <c r="S64" s="6"/>
      <c r="T64" s="6"/>
      <c r="U64" s="6"/>
      <c r="V64" s="6"/>
      <c r="W64" s="6"/>
      <c r="X64" s="6"/>
      <c r="Y64" s="6"/>
      <c r="Z64" s="6"/>
      <c r="AA64" s="6"/>
      <c r="AB64" s="6"/>
      <c r="AC64" s="6"/>
      <c r="AD64" s="6"/>
      <c r="AE64" s="6"/>
      <c r="AF64" s="6"/>
      <c r="AG64" s="6"/>
      <c r="AH64" s="6"/>
      <c r="AI64" s="6"/>
      <c r="AJ64" s="6"/>
      <c r="AK64" s="6"/>
      <c r="AL64" s="8"/>
    </row>
    <row r="65" spans="1:38" ht="13" customHeight="1" x14ac:dyDescent="0.35">
      <c r="A65" s="194" t="s">
        <v>405</v>
      </c>
      <c r="B65" s="174">
        <v>2</v>
      </c>
      <c r="C65" s="26">
        <v>13.6627035118102</v>
      </c>
      <c r="D65" s="180">
        <v>0.13471987158458401</v>
      </c>
      <c r="E65" s="26">
        <v>13.181075945954699</v>
      </c>
      <c r="F65" s="180">
        <v>0.13149708912938801</v>
      </c>
      <c r="G65" s="26">
        <v>18.335184701327002</v>
      </c>
      <c r="H65" s="180">
        <v>0.164447742951288</v>
      </c>
      <c r="I65" s="26">
        <v>15.654639263055699</v>
      </c>
      <c r="J65" s="180">
        <v>0.14925023123561301</v>
      </c>
      <c r="K65" s="26">
        <v>21.992743329644501</v>
      </c>
      <c r="L65" s="180">
        <v>0.171362491056813</v>
      </c>
      <c r="M65" s="26">
        <v>15.3804709822905</v>
      </c>
      <c r="N65" s="180">
        <v>0.14871292152750501</v>
      </c>
      <c r="O65" s="6"/>
      <c r="P65" s="6"/>
      <c r="Q65" s="6"/>
      <c r="R65" s="6"/>
      <c r="S65" s="6"/>
      <c r="T65" s="6"/>
      <c r="U65" s="6"/>
      <c r="V65" s="6"/>
      <c r="W65" s="6"/>
      <c r="X65" s="6"/>
      <c r="Y65" s="6"/>
      <c r="Z65" s="6"/>
      <c r="AA65" s="6"/>
      <c r="AB65" s="6"/>
      <c r="AC65" s="6"/>
      <c r="AD65" s="6"/>
      <c r="AE65" s="6"/>
      <c r="AF65" s="6"/>
      <c r="AG65" s="6"/>
      <c r="AH65" s="6"/>
      <c r="AI65" s="6"/>
      <c r="AJ65" s="6"/>
      <c r="AK65" s="6"/>
      <c r="AL65" s="8"/>
    </row>
    <row r="66" spans="1:38" ht="13" customHeight="1" x14ac:dyDescent="0.35">
      <c r="A66" s="3" t="s">
        <v>406</v>
      </c>
      <c r="B66" s="171">
        <v>2</v>
      </c>
      <c r="C66" s="4">
        <v>6.2398340480340897</v>
      </c>
      <c r="D66" s="177">
        <v>1.05104450735181</v>
      </c>
      <c r="E66" s="4">
        <v>10.3475209935508</v>
      </c>
      <c r="F66" s="177">
        <v>1.2061946034498701</v>
      </c>
      <c r="G66" s="4">
        <v>16.7970083447895</v>
      </c>
      <c r="H66" s="177">
        <v>2.02610403277989</v>
      </c>
      <c r="I66" s="4">
        <v>9.6235492391705897</v>
      </c>
      <c r="J66" s="177">
        <v>1.3114042650314199</v>
      </c>
      <c r="K66" s="4">
        <v>22.9544423302209</v>
      </c>
      <c r="L66" s="177">
        <v>2.4512308468070501</v>
      </c>
      <c r="M66" s="4">
        <v>12.690624591316499</v>
      </c>
      <c r="N66" s="177">
        <v>1.2216997455830501</v>
      </c>
      <c r="O66" s="6"/>
      <c r="P66" s="6"/>
      <c r="Q66" s="6"/>
      <c r="R66" s="6"/>
      <c r="S66" s="6"/>
      <c r="T66" s="6"/>
      <c r="U66" s="6"/>
      <c r="V66" s="6"/>
      <c r="W66" s="6"/>
      <c r="X66" s="6"/>
      <c r="Y66" s="6"/>
      <c r="Z66" s="6"/>
      <c r="AA66" s="6"/>
      <c r="AB66" s="6"/>
      <c r="AC66" s="6"/>
      <c r="AD66" s="6"/>
      <c r="AE66" s="6"/>
      <c r="AF66" s="6"/>
      <c r="AG66" s="6"/>
      <c r="AH66" s="6"/>
      <c r="AI66" s="6"/>
      <c r="AJ66" s="6"/>
      <c r="AK66" s="6"/>
      <c r="AL66" s="8"/>
    </row>
    <row r="67" spans="1:38" ht="13" customHeight="1" x14ac:dyDescent="0.35">
      <c r="A67" s="3" t="s">
        <v>407</v>
      </c>
      <c r="B67" s="171">
        <v>2</v>
      </c>
      <c r="C67" s="4">
        <v>7.5478478168340999</v>
      </c>
      <c r="D67" s="177">
        <v>1.1538890847576</v>
      </c>
      <c r="E67" s="4">
        <v>9.4906629097465292</v>
      </c>
      <c r="F67" s="177">
        <v>1.6237696735466101</v>
      </c>
      <c r="G67" s="4">
        <v>24.904334671246701</v>
      </c>
      <c r="H67" s="177">
        <v>1.6296232931755099</v>
      </c>
      <c r="I67" s="4">
        <v>26.999661884826899</v>
      </c>
      <c r="J67" s="177">
        <v>1.7226781711905299</v>
      </c>
      <c r="K67" s="4">
        <v>29.419173460955399</v>
      </c>
      <c r="L67" s="177">
        <v>2.1170959910576799</v>
      </c>
      <c r="M67" s="4">
        <v>19.503661051117898</v>
      </c>
      <c r="N67" s="177">
        <v>2.1146949090998999</v>
      </c>
      <c r="O67" s="6"/>
      <c r="P67" s="6"/>
      <c r="Q67" s="6"/>
      <c r="R67" s="6"/>
      <c r="S67" s="6"/>
      <c r="T67" s="6"/>
      <c r="U67" s="6"/>
      <c r="V67" s="6"/>
      <c r="W67" s="6"/>
      <c r="X67" s="6"/>
      <c r="Y67" s="6"/>
      <c r="Z67" s="6"/>
      <c r="AA67" s="6"/>
      <c r="AB67" s="6"/>
      <c r="AC67" s="6"/>
      <c r="AD67" s="6"/>
      <c r="AE67" s="6"/>
      <c r="AF67" s="6"/>
      <c r="AG67" s="6"/>
      <c r="AH67" s="6"/>
      <c r="AI67" s="6"/>
      <c r="AJ67" s="6"/>
      <c r="AK67" s="6"/>
      <c r="AL67" s="8"/>
    </row>
    <row r="68" spans="1:38" ht="13" customHeight="1" x14ac:dyDescent="0.35">
      <c r="A68" s="3" t="s">
        <v>408</v>
      </c>
      <c r="B68" s="171">
        <v>2</v>
      </c>
      <c r="C68" s="4">
        <v>6.3006517196691201</v>
      </c>
      <c r="D68" s="177">
        <v>1.0071053060091799</v>
      </c>
      <c r="E68" s="4">
        <v>11.004717658726999</v>
      </c>
      <c r="F68" s="177">
        <v>1.4156253613112499</v>
      </c>
      <c r="G68" s="4">
        <v>11.0057067947576</v>
      </c>
      <c r="H68" s="177">
        <v>1.27840568014875</v>
      </c>
      <c r="I68" s="4">
        <v>6.8709550316701504</v>
      </c>
      <c r="J68" s="177">
        <v>0.91729293860579897</v>
      </c>
      <c r="K68" s="4">
        <v>9.6182870340274391</v>
      </c>
      <c r="L68" s="177">
        <v>1.3171405980097399</v>
      </c>
      <c r="M68" s="4">
        <v>8.2762115288742901</v>
      </c>
      <c r="N68" s="177">
        <v>1.36132797356271</v>
      </c>
      <c r="O68" s="6"/>
      <c r="P68" s="6"/>
      <c r="Q68" s="6"/>
      <c r="R68" s="6"/>
      <c r="S68" s="6"/>
      <c r="T68" s="6"/>
      <c r="U68" s="6"/>
      <c r="V68" s="6"/>
      <c r="W68" s="6"/>
      <c r="X68" s="6"/>
      <c r="Y68" s="6"/>
      <c r="Z68" s="6"/>
      <c r="AA68" s="6"/>
      <c r="AB68" s="6"/>
      <c r="AC68" s="6"/>
      <c r="AD68" s="6"/>
      <c r="AE68" s="6"/>
      <c r="AF68" s="6"/>
      <c r="AG68" s="6"/>
      <c r="AH68" s="6"/>
      <c r="AI68" s="6"/>
      <c r="AJ68" s="6"/>
      <c r="AK68" s="6"/>
      <c r="AL68" s="8"/>
    </row>
    <row r="69" spans="1:38" ht="13" customHeight="1" x14ac:dyDescent="0.35">
      <c r="A69" s="103" t="s">
        <v>409</v>
      </c>
      <c r="B69" s="182">
        <v>2</v>
      </c>
      <c r="C69" s="109">
        <v>8.0868227161109996</v>
      </c>
      <c r="D69" s="183">
        <v>1.2072141820620099</v>
      </c>
      <c r="E69" s="109">
        <v>4.7179908155216603</v>
      </c>
      <c r="F69" s="183">
        <v>0.77373349983510697</v>
      </c>
      <c r="G69" s="109">
        <v>21.848465597043099</v>
      </c>
      <c r="H69" s="183">
        <v>1.9776254520486201</v>
      </c>
      <c r="I69" s="109">
        <v>24.4752199952094</v>
      </c>
      <c r="J69" s="183">
        <v>1.9867971645115401</v>
      </c>
      <c r="K69" s="109">
        <v>26.876290400463802</v>
      </c>
      <c r="L69" s="183">
        <v>2.2357643343831799</v>
      </c>
      <c r="M69" s="109">
        <v>11.016167775966</v>
      </c>
      <c r="N69" s="183">
        <v>1.3052231036673301</v>
      </c>
      <c r="O69" s="9"/>
      <c r="P69" s="9"/>
      <c r="Q69" s="9"/>
      <c r="R69" s="9"/>
      <c r="S69" s="9"/>
      <c r="T69" s="9"/>
      <c r="U69" s="9"/>
      <c r="V69" s="9"/>
      <c r="W69" s="9"/>
      <c r="X69" s="9"/>
      <c r="Y69" s="9"/>
      <c r="Z69" s="9"/>
      <c r="AA69" s="9"/>
      <c r="AB69" s="9"/>
      <c r="AC69" s="9"/>
      <c r="AD69" s="9"/>
      <c r="AE69" s="9"/>
      <c r="AF69" s="9"/>
      <c r="AG69" s="9"/>
      <c r="AH69" s="9"/>
      <c r="AI69" s="9"/>
      <c r="AJ69" s="9"/>
      <c r="AK69" s="9"/>
      <c r="AL69" s="10"/>
    </row>
    <row r="70" spans="1:38" ht="13" customHeight="1" x14ac:dyDescent="0.35">
      <c r="A70" s="3"/>
      <c r="B70" s="175"/>
      <c r="C70" s="4" t="s">
        <v>1336</v>
      </c>
      <c r="D70" s="177" t="s">
        <v>1337</v>
      </c>
      <c r="E70" s="4" t="s">
        <v>1338</v>
      </c>
      <c r="F70" s="177" t="s">
        <v>1339</v>
      </c>
      <c r="G70" s="4" t="s">
        <v>1340</v>
      </c>
      <c r="H70" s="177" t="s">
        <v>1341</v>
      </c>
      <c r="I70" s="4" t="s">
        <v>1342</v>
      </c>
      <c r="J70" s="177" t="s">
        <v>1343</v>
      </c>
      <c r="K70" s="4" t="s">
        <v>1344</v>
      </c>
      <c r="L70" s="177" t="s">
        <v>1345</v>
      </c>
      <c r="M70" s="4" t="s">
        <v>1346</v>
      </c>
      <c r="N70" s="177" t="s">
        <v>1347</v>
      </c>
      <c r="O70" s="4" t="s">
        <v>1348</v>
      </c>
      <c r="P70" s="177" t="s">
        <v>1349</v>
      </c>
      <c r="Q70" s="4" t="s">
        <v>1350</v>
      </c>
      <c r="R70" s="177" t="s">
        <v>1351</v>
      </c>
      <c r="S70" s="4" t="s">
        <v>1352</v>
      </c>
      <c r="T70" s="177" t="s">
        <v>1353</v>
      </c>
      <c r="U70" s="4" t="s">
        <v>1354</v>
      </c>
      <c r="V70" s="177" t="s">
        <v>1355</v>
      </c>
      <c r="W70" s="4" t="s">
        <v>1356</v>
      </c>
      <c r="X70" s="177" t="s">
        <v>1357</v>
      </c>
      <c r="Y70" s="4" t="s">
        <v>1358</v>
      </c>
      <c r="Z70" s="177" t="s">
        <v>1359</v>
      </c>
      <c r="AA70" s="6" t="s">
        <v>1360</v>
      </c>
      <c r="AB70" s="6" t="s">
        <v>1361</v>
      </c>
      <c r="AC70" s="6" t="s">
        <v>1362</v>
      </c>
      <c r="AD70" s="6" t="s">
        <v>1363</v>
      </c>
      <c r="AE70" s="6" t="s">
        <v>1364</v>
      </c>
      <c r="AF70" s="6" t="s">
        <v>1365</v>
      </c>
      <c r="AG70" s="6" t="s">
        <v>1366</v>
      </c>
      <c r="AH70" s="6" t="s">
        <v>1367</v>
      </c>
      <c r="AI70" s="6" t="s">
        <v>1368</v>
      </c>
      <c r="AJ70" s="6" t="s">
        <v>1369</v>
      </c>
      <c r="AK70" s="6" t="s">
        <v>1370</v>
      </c>
      <c r="AL70" s="8" t="s">
        <v>1371</v>
      </c>
    </row>
    <row r="71" spans="1:38" ht="13" customHeight="1" x14ac:dyDescent="0.35">
      <c r="A71" s="3" t="s">
        <v>353</v>
      </c>
      <c r="B71" s="175">
        <v>1</v>
      </c>
      <c r="C71" s="4">
        <v>6.7739746018310401</v>
      </c>
      <c r="D71" s="177">
        <v>0.76094503386284995</v>
      </c>
      <c r="E71" s="4">
        <v>9.4724039881306492</v>
      </c>
      <c r="F71" s="177">
        <v>0.96749084402701802</v>
      </c>
      <c r="G71" s="4">
        <v>8.7804661774370807</v>
      </c>
      <c r="H71" s="177">
        <v>1.0016136233692901</v>
      </c>
      <c r="I71" s="4">
        <v>5.4567883361001099</v>
      </c>
      <c r="J71" s="177">
        <v>0.55872274381685605</v>
      </c>
      <c r="K71" s="4">
        <v>8.8842802626792992</v>
      </c>
      <c r="L71" s="177">
        <v>1.0045701607406701</v>
      </c>
      <c r="M71" s="4">
        <v>4.6031965146552496</v>
      </c>
      <c r="N71" s="177">
        <v>0.70164972955128901</v>
      </c>
      <c r="O71" s="4">
        <v>-1.0672971010610399</v>
      </c>
      <c r="P71" s="177">
        <v>1.07405955370798</v>
      </c>
      <c r="Q71" s="4">
        <v>-1.3442027192096999</v>
      </c>
      <c r="R71" s="177">
        <v>1.4255523471275799</v>
      </c>
      <c r="S71" s="4">
        <v>-3.7051577796655799</v>
      </c>
      <c r="T71" s="177">
        <v>1.50238004697774</v>
      </c>
      <c r="U71" s="4">
        <v>-1.3764078751787301</v>
      </c>
      <c r="V71" s="177">
        <v>0.93701860212751498</v>
      </c>
      <c r="W71" s="4">
        <v>-2.6090675692789902</v>
      </c>
      <c r="X71" s="177">
        <v>1.46416641973886</v>
      </c>
      <c r="Y71" s="4">
        <v>-1.6838772112710401</v>
      </c>
      <c r="Z71" s="177">
        <v>1.0253042148309901</v>
      </c>
      <c r="AA71" s="6"/>
      <c r="AB71" s="6"/>
      <c r="AC71" s="6"/>
      <c r="AD71" s="6"/>
      <c r="AE71" s="6"/>
      <c r="AF71" s="6"/>
      <c r="AG71" s="6"/>
      <c r="AH71" s="6"/>
      <c r="AI71" s="6"/>
      <c r="AJ71" s="6"/>
      <c r="AK71" s="6"/>
      <c r="AL71" s="8"/>
    </row>
    <row r="72" spans="1:38" ht="13" customHeight="1" x14ac:dyDescent="0.35">
      <c r="A72" s="3" t="s">
        <v>357</v>
      </c>
      <c r="B72" s="175">
        <v>1</v>
      </c>
      <c r="C72" s="4">
        <v>13.7261200959462</v>
      </c>
      <c r="D72" s="177">
        <v>0.70832682002771596</v>
      </c>
      <c r="E72" s="4">
        <v>11.8558801784877</v>
      </c>
      <c r="F72" s="177">
        <v>0.699698156759618</v>
      </c>
      <c r="G72" s="4">
        <v>18.0158248966566</v>
      </c>
      <c r="H72" s="177">
        <v>1.13880170686723</v>
      </c>
      <c r="I72" s="4">
        <v>12.663300330019201</v>
      </c>
      <c r="J72" s="177">
        <v>0.87019322887659301</v>
      </c>
      <c r="K72" s="4">
        <v>32.393139183758798</v>
      </c>
      <c r="L72" s="177">
        <v>1.2437536662764299</v>
      </c>
      <c r="M72" s="4">
        <v>20.235158973034</v>
      </c>
      <c r="N72" s="177">
        <v>1.0298124253582199</v>
      </c>
      <c r="O72" s="4">
        <v>-0.565953100306682</v>
      </c>
      <c r="P72" s="177">
        <v>1.0629717017328499</v>
      </c>
      <c r="Q72" s="4">
        <v>-0.99999025055132096</v>
      </c>
      <c r="R72" s="177">
        <v>1.0591862621844099</v>
      </c>
      <c r="S72" s="4">
        <v>-8.1995145961861393</v>
      </c>
      <c r="T72" s="177">
        <v>1.5456766951043801</v>
      </c>
      <c r="U72" s="4">
        <v>-3.34024249860459</v>
      </c>
      <c r="V72" s="177">
        <v>1.1933571843665001</v>
      </c>
      <c r="W72" s="4">
        <v>-3.0908646034291099E-2</v>
      </c>
      <c r="X72" s="177">
        <v>1.6281543364316799</v>
      </c>
      <c r="Y72" s="4">
        <v>-0.50049753944393105</v>
      </c>
      <c r="Z72" s="177">
        <v>1.5754388616653601</v>
      </c>
      <c r="AA72" s="6"/>
      <c r="AB72" s="6"/>
      <c r="AC72" s="6"/>
      <c r="AD72" s="6"/>
      <c r="AE72" s="6"/>
      <c r="AF72" s="6"/>
      <c r="AG72" s="6"/>
      <c r="AH72" s="6"/>
      <c r="AI72" s="6"/>
      <c r="AJ72" s="6"/>
      <c r="AK72" s="6"/>
      <c r="AL72" s="8"/>
    </row>
    <row r="73" spans="1:38" ht="13" customHeight="1" x14ac:dyDescent="0.35">
      <c r="A73" s="190" t="s">
        <v>359</v>
      </c>
      <c r="B73" s="175">
        <v>1</v>
      </c>
      <c r="C73" s="4">
        <v>11.177434953675199</v>
      </c>
      <c r="D73" s="177">
        <v>0.91285704549301405</v>
      </c>
      <c r="E73" s="4">
        <v>10.327097331729</v>
      </c>
      <c r="F73" s="177">
        <v>0.88631218393990896</v>
      </c>
      <c r="G73" s="4">
        <v>20.048372565599699</v>
      </c>
      <c r="H73" s="177">
        <v>1.5749553103688401</v>
      </c>
      <c r="I73" s="4">
        <v>11.9299437105477</v>
      </c>
      <c r="J73" s="177">
        <v>1.0248948955686701</v>
      </c>
      <c r="K73" s="4">
        <v>20.066548963907199</v>
      </c>
      <c r="L73" s="177">
        <v>1.15951446205219</v>
      </c>
      <c r="M73" s="4">
        <v>21.829559303083801</v>
      </c>
      <c r="N73" s="177">
        <v>1.3134209717679499</v>
      </c>
      <c r="O73" s="4">
        <v>-2.88287923122585</v>
      </c>
      <c r="P73" s="177">
        <v>1.42705064920762</v>
      </c>
      <c r="Q73" s="4">
        <v>-6.5202962712786503</v>
      </c>
      <c r="R73" s="177">
        <v>1.40902629067027</v>
      </c>
      <c r="S73" s="4">
        <v>-13.3029723837265</v>
      </c>
      <c r="T73" s="177">
        <v>2.2239133854027702</v>
      </c>
      <c r="U73" s="4">
        <v>-6.2298361331960503</v>
      </c>
      <c r="V73" s="177">
        <v>1.5517380444409901</v>
      </c>
      <c r="W73" s="4">
        <v>-5.2571340612589301</v>
      </c>
      <c r="X73" s="177">
        <v>1.84238762105177</v>
      </c>
      <c r="Y73" s="4">
        <v>0.48000881202483803</v>
      </c>
      <c r="Z73" s="177">
        <v>1.9758027293725</v>
      </c>
      <c r="AA73" s="6"/>
      <c r="AB73" s="6"/>
      <c r="AC73" s="6"/>
      <c r="AD73" s="6"/>
      <c r="AE73" s="6"/>
      <c r="AF73" s="6"/>
      <c r="AG73" s="6"/>
      <c r="AH73" s="6"/>
      <c r="AI73" s="6"/>
      <c r="AJ73" s="6"/>
      <c r="AK73" s="6"/>
      <c r="AL73" s="8"/>
    </row>
    <row r="74" spans="1:38" ht="13" customHeight="1" x14ac:dyDescent="0.35">
      <c r="A74" s="3" t="s">
        <v>360</v>
      </c>
      <c r="B74" s="175">
        <v>1</v>
      </c>
      <c r="C74" s="4">
        <v>29.625436080697501</v>
      </c>
      <c r="D74" s="177">
        <v>1.4015358953580599</v>
      </c>
      <c r="E74" s="4">
        <v>31.996846455233499</v>
      </c>
      <c r="F74" s="177">
        <v>1.59445767991454</v>
      </c>
      <c r="G74" s="4">
        <v>29.984902503657601</v>
      </c>
      <c r="H74" s="177">
        <v>1.4428850877078001</v>
      </c>
      <c r="I74" s="4">
        <v>29.0770810975988</v>
      </c>
      <c r="J74" s="177">
        <v>1.5615697604684899</v>
      </c>
      <c r="K74" s="4">
        <v>32.856715162787197</v>
      </c>
      <c r="L74" s="177">
        <v>1.41620244176841</v>
      </c>
      <c r="M74" s="4">
        <v>31.279587093651202</v>
      </c>
      <c r="N74" s="177">
        <v>1.5963691363380299</v>
      </c>
      <c r="O74" s="4">
        <v>2.2044325987747899</v>
      </c>
      <c r="P74" s="177">
        <v>1.9376802622786999</v>
      </c>
      <c r="Q74" s="4">
        <v>1.8963166787852299</v>
      </c>
      <c r="R74" s="177">
        <v>2.0868455102282599</v>
      </c>
      <c r="S74" s="4">
        <v>-1.45889754316531</v>
      </c>
      <c r="T74" s="177">
        <v>2.0920955436828201</v>
      </c>
      <c r="U74" s="4">
        <v>0.63063991651338802</v>
      </c>
      <c r="V74" s="177">
        <v>2.3649064222049798</v>
      </c>
      <c r="W74" s="4">
        <v>-1.8368388487921801</v>
      </c>
      <c r="X74" s="177">
        <v>2.1919066795597799</v>
      </c>
      <c r="Y74" s="4">
        <v>0.65088490154532896</v>
      </c>
      <c r="Z74" s="177">
        <v>2.17837391461486</v>
      </c>
      <c r="AA74" s="6"/>
      <c r="AB74" s="6"/>
      <c r="AC74" s="6"/>
      <c r="AD74" s="6"/>
      <c r="AE74" s="6"/>
      <c r="AF74" s="6"/>
      <c r="AG74" s="6"/>
      <c r="AH74" s="6"/>
      <c r="AI74" s="6"/>
      <c r="AJ74" s="6"/>
      <c r="AK74" s="6"/>
      <c r="AL74" s="8"/>
    </row>
    <row r="75" spans="1:38" ht="13" customHeight="1" x14ac:dyDescent="0.35">
      <c r="A75" s="3" t="s">
        <v>371</v>
      </c>
      <c r="B75" s="175">
        <v>1</v>
      </c>
      <c r="C75" s="4">
        <v>7.5425694308156004</v>
      </c>
      <c r="D75" s="177">
        <v>0.79236418275909004</v>
      </c>
      <c r="E75" s="4">
        <v>6.5021833547522201</v>
      </c>
      <c r="F75" s="177">
        <v>0.91043896566572502</v>
      </c>
      <c r="G75" s="4">
        <v>18.592650061234099</v>
      </c>
      <c r="H75" s="177">
        <v>1.4376155124730301</v>
      </c>
      <c r="I75" s="4">
        <v>8.8060037252758292</v>
      </c>
      <c r="J75" s="177">
        <v>0.79388286716133705</v>
      </c>
      <c r="K75" s="4">
        <v>27.571986422099599</v>
      </c>
      <c r="L75" s="177">
        <v>1.3885031254592499</v>
      </c>
      <c r="M75" s="4">
        <v>19.896788218348199</v>
      </c>
      <c r="N75" s="177">
        <v>1.4404438425467401</v>
      </c>
      <c r="O75" s="4">
        <v>-2.6903243225278799</v>
      </c>
      <c r="P75" s="177">
        <v>1.14926894517079</v>
      </c>
      <c r="Q75" s="4">
        <v>-7.9370588972478702</v>
      </c>
      <c r="R75" s="177">
        <v>1.4138396011449399</v>
      </c>
      <c r="S75" s="4">
        <v>-7.4076788005889203</v>
      </c>
      <c r="T75" s="177">
        <v>1.95817134954441</v>
      </c>
      <c r="U75" s="4">
        <v>-4.7961240211384597</v>
      </c>
      <c r="V75" s="177">
        <v>1.26831461233411</v>
      </c>
      <c r="W75" s="4">
        <v>-1.7913523235294799</v>
      </c>
      <c r="X75" s="177">
        <v>1.9379483990906701</v>
      </c>
      <c r="Y75" s="4">
        <v>1.9999144658858901</v>
      </c>
      <c r="Z75" s="177">
        <v>1.8060811868666</v>
      </c>
      <c r="AA75" s="6"/>
      <c r="AB75" s="6"/>
      <c r="AC75" s="6"/>
      <c r="AD75" s="6"/>
      <c r="AE75" s="6"/>
      <c r="AF75" s="6"/>
      <c r="AG75" s="6"/>
      <c r="AH75" s="6"/>
      <c r="AI75" s="6"/>
      <c r="AJ75" s="6"/>
      <c r="AK75" s="6"/>
      <c r="AL75" s="8"/>
    </row>
    <row r="76" spans="1:38" ht="13" customHeight="1" x14ac:dyDescent="0.35">
      <c r="A76" s="3" t="s">
        <v>376</v>
      </c>
      <c r="B76" s="175">
        <v>1</v>
      </c>
      <c r="C76" s="4">
        <v>4.12971101092766</v>
      </c>
      <c r="D76" s="177">
        <v>0.426315118157507</v>
      </c>
      <c r="E76" s="4">
        <v>5.8112396297416504</v>
      </c>
      <c r="F76" s="177">
        <v>0.54849214983965899</v>
      </c>
      <c r="G76" s="4">
        <v>7.8763577812353098</v>
      </c>
      <c r="H76" s="177">
        <v>0.79773155106886195</v>
      </c>
      <c r="I76" s="4">
        <v>5.9383226730086198</v>
      </c>
      <c r="J76" s="177">
        <v>0.54889689878805203</v>
      </c>
      <c r="K76" s="4">
        <v>10.4494808272804</v>
      </c>
      <c r="L76" s="177">
        <v>0.98069585058200903</v>
      </c>
      <c r="M76" s="4">
        <v>4.8983248837902797</v>
      </c>
      <c r="N76" s="177">
        <v>0.53371550890360298</v>
      </c>
      <c r="O76" s="4">
        <v>-0.222530301740054</v>
      </c>
      <c r="P76" s="177">
        <v>0.654692245495341</v>
      </c>
      <c r="Q76" s="4">
        <v>0.56532131336547897</v>
      </c>
      <c r="R76" s="177">
        <v>0.77272638064842503</v>
      </c>
      <c r="S76" s="4">
        <v>3.3755571033360403E-2</v>
      </c>
      <c r="T76" s="177">
        <v>1.09350447960194</v>
      </c>
      <c r="U76" s="4">
        <v>-0.66198753868887505</v>
      </c>
      <c r="V76" s="177">
        <v>0.87579545289000504</v>
      </c>
      <c r="W76" s="4">
        <v>-0.52015965292107302</v>
      </c>
      <c r="X76" s="177">
        <v>1.3768051702844899</v>
      </c>
      <c r="Y76" s="4">
        <v>2.0586975858984098</v>
      </c>
      <c r="Z76" s="177">
        <v>0.669799293891709</v>
      </c>
      <c r="AA76" s="6"/>
      <c r="AB76" s="6"/>
      <c r="AC76" s="6"/>
      <c r="AD76" s="6"/>
      <c r="AE76" s="6"/>
      <c r="AF76" s="6"/>
      <c r="AG76" s="6"/>
      <c r="AH76" s="6"/>
      <c r="AI76" s="6"/>
      <c r="AJ76" s="6"/>
      <c r="AK76" s="6"/>
      <c r="AL76" s="8"/>
    </row>
    <row r="77" spans="1:38" ht="13" customHeight="1" x14ac:dyDescent="0.35">
      <c r="A77" s="3" t="s">
        <v>378</v>
      </c>
      <c r="B77" s="175">
        <v>1</v>
      </c>
      <c r="C77" s="4">
        <v>7.2538625514789201</v>
      </c>
      <c r="D77" s="177">
        <v>0.65842890562410805</v>
      </c>
      <c r="E77" s="4">
        <v>11.790007271143899</v>
      </c>
      <c r="F77" s="177">
        <v>0.95233141000990296</v>
      </c>
      <c r="G77" s="4">
        <v>11.7901068491801</v>
      </c>
      <c r="H77" s="177">
        <v>0.89971977471636699</v>
      </c>
      <c r="I77" s="4">
        <v>12.015023685189201</v>
      </c>
      <c r="J77" s="177">
        <v>0.87560477083435095</v>
      </c>
      <c r="K77" s="4">
        <v>14.1934278512985</v>
      </c>
      <c r="L77" s="177">
        <v>1.0667297274489</v>
      </c>
      <c r="M77" s="4">
        <v>6.1563875407896296</v>
      </c>
      <c r="N77" s="177">
        <v>0.46774712675540098</v>
      </c>
      <c r="O77" s="4">
        <v>-2.6673014316766198E-2</v>
      </c>
      <c r="P77" s="177">
        <v>0.89881029340715701</v>
      </c>
      <c r="Q77" s="4">
        <v>-1.0430837441447001</v>
      </c>
      <c r="R77" s="177">
        <v>1.2461726928355501</v>
      </c>
      <c r="S77" s="4">
        <v>-3.2680024859244501</v>
      </c>
      <c r="T77" s="177">
        <v>1.39257965514371</v>
      </c>
      <c r="U77" s="4">
        <v>-2.4065449616454702</v>
      </c>
      <c r="V77" s="177">
        <v>1.24934257167056</v>
      </c>
      <c r="W77" s="4">
        <v>-4.8015651496964296</v>
      </c>
      <c r="X77" s="177">
        <v>1.6061930499539201</v>
      </c>
      <c r="Y77" s="4">
        <v>-0.87097939435979699</v>
      </c>
      <c r="Z77" s="177">
        <v>0.80318158063264999</v>
      </c>
      <c r="AA77" s="6"/>
      <c r="AB77" s="6"/>
      <c r="AC77" s="6"/>
      <c r="AD77" s="6"/>
      <c r="AE77" s="6"/>
      <c r="AF77" s="6"/>
      <c r="AG77" s="6"/>
      <c r="AH77" s="6"/>
      <c r="AI77" s="6"/>
      <c r="AJ77" s="6"/>
      <c r="AK77" s="6"/>
      <c r="AL77" s="8"/>
    </row>
    <row r="78" spans="1:38" ht="13" customHeight="1" x14ac:dyDescent="0.35">
      <c r="A78" s="3" t="s">
        <v>384</v>
      </c>
      <c r="B78" s="175">
        <v>1</v>
      </c>
      <c r="C78" s="4">
        <v>31.696050397984401</v>
      </c>
      <c r="D78" s="177">
        <v>1.41080964894042</v>
      </c>
      <c r="E78" s="4">
        <v>28.481280676189598</v>
      </c>
      <c r="F78" s="177">
        <v>1.0731721349472001</v>
      </c>
      <c r="G78" s="4">
        <v>30.2783314587601</v>
      </c>
      <c r="H78" s="177">
        <v>1.3334716992761599</v>
      </c>
      <c r="I78" s="4">
        <v>33.049045681167399</v>
      </c>
      <c r="J78" s="177">
        <v>1.4053352447705201</v>
      </c>
      <c r="K78" s="4">
        <v>32.213441727453301</v>
      </c>
      <c r="L78" s="177">
        <v>1.29114580242024</v>
      </c>
      <c r="M78" s="4">
        <v>23.912195998093601</v>
      </c>
      <c r="N78" s="177">
        <v>1.1048617423548801</v>
      </c>
      <c r="O78" s="4">
        <v>2.4628482516429302</v>
      </c>
      <c r="P78" s="177">
        <v>1.8433041655520801</v>
      </c>
      <c r="Q78" s="4">
        <v>6.0242341475410504</v>
      </c>
      <c r="R78" s="177">
        <v>1.4820344147508</v>
      </c>
      <c r="S78" s="4">
        <v>7.1892995932969104</v>
      </c>
      <c r="T78" s="177">
        <v>1.7318911609393</v>
      </c>
      <c r="U78" s="4">
        <v>2.9579160064073</v>
      </c>
      <c r="V78" s="177">
        <v>1.7269485195712799</v>
      </c>
      <c r="W78" s="4">
        <v>6.1140077075548298</v>
      </c>
      <c r="X78" s="177">
        <v>1.5901800895930001</v>
      </c>
      <c r="Y78" s="4">
        <v>0.15458063940609201</v>
      </c>
      <c r="Z78" s="177">
        <v>1.6749234393721999</v>
      </c>
      <c r="AA78" s="6"/>
      <c r="AB78" s="6"/>
      <c r="AC78" s="6"/>
      <c r="AD78" s="6"/>
      <c r="AE78" s="6"/>
      <c r="AF78" s="6"/>
      <c r="AG78" s="6"/>
      <c r="AH78" s="6"/>
      <c r="AI78" s="6"/>
      <c r="AJ78" s="6"/>
      <c r="AK78" s="6"/>
      <c r="AL78" s="8"/>
    </row>
    <row r="79" spans="1:38" ht="13" customHeight="1" x14ac:dyDescent="0.35">
      <c r="A79" s="3" t="s">
        <v>389</v>
      </c>
      <c r="B79" s="175">
        <v>1</v>
      </c>
      <c r="C79" s="4">
        <v>35.305630052334301</v>
      </c>
      <c r="D79" s="177">
        <v>1.1533628774831799</v>
      </c>
      <c r="E79" s="4">
        <v>36.558867872885003</v>
      </c>
      <c r="F79" s="177">
        <v>1.2132469894457401</v>
      </c>
      <c r="G79" s="4">
        <v>31.573140840860201</v>
      </c>
      <c r="H79" s="177">
        <v>1.3114313104958499</v>
      </c>
      <c r="I79" s="4">
        <v>34.3451520006561</v>
      </c>
      <c r="J79" s="177">
        <v>1.5580987442502701</v>
      </c>
      <c r="K79" s="4">
        <v>34.9445730157098</v>
      </c>
      <c r="L79" s="177">
        <v>1.4788735600784599</v>
      </c>
      <c r="M79" s="4">
        <v>38.969174720688201</v>
      </c>
      <c r="N79" s="177">
        <v>1.36954955404779</v>
      </c>
      <c r="O79" s="4">
        <v>0.63561033603779304</v>
      </c>
      <c r="P79" s="177">
        <v>1.71209166360569</v>
      </c>
      <c r="Q79" s="4">
        <v>0.18082510366023999</v>
      </c>
      <c r="R79" s="177">
        <v>1.81854863950681</v>
      </c>
      <c r="S79" s="4">
        <v>-1.89905552918444</v>
      </c>
      <c r="T79" s="177">
        <v>1.8547753246774901</v>
      </c>
      <c r="U79" s="4">
        <v>-2.44076839202069</v>
      </c>
      <c r="V79" s="177">
        <v>2.08417598458034</v>
      </c>
      <c r="W79" s="4">
        <v>-1.61366643049487</v>
      </c>
      <c r="X79" s="177">
        <v>1.94298552191725</v>
      </c>
      <c r="Y79" s="4">
        <v>-1.3511428810596</v>
      </c>
      <c r="Z79" s="177">
        <v>1.9165467845675299</v>
      </c>
      <c r="AA79" s="6"/>
      <c r="AB79" s="6"/>
      <c r="AC79" s="6"/>
      <c r="AD79" s="6"/>
      <c r="AE79" s="6"/>
      <c r="AF79" s="6"/>
      <c r="AG79" s="6"/>
      <c r="AH79" s="6"/>
      <c r="AI79" s="6"/>
      <c r="AJ79" s="6"/>
      <c r="AK79" s="6"/>
      <c r="AL79" s="8"/>
    </row>
    <row r="80" spans="1:38" ht="13" customHeight="1" x14ac:dyDescent="0.35">
      <c r="A80" s="3" t="s">
        <v>394</v>
      </c>
      <c r="B80" s="175">
        <v>1</v>
      </c>
      <c r="C80" s="4">
        <v>7.4389729924350503</v>
      </c>
      <c r="D80" s="177">
        <v>0.69049781258077003</v>
      </c>
      <c r="E80" s="4">
        <v>8.0681405954707106</v>
      </c>
      <c r="F80" s="177">
        <v>0.62625213028503801</v>
      </c>
      <c r="G80" s="4">
        <v>7.6396245720086497</v>
      </c>
      <c r="H80" s="177">
        <v>0.73096812884683304</v>
      </c>
      <c r="I80" s="4">
        <v>7.77364767198726</v>
      </c>
      <c r="J80" s="177">
        <v>0.57798762401599402</v>
      </c>
      <c r="K80" s="4">
        <v>15.669081536448701</v>
      </c>
      <c r="L80" s="177">
        <v>0.87664067485063901</v>
      </c>
      <c r="M80" s="4">
        <v>8.6179374899834098</v>
      </c>
      <c r="N80" s="177">
        <v>0.64816431516990103</v>
      </c>
      <c r="O80" s="4">
        <v>-6.3009991097903395E-2</v>
      </c>
      <c r="P80" s="177">
        <v>1.0922871856555001</v>
      </c>
      <c r="Q80" s="4">
        <v>-2.41115449687979</v>
      </c>
      <c r="R80" s="177">
        <v>1.0975779381095401</v>
      </c>
      <c r="S80" s="4">
        <v>-1.32040373905063</v>
      </c>
      <c r="T80" s="177">
        <v>1.1773928139649199</v>
      </c>
      <c r="U80" s="4">
        <v>-0.50433418623447202</v>
      </c>
      <c r="V80" s="177">
        <v>0.95399046002713805</v>
      </c>
      <c r="W80" s="4">
        <v>0.78397960049254001</v>
      </c>
      <c r="X80" s="177">
        <v>1.3707145244405401</v>
      </c>
      <c r="Y80" s="4">
        <v>-0.55749832688708301</v>
      </c>
      <c r="Z80" s="177">
        <v>1.0851918755271199</v>
      </c>
      <c r="AA80" s="6"/>
      <c r="AB80" s="6"/>
      <c r="AC80" s="6"/>
      <c r="AD80" s="6"/>
      <c r="AE80" s="6"/>
      <c r="AF80" s="6"/>
      <c r="AG80" s="6"/>
      <c r="AH80" s="6"/>
      <c r="AI80" s="6"/>
      <c r="AJ80" s="6"/>
      <c r="AK80" s="6"/>
      <c r="AL80" s="8"/>
    </row>
    <row r="81" spans="1:38" ht="13" customHeight="1" x14ac:dyDescent="0.35">
      <c r="A81" s="3" t="s">
        <v>396</v>
      </c>
      <c r="B81" s="175">
        <v>1</v>
      </c>
      <c r="C81" s="4">
        <v>6.3424012114805004</v>
      </c>
      <c r="D81" s="177">
        <v>0.56707102367637097</v>
      </c>
      <c r="E81" s="4">
        <v>7.1794993212826004</v>
      </c>
      <c r="F81" s="177">
        <v>0.608753218712347</v>
      </c>
      <c r="G81" s="4">
        <v>14.1662412316663</v>
      </c>
      <c r="H81" s="177">
        <v>0.90140633331547004</v>
      </c>
      <c r="I81" s="4">
        <v>5.6717319492545499</v>
      </c>
      <c r="J81" s="177">
        <v>0.55709753965416497</v>
      </c>
      <c r="K81" s="4">
        <v>16.863998627413501</v>
      </c>
      <c r="L81" s="177">
        <v>0.98715496046969697</v>
      </c>
      <c r="M81" s="4">
        <v>12.214554357053901</v>
      </c>
      <c r="N81" s="177">
        <v>0.76135402195995905</v>
      </c>
      <c r="O81" s="4">
        <v>-1.7325860615172699</v>
      </c>
      <c r="P81" s="177">
        <v>0.80561367617032797</v>
      </c>
      <c r="Q81" s="4">
        <v>-3.0947257517985598</v>
      </c>
      <c r="R81" s="177">
        <v>0.85515411342425096</v>
      </c>
      <c r="S81" s="4">
        <v>-1.4341763305919499</v>
      </c>
      <c r="T81" s="177">
        <v>1.2041478672796999</v>
      </c>
      <c r="U81" s="4">
        <v>-2.0854823514936802</v>
      </c>
      <c r="V81" s="177">
        <v>0.78624856658226505</v>
      </c>
      <c r="W81" s="4">
        <v>0.31505792201292199</v>
      </c>
      <c r="X81" s="177">
        <v>1.19759151403245</v>
      </c>
      <c r="Y81" s="4">
        <v>0.77399554121852499</v>
      </c>
      <c r="Z81" s="177">
        <v>0.96466181043697796</v>
      </c>
      <c r="AA81" s="6"/>
      <c r="AB81" s="6"/>
      <c r="AC81" s="6"/>
      <c r="AD81" s="6"/>
      <c r="AE81" s="6"/>
      <c r="AF81" s="6"/>
      <c r="AG81" s="6"/>
      <c r="AH81" s="6"/>
      <c r="AI81" s="6"/>
      <c r="AJ81" s="6"/>
      <c r="AK81" s="6"/>
      <c r="AL81" s="8"/>
    </row>
    <row r="82" spans="1:38" ht="13" customHeight="1" x14ac:dyDescent="0.35">
      <c r="A82" s="3" t="s">
        <v>398</v>
      </c>
      <c r="B82" s="175">
        <v>1</v>
      </c>
      <c r="C82" s="4">
        <v>9.2019022463617404</v>
      </c>
      <c r="D82" s="177">
        <v>0.72417359280503202</v>
      </c>
      <c r="E82" s="4">
        <v>7.8045295145242504</v>
      </c>
      <c r="F82" s="177">
        <v>0.66004156367762101</v>
      </c>
      <c r="G82" s="4">
        <v>11.526483410647</v>
      </c>
      <c r="H82" s="177">
        <v>1.0215099412612101</v>
      </c>
      <c r="I82" s="4">
        <v>15.0529525610793</v>
      </c>
      <c r="J82" s="177">
        <v>1.0126299871081199</v>
      </c>
      <c r="K82" s="4">
        <v>15.1668971146264</v>
      </c>
      <c r="L82" s="177">
        <v>0.94872297510164105</v>
      </c>
      <c r="M82" s="4">
        <v>15.847971685780699</v>
      </c>
      <c r="N82" s="177">
        <v>0.86836251646471396</v>
      </c>
      <c r="O82" s="4">
        <v>-1.26175673653243</v>
      </c>
      <c r="P82" s="177">
        <v>1.01574721688551</v>
      </c>
      <c r="Q82" s="4">
        <v>-1.59361712102126</v>
      </c>
      <c r="R82" s="177">
        <v>0.86438408839587499</v>
      </c>
      <c r="S82" s="4">
        <v>-2.0723947207608799</v>
      </c>
      <c r="T82" s="177">
        <v>1.36587045073601</v>
      </c>
      <c r="U82" s="4">
        <v>-3.5214158328340401</v>
      </c>
      <c r="V82" s="177">
        <v>1.3246176605023501</v>
      </c>
      <c r="W82" s="4">
        <v>-0.63954374215846199</v>
      </c>
      <c r="X82" s="177">
        <v>1.3559294765465499</v>
      </c>
      <c r="Y82" s="4">
        <v>2.3485276281623002</v>
      </c>
      <c r="Z82" s="177">
        <v>1.20708466842648</v>
      </c>
      <c r="AA82" s="6"/>
      <c r="AB82" s="6"/>
      <c r="AC82" s="6"/>
      <c r="AD82" s="6"/>
      <c r="AE82" s="6"/>
      <c r="AF82" s="6"/>
      <c r="AG82" s="6"/>
      <c r="AH82" s="6"/>
      <c r="AI82" s="6"/>
      <c r="AJ82" s="6"/>
      <c r="AK82" s="6"/>
      <c r="AL82" s="8"/>
    </row>
    <row r="83" spans="1:38" ht="13" customHeight="1" x14ac:dyDescent="0.35">
      <c r="A83" s="3" t="s">
        <v>399</v>
      </c>
      <c r="B83" s="175">
        <v>1</v>
      </c>
      <c r="C83" s="4">
        <v>15.890221550614401</v>
      </c>
      <c r="D83" s="177">
        <v>1.02199284290671</v>
      </c>
      <c r="E83" s="4">
        <v>13.1019510751184</v>
      </c>
      <c r="F83" s="177">
        <v>0.76840266962910597</v>
      </c>
      <c r="G83" s="4">
        <v>13.774219208873101</v>
      </c>
      <c r="H83" s="177">
        <v>0.88464413500970096</v>
      </c>
      <c r="I83" s="4">
        <v>11.9948323538515</v>
      </c>
      <c r="J83" s="177">
        <v>0.77503717375166503</v>
      </c>
      <c r="K83" s="4">
        <v>17.009822447450599</v>
      </c>
      <c r="L83" s="177">
        <v>0.99050472499943898</v>
      </c>
      <c r="M83" s="4">
        <v>18.294928573819099</v>
      </c>
      <c r="N83" s="177">
        <v>1.01889987849099</v>
      </c>
      <c r="O83" s="4">
        <v>0.89153845279360799</v>
      </c>
      <c r="P83" s="177">
        <v>1.4651647980621201</v>
      </c>
      <c r="Q83" s="4">
        <v>1.5191023191188899</v>
      </c>
      <c r="R83" s="177">
        <v>1.0938211009458001</v>
      </c>
      <c r="S83" s="4">
        <v>2.74670965439782</v>
      </c>
      <c r="T83" s="177">
        <v>1.2259333186885799</v>
      </c>
      <c r="U83" s="4">
        <v>1.7167959257404399</v>
      </c>
      <c r="V83" s="177">
        <v>1.2189576535271001</v>
      </c>
      <c r="W83" s="4">
        <v>2.5547200051930998</v>
      </c>
      <c r="X83" s="177">
        <v>1.3798563412698399</v>
      </c>
      <c r="Y83" s="4">
        <v>0.63752815320815504</v>
      </c>
      <c r="Z83" s="177">
        <v>1.4680788779941401</v>
      </c>
      <c r="AA83" s="6"/>
      <c r="AB83" s="6"/>
      <c r="AC83" s="6"/>
      <c r="AD83" s="6"/>
      <c r="AE83" s="6"/>
      <c r="AF83" s="6"/>
      <c r="AG83" s="6"/>
      <c r="AH83" s="6"/>
      <c r="AI83" s="6"/>
      <c r="AJ83" s="6"/>
      <c r="AK83" s="6"/>
      <c r="AL83" s="8"/>
    </row>
    <row r="84" spans="1:38" ht="13" customHeight="1" x14ac:dyDescent="0.35">
      <c r="A84" s="191" t="s">
        <v>410</v>
      </c>
      <c r="B84" s="176">
        <v>1</v>
      </c>
      <c r="C84" s="35">
        <v>14.5772376852423</v>
      </c>
      <c r="D84" s="181">
        <v>0.26320757318236598</v>
      </c>
      <c r="E84" s="35">
        <v>14.885235827746699</v>
      </c>
      <c r="F84" s="181">
        <v>0.26896310193419998</v>
      </c>
      <c r="G84" s="35">
        <v>16.999862416018001</v>
      </c>
      <c r="H84" s="181">
        <v>0.31804033920914498</v>
      </c>
      <c r="I84" s="35">
        <v>15.1536568387657</v>
      </c>
      <c r="J84" s="181">
        <v>0.28721963775023601</v>
      </c>
      <c r="K84" s="35">
        <v>21.5180703482505</v>
      </c>
      <c r="L84" s="181">
        <v>0.33403680467960301</v>
      </c>
      <c r="M84" s="35">
        <v>17.077183837473999</v>
      </c>
      <c r="N84" s="181">
        <v>0.29542943408862599</v>
      </c>
      <c r="O84" s="35">
        <v>-2.5432762376332199E-2</v>
      </c>
      <c r="P84" s="181">
        <v>0.34009793519130699</v>
      </c>
      <c r="Q84" s="35">
        <v>-0.88384891056072701</v>
      </c>
      <c r="R84" s="181">
        <v>0.35810955846481102</v>
      </c>
      <c r="S84" s="35">
        <v>-3.11192428633791</v>
      </c>
      <c r="T84" s="181">
        <v>0.424968216745371</v>
      </c>
      <c r="U84" s="35">
        <v>-1.65015761039328</v>
      </c>
      <c r="V84" s="181">
        <v>0.39082729053176402</v>
      </c>
      <c r="W84" s="35">
        <v>-0.50544730903174995</v>
      </c>
      <c r="X84" s="181">
        <v>0.45775646492965899</v>
      </c>
      <c r="Y84" s="35">
        <v>-0.39211569003683999</v>
      </c>
      <c r="Z84" s="181">
        <v>0.40593627048853098</v>
      </c>
      <c r="AA84" s="6"/>
      <c r="AB84" s="6"/>
      <c r="AC84" s="6"/>
      <c r="AD84" s="6"/>
      <c r="AE84" s="6"/>
      <c r="AF84" s="6"/>
      <c r="AG84" s="6"/>
      <c r="AH84" s="6"/>
      <c r="AI84" s="6"/>
      <c r="AJ84" s="6"/>
      <c r="AK84" s="6"/>
      <c r="AL84" s="8"/>
    </row>
    <row r="85" spans="1:38" ht="13" customHeight="1" x14ac:dyDescent="0.35">
      <c r="A85" s="3" t="s">
        <v>198</v>
      </c>
      <c r="B85" s="175">
        <v>1</v>
      </c>
      <c r="C85" s="4">
        <v>15.399154656330101</v>
      </c>
      <c r="D85" s="177">
        <v>1.06705244689946</v>
      </c>
      <c r="E85" s="4">
        <v>12.862786476223301</v>
      </c>
      <c r="F85" s="177">
        <v>1.0215412630517899</v>
      </c>
      <c r="G85" s="4">
        <v>16.677730149687299</v>
      </c>
      <c r="H85" s="177">
        <v>1.5283966357638601</v>
      </c>
      <c r="I85" s="4">
        <v>13.1459185433665</v>
      </c>
      <c r="J85" s="177">
        <v>1.2213539079487099</v>
      </c>
      <c r="K85" s="4">
        <v>40.615273095314897</v>
      </c>
      <c r="L85" s="177">
        <v>1.91645666127559</v>
      </c>
      <c r="M85" s="4">
        <v>19.188827123344002</v>
      </c>
      <c r="N85" s="177">
        <v>1.51137334933679</v>
      </c>
      <c r="O85" s="4">
        <v>0.96112113762375595</v>
      </c>
      <c r="P85" s="177">
        <v>1.5076778133886</v>
      </c>
      <c r="Q85" s="4">
        <v>2.5214854227460299</v>
      </c>
      <c r="R85" s="177">
        <v>1.4204547005284001</v>
      </c>
      <c r="S85" s="4">
        <v>-5.0392406582128801</v>
      </c>
      <c r="T85" s="177">
        <v>2.0459969428456701</v>
      </c>
      <c r="U85" s="4">
        <v>-1.49222039680035</v>
      </c>
      <c r="V85" s="177">
        <v>1.58496236390825</v>
      </c>
      <c r="W85" s="4">
        <v>3.70368206377174</v>
      </c>
      <c r="X85" s="177">
        <v>2.4455720503048899</v>
      </c>
      <c r="Y85" s="4">
        <v>-1.15962714941048</v>
      </c>
      <c r="Z85" s="177">
        <v>2.1397708070188401</v>
      </c>
      <c r="AA85" s="6"/>
      <c r="AB85" s="6"/>
      <c r="AC85" s="6"/>
      <c r="AD85" s="6"/>
      <c r="AE85" s="6"/>
      <c r="AF85" s="6"/>
      <c r="AG85" s="6"/>
      <c r="AH85" s="6"/>
      <c r="AI85" s="6"/>
      <c r="AJ85" s="6"/>
      <c r="AK85" s="6"/>
      <c r="AL85" s="8"/>
    </row>
    <row r="86" spans="1:38" ht="13" customHeight="1" x14ac:dyDescent="0.35">
      <c r="A86" s="3" t="s">
        <v>407</v>
      </c>
      <c r="B86" s="175">
        <v>1</v>
      </c>
      <c r="C86" s="4">
        <v>9.5220865348228596</v>
      </c>
      <c r="D86" s="177">
        <v>1.4649479192604</v>
      </c>
      <c r="E86" s="4">
        <v>7.4816632870551398</v>
      </c>
      <c r="F86" s="177">
        <v>0.99862175346918203</v>
      </c>
      <c r="G86" s="4">
        <v>16.044425211024901</v>
      </c>
      <c r="H86" s="177">
        <v>1.4790623800599001</v>
      </c>
      <c r="I86" s="4">
        <v>26.2600615609039</v>
      </c>
      <c r="J86" s="177">
        <v>2.4006663098215002</v>
      </c>
      <c r="K86" s="4">
        <v>29.385086879241602</v>
      </c>
      <c r="L86" s="177">
        <v>2.3855407160421298</v>
      </c>
      <c r="M86" s="4">
        <v>15.7844061620904</v>
      </c>
      <c r="N86" s="177">
        <v>1.4527890007186299</v>
      </c>
      <c r="O86" s="4">
        <v>1.9742387179887699</v>
      </c>
      <c r="P86" s="177">
        <v>1.86481431409889</v>
      </c>
      <c r="Q86" s="4">
        <v>-2.0089996226913902</v>
      </c>
      <c r="R86" s="177">
        <v>1.9062721104898801</v>
      </c>
      <c r="S86" s="4">
        <v>-8.8599094602218003</v>
      </c>
      <c r="T86" s="177">
        <v>2.2007493273357199</v>
      </c>
      <c r="U86" s="4">
        <v>-0.739600323923021</v>
      </c>
      <c r="V86" s="177">
        <v>2.95479590033022</v>
      </c>
      <c r="W86" s="4">
        <v>-3.4086581713797401E-2</v>
      </c>
      <c r="X86" s="177">
        <v>3.1894983842678601</v>
      </c>
      <c r="Y86" s="4">
        <v>-3.71925488902759</v>
      </c>
      <c r="Z86" s="177">
        <v>2.56564425421415</v>
      </c>
      <c r="AA86" s="6"/>
      <c r="AB86" s="6"/>
      <c r="AC86" s="6"/>
      <c r="AD86" s="6"/>
      <c r="AE86" s="6"/>
      <c r="AF86" s="6"/>
      <c r="AG86" s="6"/>
      <c r="AH86" s="6"/>
      <c r="AI86" s="6"/>
      <c r="AJ86" s="6"/>
      <c r="AK86" s="6"/>
      <c r="AL86" s="8"/>
    </row>
    <row r="87" spans="1:38" ht="13" customHeight="1" x14ac:dyDescent="0.35">
      <c r="A87" s="103" t="s">
        <v>408</v>
      </c>
      <c r="B87" s="184">
        <v>1</v>
      </c>
      <c r="C87" s="109">
        <v>7.2769478871120503</v>
      </c>
      <c r="D87" s="183">
        <v>0.92967193053581398</v>
      </c>
      <c r="E87" s="109">
        <v>11.1089789793617</v>
      </c>
      <c r="F87" s="183">
        <v>1.46562067363802</v>
      </c>
      <c r="G87" s="109">
        <v>9.2125574219024493</v>
      </c>
      <c r="H87" s="183">
        <v>1.4094683736601701</v>
      </c>
      <c r="I87" s="109">
        <v>4.7580459284748997</v>
      </c>
      <c r="J87" s="183">
        <v>0.82731350434261397</v>
      </c>
      <c r="K87" s="109">
        <v>7.1940057963728101</v>
      </c>
      <c r="L87" s="183">
        <v>1.0815739882640301</v>
      </c>
      <c r="M87" s="109">
        <v>2.74110015239483</v>
      </c>
      <c r="N87" s="183">
        <v>0.65828297562596005</v>
      </c>
      <c r="O87" s="109">
        <v>0.97629616744292202</v>
      </c>
      <c r="P87" s="183">
        <v>1.3706024207690699</v>
      </c>
      <c r="Q87" s="109">
        <v>0.104261320634686</v>
      </c>
      <c r="R87" s="183">
        <v>2.0376553002367199</v>
      </c>
      <c r="S87" s="109">
        <v>-1.79314937285511</v>
      </c>
      <c r="T87" s="183">
        <v>1.9028720869740099</v>
      </c>
      <c r="U87" s="109">
        <v>-2.1129091031952498</v>
      </c>
      <c r="V87" s="183">
        <v>1.2352627128201199</v>
      </c>
      <c r="W87" s="109">
        <v>-2.4242812376546299</v>
      </c>
      <c r="X87" s="183">
        <v>1.7043067936891001</v>
      </c>
      <c r="Y87" s="109">
        <v>-5.5351113764794597</v>
      </c>
      <c r="Z87" s="183">
        <v>1.5121343616237699</v>
      </c>
      <c r="AA87" s="9"/>
      <c r="AB87" s="9"/>
      <c r="AC87" s="9"/>
      <c r="AD87" s="9"/>
      <c r="AE87" s="9"/>
      <c r="AF87" s="9"/>
      <c r="AG87" s="9"/>
      <c r="AH87" s="9"/>
      <c r="AI87" s="9"/>
      <c r="AJ87" s="9"/>
      <c r="AK87" s="9"/>
      <c r="AL87" s="10"/>
    </row>
    <row r="88" spans="1:38" ht="13" customHeight="1" x14ac:dyDescent="0.35">
      <c r="A88" s="3"/>
      <c r="B88" s="111"/>
      <c r="C88" s="4" t="s">
        <v>1336</v>
      </c>
      <c r="D88" s="177" t="s">
        <v>1337</v>
      </c>
      <c r="E88" s="4" t="s">
        <v>1338</v>
      </c>
      <c r="F88" s="177" t="s">
        <v>1339</v>
      </c>
      <c r="G88" s="4" t="s">
        <v>1340</v>
      </c>
      <c r="H88" s="177" t="s">
        <v>1341</v>
      </c>
      <c r="I88" s="4" t="s">
        <v>1342</v>
      </c>
      <c r="J88" s="177" t="s">
        <v>1343</v>
      </c>
      <c r="K88" s="4" t="s">
        <v>1344</v>
      </c>
      <c r="L88" s="177" t="s">
        <v>1345</v>
      </c>
      <c r="M88" s="4" t="s">
        <v>1346</v>
      </c>
      <c r="N88" s="177" t="s">
        <v>1347</v>
      </c>
      <c r="O88" s="6" t="s">
        <v>1348</v>
      </c>
      <c r="P88" s="6" t="s">
        <v>1349</v>
      </c>
      <c r="Q88" s="6" t="s">
        <v>1350</v>
      </c>
      <c r="R88" s="6" t="s">
        <v>1351</v>
      </c>
      <c r="S88" s="6" t="s">
        <v>1352</v>
      </c>
      <c r="T88" s="6" t="s">
        <v>1353</v>
      </c>
      <c r="U88" s="6" t="s">
        <v>1354</v>
      </c>
      <c r="V88" s="6" t="s">
        <v>1355</v>
      </c>
      <c r="W88" s="6" t="s">
        <v>1356</v>
      </c>
      <c r="X88" s="6" t="s">
        <v>1357</v>
      </c>
      <c r="Y88" s="6" t="s">
        <v>1358</v>
      </c>
      <c r="Z88" s="6" t="s">
        <v>1359</v>
      </c>
      <c r="AA88" s="4" t="s">
        <v>1360</v>
      </c>
      <c r="AB88" s="177" t="s">
        <v>1361</v>
      </c>
      <c r="AC88" s="4" t="s">
        <v>1362</v>
      </c>
      <c r="AD88" s="177" t="s">
        <v>1363</v>
      </c>
      <c r="AE88" s="4" t="s">
        <v>1364</v>
      </c>
      <c r="AF88" s="177" t="s">
        <v>1365</v>
      </c>
      <c r="AG88" s="4" t="s">
        <v>1366</v>
      </c>
      <c r="AH88" s="177" t="s">
        <v>1367</v>
      </c>
      <c r="AI88" s="4" t="s">
        <v>1368</v>
      </c>
      <c r="AJ88" s="177" t="s">
        <v>1369</v>
      </c>
      <c r="AK88" s="4" t="s">
        <v>1370</v>
      </c>
      <c r="AL88" s="196" t="s">
        <v>1371</v>
      </c>
    </row>
    <row r="89" spans="1:38" ht="13" customHeight="1" x14ac:dyDescent="0.35">
      <c r="A89" s="3" t="s">
        <v>365</v>
      </c>
      <c r="B89" s="111">
        <v>3</v>
      </c>
      <c r="C89" s="4">
        <v>7.0051845196144598</v>
      </c>
      <c r="D89" s="177">
        <v>0.523483874469031</v>
      </c>
      <c r="E89" s="4">
        <v>5.4619504215683801</v>
      </c>
      <c r="F89" s="177">
        <v>0.46731609954268699</v>
      </c>
      <c r="G89" s="4">
        <v>11.2821056350307</v>
      </c>
      <c r="H89" s="177">
        <v>0.902397057832799</v>
      </c>
      <c r="I89" s="4">
        <v>10.6916055523563</v>
      </c>
      <c r="J89" s="177">
        <v>0.81314262952487903</v>
      </c>
      <c r="K89" s="4">
        <v>18.274508682784401</v>
      </c>
      <c r="L89" s="177">
        <v>1.1765988005368699</v>
      </c>
      <c r="M89" s="4">
        <v>13.1246300647424</v>
      </c>
      <c r="N89" s="177">
        <v>0.874578381746551</v>
      </c>
      <c r="O89" s="6"/>
      <c r="P89" s="6"/>
      <c r="Q89" s="6"/>
      <c r="R89" s="6"/>
      <c r="S89" s="6"/>
      <c r="T89" s="6"/>
      <c r="U89" s="6"/>
      <c r="V89" s="6"/>
      <c r="W89" s="6"/>
      <c r="X89" s="6"/>
      <c r="Y89" s="6"/>
      <c r="Z89" s="6"/>
      <c r="AA89" s="4">
        <v>-0.34204337556290498</v>
      </c>
      <c r="AB89" s="177">
        <v>0.91998617268586702</v>
      </c>
      <c r="AC89" s="4">
        <v>-9.8325139106254497E-2</v>
      </c>
      <c r="AD89" s="177">
        <v>0.71041349455519098</v>
      </c>
      <c r="AE89" s="4">
        <v>0.117030557222694</v>
      </c>
      <c r="AF89" s="177">
        <v>1.2020982148253201</v>
      </c>
      <c r="AG89" s="4">
        <v>0.48866544407842999</v>
      </c>
      <c r="AH89" s="177">
        <v>1.0867113049305299</v>
      </c>
      <c r="AI89" s="4">
        <v>-0.20652174303812701</v>
      </c>
      <c r="AJ89" s="177">
        <v>1.6137249989384199</v>
      </c>
      <c r="AK89" s="4">
        <v>1.9563713014992401</v>
      </c>
      <c r="AL89" s="196">
        <v>1.22590810464723</v>
      </c>
    </row>
    <row r="90" spans="1:38" ht="13" customHeight="1" x14ac:dyDescent="0.35">
      <c r="A90" s="3" t="s">
        <v>368</v>
      </c>
      <c r="B90" s="111">
        <v>3</v>
      </c>
      <c r="C90" s="4">
        <v>12.4198893793065</v>
      </c>
      <c r="D90" s="177">
        <v>0.80906247120105101</v>
      </c>
      <c r="E90" s="4">
        <v>14.7655074995857</v>
      </c>
      <c r="F90" s="177">
        <v>1.0912708789299701</v>
      </c>
      <c r="G90" s="4">
        <v>27.5416459556447</v>
      </c>
      <c r="H90" s="177">
        <v>1.4127675481683999</v>
      </c>
      <c r="I90" s="4">
        <v>28.515677521925198</v>
      </c>
      <c r="J90" s="177">
        <v>1.8926351753199699</v>
      </c>
      <c r="K90" s="4">
        <v>25.795644109194999</v>
      </c>
      <c r="L90" s="177">
        <v>1.6155713229203801</v>
      </c>
      <c r="M90" s="4">
        <v>14.9090002174585</v>
      </c>
      <c r="N90" s="177">
        <v>1.5137617034365001</v>
      </c>
      <c r="O90" s="6"/>
      <c r="P90" s="6"/>
      <c r="Q90" s="6"/>
      <c r="R90" s="6"/>
      <c r="S90" s="6"/>
      <c r="T90" s="6"/>
      <c r="U90" s="6"/>
      <c r="V90" s="6"/>
      <c r="W90" s="6"/>
      <c r="X90" s="6"/>
      <c r="Y90" s="6"/>
      <c r="Z90" s="6"/>
      <c r="AA90" s="4">
        <v>-7.3063315549269197</v>
      </c>
      <c r="AB90" s="177">
        <v>1.52170534667184</v>
      </c>
      <c r="AC90" s="4">
        <v>-3.22589367063844</v>
      </c>
      <c r="AD90" s="177">
        <v>1.6117431561142701</v>
      </c>
      <c r="AE90" s="4">
        <v>-5.3521691996354699</v>
      </c>
      <c r="AF90" s="177">
        <v>2.16584393564953</v>
      </c>
      <c r="AG90" s="4">
        <v>-4.7251775625088097</v>
      </c>
      <c r="AH90" s="177">
        <v>2.6136385040427199</v>
      </c>
      <c r="AI90" s="4">
        <v>-7.1755140494688696</v>
      </c>
      <c r="AJ90" s="177">
        <v>2.32034429849329</v>
      </c>
      <c r="AK90" s="4">
        <v>-3.6831884656844598</v>
      </c>
      <c r="AL90" s="196">
        <v>2.1204376682917201</v>
      </c>
    </row>
    <row r="91" spans="1:38" ht="13" customHeight="1" x14ac:dyDescent="0.35">
      <c r="A91" s="3" t="s">
        <v>68</v>
      </c>
      <c r="B91" s="111">
        <v>3</v>
      </c>
      <c r="C91" s="4">
        <v>15.414040656177299</v>
      </c>
      <c r="D91" s="177">
        <v>1.1472852041067201</v>
      </c>
      <c r="E91" s="4">
        <v>14.0663347494656</v>
      </c>
      <c r="F91" s="177">
        <v>1.2372887030247599</v>
      </c>
      <c r="G91" s="4">
        <v>25.1592519895983</v>
      </c>
      <c r="H91" s="177">
        <v>1.5533318106577001</v>
      </c>
      <c r="I91" s="4">
        <v>19.766616027893701</v>
      </c>
      <c r="J91" s="177">
        <v>1.4197966772627399</v>
      </c>
      <c r="K91" s="4">
        <v>39.489315033704997</v>
      </c>
      <c r="L91" s="177">
        <v>1.7400359717565499</v>
      </c>
      <c r="M91" s="4">
        <v>23.8021467297628</v>
      </c>
      <c r="N91" s="177">
        <v>1.4787544474388301</v>
      </c>
      <c r="O91" s="6"/>
      <c r="P91" s="6"/>
      <c r="Q91" s="6"/>
      <c r="R91" s="6"/>
      <c r="S91" s="6"/>
      <c r="T91" s="6"/>
      <c r="U91" s="6"/>
      <c r="V91" s="6"/>
      <c r="W91" s="6"/>
      <c r="X91" s="6"/>
      <c r="Y91" s="6"/>
      <c r="Z91" s="6"/>
      <c r="AA91" s="4">
        <v>0.97600713747097601</v>
      </c>
      <c r="AB91" s="177">
        <v>1.5654886790112099</v>
      </c>
      <c r="AC91" s="4">
        <v>3.7250336959883201</v>
      </c>
      <c r="AD91" s="177">
        <v>1.5827281316664801</v>
      </c>
      <c r="AE91" s="4">
        <v>3.4422811816981</v>
      </c>
      <c r="AF91" s="177">
        <v>2.0646905162567801</v>
      </c>
      <c r="AG91" s="4">
        <v>5.1284770877269299</v>
      </c>
      <c r="AH91" s="177">
        <v>1.74247609203408</v>
      </c>
      <c r="AI91" s="4">
        <v>2.5777240021617902</v>
      </c>
      <c r="AJ91" s="177">
        <v>2.3099224449517002</v>
      </c>
      <c r="AK91" s="4">
        <v>3.4536924570082901</v>
      </c>
      <c r="AL91" s="196">
        <v>2.1168572038058402</v>
      </c>
    </row>
    <row r="92" spans="1:38" ht="13" customHeight="1" x14ac:dyDescent="0.35">
      <c r="A92" s="3" t="s">
        <v>387</v>
      </c>
      <c r="B92" s="111">
        <v>3</v>
      </c>
      <c r="C92" s="4">
        <v>16.760961860639</v>
      </c>
      <c r="D92" s="177">
        <v>1.0526463238006301</v>
      </c>
      <c r="E92" s="4">
        <v>13.3625248226809</v>
      </c>
      <c r="F92" s="177">
        <v>0.85422578460972598</v>
      </c>
      <c r="G92" s="4">
        <v>41.442030603965897</v>
      </c>
      <c r="H92" s="177">
        <v>1.4709163592647001</v>
      </c>
      <c r="I92" s="4">
        <v>11.002851212515001</v>
      </c>
      <c r="J92" s="177">
        <v>0.76988965719748503</v>
      </c>
      <c r="K92" s="4">
        <v>38.482170431944198</v>
      </c>
      <c r="L92" s="177">
        <v>1.4699632949288599</v>
      </c>
      <c r="M92" s="4">
        <v>12.637934153577399</v>
      </c>
      <c r="N92" s="177">
        <v>0.86824541967935298</v>
      </c>
      <c r="O92" s="6"/>
      <c r="P92" s="6"/>
      <c r="Q92" s="6"/>
      <c r="R92" s="6"/>
      <c r="S92" s="6"/>
      <c r="T92" s="6"/>
      <c r="U92" s="6"/>
      <c r="V92" s="6"/>
      <c r="W92" s="6"/>
      <c r="X92" s="6"/>
      <c r="Y92" s="6"/>
      <c r="Z92" s="6"/>
      <c r="AA92" s="4">
        <v>-4.8259994074398502</v>
      </c>
      <c r="AB92" s="177">
        <v>1.6156515282678501</v>
      </c>
      <c r="AC92" s="4">
        <v>-2.8407934012872</v>
      </c>
      <c r="AD92" s="177">
        <v>1.4592109303838401</v>
      </c>
      <c r="AE92" s="4">
        <v>-2.5341077258051401</v>
      </c>
      <c r="AF92" s="177">
        <v>2.01891423931905</v>
      </c>
      <c r="AG92" s="4">
        <v>-1.6270952985664699</v>
      </c>
      <c r="AH92" s="177">
        <v>1.3117261698367799</v>
      </c>
      <c r="AI92" s="4">
        <v>-2.3077523086304401</v>
      </c>
      <c r="AJ92" s="177">
        <v>2.0055880743235601</v>
      </c>
      <c r="AK92" s="4">
        <v>-0.49729792221136498</v>
      </c>
      <c r="AL92" s="196">
        <v>1.3099732295417901</v>
      </c>
    </row>
    <row r="93" spans="1:38" ht="13" customHeight="1" x14ac:dyDescent="0.35">
      <c r="A93" s="3" t="s">
        <v>389</v>
      </c>
      <c r="B93" s="111">
        <v>3</v>
      </c>
      <c r="C93" s="4">
        <v>35.932120103935802</v>
      </c>
      <c r="D93" s="177">
        <v>1.12414864553422</v>
      </c>
      <c r="E93" s="4">
        <v>34.734276794355303</v>
      </c>
      <c r="F93" s="177">
        <v>1.0323549732004</v>
      </c>
      <c r="G93" s="4">
        <v>32.489054821860599</v>
      </c>
      <c r="H93" s="177">
        <v>1.0278895305897999</v>
      </c>
      <c r="I93" s="4">
        <v>35.146369002094801</v>
      </c>
      <c r="J93" s="177">
        <v>1.17718473506972</v>
      </c>
      <c r="K93" s="4">
        <v>37.745716118523902</v>
      </c>
      <c r="L93" s="177">
        <v>1.19477110604079</v>
      </c>
      <c r="M93" s="4">
        <v>39.060191528835198</v>
      </c>
      <c r="N93" s="177">
        <v>0.99992107913920902</v>
      </c>
      <c r="O93" s="6"/>
      <c r="P93" s="6"/>
      <c r="Q93" s="6"/>
      <c r="R93" s="6"/>
      <c r="S93" s="6"/>
      <c r="T93" s="6"/>
      <c r="U93" s="6"/>
      <c r="V93" s="6"/>
      <c r="W93" s="6"/>
      <c r="X93" s="6"/>
      <c r="Y93" s="6"/>
      <c r="Z93" s="6"/>
      <c r="AA93" s="4">
        <v>1.26210038763929</v>
      </c>
      <c r="AB93" s="177">
        <v>1.69254899919862</v>
      </c>
      <c r="AC93" s="4">
        <v>-1.6437659748695199</v>
      </c>
      <c r="AD93" s="177">
        <v>1.70320512198165</v>
      </c>
      <c r="AE93" s="4">
        <v>-0.98314154818410104</v>
      </c>
      <c r="AF93" s="177">
        <v>1.66640220534532</v>
      </c>
      <c r="AG93" s="4">
        <v>-1.6395513905819601</v>
      </c>
      <c r="AH93" s="177">
        <v>1.8171080700795701</v>
      </c>
      <c r="AI93" s="4">
        <v>1.18747667231925</v>
      </c>
      <c r="AJ93" s="177">
        <v>1.73654937376132</v>
      </c>
      <c r="AK93" s="4">
        <v>-1.2601260729125801</v>
      </c>
      <c r="AL93" s="196">
        <v>1.6725213783239301</v>
      </c>
    </row>
    <row r="94" spans="1:38" ht="13" customHeight="1" x14ac:dyDescent="0.35">
      <c r="A94" s="3" t="s">
        <v>394</v>
      </c>
      <c r="B94" s="111">
        <v>3</v>
      </c>
      <c r="C94" s="4">
        <v>5.9786383169492803</v>
      </c>
      <c r="D94" s="177">
        <v>0.59557724059077299</v>
      </c>
      <c r="E94" s="4">
        <v>8.9707981099597909</v>
      </c>
      <c r="F94" s="177">
        <v>0.70873734200357397</v>
      </c>
      <c r="G94" s="4">
        <v>9.4505260946611092</v>
      </c>
      <c r="H94" s="177">
        <v>0.76964070178241595</v>
      </c>
      <c r="I94" s="4">
        <v>11.951264614420699</v>
      </c>
      <c r="J94" s="177">
        <v>0.90390119962406001</v>
      </c>
      <c r="K94" s="4">
        <v>15.3409896979226</v>
      </c>
      <c r="L94" s="177">
        <v>0.94202833411408204</v>
      </c>
      <c r="M94" s="4">
        <v>9.4207759511328799</v>
      </c>
      <c r="N94" s="177">
        <v>0.77298485606545297</v>
      </c>
      <c r="O94" s="6"/>
      <c r="P94" s="6"/>
      <c r="Q94" s="6"/>
      <c r="R94" s="6"/>
      <c r="S94" s="6"/>
      <c r="T94" s="6"/>
      <c r="U94" s="6"/>
      <c r="V94" s="6"/>
      <c r="W94" s="6"/>
      <c r="X94" s="6"/>
      <c r="Y94" s="6"/>
      <c r="Z94" s="6"/>
      <c r="AA94" s="4">
        <v>-1.5233446665836701</v>
      </c>
      <c r="AB94" s="177">
        <v>1.03489918169747</v>
      </c>
      <c r="AC94" s="4">
        <v>-1.5084969823907</v>
      </c>
      <c r="AD94" s="177">
        <v>1.1466447660407</v>
      </c>
      <c r="AE94" s="4">
        <v>0.49049778360183</v>
      </c>
      <c r="AF94" s="177">
        <v>1.2017846075010801</v>
      </c>
      <c r="AG94" s="4">
        <v>3.67328275619901</v>
      </c>
      <c r="AH94" s="177">
        <v>1.1802819506325399</v>
      </c>
      <c r="AI94" s="4">
        <v>0.45588776196647801</v>
      </c>
      <c r="AJ94" s="177">
        <v>1.4134273299266</v>
      </c>
      <c r="AK94" s="4">
        <v>0.24534013426237999</v>
      </c>
      <c r="AL94" s="196">
        <v>1.1640575651388301</v>
      </c>
    </row>
    <row r="95" spans="1:38" ht="13" customHeight="1" x14ac:dyDescent="0.35">
      <c r="A95" s="3" t="s">
        <v>398</v>
      </c>
      <c r="B95" s="111">
        <v>3</v>
      </c>
      <c r="C95" s="4">
        <v>8.4441292323927009</v>
      </c>
      <c r="D95" s="177">
        <v>0.52747660108485295</v>
      </c>
      <c r="E95" s="4">
        <v>8.86153809816666</v>
      </c>
      <c r="F95" s="177">
        <v>0.59042506238173798</v>
      </c>
      <c r="G95" s="4">
        <v>15.493901790141299</v>
      </c>
      <c r="H95" s="177">
        <v>1.0112033939087901</v>
      </c>
      <c r="I95" s="4">
        <v>17.8072767046697</v>
      </c>
      <c r="J95" s="177">
        <v>0.812032561318629</v>
      </c>
      <c r="K95" s="4">
        <v>16.240501233430798</v>
      </c>
      <c r="L95" s="177">
        <v>0.82375967109933601</v>
      </c>
      <c r="M95" s="4">
        <v>11.8804313397239</v>
      </c>
      <c r="N95" s="177">
        <v>0.70752263932965198</v>
      </c>
      <c r="O95" s="6"/>
      <c r="P95" s="6"/>
      <c r="Q95" s="6"/>
      <c r="R95" s="6"/>
      <c r="S95" s="6"/>
      <c r="T95" s="6"/>
      <c r="U95" s="6"/>
      <c r="V95" s="6"/>
      <c r="W95" s="6"/>
      <c r="X95" s="6"/>
      <c r="Y95" s="6"/>
      <c r="Z95" s="6"/>
      <c r="AA95" s="4">
        <v>-2.0195297505014702</v>
      </c>
      <c r="AB95" s="177">
        <v>0.88631065704218304</v>
      </c>
      <c r="AC95" s="4">
        <v>-0.53660853737884795</v>
      </c>
      <c r="AD95" s="177">
        <v>0.81246953221548501</v>
      </c>
      <c r="AE95" s="4">
        <v>1.89502365873336</v>
      </c>
      <c r="AF95" s="177">
        <v>1.35817960224375</v>
      </c>
      <c r="AG95" s="4">
        <v>-0.76709168924358895</v>
      </c>
      <c r="AH95" s="177">
        <v>1.17838420575202</v>
      </c>
      <c r="AI95" s="4">
        <v>0.434060376645999</v>
      </c>
      <c r="AJ95" s="177">
        <v>1.2716325953717</v>
      </c>
      <c r="AK95" s="4">
        <v>-1.6190127178945599</v>
      </c>
      <c r="AL95" s="196">
        <v>1.0970816842484199</v>
      </c>
    </row>
    <row r="96" spans="1:38" ht="13" customHeight="1" x14ac:dyDescent="0.35">
      <c r="A96" s="3" t="s">
        <v>399</v>
      </c>
      <c r="B96" s="111">
        <v>3</v>
      </c>
      <c r="C96" s="4">
        <v>14.507995877530099</v>
      </c>
      <c r="D96" s="177">
        <v>1.0205268755583099</v>
      </c>
      <c r="E96" s="4">
        <v>12.8144096252407</v>
      </c>
      <c r="F96" s="177">
        <v>0.94609360023631905</v>
      </c>
      <c r="G96" s="4">
        <v>14.066991830822101</v>
      </c>
      <c r="H96" s="177">
        <v>0.94607268405048095</v>
      </c>
      <c r="I96" s="4">
        <v>12.159554053531499</v>
      </c>
      <c r="J96" s="177">
        <v>0.77522832480207504</v>
      </c>
      <c r="K96" s="4">
        <v>16.222360792586301</v>
      </c>
      <c r="L96" s="177">
        <v>1.0509034382456499</v>
      </c>
      <c r="M96" s="4">
        <v>17.6664684678138</v>
      </c>
      <c r="N96" s="177">
        <v>1.2950406036303701</v>
      </c>
      <c r="O96" s="6"/>
      <c r="P96" s="6"/>
      <c r="Q96" s="6"/>
      <c r="R96" s="6"/>
      <c r="S96" s="6"/>
      <c r="T96" s="6"/>
      <c r="U96" s="6"/>
      <c r="V96" s="6"/>
      <c r="W96" s="6"/>
      <c r="X96" s="6"/>
      <c r="Y96" s="6"/>
      <c r="Z96" s="6"/>
      <c r="AA96" s="4">
        <v>-0.490687220290631</v>
      </c>
      <c r="AB96" s="177">
        <v>1.46414262224166</v>
      </c>
      <c r="AC96" s="4">
        <v>1.2315608692412401</v>
      </c>
      <c r="AD96" s="177">
        <v>1.22519183746435</v>
      </c>
      <c r="AE96" s="4">
        <v>3.0394822763467801</v>
      </c>
      <c r="AF96" s="177">
        <v>1.2709723756912299</v>
      </c>
      <c r="AG96" s="4">
        <v>1.88151762542039</v>
      </c>
      <c r="AH96" s="177">
        <v>1.21907920004024</v>
      </c>
      <c r="AI96" s="4">
        <v>1.7672583503288</v>
      </c>
      <c r="AJ96" s="177">
        <v>1.4238335397134301</v>
      </c>
      <c r="AK96" s="4">
        <v>9.0680472028417097E-3</v>
      </c>
      <c r="AL96" s="196">
        <v>1.6715946861230699</v>
      </c>
    </row>
    <row r="97" spans="1:38" ht="13" customHeight="1" x14ac:dyDescent="0.35">
      <c r="A97" s="195" t="s">
        <v>411</v>
      </c>
      <c r="B97" s="187">
        <v>3</v>
      </c>
      <c r="C97" s="188">
        <v>14.557869993318199</v>
      </c>
      <c r="D97" s="189">
        <v>0.31352517260638402</v>
      </c>
      <c r="E97" s="188">
        <v>14.129667515127901</v>
      </c>
      <c r="F97" s="189">
        <v>0.31823737600540802</v>
      </c>
      <c r="G97" s="188">
        <v>22.115688590215601</v>
      </c>
      <c r="H97" s="189">
        <v>0.41369442167105802</v>
      </c>
      <c r="I97" s="188">
        <v>18.380151836175902</v>
      </c>
      <c r="J97" s="189">
        <v>0.40146214499344401</v>
      </c>
      <c r="K97" s="188">
        <v>25.948900762511499</v>
      </c>
      <c r="L97" s="189">
        <v>0.45553619022433101</v>
      </c>
      <c r="M97" s="188">
        <v>17.812697306630898</v>
      </c>
      <c r="N97" s="189">
        <v>0.39075233659834901</v>
      </c>
      <c r="O97" s="9"/>
      <c r="P97" s="9"/>
      <c r="Q97" s="9"/>
      <c r="R97" s="9"/>
      <c r="S97" s="9"/>
      <c r="T97" s="9"/>
      <c r="U97" s="9"/>
      <c r="V97" s="9"/>
      <c r="W97" s="9"/>
      <c r="X97" s="9"/>
      <c r="Y97" s="9"/>
      <c r="Z97" s="9"/>
      <c r="AA97" s="188">
        <v>-1.7837285562744001</v>
      </c>
      <c r="AB97" s="189">
        <v>0.485541659755933</v>
      </c>
      <c r="AC97" s="188">
        <v>-0.61216114255517595</v>
      </c>
      <c r="AD97" s="189">
        <v>0.46960142506452002</v>
      </c>
      <c r="AE97" s="188">
        <v>1.4362122997256799E-2</v>
      </c>
      <c r="AF97" s="189">
        <v>0.58837815845032704</v>
      </c>
      <c r="AG97" s="188">
        <v>0.30162837156549299</v>
      </c>
      <c r="AH97" s="189">
        <v>0.56372902981642803</v>
      </c>
      <c r="AI97" s="188">
        <v>-0.40842261721439099</v>
      </c>
      <c r="AJ97" s="189">
        <v>0.63742601546459599</v>
      </c>
      <c r="AK97" s="188">
        <v>-0.17439415484127599</v>
      </c>
      <c r="AL97" s="200">
        <v>0.563837239121178</v>
      </c>
    </row>
    <row r="99" spans="1:38" x14ac:dyDescent="0.35">
      <c r="A99" s="201" t="s">
        <v>534</v>
      </c>
    </row>
    <row r="100" spans="1:38" x14ac:dyDescent="0.35">
      <c r="A100" s="201" t="s">
        <v>535</v>
      </c>
    </row>
    <row r="101" spans="1:38" x14ac:dyDescent="0.35">
      <c r="A101" s="201" t="s">
        <v>412</v>
      </c>
    </row>
    <row r="102" spans="1:38" x14ac:dyDescent="0.35">
      <c r="A102" s="201" t="s">
        <v>413</v>
      </c>
    </row>
    <row r="103" spans="1:38" x14ac:dyDescent="0.35">
      <c r="A103" s="201" t="s">
        <v>414</v>
      </c>
    </row>
    <row r="104" spans="1:38" x14ac:dyDescent="0.35">
      <c r="A104" s="201" t="s">
        <v>415</v>
      </c>
    </row>
    <row r="105" spans="1:38" x14ac:dyDescent="0.35">
      <c r="A105" s="170" t="str">
        <f>HYPERLINK("https://oecdcode.org/disclaimers/cyprus.html", "Information on data for Cyprus: https://oecdcode.org/disclaimers/cyprus.html")</f>
        <v>Information on data for Cyprus: https://oecdcode.org/disclaimers/cyprus.html</v>
      </c>
    </row>
    <row r="106" spans="1:38" x14ac:dyDescent="0.35">
      <c r="A106" s="201" t="s">
        <v>416</v>
      </c>
    </row>
  </sheetData>
  <mergeCells count="22">
    <mergeCell ref="AK9:AL9"/>
    <mergeCell ref="AA9:AB9"/>
    <mergeCell ref="AC9:AD9"/>
    <mergeCell ref="AE9:AF9"/>
    <mergeCell ref="AG9:AH9"/>
    <mergeCell ref="AI9:AJ9"/>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s>
  <conditionalFormatting sqref="O1:O200">
    <cfRule type="expression" dxfId="456" priority="12">
      <formula>ABS(O1/P1)&gt;1.95996398454005</formula>
    </cfRule>
  </conditionalFormatting>
  <conditionalFormatting sqref="Q1:Q200">
    <cfRule type="expression" dxfId="455" priority="11">
      <formula>ABS(Q1/R1)&gt;1.95996398454005</formula>
    </cfRule>
  </conditionalFormatting>
  <conditionalFormatting sqref="S1:S200">
    <cfRule type="expression" dxfId="454" priority="10">
      <formula>ABS(S1/T1)&gt;1.95996398454005</formula>
    </cfRule>
  </conditionalFormatting>
  <conditionalFormatting sqref="U1:U200">
    <cfRule type="expression" dxfId="453" priority="9">
      <formula>ABS(U1/V1)&gt;1.95996398454005</formula>
    </cfRule>
  </conditionalFormatting>
  <conditionalFormatting sqref="W1:W200">
    <cfRule type="expression" dxfId="452" priority="8">
      <formula>ABS(W1/X1)&gt;1.95996398454005</formula>
    </cfRule>
  </conditionalFormatting>
  <conditionalFormatting sqref="Y1:Y200">
    <cfRule type="expression" dxfId="451" priority="7">
      <formula>ABS(Y1/Z1)&gt;1.95996398454005</formula>
    </cfRule>
  </conditionalFormatting>
  <conditionalFormatting sqref="AA1:AA200">
    <cfRule type="expression" dxfId="450" priority="6">
      <formula>ABS(AA1/AB1)&gt;1.95996398454005</formula>
    </cfRule>
  </conditionalFormatting>
  <conditionalFormatting sqref="AC1:AC200">
    <cfRule type="expression" dxfId="449" priority="5">
      <formula>ABS(AC1/AD1)&gt;1.95996398454005</formula>
    </cfRule>
  </conditionalFormatting>
  <conditionalFormatting sqref="AE1:AE200">
    <cfRule type="expression" dxfId="448" priority="4">
      <formula>ABS(AE1/AF1)&gt;1.95996398454005</formula>
    </cfRule>
  </conditionalFormatting>
  <conditionalFormatting sqref="AG1:AG200">
    <cfRule type="expression" dxfId="447" priority="3">
      <formula>ABS(AG1/AH1)&gt;1.95996398454005</formula>
    </cfRule>
  </conditionalFormatting>
  <conditionalFormatting sqref="AI1:AI200">
    <cfRule type="expression" dxfId="446" priority="2">
      <formula>ABS(AI1/AJ1)&gt;1.95996398454005</formula>
    </cfRule>
  </conditionalFormatting>
  <conditionalFormatting sqref="AK1:AK200">
    <cfRule type="expression" dxfId="445"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H104"/>
  <sheetViews>
    <sheetView showGridLines="0" zoomScale="80" workbookViewId="0"/>
  </sheetViews>
  <sheetFormatPr defaultColWidth="10.90625" defaultRowHeight="14.5" x14ac:dyDescent="0.35"/>
  <cols>
    <col min="1" max="1" width="30.7265625" customWidth="1"/>
    <col min="2" max="2" width="8.7265625" customWidth="1"/>
  </cols>
  <sheetData>
    <row r="1" spans="1:86" x14ac:dyDescent="0.35">
      <c r="A1" s="12" t="s">
        <v>257</v>
      </c>
    </row>
    <row r="2" spans="1:86" x14ac:dyDescent="0.35">
      <c r="A2" s="23" t="s">
        <v>258</v>
      </c>
    </row>
    <row r="3" spans="1:86" x14ac:dyDescent="0.35">
      <c r="A3" s="41" t="s">
        <v>343</v>
      </c>
    </row>
    <row r="4" spans="1:86" x14ac:dyDescent="0.35">
      <c r="A4" s="168" t="str">
        <f>HYPERLINK("#'TOC'!A1", "Back to TOC")</f>
        <v>Back to TOC</v>
      </c>
    </row>
    <row r="7" spans="1:86" ht="16" customHeight="1" x14ac:dyDescent="0.35">
      <c r="B7" s="334" t="s">
        <v>344</v>
      </c>
      <c r="C7" s="337" t="s">
        <v>536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43"/>
    </row>
    <row r="8" spans="1:86" ht="32" customHeight="1" x14ac:dyDescent="0.35">
      <c r="B8" s="335"/>
      <c r="C8" s="338" t="s">
        <v>537</v>
      </c>
      <c r="D8" s="338"/>
      <c r="E8" s="338" t="s">
        <v>538</v>
      </c>
      <c r="F8" s="338"/>
      <c r="G8" s="338" t="s">
        <v>539</v>
      </c>
      <c r="H8" s="338"/>
      <c r="I8" s="338" t="s">
        <v>540</v>
      </c>
      <c r="J8" s="338"/>
      <c r="K8" s="338" t="s">
        <v>541</v>
      </c>
      <c r="L8" s="338"/>
      <c r="M8" s="338" t="s">
        <v>542</v>
      </c>
      <c r="N8" s="338"/>
      <c r="O8" s="338" t="s">
        <v>543</v>
      </c>
      <c r="P8" s="338"/>
      <c r="Q8" s="338" t="s">
        <v>544</v>
      </c>
      <c r="R8" s="338"/>
      <c r="S8" s="338" t="s">
        <v>545</v>
      </c>
      <c r="T8" s="338"/>
      <c r="U8" s="338" t="s">
        <v>546</v>
      </c>
      <c r="V8" s="338"/>
      <c r="W8" s="338" t="s">
        <v>547</v>
      </c>
      <c r="X8" s="338"/>
      <c r="Y8" s="338" t="s">
        <v>548</v>
      </c>
      <c r="Z8" s="338"/>
      <c r="AA8" s="338" t="s">
        <v>549</v>
      </c>
      <c r="AB8" s="338"/>
      <c r="AC8" s="338" t="s">
        <v>550</v>
      </c>
      <c r="AD8" s="338"/>
      <c r="AE8" s="365" t="s">
        <v>348</v>
      </c>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t="s">
        <v>351</v>
      </c>
      <c r="BH8" s="365"/>
      <c r="BI8" s="365"/>
      <c r="BJ8" s="365"/>
      <c r="BK8" s="365"/>
      <c r="BL8" s="365"/>
      <c r="BM8" s="365"/>
      <c r="BN8" s="365"/>
      <c r="BO8" s="365"/>
      <c r="BP8" s="365"/>
      <c r="BQ8" s="365"/>
      <c r="BR8" s="365"/>
      <c r="BS8" s="365"/>
      <c r="BT8" s="365"/>
      <c r="BU8" s="365"/>
      <c r="BV8" s="365"/>
      <c r="BW8" s="365"/>
      <c r="BX8" s="365"/>
      <c r="BY8" s="365"/>
      <c r="BZ8" s="365"/>
      <c r="CA8" s="365"/>
      <c r="CB8" s="365"/>
      <c r="CC8" s="365"/>
      <c r="CD8" s="365"/>
      <c r="CE8" s="365"/>
      <c r="CF8" s="365"/>
      <c r="CG8" s="365"/>
      <c r="CH8" s="366"/>
    </row>
    <row r="9" spans="1:86" ht="64" customHeight="1" x14ac:dyDescent="0.35">
      <c r="B9" s="335"/>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0" t="s">
        <v>537</v>
      </c>
      <c r="AF9" s="340"/>
      <c r="AG9" s="340" t="s">
        <v>538</v>
      </c>
      <c r="AH9" s="340"/>
      <c r="AI9" s="340" t="s">
        <v>539</v>
      </c>
      <c r="AJ9" s="340"/>
      <c r="AK9" s="340" t="s">
        <v>540</v>
      </c>
      <c r="AL9" s="340"/>
      <c r="AM9" s="340" t="s">
        <v>541</v>
      </c>
      <c r="AN9" s="340"/>
      <c r="AO9" s="340" t="s">
        <v>542</v>
      </c>
      <c r="AP9" s="340"/>
      <c r="AQ9" s="340" t="s">
        <v>543</v>
      </c>
      <c r="AR9" s="340"/>
      <c r="AS9" s="340" t="s">
        <v>544</v>
      </c>
      <c r="AT9" s="340"/>
      <c r="AU9" s="340" t="s">
        <v>545</v>
      </c>
      <c r="AV9" s="340"/>
      <c r="AW9" s="340" t="s">
        <v>546</v>
      </c>
      <c r="AX9" s="340"/>
      <c r="AY9" s="340" t="s">
        <v>547</v>
      </c>
      <c r="AZ9" s="340"/>
      <c r="BA9" s="340" t="s">
        <v>548</v>
      </c>
      <c r="BB9" s="340"/>
      <c r="BC9" s="340" t="s">
        <v>549</v>
      </c>
      <c r="BD9" s="340"/>
      <c r="BE9" s="340" t="s">
        <v>550</v>
      </c>
      <c r="BF9" s="340"/>
      <c r="BG9" s="340" t="s">
        <v>537</v>
      </c>
      <c r="BH9" s="340"/>
      <c r="BI9" s="340" t="s">
        <v>538</v>
      </c>
      <c r="BJ9" s="340"/>
      <c r="BK9" s="340" t="s">
        <v>539</v>
      </c>
      <c r="BL9" s="340"/>
      <c r="BM9" s="340" t="s">
        <v>540</v>
      </c>
      <c r="BN9" s="340"/>
      <c r="BO9" s="340" t="s">
        <v>541</v>
      </c>
      <c r="BP9" s="340"/>
      <c r="BQ9" s="340" t="s">
        <v>542</v>
      </c>
      <c r="BR9" s="340"/>
      <c r="BS9" s="340" t="s">
        <v>543</v>
      </c>
      <c r="BT9" s="340"/>
      <c r="BU9" s="340" t="s">
        <v>544</v>
      </c>
      <c r="BV9" s="340"/>
      <c r="BW9" s="340" t="s">
        <v>545</v>
      </c>
      <c r="BX9" s="340"/>
      <c r="BY9" s="340" t="s">
        <v>546</v>
      </c>
      <c r="BZ9" s="340"/>
      <c r="CA9" s="340" t="s">
        <v>547</v>
      </c>
      <c r="CB9" s="340"/>
      <c r="CC9" s="340" t="s">
        <v>548</v>
      </c>
      <c r="CD9" s="340"/>
      <c r="CE9" s="340" t="s">
        <v>549</v>
      </c>
      <c r="CF9" s="340"/>
      <c r="CG9" s="340" t="s">
        <v>550</v>
      </c>
      <c r="CH9" s="342"/>
    </row>
    <row r="10" spans="1:86"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347</v>
      </c>
      <c r="R10" s="34" t="s">
        <v>346</v>
      </c>
      <c r="S10" s="34" t="s">
        <v>347</v>
      </c>
      <c r="T10" s="34" t="s">
        <v>346</v>
      </c>
      <c r="U10" s="34" t="s">
        <v>347</v>
      </c>
      <c r="V10" s="34" t="s">
        <v>346</v>
      </c>
      <c r="W10" s="34" t="s">
        <v>347</v>
      </c>
      <c r="X10" s="34" t="s">
        <v>346</v>
      </c>
      <c r="Y10" s="34" t="s">
        <v>347</v>
      </c>
      <c r="Z10" s="34" t="s">
        <v>346</v>
      </c>
      <c r="AA10" s="34" t="s">
        <v>347</v>
      </c>
      <c r="AB10" s="34" t="s">
        <v>346</v>
      </c>
      <c r="AC10" s="34" t="s">
        <v>347</v>
      </c>
      <c r="AD10" s="34" t="s">
        <v>346</v>
      </c>
      <c r="AE10" s="34" t="s">
        <v>350</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34" t="s">
        <v>346</v>
      </c>
      <c r="AS10" s="34" t="s">
        <v>350</v>
      </c>
      <c r="AT10" s="34" t="s">
        <v>346</v>
      </c>
      <c r="AU10" s="34" t="s">
        <v>350</v>
      </c>
      <c r="AV10" s="34" t="s">
        <v>346</v>
      </c>
      <c r="AW10" s="34" t="s">
        <v>350</v>
      </c>
      <c r="AX10" s="34" t="s">
        <v>346</v>
      </c>
      <c r="AY10" s="34" t="s">
        <v>350</v>
      </c>
      <c r="AZ10" s="34" t="s">
        <v>346</v>
      </c>
      <c r="BA10" s="34" t="s">
        <v>350</v>
      </c>
      <c r="BB10" s="34" t="s">
        <v>346</v>
      </c>
      <c r="BC10" s="34" t="s">
        <v>350</v>
      </c>
      <c r="BD10" s="34" t="s">
        <v>346</v>
      </c>
      <c r="BE10" s="34" t="s">
        <v>350</v>
      </c>
      <c r="BF10" s="34" t="s">
        <v>346</v>
      </c>
      <c r="BG10" s="34" t="s">
        <v>350</v>
      </c>
      <c r="BH10" s="34" t="s">
        <v>346</v>
      </c>
      <c r="BI10" s="34" t="s">
        <v>350</v>
      </c>
      <c r="BJ10" s="34" t="s">
        <v>346</v>
      </c>
      <c r="BK10" s="34" t="s">
        <v>350</v>
      </c>
      <c r="BL10" s="34" t="s">
        <v>346</v>
      </c>
      <c r="BM10" s="34" t="s">
        <v>350</v>
      </c>
      <c r="BN10" s="34" t="s">
        <v>346</v>
      </c>
      <c r="BO10" s="34" t="s">
        <v>350</v>
      </c>
      <c r="BP10" s="34" t="s">
        <v>346</v>
      </c>
      <c r="BQ10" s="34" t="s">
        <v>350</v>
      </c>
      <c r="BR10" s="34" t="s">
        <v>346</v>
      </c>
      <c r="BS10" s="34" t="s">
        <v>350</v>
      </c>
      <c r="BT10" s="34" t="s">
        <v>346</v>
      </c>
      <c r="BU10" s="34" t="s">
        <v>350</v>
      </c>
      <c r="BV10" s="34" t="s">
        <v>346</v>
      </c>
      <c r="BW10" s="34" t="s">
        <v>350</v>
      </c>
      <c r="BX10" s="34" t="s">
        <v>346</v>
      </c>
      <c r="BY10" s="34" t="s">
        <v>350</v>
      </c>
      <c r="BZ10" s="34" t="s">
        <v>346</v>
      </c>
      <c r="CA10" s="34" t="s">
        <v>350</v>
      </c>
      <c r="CB10" s="34" t="s">
        <v>346</v>
      </c>
      <c r="CC10" s="34" t="s">
        <v>350</v>
      </c>
      <c r="CD10" s="34" t="s">
        <v>346</v>
      </c>
      <c r="CE10" s="34" t="s">
        <v>350</v>
      </c>
      <c r="CF10" s="34" t="s">
        <v>346</v>
      </c>
      <c r="CG10" s="34" t="s">
        <v>350</v>
      </c>
      <c r="CH10" s="45" t="s">
        <v>346</v>
      </c>
    </row>
    <row r="11" spans="1:86" ht="13" customHeight="1" x14ac:dyDescent="0.35">
      <c r="A11" s="53"/>
      <c r="B11" s="185"/>
      <c r="C11" s="54" t="s">
        <v>1372</v>
      </c>
      <c r="D11" s="186" t="s">
        <v>1373</v>
      </c>
      <c r="E11" s="54" t="s">
        <v>1374</v>
      </c>
      <c r="F11" s="186" t="s">
        <v>1375</v>
      </c>
      <c r="G11" s="54" t="s">
        <v>1376</v>
      </c>
      <c r="H11" s="186" t="s">
        <v>1377</v>
      </c>
      <c r="I11" s="54" t="s">
        <v>1378</v>
      </c>
      <c r="J11" s="186" t="s">
        <v>1379</v>
      </c>
      <c r="K11" s="54" t="s">
        <v>1380</v>
      </c>
      <c r="L11" s="186" t="s">
        <v>1381</v>
      </c>
      <c r="M11" s="54" t="s">
        <v>1382</v>
      </c>
      <c r="N11" s="186" t="s">
        <v>1383</v>
      </c>
      <c r="O11" s="54" t="s">
        <v>1384</v>
      </c>
      <c r="P11" s="186" t="s">
        <v>1385</v>
      </c>
      <c r="Q11" s="54" t="s">
        <v>1386</v>
      </c>
      <c r="R11" s="186" t="s">
        <v>1387</v>
      </c>
      <c r="S11" s="54" t="s">
        <v>1388</v>
      </c>
      <c r="T11" s="186" t="s">
        <v>1389</v>
      </c>
      <c r="U11" s="54" t="s">
        <v>1390</v>
      </c>
      <c r="V11" s="186" t="s">
        <v>1391</v>
      </c>
      <c r="W11" s="54" t="s">
        <v>1392</v>
      </c>
      <c r="X11" s="186" t="s">
        <v>1393</v>
      </c>
      <c r="Y11" s="54" t="s">
        <v>1394</v>
      </c>
      <c r="Z11" s="186" t="s">
        <v>1395</v>
      </c>
      <c r="AA11" s="54" t="s">
        <v>1396</v>
      </c>
      <c r="AB11" s="186" t="s">
        <v>1397</v>
      </c>
      <c r="AC11" s="54" t="s">
        <v>1398</v>
      </c>
      <c r="AD11" s="186" t="s">
        <v>1399</v>
      </c>
      <c r="AE11" s="56" t="s">
        <v>1400</v>
      </c>
      <c r="AF11" s="56" t="s">
        <v>1401</v>
      </c>
      <c r="AG11" s="56" t="s">
        <v>1402</v>
      </c>
      <c r="AH11" s="56" t="s">
        <v>1403</v>
      </c>
      <c r="AI11" s="56" t="s">
        <v>1404</v>
      </c>
      <c r="AJ11" s="56" t="s">
        <v>1405</v>
      </c>
      <c r="AK11" s="56" t="s">
        <v>1406</v>
      </c>
      <c r="AL11" s="56" t="s">
        <v>1407</v>
      </c>
      <c r="AM11" s="56" t="s">
        <v>1408</v>
      </c>
      <c r="AN11" s="56" t="s">
        <v>1409</v>
      </c>
      <c r="AO11" s="56" t="s">
        <v>1410</v>
      </c>
      <c r="AP11" s="56" t="s">
        <v>1411</v>
      </c>
      <c r="AQ11" s="56" t="s">
        <v>1412</v>
      </c>
      <c r="AR11" s="56" t="s">
        <v>1413</v>
      </c>
      <c r="AS11" s="56" t="s">
        <v>1414</v>
      </c>
      <c r="AT11" s="56" t="s">
        <v>1415</v>
      </c>
      <c r="AU11" s="56" t="s">
        <v>1416</v>
      </c>
      <c r="AV11" s="56" t="s">
        <v>1417</v>
      </c>
      <c r="AW11" s="56" t="s">
        <v>1418</v>
      </c>
      <c r="AX11" s="56" t="s">
        <v>1419</v>
      </c>
      <c r="AY11" s="56" t="s">
        <v>1420</v>
      </c>
      <c r="AZ11" s="56" t="s">
        <v>1421</v>
      </c>
      <c r="BA11" s="56" t="s">
        <v>1422</v>
      </c>
      <c r="BB11" s="56" t="s">
        <v>1423</v>
      </c>
      <c r="BC11" s="56" t="s">
        <v>1424</v>
      </c>
      <c r="BD11" s="56" t="s">
        <v>1425</v>
      </c>
      <c r="BE11" s="56" t="s">
        <v>1426</v>
      </c>
      <c r="BF11" s="56" t="s">
        <v>1427</v>
      </c>
      <c r="BG11" s="56" t="s">
        <v>1428</v>
      </c>
      <c r="BH11" s="56" t="s">
        <v>1429</v>
      </c>
      <c r="BI11" s="56" t="s">
        <v>1430</v>
      </c>
      <c r="BJ11" s="56" t="s">
        <v>1431</v>
      </c>
      <c r="BK11" s="56" t="s">
        <v>1432</v>
      </c>
      <c r="BL11" s="56" t="s">
        <v>1433</v>
      </c>
      <c r="BM11" s="56" t="s">
        <v>1434</v>
      </c>
      <c r="BN11" s="56" t="s">
        <v>1435</v>
      </c>
      <c r="BO11" s="56" t="s">
        <v>1436</v>
      </c>
      <c r="BP11" s="56" t="s">
        <v>1437</v>
      </c>
      <c r="BQ11" s="56" t="s">
        <v>1438</v>
      </c>
      <c r="BR11" s="56" t="s">
        <v>1439</v>
      </c>
      <c r="BS11" s="56" t="s">
        <v>1440</v>
      </c>
      <c r="BT11" s="56" t="s">
        <v>1441</v>
      </c>
      <c r="BU11" s="56" t="s">
        <v>1442</v>
      </c>
      <c r="BV11" s="56" t="s">
        <v>1443</v>
      </c>
      <c r="BW11" s="56" t="s">
        <v>1444</v>
      </c>
      <c r="BX11" s="56" t="s">
        <v>1445</v>
      </c>
      <c r="BY11" s="56" t="s">
        <v>1446</v>
      </c>
      <c r="BZ11" s="56" t="s">
        <v>1447</v>
      </c>
      <c r="CA11" s="56" t="s">
        <v>1448</v>
      </c>
      <c r="CB11" s="56" t="s">
        <v>1449</v>
      </c>
      <c r="CC11" s="56" t="s">
        <v>1450</v>
      </c>
      <c r="CD11" s="56" t="s">
        <v>1451</v>
      </c>
      <c r="CE11" s="56" t="s">
        <v>1452</v>
      </c>
      <c r="CF11" s="56" t="s">
        <v>1453</v>
      </c>
      <c r="CG11" s="56" t="s">
        <v>1454</v>
      </c>
      <c r="CH11" s="2" t="s">
        <v>1455</v>
      </c>
    </row>
    <row r="12" spans="1:86" ht="13" customHeight="1" x14ac:dyDescent="0.35">
      <c r="A12" s="3" t="s">
        <v>352</v>
      </c>
      <c r="B12" s="171">
        <v>2</v>
      </c>
      <c r="C12" s="4">
        <v>98.809712191303802</v>
      </c>
      <c r="D12" s="177">
        <v>0.19748355056226</v>
      </c>
      <c r="E12" s="4">
        <v>99.176330057183904</v>
      </c>
      <c r="F12" s="177">
        <v>0.16128961853781101</v>
      </c>
      <c r="G12" s="4">
        <v>99.315115504142796</v>
      </c>
      <c r="H12" s="177">
        <v>0.12880933250583099</v>
      </c>
      <c r="I12" s="4">
        <v>96.995550828751703</v>
      </c>
      <c r="J12" s="177">
        <v>0.38975845232465101</v>
      </c>
      <c r="K12" s="4">
        <v>92.768208167785104</v>
      </c>
      <c r="L12" s="177">
        <v>0.60131921991945803</v>
      </c>
      <c r="M12" s="4">
        <v>97.800638539667204</v>
      </c>
      <c r="N12" s="177">
        <v>0.28377747629731598</v>
      </c>
      <c r="O12" s="4">
        <v>97.354615370914402</v>
      </c>
      <c r="P12" s="177">
        <v>0.295937230498651</v>
      </c>
      <c r="Q12" s="4">
        <v>99.118325893937197</v>
      </c>
      <c r="R12" s="177">
        <v>0.150585695799066</v>
      </c>
      <c r="S12" s="4">
        <v>98.590825918520295</v>
      </c>
      <c r="T12" s="177">
        <v>0.196860119578051</v>
      </c>
      <c r="U12" s="4">
        <v>98.524126276051902</v>
      </c>
      <c r="V12" s="177">
        <v>0.247003134258311</v>
      </c>
      <c r="W12" s="4">
        <v>98.975033928039494</v>
      </c>
      <c r="X12" s="177">
        <v>0.19666890144327001</v>
      </c>
      <c r="Y12" s="4">
        <v>98.890121568898806</v>
      </c>
      <c r="Z12" s="177">
        <v>0.22072006968694399</v>
      </c>
      <c r="AA12" s="4">
        <v>99.3813850967109</v>
      </c>
      <c r="AB12" s="177">
        <v>0.13217193618717399</v>
      </c>
      <c r="AC12" s="4">
        <v>94.386045262801105</v>
      </c>
      <c r="AD12" s="177">
        <v>0.43234318190473298</v>
      </c>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8"/>
    </row>
    <row r="13" spans="1:86" ht="13" customHeight="1" x14ac:dyDescent="0.35">
      <c r="A13" s="3" t="s">
        <v>353</v>
      </c>
      <c r="B13" s="171">
        <v>2</v>
      </c>
      <c r="C13" s="4">
        <v>87.329301439573101</v>
      </c>
      <c r="D13" s="177">
        <v>0.83413522444933197</v>
      </c>
      <c r="E13" s="4">
        <v>79.520358620055902</v>
      </c>
      <c r="F13" s="177">
        <v>0.94362567651798102</v>
      </c>
      <c r="G13" s="4">
        <v>87.241292064929894</v>
      </c>
      <c r="H13" s="177">
        <v>0.64000081236347905</v>
      </c>
      <c r="I13" s="4">
        <v>82.997852517653399</v>
      </c>
      <c r="J13" s="177">
        <v>0.76039380620916297</v>
      </c>
      <c r="K13" s="4">
        <v>63.1252206805786</v>
      </c>
      <c r="L13" s="177">
        <v>1.1296347836957701</v>
      </c>
      <c r="M13" s="4">
        <v>94.4880888326297</v>
      </c>
      <c r="N13" s="177">
        <v>0.41411248036112602</v>
      </c>
      <c r="O13" s="4">
        <v>80.109695651860605</v>
      </c>
      <c r="P13" s="177">
        <v>0.89671433571955605</v>
      </c>
      <c r="Q13" s="4">
        <v>89.402272017650901</v>
      </c>
      <c r="R13" s="177">
        <v>0.68903098999227796</v>
      </c>
      <c r="S13" s="4">
        <v>79.993826796134002</v>
      </c>
      <c r="T13" s="177">
        <v>0.88084243154115005</v>
      </c>
      <c r="U13" s="4">
        <v>84.8675162859696</v>
      </c>
      <c r="V13" s="177">
        <v>0.77566623208738705</v>
      </c>
      <c r="W13" s="4">
        <v>95.899567502954795</v>
      </c>
      <c r="X13" s="177">
        <v>0.43240085684209201</v>
      </c>
      <c r="Y13" s="4">
        <v>88.045093170400406</v>
      </c>
      <c r="Z13" s="177">
        <v>0.77346535538260297</v>
      </c>
      <c r="AA13" s="4">
        <v>83.725026085286402</v>
      </c>
      <c r="AB13" s="177">
        <v>0.82789631534120101</v>
      </c>
      <c r="AC13" s="4">
        <v>61.309268768400003</v>
      </c>
      <c r="AD13" s="177">
        <v>1.05942914025201</v>
      </c>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8"/>
    </row>
    <row r="14" spans="1:86" ht="13" customHeight="1" x14ac:dyDescent="0.35">
      <c r="A14" s="3" t="s">
        <v>354</v>
      </c>
      <c r="B14" s="171">
        <v>2</v>
      </c>
      <c r="C14" s="4">
        <v>84.621760917703199</v>
      </c>
      <c r="D14" s="177">
        <v>0.66300687554362403</v>
      </c>
      <c r="E14" s="4">
        <v>59.0101067113862</v>
      </c>
      <c r="F14" s="177">
        <v>0.97602640740574398</v>
      </c>
      <c r="G14" s="4">
        <v>78.908823471507503</v>
      </c>
      <c r="H14" s="177">
        <v>0.71974192314770602</v>
      </c>
      <c r="I14" s="4">
        <v>80.4516241077975</v>
      </c>
      <c r="J14" s="177">
        <v>0.86822875718991399</v>
      </c>
      <c r="K14" s="4">
        <v>51.226974539696201</v>
      </c>
      <c r="L14" s="177">
        <v>0.90164478135134996</v>
      </c>
      <c r="M14" s="4">
        <v>94.236312261675707</v>
      </c>
      <c r="N14" s="177">
        <v>0.39892933211495901</v>
      </c>
      <c r="O14" s="4">
        <v>82.086353084841605</v>
      </c>
      <c r="P14" s="177">
        <v>0.62327759680018802</v>
      </c>
      <c r="Q14" s="4">
        <v>82.659163364603799</v>
      </c>
      <c r="R14" s="177">
        <v>0.73374726623722497</v>
      </c>
      <c r="S14" s="4">
        <v>80.188069388772306</v>
      </c>
      <c r="T14" s="177">
        <v>0.775245837574977</v>
      </c>
      <c r="U14" s="4">
        <v>72.921843380904093</v>
      </c>
      <c r="V14" s="177">
        <v>0.83049514076217301</v>
      </c>
      <c r="W14" s="4">
        <v>92.027349122764605</v>
      </c>
      <c r="X14" s="177">
        <v>0.39084541164858999</v>
      </c>
      <c r="Y14" s="4">
        <v>81.325766152845802</v>
      </c>
      <c r="Z14" s="177">
        <v>0.63675573337288305</v>
      </c>
      <c r="AA14" s="4">
        <v>76.993461412249303</v>
      </c>
      <c r="AB14" s="177">
        <v>0.71125806699048699</v>
      </c>
      <c r="AC14" s="4">
        <v>38.713000757915196</v>
      </c>
      <c r="AD14" s="177">
        <v>0.86686240837748596</v>
      </c>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8"/>
    </row>
    <row r="15" spans="1:86" ht="13" customHeight="1" x14ac:dyDescent="0.35">
      <c r="A15" s="3" t="s">
        <v>355</v>
      </c>
      <c r="B15" s="171">
        <v>2</v>
      </c>
      <c r="C15" s="4">
        <v>91.415220342054397</v>
      </c>
      <c r="D15" s="177">
        <v>0.585711722090131</v>
      </c>
      <c r="E15" s="4">
        <v>87.544244576628799</v>
      </c>
      <c r="F15" s="177">
        <v>0.66241652127910799</v>
      </c>
      <c r="G15" s="4">
        <v>91.989300167258406</v>
      </c>
      <c r="H15" s="177">
        <v>0.54590621467947797</v>
      </c>
      <c r="I15" s="4">
        <v>84.116799080512905</v>
      </c>
      <c r="J15" s="177">
        <v>0.72839272199850702</v>
      </c>
      <c r="K15" s="4">
        <v>88.355348695280497</v>
      </c>
      <c r="L15" s="177">
        <v>0.66387136606566399</v>
      </c>
      <c r="M15" s="4">
        <v>79.715112148646696</v>
      </c>
      <c r="N15" s="177">
        <v>0.86962224390062404</v>
      </c>
      <c r="O15" s="4">
        <v>75.148502069951107</v>
      </c>
      <c r="P15" s="177">
        <v>0.89289767404168496</v>
      </c>
      <c r="Q15" s="4">
        <v>88.794999829683306</v>
      </c>
      <c r="R15" s="177">
        <v>0.58526444252988397</v>
      </c>
      <c r="S15" s="4">
        <v>84.012709923893198</v>
      </c>
      <c r="T15" s="177">
        <v>0.63583233272398099</v>
      </c>
      <c r="U15" s="4">
        <v>78.039934997427196</v>
      </c>
      <c r="V15" s="177">
        <v>0.85917416039031302</v>
      </c>
      <c r="W15" s="4">
        <v>81.341217395644094</v>
      </c>
      <c r="X15" s="177">
        <v>0.76837000625998297</v>
      </c>
      <c r="Y15" s="4">
        <v>75.833102925338693</v>
      </c>
      <c r="Z15" s="177">
        <v>0.94423767862246599</v>
      </c>
      <c r="AA15" s="4">
        <v>91.939066519730304</v>
      </c>
      <c r="AB15" s="177">
        <v>0.557795212835969</v>
      </c>
      <c r="AC15" s="4">
        <v>71.6849317932502</v>
      </c>
      <c r="AD15" s="177">
        <v>0.95066643933414297</v>
      </c>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8"/>
    </row>
    <row r="16" spans="1:86" ht="13" customHeight="1" x14ac:dyDescent="0.35">
      <c r="A16" s="3" t="s">
        <v>356</v>
      </c>
      <c r="B16" s="171">
        <v>2</v>
      </c>
      <c r="C16" s="4">
        <v>94.644579415026698</v>
      </c>
      <c r="D16" s="177">
        <v>0.335366433995613</v>
      </c>
      <c r="E16" s="4">
        <v>94.027819329189199</v>
      </c>
      <c r="F16" s="177">
        <v>0.46433512132467297</v>
      </c>
      <c r="G16" s="4">
        <v>95.9876687447981</v>
      </c>
      <c r="H16" s="177">
        <v>0.30111651516335303</v>
      </c>
      <c r="I16" s="4">
        <v>92.4911385734041</v>
      </c>
      <c r="J16" s="177">
        <v>0.50373986682790395</v>
      </c>
      <c r="K16" s="4">
        <v>89.513877025209993</v>
      </c>
      <c r="L16" s="177">
        <v>0.52061862801435599</v>
      </c>
      <c r="M16" s="4">
        <v>94.097601855941406</v>
      </c>
      <c r="N16" s="177">
        <v>0.41052423667305998</v>
      </c>
      <c r="O16" s="4">
        <v>91.045767851724193</v>
      </c>
      <c r="P16" s="177">
        <v>0.48512309148310001</v>
      </c>
      <c r="Q16" s="4">
        <v>95.383693425731096</v>
      </c>
      <c r="R16" s="177">
        <v>0.37662490626933998</v>
      </c>
      <c r="S16" s="4">
        <v>92.203693074920295</v>
      </c>
      <c r="T16" s="177">
        <v>0.476841667054762</v>
      </c>
      <c r="U16" s="4">
        <v>94.217607932634806</v>
      </c>
      <c r="V16" s="177">
        <v>0.444943157483848</v>
      </c>
      <c r="W16" s="4">
        <v>94.711265102892099</v>
      </c>
      <c r="X16" s="177">
        <v>0.42934047079725401</v>
      </c>
      <c r="Y16" s="4">
        <v>93.042060533478605</v>
      </c>
      <c r="Z16" s="177">
        <v>0.482382290350089</v>
      </c>
      <c r="AA16" s="4">
        <v>91.414670830669706</v>
      </c>
      <c r="AB16" s="177">
        <v>0.60001632625115797</v>
      </c>
      <c r="AC16" s="4">
        <v>86.580240625229393</v>
      </c>
      <c r="AD16" s="177">
        <v>0.62186407767374097</v>
      </c>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8"/>
    </row>
    <row r="17" spans="1:86" ht="13" customHeight="1" x14ac:dyDescent="0.35">
      <c r="A17" s="3" t="s">
        <v>357</v>
      </c>
      <c r="B17" s="171">
        <v>2</v>
      </c>
      <c r="C17" s="4">
        <v>88.904465674897494</v>
      </c>
      <c r="D17" s="177">
        <v>0.56003155181611597</v>
      </c>
      <c r="E17" s="4">
        <v>79.010363654336999</v>
      </c>
      <c r="F17" s="177">
        <v>0.756227019424771</v>
      </c>
      <c r="G17" s="4">
        <v>92.769935160771993</v>
      </c>
      <c r="H17" s="177">
        <v>0.420109309147772</v>
      </c>
      <c r="I17" s="4">
        <v>89.624493694714701</v>
      </c>
      <c r="J17" s="177">
        <v>0.543388813665584</v>
      </c>
      <c r="K17" s="4">
        <v>63.525962944978801</v>
      </c>
      <c r="L17" s="177">
        <v>0.79522054838544398</v>
      </c>
      <c r="M17" s="4">
        <v>95.493015285612103</v>
      </c>
      <c r="N17" s="177">
        <v>0.33141867008392301</v>
      </c>
      <c r="O17" s="4">
        <v>80.3977005143432</v>
      </c>
      <c r="P17" s="177">
        <v>0.79837963152286195</v>
      </c>
      <c r="Q17" s="4">
        <v>93.572946013710407</v>
      </c>
      <c r="R17" s="177">
        <v>0.44365838092417498</v>
      </c>
      <c r="S17" s="4">
        <v>89.907505005995105</v>
      </c>
      <c r="T17" s="177">
        <v>0.46148335327504902</v>
      </c>
      <c r="U17" s="4">
        <v>72.544048568394004</v>
      </c>
      <c r="V17" s="177">
        <v>0.83706158097747696</v>
      </c>
      <c r="W17" s="4">
        <v>95.728095242403</v>
      </c>
      <c r="X17" s="177">
        <v>0.305352467741976</v>
      </c>
      <c r="Y17" s="4">
        <v>84.4172617448191</v>
      </c>
      <c r="Z17" s="177">
        <v>0.60816882341086398</v>
      </c>
      <c r="AA17" s="4">
        <v>86.354318427121598</v>
      </c>
      <c r="AB17" s="177">
        <v>0.556542356780658</v>
      </c>
      <c r="AC17" s="4">
        <v>51.556695085917603</v>
      </c>
      <c r="AD17" s="177">
        <v>0.930125370391367</v>
      </c>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8"/>
    </row>
    <row r="18" spans="1:86" ht="13" customHeight="1" x14ac:dyDescent="0.35">
      <c r="A18" s="190" t="s">
        <v>358</v>
      </c>
      <c r="B18" s="171">
        <v>2</v>
      </c>
      <c r="C18" s="4">
        <v>94.854386106686903</v>
      </c>
      <c r="D18" s="177">
        <v>0.60682914625925199</v>
      </c>
      <c r="E18" s="4">
        <v>81.701187611888699</v>
      </c>
      <c r="F18" s="177">
        <v>0.97004867123774297</v>
      </c>
      <c r="G18" s="4">
        <v>96.267762214737104</v>
      </c>
      <c r="H18" s="177">
        <v>0.42601793792541898</v>
      </c>
      <c r="I18" s="4">
        <v>93.625926024518904</v>
      </c>
      <c r="J18" s="177">
        <v>0.66950113950151802</v>
      </c>
      <c r="K18" s="4">
        <v>69.507914176411504</v>
      </c>
      <c r="L18" s="177">
        <v>1.0240119062141999</v>
      </c>
      <c r="M18" s="4">
        <v>97.202415384292095</v>
      </c>
      <c r="N18" s="177">
        <v>0.38140752035047698</v>
      </c>
      <c r="O18" s="4">
        <v>86.912227462951705</v>
      </c>
      <c r="P18" s="177">
        <v>0.89838902010502997</v>
      </c>
      <c r="Q18" s="4">
        <v>95.574783079140204</v>
      </c>
      <c r="R18" s="177">
        <v>0.60609963257187804</v>
      </c>
      <c r="S18" s="4">
        <v>93.229566874523201</v>
      </c>
      <c r="T18" s="177">
        <v>0.643364730359968</v>
      </c>
      <c r="U18" s="4">
        <v>78.307369150126704</v>
      </c>
      <c r="V18" s="177">
        <v>0.96934085085156996</v>
      </c>
      <c r="W18" s="4">
        <v>96.963615243525098</v>
      </c>
      <c r="X18" s="177">
        <v>0.34427183516301502</v>
      </c>
      <c r="Y18" s="4">
        <v>90.288167353817599</v>
      </c>
      <c r="Z18" s="177">
        <v>0.69491086767923804</v>
      </c>
      <c r="AA18" s="4">
        <v>90.803772188242803</v>
      </c>
      <c r="AB18" s="177">
        <v>0.63437187350260704</v>
      </c>
      <c r="AC18" s="4">
        <v>58.355570244227501</v>
      </c>
      <c r="AD18" s="177">
        <v>1.1940858098343099</v>
      </c>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8"/>
    </row>
    <row r="19" spans="1:86" ht="13" customHeight="1" x14ac:dyDescent="0.35">
      <c r="A19" s="190" t="s">
        <v>359</v>
      </c>
      <c r="B19" s="171">
        <v>2</v>
      </c>
      <c r="C19" s="4">
        <v>79.4997716634049</v>
      </c>
      <c r="D19" s="177">
        <v>0.82185235479280005</v>
      </c>
      <c r="E19" s="4">
        <v>74.738039747449307</v>
      </c>
      <c r="F19" s="177">
        <v>1.0029493197766799</v>
      </c>
      <c r="G19" s="4">
        <v>87.210103482813693</v>
      </c>
      <c r="H19" s="177">
        <v>0.77336785893479298</v>
      </c>
      <c r="I19" s="4">
        <v>83.278313681391495</v>
      </c>
      <c r="J19" s="177">
        <v>0.83220809171637899</v>
      </c>
      <c r="K19" s="4">
        <v>54.0780432737686</v>
      </c>
      <c r="L19" s="177">
        <v>1.23415926171736</v>
      </c>
      <c r="M19" s="4">
        <v>92.791578866301805</v>
      </c>
      <c r="N19" s="177">
        <v>0.62104805087842496</v>
      </c>
      <c r="O19" s="4">
        <v>70.049486925516206</v>
      </c>
      <c r="P19" s="177">
        <v>1.1768599383228699</v>
      </c>
      <c r="Q19" s="4">
        <v>90.395280341655507</v>
      </c>
      <c r="R19" s="177">
        <v>0.62599345802741702</v>
      </c>
      <c r="S19" s="4">
        <v>84.627070259165706</v>
      </c>
      <c r="T19" s="177">
        <v>0.67175867134661205</v>
      </c>
      <c r="U19" s="4">
        <v>63.3917713551158</v>
      </c>
      <c r="V19" s="177">
        <v>1.2471826369999299</v>
      </c>
      <c r="W19" s="4">
        <v>93.774803547543996</v>
      </c>
      <c r="X19" s="177">
        <v>0.563020265114897</v>
      </c>
      <c r="Y19" s="4">
        <v>75.084644743364507</v>
      </c>
      <c r="Z19" s="177">
        <v>0.91219090248464096</v>
      </c>
      <c r="AA19" s="4">
        <v>79.271311998558005</v>
      </c>
      <c r="AB19" s="177">
        <v>1.0349868285810899</v>
      </c>
      <c r="AC19" s="4">
        <v>40.744250574705703</v>
      </c>
      <c r="AD19" s="177">
        <v>1.3844594776058801</v>
      </c>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8"/>
    </row>
    <row r="20" spans="1:86" ht="13" customHeight="1" x14ac:dyDescent="0.35">
      <c r="A20" s="3" t="s">
        <v>360</v>
      </c>
      <c r="B20" s="171">
        <v>2</v>
      </c>
      <c r="C20" s="4">
        <v>99.415098551781199</v>
      </c>
      <c r="D20" s="177">
        <v>0.14090817812227399</v>
      </c>
      <c r="E20" s="4">
        <v>98.053402240871904</v>
      </c>
      <c r="F20" s="177">
        <v>0.28994692881877498</v>
      </c>
      <c r="G20" s="4">
        <v>99.069664611201105</v>
      </c>
      <c r="H20" s="177">
        <v>0.206516894945136</v>
      </c>
      <c r="I20" s="4">
        <v>95.207092738542102</v>
      </c>
      <c r="J20" s="177">
        <v>0.45929944724703398</v>
      </c>
      <c r="K20" s="4">
        <v>93.097229344363498</v>
      </c>
      <c r="L20" s="177">
        <v>0.535690750912869</v>
      </c>
      <c r="M20" s="4">
        <v>98.945491853238593</v>
      </c>
      <c r="N20" s="177">
        <v>0.20234093305713899</v>
      </c>
      <c r="O20" s="4">
        <v>97.958627017515994</v>
      </c>
      <c r="P20" s="177">
        <v>0.29190094233400099</v>
      </c>
      <c r="Q20" s="4">
        <v>96.801269363045805</v>
      </c>
      <c r="R20" s="177">
        <v>0.40907114897887698</v>
      </c>
      <c r="S20" s="4">
        <v>95.114159465579803</v>
      </c>
      <c r="T20" s="177">
        <v>0.48699865505973799</v>
      </c>
      <c r="U20" s="4">
        <v>94.890459013223904</v>
      </c>
      <c r="V20" s="177">
        <v>0.51405873825487602</v>
      </c>
      <c r="W20" s="4">
        <v>99.181170894834096</v>
      </c>
      <c r="X20" s="177">
        <v>0.180618890909921</v>
      </c>
      <c r="Y20" s="4">
        <v>96.216459390992597</v>
      </c>
      <c r="Z20" s="177">
        <v>0.40346436085718801</v>
      </c>
      <c r="AA20" s="4">
        <v>96.837390381638201</v>
      </c>
      <c r="AB20" s="177">
        <v>0.36164589035561201</v>
      </c>
      <c r="AC20" s="4">
        <v>91.693448909807998</v>
      </c>
      <c r="AD20" s="177">
        <v>0.57929308143112901</v>
      </c>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8"/>
    </row>
    <row r="21" spans="1:86" ht="13" customHeight="1" x14ac:dyDescent="0.35">
      <c r="A21" s="3" t="s">
        <v>361</v>
      </c>
      <c r="B21" s="171">
        <v>2</v>
      </c>
      <c r="C21" s="4">
        <v>94.933775805819295</v>
      </c>
      <c r="D21" s="177">
        <v>0.48614432875322999</v>
      </c>
      <c r="E21" s="4">
        <v>95.500569807402101</v>
      </c>
      <c r="F21" s="177">
        <v>0.40951678591177099</v>
      </c>
      <c r="G21" s="4">
        <v>86.611675221143301</v>
      </c>
      <c r="H21" s="177">
        <v>0.78558798119637296</v>
      </c>
      <c r="I21" s="4">
        <v>86.811483605844202</v>
      </c>
      <c r="J21" s="177">
        <v>0.93698064543621995</v>
      </c>
      <c r="K21" s="4">
        <v>76.102362564094705</v>
      </c>
      <c r="L21" s="177">
        <v>1.0420147382401601</v>
      </c>
      <c r="M21" s="4">
        <v>97.974602179674307</v>
      </c>
      <c r="N21" s="177">
        <v>0.27833305831175997</v>
      </c>
      <c r="O21" s="4">
        <v>86.7503924540962</v>
      </c>
      <c r="P21" s="177">
        <v>0.74633184733476299</v>
      </c>
      <c r="Q21" s="4">
        <v>97.566749781324901</v>
      </c>
      <c r="R21" s="177">
        <v>0.34897304932137801</v>
      </c>
      <c r="S21" s="4">
        <v>89.4244166240846</v>
      </c>
      <c r="T21" s="177">
        <v>0.62256859644142404</v>
      </c>
      <c r="U21" s="4">
        <v>92.894119924852603</v>
      </c>
      <c r="V21" s="177">
        <v>0.60005981674092301</v>
      </c>
      <c r="W21" s="4">
        <v>96.961898379103502</v>
      </c>
      <c r="X21" s="177">
        <v>0.41294318051232998</v>
      </c>
      <c r="Y21" s="4">
        <v>90.164818458710798</v>
      </c>
      <c r="Z21" s="177">
        <v>0.75314112850933901</v>
      </c>
      <c r="AA21" s="4">
        <v>91.182221794079695</v>
      </c>
      <c r="AB21" s="177">
        <v>0.56829114531659697</v>
      </c>
      <c r="AC21" s="4">
        <v>62.939324879500703</v>
      </c>
      <c r="AD21" s="177">
        <v>1.06850882915554</v>
      </c>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8"/>
    </row>
    <row r="22" spans="1:86" ht="13" customHeight="1" x14ac:dyDescent="0.35">
      <c r="A22" s="3" t="s">
        <v>362</v>
      </c>
      <c r="B22" s="171">
        <v>2</v>
      </c>
      <c r="C22" s="4">
        <v>87.486930901607707</v>
      </c>
      <c r="D22" s="177">
        <v>1.17551761416263</v>
      </c>
      <c r="E22" s="4">
        <v>84.288862779682105</v>
      </c>
      <c r="F22" s="177">
        <v>0.91972937055162596</v>
      </c>
      <c r="G22" s="4">
        <v>89.297809467226202</v>
      </c>
      <c r="H22" s="177">
        <v>1.0588537112255401</v>
      </c>
      <c r="I22" s="4">
        <v>84.911755864863096</v>
      </c>
      <c r="J22" s="177">
        <v>1.3039719769031</v>
      </c>
      <c r="K22" s="4">
        <v>77.530458202448102</v>
      </c>
      <c r="L22" s="177">
        <v>1.4595299965099</v>
      </c>
      <c r="M22" s="4">
        <v>92.886118793227993</v>
      </c>
      <c r="N22" s="177">
        <v>1.03422580590786</v>
      </c>
      <c r="O22" s="4">
        <v>86.535506885119403</v>
      </c>
      <c r="P22" s="177">
        <v>1.16610162404222</v>
      </c>
      <c r="Q22" s="4">
        <v>85.758040243976097</v>
      </c>
      <c r="R22" s="177">
        <v>1.25739587898713</v>
      </c>
      <c r="S22" s="4">
        <v>73.940935922560698</v>
      </c>
      <c r="T22" s="177">
        <v>1.31244444216842</v>
      </c>
      <c r="U22" s="4">
        <v>82.594841658539707</v>
      </c>
      <c r="V22" s="177">
        <v>1.1978164819485599</v>
      </c>
      <c r="W22" s="4">
        <v>95.713186792084201</v>
      </c>
      <c r="X22" s="177">
        <v>0.74894438731264401</v>
      </c>
      <c r="Y22" s="4">
        <v>86.464600236490895</v>
      </c>
      <c r="Z22" s="177">
        <v>1.2146010167897801</v>
      </c>
      <c r="AA22" s="4">
        <v>89.004058462589796</v>
      </c>
      <c r="AB22" s="177">
        <v>1.12023382879504</v>
      </c>
      <c r="AC22" s="4">
        <v>72.327112339734697</v>
      </c>
      <c r="AD22" s="177">
        <v>1.7601823698024499</v>
      </c>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8"/>
    </row>
    <row r="23" spans="1:86" ht="13" customHeight="1" x14ac:dyDescent="0.35">
      <c r="A23" s="3" t="s">
        <v>363</v>
      </c>
      <c r="B23" s="171">
        <v>2</v>
      </c>
      <c r="C23" s="4">
        <v>81.238124288072498</v>
      </c>
      <c r="D23" s="177">
        <v>1.33081162448933</v>
      </c>
      <c r="E23" s="4">
        <v>84.660675545416495</v>
      </c>
      <c r="F23" s="177">
        <v>1.0968892034211799</v>
      </c>
      <c r="G23" s="4">
        <v>87.675847888472902</v>
      </c>
      <c r="H23" s="177">
        <v>1.0807954483867901</v>
      </c>
      <c r="I23" s="4">
        <v>85.176273880646903</v>
      </c>
      <c r="J23" s="177">
        <v>1.0714948379317</v>
      </c>
      <c r="K23" s="4">
        <v>78.597681489105696</v>
      </c>
      <c r="L23" s="177">
        <v>1.1511068501242201</v>
      </c>
      <c r="M23" s="4">
        <v>87.820062557587704</v>
      </c>
      <c r="N23" s="177">
        <v>1.0317315243069101</v>
      </c>
      <c r="O23" s="4">
        <v>86.167902230134601</v>
      </c>
      <c r="P23" s="177">
        <v>1.0502625673713999</v>
      </c>
      <c r="Q23" s="4">
        <v>86.651242469785601</v>
      </c>
      <c r="R23" s="177">
        <v>0.98279146845116705</v>
      </c>
      <c r="S23" s="4">
        <v>83.203571013277994</v>
      </c>
      <c r="T23" s="177">
        <v>1.07541179009882</v>
      </c>
      <c r="U23" s="4">
        <v>83.545071757897702</v>
      </c>
      <c r="V23" s="177">
        <v>1.11215837728934</v>
      </c>
      <c r="W23" s="4">
        <v>92.6138476495871</v>
      </c>
      <c r="X23" s="177">
        <v>0.90857485845636698</v>
      </c>
      <c r="Y23" s="4">
        <v>83.389734116001506</v>
      </c>
      <c r="Z23" s="177">
        <v>1.17656327333474</v>
      </c>
      <c r="AA23" s="4">
        <v>86.757715577346602</v>
      </c>
      <c r="AB23" s="177">
        <v>1.1725237224976599</v>
      </c>
      <c r="AC23" s="4">
        <v>75.886547872626195</v>
      </c>
      <c r="AD23" s="177">
        <v>1.3713850705794099</v>
      </c>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8"/>
    </row>
    <row r="24" spans="1:86" ht="13" customHeight="1" x14ac:dyDescent="0.35">
      <c r="A24" s="3" t="s">
        <v>364</v>
      </c>
      <c r="B24" s="171">
        <v>2</v>
      </c>
      <c r="C24" s="4">
        <v>92.633062472655098</v>
      </c>
      <c r="D24" s="177">
        <v>0.59038753487573303</v>
      </c>
      <c r="E24" s="4">
        <v>93.118526695771905</v>
      </c>
      <c r="F24" s="177">
        <v>0.57545914769962703</v>
      </c>
      <c r="G24" s="4">
        <v>88.608284709493702</v>
      </c>
      <c r="H24" s="177">
        <v>0.737710615383667</v>
      </c>
      <c r="I24" s="4">
        <v>87.615850179815894</v>
      </c>
      <c r="J24" s="177">
        <v>0.78627325320128405</v>
      </c>
      <c r="K24" s="4">
        <v>89.548821217277407</v>
      </c>
      <c r="L24" s="177">
        <v>0.68084974892194705</v>
      </c>
      <c r="M24" s="4">
        <v>92.789579534469596</v>
      </c>
      <c r="N24" s="177">
        <v>0.60399996176980397</v>
      </c>
      <c r="O24" s="4">
        <v>90.871136094258603</v>
      </c>
      <c r="P24" s="177">
        <v>0.58507564827567704</v>
      </c>
      <c r="Q24" s="4">
        <v>92.638098459188996</v>
      </c>
      <c r="R24" s="177">
        <v>0.55659739611882797</v>
      </c>
      <c r="S24" s="4">
        <v>91.111154049681005</v>
      </c>
      <c r="T24" s="177">
        <v>0.75428109020835898</v>
      </c>
      <c r="U24" s="4">
        <v>78.610886606689405</v>
      </c>
      <c r="V24" s="177">
        <v>1.0034794995990099</v>
      </c>
      <c r="W24" s="4">
        <v>94.942784848502995</v>
      </c>
      <c r="X24" s="177">
        <v>0.52687491392525698</v>
      </c>
      <c r="Y24" s="4">
        <v>82.007730851429301</v>
      </c>
      <c r="Z24" s="177">
        <v>0.79261744569300396</v>
      </c>
      <c r="AA24" s="4">
        <v>92.154913160112102</v>
      </c>
      <c r="AB24" s="177">
        <v>0.64273108051546701</v>
      </c>
      <c r="AC24" s="4">
        <v>80.076742356969802</v>
      </c>
      <c r="AD24" s="177">
        <v>0.89528629663870296</v>
      </c>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8"/>
    </row>
    <row r="25" spans="1:86" ht="13" customHeight="1" x14ac:dyDescent="0.35">
      <c r="A25" s="3" t="s">
        <v>365</v>
      </c>
      <c r="B25" s="171">
        <v>2</v>
      </c>
      <c r="C25" s="4">
        <v>60.082216193029197</v>
      </c>
      <c r="D25" s="177">
        <v>1.0276845968989801</v>
      </c>
      <c r="E25" s="4">
        <v>46.0995218515055</v>
      </c>
      <c r="F25" s="177">
        <v>1.1740759800277301</v>
      </c>
      <c r="G25" s="4">
        <v>87.632266386786497</v>
      </c>
      <c r="H25" s="177">
        <v>0.69291354517185499</v>
      </c>
      <c r="I25" s="4">
        <v>81.372376577857494</v>
      </c>
      <c r="J25" s="177">
        <v>0.85032371646550897</v>
      </c>
      <c r="K25" s="4">
        <v>44.320818615060702</v>
      </c>
      <c r="L25" s="177">
        <v>1.0404854934673999</v>
      </c>
      <c r="M25" s="4">
        <v>92.570402692150097</v>
      </c>
      <c r="N25" s="177">
        <v>0.61725605025210895</v>
      </c>
      <c r="O25" s="4">
        <v>73.862858375439799</v>
      </c>
      <c r="P25" s="177">
        <v>1.0386586663541399</v>
      </c>
      <c r="Q25" s="4">
        <v>83.303633108925993</v>
      </c>
      <c r="R25" s="177">
        <v>0.85653973921455995</v>
      </c>
      <c r="S25" s="4">
        <v>81.903630048833506</v>
      </c>
      <c r="T25" s="177">
        <v>0.78047981063679595</v>
      </c>
      <c r="U25" s="4">
        <v>83.6586227637208</v>
      </c>
      <c r="V25" s="177">
        <v>0.78549391288779502</v>
      </c>
      <c r="W25" s="4">
        <v>95.857627425002306</v>
      </c>
      <c r="X25" s="177">
        <v>0.44122473645402799</v>
      </c>
      <c r="Y25" s="4">
        <v>85.776162859568799</v>
      </c>
      <c r="Z25" s="177">
        <v>0.79351793332834497</v>
      </c>
      <c r="AA25" s="4">
        <v>68.111624542693207</v>
      </c>
      <c r="AB25" s="177">
        <v>1.0294505364876601</v>
      </c>
      <c r="AC25" s="4">
        <v>48.5802125450126</v>
      </c>
      <c r="AD25" s="177">
        <v>1.0799132883017899</v>
      </c>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8"/>
    </row>
    <row r="26" spans="1:86" ht="13" customHeight="1" x14ac:dyDescent="0.35">
      <c r="A26" s="3" t="s">
        <v>366</v>
      </c>
      <c r="B26" s="171">
        <v>2</v>
      </c>
      <c r="C26" s="4">
        <v>94.395774353532403</v>
      </c>
      <c r="D26" s="177">
        <v>0.62146194106244801</v>
      </c>
      <c r="E26" s="4">
        <v>91.378590705643504</v>
      </c>
      <c r="F26" s="177">
        <v>0.66268236517896595</v>
      </c>
      <c r="G26" s="4">
        <v>94.808459661601901</v>
      </c>
      <c r="H26" s="177">
        <v>0.52492645399176197</v>
      </c>
      <c r="I26" s="4">
        <v>92.049757725990304</v>
      </c>
      <c r="J26" s="177">
        <v>0.61700589471984602</v>
      </c>
      <c r="K26" s="4">
        <v>81.994375366361695</v>
      </c>
      <c r="L26" s="177">
        <v>0.97124397859832101</v>
      </c>
      <c r="M26" s="4">
        <v>95.4673054760827</v>
      </c>
      <c r="N26" s="177">
        <v>0.50645274356679004</v>
      </c>
      <c r="O26" s="4">
        <v>93.021402933571807</v>
      </c>
      <c r="P26" s="177">
        <v>0.64381990108429199</v>
      </c>
      <c r="Q26" s="4">
        <v>93.4193168534904</v>
      </c>
      <c r="R26" s="177">
        <v>0.59171753438487595</v>
      </c>
      <c r="S26" s="4">
        <v>89.933227619902695</v>
      </c>
      <c r="T26" s="177">
        <v>0.73415971966860505</v>
      </c>
      <c r="U26" s="4">
        <v>87.580054861917503</v>
      </c>
      <c r="V26" s="177">
        <v>0.82655456497133595</v>
      </c>
      <c r="W26" s="4">
        <v>96.316587852031304</v>
      </c>
      <c r="X26" s="177">
        <v>0.46059463137451101</v>
      </c>
      <c r="Y26" s="4">
        <v>89.077745280728095</v>
      </c>
      <c r="Z26" s="177">
        <v>0.72128699760464998</v>
      </c>
      <c r="AA26" s="4">
        <v>89.566790977796998</v>
      </c>
      <c r="AB26" s="177">
        <v>0.87333143637882704</v>
      </c>
      <c r="AC26" s="4">
        <v>68.520583664537796</v>
      </c>
      <c r="AD26" s="177">
        <v>1.19131873272091</v>
      </c>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8"/>
    </row>
    <row r="27" spans="1:86" ht="13" customHeight="1" x14ac:dyDescent="0.35">
      <c r="A27" s="3" t="s">
        <v>367</v>
      </c>
      <c r="B27" s="171">
        <v>2</v>
      </c>
      <c r="C27" s="4">
        <v>71.761282415890307</v>
      </c>
      <c r="D27" s="177">
        <v>0.57456529110774501</v>
      </c>
      <c r="E27" s="4">
        <v>62.761974677846602</v>
      </c>
      <c r="F27" s="177">
        <v>0.67531784377523596</v>
      </c>
      <c r="G27" s="4">
        <v>80.996792324519205</v>
      </c>
      <c r="H27" s="177">
        <v>0.59324381529706804</v>
      </c>
      <c r="I27" s="4">
        <v>80.054626572246505</v>
      </c>
      <c r="J27" s="177">
        <v>0.59104034145266404</v>
      </c>
      <c r="K27" s="4">
        <v>40.466563537833501</v>
      </c>
      <c r="L27" s="177">
        <v>0.63148295240616703</v>
      </c>
      <c r="M27" s="4">
        <v>78.055497238626103</v>
      </c>
      <c r="N27" s="177">
        <v>0.58234195940816502</v>
      </c>
      <c r="O27" s="4">
        <v>69.146066696199</v>
      </c>
      <c r="P27" s="177">
        <v>0.60851646395464398</v>
      </c>
      <c r="Q27" s="4">
        <v>80.537879939019007</v>
      </c>
      <c r="R27" s="177">
        <v>0.58822719957985903</v>
      </c>
      <c r="S27" s="4">
        <v>78.972584191330895</v>
      </c>
      <c r="T27" s="177">
        <v>0.57656979119129703</v>
      </c>
      <c r="U27" s="4">
        <v>72.965676232280401</v>
      </c>
      <c r="V27" s="177">
        <v>0.648017599527141</v>
      </c>
      <c r="W27" s="4">
        <v>90.759983345139204</v>
      </c>
      <c r="X27" s="177">
        <v>0.42022235959908399</v>
      </c>
      <c r="Y27" s="4">
        <v>86.1376894994238</v>
      </c>
      <c r="Z27" s="177">
        <v>0.475290900743494</v>
      </c>
      <c r="AA27" s="4">
        <v>67.204610872497099</v>
      </c>
      <c r="AB27" s="177">
        <v>0.62937151737344599</v>
      </c>
      <c r="AC27" s="4">
        <v>45.698366478900702</v>
      </c>
      <c r="AD27" s="177">
        <v>0.69152320611130402</v>
      </c>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8"/>
    </row>
    <row r="28" spans="1:86" ht="13" customHeight="1" x14ac:dyDescent="0.35">
      <c r="A28" s="3" t="s">
        <v>368</v>
      </c>
      <c r="B28" s="171">
        <v>2</v>
      </c>
      <c r="C28" s="4">
        <v>97.845987481747997</v>
      </c>
      <c r="D28" s="177">
        <v>0.33741099012468301</v>
      </c>
      <c r="E28" s="4">
        <v>93.8021533551712</v>
      </c>
      <c r="F28" s="177">
        <v>0.63953662534254596</v>
      </c>
      <c r="G28" s="4">
        <v>94.344656670423305</v>
      </c>
      <c r="H28" s="177">
        <v>0.57227176474851704</v>
      </c>
      <c r="I28" s="4">
        <v>93.714852490862398</v>
      </c>
      <c r="J28" s="177">
        <v>0.74856714020564996</v>
      </c>
      <c r="K28" s="4">
        <v>75.804615980016294</v>
      </c>
      <c r="L28" s="177">
        <v>1.0503093185444901</v>
      </c>
      <c r="M28" s="4">
        <v>97.4464841708363</v>
      </c>
      <c r="N28" s="177">
        <v>0.39835004601299401</v>
      </c>
      <c r="O28" s="4">
        <v>90.2310080975343</v>
      </c>
      <c r="P28" s="177">
        <v>0.73302138951798101</v>
      </c>
      <c r="Q28" s="4">
        <v>90.989802269161302</v>
      </c>
      <c r="R28" s="177">
        <v>0.783251230424723</v>
      </c>
      <c r="S28" s="4">
        <v>91.667681583895501</v>
      </c>
      <c r="T28" s="177">
        <v>0.83938571222199199</v>
      </c>
      <c r="U28" s="4">
        <v>75.984477776482606</v>
      </c>
      <c r="V28" s="177">
        <v>1.0043487966154201</v>
      </c>
      <c r="W28" s="4">
        <v>97.719500031923701</v>
      </c>
      <c r="X28" s="177">
        <v>0.41417669462659901</v>
      </c>
      <c r="Y28" s="4">
        <v>94.526988006287596</v>
      </c>
      <c r="Z28" s="177">
        <v>0.54783217536693296</v>
      </c>
      <c r="AA28" s="4">
        <v>90.738631246501996</v>
      </c>
      <c r="AB28" s="177">
        <v>0.67915667597484897</v>
      </c>
      <c r="AC28" s="4">
        <v>63.853164491297598</v>
      </c>
      <c r="AD28" s="177">
        <v>1.1725131931561601</v>
      </c>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8"/>
    </row>
    <row r="29" spans="1:86" ht="13" customHeight="1" x14ac:dyDescent="0.35">
      <c r="A29" s="3" t="s">
        <v>369</v>
      </c>
      <c r="B29" s="171">
        <v>2</v>
      </c>
      <c r="C29" s="4">
        <v>90.125909421898101</v>
      </c>
      <c r="D29" s="177">
        <v>0.624077910596325</v>
      </c>
      <c r="E29" s="4">
        <v>90.2873857575957</v>
      </c>
      <c r="F29" s="177">
        <v>0.53058844384097503</v>
      </c>
      <c r="G29" s="4">
        <v>81.514100555223493</v>
      </c>
      <c r="H29" s="177">
        <v>0.86911838201466596</v>
      </c>
      <c r="I29" s="4">
        <v>82.519473905115007</v>
      </c>
      <c r="J29" s="177">
        <v>0.86589367854506605</v>
      </c>
      <c r="K29" s="4">
        <v>77.927222528149002</v>
      </c>
      <c r="L29" s="177">
        <v>0.876541700663789</v>
      </c>
      <c r="M29" s="4">
        <v>91.974039193406895</v>
      </c>
      <c r="N29" s="177">
        <v>0.54219784801556603</v>
      </c>
      <c r="O29" s="4">
        <v>83.430988120349596</v>
      </c>
      <c r="P29" s="177">
        <v>0.72583364005949602</v>
      </c>
      <c r="Q29" s="4">
        <v>92.892855278062896</v>
      </c>
      <c r="R29" s="177">
        <v>0.53886684827738596</v>
      </c>
      <c r="S29" s="4">
        <v>79.332370181008002</v>
      </c>
      <c r="T29" s="177">
        <v>0.86350787762926695</v>
      </c>
      <c r="U29" s="4">
        <v>72.2091438764473</v>
      </c>
      <c r="V29" s="177">
        <v>0.91053387837810895</v>
      </c>
      <c r="W29" s="4">
        <v>84.870017136830199</v>
      </c>
      <c r="X29" s="177">
        <v>0.67150110954340902</v>
      </c>
      <c r="Y29" s="4">
        <v>78.662353545790097</v>
      </c>
      <c r="Z29" s="177">
        <v>0.89958617153037801</v>
      </c>
      <c r="AA29" s="4">
        <v>85.717828624401605</v>
      </c>
      <c r="AB29" s="177">
        <v>0.69596808466215299</v>
      </c>
      <c r="AC29" s="4">
        <v>54.149860160580097</v>
      </c>
      <c r="AD29" s="177">
        <v>1.0328867760098199</v>
      </c>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8"/>
    </row>
    <row r="30" spans="1:86" ht="13" customHeight="1" x14ac:dyDescent="0.35">
      <c r="A30" s="3" t="s">
        <v>370</v>
      </c>
      <c r="B30" s="171">
        <v>2</v>
      </c>
      <c r="C30" s="4">
        <v>78.879235311821802</v>
      </c>
      <c r="D30" s="177">
        <v>0.769197432491318</v>
      </c>
      <c r="E30" s="4">
        <v>77.555837298437694</v>
      </c>
      <c r="F30" s="177">
        <v>0.70007783016120395</v>
      </c>
      <c r="G30" s="4">
        <v>84.116691837267595</v>
      </c>
      <c r="H30" s="177">
        <v>0.64830752020919902</v>
      </c>
      <c r="I30" s="4">
        <v>87.4701665866247</v>
      </c>
      <c r="J30" s="177">
        <v>0.486926175053641</v>
      </c>
      <c r="K30" s="4">
        <v>72.401899313564599</v>
      </c>
      <c r="L30" s="177">
        <v>0.72129633188305198</v>
      </c>
      <c r="M30" s="4">
        <v>94.071507645150305</v>
      </c>
      <c r="N30" s="177">
        <v>0.43074681546681298</v>
      </c>
      <c r="O30" s="4">
        <v>74.724630296085095</v>
      </c>
      <c r="P30" s="177">
        <v>0.83499741361521795</v>
      </c>
      <c r="Q30" s="4">
        <v>84.252857523697301</v>
      </c>
      <c r="R30" s="177">
        <v>0.59755470526686005</v>
      </c>
      <c r="S30" s="4">
        <v>79.470455862417097</v>
      </c>
      <c r="T30" s="177">
        <v>0.72733513992645304</v>
      </c>
      <c r="U30" s="4">
        <v>74.071517491477294</v>
      </c>
      <c r="V30" s="177">
        <v>0.733002162124751</v>
      </c>
      <c r="W30" s="4">
        <v>81.626543773810099</v>
      </c>
      <c r="X30" s="177">
        <v>0.77804075485836899</v>
      </c>
      <c r="Y30" s="4">
        <v>67.093054538941203</v>
      </c>
      <c r="Z30" s="177">
        <v>0.83495188207835402</v>
      </c>
      <c r="AA30" s="4">
        <v>81.374375822588107</v>
      </c>
      <c r="AB30" s="177">
        <v>0.68347927635484595</v>
      </c>
      <c r="AC30" s="4">
        <v>35.364782359445996</v>
      </c>
      <c r="AD30" s="177">
        <v>0.91130791372257003</v>
      </c>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8"/>
    </row>
    <row r="31" spans="1:86" ht="13" customHeight="1" x14ac:dyDescent="0.35">
      <c r="A31" s="3" t="s">
        <v>371</v>
      </c>
      <c r="B31" s="171">
        <v>2</v>
      </c>
      <c r="C31" s="4">
        <v>81.718183063642897</v>
      </c>
      <c r="D31" s="177">
        <v>0.777670364049317</v>
      </c>
      <c r="E31" s="4">
        <v>76.425363414659202</v>
      </c>
      <c r="F31" s="177">
        <v>1.0123021058350801</v>
      </c>
      <c r="G31" s="4">
        <v>83.770178293948803</v>
      </c>
      <c r="H31" s="177">
        <v>0.64990827259196104</v>
      </c>
      <c r="I31" s="4">
        <v>76.987302295543799</v>
      </c>
      <c r="J31" s="177">
        <v>0.91399306236339195</v>
      </c>
      <c r="K31" s="4">
        <v>52.681849631281899</v>
      </c>
      <c r="L31" s="177">
        <v>1.1010008980535899</v>
      </c>
      <c r="M31" s="4">
        <v>90.120659675684095</v>
      </c>
      <c r="N31" s="177">
        <v>0.68676107313483603</v>
      </c>
      <c r="O31" s="4">
        <v>75.699587267258394</v>
      </c>
      <c r="P31" s="177">
        <v>0.85236429231565503</v>
      </c>
      <c r="Q31" s="4">
        <v>90.946154794242702</v>
      </c>
      <c r="R31" s="177">
        <v>0.64753333604344399</v>
      </c>
      <c r="S31" s="4">
        <v>80.108681177644996</v>
      </c>
      <c r="T31" s="177">
        <v>0.80553856327806395</v>
      </c>
      <c r="U31" s="4">
        <v>73.8115646444775</v>
      </c>
      <c r="V31" s="177">
        <v>0.93182775279975305</v>
      </c>
      <c r="W31" s="4">
        <v>93.033442426763997</v>
      </c>
      <c r="X31" s="177">
        <v>0.57406661461381803</v>
      </c>
      <c r="Y31" s="4">
        <v>80.199885124536607</v>
      </c>
      <c r="Z31" s="177">
        <v>0.85395364280006603</v>
      </c>
      <c r="AA31" s="4">
        <v>69.274864520063701</v>
      </c>
      <c r="AB31" s="177">
        <v>0.83672663143320702</v>
      </c>
      <c r="AC31" s="4">
        <v>37.729144540605198</v>
      </c>
      <c r="AD31" s="177">
        <v>1.2824249877120599</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8"/>
    </row>
    <row r="32" spans="1:86" ht="13" customHeight="1" x14ac:dyDescent="0.35">
      <c r="A32" s="3" t="s">
        <v>372</v>
      </c>
      <c r="B32" s="171">
        <v>2</v>
      </c>
      <c r="C32" s="4">
        <v>95.935487824789902</v>
      </c>
      <c r="D32" s="177">
        <v>0.419923666741496</v>
      </c>
      <c r="E32" s="4">
        <v>88.8421993655178</v>
      </c>
      <c r="F32" s="177">
        <v>0.70186508409333703</v>
      </c>
      <c r="G32" s="4">
        <v>98.437428924989504</v>
      </c>
      <c r="H32" s="177">
        <v>0.241752631199353</v>
      </c>
      <c r="I32" s="4">
        <v>93.704430564861994</v>
      </c>
      <c r="J32" s="177">
        <v>0.50311468573153395</v>
      </c>
      <c r="K32" s="4">
        <v>83.115648940979398</v>
      </c>
      <c r="L32" s="177">
        <v>0.73687092124003395</v>
      </c>
      <c r="M32" s="4">
        <v>98.217464568688399</v>
      </c>
      <c r="N32" s="177">
        <v>0.241710898801514</v>
      </c>
      <c r="O32" s="4">
        <v>91.064719315925501</v>
      </c>
      <c r="P32" s="177">
        <v>0.66620273074637104</v>
      </c>
      <c r="Q32" s="4">
        <v>95.149465782209901</v>
      </c>
      <c r="R32" s="177">
        <v>0.412685923585624</v>
      </c>
      <c r="S32" s="4">
        <v>93.481918427935696</v>
      </c>
      <c r="T32" s="177">
        <v>0.50719274275955295</v>
      </c>
      <c r="U32" s="4">
        <v>86.764428574232298</v>
      </c>
      <c r="V32" s="177">
        <v>0.56987641358274999</v>
      </c>
      <c r="W32" s="4">
        <v>97.720925555967199</v>
      </c>
      <c r="X32" s="177">
        <v>0.31420046848663102</v>
      </c>
      <c r="Y32" s="4">
        <v>95.454602108837804</v>
      </c>
      <c r="Z32" s="177">
        <v>0.397003284659591</v>
      </c>
      <c r="AA32" s="4">
        <v>92.437009044534193</v>
      </c>
      <c r="AB32" s="177">
        <v>0.51026754242929495</v>
      </c>
      <c r="AC32" s="4">
        <v>81.450644681676707</v>
      </c>
      <c r="AD32" s="177">
        <v>0.86611530523130698</v>
      </c>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8"/>
    </row>
    <row r="33" spans="1:86" ht="13" customHeight="1" x14ac:dyDescent="0.35">
      <c r="A33" s="3" t="s">
        <v>373</v>
      </c>
      <c r="B33" s="171">
        <v>2</v>
      </c>
      <c r="C33" s="4">
        <v>88.002254566408595</v>
      </c>
      <c r="D33" s="177">
        <v>0.83090845567397698</v>
      </c>
      <c r="E33" s="4">
        <v>77.610873622287201</v>
      </c>
      <c r="F33" s="177">
        <v>1.12553209488898</v>
      </c>
      <c r="G33" s="4">
        <v>94.479603277041406</v>
      </c>
      <c r="H33" s="177">
        <v>0.63580917121315095</v>
      </c>
      <c r="I33" s="4">
        <v>85.2110945488986</v>
      </c>
      <c r="J33" s="177">
        <v>1.0292147223510999</v>
      </c>
      <c r="K33" s="4">
        <v>67.195040202954601</v>
      </c>
      <c r="L33" s="177">
        <v>1.4514521053853899</v>
      </c>
      <c r="M33" s="4">
        <v>89.227666128505007</v>
      </c>
      <c r="N33" s="177">
        <v>0.83637816935614195</v>
      </c>
      <c r="O33" s="4">
        <v>71.195321411810795</v>
      </c>
      <c r="P33" s="177">
        <v>1.2720728835933801</v>
      </c>
      <c r="Q33" s="4">
        <v>86.235419190015506</v>
      </c>
      <c r="R33" s="177">
        <v>0.84001614921384504</v>
      </c>
      <c r="S33" s="4">
        <v>81.883761494619904</v>
      </c>
      <c r="T33" s="177">
        <v>1.1350578898707799</v>
      </c>
      <c r="U33" s="4">
        <v>85.605263390447604</v>
      </c>
      <c r="V33" s="177">
        <v>0.96631094696534703</v>
      </c>
      <c r="W33" s="4">
        <v>87.742839849216494</v>
      </c>
      <c r="X33" s="177">
        <v>0.91742420878765396</v>
      </c>
      <c r="Y33" s="4">
        <v>79.825968988898396</v>
      </c>
      <c r="Z33" s="177">
        <v>1.1373706874410601</v>
      </c>
      <c r="AA33" s="4">
        <v>78.874702634714893</v>
      </c>
      <c r="AB33" s="177">
        <v>1.1057786059547801</v>
      </c>
      <c r="AC33" s="4">
        <v>53.768067137452803</v>
      </c>
      <c r="AD33" s="177">
        <v>1.4882305836465799</v>
      </c>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8"/>
    </row>
    <row r="34" spans="1:86" ht="13" customHeight="1" x14ac:dyDescent="0.35">
      <c r="A34" s="3" t="s">
        <v>374</v>
      </c>
      <c r="B34" s="171">
        <v>2</v>
      </c>
      <c r="C34" s="4">
        <v>92.730828120966393</v>
      </c>
      <c r="D34" s="177">
        <v>0.56600553323827996</v>
      </c>
      <c r="E34" s="4">
        <v>86.032724192573397</v>
      </c>
      <c r="F34" s="177">
        <v>0.79157501790424301</v>
      </c>
      <c r="G34" s="4">
        <v>91.542160092965702</v>
      </c>
      <c r="H34" s="177">
        <v>0.543488367670248</v>
      </c>
      <c r="I34" s="4">
        <v>80.831410369444896</v>
      </c>
      <c r="J34" s="177">
        <v>1.3427507331997</v>
      </c>
      <c r="K34" s="4">
        <v>75.631433934510198</v>
      </c>
      <c r="L34" s="177">
        <v>1.0517306136698199</v>
      </c>
      <c r="M34" s="4">
        <v>94.238487931273795</v>
      </c>
      <c r="N34" s="177">
        <v>0.75493514540505202</v>
      </c>
      <c r="O34" s="4">
        <v>78.419410246324702</v>
      </c>
      <c r="P34" s="177">
        <v>0.83728011251049295</v>
      </c>
      <c r="Q34" s="4">
        <v>85.983175701906902</v>
      </c>
      <c r="R34" s="177">
        <v>1.06369237415269</v>
      </c>
      <c r="S34" s="4">
        <v>81.335121469773497</v>
      </c>
      <c r="T34" s="177">
        <v>1.24873114820066</v>
      </c>
      <c r="U34" s="4">
        <v>79.028970756773703</v>
      </c>
      <c r="V34" s="177">
        <v>1.16715185541661</v>
      </c>
      <c r="W34" s="4">
        <v>94.3282782775253</v>
      </c>
      <c r="X34" s="177">
        <v>0.64535791205269799</v>
      </c>
      <c r="Y34" s="4">
        <v>85.894137709215101</v>
      </c>
      <c r="Z34" s="177">
        <v>0.94899693038537702</v>
      </c>
      <c r="AA34" s="4">
        <v>81.378836365364293</v>
      </c>
      <c r="AB34" s="177">
        <v>0.73799124633922397</v>
      </c>
      <c r="AC34" s="4">
        <v>67.521441911082107</v>
      </c>
      <c r="AD34" s="177">
        <v>1.12653782522667</v>
      </c>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8"/>
    </row>
    <row r="35" spans="1:86" ht="13" customHeight="1" x14ac:dyDescent="0.35">
      <c r="A35" s="3" t="s">
        <v>375</v>
      </c>
      <c r="B35" s="171">
        <v>2</v>
      </c>
      <c r="C35" s="4">
        <v>98.308337050901997</v>
      </c>
      <c r="D35" s="177">
        <v>0.22084577504045899</v>
      </c>
      <c r="E35" s="4">
        <v>94.392302463574893</v>
      </c>
      <c r="F35" s="177">
        <v>0.54816894500757196</v>
      </c>
      <c r="G35" s="4">
        <v>94.898008854604996</v>
      </c>
      <c r="H35" s="177">
        <v>0.40557390963713702</v>
      </c>
      <c r="I35" s="4">
        <v>91.709430597766399</v>
      </c>
      <c r="J35" s="177">
        <v>0.59724616766095995</v>
      </c>
      <c r="K35" s="4">
        <v>86.088953922370195</v>
      </c>
      <c r="L35" s="177">
        <v>0.66430168243860199</v>
      </c>
      <c r="M35" s="4">
        <v>92.312491831199097</v>
      </c>
      <c r="N35" s="177">
        <v>0.41998525380759599</v>
      </c>
      <c r="O35" s="4">
        <v>95.489083105424797</v>
      </c>
      <c r="P35" s="177">
        <v>0.37255001762655199</v>
      </c>
      <c r="Q35" s="4">
        <v>95.135314542859504</v>
      </c>
      <c r="R35" s="177">
        <v>0.40864288812965799</v>
      </c>
      <c r="S35" s="4">
        <v>89.052325885390005</v>
      </c>
      <c r="T35" s="177">
        <v>0.69692232602728499</v>
      </c>
      <c r="U35" s="4">
        <v>86.7165377536666</v>
      </c>
      <c r="V35" s="177">
        <v>0.63438544091834403</v>
      </c>
      <c r="W35" s="4">
        <v>98.5138694391527</v>
      </c>
      <c r="X35" s="177">
        <v>0.237457395163335</v>
      </c>
      <c r="Y35" s="4">
        <v>94.096928959575095</v>
      </c>
      <c r="Z35" s="177">
        <v>0.44772677906012898</v>
      </c>
      <c r="AA35" s="4">
        <v>96.778639827834994</v>
      </c>
      <c r="AB35" s="177">
        <v>0.38027188796706601</v>
      </c>
      <c r="AC35" s="4">
        <v>81.955385257058893</v>
      </c>
      <c r="AD35" s="177">
        <v>0.81796685842293204</v>
      </c>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8"/>
    </row>
    <row r="36" spans="1:86" ht="13" customHeight="1" x14ac:dyDescent="0.35">
      <c r="A36" s="3" t="s">
        <v>376</v>
      </c>
      <c r="B36" s="171">
        <v>2</v>
      </c>
      <c r="C36" s="4">
        <v>28.3356017565279</v>
      </c>
      <c r="D36" s="177">
        <v>0.82177112182395795</v>
      </c>
      <c r="E36" s="4">
        <v>37.351751190456298</v>
      </c>
      <c r="F36" s="177">
        <v>0.87263793223903996</v>
      </c>
      <c r="G36" s="4">
        <v>55.539555271921202</v>
      </c>
      <c r="H36" s="177">
        <v>0.94566642044373905</v>
      </c>
      <c r="I36" s="4">
        <v>61.082445212060698</v>
      </c>
      <c r="J36" s="177">
        <v>0.90676293243210104</v>
      </c>
      <c r="K36" s="4">
        <v>31.063703988293199</v>
      </c>
      <c r="L36" s="177">
        <v>0.74658231022726196</v>
      </c>
      <c r="M36" s="4">
        <v>58.298507332891802</v>
      </c>
      <c r="N36" s="177">
        <v>0.93529277312243997</v>
      </c>
      <c r="O36" s="4">
        <v>29.452307797636799</v>
      </c>
      <c r="P36" s="177">
        <v>0.79364999999011598</v>
      </c>
      <c r="Q36" s="4">
        <v>57.557998578990599</v>
      </c>
      <c r="R36" s="177">
        <v>0.90114792750860695</v>
      </c>
      <c r="S36" s="4">
        <v>57.1645240506368</v>
      </c>
      <c r="T36" s="177">
        <v>0.97585039953807395</v>
      </c>
      <c r="U36" s="4">
        <v>37.079083096166499</v>
      </c>
      <c r="V36" s="177">
        <v>0.88566963531412202</v>
      </c>
      <c r="W36" s="4">
        <v>64.326257398392301</v>
      </c>
      <c r="X36" s="177">
        <v>0.95273043387728695</v>
      </c>
      <c r="Y36" s="4">
        <v>51.320706601912399</v>
      </c>
      <c r="Z36" s="177">
        <v>0.93038985970065102</v>
      </c>
      <c r="AA36" s="4">
        <v>45.371800912943499</v>
      </c>
      <c r="AB36" s="177">
        <v>0.96573830644913705</v>
      </c>
      <c r="AC36" s="4">
        <v>18.235603075474401</v>
      </c>
      <c r="AD36" s="177">
        <v>0.76167472678155002</v>
      </c>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8"/>
    </row>
    <row r="37" spans="1:86" ht="13" customHeight="1" x14ac:dyDescent="0.35">
      <c r="A37" s="3" t="s">
        <v>377</v>
      </c>
      <c r="B37" s="171">
        <v>2</v>
      </c>
      <c r="C37" s="4">
        <v>81.754438351620905</v>
      </c>
      <c r="D37" s="177">
        <v>0.66113223345447902</v>
      </c>
      <c r="E37" s="4">
        <v>84.797068069773303</v>
      </c>
      <c r="F37" s="177">
        <v>0.60661559941163201</v>
      </c>
      <c r="G37" s="4">
        <v>85.340267396655804</v>
      </c>
      <c r="H37" s="177">
        <v>0.58596758702239404</v>
      </c>
      <c r="I37" s="4">
        <v>71.310469457337206</v>
      </c>
      <c r="J37" s="177">
        <v>0.68085793035080999</v>
      </c>
      <c r="K37" s="4">
        <v>77.867016405581396</v>
      </c>
      <c r="L37" s="177">
        <v>0.63435140968021497</v>
      </c>
      <c r="M37" s="4">
        <v>78.569469257608404</v>
      </c>
      <c r="N37" s="177">
        <v>0.61116687366405797</v>
      </c>
      <c r="O37" s="4">
        <v>80.908330056164402</v>
      </c>
      <c r="P37" s="177">
        <v>0.65714878758623896</v>
      </c>
      <c r="Q37" s="4">
        <v>86.499072405913097</v>
      </c>
      <c r="R37" s="177">
        <v>0.54737727650788304</v>
      </c>
      <c r="S37" s="4">
        <v>78.6768978950942</v>
      </c>
      <c r="T37" s="177">
        <v>0.65146671887492602</v>
      </c>
      <c r="U37" s="4">
        <v>79.8951142909212</v>
      </c>
      <c r="V37" s="177">
        <v>0.66129098872580805</v>
      </c>
      <c r="W37" s="4">
        <v>81.307154294909694</v>
      </c>
      <c r="X37" s="177">
        <v>0.63259275827608497</v>
      </c>
      <c r="Y37" s="4">
        <v>75.034905875374605</v>
      </c>
      <c r="Z37" s="177">
        <v>0.678232307811241</v>
      </c>
      <c r="AA37" s="4">
        <v>84.9648951533337</v>
      </c>
      <c r="AB37" s="177">
        <v>0.637046475661736</v>
      </c>
      <c r="AC37" s="4">
        <v>64.231322850606205</v>
      </c>
      <c r="AD37" s="177">
        <v>0.87893399241278003</v>
      </c>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8"/>
    </row>
    <row r="38" spans="1:86" ht="13" customHeight="1" x14ac:dyDescent="0.35">
      <c r="A38" s="3" t="s">
        <v>378</v>
      </c>
      <c r="B38" s="171">
        <v>2</v>
      </c>
      <c r="C38" s="4">
        <v>84.673972785818904</v>
      </c>
      <c r="D38" s="177">
        <v>0.74645784904254397</v>
      </c>
      <c r="E38" s="4">
        <v>83.526526577530305</v>
      </c>
      <c r="F38" s="177">
        <v>0.82733883998417901</v>
      </c>
      <c r="G38" s="4">
        <v>80.854095576701098</v>
      </c>
      <c r="H38" s="177">
        <v>0.90826677387575205</v>
      </c>
      <c r="I38" s="4">
        <v>77.320109851427503</v>
      </c>
      <c r="J38" s="177">
        <v>0.97637623573945398</v>
      </c>
      <c r="K38" s="4">
        <v>59.451060852052599</v>
      </c>
      <c r="L38" s="177">
        <v>1.1313507774098499</v>
      </c>
      <c r="M38" s="4">
        <v>84.646794003966505</v>
      </c>
      <c r="N38" s="177">
        <v>0.809124001982785</v>
      </c>
      <c r="O38" s="4">
        <v>70.458911348085493</v>
      </c>
      <c r="P38" s="177">
        <v>0.99965889370208105</v>
      </c>
      <c r="Q38" s="4">
        <v>81.948521768484596</v>
      </c>
      <c r="R38" s="177">
        <v>0.81892657974151795</v>
      </c>
      <c r="S38" s="4">
        <v>74.671864361522793</v>
      </c>
      <c r="T38" s="177">
        <v>0.913224588810569</v>
      </c>
      <c r="U38" s="4">
        <v>71.661331885357797</v>
      </c>
      <c r="V38" s="177">
        <v>1.01213877048061</v>
      </c>
      <c r="W38" s="4">
        <v>84.339355282221504</v>
      </c>
      <c r="X38" s="177">
        <v>0.83852269721347705</v>
      </c>
      <c r="Y38" s="4">
        <v>77.557221587048403</v>
      </c>
      <c r="Z38" s="177">
        <v>0.91087356827393196</v>
      </c>
      <c r="AA38" s="4">
        <v>66.332197934148695</v>
      </c>
      <c r="AB38" s="177">
        <v>1.04512000918016</v>
      </c>
      <c r="AC38" s="4">
        <v>52.390099851178903</v>
      </c>
      <c r="AD38" s="177">
        <v>1.0914294521697001</v>
      </c>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8"/>
    </row>
    <row r="39" spans="1:86" ht="13" customHeight="1" x14ac:dyDescent="0.35">
      <c r="A39" s="3" t="s">
        <v>379</v>
      </c>
      <c r="B39" s="171">
        <v>2</v>
      </c>
      <c r="C39" s="4">
        <v>98.032119018737902</v>
      </c>
      <c r="D39" s="177">
        <v>0.27214313619823199</v>
      </c>
      <c r="E39" s="4">
        <v>97.686021455882198</v>
      </c>
      <c r="F39" s="177">
        <v>0.29691290245958901</v>
      </c>
      <c r="G39" s="4">
        <v>98.609493373897493</v>
      </c>
      <c r="H39" s="177">
        <v>0.21491655402024301</v>
      </c>
      <c r="I39" s="4">
        <v>97.424505196414401</v>
      </c>
      <c r="J39" s="177">
        <v>0.27720270420243698</v>
      </c>
      <c r="K39" s="4">
        <v>82.936995193874793</v>
      </c>
      <c r="L39" s="177">
        <v>0.92136833502801097</v>
      </c>
      <c r="M39" s="4">
        <v>96.091217514944901</v>
      </c>
      <c r="N39" s="177">
        <v>0.43514647849113702</v>
      </c>
      <c r="O39" s="4">
        <v>95.644200585468496</v>
      </c>
      <c r="P39" s="177">
        <v>0.39136335820855001</v>
      </c>
      <c r="Q39" s="4">
        <v>98.203829985719906</v>
      </c>
      <c r="R39" s="177">
        <v>0.24049211474541099</v>
      </c>
      <c r="S39" s="4">
        <v>96.328975165678699</v>
      </c>
      <c r="T39" s="177">
        <v>0.39517738046693102</v>
      </c>
      <c r="U39" s="4">
        <v>97.587328154435397</v>
      </c>
      <c r="V39" s="177">
        <v>0.32333673142047098</v>
      </c>
      <c r="W39" s="4">
        <v>98.526143601529299</v>
      </c>
      <c r="X39" s="177">
        <v>0.26137964813008802</v>
      </c>
      <c r="Y39" s="4">
        <v>97.450296805845099</v>
      </c>
      <c r="Z39" s="177">
        <v>0.32793882997352602</v>
      </c>
      <c r="AA39" s="4">
        <v>97.828954655963699</v>
      </c>
      <c r="AB39" s="177">
        <v>0.28660231565476102</v>
      </c>
      <c r="AC39" s="4">
        <v>92.563726813973105</v>
      </c>
      <c r="AD39" s="177">
        <v>0.54550759513085301</v>
      </c>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8"/>
    </row>
    <row r="40" spans="1:86" ht="13" customHeight="1" x14ac:dyDescent="0.35">
      <c r="A40" s="3" t="s">
        <v>380</v>
      </c>
      <c r="B40" s="171">
        <v>2</v>
      </c>
      <c r="C40" s="4">
        <v>95.776939610882494</v>
      </c>
      <c r="D40" s="177">
        <v>0.31525648561742903</v>
      </c>
      <c r="E40" s="4">
        <v>89.693916550048797</v>
      </c>
      <c r="F40" s="177">
        <v>0.581057232109218</v>
      </c>
      <c r="G40" s="4">
        <v>96.115793310299495</v>
      </c>
      <c r="H40" s="177">
        <v>0.40010906127274398</v>
      </c>
      <c r="I40" s="4">
        <v>88.970000468284695</v>
      </c>
      <c r="J40" s="177">
        <v>0.59217344548264494</v>
      </c>
      <c r="K40" s="4">
        <v>74.2581756247003</v>
      </c>
      <c r="L40" s="177">
        <v>0.93184472263026996</v>
      </c>
      <c r="M40" s="4">
        <v>97.061017488379306</v>
      </c>
      <c r="N40" s="177">
        <v>0.34938134861702802</v>
      </c>
      <c r="O40" s="4">
        <v>93.043164973024503</v>
      </c>
      <c r="P40" s="177">
        <v>0.54631974018238405</v>
      </c>
      <c r="Q40" s="4">
        <v>95.608042499013195</v>
      </c>
      <c r="R40" s="177">
        <v>0.43189159029469898</v>
      </c>
      <c r="S40" s="4">
        <v>88.185423483957507</v>
      </c>
      <c r="T40" s="177">
        <v>0.61273617122984902</v>
      </c>
      <c r="U40" s="4">
        <v>94.012329694649907</v>
      </c>
      <c r="V40" s="177">
        <v>0.54630199885021902</v>
      </c>
      <c r="W40" s="4">
        <v>98.450454150196705</v>
      </c>
      <c r="X40" s="177">
        <v>0.19675026387964001</v>
      </c>
      <c r="Y40" s="4">
        <v>96.236214220267598</v>
      </c>
      <c r="Z40" s="177">
        <v>0.37764289308806598</v>
      </c>
      <c r="AA40" s="4">
        <v>92.087821434709298</v>
      </c>
      <c r="AB40" s="177">
        <v>0.49973954195811898</v>
      </c>
      <c r="AC40" s="4">
        <v>73.207640090249399</v>
      </c>
      <c r="AD40" s="177">
        <v>0.81273209279674796</v>
      </c>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8"/>
    </row>
    <row r="41" spans="1:86" ht="13" customHeight="1" x14ac:dyDescent="0.35">
      <c r="A41" s="3" t="s">
        <v>381</v>
      </c>
      <c r="B41" s="171">
        <v>2</v>
      </c>
      <c r="C41" s="4">
        <v>92.985238269817202</v>
      </c>
      <c r="D41" s="177">
        <v>0.48663609734425201</v>
      </c>
      <c r="E41" s="4">
        <v>84.454551249824306</v>
      </c>
      <c r="F41" s="177">
        <v>0.67073021985286596</v>
      </c>
      <c r="G41" s="4">
        <v>94.6403784472176</v>
      </c>
      <c r="H41" s="177">
        <v>0.431849980464796</v>
      </c>
      <c r="I41" s="4">
        <v>90.901861219292698</v>
      </c>
      <c r="J41" s="177">
        <v>0.63373318695827996</v>
      </c>
      <c r="K41" s="4">
        <v>66.995914191480495</v>
      </c>
      <c r="L41" s="177">
        <v>1.0312339755132001</v>
      </c>
      <c r="M41" s="4">
        <v>95.189043268177898</v>
      </c>
      <c r="N41" s="177">
        <v>0.38233122345527698</v>
      </c>
      <c r="O41" s="4">
        <v>84.923962863594497</v>
      </c>
      <c r="P41" s="177">
        <v>0.68706307468315297</v>
      </c>
      <c r="Q41" s="4">
        <v>91.394329253843495</v>
      </c>
      <c r="R41" s="177">
        <v>0.59972922356985203</v>
      </c>
      <c r="S41" s="4">
        <v>89.591971497796905</v>
      </c>
      <c r="T41" s="177">
        <v>0.581401674185833</v>
      </c>
      <c r="U41" s="4">
        <v>90.127844974331893</v>
      </c>
      <c r="V41" s="177">
        <v>0.63182859860899898</v>
      </c>
      <c r="W41" s="4">
        <v>97.161924694242501</v>
      </c>
      <c r="X41" s="177">
        <v>0.33814326535119799</v>
      </c>
      <c r="Y41" s="4">
        <v>94.230367928742098</v>
      </c>
      <c r="Z41" s="177">
        <v>0.38068581293488502</v>
      </c>
      <c r="AA41" s="4">
        <v>86.202240385620001</v>
      </c>
      <c r="AB41" s="177">
        <v>0.66047729029309099</v>
      </c>
      <c r="AC41" s="4">
        <v>61.151629765189803</v>
      </c>
      <c r="AD41" s="177">
        <v>0.81453404758696002</v>
      </c>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8"/>
    </row>
    <row r="42" spans="1:86" ht="13" customHeight="1" x14ac:dyDescent="0.35">
      <c r="A42" s="3" t="s">
        <v>382</v>
      </c>
      <c r="B42" s="171">
        <v>2</v>
      </c>
      <c r="C42" s="4">
        <v>86.207854583035996</v>
      </c>
      <c r="D42" s="177">
        <v>0.74245671044046602</v>
      </c>
      <c r="E42" s="4">
        <v>83.446438086468703</v>
      </c>
      <c r="F42" s="177">
        <v>0.75464317238059597</v>
      </c>
      <c r="G42" s="4">
        <v>89.252604036305897</v>
      </c>
      <c r="H42" s="177">
        <v>0.71659343004853104</v>
      </c>
      <c r="I42" s="4">
        <v>83.159908754608793</v>
      </c>
      <c r="J42" s="177">
        <v>0.86374919393514304</v>
      </c>
      <c r="K42" s="4">
        <v>71.047387280884706</v>
      </c>
      <c r="L42" s="177">
        <v>0.97353360166546199</v>
      </c>
      <c r="M42" s="4">
        <v>90.651760626346402</v>
      </c>
      <c r="N42" s="177">
        <v>0.59200361993915995</v>
      </c>
      <c r="O42" s="4">
        <v>83.272723316696897</v>
      </c>
      <c r="P42" s="177">
        <v>0.77023159339421399</v>
      </c>
      <c r="Q42" s="4">
        <v>87.708490828201406</v>
      </c>
      <c r="R42" s="177">
        <v>0.68872808175919997</v>
      </c>
      <c r="S42" s="4">
        <v>77.703847703614102</v>
      </c>
      <c r="T42" s="177">
        <v>0.853687938043177</v>
      </c>
      <c r="U42" s="4">
        <v>77.701350728340302</v>
      </c>
      <c r="V42" s="177">
        <v>0.86840351134848004</v>
      </c>
      <c r="W42" s="4">
        <v>93.928971872806201</v>
      </c>
      <c r="X42" s="177">
        <v>0.50426158138365396</v>
      </c>
      <c r="Y42" s="4">
        <v>85.290252371925106</v>
      </c>
      <c r="Z42" s="177">
        <v>0.79359071509244705</v>
      </c>
      <c r="AA42" s="4">
        <v>79.433355910014498</v>
      </c>
      <c r="AB42" s="177">
        <v>0.87458318928100998</v>
      </c>
      <c r="AC42" s="4">
        <v>54.7354050124883</v>
      </c>
      <c r="AD42" s="177">
        <v>0.96124199624648099</v>
      </c>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8"/>
    </row>
    <row r="43" spans="1:86" ht="13" customHeight="1" x14ac:dyDescent="0.35">
      <c r="A43" s="3" t="s">
        <v>383</v>
      </c>
      <c r="B43" s="171">
        <v>2</v>
      </c>
      <c r="C43" s="4">
        <v>82.0271765043465</v>
      </c>
      <c r="D43" s="177">
        <v>1.2598220323334399</v>
      </c>
      <c r="E43" s="4">
        <v>70.915115447698</v>
      </c>
      <c r="F43" s="177">
        <v>1.2887969721768699</v>
      </c>
      <c r="G43" s="4">
        <v>95.0056343257138</v>
      </c>
      <c r="H43" s="177">
        <v>0.59053999317255601</v>
      </c>
      <c r="I43" s="4">
        <v>90.759435734378997</v>
      </c>
      <c r="J43" s="177">
        <v>0.81269350343129498</v>
      </c>
      <c r="K43" s="4">
        <v>67.014431052801399</v>
      </c>
      <c r="L43" s="177">
        <v>1.36859641377463</v>
      </c>
      <c r="M43" s="4">
        <v>95.266059505026405</v>
      </c>
      <c r="N43" s="177">
        <v>0.58373442114902097</v>
      </c>
      <c r="O43" s="4">
        <v>87.762758036859694</v>
      </c>
      <c r="P43" s="177">
        <v>0.90373320489039499</v>
      </c>
      <c r="Q43" s="4">
        <v>92.449713229013497</v>
      </c>
      <c r="R43" s="177">
        <v>0.81281260946402401</v>
      </c>
      <c r="S43" s="4">
        <v>91.483685042590494</v>
      </c>
      <c r="T43" s="177">
        <v>0.83486799548694501</v>
      </c>
      <c r="U43" s="4">
        <v>92.5167022975686</v>
      </c>
      <c r="V43" s="177">
        <v>0.73968233351277302</v>
      </c>
      <c r="W43" s="4">
        <v>96.778935616587006</v>
      </c>
      <c r="X43" s="177">
        <v>0.47742199355835102</v>
      </c>
      <c r="Y43" s="4">
        <v>88.333211479926902</v>
      </c>
      <c r="Z43" s="177">
        <v>0.86574012245489596</v>
      </c>
      <c r="AA43" s="4">
        <v>84.192120482499902</v>
      </c>
      <c r="AB43" s="177">
        <v>1.09314364184359</v>
      </c>
      <c r="AC43" s="4">
        <v>71.150402889862505</v>
      </c>
      <c r="AD43" s="177">
        <v>1.2907293461435101</v>
      </c>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8"/>
    </row>
    <row r="44" spans="1:86" ht="13" customHeight="1" x14ac:dyDescent="0.35">
      <c r="A44" s="3" t="s">
        <v>384</v>
      </c>
      <c r="B44" s="171">
        <v>2</v>
      </c>
      <c r="C44" s="4">
        <v>96.126914546362599</v>
      </c>
      <c r="D44" s="177">
        <v>0.24578425750685401</v>
      </c>
      <c r="E44" s="4">
        <v>96.614320221497294</v>
      </c>
      <c r="F44" s="177">
        <v>0.33922714784966201</v>
      </c>
      <c r="G44" s="4">
        <v>96.980957873145499</v>
      </c>
      <c r="H44" s="177">
        <v>0.26854556405747698</v>
      </c>
      <c r="I44" s="4">
        <v>94.960721925163995</v>
      </c>
      <c r="J44" s="177">
        <v>0.39467610158821398</v>
      </c>
      <c r="K44" s="4">
        <v>93.535758488741706</v>
      </c>
      <c r="L44" s="177">
        <v>0.377082588682988</v>
      </c>
      <c r="M44" s="4">
        <v>89.077413748846794</v>
      </c>
      <c r="N44" s="177">
        <v>0.74994381323300097</v>
      </c>
      <c r="O44" s="4">
        <v>86.828182628823498</v>
      </c>
      <c r="P44" s="177">
        <v>0.60928745328158596</v>
      </c>
      <c r="Q44" s="4">
        <v>95.071028370285305</v>
      </c>
      <c r="R44" s="177">
        <v>0.40399517560825898</v>
      </c>
      <c r="S44" s="4">
        <v>93.809494054460799</v>
      </c>
      <c r="T44" s="177">
        <v>0.42626580701699002</v>
      </c>
      <c r="U44" s="4">
        <v>89.744991515492103</v>
      </c>
      <c r="V44" s="177">
        <v>0.51370472836577297</v>
      </c>
      <c r="W44" s="4">
        <v>94.812454594183095</v>
      </c>
      <c r="X44" s="177">
        <v>0.36279599847861899</v>
      </c>
      <c r="Y44" s="4">
        <v>91.052996610679898</v>
      </c>
      <c r="Z44" s="177">
        <v>0.43046309464918098</v>
      </c>
      <c r="AA44" s="4">
        <v>93.752255936525401</v>
      </c>
      <c r="AB44" s="177">
        <v>0.39732716539860502</v>
      </c>
      <c r="AC44" s="4">
        <v>89.026031518252296</v>
      </c>
      <c r="AD44" s="177">
        <v>0.59021414059612298</v>
      </c>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8"/>
    </row>
    <row r="45" spans="1:86" ht="13" customHeight="1" x14ac:dyDescent="0.35">
      <c r="A45" s="3" t="s">
        <v>385</v>
      </c>
      <c r="B45" s="171">
        <v>2</v>
      </c>
      <c r="C45" s="4">
        <v>82.830185207383806</v>
      </c>
      <c r="D45" s="177">
        <v>0.79705651417340995</v>
      </c>
      <c r="E45" s="4">
        <v>82.469027445900096</v>
      </c>
      <c r="F45" s="177">
        <v>0.81517302396909797</v>
      </c>
      <c r="G45" s="4">
        <v>92.121965781844494</v>
      </c>
      <c r="H45" s="177">
        <v>0.53342627907996099</v>
      </c>
      <c r="I45" s="4">
        <v>87.416118520037003</v>
      </c>
      <c r="J45" s="177">
        <v>0.66744850375055698</v>
      </c>
      <c r="K45" s="4">
        <v>76.063706296637704</v>
      </c>
      <c r="L45" s="177">
        <v>0.83853842058359696</v>
      </c>
      <c r="M45" s="4">
        <v>89.357474974824797</v>
      </c>
      <c r="N45" s="177">
        <v>0.65453968709243304</v>
      </c>
      <c r="O45" s="4">
        <v>81.201213004798504</v>
      </c>
      <c r="P45" s="177">
        <v>0.74437586622991103</v>
      </c>
      <c r="Q45" s="4">
        <v>89.821815550040199</v>
      </c>
      <c r="R45" s="177">
        <v>0.64634366238423102</v>
      </c>
      <c r="S45" s="4">
        <v>87.679044016461205</v>
      </c>
      <c r="T45" s="177">
        <v>0.68495021691570801</v>
      </c>
      <c r="U45" s="4">
        <v>87.744404433112294</v>
      </c>
      <c r="V45" s="177">
        <v>0.71636890217217197</v>
      </c>
      <c r="W45" s="4">
        <v>92.109954310947202</v>
      </c>
      <c r="X45" s="177">
        <v>0.52960369856784895</v>
      </c>
      <c r="Y45" s="4">
        <v>86.560286426337399</v>
      </c>
      <c r="Z45" s="177">
        <v>0.60668292978676697</v>
      </c>
      <c r="AA45" s="4">
        <v>87.056998134936507</v>
      </c>
      <c r="AB45" s="177">
        <v>0.70370239338289498</v>
      </c>
      <c r="AC45" s="4">
        <v>76.305355246178195</v>
      </c>
      <c r="AD45" s="177">
        <v>0.78953488636130298</v>
      </c>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8"/>
    </row>
    <row r="46" spans="1:86" ht="13" customHeight="1" x14ac:dyDescent="0.35">
      <c r="A46" s="3" t="s">
        <v>386</v>
      </c>
      <c r="B46" s="171">
        <v>2</v>
      </c>
      <c r="C46" s="4">
        <v>85.486128177678196</v>
      </c>
      <c r="D46" s="177">
        <v>0.75311743679687304</v>
      </c>
      <c r="E46" s="4">
        <v>78.559198938678506</v>
      </c>
      <c r="F46" s="177">
        <v>1.10326188509506</v>
      </c>
      <c r="G46" s="4">
        <v>92.924369986043999</v>
      </c>
      <c r="H46" s="177">
        <v>0.551779031469948</v>
      </c>
      <c r="I46" s="4">
        <v>87.143354115980102</v>
      </c>
      <c r="J46" s="177">
        <v>0.70614386994957401</v>
      </c>
      <c r="K46" s="4">
        <v>62.7122590243426</v>
      </c>
      <c r="L46" s="177">
        <v>1.12603086502635</v>
      </c>
      <c r="M46" s="4">
        <v>94.348924557157503</v>
      </c>
      <c r="N46" s="177">
        <v>0.52038642671452795</v>
      </c>
      <c r="O46" s="4">
        <v>78.763301342535897</v>
      </c>
      <c r="P46" s="177">
        <v>0.83299004640112095</v>
      </c>
      <c r="Q46" s="4">
        <v>90.834182681378394</v>
      </c>
      <c r="R46" s="177">
        <v>0.71668412101939605</v>
      </c>
      <c r="S46" s="4">
        <v>83.887849877728797</v>
      </c>
      <c r="T46" s="177">
        <v>0.95964322953624703</v>
      </c>
      <c r="U46" s="4">
        <v>88.274972765213604</v>
      </c>
      <c r="V46" s="177">
        <v>0.75702739736573299</v>
      </c>
      <c r="W46" s="4">
        <v>94.261738252322601</v>
      </c>
      <c r="X46" s="177">
        <v>0.57026377884972401</v>
      </c>
      <c r="Y46" s="4">
        <v>90.239374083793194</v>
      </c>
      <c r="Z46" s="177">
        <v>0.73794478024875299</v>
      </c>
      <c r="AA46" s="4">
        <v>74.486770361739701</v>
      </c>
      <c r="AB46" s="177">
        <v>0.97400603240441797</v>
      </c>
      <c r="AC46" s="4">
        <v>60.351342053972601</v>
      </c>
      <c r="AD46" s="177">
        <v>1.0560623777850899</v>
      </c>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8"/>
    </row>
    <row r="47" spans="1:86" ht="13" customHeight="1" x14ac:dyDescent="0.35">
      <c r="A47" s="3" t="s">
        <v>387</v>
      </c>
      <c r="B47" s="171">
        <v>2</v>
      </c>
      <c r="C47" s="4">
        <v>97.397939061341603</v>
      </c>
      <c r="D47" s="177">
        <v>0.31988039725038597</v>
      </c>
      <c r="E47" s="4">
        <v>96.696290415244803</v>
      </c>
      <c r="F47" s="177">
        <v>0.32354522002589797</v>
      </c>
      <c r="G47" s="4">
        <v>95.824447851786303</v>
      </c>
      <c r="H47" s="177">
        <v>0.43138043456143199</v>
      </c>
      <c r="I47" s="4">
        <v>92.482267458350506</v>
      </c>
      <c r="J47" s="177">
        <v>0.56111440622851105</v>
      </c>
      <c r="K47" s="4">
        <v>89.882819981508504</v>
      </c>
      <c r="L47" s="177">
        <v>0.60907472841066401</v>
      </c>
      <c r="M47" s="4">
        <v>94.984582028683604</v>
      </c>
      <c r="N47" s="177">
        <v>0.40295254304575201</v>
      </c>
      <c r="O47" s="4">
        <v>95.909526634621898</v>
      </c>
      <c r="P47" s="177">
        <v>0.379720842437138</v>
      </c>
      <c r="Q47" s="4">
        <v>93.3656130498306</v>
      </c>
      <c r="R47" s="177">
        <v>0.43967033658308702</v>
      </c>
      <c r="S47" s="4">
        <v>89.512509461544795</v>
      </c>
      <c r="T47" s="177">
        <v>0.59314047577297901</v>
      </c>
      <c r="U47" s="4">
        <v>95.9159388795578</v>
      </c>
      <c r="V47" s="177">
        <v>0.401244616501023</v>
      </c>
      <c r="W47" s="4">
        <v>98.722731146593603</v>
      </c>
      <c r="X47" s="177">
        <v>0.201759687927236</v>
      </c>
      <c r="Y47" s="4">
        <v>90.889362166924698</v>
      </c>
      <c r="Z47" s="177">
        <v>0.55331168656993401</v>
      </c>
      <c r="AA47" s="4">
        <v>95.500911722456195</v>
      </c>
      <c r="AB47" s="177">
        <v>0.397332059939914</v>
      </c>
      <c r="AC47" s="4">
        <v>86.940154322111596</v>
      </c>
      <c r="AD47" s="177">
        <v>0.65535845956431005</v>
      </c>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8"/>
    </row>
    <row r="48" spans="1:86" ht="13" customHeight="1" x14ac:dyDescent="0.35">
      <c r="A48" s="3" t="s">
        <v>388</v>
      </c>
      <c r="B48" s="171">
        <v>2</v>
      </c>
      <c r="C48" s="4">
        <v>80.293435090920596</v>
      </c>
      <c r="D48" s="177">
        <v>0.74952693566254702</v>
      </c>
      <c r="E48" s="4">
        <v>78.0938272322919</v>
      </c>
      <c r="F48" s="177">
        <v>0.90312645375842704</v>
      </c>
      <c r="G48" s="4">
        <v>93.095948852212601</v>
      </c>
      <c r="H48" s="177">
        <v>0.49707394836135799</v>
      </c>
      <c r="I48" s="4">
        <v>88.962059037909995</v>
      </c>
      <c r="J48" s="177">
        <v>0.70744610872406399</v>
      </c>
      <c r="K48" s="4">
        <v>67.367197568229699</v>
      </c>
      <c r="L48" s="177">
        <v>0.98563049251470003</v>
      </c>
      <c r="M48" s="4">
        <v>92.701160558801305</v>
      </c>
      <c r="N48" s="177">
        <v>0.51605728340763701</v>
      </c>
      <c r="O48" s="4">
        <v>81.917377080117205</v>
      </c>
      <c r="P48" s="177">
        <v>0.63806378167379296</v>
      </c>
      <c r="Q48" s="4">
        <v>90.756714335098195</v>
      </c>
      <c r="R48" s="177">
        <v>0.57915181896816104</v>
      </c>
      <c r="S48" s="4">
        <v>87.507545610111094</v>
      </c>
      <c r="T48" s="177">
        <v>0.66669545213452097</v>
      </c>
      <c r="U48" s="4">
        <v>90.904528328435902</v>
      </c>
      <c r="V48" s="177">
        <v>0.57244477078759404</v>
      </c>
      <c r="W48" s="4">
        <v>97.140491288724306</v>
      </c>
      <c r="X48" s="177">
        <v>0.35559344598378501</v>
      </c>
      <c r="Y48" s="4">
        <v>93.124076113184699</v>
      </c>
      <c r="Z48" s="177">
        <v>0.47751836783332202</v>
      </c>
      <c r="AA48" s="4">
        <v>81.143349016302693</v>
      </c>
      <c r="AB48" s="177">
        <v>0.78093539845401405</v>
      </c>
      <c r="AC48" s="4">
        <v>69.992040437833097</v>
      </c>
      <c r="AD48" s="177">
        <v>0.97877745566087504</v>
      </c>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8"/>
    </row>
    <row r="49" spans="1:86" ht="13" customHeight="1" x14ac:dyDescent="0.35">
      <c r="A49" s="3" t="s">
        <v>389</v>
      </c>
      <c r="B49" s="171">
        <v>2</v>
      </c>
      <c r="C49" s="4">
        <v>93.719268595849897</v>
      </c>
      <c r="D49" s="177">
        <v>0.49376938966071299</v>
      </c>
      <c r="E49" s="4">
        <v>94.884594061031393</v>
      </c>
      <c r="F49" s="177">
        <v>0.438992391656857</v>
      </c>
      <c r="G49" s="4">
        <v>95.177392787078105</v>
      </c>
      <c r="H49" s="177">
        <v>0.43707019303642802</v>
      </c>
      <c r="I49" s="4">
        <v>93.198215796393299</v>
      </c>
      <c r="J49" s="177">
        <v>0.49455875132713201</v>
      </c>
      <c r="K49" s="4">
        <v>92.492825947105203</v>
      </c>
      <c r="L49" s="177">
        <v>0.56644279478633497</v>
      </c>
      <c r="M49" s="4">
        <v>87.475115360610005</v>
      </c>
      <c r="N49" s="177">
        <v>0.62211213004957</v>
      </c>
      <c r="O49" s="4">
        <v>88.7138017072444</v>
      </c>
      <c r="P49" s="177">
        <v>0.70049034907615004</v>
      </c>
      <c r="Q49" s="4">
        <v>95.489466716082902</v>
      </c>
      <c r="R49" s="177">
        <v>0.40034703441820002</v>
      </c>
      <c r="S49" s="4">
        <v>95.615160542926603</v>
      </c>
      <c r="T49" s="177">
        <v>0.404960158736211</v>
      </c>
      <c r="U49" s="4">
        <v>92.048204888941399</v>
      </c>
      <c r="V49" s="177">
        <v>0.54993492667029598</v>
      </c>
      <c r="W49" s="4">
        <v>93.397576828920293</v>
      </c>
      <c r="X49" s="177">
        <v>0.50021614799757297</v>
      </c>
      <c r="Y49" s="4">
        <v>90.867666705715607</v>
      </c>
      <c r="Z49" s="177">
        <v>0.55753975552562696</v>
      </c>
      <c r="AA49" s="4">
        <v>92.714997178209302</v>
      </c>
      <c r="AB49" s="177">
        <v>0.511918000171523</v>
      </c>
      <c r="AC49" s="4">
        <v>90.411737512736096</v>
      </c>
      <c r="AD49" s="177">
        <v>0.59364916943940704</v>
      </c>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8"/>
    </row>
    <row r="50" spans="1:86" ht="13" customHeight="1" x14ac:dyDescent="0.35">
      <c r="A50" s="3" t="s">
        <v>390</v>
      </c>
      <c r="B50" s="171">
        <v>2</v>
      </c>
      <c r="C50" s="4">
        <v>75.140854356065603</v>
      </c>
      <c r="D50" s="177">
        <v>0.826982916445959</v>
      </c>
      <c r="E50" s="4">
        <v>67.538303545857204</v>
      </c>
      <c r="F50" s="177">
        <v>0.95322537019370901</v>
      </c>
      <c r="G50" s="4">
        <v>89.747830529431496</v>
      </c>
      <c r="H50" s="177">
        <v>0.59279062519578196</v>
      </c>
      <c r="I50" s="4">
        <v>82.669075943546005</v>
      </c>
      <c r="J50" s="177">
        <v>0.73735297084796703</v>
      </c>
      <c r="K50" s="4">
        <v>55.866073812893397</v>
      </c>
      <c r="L50" s="177">
        <v>1.1027929921636299</v>
      </c>
      <c r="M50" s="4">
        <v>88.073231045960796</v>
      </c>
      <c r="N50" s="177">
        <v>0.59365243746932095</v>
      </c>
      <c r="O50" s="4">
        <v>78.296383735898203</v>
      </c>
      <c r="P50" s="177">
        <v>0.83430763256625795</v>
      </c>
      <c r="Q50" s="4">
        <v>86.249624104042994</v>
      </c>
      <c r="R50" s="177">
        <v>0.67317908430408402</v>
      </c>
      <c r="S50" s="4">
        <v>82.408932812301501</v>
      </c>
      <c r="T50" s="177">
        <v>0.70509445185701403</v>
      </c>
      <c r="U50" s="4">
        <v>86.489608582593803</v>
      </c>
      <c r="V50" s="177">
        <v>0.68555612135192501</v>
      </c>
      <c r="W50" s="4">
        <v>95.697719417117</v>
      </c>
      <c r="X50" s="177">
        <v>0.42282952914344402</v>
      </c>
      <c r="Y50" s="4">
        <v>86.867534904760305</v>
      </c>
      <c r="Z50" s="177">
        <v>0.65955029095022</v>
      </c>
      <c r="AA50" s="4">
        <v>80.373889571141802</v>
      </c>
      <c r="AB50" s="177">
        <v>0.76084271967357597</v>
      </c>
      <c r="AC50" s="4">
        <v>58.958507001298699</v>
      </c>
      <c r="AD50" s="177">
        <v>1.01046510327309</v>
      </c>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8"/>
    </row>
    <row r="51" spans="1:86" ht="13" customHeight="1" x14ac:dyDescent="0.35">
      <c r="A51" s="3" t="s">
        <v>391</v>
      </c>
      <c r="B51" s="171">
        <v>2</v>
      </c>
      <c r="C51" s="4">
        <v>92.771414011685593</v>
      </c>
      <c r="D51" s="177">
        <v>0.484330543845158</v>
      </c>
      <c r="E51" s="4">
        <v>93.924447730180503</v>
      </c>
      <c r="F51" s="177">
        <v>0.49207517397814099</v>
      </c>
      <c r="G51" s="4">
        <v>94.116873868953405</v>
      </c>
      <c r="H51" s="177">
        <v>0.43031427616770601</v>
      </c>
      <c r="I51" s="4">
        <v>89.770167585776306</v>
      </c>
      <c r="J51" s="177">
        <v>0.52816215509183095</v>
      </c>
      <c r="K51" s="4">
        <v>91.324817024685302</v>
      </c>
      <c r="L51" s="177">
        <v>0.57274762882236996</v>
      </c>
      <c r="M51" s="4">
        <v>95.256451724211502</v>
      </c>
      <c r="N51" s="177">
        <v>0.40219975567481198</v>
      </c>
      <c r="O51" s="4">
        <v>90.123884800964305</v>
      </c>
      <c r="P51" s="177">
        <v>0.48540704582986699</v>
      </c>
      <c r="Q51" s="4">
        <v>92.684076861334304</v>
      </c>
      <c r="R51" s="177">
        <v>0.42818172531111098</v>
      </c>
      <c r="S51" s="4">
        <v>87.968610969255707</v>
      </c>
      <c r="T51" s="177">
        <v>0.53487899408499795</v>
      </c>
      <c r="U51" s="4">
        <v>83.912996915206307</v>
      </c>
      <c r="V51" s="177">
        <v>0.64689769851307699</v>
      </c>
      <c r="W51" s="4">
        <v>92.912863804543093</v>
      </c>
      <c r="X51" s="177">
        <v>0.43856722069965798</v>
      </c>
      <c r="Y51" s="4">
        <v>91.099288157596504</v>
      </c>
      <c r="Z51" s="177">
        <v>0.55287136037584195</v>
      </c>
      <c r="AA51" s="4">
        <v>92.899727225363804</v>
      </c>
      <c r="AB51" s="177">
        <v>0.47935601307750197</v>
      </c>
      <c r="AC51" s="4">
        <v>87.548971512784306</v>
      </c>
      <c r="AD51" s="177">
        <v>0.56350808158969201</v>
      </c>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8"/>
    </row>
    <row r="52" spans="1:86" ht="13" customHeight="1" x14ac:dyDescent="0.35">
      <c r="A52" s="3" t="s">
        <v>392</v>
      </c>
      <c r="B52" s="171">
        <v>2</v>
      </c>
      <c r="C52" s="4">
        <v>85.3248325164287</v>
      </c>
      <c r="D52" s="177">
        <v>0.59669292543410801</v>
      </c>
      <c r="E52" s="4">
        <v>82.877763978565994</v>
      </c>
      <c r="F52" s="177">
        <v>0.62775084471119702</v>
      </c>
      <c r="G52" s="4">
        <v>85.41639090404</v>
      </c>
      <c r="H52" s="177">
        <v>0.71844849548087097</v>
      </c>
      <c r="I52" s="4">
        <v>81.5882526723137</v>
      </c>
      <c r="J52" s="177">
        <v>0.63594091690660903</v>
      </c>
      <c r="K52" s="4">
        <v>67.812868079203298</v>
      </c>
      <c r="L52" s="177">
        <v>0.96731730834029495</v>
      </c>
      <c r="M52" s="4">
        <v>92.387827724734294</v>
      </c>
      <c r="N52" s="177">
        <v>0.54095282368548403</v>
      </c>
      <c r="O52" s="4">
        <v>79.034733132922298</v>
      </c>
      <c r="P52" s="177">
        <v>0.74722992329506699</v>
      </c>
      <c r="Q52" s="4">
        <v>87.748712211488197</v>
      </c>
      <c r="R52" s="177">
        <v>0.56130417654752096</v>
      </c>
      <c r="S52" s="4">
        <v>76.089594887536293</v>
      </c>
      <c r="T52" s="177">
        <v>0.725680399296876</v>
      </c>
      <c r="U52" s="4">
        <v>75.628073778596502</v>
      </c>
      <c r="V52" s="177">
        <v>0.682992766432996</v>
      </c>
      <c r="W52" s="4">
        <v>90.164119575202093</v>
      </c>
      <c r="X52" s="177">
        <v>0.80347019028905797</v>
      </c>
      <c r="Y52" s="4">
        <v>80.555747751380594</v>
      </c>
      <c r="Z52" s="177">
        <v>0.81885066963931297</v>
      </c>
      <c r="AA52" s="4">
        <v>76.740955268022105</v>
      </c>
      <c r="AB52" s="177">
        <v>0.80638488885750004</v>
      </c>
      <c r="AC52" s="4">
        <v>65.671708626778397</v>
      </c>
      <c r="AD52" s="177">
        <v>1.0063737823794201</v>
      </c>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8"/>
    </row>
    <row r="53" spans="1:86" ht="13" customHeight="1" x14ac:dyDescent="0.35">
      <c r="A53" s="3" t="s">
        <v>393</v>
      </c>
      <c r="B53" s="171">
        <v>2</v>
      </c>
      <c r="C53" s="4">
        <v>83.377399688915204</v>
      </c>
      <c r="D53" s="177">
        <v>0.73266672942830102</v>
      </c>
      <c r="E53" s="4">
        <v>81.101957527275005</v>
      </c>
      <c r="F53" s="177">
        <v>0.81719034780428301</v>
      </c>
      <c r="G53" s="4">
        <v>88.584966335070902</v>
      </c>
      <c r="H53" s="177">
        <v>0.61687906878529797</v>
      </c>
      <c r="I53" s="4">
        <v>79.397270149955503</v>
      </c>
      <c r="J53" s="177">
        <v>0.75765626808933895</v>
      </c>
      <c r="K53" s="4">
        <v>68.914656400939094</v>
      </c>
      <c r="L53" s="177">
        <v>0.87182448701160398</v>
      </c>
      <c r="M53" s="4">
        <v>91.597858214339894</v>
      </c>
      <c r="N53" s="177">
        <v>0.46975021329969802</v>
      </c>
      <c r="O53" s="4">
        <v>82.0029252539195</v>
      </c>
      <c r="P53" s="177">
        <v>0.78577042660813201</v>
      </c>
      <c r="Q53" s="4">
        <v>88.749665049588501</v>
      </c>
      <c r="R53" s="177">
        <v>0.55128852715147802</v>
      </c>
      <c r="S53" s="4">
        <v>83.150581867536602</v>
      </c>
      <c r="T53" s="177">
        <v>0.67953509186472105</v>
      </c>
      <c r="U53" s="4">
        <v>78.150014662752696</v>
      </c>
      <c r="V53" s="177">
        <v>0.78735822833264701</v>
      </c>
      <c r="W53" s="4">
        <v>88.117659541297996</v>
      </c>
      <c r="X53" s="177">
        <v>0.62666062545410495</v>
      </c>
      <c r="Y53" s="4">
        <v>87.295370788827995</v>
      </c>
      <c r="Z53" s="177">
        <v>0.57989994461523198</v>
      </c>
      <c r="AA53" s="4">
        <v>72.789324443185805</v>
      </c>
      <c r="AB53" s="177">
        <v>0.89772861109307101</v>
      </c>
      <c r="AC53" s="4">
        <v>56.510813321856801</v>
      </c>
      <c r="AD53" s="177">
        <v>0.96716901824206702</v>
      </c>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8"/>
    </row>
    <row r="54" spans="1:86" ht="13" customHeight="1" x14ac:dyDescent="0.35">
      <c r="A54" s="3" t="s">
        <v>394</v>
      </c>
      <c r="B54" s="171">
        <v>2</v>
      </c>
      <c r="C54" s="4">
        <v>74.360460698196107</v>
      </c>
      <c r="D54" s="177">
        <v>0.89176090501563099</v>
      </c>
      <c r="E54" s="4">
        <v>73.536011782861095</v>
      </c>
      <c r="F54" s="177">
        <v>0.96599922613796096</v>
      </c>
      <c r="G54" s="4">
        <v>84.955867485385497</v>
      </c>
      <c r="H54" s="177">
        <v>0.79019575699048095</v>
      </c>
      <c r="I54" s="4">
        <v>81.283351327125402</v>
      </c>
      <c r="J54" s="177">
        <v>0.898829840505325</v>
      </c>
      <c r="K54" s="4">
        <v>59.969587859468596</v>
      </c>
      <c r="L54" s="177">
        <v>1.1754967621168</v>
      </c>
      <c r="M54" s="4">
        <v>94.688918329900005</v>
      </c>
      <c r="N54" s="177">
        <v>0.45453483060316902</v>
      </c>
      <c r="O54" s="4">
        <v>84.1491006666175</v>
      </c>
      <c r="P54" s="177">
        <v>0.79930111780621305</v>
      </c>
      <c r="Q54" s="4">
        <v>81.113169867377295</v>
      </c>
      <c r="R54" s="177">
        <v>0.833585741839033</v>
      </c>
      <c r="S54" s="4">
        <v>82.6145661886776</v>
      </c>
      <c r="T54" s="177">
        <v>0.80946693886402599</v>
      </c>
      <c r="U54" s="4">
        <v>83.581016531254605</v>
      </c>
      <c r="V54" s="177">
        <v>0.75083192655924302</v>
      </c>
      <c r="W54" s="4">
        <v>90.382401759351893</v>
      </c>
      <c r="X54" s="177">
        <v>0.63027519694751499</v>
      </c>
      <c r="Y54" s="4">
        <v>76.240330562913499</v>
      </c>
      <c r="Z54" s="177">
        <v>0.88452664123792701</v>
      </c>
      <c r="AA54" s="4">
        <v>81.104115259395897</v>
      </c>
      <c r="AB54" s="177">
        <v>0.76601795062170797</v>
      </c>
      <c r="AC54" s="4">
        <v>60.148166345580698</v>
      </c>
      <c r="AD54" s="177">
        <v>1.1810825910703899</v>
      </c>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8"/>
    </row>
    <row r="55" spans="1:86" ht="13" customHeight="1" x14ac:dyDescent="0.35">
      <c r="A55" s="3" t="s">
        <v>395</v>
      </c>
      <c r="B55" s="171">
        <v>2</v>
      </c>
      <c r="C55" s="4">
        <v>92.909419089888004</v>
      </c>
      <c r="D55" s="177">
        <v>0.55262959397998301</v>
      </c>
      <c r="E55" s="4">
        <v>93.244625628130706</v>
      </c>
      <c r="F55" s="177">
        <v>0.54437086495707498</v>
      </c>
      <c r="G55" s="4">
        <v>93.328231879496997</v>
      </c>
      <c r="H55" s="177">
        <v>0.50348699217164306</v>
      </c>
      <c r="I55" s="4">
        <v>89.496927252067906</v>
      </c>
      <c r="J55" s="177">
        <v>0.57805609890603604</v>
      </c>
      <c r="K55" s="4">
        <v>88.318855050853202</v>
      </c>
      <c r="L55" s="177">
        <v>0.69894923610913895</v>
      </c>
      <c r="M55" s="4">
        <v>94.810539684179304</v>
      </c>
      <c r="N55" s="177">
        <v>0.43874964249095599</v>
      </c>
      <c r="O55" s="4">
        <v>93.3254080946584</v>
      </c>
      <c r="P55" s="177">
        <v>0.60863221398919498</v>
      </c>
      <c r="Q55" s="4">
        <v>92.791476005042</v>
      </c>
      <c r="R55" s="177">
        <v>0.55575206759571805</v>
      </c>
      <c r="S55" s="4">
        <v>89.907401290035907</v>
      </c>
      <c r="T55" s="177">
        <v>0.636815991562383</v>
      </c>
      <c r="U55" s="4">
        <v>91.174762215679294</v>
      </c>
      <c r="V55" s="177">
        <v>0.68629968963167298</v>
      </c>
      <c r="W55" s="4">
        <v>95.804155323916603</v>
      </c>
      <c r="X55" s="177">
        <v>0.34418548510825803</v>
      </c>
      <c r="Y55" s="4">
        <v>90.076696033227506</v>
      </c>
      <c r="Z55" s="177">
        <v>0.62808474450304297</v>
      </c>
      <c r="AA55" s="4">
        <v>86.847655246757199</v>
      </c>
      <c r="AB55" s="177">
        <v>0.813794867194508</v>
      </c>
      <c r="AC55" s="4">
        <v>77.887043134726994</v>
      </c>
      <c r="AD55" s="177">
        <v>1.0314533392580401</v>
      </c>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8"/>
    </row>
    <row r="56" spans="1:86" ht="13" customHeight="1" x14ac:dyDescent="0.35">
      <c r="A56" s="3" t="s">
        <v>396</v>
      </c>
      <c r="B56" s="171">
        <v>2</v>
      </c>
      <c r="C56" s="4">
        <v>74.223347099802297</v>
      </c>
      <c r="D56" s="177">
        <v>0.68998850897191299</v>
      </c>
      <c r="E56" s="4">
        <v>71.555132221474807</v>
      </c>
      <c r="F56" s="177">
        <v>0.65080422173247898</v>
      </c>
      <c r="G56" s="4">
        <v>86.531060809051397</v>
      </c>
      <c r="H56" s="177">
        <v>0.455589318372494</v>
      </c>
      <c r="I56" s="4">
        <v>75.4499156637129</v>
      </c>
      <c r="J56" s="177">
        <v>0.752619233340862</v>
      </c>
      <c r="K56" s="4">
        <v>55.995985088438303</v>
      </c>
      <c r="L56" s="177">
        <v>0.885136404882507</v>
      </c>
      <c r="M56" s="4">
        <v>87.172642432062403</v>
      </c>
      <c r="N56" s="177">
        <v>0.474006935936923</v>
      </c>
      <c r="O56" s="4">
        <v>78.615501014696306</v>
      </c>
      <c r="P56" s="177">
        <v>0.60707758475516405</v>
      </c>
      <c r="Q56" s="4">
        <v>79.029328192918598</v>
      </c>
      <c r="R56" s="177">
        <v>0.68910500599091096</v>
      </c>
      <c r="S56" s="4">
        <v>72.094532095177797</v>
      </c>
      <c r="T56" s="177">
        <v>0.74546711696502499</v>
      </c>
      <c r="U56" s="4">
        <v>87.131595497957804</v>
      </c>
      <c r="V56" s="177">
        <v>0.50563574512895504</v>
      </c>
      <c r="W56" s="4">
        <v>95.282142362965899</v>
      </c>
      <c r="X56" s="177">
        <v>0.32935736362887802</v>
      </c>
      <c r="Y56" s="4">
        <v>85.887094080730094</v>
      </c>
      <c r="Z56" s="177">
        <v>0.484936989944657</v>
      </c>
      <c r="AA56" s="4">
        <v>80.294770392214005</v>
      </c>
      <c r="AB56" s="177">
        <v>0.55769981826856896</v>
      </c>
      <c r="AC56" s="4">
        <v>54.551398047869498</v>
      </c>
      <c r="AD56" s="177">
        <v>0.86602664902037896</v>
      </c>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8"/>
    </row>
    <row r="57" spans="1:86" ht="13" customHeight="1" x14ac:dyDescent="0.35">
      <c r="A57" s="3" t="s">
        <v>397</v>
      </c>
      <c r="B57" s="171">
        <v>2</v>
      </c>
      <c r="C57" s="4">
        <v>92.581028447875994</v>
      </c>
      <c r="D57" s="177">
        <v>0.62696317365735899</v>
      </c>
      <c r="E57" s="4">
        <v>74.846316977588401</v>
      </c>
      <c r="F57" s="177">
        <v>1.2236079533667901</v>
      </c>
      <c r="G57" s="4">
        <v>84.809375655039105</v>
      </c>
      <c r="H57" s="177">
        <v>0.86734892722946499</v>
      </c>
      <c r="I57" s="4">
        <v>77.134879514045096</v>
      </c>
      <c r="J57" s="177">
        <v>1.0595756291116301</v>
      </c>
      <c r="K57" s="4">
        <v>55.945397874527401</v>
      </c>
      <c r="L57" s="177">
        <v>1.5602286714837399</v>
      </c>
      <c r="M57" s="4">
        <v>91.354268304740302</v>
      </c>
      <c r="N57" s="177">
        <v>0.55931847488062802</v>
      </c>
      <c r="O57" s="4">
        <v>74.815729662973098</v>
      </c>
      <c r="P57" s="177">
        <v>1.0033909213152601</v>
      </c>
      <c r="Q57" s="4">
        <v>82.185076416993397</v>
      </c>
      <c r="R57" s="177">
        <v>1.0041316133163001</v>
      </c>
      <c r="S57" s="4">
        <v>74.916745359355701</v>
      </c>
      <c r="T57" s="177">
        <v>0.99476768084938305</v>
      </c>
      <c r="U57" s="4">
        <v>81.130818670078895</v>
      </c>
      <c r="V57" s="177">
        <v>0.88022903082228099</v>
      </c>
      <c r="W57" s="4">
        <v>93.184741723303304</v>
      </c>
      <c r="X57" s="177">
        <v>0.63953499870341102</v>
      </c>
      <c r="Y57" s="4">
        <v>86.149012907561399</v>
      </c>
      <c r="Z57" s="177">
        <v>0.795289568474148</v>
      </c>
      <c r="AA57" s="4">
        <v>75.816916341883498</v>
      </c>
      <c r="AB57" s="177">
        <v>1.0123212500466401</v>
      </c>
      <c r="AC57" s="4">
        <v>42.870369731082803</v>
      </c>
      <c r="AD57" s="177">
        <v>1.54894292471444</v>
      </c>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8"/>
    </row>
    <row r="58" spans="1:86" ht="13" customHeight="1" x14ac:dyDescent="0.35">
      <c r="A58" s="3" t="s">
        <v>398</v>
      </c>
      <c r="B58" s="171">
        <v>2</v>
      </c>
      <c r="C58" s="4">
        <v>90.053899059304001</v>
      </c>
      <c r="D58" s="177">
        <v>0.50872192064742405</v>
      </c>
      <c r="E58" s="4">
        <v>86.566964927944696</v>
      </c>
      <c r="F58" s="177">
        <v>0.59918347498453595</v>
      </c>
      <c r="G58" s="4">
        <v>87.669227069891804</v>
      </c>
      <c r="H58" s="177">
        <v>0.54991247506797003</v>
      </c>
      <c r="I58" s="4">
        <v>90.750708702362402</v>
      </c>
      <c r="J58" s="177">
        <v>0.54218884309137005</v>
      </c>
      <c r="K58" s="4">
        <v>80.897116638001194</v>
      </c>
      <c r="L58" s="177">
        <v>0.78762201956618905</v>
      </c>
      <c r="M58" s="4">
        <v>96.296790045894994</v>
      </c>
      <c r="N58" s="177">
        <v>0.30068795764977602</v>
      </c>
      <c r="O58" s="4">
        <v>89.543976695823602</v>
      </c>
      <c r="P58" s="177">
        <v>0.51478106237359</v>
      </c>
      <c r="Q58" s="4">
        <v>94.099002686021294</v>
      </c>
      <c r="R58" s="177">
        <v>0.38898348200166699</v>
      </c>
      <c r="S58" s="4">
        <v>91.187318063100705</v>
      </c>
      <c r="T58" s="177">
        <v>0.52712497332984598</v>
      </c>
      <c r="U58" s="4">
        <v>85.886178678271506</v>
      </c>
      <c r="V58" s="177">
        <v>0.60574758289512998</v>
      </c>
      <c r="W58" s="4">
        <v>96.008886210292403</v>
      </c>
      <c r="X58" s="177">
        <v>0.30927282343613299</v>
      </c>
      <c r="Y58" s="4">
        <v>86.102231403402101</v>
      </c>
      <c r="Z58" s="177">
        <v>0.57698051676309603</v>
      </c>
      <c r="AA58" s="4">
        <v>85.129251363761995</v>
      </c>
      <c r="AB58" s="177">
        <v>0.71669758817574303</v>
      </c>
      <c r="AC58" s="4">
        <v>72.157719588932295</v>
      </c>
      <c r="AD58" s="177">
        <v>0.90320109674535998</v>
      </c>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8"/>
    </row>
    <row r="59" spans="1:86" ht="13" customHeight="1" x14ac:dyDescent="0.35">
      <c r="A59" s="3" t="s">
        <v>399</v>
      </c>
      <c r="B59" s="171">
        <v>2</v>
      </c>
      <c r="C59" s="4">
        <v>96.158816556548004</v>
      </c>
      <c r="D59" s="177">
        <v>0.35099872911367003</v>
      </c>
      <c r="E59" s="4">
        <v>96.314394545964902</v>
      </c>
      <c r="F59" s="177">
        <v>0.39989425049647498</v>
      </c>
      <c r="G59" s="4">
        <v>97.3794743900459</v>
      </c>
      <c r="H59" s="177">
        <v>0.302202837359001</v>
      </c>
      <c r="I59" s="4">
        <v>93.826327105433904</v>
      </c>
      <c r="J59" s="177">
        <v>0.79566065817828802</v>
      </c>
      <c r="K59" s="4">
        <v>94.595296599339903</v>
      </c>
      <c r="L59" s="177">
        <v>0.418958939986042</v>
      </c>
      <c r="M59" s="4">
        <v>96.208908494378207</v>
      </c>
      <c r="N59" s="177">
        <v>0.35272396086706898</v>
      </c>
      <c r="O59" s="4">
        <v>95.754974887162504</v>
      </c>
      <c r="P59" s="177">
        <v>0.421485933755257</v>
      </c>
      <c r="Q59" s="4">
        <v>96.5004750509502</v>
      </c>
      <c r="R59" s="177">
        <v>0.419681719196981</v>
      </c>
      <c r="S59" s="4">
        <v>94.214334419508802</v>
      </c>
      <c r="T59" s="177">
        <v>0.53908129994118503</v>
      </c>
      <c r="U59" s="4">
        <v>95.055257955077806</v>
      </c>
      <c r="V59" s="177">
        <v>0.51911473967985899</v>
      </c>
      <c r="W59" s="4">
        <v>97.169348939722695</v>
      </c>
      <c r="X59" s="177">
        <v>0.32354892467858098</v>
      </c>
      <c r="Y59" s="4">
        <v>95.527245122903295</v>
      </c>
      <c r="Z59" s="177">
        <v>0.46904600236872102</v>
      </c>
      <c r="AA59" s="4">
        <v>96.376125322292197</v>
      </c>
      <c r="AB59" s="177">
        <v>0.37014080953312001</v>
      </c>
      <c r="AC59" s="4">
        <v>91.857177379001499</v>
      </c>
      <c r="AD59" s="177">
        <v>0.67104895818980204</v>
      </c>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8"/>
    </row>
    <row r="60" spans="1:86" ht="13" customHeight="1" x14ac:dyDescent="0.35">
      <c r="A60" s="3" t="s">
        <v>400</v>
      </c>
      <c r="B60" s="171">
        <v>2</v>
      </c>
      <c r="C60" s="4">
        <v>85.299185049114897</v>
      </c>
      <c r="D60" s="177">
        <v>1.418031625627</v>
      </c>
      <c r="E60" s="4">
        <v>74.680588512103895</v>
      </c>
      <c r="F60" s="177">
        <v>1.67618805024905</v>
      </c>
      <c r="G60" s="4">
        <v>85.681425727723607</v>
      </c>
      <c r="H60" s="177">
        <v>1.8722071436901799</v>
      </c>
      <c r="I60" s="4">
        <v>82.393327219375095</v>
      </c>
      <c r="J60" s="177">
        <v>1.4594716217695001</v>
      </c>
      <c r="K60" s="4">
        <v>59.728539344962897</v>
      </c>
      <c r="L60" s="177">
        <v>1.73325682824917</v>
      </c>
      <c r="M60" s="4">
        <v>92.033761369592995</v>
      </c>
      <c r="N60" s="177">
        <v>0.80973966334247605</v>
      </c>
      <c r="O60" s="4">
        <v>83.708843448758302</v>
      </c>
      <c r="P60" s="177">
        <v>0.94510380917103698</v>
      </c>
      <c r="Q60" s="4">
        <v>88.893005742077406</v>
      </c>
      <c r="R60" s="177">
        <v>1.63357896605024</v>
      </c>
      <c r="S60" s="4">
        <v>78.287885027803398</v>
      </c>
      <c r="T60" s="177">
        <v>1.99183588916204</v>
      </c>
      <c r="U60" s="4">
        <v>78.212477757309102</v>
      </c>
      <c r="V60" s="177">
        <v>1.63040793744395</v>
      </c>
      <c r="W60" s="4">
        <v>92.486506262255205</v>
      </c>
      <c r="X60" s="177">
        <v>1.297485191029</v>
      </c>
      <c r="Y60" s="4">
        <v>86.197746116481994</v>
      </c>
      <c r="Z60" s="177">
        <v>1.15684851822706</v>
      </c>
      <c r="AA60" s="4">
        <v>84.815637715598299</v>
      </c>
      <c r="AB60" s="177">
        <v>1.28365738499405</v>
      </c>
      <c r="AC60" s="4">
        <v>60.843445860319903</v>
      </c>
      <c r="AD60" s="177">
        <v>1.5045791725783999</v>
      </c>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8"/>
    </row>
    <row r="61" spans="1:86" ht="13" customHeight="1" x14ac:dyDescent="0.35">
      <c r="A61" s="3" t="s">
        <v>401</v>
      </c>
      <c r="B61" s="171">
        <v>2</v>
      </c>
      <c r="C61" s="4">
        <v>78.501910083505905</v>
      </c>
      <c r="D61" s="177">
        <v>0.73389685599151</v>
      </c>
      <c r="E61" s="4">
        <v>88.228813631520794</v>
      </c>
      <c r="F61" s="177">
        <v>0.66026374940402299</v>
      </c>
      <c r="G61" s="4">
        <v>89.730169217089397</v>
      </c>
      <c r="H61" s="177">
        <v>0.49527694647296899</v>
      </c>
      <c r="I61" s="4">
        <v>85.492403304832806</v>
      </c>
      <c r="J61" s="177">
        <v>0.69345257409416505</v>
      </c>
      <c r="K61" s="4">
        <v>78.734783389854897</v>
      </c>
      <c r="L61" s="177">
        <v>0.71812214412611597</v>
      </c>
      <c r="M61" s="4">
        <v>84.546061688191699</v>
      </c>
      <c r="N61" s="177">
        <v>0.67814004184041599</v>
      </c>
      <c r="O61" s="4">
        <v>75.4966268955597</v>
      </c>
      <c r="P61" s="177">
        <v>0.75146509177668597</v>
      </c>
      <c r="Q61" s="4">
        <v>91.140893107341896</v>
      </c>
      <c r="R61" s="177">
        <v>0.45649541637785601</v>
      </c>
      <c r="S61" s="4">
        <v>85.356204464097601</v>
      </c>
      <c r="T61" s="177">
        <v>0.58888327425394804</v>
      </c>
      <c r="U61" s="4">
        <v>81.475442535201196</v>
      </c>
      <c r="V61" s="177">
        <v>0.64937180747349099</v>
      </c>
      <c r="W61" s="4">
        <v>83.023310231290196</v>
      </c>
      <c r="X61" s="177">
        <v>0.66203546947195002</v>
      </c>
      <c r="Y61" s="4">
        <v>78.414137258018201</v>
      </c>
      <c r="Z61" s="177">
        <v>0.72075351249307795</v>
      </c>
      <c r="AA61" s="4">
        <v>87.598937921116899</v>
      </c>
      <c r="AB61" s="177">
        <v>0.59400244479844799</v>
      </c>
      <c r="AC61" s="4">
        <v>82.467129626323299</v>
      </c>
      <c r="AD61" s="177">
        <v>0.64214877014976601</v>
      </c>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8"/>
    </row>
    <row r="62" spans="1:86" ht="13" customHeight="1" x14ac:dyDescent="0.35">
      <c r="A62" s="3" t="s">
        <v>402</v>
      </c>
      <c r="B62" s="171">
        <v>2</v>
      </c>
      <c r="C62" s="4">
        <v>98.203109350796396</v>
      </c>
      <c r="D62" s="177">
        <v>0.218916139123908</v>
      </c>
      <c r="E62" s="4">
        <v>98.385029877041902</v>
      </c>
      <c r="F62" s="177">
        <v>0.22881680770823301</v>
      </c>
      <c r="G62" s="4">
        <v>98.212708234381196</v>
      </c>
      <c r="H62" s="177">
        <v>0.217861606892649</v>
      </c>
      <c r="I62" s="4">
        <v>96.323950684143696</v>
      </c>
      <c r="J62" s="177">
        <v>0.33212134062479698</v>
      </c>
      <c r="K62" s="4">
        <v>97.543666761937601</v>
      </c>
      <c r="L62" s="177">
        <v>0.24187917667035999</v>
      </c>
      <c r="M62" s="4">
        <v>95.828061344041899</v>
      </c>
      <c r="N62" s="177">
        <v>0.33446210451140401</v>
      </c>
      <c r="O62" s="4">
        <v>91.081272395548297</v>
      </c>
      <c r="P62" s="177">
        <v>0.53131869289025202</v>
      </c>
      <c r="Q62" s="4">
        <v>98.643785122588</v>
      </c>
      <c r="R62" s="177">
        <v>0.18565704340796799</v>
      </c>
      <c r="S62" s="4">
        <v>95.602469900082397</v>
      </c>
      <c r="T62" s="177">
        <v>0.359438289020376</v>
      </c>
      <c r="U62" s="4">
        <v>89.141632095708999</v>
      </c>
      <c r="V62" s="177">
        <v>0.55812612244315096</v>
      </c>
      <c r="W62" s="4">
        <v>97.200090627605405</v>
      </c>
      <c r="X62" s="177">
        <v>0.25232746319569899</v>
      </c>
      <c r="Y62" s="4">
        <v>92.112256218121203</v>
      </c>
      <c r="Z62" s="177">
        <v>0.52632179442864702</v>
      </c>
      <c r="AA62" s="4">
        <v>93.329961893940293</v>
      </c>
      <c r="AB62" s="177">
        <v>0.436639743226993</v>
      </c>
      <c r="AC62" s="4">
        <v>86.433756606722</v>
      </c>
      <c r="AD62" s="177">
        <v>0.60870149998038603</v>
      </c>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8"/>
    </row>
    <row r="63" spans="1:86" ht="13" customHeight="1" x14ac:dyDescent="0.35">
      <c r="A63" s="192" t="s">
        <v>403</v>
      </c>
      <c r="B63" s="172">
        <v>2</v>
      </c>
      <c r="C63" s="42">
        <v>85.261936691031494</v>
      </c>
      <c r="D63" s="178">
        <v>0.14308596047630101</v>
      </c>
      <c r="E63" s="42">
        <v>79.995885741679402</v>
      </c>
      <c r="F63" s="178">
        <v>0.16723700944098599</v>
      </c>
      <c r="G63" s="42">
        <v>87.508599152574703</v>
      </c>
      <c r="H63" s="178">
        <v>0.14565688503963201</v>
      </c>
      <c r="I63" s="42">
        <v>83.973708484401101</v>
      </c>
      <c r="J63" s="178">
        <v>0.16619022586284701</v>
      </c>
      <c r="K63" s="42">
        <v>67.432724590165193</v>
      </c>
      <c r="L63" s="178">
        <v>0.20024779441853899</v>
      </c>
      <c r="M63" s="42">
        <v>91.150021593494799</v>
      </c>
      <c r="N63" s="178">
        <v>0.116147376226338</v>
      </c>
      <c r="O63" s="42">
        <v>80.776161508139197</v>
      </c>
      <c r="P63" s="178">
        <v>0.154594977151747</v>
      </c>
      <c r="Q63" s="42">
        <v>87.3178749398744</v>
      </c>
      <c r="R63" s="178">
        <v>0.149553490679428</v>
      </c>
      <c r="S63" s="42">
        <v>82.182064214269502</v>
      </c>
      <c r="T63" s="178">
        <v>0.174778052926025</v>
      </c>
      <c r="U63" s="42">
        <v>79.755755253614097</v>
      </c>
      <c r="V63" s="178">
        <v>0.169065403706708</v>
      </c>
      <c r="W63" s="42">
        <v>92.072778880668906</v>
      </c>
      <c r="X63" s="178">
        <v>0.11978789382482601</v>
      </c>
      <c r="Y63" s="42">
        <v>84.292104711188799</v>
      </c>
      <c r="Z63" s="178">
        <v>0.15120188478447599</v>
      </c>
      <c r="AA63" s="42">
        <v>81.433361124106099</v>
      </c>
      <c r="AB63" s="178">
        <v>0.15684053475203899</v>
      </c>
      <c r="AC63" s="42">
        <v>59.285874305684501</v>
      </c>
      <c r="AD63" s="178">
        <v>0.20956808880991201</v>
      </c>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8"/>
    </row>
    <row r="64" spans="1:86" ht="13" customHeight="1" x14ac:dyDescent="0.35">
      <c r="A64" s="193" t="s">
        <v>404</v>
      </c>
      <c r="B64" s="173">
        <v>2</v>
      </c>
      <c r="C64" s="47">
        <v>85.065891320036599</v>
      </c>
      <c r="D64" s="179">
        <v>0.21658353169257299</v>
      </c>
      <c r="E64" s="47">
        <v>79.203534829788595</v>
      </c>
      <c r="F64" s="179">
        <v>0.28066665865919999</v>
      </c>
      <c r="G64" s="47">
        <v>89.196555115996802</v>
      </c>
      <c r="H64" s="179">
        <v>0.17528197981521401</v>
      </c>
      <c r="I64" s="47">
        <v>83.819366396016505</v>
      </c>
      <c r="J64" s="179">
        <v>0.24873998135233399</v>
      </c>
      <c r="K64" s="47">
        <v>64.371794453493493</v>
      </c>
      <c r="L64" s="179">
        <v>0.31550284195366801</v>
      </c>
      <c r="M64" s="47">
        <v>91.587538159036299</v>
      </c>
      <c r="N64" s="179">
        <v>0.17564317119034301</v>
      </c>
      <c r="O64" s="47">
        <v>81.973826762160698</v>
      </c>
      <c r="P64" s="179">
        <v>0.230121414671728</v>
      </c>
      <c r="Q64" s="47">
        <v>88.751018913190606</v>
      </c>
      <c r="R64" s="179">
        <v>0.206457535614886</v>
      </c>
      <c r="S64" s="47">
        <v>82.572269510579503</v>
      </c>
      <c r="T64" s="179">
        <v>0.25792899547788001</v>
      </c>
      <c r="U64" s="47">
        <v>83.091490976396102</v>
      </c>
      <c r="V64" s="179">
        <v>0.237928478936345</v>
      </c>
      <c r="W64" s="47">
        <v>94.808866642968695</v>
      </c>
      <c r="X64" s="179">
        <v>0.14816710917102799</v>
      </c>
      <c r="Y64" s="47">
        <v>87.394983164593896</v>
      </c>
      <c r="Z64" s="179">
        <v>0.21405479329729901</v>
      </c>
      <c r="AA64" s="47">
        <v>80.631749750099303</v>
      </c>
      <c r="AB64" s="179">
        <v>0.236550350915642</v>
      </c>
      <c r="AC64" s="47">
        <v>58.0501842977054</v>
      </c>
      <c r="AD64" s="179">
        <v>0.33639401958610299</v>
      </c>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8"/>
    </row>
    <row r="65" spans="1:86" ht="13" customHeight="1" x14ac:dyDescent="0.35">
      <c r="A65" s="194" t="s">
        <v>405</v>
      </c>
      <c r="B65" s="174">
        <v>2</v>
      </c>
      <c r="C65" s="26">
        <v>86.852457456603602</v>
      </c>
      <c r="D65" s="180">
        <v>9.9055989922148799E-2</v>
      </c>
      <c r="E65" s="26">
        <v>83.287534378603596</v>
      </c>
      <c r="F65" s="180">
        <v>0.111971073630926</v>
      </c>
      <c r="G65" s="26">
        <v>90.033923895239596</v>
      </c>
      <c r="H65" s="180">
        <v>9.3575500806559395E-2</v>
      </c>
      <c r="I65" s="26">
        <v>86.177405452654895</v>
      </c>
      <c r="J65" s="180">
        <v>0.110547435437424</v>
      </c>
      <c r="K65" s="26">
        <v>73.252193115617104</v>
      </c>
      <c r="L65" s="180">
        <v>0.13480561873640401</v>
      </c>
      <c r="M65" s="26">
        <v>91.5086222657646</v>
      </c>
      <c r="N65" s="180">
        <v>8.2114188626262505E-2</v>
      </c>
      <c r="O65" s="26">
        <v>83.376742799017507</v>
      </c>
      <c r="P65" s="180">
        <v>0.106791064681398</v>
      </c>
      <c r="Q65" s="26">
        <v>89.667954806446701</v>
      </c>
      <c r="R65" s="180">
        <v>9.6661299046333804E-2</v>
      </c>
      <c r="S65" s="26">
        <v>85.111236637444193</v>
      </c>
      <c r="T65" s="180">
        <v>0.112633888769676</v>
      </c>
      <c r="U65" s="26">
        <v>83.555728904749401</v>
      </c>
      <c r="V65" s="180">
        <v>0.111477335675598</v>
      </c>
      <c r="W65" s="26">
        <v>92.842512675175797</v>
      </c>
      <c r="X65" s="180">
        <v>7.9996786064780306E-2</v>
      </c>
      <c r="Y65" s="26">
        <v>86.270487674587997</v>
      </c>
      <c r="Z65" s="180">
        <v>0.103218888335776</v>
      </c>
      <c r="AA65" s="26">
        <v>84.5385322328694</v>
      </c>
      <c r="AB65" s="180">
        <v>0.10735542396777301</v>
      </c>
      <c r="AC65" s="26">
        <v>67.027422655167101</v>
      </c>
      <c r="AD65" s="180">
        <v>0.14160912503312001</v>
      </c>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8"/>
    </row>
    <row r="66" spans="1:86" ht="13" customHeight="1" x14ac:dyDescent="0.35">
      <c r="A66" s="3" t="s">
        <v>406</v>
      </c>
      <c r="B66" s="171">
        <v>2</v>
      </c>
      <c r="C66" s="4">
        <v>84.454223803256895</v>
      </c>
      <c r="D66" s="177">
        <v>1.41385767977409</v>
      </c>
      <c r="E66" s="4">
        <v>75.544718342455099</v>
      </c>
      <c r="F66" s="177">
        <v>1.9518753467971599</v>
      </c>
      <c r="G66" s="4">
        <v>87.205077208694604</v>
      </c>
      <c r="H66" s="177">
        <v>1.5627543613900501</v>
      </c>
      <c r="I66" s="4">
        <v>84.016527253281893</v>
      </c>
      <c r="J66" s="177">
        <v>1.76714373875159</v>
      </c>
      <c r="K66" s="4">
        <v>58.147681449903097</v>
      </c>
      <c r="L66" s="177">
        <v>2.00356734154404</v>
      </c>
      <c r="M66" s="4">
        <v>92.993005156902797</v>
      </c>
      <c r="N66" s="177">
        <v>0.73798702071399602</v>
      </c>
      <c r="O66" s="4">
        <v>82.923580847538304</v>
      </c>
      <c r="P66" s="177">
        <v>1.29057211959856</v>
      </c>
      <c r="Q66" s="4">
        <v>87.416225933636596</v>
      </c>
      <c r="R66" s="177">
        <v>1.4077659689564499</v>
      </c>
      <c r="S66" s="4">
        <v>78.571053273328999</v>
      </c>
      <c r="T66" s="177">
        <v>1.5155398521983099</v>
      </c>
      <c r="U66" s="4">
        <v>83.576776133045698</v>
      </c>
      <c r="V66" s="177">
        <v>1.39422102775637</v>
      </c>
      <c r="W66" s="4">
        <v>94.494736243149305</v>
      </c>
      <c r="X66" s="177">
        <v>0.84737275372186005</v>
      </c>
      <c r="Y66" s="4">
        <v>87.698510417673504</v>
      </c>
      <c r="Z66" s="177">
        <v>1.1521970314533601</v>
      </c>
      <c r="AA66" s="4">
        <v>78.620893932631304</v>
      </c>
      <c r="AB66" s="177">
        <v>1.4567307558231199</v>
      </c>
      <c r="AC66" s="4">
        <v>54.679512281396299</v>
      </c>
      <c r="AD66" s="177">
        <v>2.3542170344266902</v>
      </c>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8"/>
    </row>
    <row r="67" spans="1:86" ht="13" customHeight="1" x14ac:dyDescent="0.35">
      <c r="A67" s="3" t="s">
        <v>407</v>
      </c>
      <c r="B67" s="171">
        <v>2</v>
      </c>
      <c r="C67" s="4">
        <v>93.915167505684394</v>
      </c>
      <c r="D67" s="177">
        <v>0.93885580114573897</v>
      </c>
      <c r="E67" s="4">
        <v>81.811194247888395</v>
      </c>
      <c r="F67" s="177">
        <v>1.22854736714473</v>
      </c>
      <c r="G67" s="4">
        <v>91.8740559472011</v>
      </c>
      <c r="H67" s="177">
        <v>0.78878544956408503</v>
      </c>
      <c r="I67" s="4">
        <v>90.506211194899194</v>
      </c>
      <c r="J67" s="177">
        <v>1.0766331347998299</v>
      </c>
      <c r="K67" s="4">
        <v>67.880883172911993</v>
      </c>
      <c r="L67" s="177">
        <v>2.32403591625663</v>
      </c>
      <c r="M67" s="4">
        <v>95.425199284448297</v>
      </c>
      <c r="N67" s="177">
        <v>0.97949322949372397</v>
      </c>
      <c r="O67" s="4">
        <v>83.310900324404599</v>
      </c>
      <c r="P67" s="177">
        <v>1.17612731996306</v>
      </c>
      <c r="Q67" s="4">
        <v>91.797913853429506</v>
      </c>
      <c r="R67" s="177">
        <v>0.88448122749607505</v>
      </c>
      <c r="S67" s="4">
        <v>88.987689113200005</v>
      </c>
      <c r="T67" s="177">
        <v>1.3274251752049</v>
      </c>
      <c r="U67" s="4">
        <v>77.511618997214299</v>
      </c>
      <c r="V67" s="177">
        <v>1.5699989505924199</v>
      </c>
      <c r="W67" s="4">
        <v>96.328735440858495</v>
      </c>
      <c r="X67" s="177">
        <v>0.59028378370041101</v>
      </c>
      <c r="Y67" s="4">
        <v>83.906505109969999</v>
      </c>
      <c r="Z67" s="177">
        <v>1.0830108687529201</v>
      </c>
      <c r="AA67" s="4">
        <v>85.043516392943005</v>
      </c>
      <c r="AB67" s="177">
        <v>1.2173146028309101</v>
      </c>
      <c r="AC67" s="4">
        <v>72.970622234936698</v>
      </c>
      <c r="AD67" s="177">
        <v>1.66570434748055</v>
      </c>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8"/>
    </row>
    <row r="68" spans="1:86" ht="13" customHeight="1" x14ac:dyDescent="0.35">
      <c r="A68" s="3" t="s">
        <v>408</v>
      </c>
      <c r="B68" s="171">
        <v>2</v>
      </c>
      <c r="C68" s="4">
        <v>88.3476092362868</v>
      </c>
      <c r="D68" s="177">
        <v>0.98268525907242299</v>
      </c>
      <c r="E68" s="4">
        <v>80.129048548793605</v>
      </c>
      <c r="F68" s="177">
        <v>1.55888274579455</v>
      </c>
      <c r="G68" s="4">
        <v>87.002908041338401</v>
      </c>
      <c r="H68" s="177">
        <v>0.99011119270678105</v>
      </c>
      <c r="I68" s="4">
        <v>82.966454570896104</v>
      </c>
      <c r="J68" s="177">
        <v>1.52960173463103</v>
      </c>
      <c r="K68" s="4">
        <v>64.170433394381803</v>
      </c>
      <c r="L68" s="177">
        <v>1.27104859079199</v>
      </c>
      <c r="M68" s="4">
        <v>94.800185629602893</v>
      </c>
      <c r="N68" s="177">
        <v>0.93097166936138298</v>
      </c>
      <c r="O68" s="4">
        <v>84.544491632728295</v>
      </c>
      <c r="P68" s="177">
        <v>1.1575335034122101</v>
      </c>
      <c r="Q68" s="4">
        <v>89.309857078569905</v>
      </c>
      <c r="R68" s="177">
        <v>1.3274971232994901</v>
      </c>
      <c r="S68" s="4">
        <v>80.028415825679801</v>
      </c>
      <c r="T68" s="177">
        <v>1.2512556064220901</v>
      </c>
      <c r="U68" s="4">
        <v>76.658449614983695</v>
      </c>
      <c r="V68" s="177">
        <v>1.5650227526838401</v>
      </c>
      <c r="W68" s="4">
        <v>94.132507656483</v>
      </c>
      <c r="X68" s="177">
        <v>0.96414528030764601</v>
      </c>
      <c r="Y68" s="4">
        <v>87.232324735976903</v>
      </c>
      <c r="Z68" s="177">
        <v>1.0791905766107499</v>
      </c>
      <c r="AA68" s="4">
        <v>83.890259977721996</v>
      </c>
      <c r="AB68" s="177">
        <v>1.14989356836274</v>
      </c>
      <c r="AC68" s="4">
        <v>62.157484298294101</v>
      </c>
      <c r="AD68" s="177">
        <v>1.3615424582456399</v>
      </c>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8"/>
    </row>
    <row r="69" spans="1:86" ht="13" customHeight="1" x14ac:dyDescent="0.35">
      <c r="A69" s="103" t="s">
        <v>409</v>
      </c>
      <c r="B69" s="182">
        <v>2</v>
      </c>
      <c r="C69" s="109">
        <v>83.592159044881498</v>
      </c>
      <c r="D69" s="183">
        <v>1.3810016981984301</v>
      </c>
      <c r="E69" s="109">
        <v>55.382311461483802</v>
      </c>
      <c r="F69" s="183">
        <v>2.0330577486522801</v>
      </c>
      <c r="G69" s="109">
        <v>83.074445335809699</v>
      </c>
      <c r="H69" s="183">
        <v>1.1758068148507801</v>
      </c>
      <c r="I69" s="109">
        <v>78.348928657850394</v>
      </c>
      <c r="J69" s="183">
        <v>1.41814759867035</v>
      </c>
      <c r="K69" s="109">
        <v>38.522212385027103</v>
      </c>
      <c r="L69" s="183">
        <v>1.7441724578658699</v>
      </c>
      <c r="M69" s="109">
        <v>93.124314480544101</v>
      </c>
      <c r="N69" s="183">
        <v>0.91761980383219999</v>
      </c>
      <c r="O69" s="109">
        <v>72.903756145687296</v>
      </c>
      <c r="P69" s="183">
        <v>1.6197664584307401</v>
      </c>
      <c r="Q69" s="109">
        <v>83.267527842610207</v>
      </c>
      <c r="R69" s="183">
        <v>1.49042585958717</v>
      </c>
      <c r="S69" s="109">
        <v>75.900604314234002</v>
      </c>
      <c r="T69" s="183">
        <v>1.8619664355627099</v>
      </c>
      <c r="U69" s="109">
        <v>83.094920940577396</v>
      </c>
      <c r="V69" s="183">
        <v>1.09480449919909</v>
      </c>
      <c r="W69" s="109">
        <v>89.863058489509598</v>
      </c>
      <c r="X69" s="183">
        <v>1.0975677858666599</v>
      </c>
      <c r="Y69" s="109">
        <v>77.204372316937594</v>
      </c>
      <c r="Z69" s="183">
        <v>1.5283758244376999</v>
      </c>
      <c r="AA69" s="109">
        <v>72.564602171293402</v>
      </c>
      <c r="AB69" s="183">
        <v>1.4362556812179299</v>
      </c>
      <c r="AC69" s="109">
        <v>33.156055808482101</v>
      </c>
      <c r="AD69" s="183">
        <v>1.55393666449572</v>
      </c>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10"/>
    </row>
    <row r="70" spans="1:86" ht="13" customHeight="1" x14ac:dyDescent="0.35">
      <c r="A70" s="3"/>
      <c r="B70" s="175"/>
      <c r="C70" s="4" t="s">
        <v>1372</v>
      </c>
      <c r="D70" s="177" t="s">
        <v>1373</v>
      </c>
      <c r="E70" s="4" t="s">
        <v>1374</v>
      </c>
      <c r="F70" s="177" t="s">
        <v>1375</v>
      </c>
      <c r="G70" s="4" t="s">
        <v>1376</v>
      </c>
      <c r="H70" s="177" t="s">
        <v>1377</v>
      </c>
      <c r="I70" s="4" t="s">
        <v>1378</v>
      </c>
      <c r="J70" s="177" t="s">
        <v>1379</v>
      </c>
      <c r="K70" s="4" t="s">
        <v>1380</v>
      </c>
      <c r="L70" s="177" t="s">
        <v>1381</v>
      </c>
      <c r="M70" s="4" t="s">
        <v>1382</v>
      </c>
      <c r="N70" s="177" t="s">
        <v>1383</v>
      </c>
      <c r="O70" s="4" t="s">
        <v>1384</v>
      </c>
      <c r="P70" s="177" t="s">
        <v>1385</v>
      </c>
      <c r="Q70" s="4" t="s">
        <v>1386</v>
      </c>
      <c r="R70" s="177" t="s">
        <v>1387</v>
      </c>
      <c r="S70" s="4" t="s">
        <v>1388</v>
      </c>
      <c r="T70" s="177" t="s">
        <v>1389</v>
      </c>
      <c r="U70" s="4" t="s">
        <v>1390</v>
      </c>
      <c r="V70" s="177" t="s">
        <v>1391</v>
      </c>
      <c r="W70" s="4" t="s">
        <v>1392</v>
      </c>
      <c r="X70" s="177" t="s">
        <v>1393</v>
      </c>
      <c r="Y70" s="4" t="s">
        <v>1394</v>
      </c>
      <c r="Z70" s="177" t="s">
        <v>1395</v>
      </c>
      <c r="AA70" s="4" t="s">
        <v>1396</v>
      </c>
      <c r="AB70" s="177" t="s">
        <v>1397</v>
      </c>
      <c r="AC70" s="4" t="s">
        <v>1398</v>
      </c>
      <c r="AD70" s="177" t="s">
        <v>1399</v>
      </c>
      <c r="AE70" s="4" t="s">
        <v>1400</v>
      </c>
      <c r="AF70" s="177" t="s">
        <v>1401</v>
      </c>
      <c r="AG70" s="4" t="s">
        <v>1402</v>
      </c>
      <c r="AH70" s="177" t="s">
        <v>1403</v>
      </c>
      <c r="AI70" s="4" t="s">
        <v>1404</v>
      </c>
      <c r="AJ70" s="177" t="s">
        <v>1405</v>
      </c>
      <c r="AK70" s="4" t="s">
        <v>1406</v>
      </c>
      <c r="AL70" s="177" t="s">
        <v>1407</v>
      </c>
      <c r="AM70" s="4" t="s">
        <v>1408</v>
      </c>
      <c r="AN70" s="177" t="s">
        <v>1409</v>
      </c>
      <c r="AO70" s="4" t="s">
        <v>1410</v>
      </c>
      <c r="AP70" s="177" t="s">
        <v>1411</v>
      </c>
      <c r="AQ70" s="4" t="s">
        <v>1412</v>
      </c>
      <c r="AR70" s="177" t="s">
        <v>1413</v>
      </c>
      <c r="AS70" s="4" t="s">
        <v>1414</v>
      </c>
      <c r="AT70" s="177" t="s">
        <v>1415</v>
      </c>
      <c r="AU70" s="4" t="s">
        <v>1416</v>
      </c>
      <c r="AV70" s="177" t="s">
        <v>1417</v>
      </c>
      <c r="AW70" s="4" t="s">
        <v>1418</v>
      </c>
      <c r="AX70" s="177" t="s">
        <v>1419</v>
      </c>
      <c r="AY70" s="4" t="s">
        <v>1420</v>
      </c>
      <c r="AZ70" s="177" t="s">
        <v>1421</v>
      </c>
      <c r="BA70" s="4" t="s">
        <v>1422</v>
      </c>
      <c r="BB70" s="177" t="s">
        <v>1423</v>
      </c>
      <c r="BC70" s="4" t="s">
        <v>1424</v>
      </c>
      <c r="BD70" s="177" t="s">
        <v>1425</v>
      </c>
      <c r="BE70" s="4" t="s">
        <v>1426</v>
      </c>
      <c r="BF70" s="177" t="s">
        <v>1427</v>
      </c>
      <c r="BG70" s="6" t="s">
        <v>1428</v>
      </c>
      <c r="BH70" s="6" t="s">
        <v>1429</v>
      </c>
      <c r="BI70" s="6" t="s">
        <v>1430</v>
      </c>
      <c r="BJ70" s="6" t="s">
        <v>1431</v>
      </c>
      <c r="BK70" s="6" t="s">
        <v>1432</v>
      </c>
      <c r="BL70" s="6" t="s">
        <v>1433</v>
      </c>
      <c r="BM70" s="6" t="s">
        <v>1434</v>
      </c>
      <c r="BN70" s="6" t="s">
        <v>1435</v>
      </c>
      <c r="BO70" s="6" t="s">
        <v>1436</v>
      </c>
      <c r="BP70" s="6" t="s">
        <v>1437</v>
      </c>
      <c r="BQ70" s="6" t="s">
        <v>1438</v>
      </c>
      <c r="BR70" s="6" t="s">
        <v>1439</v>
      </c>
      <c r="BS70" s="6" t="s">
        <v>1440</v>
      </c>
      <c r="BT70" s="6" t="s">
        <v>1441</v>
      </c>
      <c r="BU70" s="6" t="s">
        <v>1442</v>
      </c>
      <c r="BV70" s="6" t="s">
        <v>1443</v>
      </c>
      <c r="BW70" s="6" t="s">
        <v>1444</v>
      </c>
      <c r="BX70" s="6" t="s">
        <v>1445</v>
      </c>
      <c r="BY70" s="6" t="s">
        <v>1446</v>
      </c>
      <c r="BZ70" s="6" t="s">
        <v>1447</v>
      </c>
      <c r="CA70" s="6" t="s">
        <v>1448</v>
      </c>
      <c r="CB70" s="6" t="s">
        <v>1449</v>
      </c>
      <c r="CC70" s="6" t="s">
        <v>1450</v>
      </c>
      <c r="CD70" s="6" t="s">
        <v>1451</v>
      </c>
      <c r="CE70" s="6" t="s">
        <v>1452</v>
      </c>
      <c r="CF70" s="6" t="s">
        <v>1453</v>
      </c>
      <c r="CG70" s="6" t="s">
        <v>1454</v>
      </c>
      <c r="CH70" s="8" t="s">
        <v>1455</v>
      </c>
    </row>
    <row r="71" spans="1:86" ht="13" customHeight="1" x14ac:dyDescent="0.35">
      <c r="A71" s="3" t="s">
        <v>353</v>
      </c>
      <c r="B71" s="175">
        <v>1</v>
      </c>
      <c r="C71" s="4">
        <v>92.104575054575903</v>
      </c>
      <c r="D71" s="177">
        <v>0.69182073836779301</v>
      </c>
      <c r="E71" s="4">
        <v>88.861142654967693</v>
      </c>
      <c r="F71" s="177">
        <v>0.78763177967249398</v>
      </c>
      <c r="G71" s="4">
        <v>86.340729903408899</v>
      </c>
      <c r="H71" s="177">
        <v>0.85890216210817505</v>
      </c>
      <c r="I71" s="4">
        <v>85.682828597239904</v>
      </c>
      <c r="J71" s="177">
        <v>0.860844958293143</v>
      </c>
      <c r="K71" s="4">
        <v>76.724653732034596</v>
      </c>
      <c r="L71" s="177">
        <v>0.91052706465600697</v>
      </c>
      <c r="M71" s="4">
        <v>96.595637267787495</v>
      </c>
      <c r="N71" s="177">
        <v>0.40788109296661701</v>
      </c>
      <c r="O71" s="4">
        <v>77.004037474900997</v>
      </c>
      <c r="P71" s="177">
        <v>1.1321330558442799</v>
      </c>
      <c r="Q71" s="4">
        <v>92.391466610165097</v>
      </c>
      <c r="R71" s="177">
        <v>0.68825012245860595</v>
      </c>
      <c r="S71" s="4">
        <v>84.145513123372695</v>
      </c>
      <c r="T71" s="177">
        <v>0.92679764461975001</v>
      </c>
      <c r="U71" s="4">
        <v>81.733028728402005</v>
      </c>
      <c r="V71" s="177">
        <v>0.98976667644932004</v>
      </c>
      <c r="W71" s="4">
        <v>94.452054799262896</v>
      </c>
      <c r="X71" s="177">
        <v>0.54496701067001796</v>
      </c>
      <c r="Y71" s="4">
        <v>90.630498561484799</v>
      </c>
      <c r="Z71" s="177">
        <v>0.55405932503697997</v>
      </c>
      <c r="AA71" s="4">
        <v>86.536705384176798</v>
      </c>
      <c r="AB71" s="177">
        <v>0.82222920701778301</v>
      </c>
      <c r="AC71" s="4">
        <v>63.495662254031402</v>
      </c>
      <c r="AD71" s="177">
        <v>1.2694310623685401</v>
      </c>
      <c r="AE71" s="4">
        <v>4.7752736150028001</v>
      </c>
      <c r="AF71" s="177">
        <v>1.0836962243649699</v>
      </c>
      <c r="AG71" s="4">
        <v>9.3407840349117901</v>
      </c>
      <c r="AH71" s="177">
        <v>1.2291432942232901</v>
      </c>
      <c r="AI71" s="4">
        <v>-0.90056216152106605</v>
      </c>
      <c r="AJ71" s="177">
        <v>1.0711274265464501</v>
      </c>
      <c r="AK71" s="4">
        <v>2.6849760795864901</v>
      </c>
      <c r="AL71" s="177">
        <v>1.1485872987021799</v>
      </c>
      <c r="AM71" s="4">
        <v>13.599433051456</v>
      </c>
      <c r="AN71" s="177">
        <v>1.4509080880629399</v>
      </c>
      <c r="AO71" s="4">
        <v>2.10754843515782</v>
      </c>
      <c r="AP71" s="177">
        <v>0.58125393107529699</v>
      </c>
      <c r="AQ71" s="4">
        <v>-3.1056581769595399</v>
      </c>
      <c r="AR71" s="177">
        <v>1.4442374652460299</v>
      </c>
      <c r="AS71" s="4">
        <v>2.9891945925141798</v>
      </c>
      <c r="AT71" s="177">
        <v>0.97388497074039704</v>
      </c>
      <c r="AU71" s="4">
        <v>4.1516863272386901</v>
      </c>
      <c r="AV71" s="177">
        <v>1.2786075485762001</v>
      </c>
      <c r="AW71" s="4">
        <v>-3.1344875575676099</v>
      </c>
      <c r="AX71" s="177">
        <v>1.25749599498773</v>
      </c>
      <c r="AY71" s="4">
        <v>-1.4475127036919</v>
      </c>
      <c r="AZ71" s="177">
        <v>0.69567200871990797</v>
      </c>
      <c r="BA71" s="4">
        <v>2.5854053910844801</v>
      </c>
      <c r="BB71" s="177">
        <v>0.95143596297258504</v>
      </c>
      <c r="BC71" s="4">
        <v>2.81167929889045</v>
      </c>
      <c r="BD71" s="177">
        <v>1.16682182779918</v>
      </c>
      <c r="BE71" s="4">
        <v>2.18639348563139</v>
      </c>
      <c r="BF71" s="177">
        <v>1.65343440308989</v>
      </c>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8"/>
    </row>
    <row r="72" spans="1:86" ht="13" customHeight="1" x14ac:dyDescent="0.35">
      <c r="A72" s="3" t="s">
        <v>357</v>
      </c>
      <c r="B72" s="175">
        <v>1</v>
      </c>
      <c r="C72" s="4">
        <v>95.830006555659807</v>
      </c>
      <c r="D72" s="177">
        <v>0.32526918894646101</v>
      </c>
      <c r="E72" s="4">
        <v>91.651831598294095</v>
      </c>
      <c r="F72" s="177">
        <v>0.47996812244481502</v>
      </c>
      <c r="G72" s="4">
        <v>92.085028776825695</v>
      </c>
      <c r="H72" s="177">
        <v>0.41726391665774898</v>
      </c>
      <c r="I72" s="4">
        <v>86.635218066869001</v>
      </c>
      <c r="J72" s="177">
        <v>0.55495457270077697</v>
      </c>
      <c r="K72" s="4">
        <v>76.292722557204996</v>
      </c>
      <c r="L72" s="177">
        <v>0.71811041749542004</v>
      </c>
      <c r="M72" s="4">
        <v>95.999909278433094</v>
      </c>
      <c r="N72" s="177">
        <v>0.29719912750502298</v>
      </c>
      <c r="O72" s="4">
        <v>80.221431637263095</v>
      </c>
      <c r="P72" s="177">
        <v>0.68203581010736103</v>
      </c>
      <c r="Q72" s="4">
        <v>94.928169923779606</v>
      </c>
      <c r="R72" s="177">
        <v>0.31271947936085798</v>
      </c>
      <c r="S72" s="4">
        <v>88.561747887648906</v>
      </c>
      <c r="T72" s="177">
        <v>0.532103221504729</v>
      </c>
      <c r="U72" s="4">
        <v>65.199372591244099</v>
      </c>
      <c r="V72" s="177">
        <v>0.85094194053169003</v>
      </c>
      <c r="W72" s="4">
        <v>95.634267611202304</v>
      </c>
      <c r="X72" s="177">
        <v>0.35086003361072998</v>
      </c>
      <c r="Y72" s="4">
        <v>88.590018757069899</v>
      </c>
      <c r="Z72" s="177">
        <v>0.49202484183198097</v>
      </c>
      <c r="AA72" s="4">
        <v>94.664220347248403</v>
      </c>
      <c r="AB72" s="177">
        <v>0.32565881952484199</v>
      </c>
      <c r="AC72" s="4">
        <v>63.295691945691402</v>
      </c>
      <c r="AD72" s="177">
        <v>1.00476877620376</v>
      </c>
      <c r="AE72" s="4">
        <v>6.9255408807623597</v>
      </c>
      <c r="AF72" s="177">
        <v>0.647638312877995</v>
      </c>
      <c r="AG72" s="4">
        <v>12.6414679439571</v>
      </c>
      <c r="AH72" s="177">
        <v>0.89568337233158102</v>
      </c>
      <c r="AI72" s="4">
        <v>-0.684906383946284</v>
      </c>
      <c r="AJ72" s="177">
        <v>0.59211570472094599</v>
      </c>
      <c r="AK72" s="4">
        <v>-2.9892756278457702</v>
      </c>
      <c r="AL72" s="177">
        <v>0.77668911449716604</v>
      </c>
      <c r="AM72" s="4">
        <v>12.766759612226201</v>
      </c>
      <c r="AN72" s="177">
        <v>1.0714748211180201</v>
      </c>
      <c r="AO72" s="4">
        <v>0.50689399282094905</v>
      </c>
      <c r="AP72" s="177">
        <v>0.44515801269879801</v>
      </c>
      <c r="AQ72" s="4">
        <v>-0.17626887708016201</v>
      </c>
      <c r="AR72" s="177">
        <v>1.05003946701988</v>
      </c>
      <c r="AS72" s="4">
        <v>1.35522391006927</v>
      </c>
      <c r="AT72" s="177">
        <v>0.54279483392529304</v>
      </c>
      <c r="AU72" s="4">
        <v>-1.3457571183461601</v>
      </c>
      <c r="AV72" s="177">
        <v>0.70434417984795905</v>
      </c>
      <c r="AW72" s="4">
        <v>-7.3446759771498504</v>
      </c>
      <c r="AX72" s="177">
        <v>1.19363908971864</v>
      </c>
      <c r="AY72" s="4">
        <v>-9.3827631200639403E-2</v>
      </c>
      <c r="AZ72" s="177">
        <v>0.46512674911408602</v>
      </c>
      <c r="BA72" s="4">
        <v>4.1727570122508597</v>
      </c>
      <c r="BB72" s="177">
        <v>0.78227729274774505</v>
      </c>
      <c r="BC72" s="4">
        <v>8.3099019201268902</v>
      </c>
      <c r="BD72" s="177">
        <v>0.64482017774359601</v>
      </c>
      <c r="BE72" s="4">
        <v>11.738996859773801</v>
      </c>
      <c r="BF72" s="177">
        <v>1.3691944705846799</v>
      </c>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8"/>
    </row>
    <row r="73" spans="1:86" ht="13" customHeight="1" x14ac:dyDescent="0.35">
      <c r="A73" s="190" t="s">
        <v>359</v>
      </c>
      <c r="B73" s="175">
        <v>1</v>
      </c>
      <c r="C73" s="4">
        <v>94.858703699768895</v>
      </c>
      <c r="D73" s="177">
        <v>0.56231019897301404</v>
      </c>
      <c r="E73" s="4">
        <v>92.068595280258506</v>
      </c>
      <c r="F73" s="177">
        <v>0.62676071313971704</v>
      </c>
      <c r="G73" s="4">
        <v>88.676296586335397</v>
      </c>
      <c r="H73" s="177">
        <v>0.77664811262526001</v>
      </c>
      <c r="I73" s="4">
        <v>80.504859893526501</v>
      </c>
      <c r="J73" s="177">
        <v>0.96372621323833996</v>
      </c>
      <c r="K73" s="4">
        <v>71.749589875013399</v>
      </c>
      <c r="L73" s="177">
        <v>1.09096730282918</v>
      </c>
      <c r="M73" s="4">
        <v>94.538433256096596</v>
      </c>
      <c r="N73" s="177">
        <v>0.47095434065743103</v>
      </c>
      <c r="O73" s="4">
        <v>70.951240978613896</v>
      </c>
      <c r="P73" s="177">
        <v>1.1186883114302599</v>
      </c>
      <c r="Q73" s="4">
        <v>92.924959767627996</v>
      </c>
      <c r="R73" s="177">
        <v>0.602302367548054</v>
      </c>
      <c r="S73" s="4">
        <v>83.878945686742696</v>
      </c>
      <c r="T73" s="177">
        <v>0.89756122671059402</v>
      </c>
      <c r="U73" s="4">
        <v>55.558103875928801</v>
      </c>
      <c r="V73" s="177">
        <v>1.39957678616179</v>
      </c>
      <c r="W73" s="4">
        <v>94.365143359282598</v>
      </c>
      <c r="X73" s="177">
        <v>0.52803914303515798</v>
      </c>
      <c r="Y73" s="4">
        <v>84.4675978839891</v>
      </c>
      <c r="Z73" s="177">
        <v>0.78764649919892404</v>
      </c>
      <c r="AA73" s="4">
        <v>92.693605392189994</v>
      </c>
      <c r="AB73" s="177">
        <v>0.59293758629179005</v>
      </c>
      <c r="AC73" s="4">
        <v>52.584219987522502</v>
      </c>
      <c r="AD73" s="177">
        <v>1.3160065300699799</v>
      </c>
      <c r="AE73" s="4">
        <v>15.3589320363641</v>
      </c>
      <c r="AF73" s="177">
        <v>0.99580824105223198</v>
      </c>
      <c r="AG73" s="4">
        <v>17.3305555328092</v>
      </c>
      <c r="AH73" s="177">
        <v>1.18268183784817</v>
      </c>
      <c r="AI73" s="4">
        <v>1.4661931035217</v>
      </c>
      <c r="AJ73" s="177">
        <v>1.0960292587690199</v>
      </c>
      <c r="AK73" s="4">
        <v>-2.7734537878649701</v>
      </c>
      <c r="AL73" s="177">
        <v>1.27331791866797</v>
      </c>
      <c r="AM73" s="4">
        <v>17.671546601244799</v>
      </c>
      <c r="AN73" s="177">
        <v>1.6472275917811401</v>
      </c>
      <c r="AO73" s="4">
        <v>1.7468543897948201</v>
      </c>
      <c r="AP73" s="177">
        <v>0.77942201180359705</v>
      </c>
      <c r="AQ73" s="4">
        <v>0.901754053097648</v>
      </c>
      <c r="AR73" s="177">
        <v>1.62371883420745</v>
      </c>
      <c r="AS73" s="4">
        <v>2.5296794259725601</v>
      </c>
      <c r="AT73" s="177">
        <v>0.86869784818837503</v>
      </c>
      <c r="AU73" s="4">
        <v>-0.74812457242298103</v>
      </c>
      <c r="AV73" s="177">
        <v>1.1211047534568701</v>
      </c>
      <c r="AW73" s="4">
        <v>-7.83366747918698</v>
      </c>
      <c r="AX73" s="177">
        <v>1.8746412217800701</v>
      </c>
      <c r="AY73" s="4">
        <v>0.590339811738545</v>
      </c>
      <c r="AZ73" s="177">
        <v>0.77189193253159005</v>
      </c>
      <c r="BA73" s="4">
        <v>9.3829531406245206</v>
      </c>
      <c r="BB73" s="177">
        <v>1.2051884708526199</v>
      </c>
      <c r="BC73" s="4">
        <v>13.422293393632</v>
      </c>
      <c r="BD73" s="177">
        <v>1.19280036744372</v>
      </c>
      <c r="BE73" s="4">
        <v>11.839969412816799</v>
      </c>
      <c r="BF73" s="177">
        <v>1.91013120814241</v>
      </c>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8"/>
    </row>
    <row r="74" spans="1:86" ht="13" customHeight="1" x14ac:dyDescent="0.35">
      <c r="A74" s="3" t="s">
        <v>360</v>
      </c>
      <c r="B74" s="175">
        <v>1</v>
      </c>
      <c r="C74" s="4">
        <v>99.501504594563102</v>
      </c>
      <c r="D74" s="177">
        <v>0.14483847988680601</v>
      </c>
      <c r="E74" s="4">
        <v>99.082279757550694</v>
      </c>
      <c r="F74" s="177">
        <v>0.23612281056375201</v>
      </c>
      <c r="G74" s="4">
        <v>99.192662161873599</v>
      </c>
      <c r="H74" s="177">
        <v>0.20904892225282801</v>
      </c>
      <c r="I74" s="4">
        <v>95.492465129736701</v>
      </c>
      <c r="J74" s="177">
        <v>0.71793053640847904</v>
      </c>
      <c r="K74" s="4">
        <v>97.333263477961097</v>
      </c>
      <c r="L74" s="177">
        <v>0.32379222591330498</v>
      </c>
      <c r="M74" s="4">
        <v>99.423959267793805</v>
      </c>
      <c r="N74" s="177">
        <v>0.20396589930127201</v>
      </c>
      <c r="O74" s="4">
        <v>98.033637757057093</v>
      </c>
      <c r="P74" s="177">
        <v>0.36707750951138002</v>
      </c>
      <c r="Q74" s="4">
        <v>98.359720562371194</v>
      </c>
      <c r="R74" s="177">
        <v>0.34562663994188803</v>
      </c>
      <c r="S74" s="4">
        <v>97.335378155326694</v>
      </c>
      <c r="T74" s="177">
        <v>0.48649336279862698</v>
      </c>
      <c r="U74" s="4">
        <v>95.482440961137499</v>
      </c>
      <c r="V74" s="177">
        <v>0.53047055577257896</v>
      </c>
      <c r="W74" s="4">
        <v>99.321985680515496</v>
      </c>
      <c r="X74" s="177">
        <v>0.18152501223553399</v>
      </c>
      <c r="Y74" s="4">
        <v>97.733437055617003</v>
      </c>
      <c r="Z74" s="177">
        <v>0.38373730988053301</v>
      </c>
      <c r="AA74" s="4">
        <v>98.909121899240105</v>
      </c>
      <c r="AB74" s="177">
        <v>0.21832221790432901</v>
      </c>
      <c r="AC74" s="4">
        <v>95.394786715953998</v>
      </c>
      <c r="AD74" s="177">
        <v>0.44880096459563901</v>
      </c>
      <c r="AE74" s="4">
        <v>8.6406042781959499E-2</v>
      </c>
      <c r="AF74" s="177">
        <v>0.20207251153400199</v>
      </c>
      <c r="AG74" s="4">
        <v>1.02887751667879</v>
      </c>
      <c r="AH74" s="177">
        <v>0.37392940938092201</v>
      </c>
      <c r="AI74" s="4">
        <v>0.12299755067245099</v>
      </c>
      <c r="AJ74" s="177">
        <v>0.29385486178188303</v>
      </c>
      <c r="AK74" s="4">
        <v>0.28537239119464203</v>
      </c>
      <c r="AL74" s="177">
        <v>0.85227943618815405</v>
      </c>
      <c r="AM74" s="4">
        <v>4.2360341335976104</v>
      </c>
      <c r="AN74" s="177">
        <v>0.62594407591691903</v>
      </c>
      <c r="AO74" s="4">
        <v>0.47846741455526898</v>
      </c>
      <c r="AP74" s="177">
        <v>0.28730461407399999</v>
      </c>
      <c r="AQ74" s="4">
        <v>7.50107395410851E-2</v>
      </c>
      <c r="AR74" s="177">
        <v>0.46899046698686297</v>
      </c>
      <c r="AS74" s="4">
        <v>1.55845119932536</v>
      </c>
      <c r="AT74" s="177">
        <v>0.53553429317310597</v>
      </c>
      <c r="AU74" s="4">
        <v>2.2212186897468502</v>
      </c>
      <c r="AV74" s="177">
        <v>0.68836289998598199</v>
      </c>
      <c r="AW74" s="4">
        <v>0.59198194791360903</v>
      </c>
      <c r="AX74" s="177">
        <v>0.73868491044413798</v>
      </c>
      <c r="AY74" s="4">
        <v>0.14081478568141401</v>
      </c>
      <c r="AZ74" s="177">
        <v>0.256075211257632</v>
      </c>
      <c r="BA74" s="4">
        <v>1.51697766462442</v>
      </c>
      <c r="BB74" s="177">
        <v>0.55681039275165101</v>
      </c>
      <c r="BC74" s="4">
        <v>2.0717315176019602</v>
      </c>
      <c r="BD74" s="177">
        <v>0.42243619736212101</v>
      </c>
      <c r="BE74" s="4">
        <v>3.7013378061459599</v>
      </c>
      <c r="BF74" s="177">
        <v>0.73280473525759104</v>
      </c>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8"/>
    </row>
    <row r="75" spans="1:86" ht="13" customHeight="1" x14ac:dyDescent="0.35">
      <c r="A75" s="3" t="s">
        <v>371</v>
      </c>
      <c r="B75" s="175">
        <v>1</v>
      </c>
      <c r="C75" s="4">
        <v>92.541951653877106</v>
      </c>
      <c r="D75" s="177">
        <v>0.68722878947764898</v>
      </c>
      <c r="E75" s="4">
        <v>89.376415363221398</v>
      </c>
      <c r="F75" s="177">
        <v>0.79660625402918595</v>
      </c>
      <c r="G75" s="4">
        <v>80.3120974349753</v>
      </c>
      <c r="H75" s="177">
        <v>1.0221939234984001</v>
      </c>
      <c r="I75" s="4">
        <v>69.851120066738005</v>
      </c>
      <c r="J75" s="177">
        <v>1.32890467965131</v>
      </c>
      <c r="K75" s="4">
        <v>62.013861392135198</v>
      </c>
      <c r="L75" s="177">
        <v>1.3813194139001601</v>
      </c>
      <c r="M75" s="4">
        <v>89.379767453385796</v>
      </c>
      <c r="N75" s="177">
        <v>0.83828085073631098</v>
      </c>
      <c r="O75" s="4">
        <v>65.487135138406003</v>
      </c>
      <c r="P75" s="177">
        <v>1.4770879554687699</v>
      </c>
      <c r="Q75" s="4">
        <v>92.103854590431894</v>
      </c>
      <c r="R75" s="177">
        <v>0.74808101872456101</v>
      </c>
      <c r="S75" s="4">
        <v>74.832576168833597</v>
      </c>
      <c r="T75" s="177">
        <v>1.36277222112945</v>
      </c>
      <c r="U75" s="4">
        <v>60.745089929972004</v>
      </c>
      <c r="V75" s="177">
        <v>1.3732923405288699</v>
      </c>
      <c r="W75" s="4">
        <v>87.564400256204706</v>
      </c>
      <c r="X75" s="177">
        <v>0.84702106053005</v>
      </c>
      <c r="Y75" s="4">
        <v>78.217403514677898</v>
      </c>
      <c r="Z75" s="177">
        <v>1.1565871924962201</v>
      </c>
      <c r="AA75" s="4">
        <v>83.013502536528193</v>
      </c>
      <c r="AB75" s="177">
        <v>1.06605563850188</v>
      </c>
      <c r="AC75" s="4">
        <v>42.993902593684702</v>
      </c>
      <c r="AD75" s="177">
        <v>1.51212571019595</v>
      </c>
      <c r="AE75" s="4">
        <v>10.8237685902342</v>
      </c>
      <c r="AF75" s="177">
        <v>1.0378124128220401</v>
      </c>
      <c r="AG75" s="4">
        <v>12.951051948562201</v>
      </c>
      <c r="AH75" s="177">
        <v>1.2881525831346801</v>
      </c>
      <c r="AI75" s="4">
        <v>-3.45808085897347</v>
      </c>
      <c r="AJ75" s="177">
        <v>1.2113055683932601</v>
      </c>
      <c r="AK75" s="4">
        <v>-7.1361822288058399</v>
      </c>
      <c r="AL75" s="177">
        <v>1.6128766120344</v>
      </c>
      <c r="AM75" s="4">
        <v>9.3320117608532804</v>
      </c>
      <c r="AN75" s="177">
        <v>1.7664218920553201</v>
      </c>
      <c r="AO75" s="4">
        <v>-0.74089222229834195</v>
      </c>
      <c r="AP75" s="177">
        <v>1.0836768689441101</v>
      </c>
      <c r="AQ75" s="4">
        <v>-10.2124521288524</v>
      </c>
      <c r="AR75" s="177">
        <v>1.7053778804141</v>
      </c>
      <c r="AS75" s="4">
        <v>1.15769979618915</v>
      </c>
      <c r="AT75" s="177">
        <v>0.98940620165002502</v>
      </c>
      <c r="AU75" s="4">
        <v>-5.2761050088113404</v>
      </c>
      <c r="AV75" s="177">
        <v>1.58304785259643</v>
      </c>
      <c r="AW75" s="4">
        <v>-13.0664747145055</v>
      </c>
      <c r="AX75" s="177">
        <v>1.6595887482876901</v>
      </c>
      <c r="AY75" s="4">
        <v>-5.4690421705593302</v>
      </c>
      <c r="AZ75" s="177">
        <v>1.02322878917455</v>
      </c>
      <c r="BA75" s="4">
        <v>-1.9824816098587501</v>
      </c>
      <c r="BB75" s="177">
        <v>1.43768242595428</v>
      </c>
      <c r="BC75" s="4">
        <v>13.7386380164644</v>
      </c>
      <c r="BD75" s="177">
        <v>1.3552070248235899</v>
      </c>
      <c r="BE75" s="4">
        <v>5.2647580530795004</v>
      </c>
      <c r="BF75" s="177">
        <v>1.98270976508008</v>
      </c>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8"/>
    </row>
    <row r="76" spans="1:86" ht="13" customHeight="1" x14ac:dyDescent="0.35">
      <c r="A76" s="3" t="s">
        <v>376</v>
      </c>
      <c r="B76" s="175">
        <v>1</v>
      </c>
      <c r="C76" s="4">
        <v>36.736583647469303</v>
      </c>
      <c r="D76" s="177">
        <v>1.0568753672278499</v>
      </c>
      <c r="E76" s="4">
        <v>42.819588536927498</v>
      </c>
      <c r="F76" s="177">
        <v>1.0836930044617801</v>
      </c>
      <c r="G76" s="4">
        <v>53.733936405964897</v>
      </c>
      <c r="H76" s="177">
        <v>1.0028528256454099</v>
      </c>
      <c r="I76" s="4">
        <v>63.114578576588798</v>
      </c>
      <c r="J76" s="177">
        <v>0.90979767293976299</v>
      </c>
      <c r="K76" s="4">
        <v>40.298939010548601</v>
      </c>
      <c r="L76" s="177">
        <v>0.94561341486559503</v>
      </c>
      <c r="M76" s="4">
        <v>65.078454072927897</v>
      </c>
      <c r="N76" s="177">
        <v>0.94228537063227902</v>
      </c>
      <c r="O76" s="4">
        <v>24.651166371022999</v>
      </c>
      <c r="P76" s="177">
        <v>0.82146010185469498</v>
      </c>
      <c r="Q76" s="4">
        <v>60.0080591487785</v>
      </c>
      <c r="R76" s="177">
        <v>1.05113014545989</v>
      </c>
      <c r="S76" s="4">
        <v>56.631955029076401</v>
      </c>
      <c r="T76" s="177">
        <v>1.0561591792705101</v>
      </c>
      <c r="U76" s="4">
        <v>39.3548747697835</v>
      </c>
      <c r="V76" s="177">
        <v>1.10038583116739</v>
      </c>
      <c r="W76" s="4">
        <v>66.005940371229499</v>
      </c>
      <c r="X76" s="177">
        <v>0.868404986920983</v>
      </c>
      <c r="Y76" s="4">
        <v>54.228963630692697</v>
      </c>
      <c r="Z76" s="177">
        <v>1.0978924732037401</v>
      </c>
      <c r="AA76" s="4">
        <v>55.240952235836097</v>
      </c>
      <c r="AB76" s="177">
        <v>1.0158251959426801</v>
      </c>
      <c r="AC76" s="4">
        <v>23.951949048010199</v>
      </c>
      <c r="AD76" s="177">
        <v>0.96641073344997597</v>
      </c>
      <c r="AE76" s="4">
        <v>8.4009818909413507</v>
      </c>
      <c r="AF76" s="177">
        <v>1.33876559506017</v>
      </c>
      <c r="AG76" s="4">
        <v>5.4678373464711196</v>
      </c>
      <c r="AH76" s="177">
        <v>1.39136173898157</v>
      </c>
      <c r="AI76" s="4">
        <v>-1.80561886595626</v>
      </c>
      <c r="AJ76" s="177">
        <v>1.37840442855493</v>
      </c>
      <c r="AK76" s="4">
        <v>2.0321333645281601</v>
      </c>
      <c r="AL76" s="177">
        <v>1.28450411494844</v>
      </c>
      <c r="AM76" s="4">
        <v>9.2352350222554094</v>
      </c>
      <c r="AN76" s="177">
        <v>1.20481113719871</v>
      </c>
      <c r="AO76" s="4">
        <v>6.7799467400361504</v>
      </c>
      <c r="AP76" s="177">
        <v>1.3276574449618701</v>
      </c>
      <c r="AQ76" s="4">
        <v>-4.8011414266138601</v>
      </c>
      <c r="AR76" s="177">
        <v>1.1422245932492601</v>
      </c>
      <c r="AS76" s="4">
        <v>2.4500605697878899</v>
      </c>
      <c r="AT76" s="177">
        <v>1.38453680700355</v>
      </c>
      <c r="AU76" s="4">
        <v>-0.53256902156038399</v>
      </c>
      <c r="AV76" s="177">
        <v>1.4379694761141399</v>
      </c>
      <c r="AW76" s="4">
        <v>2.2757916736169399</v>
      </c>
      <c r="AX76" s="177">
        <v>1.4125366120392799</v>
      </c>
      <c r="AY76" s="4">
        <v>1.6796829728372</v>
      </c>
      <c r="AZ76" s="177">
        <v>1.28911694618651</v>
      </c>
      <c r="BA76" s="4">
        <v>2.90825702878027</v>
      </c>
      <c r="BB76" s="177">
        <v>1.43909456734129</v>
      </c>
      <c r="BC76" s="4">
        <v>9.8691513228926393</v>
      </c>
      <c r="BD76" s="177">
        <v>1.40162452363507</v>
      </c>
      <c r="BE76" s="4">
        <v>5.7163459725357102</v>
      </c>
      <c r="BF76" s="177">
        <v>1.2304869341626801</v>
      </c>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8"/>
    </row>
    <row r="77" spans="1:86" ht="13" customHeight="1" x14ac:dyDescent="0.35">
      <c r="A77" s="3" t="s">
        <v>378</v>
      </c>
      <c r="B77" s="175">
        <v>1</v>
      </c>
      <c r="C77" s="4">
        <v>89.578373313338304</v>
      </c>
      <c r="D77" s="177">
        <v>0.70701548687429805</v>
      </c>
      <c r="E77" s="4">
        <v>89.155289789735093</v>
      </c>
      <c r="F77" s="177">
        <v>0.60711423789207797</v>
      </c>
      <c r="G77" s="4">
        <v>81.787829147684803</v>
      </c>
      <c r="H77" s="177">
        <v>0.75433965489236399</v>
      </c>
      <c r="I77" s="4">
        <v>79.046808380127601</v>
      </c>
      <c r="J77" s="177">
        <v>0.83028303690626304</v>
      </c>
      <c r="K77" s="4">
        <v>68.747668761903896</v>
      </c>
      <c r="L77" s="177">
        <v>0.82787095485292395</v>
      </c>
      <c r="M77" s="4">
        <v>91.092642145519306</v>
      </c>
      <c r="N77" s="177">
        <v>0.57184834359258097</v>
      </c>
      <c r="O77" s="4">
        <v>79.257803060958494</v>
      </c>
      <c r="P77" s="177">
        <v>0.80310564894865699</v>
      </c>
      <c r="Q77" s="4">
        <v>86.385700759540498</v>
      </c>
      <c r="R77" s="177">
        <v>0.66740415896305305</v>
      </c>
      <c r="S77" s="4">
        <v>76.091659731152703</v>
      </c>
      <c r="T77" s="177">
        <v>0.91072437170488996</v>
      </c>
      <c r="U77" s="4">
        <v>75.061445985387905</v>
      </c>
      <c r="V77" s="177">
        <v>0.934264146001891</v>
      </c>
      <c r="W77" s="4">
        <v>89.284832066663498</v>
      </c>
      <c r="X77" s="177">
        <v>0.59240353195732298</v>
      </c>
      <c r="Y77" s="4">
        <v>85.0219404787413</v>
      </c>
      <c r="Z77" s="177">
        <v>0.68971868358688704</v>
      </c>
      <c r="AA77" s="4">
        <v>77.309618871931704</v>
      </c>
      <c r="AB77" s="177">
        <v>0.88350199562006304</v>
      </c>
      <c r="AC77" s="4">
        <v>63.075374520618503</v>
      </c>
      <c r="AD77" s="177">
        <v>1.01871241817749</v>
      </c>
      <c r="AE77" s="4">
        <v>4.9044005275193703</v>
      </c>
      <c r="AF77" s="177">
        <v>1.0281392021887501</v>
      </c>
      <c r="AG77" s="4">
        <v>5.6287632122047704</v>
      </c>
      <c r="AH77" s="177">
        <v>1.02619552425337</v>
      </c>
      <c r="AI77" s="4">
        <v>0.933733570983733</v>
      </c>
      <c r="AJ77" s="177">
        <v>1.1806679666484601</v>
      </c>
      <c r="AK77" s="4">
        <v>1.7266985287001499</v>
      </c>
      <c r="AL77" s="177">
        <v>1.2816709699025799</v>
      </c>
      <c r="AM77" s="4">
        <v>9.2966079098512697</v>
      </c>
      <c r="AN77" s="177">
        <v>1.4019004598882701</v>
      </c>
      <c r="AO77" s="4">
        <v>6.4458481415527302</v>
      </c>
      <c r="AP77" s="177">
        <v>0.99080380431961201</v>
      </c>
      <c r="AQ77" s="4">
        <v>8.7988917128730204</v>
      </c>
      <c r="AR77" s="177">
        <v>1.2823012856310001</v>
      </c>
      <c r="AS77" s="4">
        <v>4.4371789910558697</v>
      </c>
      <c r="AT77" s="177">
        <v>1.05644169475098</v>
      </c>
      <c r="AU77" s="4">
        <v>1.4197953696299901</v>
      </c>
      <c r="AV77" s="177">
        <v>1.2897278902254901</v>
      </c>
      <c r="AW77" s="4">
        <v>3.4001141000301698</v>
      </c>
      <c r="AX77" s="177">
        <v>1.3774158359822399</v>
      </c>
      <c r="AY77" s="4">
        <v>4.9454767844420102</v>
      </c>
      <c r="AZ77" s="177">
        <v>1.0266753422663299</v>
      </c>
      <c r="BA77" s="4">
        <v>7.4647188916929004</v>
      </c>
      <c r="BB77" s="177">
        <v>1.1425421304568699</v>
      </c>
      <c r="BC77" s="4">
        <v>10.9774209377831</v>
      </c>
      <c r="BD77" s="177">
        <v>1.36852168775412</v>
      </c>
      <c r="BE77" s="4">
        <v>10.685274669439501</v>
      </c>
      <c r="BF77" s="177">
        <v>1.4929813260762801</v>
      </c>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8"/>
    </row>
    <row r="78" spans="1:86" ht="13" customHeight="1" x14ac:dyDescent="0.35">
      <c r="A78" s="3" t="s">
        <v>384</v>
      </c>
      <c r="B78" s="175">
        <v>1</v>
      </c>
      <c r="C78" s="4">
        <v>97.393696424663005</v>
      </c>
      <c r="D78" s="177">
        <v>0.40448133099448602</v>
      </c>
      <c r="E78" s="4">
        <v>97.6928505508547</v>
      </c>
      <c r="F78" s="177">
        <v>0.34653073217153302</v>
      </c>
      <c r="G78" s="4">
        <v>97.260004793553406</v>
      </c>
      <c r="H78" s="177">
        <v>0.40161063198567398</v>
      </c>
      <c r="I78" s="4">
        <v>93.597996158751798</v>
      </c>
      <c r="J78" s="177">
        <v>0.50683483031351195</v>
      </c>
      <c r="K78" s="4">
        <v>95.521399517472702</v>
      </c>
      <c r="L78" s="177">
        <v>0.50949237565675798</v>
      </c>
      <c r="M78" s="4">
        <v>89.960120004585207</v>
      </c>
      <c r="N78" s="177">
        <v>0.72426668079544598</v>
      </c>
      <c r="O78" s="4">
        <v>84.054931381704193</v>
      </c>
      <c r="P78" s="177">
        <v>0.68683385733285796</v>
      </c>
      <c r="Q78" s="4">
        <v>95.8700727086798</v>
      </c>
      <c r="R78" s="177">
        <v>0.50685471566225204</v>
      </c>
      <c r="S78" s="4">
        <v>95.597367696101003</v>
      </c>
      <c r="T78" s="177">
        <v>0.45846266326901702</v>
      </c>
      <c r="U78" s="4">
        <v>91.435243016125895</v>
      </c>
      <c r="V78" s="177">
        <v>0.58132686796705901</v>
      </c>
      <c r="W78" s="4">
        <v>95.331517325609596</v>
      </c>
      <c r="X78" s="177">
        <v>0.47003154110236001</v>
      </c>
      <c r="Y78" s="4">
        <v>92.744414953318199</v>
      </c>
      <c r="Z78" s="177">
        <v>0.52139898749159297</v>
      </c>
      <c r="AA78" s="4">
        <v>96.443028101602593</v>
      </c>
      <c r="AB78" s="177">
        <v>0.42739762706370898</v>
      </c>
      <c r="AC78" s="4">
        <v>92.284979016665304</v>
      </c>
      <c r="AD78" s="177">
        <v>0.60867060340564505</v>
      </c>
      <c r="AE78" s="4">
        <v>1.2667818783004601</v>
      </c>
      <c r="AF78" s="177">
        <v>0.47330228011416398</v>
      </c>
      <c r="AG78" s="4">
        <v>1.07853032935738</v>
      </c>
      <c r="AH78" s="177">
        <v>0.48493154792976201</v>
      </c>
      <c r="AI78" s="4">
        <v>0.279046920407865</v>
      </c>
      <c r="AJ78" s="177">
        <v>0.48312298610072502</v>
      </c>
      <c r="AK78" s="4">
        <v>-1.3627257664121699</v>
      </c>
      <c r="AL78" s="177">
        <v>0.64237899279459398</v>
      </c>
      <c r="AM78" s="4">
        <v>1.985641028731</v>
      </c>
      <c r="AN78" s="177">
        <v>0.63385626094583203</v>
      </c>
      <c r="AO78" s="4">
        <v>0.88270625573835604</v>
      </c>
      <c r="AP78" s="177">
        <v>1.0425823458686201</v>
      </c>
      <c r="AQ78" s="4">
        <v>-2.7732512471192998</v>
      </c>
      <c r="AR78" s="177">
        <v>0.91813503816437303</v>
      </c>
      <c r="AS78" s="4">
        <v>0.79904433839442401</v>
      </c>
      <c r="AT78" s="177">
        <v>0.64816186612898596</v>
      </c>
      <c r="AU78" s="4">
        <v>1.7878736416402901</v>
      </c>
      <c r="AV78" s="177">
        <v>0.62601162277034905</v>
      </c>
      <c r="AW78" s="4">
        <v>1.69025150063375</v>
      </c>
      <c r="AX78" s="177">
        <v>0.77577926974477895</v>
      </c>
      <c r="AY78" s="4">
        <v>0.51906273142655801</v>
      </c>
      <c r="AZ78" s="177">
        <v>0.593759704041254</v>
      </c>
      <c r="BA78" s="4">
        <v>1.69141834263831</v>
      </c>
      <c r="BB78" s="177">
        <v>0.67613266450616605</v>
      </c>
      <c r="BC78" s="4">
        <v>2.6907721650771901</v>
      </c>
      <c r="BD78" s="177">
        <v>0.58355600243967998</v>
      </c>
      <c r="BE78" s="4">
        <v>3.25894749841299</v>
      </c>
      <c r="BF78" s="177">
        <v>0.84783998207787603</v>
      </c>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8"/>
    </row>
    <row r="79" spans="1:86" ht="13" customHeight="1" x14ac:dyDescent="0.35">
      <c r="A79" s="3" t="s">
        <v>389</v>
      </c>
      <c r="B79" s="175">
        <v>1</v>
      </c>
      <c r="C79" s="4">
        <v>94.638128775097996</v>
      </c>
      <c r="D79" s="177">
        <v>0.44046306923144901</v>
      </c>
      <c r="E79" s="4">
        <v>95.768807212583894</v>
      </c>
      <c r="F79" s="177">
        <v>0.40243280554389299</v>
      </c>
      <c r="G79" s="4">
        <v>95.540858716562894</v>
      </c>
      <c r="H79" s="177">
        <v>0.41946019070519402</v>
      </c>
      <c r="I79" s="4">
        <v>93.644885230037204</v>
      </c>
      <c r="J79" s="177">
        <v>0.47825634092872799</v>
      </c>
      <c r="K79" s="4">
        <v>95.095281945332204</v>
      </c>
      <c r="L79" s="177">
        <v>0.35827346246011899</v>
      </c>
      <c r="M79" s="4">
        <v>89.198625902887699</v>
      </c>
      <c r="N79" s="177">
        <v>0.63364870350757196</v>
      </c>
      <c r="O79" s="4">
        <v>89.735594980780306</v>
      </c>
      <c r="P79" s="177">
        <v>0.53828587255779103</v>
      </c>
      <c r="Q79" s="4">
        <v>95.830186940115595</v>
      </c>
      <c r="R79" s="177">
        <v>0.415033305324159</v>
      </c>
      <c r="S79" s="4">
        <v>95.717396473013594</v>
      </c>
      <c r="T79" s="177">
        <v>0.41495551055700503</v>
      </c>
      <c r="U79" s="4">
        <v>92.713820541750195</v>
      </c>
      <c r="V79" s="177">
        <v>0.47421184214624601</v>
      </c>
      <c r="W79" s="4">
        <v>94.193783572142806</v>
      </c>
      <c r="X79" s="177">
        <v>0.462307587557307</v>
      </c>
      <c r="Y79" s="4">
        <v>91.947921404258906</v>
      </c>
      <c r="Z79" s="177">
        <v>0.52065899931010595</v>
      </c>
      <c r="AA79" s="4">
        <v>94.647150217961794</v>
      </c>
      <c r="AB79" s="177">
        <v>0.41381945511328699</v>
      </c>
      <c r="AC79" s="4">
        <v>91.540147037272803</v>
      </c>
      <c r="AD79" s="177">
        <v>0.55408641697422301</v>
      </c>
      <c r="AE79" s="4">
        <v>0.91886017924811403</v>
      </c>
      <c r="AF79" s="177">
        <v>0.661676601915695</v>
      </c>
      <c r="AG79" s="4">
        <v>0.88421315155247304</v>
      </c>
      <c r="AH79" s="177">
        <v>0.59553881729954095</v>
      </c>
      <c r="AI79" s="4">
        <v>0.36346592948481798</v>
      </c>
      <c r="AJ79" s="177">
        <v>0.60578643532794496</v>
      </c>
      <c r="AK79" s="4">
        <v>0.446669433643891</v>
      </c>
      <c r="AL79" s="177">
        <v>0.68798073094585099</v>
      </c>
      <c r="AM79" s="4">
        <v>2.6024559982269899</v>
      </c>
      <c r="AN79" s="177">
        <v>0.67023675941305705</v>
      </c>
      <c r="AO79" s="4">
        <v>1.7235105422777099</v>
      </c>
      <c r="AP79" s="177">
        <v>0.88799447172358004</v>
      </c>
      <c r="AQ79" s="4">
        <v>1.0217932735359201</v>
      </c>
      <c r="AR79" s="177">
        <v>0.88342425240884603</v>
      </c>
      <c r="AS79" s="4">
        <v>0.340720224032736</v>
      </c>
      <c r="AT79" s="177">
        <v>0.57665448276740505</v>
      </c>
      <c r="AU79" s="4">
        <v>0.102235930087048</v>
      </c>
      <c r="AV79" s="177">
        <v>0.57981100878241498</v>
      </c>
      <c r="AW79" s="4">
        <v>0.66561565280878199</v>
      </c>
      <c r="AX79" s="177">
        <v>0.72615789936046304</v>
      </c>
      <c r="AY79" s="4">
        <v>0.79620674322254104</v>
      </c>
      <c r="AZ79" s="177">
        <v>0.68113471518531998</v>
      </c>
      <c r="BA79" s="4">
        <v>1.0802546985433099</v>
      </c>
      <c r="BB79" s="177">
        <v>0.76284754214336703</v>
      </c>
      <c r="BC79" s="4">
        <v>1.93215303975248</v>
      </c>
      <c r="BD79" s="177">
        <v>0.65826026792589398</v>
      </c>
      <c r="BE79" s="4">
        <v>1.12840952453675</v>
      </c>
      <c r="BF79" s="177">
        <v>0.81205362744798504</v>
      </c>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8"/>
    </row>
    <row r="80" spans="1:86" ht="13" customHeight="1" x14ac:dyDescent="0.35">
      <c r="A80" s="3" t="s">
        <v>394</v>
      </c>
      <c r="B80" s="175">
        <v>1</v>
      </c>
      <c r="C80" s="4">
        <v>82.320969168206602</v>
      </c>
      <c r="D80" s="177">
        <v>0.85085353871334202</v>
      </c>
      <c r="E80" s="4">
        <v>79.419710977947503</v>
      </c>
      <c r="F80" s="177">
        <v>0.75937146406730305</v>
      </c>
      <c r="G80" s="4">
        <v>86.196996920365905</v>
      </c>
      <c r="H80" s="177">
        <v>0.694860417267681</v>
      </c>
      <c r="I80" s="4">
        <v>85.098494959780595</v>
      </c>
      <c r="J80" s="177">
        <v>0.61023905457227701</v>
      </c>
      <c r="K80" s="4">
        <v>69.706651170893394</v>
      </c>
      <c r="L80" s="177">
        <v>0.74364016204532202</v>
      </c>
      <c r="M80" s="4">
        <v>95.432862971439704</v>
      </c>
      <c r="N80" s="177">
        <v>0.39989292351567801</v>
      </c>
      <c r="O80" s="4">
        <v>85.281974713174407</v>
      </c>
      <c r="P80" s="177">
        <v>0.63265503713027904</v>
      </c>
      <c r="Q80" s="4">
        <v>84.869413013378605</v>
      </c>
      <c r="R80" s="177">
        <v>0.64705287286792401</v>
      </c>
      <c r="S80" s="4">
        <v>84.776696823990704</v>
      </c>
      <c r="T80" s="177">
        <v>0.68412475997822397</v>
      </c>
      <c r="U80" s="4">
        <v>86.527649292578502</v>
      </c>
      <c r="V80" s="177">
        <v>0.65394541199191802</v>
      </c>
      <c r="W80" s="4">
        <v>91.613956091198403</v>
      </c>
      <c r="X80" s="177">
        <v>0.51676687566496804</v>
      </c>
      <c r="Y80" s="4">
        <v>81.925820085130695</v>
      </c>
      <c r="Z80" s="177">
        <v>0.72247185034108796</v>
      </c>
      <c r="AA80" s="4">
        <v>86.966899474394907</v>
      </c>
      <c r="AB80" s="177">
        <v>0.67664427841993702</v>
      </c>
      <c r="AC80" s="4">
        <v>64.411944804489096</v>
      </c>
      <c r="AD80" s="177">
        <v>0.98898752928102096</v>
      </c>
      <c r="AE80" s="4">
        <v>7.9605084700105397</v>
      </c>
      <c r="AF80" s="177">
        <v>1.23255395665071</v>
      </c>
      <c r="AG80" s="4">
        <v>5.8836991950863897</v>
      </c>
      <c r="AH80" s="177">
        <v>1.22873899805404</v>
      </c>
      <c r="AI80" s="4">
        <v>1.2411294349804101</v>
      </c>
      <c r="AJ80" s="177">
        <v>1.0522548806497301</v>
      </c>
      <c r="AK80" s="4">
        <v>3.8151436326551602</v>
      </c>
      <c r="AL80" s="177">
        <v>1.0864100450143599</v>
      </c>
      <c r="AM80" s="4">
        <v>9.7370633114248104</v>
      </c>
      <c r="AN80" s="177">
        <v>1.3909684857515201</v>
      </c>
      <c r="AO80" s="4">
        <v>0.74394464153978401</v>
      </c>
      <c r="AP80" s="177">
        <v>0.605405865935711</v>
      </c>
      <c r="AQ80" s="4">
        <v>1.1328740465568199</v>
      </c>
      <c r="AR80" s="177">
        <v>1.0193795529303999</v>
      </c>
      <c r="AS80" s="4">
        <v>3.7562431460013102</v>
      </c>
      <c r="AT80" s="177">
        <v>1.05524528394301</v>
      </c>
      <c r="AU80" s="4">
        <v>2.1621306353130501</v>
      </c>
      <c r="AV80" s="177">
        <v>1.0598412203387599</v>
      </c>
      <c r="AW80" s="4">
        <v>2.94663276132398</v>
      </c>
      <c r="AX80" s="177">
        <v>0.99568729217859597</v>
      </c>
      <c r="AY80" s="4">
        <v>1.2315543318464499</v>
      </c>
      <c r="AZ80" s="177">
        <v>0.81504283793660903</v>
      </c>
      <c r="BA80" s="4">
        <v>5.6854895222172201</v>
      </c>
      <c r="BB80" s="177">
        <v>1.1420827262483799</v>
      </c>
      <c r="BC80" s="4">
        <v>5.86278421499894</v>
      </c>
      <c r="BD80" s="177">
        <v>1.02207190558841</v>
      </c>
      <c r="BE80" s="4">
        <v>4.2637784589084502</v>
      </c>
      <c r="BF80" s="177">
        <v>1.54047149275893</v>
      </c>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8"/>
    </row>
    <row r="81" spans="1:86" ht="13" customHeight="1" x14ac:dyDescent="0.35">
      <c r="A81" s="3" t="s">
        <v>396</v>
      </c>
      <c r="B81" s="175">
        <v>1</v>
      </c>
      <c r="C81" s="4">
        <v>87.389082091314705</v>
      </c>
      <c r="D81" s="177">
        <v>0.58630770917132202</v>
      </c>
      <c r="E81" s="4">
        <v>88.075104372253705</v>
      </c>
      <c r="F81" s="177">
        <v>0.59791637372532203</v>
      </c>
      <c r="G81" s="4">
        <v>89.863838756060503</v>
      </c>
      <c r="H81" s="177">
        <v>0.613802112542147</v>
      </c>
      <c r="I81" s="4">
        <v>81.388318102949299</v>
      </c>
      <c r="J81" s="177">
        <v>0.85309958828358301</v>
      </c>
      <c r="K81" s="4">
        <v>79.065493263725301</v>
      </c>
      <c r="L81" s="177">
        <v>0.70735777942716704</v>
      </c>
      <c r="M81" s="4">
        <v>90.739096673005307</v>
      </c>
      <c r="N81" s="177">
        <v>0.46341248489486397</v>
      </c>
      <c r="O81" s="4">
        <v>82.908890468009901</v>
      </c>
      <c r="P81" s="177">
        <v>0.59221790244080497</v>
      </c>
      <c r="Q81" s="4">
        <v>86.896903919817206</v>
      </c>
      <c r="R81" s="177">
        <v>0.66415563412523604</v>
      </c>
      <c r="S81" s="4">
        <v>80.283429014829807</v>
      </c>
      <c r="T81" s="177">
        <v>0.83070403524007597</v>
      </c>
      <c r="U81" s="4">
        <v>83.869184789581595</v>
      </c>
      <c r="V81" s="177">
        <v>0.78520856833845198</v>
      </c>
      <c r="W81" s="4">
        <v>96.274218272842802</v>
      </c>
      <c r="X81" s="177">
        <v>0.33970745495685201</v>
      </c>
      <c r="Y81" s="4">
        <v>91.010730350756802</v>
      </c>
      <c r="Z81" s="177">
        <v>0.40936524651442702</v>
      </c>
      <c r="AA81" s="4">
        <v>89.778446286873105</v>
      </c>
      <c r="AB81" s="177">
        <v>0.55779983076552297</v>
      </c>
      <c r="AC81" s="4">
        <v>68.378565354251705</v>
      </c>
      <c r="AD81" s="177">
        <v>0.90522697425673904</v>
      </c>
      <c r="AE81" s="4">
        <v>13.1657349915124</v>
      </c>
      <c r="AF81" s="177">
        <v>0.90545064600286596</v>
      </c>
      <c r="AG81" s="4">
        <v>16.519972150778901</v>
      </c>
      <c r="AH81" s="177">
        <v>0.88377040287263298</v>
      </c>
      <c r="AI81" s="4">
        <v>3.3327779470090899</v>
      </c>
      <c r="AJ81" s="177">
        <v>0.76440477521815398</v>
      </c>
      <c r="AK81" s="4">
        <v>5.93840243923648</v>
      </c>
      <c r="AL81" s="177">
        <v>1.1376355382653101</v>
      </c>
      <c r="AM81" s="4">
        <v>23.069508175287002</v>
      </c>
      <c r="AN81" s="177">
        <v>1.1330584642305399</v>
      </c>
      <c r="AO81" s="4">
        <v>3.5664542409428699</v>
      </c>
      <c r="AP81" s="177">
        <v>0.66289796083012797</v>
      </c>
      <c r="AQ81" s="4">
        <v>4.2933894533136501</v>
      </c>
      <c r="AR81" s="177">
        <v>0.84809506417827396</v>
      </c>
      <c r="AS81" s="4">
        <v>7.8675757268985498</v>
      </c>
      <c r="AT81" s="177">
        <v>0.957062388573508</v>
      </c>
      <c r="AU81" s="4">
        <v>8.1888969196520502</v>
      </c>
      <c r="AV81" s="177">
        <v>1.1161498181876399</v>
      </c>
      <c r="AW81" s="4">
        <v>-3.2624107083761902</v>
      </c>
      <c r="AX81" s="177">
        <v>0.93392719338513497</v>
      </c>
      <c r="AY81" s="4">
        <v>0.99207590987694505</v>
      </c>
      <c r="AZ81" s="177">
        <v>0.47315687454567001</v>
      </c>
      <c r="BA81" s="4">
        <v>5.1236362700266396</v>
      </c>
      <c r="BB81" s="177">
        <v>0.63462098079909202</v>
      </c>
      <c r="BC81" s="4">
        <v>9.4836758946591004</v>
      </c>
      <c r="BD81" s="177">
        <v>0.78877736941347398</v>
      </c>
      <c r="BE81" s="4">
        <v>13.827167306382201</v>
      </c>
      <c r="BF81" s="177">
        <v>1.2527721387927999</v>
      </c>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8"/>
    </row>
    <row r="82" spans="1:86" ht="13" customHeight="1" x14ac:dyDescent="0.35">
      <c r="A82" s="3" t="s">
        <v>398</v>
      </c>
      <c r="B82" s="175">
        <v>1</v>
      </c>
      <c r="C82" s="4">
        <v>96.103851299293794</v>
      </c>
      <c r="D82" s="177">
        <v>0.413197952038174</v>
      </c>
      <c r="E82" s="4">
        <v>93.909611341863794</v>
      </c>
      <c r="F82" s="177">
        <v>0.43063285967643</v>
      </c>
      <c r="G82" s="4">
        <v>92.922561233226105</v>
      </c>
      <c r="H82" s="177">
        <v>0.480625042979896</v>
      </c>
      <c r="I82" s="4">
        <v>92.350079346085394</v>
      </c>
      <c r="J82" s="177">
        <v>0.48017512892063102</v>
      </c>
      <c r="K82" s="4">
        <v>90.460800757079198</v>
      </c>
      <c r="L82" s="177">
        <v>0.57419035420383902</v>
      </c>
      <c r="M82" s="4">
        <v>96.532380448366695</v>
      </c>
      <c r="N82" s="177">
        <v>0.35646111020524801</v>
      </c>
      <c r="O82" s="4">
        <v>92.659500935371497</v>
      </c>
      <c r="P82" s="177">
        <v>0.45464961811691101</v>
      </c>
      <c r="Q82" s="4">
        <v>96.043137987145101</v>
      </c>
      <c r="R82" s="177">
        <v>0.36969806711449699</v>
      </c>
      <c r="S82" s="4">
        <v>93.801402884765494</v>
      </c>
      <c r="T82" s="177">
        <v>0.49579068669805099</v>
      </c>
      <c r="U82" s="4">
        <v>89.724527751837996</v>
      </c>
      <c r="V82" s="177">
        <v>0.60094429371676705</v>
      </c>
      <c r="W82" s="4">
        <v>97.159690478990697</v>
      </c>
      <c r="X82" s="177">
        <v>0.33695441789937702</v>
      </c>
      <c r="Y82" s="4">
        <v>92.595418303367694</v>
      </c>
      <c r="Z82" s="177">
        <v>0.56850270694966598</v>
      </c>
      <c r="AA82" s="4">
        <v>94.788515228842996</v>
      </c>
      <c r="AB82" s="177">
        <v>0.43418375143307703</v>
      </c>
      <c r="AC82" s="4">
        <v>87.001117399221997</v>
      </c>
      <c r="AD82" s="177">
        <v>0.66700049653921101</v>
      </c>
      <c r="AE82" s="4">
        <v>6.0499522399898398</v>
      </c>
      <c r="AF82" s="177">
        <v>0.65538579486875104</v>
      </c>
      <c r="AG82" s="4">
        <v>7.3426464139190699</v>
      </c>
      <c r="AH82" s="177">
        <v>0.73787905277737997</v>
      </c>
      <c r="AI82" s="4">
        <v>5.2533341633343396</v>
      </c>
      <c r="AJ82" s="177">
        <v>0.73034523492305203</v>
      </c>
      <c r="AK82" s="4">
        <v>1.5993706437230299</v>
      </c>
      <c r="AL82" s="177">
        <v>0.72424919468833504</v>
      </c>
      <c r="AM82" s="4">
        <v>9.5636841190779904</v>
      </c>
      <c r="AN82" s="177">
        <v>0.97470149716015697</v>
      </c>
      <c r="AO82" s="4">
        <v>0.23559040247174301</v>
      </c>
      <c r="AP82" s="177">
        <v>0.46634512001772999</v>
      </c>
      <c r="AQ82" s="4">
        <v>3.1155242395478799</v>
      </c>
      <c r="AR82" s="177">
        <v>0.68680842848085</v>
      </c>
      <c r="AS82" s="4">
        <v>1.9441353011237801</v>
      </c>
      <c r="AT82" s="177">
        <v>0.53664216205804804</v>
      </c>
      <c r="AU82" s="4">
        <v>2.6140848216647798</v>
      </c>
      <c r="AV82" s="177">
        <v>0.72364987564741301</v>
      </c>
      <c r="AW82" s="4">
        <v>3.83834907356652</v>
      </c>
      <c r="AX82" s="177">
        <v>0.85326676856305395</v>
      </c>
      <c r="AY82" s="4">
        <v>1.15080426869828</v>
      </c>
      <c r="AZ82" s="177">
        <v>0.45737070201103303</v>
      </c>
      <c r="BA82" s="4">
        <v>6.4931868999656199</v>
      </c>
      <c r="BB82" s="177">
        <v>0.810001138600006</v>
      </c>
      <c r="BC82" s="4">
        <v>9.6592638650810301</v>
      </c>
      <c r="BD82" s="177">
        <v>0.83795642064813003</v>
      </c>
      <c r="BE82" s="4">
        <v>14.8433978102897</v>
      </c>
      <c r="BF82" s="177">
        <v>1.12279200368794</v>
      </c>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8"/>
    </row>
    <row r="83" spans="1:86" ht="13" customHeight="1" x14ac:dyDescent="0.35">
      <c r="A83" s="3" t="s">
        <v>399</v>
      </c>
      <c r="B83" s="175">
        <v>1</v>
      </c>
      <c r="C83" s="4">
        <v>96.798096846335</v>
      </c>
      <c r="D83" s="177">
        <v>0.38789022349900598</v>
      </c>
      <c r="E83" s="4">
        <v>96.4415271771216</v>
      </c>
      <c r="F83" s="177">
        <v>0.41443771783286698</v>
      </c>
      <c r="G83" s="4">
        <v>96.2302113772555</v>
      </c>
      <c r="H83" s="177">
        <v>0.455135266269242</v>
      </c>
      <c r="I83" s="4">
        <v>91.9720692784486</v>
      </c>
      <c r="J83" s="177">
        <v>0.78947081176751499</v>
      </c>
      <c r="K83" s="4">
        <v>94.317218031080003</v>
      </c>
      <c r="L83" s="177">
        <v>0.52865379815365499</v>
      </c>
      <c r="M83" s="4">
        <v>95.694836869613098</v>
      </c>
      <c r="N83" s="177">
        <v>0.412903080452516</v>
      </c>
      <c r="O83" s="4">
        <v>94.711988821867095</v>
      </c>
      <c r="P83" s="177">
        <v>0.42740946830770099</v>
      </c>
      <c r="Q83" s="4">
        <v>95.927359596699304</v>
      </c>
      <c r="R83" s="177">
        <v>0.34459152746970201</v>
      </c>
      <c r="S83" s="4">
        <v>92.692391592194198</v>
      </c>
      <c r="T83" s="177">
        <v>0.61387028738599703</v>
      </c>
      <c r="U83" s="4">
        <v>93.715254631680295</v>
      </c>
      <c r="V83" s="177">
        <v>0.614165278894514</v>
      </c>
      <c r="W83" s="4">
        <v>96.0422700306368</v>
      </c>
      <c r="X83" s="177">
        <v>0.458471602561975</v>
      </c>
      <c r="Y83" s="4">
        <v>94.771115770605405</v>
      </c>
      <c r="Z83" s="177">
        <v>0.51487875518425796</v>
      </c>
      <c r="AA83" s="4">
        <v>95.521503976247104</v>
      </c>
      <c r="AB83" s="177">
        <v>0.41461263586026598</v>
      </c>
      <c r="AC83" s="4">
        <v>89.273442853274403</v>
      </c>
      <c r="AD83" s="177">
        <v>0.76760387108480499</v>
      </c>
      <c r="AE83" s="4">
        <v>0.63928028978706697</v>
      </c>
      <c r="AF83" s="177">
        <v>0.52312420449212704</v>
      </c>
      <c r="AG83" s="4">
        <v>0.127132631156641</v>
      </c>
      <c r="AH83" s="177">
        <v>0.57591148064841702</v>
      </c>
      <c r="AI83" s="4">
        <v>-1.1492630127904</v>
      </c>
      <c r="AJ83" s="177">
        <v>0.54632834953881404</v>
      </c>
      <c r="AK83" s="4">
        <v>-1.8542578269852601</v>
      </c>
      <c r="AL83" s="177">
        <v>1.1208657571741401</v>
      </c>
      <c r="AM83" s="4">
        <v>-0.278078568259915</v>
      </c>
      <c r="AN83" s="177">
        <v>0.67453793940482998</v>
      </c>
      <c r="AO83" s="4">
        <v>-0.51407162476509405</v>
      </c>
      <c r="AP83" s="177">
        <v>0.54304985629031399</v>
      </c>
      <c r="AQ83" s="4">
        <v>-1.0429860652954499</v>
      </c>
      <c r="AR83" s="177">
        <v>0.60027430892268896</v>
      </c>
      <c r="AS83" s="4">
        <v>-0.57311545425089605</v>
      </c>
      <c r="AT83" s="177">
        <v>0.54302492229366095</v>
      </c>
      <c r="AU83" s="4">
        <v>-1.5219428273146201</v>
      </c>
      <c r="AV83" s="177">
        <v>0.81697330291854997</v>
      </c>
      <c r="AW83" s="4">
        <v>-1.3400033233975399</v>
      </c>
      <c r="AX83" s="177">
        <v>0.80416360446893198</v>
      </c>
      <c r="AY83" s="4">
        <v>-1.12707890908582</v>
      </c>
      <c r="AZ83" s="177">
        <v>0.56114179760236405</v>
      </c>
      <c r="BA83" s="4">
        <v>-0.75612935229790401</v>
      </c>
      <c r="BB83" s="177">
        <v>0.696494282013979</v>
      </c>
      <c r="BC83" s="4">
        <v>-0.85462134604503603</v>
      </c>
      <c r="BD83" s="177">
        <v>0.555794797291978</v>
      </c>
      <c r="BE83" s="4">
        <v>-2.5837345257270701</v>
      </c>
      <c r="BF83" s="177">
        <v>1.0195697166903299</v>
      </c>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8"/>
    </row>
    <row r="84" spans="1:86" ht="13" customHeight="1" x14ac:dyDescent="0.35">
      <c r="A84" s="191" t="s">
        <v>410</v>
      </c>
      <c r="B84" s="176">
        <v>1</v>
      </c>
      <c r="C84" s="35">
        <v>88.4114016186996</v>
      </c>
      <c r="D84" s="181">
        <v>0.17561492604359499</v>
      </c>
      <c r="E84" s="35">
        <v>87.687846611110103</v>
      </c>
      <c r="F84" s="181">
        <v>0.179842426280625</v>
      </c>
      <c r="G84" s="35">
        <v>87.622229635646505</v>
      </c>
      <c r="H84" s="181">
        <v>0.19021399865417099</v>
      </c>
      <c r="I84" s="35">
        <v>84.822905157779402</v>
      </c>
      <c r="J84" s="181">
        <v>0.22495610452879999</v>
      </c>
      <c r="K84" s="35">
        <v>78.798162801447603</v>
      </c>
      <c r="L84" s="181">
        <v>0.22028468573628099</v>
      </c>
      <c r="M84" s="35">
        <v>91.2606910296454</v>
      </c>
      <c r="N84" s="181">
        <v>0.162707459252734</v>
      </c>
      <c r="O84" s="35">
        <v>79.500674395043006</v>
      </c>
      <c r="P84" s="181">
        <v>0.22492375572225001</v>
      </c>
      <c r="Q84" s="35">
        <v>89.9678371467419</v>
      </c>
      <c r="R84" s="181">
        <v>0.17370996817655601</v>
      </c>
      <c r="S84" s="35">
        <v>85.038959548358804</v>
      </c>
      <c r="T84" s="181">
        <v>0.225830563171769</v>
      </c>
      <c r="U84" s="35">
        <v>79.630161082456794</v>
      </c>
      <c r="V84" s="181">
        <v>0.240082704576013</v>
      </c>
      <c r="W84" s="35">
        <v>91.906576379708298</v>
      </c>
      <c r="X84" s="181">
        <v>0.15402918606272201</v>
      </c>
      <c r="Y84" s="35">
        <v>86.618140238810099</v>
      </c>
      <c r="Z84" s="181">
        <v>0.19607045609269499</v>
      </c>
      <c r="AA84" s="35">
        <v>87.818305380073696</v>
      </c>
      <c r="AB84" s="181">
        <v>0.19115970866787799</v>
      </c>
      <c r="AC84" s="35">
        <v>70.424796961930497</v>
      </c>
      <c r="AD84" s="181">
        <v>0.27118331125779499</v>
      </c>
      <c r="AE84" s="35">
        <v>5.7901299341825903</v>
      </c>
      <c r="AF84" s="181">
        <v>0.22778015598856099</v>
      </c>
      <c r="AG84" s="35">
        <v>8.2201153477761597</v>
      </c>
      <c r="AH84" s="181">
        <v>0.27370884921659</v>
      </c>
      <c r="AI84" s="35">
        <v>0.26641927747146099</v>
      </c>
      <c r="AJ84" s="181">
        <v>0.238612162369854</v>
      </c>
      <c r="AK84" s="35">
        <v>0.342123461429932</v>
      </c>
      <c r="AL84" s="181">
        <v>0.29077927814424598</v>
      </c>
      <c r="AM84" s="35">
        <v>10.473596894679901</v>
      </c>
      <c r="AN84" s="181">
        <v>0.34045142457493199</v>
      </c>
      <c r="AO84" s="35">
        <v>1.71026271304591</v>
      </c>
      <c r="AP84" s="181">
        <v>0.207232650630299</v>
      </c>
      <c r="AQ84" s="35">
        <v>-8.9656704676561103E-2</v>
      </c>
      <c r="AR84" s="181">
        <v>0.29946486056632199</v>
      </c>
      <c r="AS84" s="35">
        <v>2.5782844994591199</v>
      </c>
      <c r="AT84" s="181">
        <v>0.22961355365755201</v>
      </c>
      <c r="AU84" s="35">
        <v>1.2533769035887301</v>
      </c>
      <c r="AV84" s="181">
        <v>0.27942375978316097</v>
      </c>
      <c r="AW84" s="35">
        <v>-0.95859480005831799</v>
      </c>
      <c r="AX84" s="181">
        <v>0.33308892412197799</v>
      </c>
      <c r="AY84" s="35">
        <v>0.18217575259295299</v>
      </c>
      <c r="AZ84" s="181">
        <v>0.19818592588987599</v>
      </c>
      <c r="BA84" s="35">
        <v>3.5661516196665799</v>
      </c>
      <c r="BB84" s="181">
        <v>0.26293941486114702</v>
      </c>
      <c r="BC84" s="35">
        <v>6.9308343365083802</v>
      </c>
      <c r="BD84" s="181">
        <v>0.257101432667245</v>
      </c>
      <c r="BE84" s="35">
        <v>7.4472573324171503</v>
      </c>
      <c r="BF84" s="181">
        <v>0.36707221256379002</v>
      </c>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8"/>
    </row>
    <row r="85" spans="1:86" ht="13" customHeight="1" x14ac:dyDescent="0.35">
      <c r="A85" s="3" t="s">
        <v>198</v>
      </c>
      <c r="B85" s="175">
        <v>1</v>
      </c>
      <c r="C85" s="4">
        <v>96.477615807480404</v>
      </c>
      <c r="D85" s="177">
        <v>0.41726433699181198</v>
      </c>
      <c r="E85" s="4">
        <v>91.373934059950898</v>
      </c>
      <c r="F85" s="177">
        <v>0.66900680907679999</v>
      </c>
      <c r="G85" s="4">
        <v>94.348586494065401</v>
      </c>
      <c r="H85" s="177">
        <v>0.56138522999287199</v>
      </c>
      <c r="I85" s="4">
        <v>90.697597983474594</v>
      </c>
      <c r="J85" s="177">
        <v>0.68243153431758996</v>
      </c>
      <c r="K85" s="4">
        <v>79.308064295493594</v>
      </c>
      <c r="L85" s="177">
        <v>0.97355446735070195</v>
      </c>
      <c r="M85" s="4">
        <v>96.9716138637597</v>
      </c>
      <c r="N85" s="177">
        <v>0.36069275968961301</v>
      </c>
      <c r="O85" s="4">
        <v>86.390837128057498</v>
      </c>
      <c r="P85" s="177">
        <v>0.82946647372050497</v>
      </c>
      <c r="Q85" s="4">
        <v>96.256409518512797</v>
      </c>
      <c r="R85" s="177">
        <v>0.37858072675245502</v>
      </c>
      <c r="S85" s="4">
        <v>91.668147542828507</v>
      </c>
      <c r="T85" s="177">
        <v>0.60331052534251695</v>
      </c>
      <c r="U85" s="4">
        <v>71.592447589254306</v>
      </c>
      <c r="V85" s="177">
        <v>1.1430073158453899</v>
      </c>
      <c r="W85" s="4">
        <v>96.4752606484399</v>
      </c>
      <c r="X85" s="177">
        <v>0.47129591291516398</v>
      </c>
      <c r="Y85" s="4">
        <v>91.321108989594194</v>
      </c>
      <c r="Z85" s="177">
        <v>0.63010324327863199</v>
      </c>
      <c r="AA85" s="4">
        <v>95.973468595296495</v>
      </c>
      <c r="AB85" s="177">
        <v>0.37227671202655199</v>
      </c>
      <c r="AC85" s="4">
        <v>70.399618395824405</v>
      </c>
      <c r="AD85" s="177">
        <v>1.21301195732387</v>
      </c>
      <c r="AE85" s="4">
        <v>1.6232297007935199</v>
      </c>
      <c r="AF85" s="177">
        <v>0.73644493322647597</v>
      </c>
      <c r="AG85" s="4">
        <v>9.6727464480621403</v>
      </c>
      <c r="AH85" s="177">
        <v>1.17837368231017</v>
      </c>
      <c r="AI85" s="4">
        <v>-1.9191757206717199</v>
      </c>
      <c r="AJ85" s="177">
        <v>0.70473020361580596</v>
      </c>
      <c r="AK85" s="4">
        <v>-2.92832804104432</v>
      </c>
      <c r="AL85" s="177">
        <v>0.95600448473053201</v>
      </c>
      <c r="AM85" s="4">
        <v>9.8001501190821791</v>
      </c>
      <c r="AN85" s="177">
        <v>1.4129432702578499</v>
      </c>
      <c r="AO85" s="4">
        <v>-0.23080152053243799</v>
      </c>
      <c r="AP85" s="177">
        <v>0.52494853411778197</v>
      </c>
      <c r="AQ85" s="4">
        <v>-0.521390334894136</v>
      </c>
      <c r="AR85" s="177">
        <v>1.2227499590969599</v>
      </c>
      <c r="AS85" s="4">
        <v>0.68162643937264999</v>
      </c>
      <c r="AT85" s="177">
        <v>0.71461887133784996</v>
      </c>
      <c r="AU85" s="4">
        <v>-1.5614193316946099</v>
      </c>
      <c r="AV85" s="177">
        <v>0.88198739574906504</v>
      </c>
      <c r="AW85" s="4">
        <v>-6.7149215608724298</v>
      </c>
      <c r="AX85" s="177">
        <v>1.4986952355985299</v>
      </c>
      <c r="AY85" s="4">
        <v>-0.48835459508518397</v>
      </c>
      <c r="AZ85" s="177">
        <v>0.58364624047195601</v>
      </c>
      <c r="BA85" s="4">
        <v>1.0329416357766199</v>
      </c>
      <c r="BB85" s="177">
        <v>0.93804648669933299</v>
      </c>
      <c r="BC85" s="4">
        <v>5.1696964070536504</v>
      </c>
      <c r="BD85" s="177">
        <v>0.73553900250667004</v>
      </c>
      <c r="BE85" s="4">
        <v>12.0440481515969</v>
      </c>
      <c r="BF85" s="177">
        <v>1.7021277654331199</v>
      </c>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8"/>
    </row>
    <row r="86" spans="1:86" ht="13" customHeight="1" x14ac:dyDescent="0.35">
      <c r="A86" s="3" t="s">
        <v>407</v>
      </c>
      <c r="B86" s="175">
        <v>1</v>
      </c>
      <c r="C86" s="4">
        <v>96.894904164447397</v>
      </c>
      <c r="D86" s="177">
        <v>0.49719761718509298</v>
      </c>
      <c r="E86" s="4">
        <v>93.8509379567557</v>
      </c>
      <c r="F86" s="177">
        <v>0.93355624048818397</v>
      </c>
      <c r="G86" s="4">
        <v>92.857997197198401</v>
      </c>
      <c r="H86" s="177">
        <v>0.69673678604475897</v>
      </c>
      <c r="I86" s="4">
        <v>93.462733403672402</v>
      </c>
      <c r="J86" s="177">
        <v>0.93179053031251402</v>
      </c>
      <c r="K86" s="4">
        <v>87.673472774778901</v>
      </c>
      <c r="L86" s="177">
        <v>0.89347282091786995</v>
      </c>
      <c r="M86" s="4">
        <v>98.9528325040922</v>
      </c>
      <c r="N86" s="177">
        <v>0.30543713989874899</v>
      </c>
      <c r="O86" s="4">
        <v>89.291405589827605</v>
      </c>
      <c r="P86" s="177">
        <v>1.00595940208193</v>
      </c>
      <c r="Q86" s="4">
        <v>97.695313952264698</v>
      </c>
      <c r="R86" s="177">
        <v>0.51672029765758098</v>
      </c>
      <c r="S86" s="4">
        <v>93.176331770210396</v>
      </c>
      <c r="T86" s="177">
        <v>0.66644829519112503</v>
      </c>
      <c r="U86" s="4">
        <v>82.675525192658299</v>
      </c>
      <c r="V86" s="177">
        <v>1.3317734887656001</v>
      </c>
      <c r="W86" s="4">
        <v>96.902717825590102</v>
      </c>
      <c r="X86" s="177">
        <v>0.58692263320947202</v>
      </c>
      <c r="Y86" s="4">
        <v>91.269980201717203</v>
      </c>
      <c r="Z86" s="177">
        <v>0.97827233366769895</v>
      </c>
      <c r="AA86" s="4">
        <v>96.128476736611702</v>
      </c>
      <c r="AB86" s="177">
        <v>0.60604484318560103</v>
      </c>
      <c r="AC86" s="4">
        <v>86.421478400859499</v>
      </c>
      <c r="AD86" s="177">
        <v>1.07155283195836</v>
      </c>
      <c r="AE86" s="4">
        <v>2.9797366587630001</v>
      </c>
      <c r="AF86" s="177">
        <v>1.0623820809292399</v>
      </c>
      <c r="AG86" s="4">
        <v>12.0397437088673</v>
      </c>
      <c r="AH86" s="177">
        <v>1.5430022318430601</v>
      </c>
      <c r="AI86" s="4">
        <v>0.98394124999732901</v>
      </c>
      <c r="AJ86" s="177">
        <v>1.05243747295124</v>
      </c>
      <c r="AK86" s="4">
        <v>2.9565222087732201</v>
      </c>
      <c r="AL86" s="177">
        <v>1.42385831434486</v>
      </c>
      <c r="AM86" s="4">
        <v>19.792589601866801</v>
      </c>
      <c r="AN86" s="177">
        <v>2.48986678795668</v>
      </c>
      <c r="AO86" s="4">
        <v>3.52763321964385</v>
      </c>
      <c r="AP86" s="177">
        <v>1.02601112715875</v>
      </c>
      <c r="AQ86" s="4">
        <v>5.9805052654229804</v>
      </c>
      <c r="AR86" s="177">
        <v>1.5476529945050801</v>
      </c>
      <c r="AS86" s="4">
        <v>5.8974000988352104</v>
      </c>
      <c r="AT86" s="177">
        <v>1.02435682640587</v>
      </c>
      <c r="AU86" s="4">
        <v>4.1886426570103996</v>
      </c>
      <c r="AV86" s="177">
        <v>1.48533192449732</v>
      </c>
      <c r="AW86" s="4">
        <v>5.1639061954440102</v>
      </c>
      <c r="AX86" s="177">
        <v>2.05876597267397</v>
      </c>
      <c r="AY86" s="4">
        <v>0.57398238473153596</v>
      </c>
      <c r="AZ86" s="177">
        <v>0.83241403320295704</v>
      </c>
      <c r="BA86" s="4">
        <v>7.3634750917471603</v>
      </c>
      <c r="BB86" s="177">
        <v>1.4594277305357</v>
      </c>
      <c r="BC86" s="4">
        <v>11.084960343668699</v>
      </c>
      <c r="BD86" s="177">
        <v>1.3598327817114999</v>
      </c>
      <c r="BE86" s="4">
        <v>13.450856165922801</v>
      </c>
      <c r="BF86" s="177">
        <v>1.9806050703998499</v>
      </c>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8"/>
    </row>
    <row r="87" spans="1:86" ht="13" customHeight="1" x14ac:dyDescent="0.35">
      <c r="A87" s="103" t="s">
        <v>408</v>
      </c>
      <c r="B87" s="184">
        <v>1</v>
      </c>
      <c r="C87" s="109">
        <v>95.110300191197098</v>
      </c>
      <c r="D87" s="183">
        <v>0.62354354856646799</v>
      </c>
      <c r="E87" s="109">
        <v>93.712872548836998</v>
      </c>
      <c r="F87" s="183">
        <v>0.84992901958121003</v>
      </c>
      <c r="G87" s="109">
        <v>87.206603614349305</v>
      </c>
      <c r="H87" s="183">
        <v>1.1490712306334001</v>
      </c>
      <c r="I87" s="109">
        <v>85.999364510692104</v>
      </c>
      <c r="J87" s="183">
        <v>1.0290275767261401</v>
      </c>
      <c r="K87" s="109">
        <v>79.337341832339504</v>
      </c>
      <c r="L87" s="183">
        <v>1.2209330991429199</v>
      </c>
      <c r="M87" s="109">
        <v>94.904755989401195</v>
      </c>
      <c r="N87" s="183">
        <v>0.67853342618699097</v>
      </c>
      <c r="O87" s="109">
        <v>80.423389830829194</v>
      </c>
      <c r="P87" s="183">
        <v>1.2695245269695401</v>
      </c>
      <c r="Q87" s="109">
        <v>93.371290764593795</v>
      </c>
      <c r="R87" s="183">
        <v>0.71640184622186898</v>
      </c>
      <c r="S87" s="109">
        <v>84.231799171266303</v>
      </c>
      <c r="T87" s="183">
        <v>1.0251976055254399</v>
      </c>
      <c r="U87" s="109">
        <v>83.444931229768898</v>
      </c>
      <c r="V87" s="183">
        <v>1.17837880060357</v>
      </c>
      <c r="W87" s="109">
        <v>93.053134983091695</v>
      </c>
      <c r="X87" s="183">
        <v>0.85944031561703305</v>
      </c>
      <c r="Y87" s="109">
        <v>90.527890022826497</v>
      </c>
      <c r="Z87" s="183">
        <v>0.95612116397192803</v>
      </c>
      <c r="AA87" s="109">
        <v>88.5541083702186</v>
      </c>
      <c r="AB87" s="183">
        <v>0.83980443810460403</v>
      </c>
      <c r="AC87" s="109">
        <v>69.947654967223002</v>
      </c>
      <c r="AD87" s="183">
        <v>1.3156027018082801</v>
      </c>
      <c r="AE87" s="109">
        <v>6.7626909549103402</v>
      </c>
      <c r="AF87" s="183">
        <v>1.16381994971606</v>
      </c>
      <c r="AG87" s="109">
        <v>13.5838240000434</v>
      </c>
      <c r="AH87" s="183">
        <v>1.7755266129974601</v>
      </c>
      <c r="AI87" s="109">
        <v>0.20369557301083299</v>
      </c>
      <c r="AJ87" s="183">
        <v>1.51680086596514</v>
      </c>
      <c r="AK87" s="109">
        <v>3.0329099397960002</v>
      </c>
      <c r="AL87" s="183">
        <v>1.84352358819981</v>
      </c>
      <c r="AM87" s="109">
        <v>15.1669084379577</v>
      </c>
      <c r="AN87" s="183">
        <v>1.76245344697017</v>
      </c>
      <c r="AO87" s="109">
        <v>0.104570359798316</v>
      </c>
      <c r="AP87" s="183">
        <v>1.15200514738719</v>
      </c>
      <c r="AQ87" s="109">
        <v>-4.1211018018991403</v>
      </c>
      <c r="AR87" s="183">
        <v>1.71801523162601</v>
      </c>
      <c r="AS87" s="109">
        <v>4.0614336860239204</v>
      </c>
      <c r="AT87" s="183">
        <v>1.50846949509711</v>
      </c>
      <c r="AU87" s="109">
        <v>4.2033833455865901</v>
      </c>
      <c r="AV87" s="183">
        <v>1.6176126616028299</v>
      </c>
      <c r="AW87" s="109">
        <v>6.7864816147852203</v>
      </c>
      <c r="AX87" s="183">
        <v>1.9590489565424301</v>
      </c>
      <c r="AY87" s="109">
        <v>-1.07937267339135</v>
      </c>
      <c r="AZ87" s="183">
        <v>1.2915935032538</v>
      </c>
      <c r="BA87" s="109">
        <v>3.29556528684954</v>
      </c>
      <c r="BB87" s="183">
        <v>1.44181135410999</v>
      </c>
      <c r="BC87" s="109">
        <v>4.6638483924966003</v>
      </c>
      <c r="BD87" s="183">
        <v>1.42391246669947</v>
      </c>
      <c r="BE87" s="109">
        <v>7.79017066892896</v>
      </c>
      <c r="BF87" s="183">
        <v>1.8933061914573699</v>
      </c>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10"/>
    </row>
    <row r="88" spans="1:86" ht="13" customHeight="1" x14ac:dyDescent="0.35">
      <c r="A88" s="3"/>
      <c r="B88" s="111"/>
      <c r="C88" s="4" t="s">
        <v>1372</v>
      </c>
      <c r="D88" s="177" t="s">
        <v>1373</v>
      </c>
      <c r="E88" s="4" t="s">
        <v>1374</v>
      </c>
      <c r="F88" s="177" t="s">
        <v>1375</v>
      </c>
      <c r="G88" s="4" t="s">
        <v>1376</v>
      </c>
      <c r="H88" s="177" t="s">
        <v>1377</v>
      </c>
      <c r="I88" s="4" t="s">
        <v>1378</v>
      </c>
      <c r="J88" s="177" t="s">
        <v>1379</v>
      </c>
      <c r="K88" s="4" t="s">
        <v>1380</v>
      </c>
      <c r="L88" s="177" t="s">
        <v>1381</v>
      </c>
      <c r="M88" s="4" t="s">
        <v>1382</v>
      </c>
      <c r="N88" s="177" t="s">
        <v>1383</v>
      </c>
      <c r="O88" s="4" t="s">
        <v>1384</v>
      </c>
      <c r="P88" s="177" t="s">
        <v>1385</v>
      </c>
      <c r="Q88" s="4" t="s">
        <v>1386</v>
      </c>
      <c r="R88" s="177" t="s">
        <v>1387</v>
      </c>
      <c r="S88" s="4" t="s">
        <v>1388</v>
      </c>
      <c r="T88" s="177" t="s">
        <v>1389</v>
      </c>
      <c r="U88" s="4" t="s">
        <v>1390</v>
      </c>
      <c r="V88" s="177" t="s">
        <v>1391</v>
      </c>
      <c r="W88" s="4" t="s">
        <v>1392</v>
      </c>
      <c r="X88" s="177" t="s">
        <v>1393</v>
      </c>
      <c r="Y88" s="4" t="s">
        <v>1394</v>
      </c>
      <c r="Z88" s="177" t="s">
        <v>1395</v>
      </c>
      <c r="AA88" s="4" t="s">
        <v>1396</v>
      </c>
      <c r="AB88" s="177" t="s">
        <v>1397</v>
      </c>
      <c r="AC88" s="4" t="s">
        <v>1398</v>
      </c>
      <c r="AD88" s="177" t="s">
        <v>1399</v>
      </c>
      <c r="AE88" s="6" t="s">
        <v>1400</v>
      </c>
      <c r="AF88" s="6" t="s">
        <v>1401</v>
      </c>
      <c r="AG88" s="6" t="s">
        <v>1402</v>
      </c>
      <c r="AH88" s="6" t="s">
        <v>1403</v>
      </c>
      <c r="AI88" s="6" t="s">
        <v>1404</v>
      </c>
      <c r="AJ88" s="6" t="s">
        <v>1405</v>
      </c>
      <c r="AK88" s="6" t="s">
        <v>1406</v>
      </c>
      <c r="AL88" s="6" t="s">
        <v>1407</v>
      </c>
      <c r="AM88" s="6" t="s">
        <v>1408</v>
      </c>
      <c r="AN88" s="6" t="s">
        <v>1409</v>
      </c>
      <c r="AO88" s="6" t="s">
        <v>1410</v>
      </c>
      <c r="AP88" s="6" t="s">
        <v>1411</v>
      </c>
      <c r="AQ88" s="6" t="s">
        <v>1412</v>
      </c>
      <c r="AR88" s="6" t="s">
        <v>1413</v>
      </c>
      <c r="AS88" s="6" t="s">
        <v>1414</v>
      </c>
      <c r="AT88" s="6" t="s">
        <v>1415</v>
      </c>
      <c r="AU88" s="6" t="s">
        <v>1416</v>
      </c>
      <c r="AV88" s="6" t="s">
        <v>1417</v>
      </c>
      <c r="AW88" s="6" t="s">
        <v>1418</v>
      </c>
      <c r="AX88" s="6" t="s">
        <v>1419</v>
      </c>
      <c r="AY88" s="6" t="s">
        <v>1420</v>
      </c>
      <c r="AZ88" s="6" t="s">
        <v>1421</v>
      </c>
      <c r="BA88" s="6" t="s">
        <v>1422</v>
      </c>
      <c r="BB88" s="6" t="s">
        <v>1423</v>
      </c>
      <c r="BC88" s="6" t="s">
        <v>1424</v>
      </c>
      <c r="BD88" s="6" t="s">
        <v>1425</v>
      </c>
      <c r="BE88" s="6" t="s">
        <v>1426</v>
      </c>
      <c r="BF88" s="6" t="s">
        <v>1427</v>
      </c>
      <c r="BG88" s="4" t="s">
        <v>1428</v>
      </c>
      <c r="BH88" s="177" t="s">
        <v>1429</v>
      </c>
      <c r="BI88" s="4" t="s">
        <v>1430</v>
      </c>
      <c r="BJ88" s="177" t="s">
        <v>1431</v>
      </c>
      <c r="BK88" s="4" t="s">
        <v>1432</v>
      </c>
      <c r="BL88" s="177" t="s">
        <v>1433</v>
      </c>
      <c r="BM88" s="4" t="s">
        <v>1434</v>
      </c>
      <c r="BN88" s="177" t="s">
        <v>1435</v>
      </c>
      <c r="BO88" s="4" t="s">
        <v>1436</v>
      </c>
      <c r="BP88" s="177" t="s">
        <v>1437</v>
      </c>
      <c r="BQ88" s="4" t="s">
        <v>1438</v>
      </c>
      <c r="BR88" s="177" t="s">
        <v>1439</v>
      </c>
      <c r="BS88" s="4" t="s">
        <v>1440</v>
      </c>
      <c r="BT88" s="177" t="s">
        <v>1441</v>
      </c>
      <c r="BU88" s="4" t="s">
        <v>1442</v>
      </c>
      <c r="BV88" s="177" t="s">
        <v>1443</v>
      </c>
      <c r="BW88" s="4" t="s">
        <v>1444</v>
      </c>
      <c r="BX88" s="177" t="s">
        <v>1445</v>
      </c>
      <c r="BY88" s="4" t="s">
        <v>1446</v>
      </c>
      <c r="BZ88" s="177" t="s">
        <v>1447</v>
      </c>
      <c r="CA88" s="4" t="s">
        <v>1448</v>
      </c>
      <c r="CB88" s="177" t="s">
        <v>1449</v>
      </c>
      <c r="CC88" s="4" t="s">
        <v>1450</v>
      </c>
      <c r="CD88" s="177" t="s">
        <v>1451</v>
      </c>
      <c r="CE88" s="4" t="s">
        <v>1452</v>
      </c>
      <c r="CF88" s="177" t="s">
        <v>1453</v>
      </c>
      <c r="CG88" s="4" t="s">
        <v>1454</v>
      </c>
      <c r="CH88" s="196" t="s">
        <v>1455</v>
      </c>
    </row>
    <row r="89" spans="1:86" ht="13" customHeight="1" x14ac:dyDescent="0.35">
      <c r="A89" s="3" t="s">
        <v>365</v>
      </c>
      <c r="B89" s="111">
        <v>3</v>
      </c>
      <c r="C89" s="4">
        <v>65.856296777779903</v>
      </c>
      <c r="D89" s="177">
        <v>1.0343053338073001</v>
      </c>
      <c r="E89" s="4">
        <v>49.878997786401499</v>
      </c>
      <c r="F89" s="177">
        <v>0.98610826107604299</v>
      </c>
      <c r="G89" s="4">
        <v>88.810361643340698</v>
      </c>
      <c r="H89" s="177">
        <v>0.64603604503308298</v>
      </c>
      <c r="I89" s="4">
        <v>85.3448597256249</v>
      </c>
      <c r="J89" s="177">
        <v>0.715146650002776</v>
      </c>
      <c r="K89" s="4">
        <v>49.4084458768357</v>
      </c>
      <c r="L89" s="177">
        <v>0.97096672253208305</v>
      </c>
      <c r="M89" s="4">
        <v>93.313627867901602</v>
      </c>
      <c r="N89" s="177">
        <v>0.46658716282313201</v>
      </c>
      <c r="O89" s="4">
        <v>77.647349952628602</v>
      </c>
      <c r="P89" s="177">
        <v>0.76755898611304696</v>
      </c>
      <c r="Q89" s="4">
        <v>86.150615220511696</v>
      </c>
      <c r="R89" s="177">
        <v>0.63084297484418705</v>
      </c>
      <c r="S89" s="4">
        <v>86.593043277938605</v>
      </c>
      <c r="T89" s="177">
        <v>0.64275827906929095</v>
      </c>
      <c r="U89" s="4">
        <v>83.399741051192507</v>
      </c>
      <c r="V89" s="177">
        <v>0.79818281679426695</v>
      </c>
      <c r="W89" s="4">
        <v>95.380679257571501</v>
      </c>
      <c r="X89" s="177">
        <v>0.42527080568799402</v>
      </c>
      <c r="Y89" s="4">
        <v>83.894744655092097</v>
      </c>
      <c r="Z89" s="177">
        <v>0.72872250350715495</v>
      </c>
      <c r="AA89" s="4">
        <v>71.995892699311497</v>
      </c>
      <c r="AB89" s="177">
        <v>1.0095132408769301</v>
      </c>
      <c r="AC89" s="4">
        <v>50.7447951229368</v>
      </c>
      <c r="AD89" s="177">
        <v>0.95260942670030802</v>
      </c>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4">
        <v>5.7740805847506902</v>
      </c>
      <c r="BH89" s="177">
        <v>1.45805457862374</v>
      </c>
      <c r="BI89" s="4">
        <v>3.7794759348959599</v>
      </c>
      <c r="BJ89" s="177">
        <v>1.53325272197394</v>
      </c>
      <c r="BK89" s="4">
        <v>1.1780952565541301</v>
      </c>
      <c r="BL89" s="177">
        <v>0.94736041323490805</v>
      </c>
      <c r="BM89" s="4">
        <v>3.9724831477673899</v>
      </c>
      <c r="BN89" s="177">
        <v>1.1110738741388499</v>
      </c>
      <c r="BO89" s="4">
        <v>5.0876272617749798</v>
      </c>
      <c r="BP89" s="177">
        <v>1.4231607212050199</v>
      </c>
      <c r="BQ89" s="4">
        <v>0.74322517575150504</v>
      </c>
      <c r="BR89" s="177">
        <v>0.77376263290764702</v>
      </c>
      <c r="BS89" s="4">
        <v>3.7844915771887599</v>
      </c>
      <c r="BT89" s="177">
        <v>1.29149472409122</v>
      </c>
      <c r="BU89" s="4">
        <v>2.8469821115856901</v>
      </c>
      <c r="BV89" s="177">
        <v>1.0637777887152999</v>
      </c>
      <c r="BW89" s="4">
        <v>4.6894132291051402</v>
      </c>
      <c r="BX89" s="177">
        <v>1.0110820639907401</v>
      </c>
      <c r="BY89" s="4">
        <v>-0.25888171252835002</v>
      </c>
      <c r="BZ89" s="177">
        <v>1.11986449903969</v>
      </c>
      <c r="CA89" s="4">
        <v>-0.476948167430848</v>
      </c>
      <c r="CB89" s="177">
        <v>0.61280871911995705</v>
      </c>
      <c r="CC89" s="4">
        <v>-1.88141820447674</v>
      </c>
      <c r="CD89" s="177">
        <v>1.07736121966192</v>
      </c>
      <c r="CE89" s="4">
        <v>3.88426815661823</v>
      </c>
      <c r="CF89" s="177">
        <v>1.4418340371140399</v>
      </c>
      <c r="CG89" s="4">
        <v>2.1645825779242398</v>
      </c>
      <c r="CH89" s="196">
        <v>1.44002688519662</v>
      </c>
    </row>
    <row r="90" spans="1:86" ht="13" customHeight="1" x14ac:dyDescent="0.35">
      <c r="A90" s="3" t="s">
        <v>368</v>
      </c>
      <c r="B90" s="111">
        <v>3</v>
      </c>
      <c r="C90" s="4">
        <v>98.009496973515894</v>
      </c>
      <c r="D90" s="177">
        <v>0.34167414465976698</v>
      </c>
      <c r="E90" s="4">
        <v>95.285530313938295</v>
      </c>
      <c r="F90" s="177">
        <v>0.60012131996145002</v>
      </c>
      <c r="G90" s="4">
        <v>96.369190318901602</v>
      </c>
      <c r="H90" s="177">
        <v>0.48496624957698597</v>
      </c>
      <c r="I90" s="4">
        <v>92.977250441644699</v>
      </c>
      <c r="J90" s="177">
        <v>0.50265625667590896</v>
      </c>
      <c r="K90" s="4">
        <v>70.7114939112939</v>
      </c>
      <c r="L90" s="177">
        <v>1.1869442726906501</v>
      </c>
      <c r="M90" s="4">
        <v>94.329364668053202</v>
      </c>
      <c r="N90" s="177">
        <v>0.65045108665995199</v>
      </c>
      <c r="O90" s="4">
        <v>90.219352541623394</v>
      </c>
      <c r="P90" s="177">
        <v>0.87592865993362001</v>
      </c>
      <c r="Q90" s="4">
        <v>88.867555566139202</v>
      </c>
      <c r="R90" s="177">
        <v>0.78443550408567597</v>
      </c>
      <c r="S90" s="4">
        <v>93.226070322619194</v>
      </c>
      <c r="T90" s="177">
        <v>0.70369026575426696</v>
      </c>
      <c r="U90" s="4">
        <v>73.585661647451204</v>
      </c>
      <c r="V90" s="177">
        <v>1.0335078441429599</v>
      </c>
      <c r="W90" s="4">
        <v>98.019235960741696</v>
      </c>
      <c r="X90" s="177">
        <v>0.30424603922432197</v>
      </c>
      <c r="Y90" s="4">
        <v>93.565945088561904</v>
      </c>
      <c r="Z90" s="177">
        <v>0.57929367761517003</v>
      </c>
      <c r="AA90" s="4">
        <v>86.942330167298394</v>
      </c>
      <c r="AB90" s="177">
        <v>0.76133596311462104</v>
      </c>
      <c r="AC90" s="4">
        <v>60.345195533523203</v>
      </c>
      <c r="AD90" s="177">
        <v>1.3205849938741301</v>
      </c>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4">
        <v>0.16350949176794</v>
      </c>
      <c r="BH90" s="177">
        <v>0.48019516593350098</v>
      </c>
      <c r="BI90" s="4">
        <v>1.48337695876711</v>
      </c>
      <c r="BJ90" s="177">
        <v>0.87701350834910496</v>
      </c>
      <c r="BK90" s="4">
        <v>2.0245336484782999</v>
      </c>
      <c r="BL90" s="177">
        <v>0.75012481358581196</v>
      </c>
      <c r="BM90" s="4">
        <v>-0.73760204921769901</v>
      </c>
      <c r="BN90" s="177">
        <v>0.90167404075480795</v>
      </c>
      <c r="BO90" s="4">
        <v>-5.0931220687224199</v>
      </c>
      <c r="BP90" s="177">
        <v>1.5849247209550701</v>
      </c>
      <c r="BQ90" s="4">
        <v>-3.1171195027830501</v>
      </c>
      <c r="BR90" s="177">
        <v>0.76273807778008995</v>
      </c>
      <c r="BS90" s="4">
        <v>-1.1655555910849101E-2</v>
      </c>
      <c r="BT90" s="177">
        <v>1.1421783463119799</v>
      </c>
      <c r="BU90" s="4">
        <v>-2.1222467030221299</v>
      </c>
      <c r="BV90" s="177">
        <v>1.10852223704894</v>
      </c>
      <c r="BW90" s="4">
        <v>1.5583887387237201</v>
      </c>
      <c r="BX90" s="177">
        <v>1.0953302533938001</v>
      </c>
      <c r="BY90" s="4">
        <v>-2.3988161290313998</v>
      </c>
      <c r="BZ90" s="177">
        <v>1.44112975445234</v>
      </c>
      <c r="CA90" s="4">
        <v>0.29973592881806599</v>
      </c>
      <c r="CB90" s="177">
        <v>0.51391437687177199</v>
      </c>
      <c r="CC90" s="4">
        <v>-0.96104291772572004</v>
      </c>
      <c r="CD90" s="177">
        <v>0.79730875907152499</v>
      </c>
      <c r="CE90" s="4">
        <v>-3.79630107920363</v>
      </c>
      <c r="CF90" s="177">
        <v>1.02023832473245</v>
      </c>
      <c r="CG90" s="4">
        <v>-3.5079689577743798</v>
      </c>
      <c r="CH90" s="196">
        <v>1.76599318066939</v>
      </c>
    </row>
    <row r="91" spans="1:86" ht="13" customHeight="1" x14ac:dyDescent="0.35">
      <c r="A91" s="3" t="s">
        <v>68</v>
      </c>
      <c r="B91" s="111">
        <v>3</v>
      </c>
      <c r="C91" s="4">
        <v>93.507255973241897</v>
      </c>
      <c r="D91" s="177">
        <v>0.52297688562296996</v>
      </c>
      <c r="E91" s="4">
        <v>80.2261017505692</v>
      </c>
      <c r="F91" s="177">
        <v>0.97182053900468501</v>
      </c>
      <c r="G91" s="4">
        <v>95.873173960703198</v>
      </c>
      <c r="H91" s="177">
        <v>0.42266080338582901</v>
      </c>
      <c r="I91" s="4">
        <v>89.942523761142994</v>
      </c>
      <c r="J91" s="177">
        <v>0.69111732563070805</v>
      </c>
      <c r="K91" s="4">
        <v>69.855049910088397</v>
      </c>
      <c r="L91" s="177">
        <v>1.10803372257539</v>
      </c>
      <c r="M91" s="4">
        <v>94.942003029934398</v>
      </c>
      <c r="N91" s="177">
        <v>0.45801739735338398</v>
      </c>
      <c r="O91" s="4">
        <v>86.305805730688903</v>
      </c>
      <c r="P91" s="177">
        <v>0.90027054381487703</v>
      </c>
      <c r="Q91" s="4">
        <v>92.503981964444094</v>
      </c>
      <c r="R91" s="177">
        <v>0.61970881884727003</v>
      </c>
      <c r="S91" s="4">
        <v>91.420334649797695</v>
      </c>
      <c r="T91" s="177">
        <v>0.69554019446607895</v>
      </c>
      <c r="U91" s="4">
        <v>78.238666192787704</v>
      </c>
      <c r="V91" s="177">
        <v>1.0107878756427</v>
      </c>
      <c r="W91" s="4">
        <v>96.952831677996699</v>
      </c>
      <c r="X91" s="177">
        <v>0.37884339366118103</v>
      </c>
      <c r="Y91" s="4">
        <v>88.735898680672904</v>
      </c>
      <c r="Z91" s="177">
        <v>0.73367064597714504</v>
      </c>
      <c r="AA91" s="4">
        <v>89.281674256949302</v>
      </c>
      <c r="AB91" s="177">
        <v>0.72688362725970401</v>
      </c>
      <c r="AC91" s="4">
        <v>58.774060975219101</v>
      </c>
      <c r="AD91" s="177">
        <v>0.99003890094749902</v>
      </c>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4">
        <v>-1.3471301334449799</v>
      </c>
      <c r="BH91" s="177">
        <v>0.801090778654725</v>
      </c>
      <c r="BI91" s="4">
        <v>-1.4750858613195299</v>
      </c>
      <c r="BJ91" s="177">
        <v>1.37310945834681</v>
      </c>
      <c r="BK91" s="4">
        <v>-0.39458825403397702</v>
      </c>
      <c r="BL91" s="177">
        <v>0.60011118815847797</v>
      </c>
      <c r="BM91" s="4">
        <v>-3.68340226337591</v>
      </c>
      <c r="BN91" s="177">
        <v>0.96222395188478504</v>
      </c>
      <c r="BO91" s="4">
        <v>0.34713573367695</v>
      </c>
      <c r="BP91" s="177">
        <v>1.5087541597068499</v>
      </c>
      <c r="BQ91" s="4">
        <v>-2.2604123543577099</v>
      </c>
      <c r="BR91" s="177">
        <v>0.59602989258783501</v>
      </c>
      <c r="BS91" s="4">
        <v>-0.60642173226275997</v>
      </c>
      <c r="BT91" s="177">
        <v>1.2718450705593101</v>
      </c>
      <c r="BU91" s="4">
        <v>-3.0708011146960801</v>
      </c>
      <c r="BV91" s="177">
        <v>0.86683088590615198</v>
      </c>
      <c r="BW91" s="4">
        <v>-1.80923222472546</v>
      </c>
      <c r="BX91" s="177">
        <v>0.94746732840191605</v>
      </c>
      <c r="BY91" s="4">
        <v>-6.8702957338956594E-2</v>
      </c>
      <c r="BZ91" s="177">
        <v>1.4004691409223999</v>
      </c>
      <c r="CA91" s="4">
        <v>-1.07835655283992E-2</v>
      </c>
      <c r="CB91" s="177">
        <v>0.51190371497697795</v>
      </c>
      <c r="CC91" s="4">
        <v>-1.55226867314468</v>
      </c>
      <c r="CD91" s="177">
        <v>1.0105314100943299</v>
      </c>
      <c r="CE91" s="4">
        <v>-1.5220979312935301</v>
      </c>
      <c r="CF91" s="177">
        <v>0.96477327982766603</v>
      </c>
      <c r="CG91" s="4">
        <v>0.4184907309916</v>
      </c>
      <c r="CH91" s="196">
        <v>1.5511344063739301</v>
      </c>
    </row>
    <row r="92" spans="1:86" ht="13" customHeight="1" x14ac:dyDescent="0.35">
      <c r="A92" s="3" t="s">
        <v>387</v>
      </c>
      <c r="B92" s="111">
        <v>3</v>
      </c>
      <c r="C92" s="4">
        <v>98.332391388484396</v>
      </c>
      <c r="D92" s="177">
        <v>0.24706490828782399</v>
      </c>
      <c r="E92" s="4">
        <v>98.4453750666964</v>
      </c>
      <c r="F92" s="177">
        <v>0.237028577740203</v>
      </c>
      <c r="G92" s="4">
        <v>96.151292444388602</v>
      </c>
      <c r="H92" s="177">
        <v>0.36352982189417299</v>
      </c>
      <c r="I92" s="4">
        <v>93.631613366173895</v>
      </c>
      <c r="J92" s="177">
        <v>0.45183752832603702</v>
      </c>
      <c r="K92" s="4">
        <v>89.227613724532105</v>
      </c>
      <c r="L92" s="177">
        <v>0.53824043406751199</v>
      </c>
      <c r="M92" s="4">
        <v>94.897139337819596</v>
      </c>
      <c r="N92" s="177">
        <v>0.42782738043170498</v>
      </c>
      <c r="O92" s="4">
        <v>96.397114864036297</v>
      </c>
      <c r="P92" s="177">
        <v>0.358093923506419</v>
      </c>
      <c r="Q92" s="4">
        <v>94.017573497709606</v>
      </c>
      <c r="R92" s="177">
        <v>0.47456496647065399</v>
      </c>
      <c r="S92" s="4">
        <v>89.216337287051203</v>
      </c>
      <c r="T92" s="177">
        <v>0.63715548184260395</v>
      </c>
      <c r="U92" s="4">
        <v>95.291653327457993</v>
      </c>
      <c r="V92" s="177">
        <v>0.40174688557592397</v>
      </c>
      <c r="W92" s="4">
        <v>98.792848731782698</v>
      </c>
      <c r="X92" s="177">
        <v>0.19616258108413001</v>
      </c>
      <c r="Y92" s="4">
        <v>89.943639037482797</v>
      </c>
      <c r="Z92" s="177">
        <v>0.51743046387235103</v>
      </c>
      <c r="AA92" s="4">
        <v>95.235951610789996</v>
      </c>
      <c r="AB92" s="177">
        <v>0.38127398905379301</v>
      </c>
      <c r="AC92" s="4">
        <v>85.696801411326902</v>
      </c>
      <c r="AD92" s="177">
        <v>0.64491588503658404</v>
      </c>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4">
        <v>0.93445232714280702</v>
      </c>
      <c r="BH92" s="177">
        <v>0.40418379167445101</v>
      </c>
      <c r="BI92" s="4">
        <v>1.74908465145164</v>
      </c>
      <c r="BJ92" s="177">
        <v>0.40107861581883197</v>
      </c>
      <c r="BK92" s="4">
        <v>0.32684459260235599</v>
      </c>
      <c r="BL92" s="177">
        <v>0.56413031360565902</v>
      </c>
      <c r="BM92" s="4">
        <v>1.1493459078233199</v>
      </c>
      <c r="BN92" s="177">
        <v>0.720421077482438</v>
      </c>
      <c r="BO92" s="4">
        <v>-0.65520625697642698</v>
      </c>
      <c r="BP92" s="177">
        <v>0.81281903868801497</v>
      </c>
      <c r="BQ92" s="4">
        <v>-8.7442690863994699E-2</v>
      </c>
      <c r="BR92" s="177">
        <v>0.58771338201039303</v>
      </c>
      <c r="BS92" s="4">
        <v>0.48758822941438501</v>
      </c>
      <c r="BT92" s="177">
        <v>0.52193790457619604</v>
      </c>
      <c r="BU92" s="4">
        <v>0.65196044787894902</v>
      </c>
      <c r="BV92" s="177">
        <v>0.64693269531874598</v>
      </c>
      <c r="BW92" s="4">
        <v>-0.29617217449359101</v>
      </c>
      <c r="BX92" s="177">
        <v>0.87050716943760897</v>
      </c>
      <c r="BY92" s="4">
        <v>-0.62428555209983505</v>
      </c>
      <c r="BZ92" s="177">
        <v>0.567800847428927</v>
      </c>
      <c r="CA92" s="4">
        <v>7.0117585189052506E-2</v>
      </c>
      <c r="CB92" s="177">
        <v>0.28140136796057702</v>
      </c>
      <c r="CC92" s="4">
        <v>-0.94572312944187298</v>
      </c>
      <c r="CD92" s="177">
        <v>0.75755402938537697</v>
      </c>
      <c r="CE92" s="4">
        <v>-0.26496011166621303</v>
      </c>
      <c r="CF92" s="177">
        <v>0.55067469579152295</v>
      </c>
      <c r="CG92" s="4">
        <v>-1.24335291078462</v>
      </c>
      <c r="CH92" s="196">
        <v>0.91946245670773596</v>
      </c>
    </row>
    <row r="93" spans="1:86" ht="13" customHeight="1" x14ac:dyDescent="0.35">
      <c r="A93" s="3" t="s">
        <v>389</v>
      </c>
      <c r="B93" s="111">
        <v>3</v>
      </c>
      <c r="C93" s="4">
        <v>93.685256608934395</v>
      </c>
      <c r="D93" s="177">
        <v>0.40512029222151602</v>
      </c>
      <c r="E93" s="4">
        <v>94.9174185149583</v>
      </c>
      <c r="F93" s="177">
        <v>0.38000206606044101</v>
      </c>
      <c r="G93" s="4">
        <v>96.479460444532407</v>
      </c>
      <c r="H93" s="177">
        <v>0.355572282992558</v>
      </c>
      <c r="I93" s="4">
        <v>94.166467008629695</v>
      </c>
      <c r="J93" s="177">
        <v>0.46637315426220599</v>
      </c>
      <c r="K93" s="4">
        <v>92.747140608742797</v>
      </c>
      <c r="L93" s="177">
        <v>0.50000274008949697</v>
      </c>
      <c r="M93" s="4">
        <v>86.593087066837299</v>
      </c>
      <c r="N93" s="177">
        <v>0.63551614742148599</v>
      </c>
      <c r="O93" s="4">
        <v>89.238195327043201</v>
      </c>
      <c r="P93" s="177">
        <v>0.51789259935835497</v>
      </c>
      <c r="Q93" s="4">
        <v>96.145614535470898</v>
      </c>
      <c r="R93" s="177">
        <v>0.33148017627012499</v>
      </c>
      <c r="S93" s="4">
        <v>95.036661431369794</v>
      </c>
      <c r="T93" s="177">
        <v>0.40305962775437099</v>
      </c>
      <c r="U93" s="4">
        <v>92.023739230108603</v>
      </c>
      <c r="V93" s="177">
        <v>0.54418431878101703</v>
      </c>
      <c r="W93" s="4">
        <v>94.172774851010502</v>
      </c>
      <c r="X93" s="177">
        <v>0.47704357042162099</v>
      </c>
      <c r="Y93" s="4">
        <v>90.505711497245301</v>
      </c>
      <c r="Z93" s="177">
        <v>0.61974518441695603</v>
      </c>
      <c r="AA93" s="4">
        <v>92.767418056359801</v>
      </c>
      <c r="AB93" s="177">
        <v>0.50309131885991099</v>
      </c>
      <c r="AC93" s="4">
        <v>90.868705457393304</v>
      </c>
      <c r="AD93" s="177">
        <v>0.59467361606237401</v>
      </c>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4">
        <v>-3.4011986915487603E-2</v>
      </c>
      <c r="BH93" s="177">
        <v>0.63869449765561603</v>
      </c>
      <c r="BI93" s="4">
        <v>3.2824453926863797E-2</v>
      </c>
      <c r="BJ93" s="177">
        <v>0.58061681868751502</v>
      </c>
      <c r="BK93" s="4">
        <v>1.30206765745424</v>
      </c>
      <c r="BL93" s="177">
        <v>0.56343766476287405</v>
      </c>
      <c r="BM93" s="4">
        <v>0.96825121223639599</v>
      </c>
      <c r="BN93" s="177">
        <v>0.67977369582143399</v>
      </c>
      <c r="BO93" s="4">
        <v>0.25431466163762201</v>
      </c>
      <c r="BP93" s="177">
        <v>0.75555289679966098</v>
      </c>
      <c r="BQ93" s="4">
        <v>-0.88202829377271996</v>
      </c>
      <c r="BR93" s="177">
        <v>0.88932799123172801</v>
      </c>
      <c r="BS93" s="4">
        <v>0.52439361979881505</v>
      </c>
      <c r="BT93" s="177">
        <v>0.87114836487189695</v>
      </c>
      <c r="BU93" s="4">
        <v>0.65614781938795397</v>
      </c>
      <c r="BV93" s="177">
        <v>0.51976615436898199</v>
      </c>
      <c r="BW93" s="4">
        <v>-0.57849911155679501</v>
      </c>
      <c r="BX93" s="177">
        <v>0.57135785081606205</v>
      </c>
      <c r="BY93" s="4">
        <v>-2.4465658832781401E-2</v>
      </c>
      <c r="BZ93" s="177">
        <v>0.77366982387774696</v>
      </c>
      <c r="CA93" s="4">
        <v>0.77519802209020805</v>
      </c>
      <c r="CB93" s="177">
        <v>0.69122121118939805</v>
      </c>
      <c r="CC93" s="4">
        <v>-0.36195520847030599</v>
      </c>
      <c r="CD93" s="177">
        <v>0.83362741833482301</v>
      </c>
      <c r="CE93" s="4">
        <v>5.2420878150499603E-2</v>
      </c>
      <c r="CF93" s="177">
        <v>0.71774711006859204</v>
      </c>
      <c r="CG93" s="4">
        <v>0.45696794465719398</v>
      </c>
      <c r="CH93" s="196">
        <v>0.84027141211444201</v>
      </c>
    </row>
    <row r="94" spans="1:86" ht="13" customHeight="1" x14ac:dyDescent="0.35">
      <c r="A94" s="3" t="s">
        <v>394</v>
      </c>
      <c r="B94" s="111">
        <v>3</v>
      </c>
      <c r="C94" s="4">
        <v>73.751601256742305</v>
      </c>
      <c r="D94" s="177">
        <v>0.94161104648618998</v>
      </c>
      <c r="E94" s="4">
        <v>72.644516614241994</v>
      </c>
      <c r="F94" s="177">
        <v>0.83950841479081995</v>
      </c>
      <c r="G94" s="4">
        <v>84.787452238427505</v>
      </c>
      <c r="H94" s="177">
        <v>0.82466694755739101</v>
      </c>
      <c r="I94" s="4">
        <v>82.928754069983199</v>
      </c>
      <c r="J94" s="177">
        <v>0.90860542303506897</v>
      </c>
      <c r="K94" s="4">
        <v>61.510874073391498</v>
      </c>
      <c r="L94" s="177">
        <v>1.01932325679495</v>
      </c>
      <c r="M94" s="4">
        <v>92.308703879190105</v>
      </c>
      <c r="N94" s="177">
        <v>0.63301202792433697</v>
      </c>
      <c r="O94" s="4">
        <v>85.051536736765598</v>
      </c>
      <c r="P94" s="177">
        <v>0.75339284078061897</v>
      </c>
      <c r="Q94" s="4">
        <v>83.112656178804301</v>
      </c>
      <c r="R94" s="177">
        <v>0.80639441133603695</v>
      </c>
      <c r="S94" s="4">
        <v>84.142307126504605</v>
      </c>
      <c r="T94" s="177">
        <v>0.80036324954261495</v>
      </c>
      <c r="U94" s="4">
        <v>80.399146610545699</v>
      </c>
      <c r="V94" s="177">
        <v>0.86247898674654899</v>
      </c>
      <c r="W94" s="4">
        <v>88.001417179121901</v>
      </c>
      <c r="X94" s="177">
        <v>0.66468929119186604</v>
      </c>
      <c r="Y94" s="4">
        <v>69.364355007965102</v>
      </c>
      <c r="Z94" s="177">
        <v>1.0096628038975399</v>
      </c>
      <c r="AA94" s="4">
        <v>73.992903618476703</v>
      </c>
      <c r="AB94" s="177">
        <v>0.92442978582872704</v>
      </c>
      <c r="AC94" s="4">
        <v>56.681379309763599</v>
      </c>
      <c r="AD94" s="177">
        <v>0.95224761146785297</v>
      </c>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4">
        <v>-0.60885944145377402</v>
      </c>
      <c r="BH94" s="177">
        <v>1.29686887331724</v>
      </c>
      <c r="BI94" s="4">
        <v>-0.89149516861907296</v>
      </c>
      <c r="BJ94" s="177">
        <v>1.27981595684838</v>
      </c>
      <c r="BK94" s="4">
        <v>-0.16841524695804799</v>
      </c>
      <c r="BL94" s="177">
        <v>1.1421404943173099</v>
      </c>
      <c r="BM94" s="4">
        <v>1.6454027428578499</v>
      </c>
      <c r="BN94" s="177">
        <v>1.2780684242056699</v>
      </c>
      <c r="BO94" s="4">
        <v>1.54128621392293</v>
      </c>
      <c r="BP94" s="177">
        <v>1.5558960568078299</v>
      </c>
      <c r="BQ94" s="4">
        <v>-2.3802144507098402</v>
      </c>
      <c r="BR94" s="177">
        <v>0.77929849206086199</v>
      </c>
      <c r="BS94" s="4">
        <v>0.90243607014808402</v>
      </c>
      <c r="BT94" s="177">
        <v>1.0984002228084999</v>
      </c>
      <c r="BU94" s="4">
        <v>1.99948631142705</v>
      </c>
      <c r="BV94" s="177">
        <v>1.1598004723362201</v>
      </c>
      <c r="BW94" s="4">
        <v>1.52774093782696</v>
      </c>
      <c r="BX94" s="177">
        <v>1.13834004424526</v>
      </c>
      <c r="BY94" s="4">
        <v>-3.1818699207088601</v>
      </c>
      <c r="BZ94" s="177">
        <v>1.14351151481741</v>
      </c>
      <c r="CA94" s="4">
        <v>-2.38098458023001</v>
      </c>
      <c r="CB94" s="177">
        <v>0.91600146163222596</v>
      </c>
      <c r="CC94" s="4">
        <v>-6.8759755549483499</v>
      </c>
      <c r="CD94" s="177">
        <v>1.3423138070637199</v>
      </c>
      <c r="CE94" s="4">
        <v>-7.1112116409192403</v>
      </c>
      <c r="CF94" s="177">
        <v>1.2005640047919299</v>
      </c>
      <c r="CG94" s="4">
        <v>-3.4667870358170898</v>
      </c>
      <c r="CH94" s="196">
        <v>1.5171458731696801</v>
      </c>
    </row>
    <row r="95" spans="1:86" ht="13" customHeight="1" x14ac:dyDescent="0.35">
      <c r="A95" s="3" t="s">
        <v>398</v>
      </c>
      <c r="B95" s="111">
        <v>3</v>
      </c>
      <c r="C95" s="4">
        <v>89.036635598356995</v>
      </c>
      <c r="D95" s="177">
        <v>0.63225434265073099</v>
      </c>
      <c r="E95" s="4">
        <v>86.204140285539097</v>
      </c>
      <c r="F95" s="177">
        <v>0.70850209245153795</v>
      </c>
      <c r="G95" s="4">
        <v>89.429916640179897</v>
      </c>
      <c r="H95" s="177">
        <v>0.48733203520353502</v>
      </c>
      <c r="I95" s="4">
        <v>93.9645075762934</v>
      </c>
      <c r="J95" s="177">
        <v>0.37758482579012398</v>
      </c>
      <c r="K95" s="4">
        <v>81.689154476885605</v>
      </c>
      <c r="L95" s="177">
        <v>0.71158248588686901</v>
      </c>
      <c r="M95" s="4">
        <v>95.894374496069702</v>
      </c>
      <c r="N95" s="177">
        <v>0.31972181947959999</v>
      </c>
      <c r="O95" s="4">
        <v>89.287044890542205</v>
      </c>
      <c r="P95" s="177">
        <v>0.50639615118948</v>
      </c>
      <c r="Q95" s="4">
        <v>94.648290144631702</v>
      </c>
      <c r="R95" s="177">
        <v>0.36920494878092303</v>
      </c>
      <c r="S95" s="4">
        <v>93.297240074535793</v>
      </c>
      <c r="T95" s="177">
        <v>0.44557071448939001</v>
      </c>
      <c r="U95" s="4">
        <v>83.698197250243695</v>
      </c>
      <c r="V95" s="177">
        <v>0.70682436506959001</v>
      </c>
      <c r="W95" s="4">
        <v>95.923632220501005</v>
      </c>
      <c r="X95" s="177">
        <v>0.32007787278055999</v>
      </c>
      <c r="Y95" s="4">
        <v>83.082599959864893</v>
      </c>
      <c r="Z95" s="177">
        <v>0.64413240363355395</v>
      </c>
      <c r="AA95" s="4">
        <v>85.920535174756097</v>
      </c>
      <c r="AB95" s="177">
        <v>0.62241669366066998</v>
      </c>
      <c r="AC95" s="4">
        <v>73.617724208903397</v>
      </c>
      <c r="AD95" s="177">
        <v>0.792840736295372</v>
      </c>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4">
        <v>-1.0172634609470099</v>
      </c>
      <c r="BH95" s="177">
        <v>0.81150696013522405</v>
      </c>
      <c r="BI95" s="4">
        <v>-0.36282464240568402</v>
      </c>
      <c r="BJ95" s="177">
        <v>0.92789872922789995</v>
      </c>
      <c r="BK95" s="4">
        <v>1.7606895702880601</v>
      </c>
      <c r="BL95" s="177">
        <v>0.73477632159113504</v>
      </c>
      <c r="BM95" s="4">
        <v>3.2137988739310499</v>
      </c>
      <c r="BN95" s="177">
        <v>0.660711012652064</v>
      </c>
      <c r="BO95" s="4">
        <v>0.79203783888444002</v>
      </c>
      <c r="BP95" s="177">
        <v>1.0614603524985999</v>
      </c>
      <c r="BQ95" s="4">
        <v>-0.40241554982529198</v>
      </c>
      <c r="BR95" s="177">
        <v>0.43890236924279602</v>
      </c>
      <c r="BS95" s="4">
        <v>-0.25693180528144</v>
      </c>
      <c r="BT95" s="177">
        <v>0.72210567378881596</v>
      </c>
      <c r="BU95" s="4">
        <v>0.54928745861037997</v>
      </c>
      <c r="BV95" s="177">
        <v>0.53630256709665802</v>
      </c>
      <c r="BW95" s="4">
        <v>2.1099220114350201</v>
      </c>
      <c r="BX95" s="177">
        <v>0.69021300996038604</v>
      </c>
      <c r="BY95" s="4">
        <v>-2.1879814280277499</v>
      </c>
      <c r="BZ95" s="177">
        <v>0.93087637054515604</v>
      </c>
      <c r="CA95" s="4">
        <v>-8.5253989791425497E-2</v>
      </c>
      <c r="CB95" s="177">
        <v>0.445083726909765</v>
      </c>
      <c r="CC95" s="4">
        <v>-3.01963144353719</v>
      </c>
      <c r="CD95" s="177">
        <v>0.86476185746999101</v>
      </c>
      <c r="CE95" s="4">
        <v>0.79128381099410205</v>
      </c>
      <c r="CF95" s="177">
        <v>0.94924073524286101</v>
      </c>
      <c r="CG95" s="4">
        <v>1.4600046199711001</v>
      </c>
      <c r="CH95" s="196">
        <v>1.20181889413148</v>
      </c>
    </row>
    <row r="96" spans="1:86" ht="13" customHeight="1" x14ac:dyDescent="0.35">
      <c r="A96" s="3" t="s">
        <v>399</v>
      </c>
      <c r="B96" s="111">
        <v>3</v>
      </c>
      <c r="C96" s="4">
        <v>96.666299687550506</v>
      </c>
      <c r="D96" s="177">
        <v>0.419396701743669</v>
      </c>
      <c r="E96" s="4">
        <v>95.649269213752703</v>
      </c>
      <c r="F96" s="177">
        <v>0.69030770677064901</v>
      </c>
      <c r="G96" s="4">
        <v>97.912216370798006</v>
      </c>
      <c r="H96" s="177">
        <v>0.31105226636404498</v>
      </c>
      <c r="I96" s="4">
        <v>93.087522268276601</v>
      </c>
      <c r="J96" s="177">
        <v>0.69319756980302805</v>
      </c>
      <c r="K96" s="4">
        <v>93.993535190087997</v>
      </c>
      <c r="L96" s="177">
        <v>0.70951517262471298</v>
      </c>
      <c r="M96" s="4">
        <v>96.425926258444306</v>
      </c>
      <c r="N96" s="177">
        <v>0.50051052156601195</v>
      </c>
      <c r="O96" s="4">
        <v>95.900391215366795</v>
      </c>
      <c r="P96" s="177">
        <v>0.61310745895282504</v>
      </c>
      <c r="Q96" s="4">
        <v>95.743579530421101</v>
      </c>
      <c r="R96" s="177">
        <v>0.62126960650452501</v>
      </c>
      <c r="S96" s="4">
        <v>93.948264272553104</v>
      </c>
      <c r="T96" s="177">
        <v>0.66668168493980695</v>
      </c>
      <c r="U96" s="4">
        <v>94.255390251692802</v>
      </c>
      <c r="V96" s="177">
        <v>0.76556370692891995</v>
      </c>
      <c r="W96" s="4">
        <v>97.378784332908097</v>
      </c>
      <c r="X96" s="177">
        <v>0.42776825123550899</v>
      </c>
      <c r="Y96" s="4">
        <v>95.786776022150207</v>
      </c>
      <c r="Z96" s="177">
        <v>0.49519150346922303</v>
      </c>
      <c r="AA96" s="4">
        <v>96.035835133374704</v>
      </c>
      <c r="AB96" s="177">
        <v>0.51357174622948598</v>
      </c>
      <c r="AC96" s="4">
        <v>91.951400676758794</v>
      </c>
      <c r="AD96" s="177">
        <v>0.58020561165321305</v>
      </c>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4">
        <v>0.50748313100254405</v>
      </c>
      <c r="BH96" s="177">
        <v>0.54689459795547402</v>
      </c>
      <c r="BI96" s="4">
        <v>-0.66512533221216996</v>
      </c>
      <c r="BJ96" s="177">
        <v>0.79777198597537202</v>
      </c>
      <c r="BK96" s="4">
        <v>0.53274198075206403</v>
      </c>
      <c r="BL96" s="177">
        <v>0.43368198869452601</v>
      </c>
      <c r="BM96" s="4">
        <v>-0.73880483715727496</v>
      </c>
      <c r="BN96" s="177">
        <v>1.05527188617604</v>
      </c>
      <c r="BO96" s="4">
        <v>-0.60176140925190702</v>
      </c>
      <c r="BP96" s="177">
        <v>0.82397716811748201</v>
      </c>
      <c r="BQ96" s="4">
        <v>0.217017764066057</v>
      </c>
      <c r="BR96" s="177">
        <v>0.61231117478618202</v>
      </c>
      <c r="BS96" s="4">
        <v>0.14541632820424899</v>
      </c>
      <c r="BT96" s="177">
        <v>0.74401018042573197</v>
      </c>
      <c r="BU96" s="4">
        <v>-0.75689552052907105</v>
      </c>
      <c r="BV96" s="177">
        <v>0.74973906753911501</v>
      </c>
      <c r="BW96" s="4">
        <v>-0.26607014695568398</v>
      </c>
      <c r="BX96" s="177">
        <v>0.85736405160261797</v>
      </c>
      <c r="BY96" s="4">
        <v>-0.79986770338499003</v>
      </c>
      <c r="BZ96" s="177">
        <v>0.92496913587407703</v>
      </c>
      <c r="CA96" s="4">
        <v>0.209435393185473</v>
      </c>
      <c r="CB96" s="177">
        <v>0.53634837878542296</v>
      </c>
      <c r="CC96" s="4">
        <v>0.25953089924692602</v>
      </c>
      <c r="CD96" s="177">
        <v>0.68206948139187895</v>
      </c>
      <c r="CE96" s="4">
        <v>-0.34029018891745</v>
      </c>
      <c r="CF96" s="177">
        <v>0.63305620398747897</v>
      </c>
      <c r="CG96" s="4">
        <v>9.4223297757352498E-2</v>
      </c>
      <c r="CH96" s="196">
        <v>0.88709934961169801</v>
      </c>
    </row>
    <row r="97" spans="1:86" ht="13" customHeight="1" x14ac:dyDescent="0.35">
      <c r="A97" s="195" t="s">
        <v>411</v>
      </c>
      <c r="B97" s="187">
        <v>3</v>
      </c>
      <c r="C97" s="188">
        <v>88.605654283075793</v>
      </c>
      <c r="D97" s="189">
        <v>0.221763795996404</v>
      </c>
      <c r="E97" s="188">
        <v>84.156418693262196</v>
      </c>
      <c r="F97" s="189">
        <v>0.25497698124296297</v>
      </c>
      <c r="G97" s="188">
        <v>93.226633007659004</v>
      </c>
      <c r="H97" s="189">
        <v>0.18131913201451899</v>
      </c>
      <c r="I97" s="188">
        <v>90.755437277221205</v>
      </c>
      <c r="J97" s="189">
        <v>0.22051287017461399</v>
      </c>
      <c r="K97" s="188">
        <v>76.142913471482203</v>
      </c>
      <c r="L97" s="189">
        <v>0.31043917062951298</v>
      </c>
      <c r="M97" s="188">
        <v>93.588028325531297</v>
      </c>
      <c r="N97" s="189">
        <v>0.185022136579055</v>
      </c>
      <c r="O97" s="188">
        <v>88.755848907336897</v>
      </c>
      <c r="P97" s="189">
        <v>0.242489286481824</v>
      </c>
      <c r="Q97" s="188">
        <v>91.3987333297666</v>
      </c>
      <c r="R97" s="189">
        <v>0.21305046785487</v>
      </c>
      <c r="S97" s="188">
        <v>90.860032305296201</v>
      </c>
      <c r="T97" s="189">
        <v>0.225142232508769</v>
      </c>
      <c r="U97" s="188">
        <v>85.111524445184997</v>
      </c>
      <c r="V97" s="189">
        <v>0.27990014989602202</v>
      </c>
      <c r="W97" s="188">
        <v>95.577775526454303</v>
      </c>
      <c r="X97" s="189">
        <v>0.148441956722941</v>
      </c>
      <c r="Y97" s="188">
        <v>86.859958743629406</v>
      </c>
      <c r="Z97" s="189">
        <v>0.24161723356166201</v>
      </c>
      <c r="AA97" s="188">
        <v>86.521567589664599</v>
      </c>
      <c r="AB97" s="189">
        <v>0.25097649534048</v>
      </c>
      <c r="AC97" s="188">
        <v>71.085007836978093</v>
      </c>
      <c r="AD97" s="189">
        <v>0.31307821951340797</v>
      </c>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188">
        <v>0.546532563987842</v>
      </c>
      <c r="BH97" s="189">
        <v>0.31147477597173101</v>
      </c>
      <c r="BI97" s="188">
        <v>0.45627887431064001</v>
      </c>
      <c r="BJ97" s="189">
        <v>0.36739775811595499</v>
      </c>
      <c r="BK97" s="188">
        <v>0.82024615064214101</v>
      </c>
      <c r="BL97" s="189">
        <v>0.264825374608127</v>
      </c>
      <c r="BM97" s="188">
        <v>0.72368409185814098</v>
      </c>
      <c r="BN97" s="189">
        <v>0.33396462346571698</v>
      </c>
      <c r="BO97" s="188">
        <v>0.20903899686826999</v>
      </c>
      <c r="BP97" s="189">
        <v>0.43788725515464499</v>
      </c>
      <c r="BQ97" s="188">
        <v>-1.0211737378118799</v>
      </c>
      <c r="BR97" s="189">
        <v>0.24516918010336999</v>
      </c>
      <c r="BS97" s="188">
        <v>0.62116459141240599</v>
      </c>
      <c r="BT97" s="189">
        <v>0.35140142049057199</v>
      </c>
      <c r="BU97" s="188">
        <v>9.4240101330342399E-2</v>
      </c>
      <c r="BV97" s="189">
        <v>0.30606845472451499</v>
      </c>
      <c r="BW97" s="188">
        <v>0.86693640741991396</v>
      </c>
      <c r="BX97" s="189">
        <v>0.32382594043413498</v>
      </c>
      <c r="BY97" s="188">
        <v>-1.1931088827441201</v>
      </c>
      <c r="BZ97" s="189">
        <v>0.38002765900269098</v>
      </c>
      <c r="CA97" s="188">
        <v>-0.199935421712235</v>
      </c>
      <c r="CB97" s="189">
        <v>0.208547401842573</v>
      </c>
      <c r="CC97" s="188">
        <v>-1.9173105290622401</v>
      </c>
      <c r="CD97" s="189">
        <v>0.333101973171398</v>
      </c>
      <c r="CE97" s="188">
        <v>-1.0383610132796499</v>
      </c>
      <c r="CF97" s="189">
        <v>0.34487621661513501</v>
      </c>
      <c r="CG97" s="188">
        <v>-0.45297996663432499</v>
      </c>
      <c r="CH97" s="200">
        <v>0.46238072882801001</v>
      </c>
    </row>
    <row r="99" spans="1:86" x14ac:dyDescent="0.35">
      <c r="A99" s="201" t="s">
        <v>412</v>
      </c>
    </row>
    <row r="100" spans="1:86" x14ac:dyDescent="0.35">
      <c r="A100" s="201" t="s">
        <v>413</v>
      </c>
    </row>
    <row r="101" spans="1:86" x14ac:dyDescent="0.35">
      <c r="A101" s="201" t="s">
        <v>414</v>
      </c>
    </row>
    <row r="102" spans="1:86" x14ac:dyDescent="0.35">
      <c r="A102" s="201" t="s">
        <v>415</v>
      </c>
    </row>
    <row r="103" spans="1:86" x14ac:dyDescent="0.35">
      <c r="A103" s="170" t="str">
        <f>HYPERLINK("https://oecdcode.org/disclaimers/cyprus.html", "Information on data for Cyprus: https://oecdcode.org/disclaimers/cyprus.html")</f>
        <v>Information on data for Cyprus: https://oecdcode.org/disclaimers/cyprus.html</v>
      </c>
    </row>
    <row r="104" spans="1:86" x14ac:dyDescent="0.35">
      <c r="A104" s="201" t="s">
        <v>416</v>
      </c>
    </row>
  </sheetData>
  <mergeCells count="46">
    <mergeCell ref="BG8:CH8"/>
    <mergeCell ref="BG9:BH9"/>
    <mergeCell ref="BI9:BJ9"/>
    <mergeCell ref="BK9:BL9"/>
    <mergeCell ref="BM9:BN9"/>
    <mergeCell ref="BO9:BP9"/>
    <mergeCell ref="BQ9:BR9"/>
    <mergeCell ref="BS9:BT9"/>
    <mergeCell ref="BU9:BV9"/>
    <mergeCell ref="BW9:BX9"/>
    <mergeCell ref="BY9:BZ9"/>
    <mergeCell ref="CA9:CB9"/>
    <mergeCell ref="CC9:CD9"/>
    <mergeCell ref="CE9:CF9"/>
    <mergeCell ref="CG9:CH9"/>
    <mergeCell ref="AE8:BF8"/>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7:B10"/>
    <mergeCell ref="C7:CH7"/>
    <mergeCell ref="C8:D9"/>
    <mergeCell ref="E8:F9"/>
    <mergeCell ref="G8:H9"/>
    <mergeCell ref="I8:J9"/>
    <mergeCell ref="K8:L9"/>
    <mergeCell ref="M8:N9"/>
    <mergeCell ref="O8:P9"/>
    <mergeCell ref="Q8:R9"/>
    <mergeCell ref="S8:T9"/>
    <mergeCell ref="U8:V9"/>
    <mergeCell ref="W8:X9"/>
    <mergeCell ref="Y8:Z9"/>
    <mergeCell ref="AA8:AB9"/>
    <mergeCell ref="AC8:AD9"/>
  </mergeCells>
  <conditionalFormatting sqref="AE1:AE200">
    <cfRule type="expression" dxfId="444" priority="28">
      <formula>ABS(AE1/AF1)&gt;1.95996398454005</formula>
    </cfRule>
  </conditionalFormatting>
  <conditionalFormatting sqref="AG1:AG200">
    <cfRule type="expression" dxfId="443" priority="27">
      <formula>ABS(AG1/AH1)&gt;1.95996398454005</formula>
    </cfRule>
  </conditionalFormatting>
  <conditionalFormatting sqref="AI1:AI200">
    <cfRule type="expression" dxfId="442" priority="26">
      <formula>ABS(AI1/AJ1)&gt;1.95996398454005</formula>
    </cfRule>
  </conditionalFormatting>
  <conditionalFormatting sqref="AK1:AK200">
    <cfRule type="expression" dxfId="441" priority="25">
      <formula>ABS(AK1/AL1)&gt;1.95996398454005</formula>
    </cfRule>
  </conditionalFormatting>
  <conditionalFormatting sqref="AM1:AM200">
    <cfRule type="expression" dxfId="440" priority="24">
      <formula>ABS(AM1/AN1)&gt;1.95996398454005</formula>
    </cfRule>
  </conditionalFormatting>
  <conditionalFormatting sqref="AO1:AO200">
    <cfRule type="expression" dxfId="439" priority="23">
      <formula>ABS(AO1/AP1)&gt;1.95996398454005</formula>
    </cfRule>
  </conditionalFormatting>
  <conditionalFormatting sqref="AQ1:AQ200">
    <cfRule type="expression" dxfId="438" priority="22">
      <formula>ABS(AQ1/AR1)&gt;1.95996398454005</formula>
    </cfRule>
  </conditionalFormatting>
  <conditionalFormatting sqref="AS1:AS200">
    <cfRule type="expression" dxfId="437" priority="21">
      <formula>ABS(AS1/AT1)&gt;1.95996398454005</formula>
    </cfRule>
  </conditionalFormatting>
  <conditionalFormatting sqref="AU1:AU200">
    <cfRule type="expression" dxfId="436" priority="20">
      <formula>ABS(AU1/AV1)&gt;1.95996398454005</formula>
    </cfRule>
  </conditionalFormatting>
  <conditionalFormatting sqref="AW1:AW200">
    <cfRule type="expression" dxfId="435" priority="19">
      <formula>ABS(AW1/AX1)&gt;1.95996398454005</formula>
    </cfRule>
  </conditionalFormatting>
  <conditionalFormatting sqref="AY1:AY200">
    <cfRule type="expression" dxfId="434" priority="18">
      <formula>ABS(AY1/AZ1)&gt;1.95996398454005</formula>
    </cfRule>
  </conditionalFormatting>
  <conditionalFormatting sqref="BA1:BA200">
    <cfRule type="expression" dxfId="433" priority="17">
      <formula>ABS(BA1/BB1)&gt;1.95996398454005</formula>
    </cfRule>
  </conditionalFormatting>
  <conditionalFormatting sqref="BC1:BC200">
    <cfRule type="expression" dxfId="432" priority="16">
      <formula>ABS(BC1/BD1)&gt;1.95996398454005</formula>
    </cfRule>
  </conditionalFormatting>
  <conditionalFormatting sqref="BE1:BE200">
    <cfRule type="expression" dxfId="431" priority="15">
      <formula>ABS(BE1/BF1)&gt;1.95996398454005</formula>
    </cfRule>
  </conditionalFormatting>
  <conditionalFormatting sqref="BG1:BG200">
    <cfRule type="expression" dxfId="430" priority="14">
      <formula>ABS(BG1/BH1)&gt;1.95996398454005</formula>
    </cfRule>
  </conditionalFormatting>
  <conditionalFormatting sqref="BI1:BI200">
    <cfRule type="expression" dxfId="429" priority="13">
      <formula>ABS(BI1/BJ1)&gt;1.95996398454005</formula>
    </cfRule>
  </conditionalFormatting>
  <conditionalFormatting sqref="BK1:BK200">
    <cfRule type="expression" dxfId="428" priority="12">
      <formula>ABS(BK1/BL1)&gt;1.95996398454005</formula>
    </cfRule>
  </conditionalFormatting>
  <conditionalFormatting sqref="BM1:BM200">
    <cfRule type="expression" dxfId="427" priority="11">
      <formula>ABS(BM1/BN1)&gt;1.95996398454005</formula>
    </cfRule>
  </conditionalFormatting>
  <conditionalFormatting sqref="BO1:BO200">
    <cfRule type="expression" dxfId="426" priority="10">
      <formula>ABS(BO1/BP1)&gt;1.95996398454005</formula>
    </cfRule>
  </conditionalFormatting>
  <conditionalFormatting sqref="BQ1:BQ200">
    <cfRule type="expression" dxfId="425" priority="9">
      <formula>ABS(BQ1/BR1)&gt;1.95996398454005</formula>
    </cfRule>
  </conditionalFormatting>
  <conditionalFormatting sqref="BS1:BS200">
    <cfRule type="expression" dxfId="424" priority="8">
      <formula>ABS(BS1/BT1)&gt;1.95996398454005</formula>
    </cfRule>
  </conditionalFormatting>
  <conditionalFormatting sqref="BU1:BU200">
    <cfRule type="expression" dxfId="423" priority="7">
      <formula>ABS(BU1/BV1)&gt;1.95996398454005</formula>
    </cfRule>
  </conditionalFormatting>
  <conditionalFormatting sqref="BW1:BW200">
    <cfRule type="expression" dxfId="422" priority="6">
      <formula>ABS(BW1/BX1)&gt;1.95996398454005</formula>
    </cfRule>
  </conditionalFormatting>
  <conditionalFormatting sqref="BY1:BY200">
    <cfRule type="expression" dxfId="421" priority="5">
      <formula>ABS(BY1/BZ1)&gt;1.95996398454005</formula>
    </cfRule>
  </conditionalFormatting>
  <conditionalFormatting sqref="CA1:CA200">
    <cfRule type="expression" dxfId="420" priority="4">
      <formula>ABS(CA1/CB1)&gt;1.95996398454005</formula>
    </cfRule>
  </conditionalFormatting>
  <conditionalFormatting sqref="CC1:CC200">
    <cfRule type="expression" dxfId="419" priority="3">
      <formula>ABS(CC1/CD1)&gt;1.95996398454005</formula>
    </cfRule>
  </conditionalFormatting>
  <conditionalFormatting sqref="CE1:CE200">
    <cfRule type="expression" dxfId="418" priority="2">
      <formula>ABS(CE1/CF1)&gt;1.95996398454005</formula>
    </cfRule>
  </conditionalFormatting>
  <conditionalFormatting sqref="CG1:CG200">
    <cfRule type="expression" dxfId="417" priority="1">
      <formula>ABS(CG1/CH1)&gt;1.95996398454005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J112"/>
  <sheetViews>
    <sheetView zoomScale="80" zoomScaleNormal="80" workbookViewId="0"/>
  </sheetViews>
  <sheetFormatPr defaultColWidth="10.90625" defaultRowHeight="14.5" x14ac:dyDescent="0.35"/>
  <cols>
    <col min="1" max="1" width="30.7265625" customWidth="1"/>
    <col min="3" max="36" width="10.81640625" customWidth="1"/>
  </cols>
  <sheetData>
    <row r="1" spans="1:36" x14ac:dyDescent="0.35">
      <c r="A1" s="12" t="str">
        <f ca="1">RIGHT(CELL("Filename",A1),LEN(CELL("Filename",A1))-FIND("]",CELL("Filename",A1)))</f>
        <v>BIN.UND.TQS27</v>
      </c>
      <c r="B1" s="12"/>
      <c r="C1" s="12"/>
      <c r="D1" s="12"/>
      <c r="E1" s="12"/>
      <c r="F1" s="12"/>
      <c r="G1" s="12"/>
      <c r="H1" s="70"/>
      <c r="I1" s="12"/>
      <c r="J1" s="70"/>
      <c r="K1" s="12"/>
      <c r="L1" s="12"/>
      <c r="M1" s="12"/>
      <c r="N1" s="12"/>
      <c r="O1" s="12"/>
      <c r="P1" s="12"/>
      <c r="Q1" s="12"/>
      <c r="R1" s="12"/>
      <c r="S1" s="12"/>
      <c r="T1" s="12"/>
      <c r="U1" s="12"/>
      <c r="V1" s="12"/>
      <c r="W1" s="12"/>
      <c r="X1" s="12"/>
      <c r="Y1" s="12"/>
      <c r="Z1" s="12"/>
      <c r="AA1" s="12"/>
      <c r="AB1" s="12"/>
      <c r="AC1" s="12"/>
      <c r="AD1" s="12"/>
      <c r="AE1" s="12"/>
      <c r="AF1" s="12"/>
      <c r="AG1" s="12"/>
      <c r="AH1" s="12"/>
      <c r="AI1" s="12"/>
      <c r="AJ1" s="12"/>
    </row>
    <row r="2" spans="1:36" x14ac:dyDescent="0.35">
      <c r="A2" s="23" t="s">
        <v>179</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row>
    <row r="3" spans="1:36" x14ac:dyDescent="0.35">
      <c r="A3" s="41" t="s">
        <v>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row>
    <row r="4" spans="1:36" x14ac:dyDescent="0.35">
      <c r="A4" s="168" t="str">
        <f>HYPERLINK("#'TOC'!A1", "Back to TOC")</f>
        <v>Back to TOC</v>
      </c>
      <c r="B4" s="41"/>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row>
    <row r="5" spans="1:36" x14ac:dyDescent="0.3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row>
    <row r="6" spans="1:36" ht="15.75" customHeight="1" x14ac:dyDescent="0.35">
      <c r="A6" s="160"/>
      <c r="B6" s="160"/>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row>
    <row r="7" spans="1:36" ht="15.75" customHeight="1" x14ac:dyDescent="0.35">
      <c r="A7" s="162"/>
      <c r="B7" s="390" t="s">
        <v>126</v>
      </c>
      <c r="C7" s="404" t="s">
        <v>210</v>
      </c>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6"/>
    </row>
    <row r="8" spans="1:36" ht="21" customHeight="1" x14ac:dyDescent="0.35">
      <c r="A8" s="162"/>
      <c r="B8" s="391"/>
      <c r="C8" s="407" t="s">
        <v>101</v>
      </c>
      <c r="D8" s="407"/>
      <c r="E8" s="338" t="s">
        <v>180</v>
      </c>
      <c r="F8" s="338"/>
      <c r="G8" s="338"/>
      <c r="H8" s="338"/>
      <c r="I8" s="338"/>
      <c r="J8" s="338"/>
      <c r="K8" s="338" t="s">
        <v>181</v>
      </c>
      <c r="L8" s="338"/>
      <c r="M8" s="338"/>
      <c r="N8" s="338"/>
      <c r="O8" s="338"/>
      <c r="P8" s="338"/>
      <c r="Q8" s="338"/>
      <c r="R8" s="338"/>
      <c r="S8" s="338" t="s">
        <v>182</v>
      </c>
      <c r="T8" s="338"/>
      <c r="U8" s="338"/>
      <c r="V8" s="338"/>
      <c r="W8" s="338"/>
      <c r="X8" s="338"/>
      <c r="Y8" s="338"/>
      <c r="Z8" s="338"/>
      <c r="AA8" s="338" t="s">
        <v>183</v>
      </c>
      <c r="AB8" s="338"/>
      <c r="AC8" s="338"/>
      <c r="AD8" s="338"/>
      <c r="AE8" s="338"/>
      <c r="AF8" s="338"/>
      <c r="AG8" s="338"/>
      <c r="AH8" s="338"/>
      <c r="AI8" s="338"/>
      <c r="AJ8" s="409"/>
    </row>
    <row r="9" spans="1:36" ht="44.25" customHeight="1" x14ac:dyDescent="0.35">
      <c r="A9" s="162"/>
      <c r="B9" s="391"/>
      <c r="C9" s="408"/>
      <c r="D9" s="408"/>
      <c r="E9" s="344" t="s">
        <v>184</v>
      </c>
      <c r="F9" s="344"/>
      <c r="G9" s="344" t="s">
        <v>185</v>
      </c>
      <c r="H9" s="344"/>
      <c r="I9" s="344" t="s">
        <v>186</v>
      </c>
      <c r="J9" s="344"/>
      <c r="K9" s="344" t="s">
        <v>187</v>
      </c>
      <c r="L9" s="344"/>
      <c r="M9" s="344" t="s">
        <v>188</v>
      </c>
      <c r="N9" s="344" t="s">
        <v>136</v>
      </c>
      <c r="O9" s="344" t="s">
        <v>189</v>
      </c>
      <c r="P9" s="344"/>
      <c r="Q9" s="344" t="s">
        <v>117</v>
      </c>
      <c r="R9" s="344"/>
      <c r="S9" s="344" t="s">
        <v>190</v>
      </c>
      <c r="T9" s="344"/>
      <c r="U9" s="344" t="s">
        <v>191</v>
      </c>
      <c r="V9" s="344"/>
      <c r="W9" s="344" t="s">
        <v>192</v>
      </c>
      <c r="X9" s="344"/>
      <c r="Y9" s="344" t="s">
        <v>193</v>
      </c>
      <c r="Z9" s="344"/>
      <c r="AA9" s="344" t="s">
        <v>194</v>
      </c>
      <c r="AB9" s="344"/>
      <c r="AC9" s="344" t="s">
        <v>195</v>
      </c>
      <c r="AD9" s="344"/>
      <c r="AE9" s="344" t="s">
        <v>196</v>
      </c>
      <c r="AF9" s="344"/>
      <c r="AG9" s="344" t="s">
        <v>197</v>
      </c>
      <c r="AH9" s="344"/>
      <c r="AI9" s="344" t="s">
        <v>117</v>
      </c>
      <c r="AJ9" s="410"/>
    </row>
    <row r="10" spans="1:36" ht="15.75" customHeight="1" x14ac:dyDescent="0.35">
      <c r="A10" s="163"/>
      <c r="B10" s="391"/>
      <c r="C10" s="97" t="s">
        <v>11</v>
      </c>
      <c r="D10" s="97" t="s">
        <v>12</v>
      </c>
      <c r="E10" s="97" t="s">
        <v>11</v>
      </c>
      <c r="F10" s="97" t="s">
        <v>12</v>
      </c>
      <c r="G10" s="97" t="s">
        <v>11</v>
      </c>
      <c r="H10" s="97" t="s">
        <v>12</v>
      </c>
      <c r="I10" s="97" t="s">
        <v>13</v>
      </c>
      <c r="J10" s="97" t="s">
        <v>12</v>
      </c>
      <c r="K10" s="97" t="s">
        <v>11</v>
      </c>
      <c r="L10" s="97" t="s">
        <v>12</v>
      </c>
      <c r="M10" s="97" t="s">
        <v>11</v>
      </c>
      <c r="N10" s="97" t="s">
        <v>12</v>
      </c>
      <c r="O10" s="97" t="s">
        <v>11</v>
      </c>
      <c r="P10" s="97" t="s">
        <v>12</v>
      </c>
      <c r="Q10" s="97" t="s">
        <v>13</v>
      </c>
      <c r="R10" s="97" t="s">
        <v>12</v>
      </c>
      <c r="S10" s="97" t="s">
        <v>11</v>
      </c>
      <c r="T10" s="97" t="s">
        <v>12</v>
      </c>
      <c r="U10" s="97" t="s">
        <v>11</v>
      </c>
      <c r="V10" s="97" t="s">
        <v>12</v>
      </c>
      <c r="W10" s="97" t="s">
        <v>11</v>
      </c>
      <c r="X10" s="97" t="s">
        <v>12</v>
      </c>
      <c r="Y10" s="97" t="s">
        <v>13</v>
      </c>
      <c r="Z10" s="97" t="s">
        <v>12</v>
      </c>
      <c r="AA10" s="97" t="s">
        <v>11</v>
      </c>
      <c r="AB10" s="97" t="s">
        <v>12</v>
      </c>
      <c r="AC10" s="97" t="s">
        <v>11</v>
      </c>
      <c r="AD10" s="97" t="s">
        <v>12</v>
      </c>
      <c r="AE10" s="97" t="s">
        <v>11</v>
      </c>
      <c r="AF10" s="97" t="s">
        <v>12</v>
      </c>
      <c r="AG10" s="97" t="s">
        <v>11</v>
      </c>
      <c r="AH10" s="97" t="s">
        <v>12</v>
      </c>
      <c r="AI10" s="97" t="s">
        <v>13</v>
      </c>
      <c r="AJ10" s="112" t="s">
        <v>12</v>
      </c>
    </row>
    <row r="11" spans="1:36" x14ac:dyDescent="0.35">
      <c r="A11" s="72"/>
      <c r="B11" s="164"/>
      <c r="C11" s="67" t="s">
        <v>1456</v>
      </c>
      <c r="D11" s="68" t="s">
        <v>1457</v>
      </c>
      <c r="E11" s="67" t="s">
        <v>1458</v>
      </c>
      <c r="F11" s="68" t="s">
        <v>1459</v>
      </c>
      <c r="G11" s="67" t="s">
        <v>1460</v>
      </c>
      <c r="H11" s="68" t="s">
        <v>1461</v>
      </c>
      <c r="I11" s="67" t="s">
        <v>1462</v>
      </c>
      <c r="J11" s="68" t="s">
        <v>1463</v>
      </c>
      <c r="K11" s="67" t="s">
        <v>1464</v>
      </c>
      <c r="L11" s="68" t="s">
        <v>1465</v>
      </c>
      <c r="M11" s="67" t="s">
        <v>1466</v>
      </c>
      <c r="N11" s="68" t="s">
        <v>1467</v>
      </c>
      <c r="O11" s="67" t="s">
        <v>1468</v>
      </c>
      <c r="P11" s="68" t="s">
        <v>1469</v>
      </c>
      <c r="Q11" s="67" t="s">
        <v>1470</v>
      </c>
      <c r="R11" s="68" t="s">
        <v>1471</v>
      </c>
      <c r="S11" s="67" t="s">
        <v>1472</v>
      </c>
      <c r="T11" s="68" t="s">
        <v>1473</v>
      </c>
      <c r="U11" s="67" t="s">
        <v>1474</v>
      </c>
      <c r="V11" s="68" t="s">
        <v>1475</v>
      </c>
      <c r="W11" s="67" t="s">
        <v>1476</v>
      </c>
      <c r="X11" s="68" t="s">
        <v>1477</v>
      </c>
      <c r="Y11" s="67" t="s">
        <v>1478</v>
      </c>
      <c r="Z11" s="68" t="s">
        <v>1479</v>
      </c>
      <c r="AA11" s="67" t="s">
        <v>1480</v>
      </c>
      <c r="AB11" s="68" t="s">
        <v>1481</v>
      </c>
      <c r="AC11" s="67" t="s">
        <v>1482</v>
      </c>
      <c r="AD11" s="68" t="s">
        <v>1483</v>
      </c>
      <c r="AE11" s="67" t="s">
        <v>1484</v>
      </c>
      <c r="AF11" s="68" t="s">
        <v>1485</v>
      </c>
      <c r="AG11" s="67" t="s">
        <v>1486</v>
      </c>
      <c r="AH11" s="68" t="s">
        <v>1487</v>
      </c>
      <c r="AI11" s="67" t="s">
        <v>1488</v>
      </c>
      <c r="AJ11" s="96" t="s">
        <v>1489</v>
      </c>
    </row>
    <row r="12" spans="1:36" x14ac:dyDescent="0.35">
      <c r="A12" s="22" t="s">
        <v>14</v>
      </c>
      <c r="B12" s="19">
        <v>2</v>
      </c>
      <c r="C12" s="4">
        <v>25.0062989788407</v>
      </c>
      <c r="D12" s="5">
        <v>0.97813907226553898</v>
      </c>
      <c r="E12" s="4">
        <v>26.9863356934991</v>
      </c>
      <c r="F12" s="5">
        <v>1.1134620518851699</v>
      </c>
      <c r="G12" s="4">
        <v>19.226376612429</v>
      </c>
      <c r="H12" s="5">
        <v>1.4250937975875699</v>
      </c>
      <c r="I12" s="4">
        <v>-7.7599590810700301</v>
      </c>
      <c r="J12" s="5">
        <v>1.6694034655715999</v>
      </c>
      <c r="K12" s="4">
        <v>11.501957490993201</v>
      </c>
      <c r="L12" s="5">
        <v>1.7948242764878799</v>
      </c>
      <c r="M12" s="4">
        <v>24.5960819859731</v>
      </c>
      <c r="N12" s="5">
        <v>1.2055553501899601</v>
      </c>
      <c r="O12" s="4">
        <v>29.519542242186301</v>
      </c>
      <c r="P12" s="5">
        <v>1.5387988339582901</v>
      </c>
      <c r="Q12" s="4">
        <v>18.017584751193102</v>
      </c>
      <c r="R12" s="5">
        <v>2.25689383579576</v>
      </c>
      <c r="S12" s="4">
        <v>11.884772506050799</v>
      </c>
      <c r="T12" s="5">
        <v>1.4241414013459399</v>
      </c>
      <c r="U12" s="4">
        <v>24.034624564725299</v>
      </c>
      <c r="V12" s="5">
        <v>1.9102611073354301</v>
      </c>
      <c r="W12" s="4">
        <v>28.521594114848501</v>
      </c>
      <c r="X12" s="5">
        <v>1.22101139602021</v>
      </c>
      <c r="Y12" s="4">
        <v>16.636821608797799</v>
      </c>
      <c r="Z12" s="5">
        <v>1.7596459337399899</v>
      </c>
      <c r="AA12" s="4" t="s">
        <v>432</v>
      </c>
      <c r="AB12" s="5" t="s">
        <v>432</v>
      </c>
      <c r="AC12" s="4" t="s">
        <v>432</v>
      </c>
      <c r="AD12" s="5" t="s">
        <v>432</v>
      </c>
      <c r="AE12" s="4" t="s">
        <v>432</v>
      </c>
      <c r="AF12" s="5" t="s">
        <v>432</v>
      </c>
      <c r="AG12" s="4" t="s">
        <v>432</v>
      </c>
      <c r="AH12" s="5" t="s">
        <v>432</v>
      </c>
      <c r="AI12" s="4" t="s">
        <v>432</v>
      </c>
      <c r="AJ12" s="99" t="s">
        <v>432</v>
      </c>
    </row>
    <row r="13" spans="1:36" x14ac:dyDescent="0.35">
      <c r="A13" s="52" t="s">
        <v>15</v>
      </c>
      <c r="B13" s="19">
        <v>2</v>
      </c>
      <c r="C13" s="4">
        <v>25.0245891832128</v>
      </c>
      <c r="D13" s="5">
        <v>0.94973233221277997</v>
      </c>
      <c r="E13" s="4">
        <v>25.6301089178098</v>
      </c>
      <c r="F13" s="5">
        <v>1.1391006515112401</v>
      </c>
      <c r="G13" s="4">
        <v>24.0186815863342</v>
      </c>
      <c r="H13" s="5">
        <v>1.66141423924809</v>
      </c>
      <c r="I13" s="4">
        <v>-1.61142733147559</v>
      </c>
      <c r="J13" s="5">
        <v>2.00464628059617</v>
      </c>
      <c r="K13" s="4">
        <v>16.702438473030298</v>
      </c>
      <c r="L13" s="5">
        <v>1.84561019781435</v>
      </c>
      <c r="M13" s="4">
        <v>24.4687115935936</v>
      </c>
      <c r="N13" s="5">
        <v>1.3560125073568301</v>
      </c>
      <c r="O13" s="4">
        <v>30.5784752877369</v>
      </c>
      <c r="P13" s="5">
        <v>2.13996053167069</v>
      </c>
      <c r="Q13" s="4">
        <v>13.876036814706501</v>
      </c>
      <c r="R13" s="5">
        <v>2.9544121001600199</v>
      </c>
      <c r="S13" s="4">
        <v>16.175821161750701</v>
      </c>
      <c r="T13" s="5">
        <v>1.57259704826145</v>
      </c>
      <c r="U13" s="4">
        <v>18.891101319254801</v>
      </c>
      <c r="V13" s="5">
        <v>1.71327651369545</v>
      </c>
      <c r="W13" s="4">
        <v>29.370599371338098</v>
      </c>
      <c r="X13" s="5">
        <v>1.40194549924894</v>
      </c>
      <c r="Y13" s="4">
        <v>13.194778209587399</v>
      </c>
      <c r="Z13" s="5">
        <v>2.1393360110110198</v>
      </c>
      <c r="AA13" s="4">
        <v>36.684551420433301</v>
      </c>
      <c r="AB13" s="5">
        <v>10.341894587757199</v>
      </c>
      <c r="AC13" s="4">
        <v>25.535774125732001</v>
      </c>
      <c r="AD13" s="5">
        <v>1.212098384475</v>
      </c>
      <c r="AE13" s="4">
        <v>26.846697688742498</v>
      </c>
      <c r="AF13" s="5">
        <v>2.3848713598757501</v>
      </c>
      <c r="AG13" s="4">
        <v>28.358764973321001</v>
      </c>
      <c r="AH13" s="5">
        <v>8.8078150342405106</v>
      </c>
      <c r="AI13" s="4">
        <v>1.31092356301055</v>
      </c>
      <c r="AJ13" s="99">
        <v>2.5134183272103101</v>
      </c>
    </row>
    <row r="14" spans="1:36" x14ac:dyDescent="0.35">
      <c r="A14" s="52" t="s">
        <v>16</v>
      </c>
      <c r="B14" s="19">
        <v>2</v>
      </c>
      <c r="C14" s="4">
        <v>25.023273721745301</v>
      </c>
      <c r="D14" s="5">
        <v>0.78615747987483797</v>
      </c>
      <c r="E14" s="4">
        <v>26.205989044822601</v>
      </c>
      <c r="F14" s="5">
        <v>0.87077817434066696</v>
      </c>
      <c r="G14" s="4">
        <v>21.8041543294419</v>
      </c>
      <c r="H14" s="5">
        <v>1.18482221502983</v>
      </c>
      <c r="I14" s="4">
        <v>-4.4018347153806499</v>
      </c>
      <c r="J14" s="5">
        <v>1.2906811944152401</v>
      </c>
      <c r="K14" s="4">
        <v>17.252331853371899</v>
      </c>
      <c r="L14" s="5">
        <v>1.51761687804685</v>
      </c>
      <c r="M14" s="4">
        <v>23.3876352792294</v>
      </c>
      <c r="N14" s="5">
        <v>1.07400385353452</v>
      </c>
      <c r="O14" s="4">
        <v>31.4394711181905</v>
      </c>
      <c r="P14" s="5">
        <v>1.2863709673119199</v>
      </c>
      <c r="Q14" s="4">
        <v>14.187139264818599</v>
      </c>
      <c r="R14" s="5">
        <v>1.9260895496374799</v>
      </c>
      <c r="S14" s="4">
        <v>16.8568061884774</v>
      </c>
      <c r="T14" s="5">
        <v>1.1928843690498001</v>
      </c>
      <c r="U14" s="4">
        <v>23.650030923774001</v>
      </c>
      <c r="V14" s="5">
        <v>1.88298442063469</v>
      </c>
      <c r="W14" s="4">
        <v>29.8569996449203</v>
      </c>
      <c r="X14" s="5">
        <v>0.92539908871132304</v>
      </c>
      <c r="Y14" s="4">
        <v>13.000193456442901</v>
      </c>
      <c r="Z14" s="5">
        <v>1.46717303820127</v>
      </c>
      <c r="AA14" s="4" t="s">
        <v>432</v>
      </c>
      <c r="AB14" s="5" t="s">
        <v>432</v>
      </c>
      <c r="AC14" s="4" t="s">
        <v>432</v>
      </c>
      <c r="AD14" s="5" t="s">
        <v>432</v>
      </c>
      <c r="AE14" s="4" t="s">
        <v>432</v>
      </c>
      <c r="AF14" s="5" t="s">
        <v>432</v>
      </c>
      <c r="AG14" s="4" t="s">
        <v>432</v>
      </c>
      <c r="AH14" s="5" t="s">
        <v>432</v>
      </c>
      <c r="AI14" s="4" t="s">
        <v>432</v>
      </c>
      <c r="AJ14" s="99" t="s">
        <v>432</v>
      </c>
    </row>
    <row r="15" spans="1:36" x14ac:dyDescent="0.35">
      <c r="A15" s="22" t="s">
        <v>17</v>
      </c>
      <c r="B15" s="19">
        <v>2</v>
      </c>
      <c r="C15" s="4">
        <v>25.007835628949799</v>
      </c>
      <c r="D15" s="5">
        <v>1.0010097760287799</v>
      </c>
      <c r="E15" s="4">
        <v>25.9742662011212</v>
      </c>
      <c r="F15" s="5">
        <v>1.0723926148762599</v>
      </c>
      <c r="G15" s="4">
        <v>21.876230174381501</v>
      </c>
      <c r="H15" s="5">
        <v>1.83911535079055</v>
      </c>
      <c r="I15" s="4">
        <v>-4.0980360267396803</v>
      </c>
      <c r="J15" s="5">
        <v>1.9165902323808299</v>
      </c>
      <c r="K15" s="4">
        <v>36.408718202662001</v>
      </c>
      <c r="L15" s="5">
        <v>2.1974515717325098</v>
      </c>
      <c r="M15" s="4">
        <v>26.681568005473501</v>
      </c>
      <c r="N15" s="5">
        <v>1.2607323482225701</v>
      </c>
      <c r="O15" s="4">
        <v>18.2330089909353</v>
      </c>
      <c r="P15" s="5">
        <v>1.38851268685076</v>
      </c>
      <c r="Q15" s="4">
        <v>-18.175709211726701</v>
      </c>
      <c r="R15" s="5">
        <v>2.70097164506064</v>
      </c>
      <c r="S15" s="4">
        <v>31.745776041156301</v>
      </c>
      <c r="T15" s="5">
        <v>1.7765768372806401</v>
      </c>
      <c r="U15" s="4">
        <v>35.456188906210897</v>
      </c>
      <c r="V15" s="5">
        <v>2.7417637872015099</v>
      </c>
      <c r="W15" s="4">
        <v>21.429718685216301</v>
      </c>
      <c r="X15" s="5">
        <v>1.14375968313962</v>
      </c>
      <c r="Y15" s="4">
        <v>-10.31605735594</v>
      </c>
      <c r="Z15" s="5">
        <v>2.0087907175610198</v>
      </c>
      <c r="AA15" s="4">
        <v>19.583324117006701</v>
      </c>
      <c r="AB15" s="5">
        <v>2.38622318602479</v>
      </c>
      <c r="AC15" s="4">
        <v>24.708636505170901</v>
      </c>
      <c r="AD15" s="5">
        <v>1.2049647953561899</v>
      </c>
      <c r="AE15" s="4">
        <v>34.978516793845998</v>
      </c>
      <c r="AF15" s="5">
        <v>2.5354665724097001</v>
      </c>
      <c r="AG15" s="4">
        <v>33.948544130654398</v>
      </c>
      <c r="AH15" s="5">
        <v>7.0880065389781901</v>
      </c>
      <c r="AI15" s="4">
        <v>10.2698802886751</v>
      </c>
      <c r="AJ15" s="99">
        <v>2.6708273254561798</v>
      </c>
    </row>
    <row r="16" spans="1:36" x14ac:dyDescent="0.35">
      <c r="A16" s="22" t="s">
        <v>18</v>
      </c>
      <c r="B16" s="19">
        <v>2</v>
      </c>
      <c r="C16" s="4">
        <v>25.002180748207198</v>
      </c>
      <c r="D16" s="5">
        <v>0.85101217133867302</v>
      </c>
      <c r="E16" s="4">
        <v>28.471326576785899</v>
      </c>
      <c r="F16" s="5">
        <v>1.28888320993817</v>
      </c>
      <c r="G16" s="4">
        <v>20.537998249920999</v>
      </c>
      <c r="H16" s="5">
        <v>1.1992077503958301</v>
      </c>
      <c r="I16" s="4">
        <v>-7.9333283268648804</v>
      </c>
      <c r="J16" s="5">
        <v>1.86118042917533</v>
      </c>
      <c r="K16" s="4">
        <v>20.227357885983</v>
      </c>
      <c r="L16" s="5">
        <v>2.0085318624708002</v>
      </c>
      <c r="M16" s="4">
        <v>25.672821341133499</v>
      </c>
      <c r="N16" s="5">
        <v>1.0307266331538201</v>
      </c>
      <c r="O16" s="4">
        <v>27.659571217249599</v>
      </c>
      <c r="P16" s="5">
        <v>2.1390223642431998</v>
      </c>
      <c r="Q16" s="4">
        <v>7.4322133312666301</v>
      </c>
      <c r="R16" s="5">
        <v>2.9905989965336901</v>
      </c>
      <c r="S16" s="4">
        <v>20.0439670184203</v>
      </c>
      <c r="T16" s="5">
        <v>1.7948291651061501</v>
      </c>
      <c r="U16" s="4">
        <v>24.682741463981198</v>
      </c>
      <c r="V16" s="5">
        <v>2.1770885647768199</v>
      </c>
      <c r="W16" s="4">
        <v>26.683404227121201</v>
      </c>
      <c r="X16" s="5">
        <v>1.1149872876857001</v>
      </c>
      <c r="Y16" s="4">
        <v>6.6394372087009401</v>
      </c>
      <c r="Z16" s="5">
        <v>2.0555914617525701</v>
      </c>
      <c r="AA16" s="4">
        <v>26.753145349771199</v>
      </c>
      <c r="AB16" s="5">
        <v>3.10047609852688</v>
      </c>
      <c r="AC16" s="4">
        <v>23.8666895475363</v>
      </c>
      <c r="AD16" s="5">
        <v>1.2226343728450499</v>
      </c>
      <c r="AE16" s="4">
        <v>22.5865851032029</v>
      </c>
      <c r="AF16" s="5">
        <v>2.5723972934895101</v>
      </c>
      <c r="AG16" s="4" t="s">
        <v>888</v>
      </c>
      <c r="AH16" s="5" t="s">
        <v>888</v>
      </c>
      <c r="AI16" s="4">
        <v>-1.2801044443334499</v>
      </c>
      <c r="AJ16" s="99">
        <v>2.8307207970980901</v>
      </c>
    </row>
    <row r="17" spans="1:36" x14ac:dyDescent="0.35">
      <c r="A17" s="52" t="s">
        <v>19</v>
      </c>
      <c r="B17" s="19">
        <v>2</v>
      </c>
      <c r="C17" s="4">
        <v>25.0130857600012</v>
      </c>
      <c r="D17" s="5">
        <v>0.81609641353209195</v>
      </c>
      <c r="E17" s="4">
        <v>26.109781321185299</v>
      </c>
      <c r="F17" s="5">
        <v>0.87848875923537695</v>
      </c>
      <c r="G17" s="4">
        <v>22.749812467869301</v>
      </c>
      <c r="H17" s="5">
        <v>1.3690140485809601</v>
      </c>
      <c r="I17" s="4">
        <v>-3.3599688533160301</v>
      </c>
      <c r="J17" s="5">
        <v>1.4403542790366499</v>
      </c>
      <c r="K17" s="4">
        <v>13.9255985216931</v>
      </c>
      <c r="L17" s="5">
        <v>1.63271289227289</v>
      </c>
      <c r="M17" s="4">
        <v>24.4643179147889</v>
      </c>
      <c r="N17" s="5">
        <v>0.99417841288047604</v>
      </c>
      <c r="O17" s="4">
        <v>35.330383468620802</v>
      </c>
      <c r="P17" s="5">
        <v>1.76783831929557</v>
      </c>
      <c r="Q17" s="4">
        <v>21.404784946927698</v>
      </c>
      <c r="R17" s="5">
        <v>2.43940330606193</v>
      </c>
      <c r="S17" s="4">
        <v>13.709218969957201</v>
      </c>
      <c r="T17" s="5">
        <v>1.3220456003146901</v>
      </c>
      <c r="U17" s="4">
        <v>16.1782773515163</v>
      </c>
      <c r="V17" s="5">
        <v>2.01524735949946</v>
      </c>
      <c r="W17" s="4">
        <v>31.1902029669569</v>
      </c>
      <c r="X17" s="5">
        <v>1.11923991905001</v>
      </c>
      <c r="Y17" s="4">
        <v>17.480983996999701</v>
      </c>
      <c r="Z17" s="5">
        <v>1.6816531293812</v>
      </c>
      <c r="AA17" s="4">
        <v>23.096565554343901</v>
      </c>
      <c r="AB17" s="5">
        <v>3.5129814398033798</v>
      </c>
      <c r="AC17" s="4">
        <v>26.2853229385939</v>
      </c>
      <c r="AD17" s="5">
        <v>1.0307440619656201</v>
      </c>
      <c r="AE17" s="4">
        <v>21.407561747486099</v>
      </c>
      <c r="AF17" s="5">
        <v>1.9269444018294299</v>
      </c>
      <c r="AG17" s="4" t="s">
        <v>888</v>
      </c>
      <c r="AH17" s="5" t="s">
        <v>888</v>
      </c>
      <c r="AI17" s="4">
        <v>-4.8777611911078003</v>
      </c>
      <c r="AJ17" s="99">
        <v>2.2201827913123902</v>
      </c>
    </row>
    <row r="18" spans="1:36" x14ac:dyDescent="0.35">
      <c r="A18" s="1" t="s">
        <v>20</v>
      </c>
      <c r="B18" s="19">
        <v>2</v>
      </c>
      <c r="C18" s="4">
        <v>25.017685564449</v>
      </c>
      <c r="D18" s="5">
        <v>1.0469379454185701</v>
      </c>
      <c r="E18" s="4">
        <v>25.835192155740302</v>
      </c>
      <c r="F18" s="5">
        <v>1.05724275077747</v>
      </c>
      <c r="G18" s="4">
        <v>23.423376311463599</v>
      </c>
      <c r="H18" s="5">
        <v>1.95698618421971</v>
      </c>
      <c r="I18" s="4">
        <v>-2.4118158442767799</v>
      </c>
      <c r="J18" s="5">
        <v>2.00761471361949</v>
      </c>
      <c r="K18" s="4">
        <v>10.095066625055001</v>
      </c>
      <c r="L18" s="5">
        <v>2.2306927679328998</v>
      </c>
      <c r="M18" s="4">
        <v>24.9332981403657</v>
      </c>
      <c r="N18" s="5">
        <v>1.32126472620156</v>
      </c>
      <c r="O18" s="4">
        <v>38.620196801930497</v>
      </c>
      <c r="P18" s="5">
        <v>2.39368795810902</v>
      </c>
      <c r="Q18" s="4">
        <v>28.5251301768755</v>
      </c>
      <c r="R18" s="5">
        <v>3.22857369642204</v>
      </c>
      <c r="S18" s="4">
        <v>10.6012683645903</v>
      </c>
      <c r="T18" s="5">
        <v>1.7178155716183401</v>
      </c>
      <c r="U18" s="4">
        <v>16.161550758067801</v>
      </c>
      <c r="V18" s="5">
        <v>2.5875960244526399</v>
      </c>
      <c r="W18" s="4">
        <v>32.6053357334834</v>
      </c>
      <c r="X18" s="5">
        <v>1.53344321328388</v>
      </c>
      <c r="Y18" s="4">
        <v>22.0040673688931</v>
      </c>
      <c r="Z18" s="5">
        <v>2.3207054483474501</v>
      </c>
      <c r="AA18" s="4">
        <v>18.2105487505086</v>
      </c>
      <c r="AB18" s="5">
        <v>4.26950823475606</v>
      </c>
      <c r="AC18" s="4">
        <v>26.098578003640402</v>
      </c>
      <c r="AD18" s="5">
        <v>1.3604387786946599</v>
      </c>
      <c r="AE18" s="4">
        <v>20.449070886742099</v>
      </c>
      <c r="AF18" s="5">
        <v>2.6857392368953898</v>
      </c>
      <c r="AG18" s="4" t="s">
        <v>888</v>
      </c>
      <c r="AH18" s="5" t="s">
        <v>888</v>
      </c>
      <c r="AI18" s="4">
        <v>-5.64950711689833</v>
      </c>
      <c r="AJ18" s="99">
        <v>3.3707772917594299</v>
      </c>
    </row>
    <row r="19" spans="1:36" x14ac:dyDescent="0.35">
      <c r="A19" s="1" t="s">
        <v>21</v>
      </c>
      <c r="B19" s="19">
        <v>2</v>
      </c>
      <c r="C19" s="4">
        <v>25.006432677031999</v>
      </c>
      <c r="D19" s="5">
        <v>0.86757327276447205</v>
      </c>
      <c r="E19" s="4">
        <v>26.115587291017299</v>
      </c>
      <c r="F19" s="5">
        <v>1.1970341693308399</v>
      </c>
      <c r="G19" s="4">
        <v>22.553838102770499</v>
      </c>
      <c r="H19" s="5">
        <v>1.4569544201155999</v>
      </c>
      <c r="I19" s="4">
        <v>-3.5617491882467598</v>
      </c>
      <c r="J19" s="5">
        <v>2.0661318488445701</v>
      </c>
      <c r="K19" s="4">
        <v>20.1548823167191</v>
      </c>
      <c r="L19" s="5">
        <v>2.0846084521965098</v>
      </c>
      <c r="M19" s="4">
        <v>24.255229864584201</v>
      </c>
      <c r="N19" s="5">
        <v>1.2746332450045601</v>
      </c>
      <c r="O19" s="4">
        <v>30.206641787061901</v>
      </c>
      <c r="P19" s="5">
        <v>2.3505839011901402</v>
      </c>
      <c r="Q19" s="4">
        <v>10.0517594703428</v>
      </c>
      <c r="R19" s="5">
        <v>3.1257246254352902</v>
      </c>
      <c r="S19" s="4">
        <v>19.631184800800199</v>
      </c>
      <c r="T19" s="5">
        <v>1.94552369319324</v>
      </c>
      <c r="U19" s="4">
        <v>20.225660382745801</v>
      </c>
      <c r="V19" s="5">
        <v>1.9083602014282699</v>
      </c>
      <c r="W19" s="4">
        <v>28.0352484731768</v>
      </c>
      <c r="X19" s="5">
        <v>1.2110473657506899</v>
      </c>
      <c r="Y19" s="4">
        <v>8.4040636723765303</v>
      </c>
      <c r="Z19" s="5">
        <v>2.4627815068361101</v>
      </c>
      <c r="AA19" s="4">
        <v>38.025604936361603</v>
      </c>
      <c r="AB19" s="5">
        <v>6.1286203148740102</v>
      </c>
      <c r="AC19" s="4">
        <v>26.975427240749401</v>
      </c>
      <c r="AD19" s="5">
        <v>1.2269358642588299</v>
      </c>
      <c r="AE19" s="4">
        <v>21.753255615001098</v>
      </c>
      <c r="AF19" s="5">
        <v>2.4293990018600602</v>
      </c>
      <c r="AG19" s="4" t="s">
        <v>888</v>
      </c>
      <c r="AH19" s="5" t="s">
        <v>888</v>
      </c>
      <c r="AI19" s="4">
        <v>-5.2221716257482997</v>
      </c>
      <c r="AJ19" s="99">
        <v>2.80853124494549</v>
      </c>
    </row>
    <row r="20" spans="1:36" x14ac:dyDescent="0.35">
      <c r="A20" s="52" t="s">
        <v>22</v>
      </c>
      <c r="B20" s="19">
        <v>2</v>
      </c>
      <c r="C20" s="4">
        <v>25.0542355275192</v>
      </c>
      <c r="D20" s="5">
        <v>0.99203623743661595</v>
      </c>
      <c r="E20" s="4">
        <v>25.7298885753024</v>
      </c>
      <c r="F20" s="5">
        <v>1.2015751597359201</v>
      </c>
      <c r="G20" s="4">
        <v>23.968453632434301</v>
      </c>
      <c r="H20" s="5">
        <v>1.8170967769751001</v>
      </c>
      <c r="I20" s="4">
        <v>-1.7614349428681499</v>
      </c>
      <c r="J20" s="5">
        <v>2.2059034011916401</v>
      </c>
      <c r="K20" s="4">
        <v>21.894197730754101</v>
      </c>
      <c r="L20" s="5">
        <v>2.5629999951662898</v>
      </c>
      <c r="M20" s="4">
        <v>24.100732118284</v>
      </c>
      <c r="N20" s="5">
        <v>1.2535215867034799</v>
      </c>
      <c r="O20" s="4">
        <v>29.3045348113736</v>
      </c>
      <c r="P20" s="5">
        <v>1.52930403602896</v>
      </c>
      <c r="Q20" s="4">
        <v>7.4103370806195299</v>
      </c>
      <c r="R20" s="5">
        <v>3.1434118141667402</v>
      </c>
      <c r="S20" s="4">
        <v>21.7413027305907</v>
      </c>
      <c r="T20" s="5">
        <v>1.8873195715423601</v>
      </c>
      <c r="U20" s="4">
        <v>20.357487513451499</v>
      </c>
      <c r="V20" s="5">
        <v>2.00823635638791</v>
      </c>
      <c r="W20" s="4">
        <v>27.361455031373801</v>
      </c>
      <c r="X20" s="5">
        <v>1.36667817288876</v>
      </c>
      <c r="Y20" s="4">
        <v>5.6201523007830998</v>
      </c>
      <c r="Z20" s="5">
        <v>2.4855562117310401</v>
      </c>
      <c r="AA20" s="4">
        <v>23.597207165570001</v>
      </c>
      <c r="AB20" s="5">
        <v>4.8587811260081297</v>
      </c>
      <c r="AC20" s="4">
        <v>25.4589931410117</v>
      </c>
      <c r="AD20" s="5">
        <v>1.16157184459364</v>
      </c>
      <c r="AE20" s="4">
        <v>17.6802742408636</v>
      </c>
      <c r="AF20" s="5">
        <v>2.8639064700728398</v>
      </c>
      <c r="AG20" s="4">
        <v>24.886239229315201</v>
      </c>
      <c r="AH20" s="5">
        <v>8.0135041615510296</v>
      </c>
      <c r="AI20" s="4">
        <v>-7.7787189001481103</v>
      </c>
      <c r="AJ20" s="99">
        <v>2.7086607248096599</v>
      </c>
    </row>
    <row r="21" spans="1:36" x14ac:dyDescent="0.35">
      <c r="A21" s="52" t="s">
        <v>23</v>
      </c>
      <c r="B21" s="19">
        <v>2</v>
      </c>
      <c r="C21" s="4">
        <v>25.003715869092499</v>
      </c>
      <c r="D21" s="5">
        <v>0.90662291558105201</v>
      </c>
      <c r="E21" s="4">
        <v>24.671512504905699</v>
      </c>
      <c r="F21" s="5">
        <v>0.92752571490763003</v>
      </c>
      <c r="G21" s="4">
        <v>26.264605733063</v>
      </c>
      <c r="H21" s="5">
        <v>1.78996720455152</v>
      </c>
      <c r="I21" s="4">
        <v>1.5930932281572401</v>
      </c>
      <c r="J21" s="5">
        <v>1.7856466002605</v>
      </c>
      <c r="K21" s="4">
        <v>29.119433634252498</v>
      </c>
      <c r="L21" s="5">
        <v>2.9960060062666698</v>
      </c>
      <c r="M21" s="4">
        <v>27.497032683725699</v>
      </c>
      <c r="N21" s="5">
        <v>1.19075957885206</v>
      </c>
      <c r="O21" s="4">
        <v>22.0390107077659</v>
      </c>
      <c r="P21" s="5">
        <v>1.3128613647593399</v>
      </c>
      <c r="Q21" s="4">
        <v>-7.0804229264866203</v>
      </c>
      <c r="R21" s="5">
        <v>3.20119505476876</v>
      </c>
      <c r="S21" s="4">
        <v>25.3986599190488</v>
      </c>
      <c r="T21" s="5">
        <v>1.8021124795174801</v>
      </c>
      <c r="U21" s="4">
        <v>27.008774165049999</v>
      </c>
      <c r="V21" s="5">
        <v>2.3308200529126499</v>
      </c>
      <c r="W21" s="4">
        <v>23.330254563239901</v>
      </c>
      <c r="X21" s="5">
        <v>1.1110303543741999</v>
      </c>
      <c r="Y21" s="4">
        <v>-2.0684053558088502</v>
      </c>
      <c r="Z21" s="5">
        <v>2.0112291514254501</v>
      </c>
      <c r="AA21" s="4">
        <v>21.837256621574799</v>
      </c>
      <c r="AB21" s="5">
        <v>5.3083061365396196</v>
      </c>
      <c r="AC21" s="4">
        <v>22.342736708566001</v>
      </c>
      <c r="AD21" s="5">
        <v>2.0909750480216802</v>
      </c>
      <c r="AE21" s="4">
        <v>25.305877048453699</v>
      </c>
      <c r="AF21" s="5">
        <v>1.28270149409592</v>
      </c>
      <c r="AG21" s="4">
        <v>29.114453626216399</v>
      </c>
      <c r="AH21" s="5">
        <v>11.064057454263301</v>
      </c>
      <c r="AI21" s="4">
        <v>2.9631403398876999</v>
      </c>
      <c r="AJ21" s="99">
        <v>2.4698912759438501</v>
      </c>
    </row>
    <row r="22" spans="1:36" x14ac:dyDescent="0.35">
      <c r="A22" s="52" t="s">
        <v>24</v>
      </c>
      <c r="B22" s="19">
        <v>2</v>
      </c>
      <c r="C22" s="4">
        <v>25.073336853571099</v>
      </c>
      <c r="D22" s="5">
        <v>1.2783659189669401</v>
      </c>
      <c r="E22" s="4">
        <v>24.364804712447601</v>
      </c>
      <c r="F22" s="5">
        <v>1.59423812822771</v>
      </c>
      <c r="G22" s="4">
        <v>26.583066223120401</v>
      </c>
      <c r="H22" s="5">
        <v>2.1202685757961599</v>
      </c>
      <c r="I22" s="4">
        <v>2.2182615106728099</v>
      </c>
      <c r="J22" s="5">
        <v>2.6045772246285699</v>
      </c>
      <c r="K22" s="4">
        <v>18.432694271483399</v>
      </c>
      <c r="L22" s="5">
        <v>3.2474282207158902</v>
      </c>
      <c r="M22" s="4">
        <v>24.386916239534401</v>
      </c>
      <c r="N22" s="5">
        <v>1.43265289476991</v>
      </c>
      <c r="O22" s="4">
        <v>30.546587560502299</v>
      </c>
      <c r="P22" s="5">
        <v>3.6285280152541999</v>
      </c>
      <c r="Q22" s="4">
        <v>12.1138932890189</v>
      </c>
      <c r="R22" s="5">
        <v>4.4400798987726704</v>
      </c>
      <c r="S22" s="4">
        <v>19.4428484797475</v>
      </c>
      <c r="T22" s="5">
        <v>2.5981216072725899</v>
      </c>
      <c r="U22" s="4">
        <v>22.927479696470101</v>
      </c>
      <c r="V22" s="5">
        <v>2.7387200645474898</v>
      </c>
      <c r="W22" s="4">
        <v>26.968503451556401</v>
      </c>
      <c r="X22" s="5">
        <v>1.9881248351815799</v>
      </c>
      <c r="Y22" s="4">
        <v>7.5256549718089003</v>
      </c>
      <c r="Z22" s="5">
        <v>3.1434956415567901</v>
      </c>
      <c r="AA22" s="4" t="s">
        <v>888</v>
      </c>
      <c r="AB22" s="5" t="s">
        <v>888</v>
      </c>
      <c r="AC22" s="4">
        <v>25.799946266667401</v>
      </c>
      <c r="AD22" s="5">
        <v>2.14341047868573</v>
      </c>
      <c r="AE22" s="4">
        <v>27.2002610672317</v>
      </c>
      <c r="AF22" s="5">
        <v>2.7472924367160001</v>
      </c>
      <c r="AG22" s="4" t="s">
        <v>888</v>
      </c>
      <c r="AH22" s="5" t="s">
        <v>888</v>
      </c>
      <c r="AI22" s="4">
        <v>1.40031480056432</v>
      </c>
      <c r="AJ22" s="99">
        <v>3.1608870970738598</v>
      </c>
    </row>
    <row r="23" spans="1:36" x14ac:dyDescent="0.35">
      <c r="A23" s="52" t="s">
        <v>25</v>
      </c>
      <c r="B23" s="19">
        <v>2</v>
      </c>
      <c r="C23" s="4">
        <v>25.011694562686898</v>
      </c>
      <c r="D23" s="5">
        <v>1.3014982027475299</v>
      </c>
      <c r="E23" s="4">
        <v>24.650726235997102</v>
      </c>
      <c r="F23" s="5">
        <v>1.54120022495266</v>
      </c>
      <c r="G23" s="4">
        <v>25.206766602734302</v>
      </c>
      <c r="H23" s="5">
        <v>1.7288845231687699</v>
      </c>
      <c r="I23" s="4">
        <v>0.55604036673726398</v>
      </c>
      <c r="J23" s="5">
        <v>2.0581411665598801</v>
      </c>
      <c r="K23" s="4">
        <v>14.419435274462399</v>
      </c>
      <c r="L23" s="5">
        <v>3.11580004543258</v>
      </c>
      <c r="M23" s="4">
        <v>24.711522069070998</v>
      </c>
      <c r="N23" s="5">
        <v>1.3180341000140801</v>
      </c>
      <c r="O23" s="4">
        <v>29.4819991848019</v>
      </c>
      <c r="P23" s="5">
        <v>2.2176296116460099</v>
      </c>
      <c r="Q23" s="4">
        <v>15.062563910339501</v>
      </c>
      <c r="R23" s="5">
        <v>3.7118353087342402</v>
      </c>
      <c r="S23" s="4">
        <v>17.3584532521004</v>
      </c>
      <c r="T23" s="5">
        <v>2.5507011987231301</v>
      </c>
      <c r="U23" s="4">
        <v>21.901850263588301</v>
      </c>
      <c r="V23" s="5">
        <v>2.2281882767428098</v>
      </c>
      <c r="W23" s="4">
        <v>28.150699462753</v>
      </c>
      <c r="X23" s="5">
        <v>1.4003933450772199</v>
      </c>
      <c r="Y23" s="4">
        <v>10.7922462106526</v>
      </c>
      <c r="Z23" s="5">
        <v>2.8892571177483801</v>
      </c>
      <c r="AA23" s="4">
        <v>12.517035161347801</v>
      </c>
      <c r="AB23" s="5">
        <v>3.8837878357662401</v>
      </c>
      <c r="AC23" s="4">
        <v>22.1344645912056</v>
      </c>
      <c r="AD23" s="5">
        <v>2.9980215399186001</v>
      </c>
      <c r="AE23" s="4">
        <v>29.6263339867286</v>
      </c>
      <c r="AF23" s="5">
        <v>1.9108530382062501</v>
      </c>
      <c r="AG23" s="4" t="s">
        <v>888</v>
      </c>
      <c r="AH23" s="5" t="s">
        <v>888</v>
      </c>
      <c r="AI23" s="4">
        <v>7.4918693955229303</v>
      </c>
      <c r="AJ23" s="99">
        <v>3.8204233425249399</v>
      </c>
    </row>
    <row r="24" spans="1:36" x14ac:dyDescent="0.35">
      <c r="A24" s="22" t="s">
        <v>26</v>
      </c>
      <c r="B24" s="19">
        <v>2</v>
      </c>
      <c r="C24" s="4">
        <v>25.025103546049099</v>
      </c>
      <c r="D24" s="5">
        <v>1.09601570554464</v>
      </c>
      <c r="E24" s="4">
        <v>23.738531216099499</v>
      </c>
      <c r="F24" s="5">
        <v>1.49981176694388</v>
      </c>
      <c r="G24" s="4">
        <v>26.800194690047299</v>
      </c>
      <c r="H24" s="5">
        <v>1.63967583624824</v>
      </c>
      <c r="I24" s="4">
        <v>3.0616634739478301</v>
      </c>
      <c r="J24" s="5">
        <v>2.2207024395576598</v>
      </c>
      <c r="K24" s="4">
        <v>21.901417606532402</v>
      </c>
      <c r="L24" s="5">
        <v>2.8322919043989199</v>
      </c>
      <c r="M24" s="4">
        <v>25.1491596830964</v>
      </c>
      <c r="N24" s="5">
        <v>1.1706553262917301</v>
      </c>
      <c r="O24" s="4">
        <v>26.8157524078248</v>
      </c>
      <c r="P24" s="5">
        <v>2.3322918089353601</v>
      </c>
      <c r="Q24" s="4">
        <v>4.9143348012924299</v>
      </c>
      <c r="R24" s="5">
        <v>3.6086299881166699</v>
      </c>
      <c r="S24" s="4">
        <v>23.740597343454901</v>
      </c>
      <c r="T24" s="5">
        <v>2.3585456300934502</v>
      </c>
      <c r="U24" s="4">
        <v>25.438414584161599</v>
      </c>
      <c r="V24" s="5">
        <v>2.1393584480633501</v>
      </c>
      <c r="W24" s="4">
        <v>25.502068209387499</v>
      </c>
      <c r="X24" s="5">
        <v>1.3374307209507901</v>
      </c>
      <c r="Y24" s="4">
        <v>1.76147086593254</v>
      </c>
      <c r="Z24" s="5">
        <v>2.5119509365424499</v>
      </c>
      <c r="AA24" s="4">
        <v>32.816920118536501</v>
      </c>
      <c r="AB24" s="5">
        <v>12.6416122324044</v>
      </c>
      <c r="AC24" s="4">
        <v>24.242755680833</v>
      </c>
      <c r="AD24" s="5">
        <v>1.41979115606643</v>
      </c>
      <c r="AE24" s="4">
        <v>28.922934379127</v>
      </c>
      <c r="AF24" s="5">
        <v>2.6108621853612299</v>
      </c>
      <c r="AG24" s="4" t="s">
        <v>888</v>
      </c>
      <c r="AH24" s="5" t="s">
        <v>888</v>
      </c>
      <c r="AI24" s="4">
        <v>4.6801786982940303</v>
      </c>
      <c r="AJ24" s="99">
        <v>2.72275520578297</v>
      </c>
    </row>
    <row r="25" spans="1:36" x14ac:dyDescent="0.35">
      <c r="A25" s="52" t="s">
        <v>27</v>
      </c>
      <c r="B25" s="19">
        <v>2</v>
      </c>
      <c r="C25" s="4">
        <v>25.0157263265795</v>
      </c>
      <c r="D25" s="5">
        <v>1.0589971440552799</v>
      </c>
      <c r="E25" s="4">
        <v>25.0121093132237</v>
      </c>
      <c r="F25" s="5">
        <v>1.1184865757136999</v>
      </c>
      <c r="G25" s="4">
        <v>24.755935247271299</v>
      </c>
      <c r="H25" s="5">
        <v>1.96394991831225</v>
      </c>
      <c r="I25" s="4">
        <v>-0.25617406595237202</v>
      </c>
      <c r="J25" s="5">
        <v>2.0008844504584999</v>
      </c>
      <c r="K25" s="4">
        <v>26.901964707914299</v>
      </c>
      <c r="L25" s="5">
        <v>3.1785798651460602</v>
      </c>
      <c r="M25" s="4">
        <v>23.596727887270902</v>
      </c>
      <c r="N25" s="5">
        <v>1.2919834022532399</v>
      </c>
      <c r="O25" s="4">
        <v>28.2028151976678</v>
      </c>
      <c r="P25" s="5">
        <v>1.9397088307225401</v>
      </c>
      <c r="Q25" s="4">
        <v>1.3008504897534701</v>
      </c>
      <c r="R25" s="5">
        <v>3.8783728109357898</v>
      </c>
      <c r="S25" s="4">
        <v>23.539628460300701</v>
      </c>
      <c r="T25" s="5">
        <v>2.2946920922348299</v>
      </c>
      <c r="U25" s="4">
        <v>24.979993404991301</v>
      </c>
      <c r="V25" s="5">
        <v>2.16939134865699</v>
      </c>
      <c r="W25" s="4">
        <v>25.242547020366001</v>
      </c>
      <c r="X25" s="5">
        <v>1.27316172095429</v>
      </c>
      <c r="Y25" s="4">
        <v>1.7029185600652701</v>
      </c>
      <c r="Z25" s="5">
        <v>2.3882557269692</v>
      </c>
      <c r="AA25" s="4" t="s">
        <v>888</v>
      </c>
      <c r="AB25" s="5" t="s">
        <v>888</v>
      </c>
      <c r="AC25" s="4">
        <v>27.202569774345498</v>
      </c>
      <c r="AD25" s="5">
        <v>5.0726740944652198</v>
      </c>
      <c r="AE25" s="4">
        <v>25.496369388883799</v>
      </c>
      <c r="AF25" s="5">
        <v>1.2528366185745301</v>
      </c>
      <c r="AG25" s="4" t="s">
        <v>888</v>
      </c>
      <c r="AH25" s="5" t="s">
        <v>888</v>
      </c>
      <c r="AI25" s="4">
        <v>-1.7062003854616901</v>
      </c>
      <c r="AJ25" s="99">
        <v>5.2015176547176702</v>
      </c>
    </row>
    <row r="26" spans="1:36" x14ac:dyDescent="0.35">
      <c r="A26" s="37" t="s">
        <v>28</v>
      </c>
      <c r="B26" s="19">
        <v>2</v>
      </c>
      <c r="C26" s="4">
        <v>25.034729958180598</v>
      </c>
      <c r="D26" s="5">
        <v>1.06708871486234</v>
      </c>
      <c r="E26" s="4">
        <v>25.9203711332475</v>
      </c>
      <c r="F26" s="5">
        <v>1.2540068115826299</v>
      </c>
      <c r="G26" s="4">
        <v>22.630853120752299</v>
      </c>
      <c r="H26" s="5">
        <v>1.83264652532327</v>
      </c>
      <c r="I26" s="4">
        <v>-3.2895180124952401</v>
      </c>
      <c r="J26" s="5">
        <v>2.1961112573063102</v>
      </c>
      <c r="K26" s="4">
        <v>18.7054767186067</v>
      </c>
      <c r="L26" s="5">
        <v>4.1076990904943296</v>
      </c>
      <c r="M26" s="4">
        <v>24.6724644499051</v>
      </c>
      <c r="N26" s="5">
        <v>1.37349693637475</v>
      </c>
      <c r="O26" s="4">
        <v>26.379778445692398</v>
      </c>
      <c r="P26" s="5">
        <v>1.93552364545477</v>
      </c>
      <c r="Q26" s="4">
        <v>7.6743017270857203</v>
      </c>
      <c r="R26" s="5">
        <v>4.5882228456506597</v>
      </c>
      <c r="S26" s="4">
        <v>19.410444580033602</v>
      </c>
      <c r="T26" s="5">
        <v>1.8336065242905799</v>
      </c>
      <c r="U26" s="4">
        <v>15.0866941576285</v>
      </c>
      <c r="V26" s="5">
        <v>2.5315620306747499</v>
      </c>
      <c r="W26" s="4">
        <v>28.556465355966999</v>
      </c>
      <c r="X26" s="5">
        <v>1.61492423345367</v>
      </c>
      <c r="Y26" s="4">
        <v>9.1460207759333993</v>
      </c>
      <c r="Z26" s="5">
        <v>2.5200402186355801</v>
      </c>
      <c r="AA26" s="4" t="s">
        <v>888</v>
      </c>
      <c r="AB26" s="5" t="s">
        <v>888</v>
      </c>
      <c r="AC26" s="4">
        <v>23.3498413774299</v>
      </c>
      <c r="AD26" s="5">
        <v>2.2091647272123098</v>
      </c>
      <c r="AE26" s="4">
        <v>25.9450023729005</v>
      </c>
      <c r="AF26" s="5">
        <v>1.5453961607809801</v>
      </c>
      <c r="AG26" s="4">
        <v>35.139867653747402</v>
      </c>
      <c r="AH26" s="5">
        <v>7.1164261236502098</v>
      </c>
      <c r="AI26" s="4">
        <v>2.5951609954705299</v>
      </c>
      <c r="AJ26" s="99">
        <v>2.7402110784804798</v>
      </c>
    </row>
    <row r="27" spans="1:36" x14ac:dyDescent="0.35">
      <c r="A27" s="52" t="s">
        <v>29</v>
      </c>
      <c r="B27" s="19">
        <v>2</v>
      </c>
      <c r="C27" s="4">
        <v>25.011958291572999</v>
      </c>
      <c r="D27" s="5">
        <v>0.61970855824526905</v>
      </c>
      <c r="E27" s="4">
        <v>25.868924486117098</v>
      </c>
      <c r="F27" s="5">
        <v>0.66553794031404501</v>
      </c>
      <c r="G27" s="4">
        <v>22.457250637654699</v>
      </c>
      <c r="H27" s="5">
        <v>1.18916738398241</v>
      </c>
      <c r="I27" s="4">
        <v>-3.4116738484623901</v>
      </c>
      <c r="J27" s="5">
        <v>1.24175215972792</v>
      </c>
      <c r="K27" s="4">
        <v>17.9862666559135</v>
      </c>
      <c r="L27" s="5">
        <v>1.60546336551095</v>
      </c>
      <c r="M27" s="4">
        <v>22.2500075860032</v>
      </c>
      <c r="N27" s="5">
        <v>0.91422098411716701</v>
      </c>
      <c r="O27" s="4">
        <v>31.122493307954699</v>
      </c>
      <c r="P27" s="5">
        <v>1.08550749952393</v>
      </c>
      <c r="Q27" s="4">
        <v>13.1362266520412</v>
      </c>
      <c r="R27" s="5">
        <v>2.0052385093480201</v>
      </c>
      <c r="S27" s="4">
        <v>17.7400065836081</v>
      </c>
      <c r="T27" s="5">
        <v>1.0875782460877601</v>
      </c>
      <c r="U27" s="4">
        <v>21.160785480365799</v>
      </c>
      <c r="V27" s="5">
        <v>1.40291394468122</v>
      </c>
      <c r="W27" s="4">
        <v>28.404215122165699</v>
      </c>
      <c r="X27" s="5">
        <v>0.82581279127291196</v>
      </c>
      <c r="Y27" s="4">
        <v>10.6642085385577</v>
      </c>
      <c r="Z27" s="5">
        <v>1.26384936528338</v>
      </c>
      <c r="AA27" s="4">
        <v>26.2615258661619</v>
      </c>
      <c r="AB27" s="5">
        <v>3.2422451911662402</v>
      </c>
      <c r="AC27" s="4">
        <v>19.241953757080701</v>
      </c>
      <c r="AD27" s="5">
        <v>3.00205184321393</v>
      </c>
      <c r="AE27" s="4">
        <v>25.350690261276501</v>
      </c>
      <c r="AF27" s="5">
        <v>0.80532782869290997</v>
      </c>
      <c r="AG27" s="4">
        <v>33.505707260822</v>
      </c>
      <c r="AH27" s="5">
        <v>3.9304494807998598</v>
      </c>
      <c r="AI27" s="4">
        <v>6.1087365041958002</v>
      </c>
      <c r="AJ27" s="99">
        <v>3.1192576809147798</v>
      </c>
    </row>
    <row r="28" spans="1:36" x14ac:dyDescent="0.35">
      <c r="A28" s="52" t="s">
        <v>30</v>
      </c>
      <c r="B28" s="19">
        <v>2</v>
      </c>
      <c r="C28" s="4">
        <v>25.028015897171599</v>
      </c>
      <c r="D28" s="5">
        <v>1.2903253394530401</v>
      </c>
      <c r="E28" s="4">
        <v>27.229728069362299</v>
      </c>
      <c r="F28" s="5">
        <v>1.5778492723339801</v>
      </c>
      <c r="G28" s="4">
        <v>22.06832995972</v>
      </c>
      <c r="H28" s="5">
        <v>1.62266301268761</v>
      </c>
      <c r="I28" s="4">
        <v>-5.16139810964233</v>
      </c>
      <c r="J28" s="5">
        <v>1.89825077750437</v>
      </c>
      <c r="K28" s="4">
        <v>14.2954443621234</v>
      </c>
      <c r="L28" s="5">
        <v>2.8457180968565901</v>
      </c>
      <c r="M28" s="4">
        <v>22.550103724564998</v>
      </c>
      <c r="N28" s="5">
        <v>1.3177467547985799</v>
      </c>
      <c r="O28" s="4">
        <v>31.526122498869501</v>
      </c>
      <c r="P28" s="5">
        <v>2.2656989540407202</v>
      </c>
      <c r="Q28" s="4">
        <v>17.2306781367461</v>
      </c>
      <c r="R28" s="5">
        <v>3.6140577883048901</v>
      </c>
      <c r="S28" s="4">
        <v>14.237908165791699</v>
      </c>
      <c r="T28" s="5">
        <v>2.0859323768340898</v>
      </c>
      <c r="U28" s="4">
        <v>23.772344850454299</v>
      </c>
      <c r="V28" s="5">
        <v>2.3300776560771999</v>
      </c>
      <c r="W28" s="4">
        <v>28.121855713058999</v>
      </c>
      <c r="X28" s="5">
        <v>1.55380552881603</v>
      </c>
      <c r="Y28" s="4">
        <v>13.883947547267301</v>
      </c>
      <c r="Z28" s="5">
        <v>2.4310941511308801</v>
      </c>
      <c r="AA28" s="4">
        <v>28.677765535437199</v>
      </c>
      <c r="AB28" s="5">
        <v>6.0014277619423204</v>
      </c>
      <c r="AC28" s="4">
        <v>25.714062999121801</v>
      </c>
      <c r="AD28" s="5">
        <v>1.3830529199950701</v>
      </c>
      <c r="AE28" s="4">
        <v>30.7639605186605</v>
      </c>
      <c r="AF28" s="5">
        <v>4.1560659071918202</v>
      </c>
      <c r="AG28" s="4" t="s">
        <v>888</v>
      </c>
      <c r="AH28" s="5" t="s">
        <v>888</v>
      </c>
      <c r="AI28" s="4">
        <v>5.0498975195387397</v>
      </c>
      <c r="AJ28" s="99">
        <v>4.1010253773151604</v>
      </c>
    </row>
    <row r="29" spans="1:36" x14ac:dyDescent="0.35">
      <c r="A29" s="52" t="s">
        <v>31</v>
      </c>
      <c r="B29" s="19">
        <v>2</v>
      </c>
      <c r="C29" s="4">
        <v>25.028747918617601</v>
      </c>
      <c r="D29" s="5">
        <v>0.88253963077157205</v>
      </c>
      <c r="E29" s="4">
        <v>25.859373935941601</v>
      </c>
      <c r="F29" s="5">
        <v>0.93967943300128798</v>
      </c>
      <c r="G29" s="4">
        <v>20.950424746632201</v>
      </c>
      <c r="H29" s="5">
        <v>2.3826663162550101</v>
      </c>
      <c r="I29" s="4">
        <v>-4.9089491893094399</v>
      </c>
      <c r="J29" s="5">
        <v>2.54365334923272</v>
      </c>
      <c r="K29" s="4">
        <v>26.477804566011901</v>
      </c>
      <c r="L29" s="5">
        <v>2.9480889958354002</v>
      </c>
      <c r="M29" s="4">
        <v>27.171054460467801</v>
      </c>
      <c r="N29" s="5">
        <v>1.2833123413395</v>
      </c>
      <c r="O29" s="4">
        <v>23.181298728624199</v>
      </c>
      <c r="P29" s="5">
        <v>1.2329707503854901</v>
      </c>
      <c r="Q29" s="4">
        <v>-3.2965058373876999</v>
      </c>
      <c r="R29" s="5">
        <v>3.2109843181440301</v>
      </c>
      <c r="S29" s="4">
        <v>23.987408797437698</v>
      </c>
      <c r="T29" s="5">
        <v>1.93446668935418</v>
      </c>
      <c r="U29" s="4">
        <v>28.073418056123799</v>
      </c>
      <c r="V29" s="5">
        <v>2.1987499203457301</v>
      </c>
      <c r="W29" s="4">
        <v>24.310747773960902</v>
      </c>
      <c r="X29" s="5">
        <v>1.0393325679027401</v>
      </c>
      <c r="Y29" s="4">
        <v>0.32333897652318599</v>
      </c>
      <c r="Z29" s="5">
        <v>2.18292157612286</v>
      </c>
      <c r="AA29" s="4">
        <v>22.977217858696701</v>
      </c>
      <c r="AB29" s="5">
        <v>4.4429716237241701</v>
      </c>
      <c r="AC29" s="4">
        <v>25.860324507353699</v>
      </c>
      <c r="AD29" s="5">
        <v>2.3870575794284599</v>
      </c>
      <c r="AE29" s="4">
        <v>25.2169810343736</v>
      </c>
      <c r="AF29" s="5">
        <v>1.2116886675969301</v>
      </c>
      <c r="AG29" s="4" t="s">
        <v>888</v>
      </c>
      <c r="AH29" s="5" t="s">
        <v>888</v>
      </c>
      <c r="AI29" s="4">
        <v>-0.64334347298007799</v>
      </c>
      <c r="AJ29" s="99">
        <v>2.6462094697415401</v>
      </c>
    </row>
    <row r="30" spans="1:36" x14ac:dyDescent="0.35">
      <c r="A30" s="52" t="s">
        <v>32</v>
      </c>
      <c r="B30" s="19">
        <v>2</v>
      </c>
      <c r="C30" s="4">
        <v>25.001469556873399</v>
      </c>
      <c r="D30" s="5">
        <v>0.79744167644703301</v>
      </c>
      <c r="E30" s="4">
        <v>26.667584832328</v>
      </c>
      <c r="F30" s="5">
        <v>0.89958013813047499</v>
      </c>
      <c r="G30" s="4">
        <v>21.186539953409799</v>
      </c>
      <c r="H30" s="5">
        <v>1.4541146124183399</v>
      </c>
      <c r="I30" s="4">
        <v>-5.4810448789181798</v>
      </c>
      <c r="J30" s="5">
        <v>1.62468299260247</v>
      </c>
      <c r="K30" s="4">
        <v>18.358439625748399</v>
      </c>
      <c r="L30" s="5">
        <v>2.73201277930528</v>
      </c>
      <c r="M30" s="4">
        <v>24.759364032775899</v>
      </c>
      <c r="N30" s="5">
        <v>1.0554482418440201</v>
      </c>
      <c r="O30" s="4">
        <v>26.708293165395599</v>
      </c>
      <c r="P30" s="5">
        <v>1.18469729051414</v>
      </c>
      <c r="Q30" s="4">
        <v>8.3498535396471496</v>
      </c>
      <c r="R30" s="5">
        <v>2.9442989769194701</v>
      </c>
      <c r="S30" s="4">
        <v>17.478129221688299</v>
      </c>
      <c r="T30" s="5">
        <v>1.55781412609313</v>
      </c>
      <c r="U30" s="4">
        <v>23.0668642870626</v>
      </c>
      <c r="V30" s="5">
        <v>2.2561106429858899</v>
      </c>
      <c r="W30" s="4">
        <v>27.816626710745901</v>
      </c>
      <c r="X30" s="5">
        <v>0.93042000900428101</v>
      </c>
      <c r="Y30" s="4">
        <v>10.3384974890576</v>
      </c>
      <c r="Z30" s="5">
        <v>1.78094529322537</v>
      </c>
      <c r="AA30" s="4">
        <v>16.367501984043301</v>
      </c>
      <c r="AB30" s="5">
        <v>3.5650641216684602</v>
      </c>
      <c r="AC30" s="4">
        <v>27.2789443112949</v>
      </c>
      <c r="AD30" s="5">
        <v>4.1930791358946999</v>
      </c>
      <c r="AE30" s="4">
        <v>25.309045693161899</v>
      </c>
      <c r="AF30" s="5">
        <v>0.93876198698262203</v>
      </c>
      <c r="AG30" s="4">
        <v>20.444684659319101</v>
      </c>
      <c r="AH30" s="5">
        <v>6.7429928605364804</v>
      </c>
      <c r="AI30" s="4">
        <v>-1.9698986181329301</v>
      </c>
      <c r="AJ30" s="99">
        <v>4.2261265561409402</v>
      </c>
    </row>
    <row r="31" spans="1:36" x14ac:dyDescent="0.35">
      <c r="A31" s="52" t="s">
        <v>33</v>
      </c>
      <c r="B31" s="19">
        <v>2</v>
      </c>
      <c r="C31" s="4">
        <v>25.007534808769901</v>
      </c>
      <c r="D31" s="5">
        <v>0.95987975103976497</v>
      </c>
      <c r="E31" s="4">
        <v>25.149207065498899</v>
      </c>
      <c r="F31" s="5">
        <v>1.2444907978147799</v>
      </c>
      <c r="G31" s="4">
        <v>24.724989486394801</v>
      </c>
      <c r="H31" s="5">
        <v>1.3970568464617801</v>
      </c>
      <c r="I31" s="4">
        <v>-0.42421757910410601</v>
      </c>
      <c r="J31" s="5">
        <v>1.8378103604804401</v>
      </c>
      <c r="K31" s="4">
        <v>11.088346713645301</v>
      </c>
      <c r="L31" s="5">
        <v>1.83007458704542</v>
      </c>
      <c r="M31" s="4">
        <v>24.4290294084078</v>
      </c>
      <c r="N31" s="5">
        <v>1.2843256496995601</v>
      </c>
      <c r="O31" s="4">
        <v>29.479597956991601</v>
      </c>
      <c r="P31" s="5">
        <v>1.5980351334518199</v>
      </c>
      <c r="Q31" s="4">
        <v>18.3912512433463</v>
      </c>
      <c r="R31" s="5">
        <v>2.3954198314169401</v>
      </c>
      <c r="S31" s="4">
        <v>18.6761445665115</v>
      </c>
      <c r="T31" s="5">
        <v>2.10948106216471</v>
      </c>
      <c r="U31" s="4">
        <v>21.146965287947801</v>
      </c>
      <c r="V31" s="5">
        <v>1.92799163807473</v>
      </c>
      <c r="W31" s="4">
        <v>27.087113963055</v>
      </c>
      <c r="X31" s="5">
        <v>1.1561637718720701</v>
      </c>
      <c r="Y31" s="4">
        <v>8.4109693965434893</v>
      </c>
      <c r="Z31" s="5">
        <v>2.23601369874017</v>
      </c>
      <c r="AA31" s="4" t="s">
        <v>888</v>
      </c>
      <c r="AB31" s="5" t="s">
        <v>888</v>
      </c>
      <c r="AC31" s="4">
        <v>26.500205084491999</v>
      </c>
      <c r="AD31" s="5">
        <v>2.09418251133481</v>
      </c>
      <c r="AE31" s="4">
        <v>25.0366645322969</v>
      </c>
      <c r="AF31" s="5">
        <v>1.2508315692504099</v>
      </c>
      <c r="AG31" s="4">
        <v>32.681099164752297</v>
      </c>
      <c r="AH31" s="5">
        <v>7.6843075464390704</v>
      </c>
      <c r="AI31" s="4">
        <v>-1.4635405521950799</v>
      </c>
      <c r="AJ31" s="99">
        <v>2.17091947886829</v>
      </c>
    </row>
    <row r="32" spans="1:36" x14ac:dyDescent="0.35">
      <c r="A32" s="52" t="s">
        <v>34</v>
      </c>
      <c r="B32" s="19">
        <v>2</v>
      </c>
      <c r="C32" s="4">
        <v>25.014932348891598</v>
      </c>
      <c r="D32" s="5">
        <v>0.78439358226237799</v>
      </c>
      <c r="E32" s="4">
        <v>25.2216739189221</v>
      </c>
      <c r="F32" s="5">
        <v>0.86661208309662596</v>
      </c>
      <c r="G32" s="4">
        <v>24.282547305167899</v>
      </c>
      <c r="H32" s="5">
        <v>1.6938957617053201</v>
      </c>
      <c r="I32" s="4">
        <v>-0.93912661375414397</v>
      </c>
      <c r="J32" s="5">
        <v>1.8707696869842301</v>
      </c>
      <c r="K32" s="4">
        <v>10.5367296268146</v>
      </c>
      <c r="L32" s="5">
        <v>2.3224346008071799</v>
      </c>
      <c r="M32" s="4">
        <v>22.2967833234514</v>
      </c>
      <c r="N32" s="5">
        <v>1.0019637723102599</v>
      </c>
      <c r="O32" s="4">
        <v>28.456953393518098</v>
      </c>
      <c r="P32" s="5">
        <v>1.1730124129416999</v>
      </c>
      <c r="Q32" s="4">
        <v>17.920223766703501</v>
      </c>
      <c r="R32" s="5">
        <v>2.6063258642373102</v>
      </c>
      <c r="S32" s="4">
        <v>12.6625861475262</v>
      </c>
      <c r="T32" s="5">
        <v>1.9548313018952701</v>
      </c>
      <c r="U32" s="4">
        <v>18.139116523036101</v>
      </c>
      <c r="V32" s="5">
        <v>2.14155768015537</v>
      </c>
      <c r="W32" s="4">
        <v>27.764219400475099</v>
      </c>
      <c r="X32" s="5">
        <v>0.90384929155605398</v>
      </c>
      <c r="Y32" s="4">
        <v>15.101633252948901</v>
      </c>
      <c r="Z32" s="5">
        <v>2.11116174105989</v>
      </c>
      <c r="AA32" s="4" t="s">
        <v>888</v>
      </c>
      <c r="AB32" s="5" t="s">
        <v>888</v>
      </c>
      <c r="AC32" s="4">
        <v>24.477955737094501</v>
      </c>
      <c r="AD32" s="5">
        <v>1.35993252481752</v>
      </c>
      <c r="AE32" s="4">
        <v>27.445703223143799</v>
      </c>
      <c r="AF32" s="5">
        <v>1.5101670491395001</v>
      </c>
      <c r="AG32" s="4" t="s">
        <v>888</v>
      </c>
      <c r="AH32" s="5" t="s">
        <v>888</v>
      </c>
      <c r="AI32" s="4">
        <v>2.9677474860493702</v>
      </c>
      <c r="AJ32" s="99">
        <v>1.88539303977704</v>
      </c>
    </row>
    <row r="33" spans="1:36" x14ac:dyDescent="0.35">
      <c r="A33" s="52" t="s">
        <v>35</v>
      </c>
      <c r="B33" s="19">
        <v>2</v>
      </c>
      <c r="C33" s="4">
        <v>25.124739955692899</v>
      </c>
      <c r="D33" s="5">
        <v>1.1657802774721999</v>
      </c>
      <c r="E33" s="4">
        <v>26.6510451378902</v>
      </c>
      <c r="F33" s="5">
        <v>1.31485537689107</v>
      </c>
      <c r="G33" s="4">
        <v>20.798136383615599</v>
      </c>
      <c r="H33" s="5">
        <v>2.3380962757243702</v>
      </c>
      <c r="I33" s="4">
        <v>-5.8529087542745302</v>
      </c>
      <c r="J33" s="5">
        <v>2.63851172822927</v>
      </c>
      <c r="K33" s="4">
        <v>9.8641715665677197</v>
      </c>
      <c r="L33" s="5">
        <v>3.1429936058103598</v>
      </c>
      <c r="M33" s="4">
        <v>24.090975420521001</v>
      </c>
      <c r="N33" s="5">
        <v>1.5577594887276001</v>
      </c>
      <c r="O33" s="4">
        <v>29.435532987107202</v>
      </c>
      <c r="P33" s="5">
        <v>2.1366711028850198</v>
      </c>
      <c r="Q33" s="4">
        <v>19.5713614205395</v>
      </c>
      <c r="R33" s="5">
        <v>3.7788894610777</v>
      </c>
      <c r="S33" s="4">
        <v>16.950406562891601</v>
      </c>
      <c r="T33" s="5">
        <v>2.0900348337321799</v>
      </c>
      <c r="U33" s="4">
        <v>22.683771836469699</v>
      </c>
      <c r="V33" s="5">
        <v>2.5232577981977</v>
      </c>
      <c r="W33" s="4">
        <v>30.075780046079998</v>
      </c>
      <c r="X33" s="5">
        <v>1.9439011770427499</v>
      </c>
      <c r="Y33" s="4">
        <v>13.125373483188399</v>
      </c>
      <c r="Z33" s="5">
        <v>3.0534032008929501</v>
      </c>
      <c r="AA33" s="4">
        <v>16.595920024974902</v>
      </c>
      <c r="AB33" s="5">
        <v>4.0481728127299901</v>
      </c>
      <c r="AC33" s="4">
        <v>26.699278698607198</v>
      </c>
      <c r="AD33" s="5">
        <v>2.1316932797932799</v>
      </c>
      <c r="AE33" s="4">
        <v>27.313860025295199</v>
      </c>
      <c r="AF33" s="5">
        <v>2.30862834811898</v>
      </c>
      <c r="AG33" s="4" t="s">
        <v>888</v>
      </c>
      <c r="AH33" s="5" t="s">
        <v>888</v>
      </c>
      <c r="AI33" s="4">
        <v>0.61458132668796095</v>
      </c>
      <c r="AJ33" s="99">
        <v>3.1191964257253502</v>
      </c>
    </row>
    <row r="34" spans="1:36" x14ac:dyDescent="0.35">
      <c r="A34" s="52" t="s">
        <v>36</v>
      </c>
      <c r="B34" s="19">
        <v>2</v>
      </c>
      <c r="C34" s="4">
        <v>25.005394002405001</v>
      </c>
      <c r="D34" s="5">
        <v>0.96641874608715805</v>
      </c>
      <c r="E34" s="4">
        <v>25.101996354191201</v>
      </c>
      <c r="F34" s="5">
        <v>1.0480576391446601</v>
      </c>
      <c r="G34" s="4">
        <v>24.273344071706699</v>
      </c>
      <c r="H34" s="5">
        <v>1.8754419237851501</v>
      </c>
      <c r="I34" s="4">
        <v>-0.82865228248453005</v>
      </c>
      <c r="J34" s="5">
        <v>1.97305107261741</v>
      </c>
      <c r="K34" s="4">
        <v>31.679132372164801</v>
      </c>
      <c r="L34" s="5">
        <v>3.5408948012622199</v>
      </c>
      <c r="M34" s="4">
        <v>23.411746521893701</v>
      </c>
      <c r="N34" s="5">
        <v>1.22740061034714</v>
      </c>
      <c r="O34" s="4">
        <v>22.7252252415303</v>
      </c>
      <c r="P34" s="5">
        <v>2.3846746504812502</v>
      </c>
      <c r="Q34" s="4">
        <v>-8.9539071306344198</v>
      </c>
      <c r="R34" s="5">
        <v>4.1305963335262597</v>
      </c>
      <c r="S34" s="4">
        <v>19.357288103069401</v>
      </c>
      <c r="T34" s="5">
        <v>2.1289829631997899</v>
      </c>
      <c r="U34" s="4">
        <v>21.638944711266301</v>
      </c>
      <c r="V34" s="5">
        <v>2.35329205561787</v>
      </c>
      <c r="W34" s="4">
        <v>24.922062759795999</v>
      </c>
      <c r="X34" s="5">
        <v>1.4860988098539401</v>
      </c>
      <c r="Y34" s="4">
        <v>5.5647746567266401</v>
      </c>
      <c r="Z34" s="5">
        <v>2.3138842358446601</v>
      </c>
      <c r="AA34" s="4" t="s">
        <v>888</v>
      </c>
      <c r="AB34" s="5" t="s">
        <v>888</v>
      </c>
      <c r="AC34" s="4">
        <v>25.167314584067299</v>
      </c>
      <c r="AD34" s="5">
        <v>2.2681200686630301</v>
      </c>
      <c r="AE34" s="4">
        <v>24.3203682821682</v>
      </c>
      <c r="AF34" s="5">
        <v>1.3998607908104299</v>
      </c>
      <c r="AG34" s="4">
        <v>55.4140013757793</v>
      </c>
      <c r="AH34" s="5">
        <v>11.2351255355159</v>
      </c>
      <c r="AI34" s="4">
        <v>-0.84694630189909903</v>
      </c>
      <c r="AJ34" s="99">
        <v>2.5195165278329501</v>
      </c>
    </row>
    <row r="35" spans="1:36" x14ac:dyDescent="0.35">
      <c r="A35" s="52" t="s">
        <v>37</v>
      </c>
      <c r="B35" s="19">
        <v>2</v>
      </c>
      <c r="C35" s="4">
        <v>25.016078017608301</v>
      </c>
      <c r="D35" s="5">
        <v>0.88372152161727502</v>
      </c>
      <c r="E35" s="4">
        <v>25.257284921522398</v>
      </c>
      <c r="F35" s="5">
        <v>0.93041823781675004</v>
      </c>
      <c r="G35" s="4">
        <v>24.2074157223885</v>
      </c>
      <c r="H35" s="5">
        <v>1.57432583656068</v>
      </c>
      <c r="I35" s="4">
        <v>-1.04986919913391</v>
      </c>
      <c r="J35" s="5">
        <v>1.5953875556250099</v>
      </c>
      <c r="K35" s="4">
        <v>14.895729324317101</v>
      </c>
      <c r="L35" s="5">
        <v>3.5091490585491001</v>
      </c>
      <c r="M35" s="4">
        <v>18.946305308348698</v>
      </c>
      <c r="N35" s="5">
        <v>1.1756381621770999</v>
      </c>
      <c r="O35" s="4">
        <v>31.676006382911702</v>
      </c>
      <c r="P35" s="5">
        <v>1.06479308266616</v>
      </c>
      <c r="Q35" s="4">
        <v>16.7802770585945</v>
      </c>
      <c r="R35" s="5">
        <v>3.6846395129959899</v>
      </c>
      <c r="S35" s="4">
        <v>13.4253558509696</v>
      </c>
      <c r="T35" s="5">
        <v>1.4061250839524599</v>
      </c>
      <c r="U35" s="4">
        <v>16.359040455138</v>
      </c>
      <c r="V35" s="5">
        <v>1.4679017066806901</v>
      </c>
      <c r="W35" s="4">
        <v>31.116443621053101</v>
      </c>
      <c r="X35" s="5">
        <v>1.04985389886411</v>
      </c>
      <c r="Y35" s="4">
        <v>17.691087770083399</v>
      </c>
      <c r="Z35" s="5">
        <v>1.7698156109762799</v>
      </c>
      <c r="AA35" s="4" t="s">
        <v>888</v>
      </c>
      <c r="AB35" s="5" t="s">
        <v>888</v>
      </c>
      <c r="AC35" s="4">
        <v>26.790297480064901</v>
      </c>
      <c r="AD35" s="5">
        <v>3.21089211126576</v>
      </c>
      <c r="AE35" s="4">
        <v>25.655700349358899</v>
      </c>
      <c r="AF35" s="5">
        <v>1.0609353428138899</v>
      </c>
      <c r="AG35" s="4">
        <v>23.4640722987203</v>
      </c>
      <c r="AH35" s="5">
        <v>3.66769047313828</v>
      </c>
      <c r="AI35" s="4">
        <v>-1.1345971307059799</v>
      </c>
      <c r="AJ35" s="99">
        <v>3.51006814139566</v>
      </c>
    </row>
    <row r="36" spans="1:36" x14ac:dyDescent="0.35">
      <c r="A36" s="52" t="s">
        <v>38</v>
      </c>
      <c r="B36" s="19">
        <v>2</v>
      </c>
      <c r="C36" s="4">
        <v>25.023225704607398</v>
      </c>
      <c r="D36" s="5">
        <v>0.762346149803385</v>
      </c>
      <c r="E36" s="4">
        <v>19.820737312043899</v>
      </c>
      <c r="F36" s="5">
        <v>1.10002938300984</v>
      </c>
      <c r="G36" s="4">
        <v>28.575876651598598</v>
      </c>
      <c r="H36" s="5">
        <v>1.0208679197994699</v>
      </c>
      <c r="I36" s="4">
        <v>8.7551393395547201</v>
      </c>
      <c r="J36" s="5">
        <v>1.4787228281287701</v>
      </c>
      <c r="K36" s="4">
        <v>22.002168395014301</v>
      </c>
      <c r="L36" s="5">
        <v>1.5193305080400701</v>
      </c>
      <c r="M36" s="4">
        <v>26.818480158299199</v>
      </c>
      <c r="N36" s="5">
        <v>1.1268257518942</v>
      </c>
      <c r="O36" s="4">
        <v>24.3413474748494</v>
      </c>
      <c r="P36" s="5">
        <v>1.48612671741013</v>
      </c>
      <c r="Q36" s="4">
        <v>2.3391790798351302</v>
      </c>
      <c r="R36" s="5">
        <v>2.1774586089452401</v>
      </c>
      <c r="S36" s="4">
        <v>20.131027638353299</v>
      </c>
      <c r="T36" s="5">
        <v>1.4899357078047599</v>
      </c>
      <c r="U36" s="4">
        <v>26.5612110485968</v>
      </c>
      <c r="V36" s="5">
        <v>1.7099578673184801</v>
      </c>
      <c r="W36" s="4">
        <v>26.176467874863501</v>
      </c>
      <c r="X36" s="5">
        <v>1.07130269419104</v>
      </c>
      <c r="Y36" s="4">
        <v>6.0454402365101698</v>
      </c>
      <c r="Z36" s="5">
        <v>1.8468693640875</v>
      </c>
      <c r="AA36" s="4" t="s">
        <v>432</v>
      </c>
      <c r="AB36" s="5" t="s">
        <v>432</v>
      </c>
      <c r="AC36" s="4" t="s">
        <v>432</v>
      </c>
      <c r="AD36" s="5" t="s">
        <v>432</v>
      </c>
      <c r="AE36" s="4" t="s">
        <v>432</v>
      </c>
      <c r="AF36" s="5" t="s">
        <v>432</v>
      </c>
      <c r="AG36" s="4" t="s">
        <v>432</v>
      </c>
      <c r="AH36" s="5" t="s">
        <v>432</v>
      </c>
      <c r="AI36" s="4" t="s">
        <v>432</v>
      </c>
      <c r="AJ36" s="99" t="s">
        <v>432</v>
      </c>
    </row>
    <row r="37" spans="1:36" x14ac:dyDescent="0.35">
      <c r="A37" s="52" t="s">
        <v>39</v>
      </c>
      <c r="B37" s="19">
        <v>2</v>
      </c>
      <c r="C37" s="4">
        <v>25.018373775496698</v>
      </c>
      <c r="D37" s="5">
        <v>0.72352349695315499</v>
      </c>
      <c r="E37" s="4">
        <v>25.7574576241716</v>
      </c>
      <c r="F37" s="5">
        <v>0.82771126514320503</v>
      </c>
      <c r="G37" s="4">
        <v>22.525036733863899</v>
      </c>
      <c r="H37" s="5">
        <v>1.5318001076536401</v>
      </c>
      <c r="I37" s="4">
        <v>-3.2324208903076799</v>
      </c>
      <c r="J37" s="5">
        <v>1.7549656919525101</v>
      </c>
      <c r="K37" s="4">
        <v>27.637018933599101</v>
      </c>
      <c r="L37" s="5">
        <v>1.80386275429459</v>
      </c>
      <c r="M37" s="4">
        <v>24.725364744050399</v>
      </c>
      <c r="N37" s="5">
        <v>0.91848492770179002</v>
      </c>
      <c r="O37" s="4">
        <v>23.818838259213699</v>
      </c>
      <c r="P37" s="5">
        <v>1.2474484881705901</v>
      </c>
      <c r="Q37" s="4">
        <v>-3.8181806743853199</v>
      </c>
      <c r="R37" s="5">
        <v>2.0716977014682199</v>
      </c>
      <c r="S37" s="4">
        <v>26.51240956394</v>
      </c>
      <c r="T37" s="5">
        <v>1.6494438348068501</v>
      </c>
      <c r="U37" s="4">
        <v>24.037714943164499</v>
      </c>
      <c r="V37" s="5">
        <v>1.5682941121785301</v>
      </c>
      <c r="W37" s="4">
        <v>24.3323574471145</v>
      </c>
      <c r="X37" s="5">
        <v>0.86944947851420795</v>
      </c>
      <c r="Y37" s="4">
        <v>-2.18005211682555</v>
      </c>
      <c r="Z37" s="5">
        <v>1.7688491277612</v>
      </c>
      <c r="AA37" s="4">
        <v>17.234565011380301</v>
      </c>
      <c r="AB37" s="5">
        <v>3.0858221333160301</v>
      </c>
      <c r="AC37" s="4">
        <v>23.153354811253202</v>
      </c>
      <c r="AD37" s="5">
        <v>0.77786673509127302</v>
      </c>
      <c r="AE37" s="4">
        <v>28.128784331944399</v>
      </c>
      <c r="AF37" s="5">
        <v>1.87959106498309</v>
      </c>
      <c r="AG37" s="4" t="s">
        <v>888</v>
      </c>
      <c r="AH37" s="5" t="s">
        <v>888</v>
      </c>
      <c r="AI37" s="4">
        <v>4.9754295206911801</v>
      </c>
      <c r="AJ37" s="99">
        <v>1.9268419869318201</v>
      </c>
    </row>
    <row r="38" spans="1:36" x14ac:dyDescent="0.35">
      <c r="A38" s="52" t="s">
        <v>40</v>
      </c>
      <c r="B38" s="19">
        <v>2</v>
      </c>
      <c r="C38" s="4">
        <v>25.010619467043998</v>
      </c>
      <c r="D38" s="5">
        <v>0.89624027630744496</v>
      </c>
      <c r="E38" s="4">
        <v>24.359400243918099</v>
      </c>
      <c r="F38" s="5">
        <v>0.98451370182791997</v>
      </c>
      <c r="G38" s="4">
        <v>26.591342370728199</v>
      </c>
      <c r="H38" s="5">
        <v>1.7186486381496799</v>
      </c>
      <c r="I38" s="4">
        <v>2.2319421268101101</v>
      </c>
      <c r="J38" s="5">
        <v>1.8851062979144899</v>
      </c>
      <c r="K38" s="4">
        <v>20.273165777399999</v>
      </c>
      <c r="L38" s="5">
        <v>2.3004605519908199</v>
      </c>
      <c r="M38" s="4">
        <v>26.468318272191201</v>
      </c>
      <c r="N38" s="5">
        <v>1.1029630085073401</v>
      </c>
      <c r="O38" s="4">
        <v>24.332142643658901</v>
      </c>
      <c r="P38" s="5">
        <v>1.8985847554623401</v>
      </c>
      <c r="Q38" s="4">
        <v>4.0589768662589103</v>
      </c>
      <c r="R38" s="5">
        <v>2.8076261106692</v>
      </c>
      <c r="S38" s="4">
        <v>20.711527318246699</v>
      </c>
      <c r="T38" s="5">
        <v>1.6469486858945901</v>
      </c>
      <c r="U38" s="4">
        <v>28.3019102067231</v>
      </c>
      <c r="V38" s="5">
        <v>2.2704460890417102</v>
      </c>
      <c r="W38" s="4">
        <v>26.317117350578499</v>
      </c>
      <c r="X38" s="5">
        <v>1.1018677195261499</v>
      </c>
      <c r="Y38" s="4">
        <v>5.6055900323317998</v>
      </c>
      <c r="Z38" s="5">
        <v>1.7489763795406299</v>
      </c>
      <c r="AA38" s="4" t="s">
        <v>888</v>
      </c>
      <c r="AB38" s="5" t="s">
        <v>888</v>
      </c>
      <c r="AC38" s="4">
        <v>23.804232276672899</v>
      </c>
      <c r="AD38" s="5">
        <v>1.3277869096911401</v>
      </c>
      <c r="AE38" s="4">
        <v>27.4542428268382</v>
      </c>
      <c r="AF38" s="5">
        <v>2.0114278562359398</v>
      </c>
      <c r="AG38" s="4" t="s">
        <v>888</v>
      </c>
      <c r="AH38" s="5" t="s">
        <v>888</v>
      </c>
      <c r="AI38" s="4">
        <v>3.6500105501653199</v>
      </c>
      <c r="AJ38" s="99">
        <v>2.4753423548780402</v>
      </c>
    </row>
    <row r="39" spans="1:36" x14ac:dyDescent="0.35">
      <c r="A39" s="38" t="s">
        <v>41</v>
      </c>
      <c r="B39" s="19">
        <v>2</v>
      </c>
      <c r="C39" s="4">
        <v>25.002381297021302</v>
      </c>
      <c r="D39" s="5">
        <v>1.2073152873106701</v>
      </c>
      <c r="E39" s="4">
        <v>25.540332441127301</v>
      </c>
      <c r="F39" s="5">
        <v>1.4051316687820601</v>
      </c>
      <c r="G39" s="4">
        <v>24.2322466113148</v>
      </c>
      <c r="H39" s="5">
        <v>1.6165022819474399</v>
      </c>
      <c r="I39" s="4">
        <v>-1.30808582981252</v>
      </c>
      <c r="J39" s="5">
        <v>1.76015001350818</v>
      </c>
      <c r="K39" s="4">
        <v>21.4533638944493</v>
      </c>
      <c r="L39" s="5">
        <v>2.9691913448512599</v>
      </c>
      <c r="M39" s="4">
        <v>24.235464163505501</v>
      </c>
      <c r="N39" s="5">
        <v>1.3252263137651199</v>
      </c>
      <c r="O39" s="4">
        <v>27.266677900878801</v>
      </c>
      <c r="P39" s="5">
        <v>1.8973415722077001</v>
      </c>
      <c r="Q39" s="4">
        <v>5.8133140064295299</v>
      </c>
      <c r="R39" s="5">
        <v>3.3281589459348599</v>
      </c>
      <c r="S39" s="4">
        <v>20.688815693621201</v>
      </c>
      <c r="T39" s="5">
        <v>1.8660773613484001</v>
      </c>
      <c r="U39" s="4">
        <v>25.172248092312699</v>
      </c>
      <c r="V39" s="5">
        <v>2.5562316538052698</v>
      </c>
      <c r="W39" s="4">
        <v>26.7367344766032</v>
      </c>
      <c r="X39" s="5">
        <v>1.6110457607011199</v>
      </c>
      <c r="Y39" s="4">
        <v>6.0479187829819203</v>
      </c>
      <c r="Z39" s="5">
        <v>2.2059195693562099</v>
      </c>
      <c r="AA39" s="4">
        <v>22.039814426025199</v>
      </c>
      <c r="AB39" s="5">
        <v>4.1850393868936804</v>
      </c>
      <c r="AC39" s="4">
        <v>26.6465869894772</v>
      </c>
      <c r="AD39" s="5">
        <v>1.6729261992255799</v>
      </c>
      <c r="AE39" s="4">
        <v>24.1357432612471</v>
      </c>
      <c r="AF39" s="5">
        <v>2.0300529922233701</v>
      </c>
      <c r="AG39" s="4" t="s">
        <v>888</v>
      </c>
      <c r="AH39" s="5" t="s">
        <v>888</v>
      </c>
      <c r="AI39" s="4">
        <v>-2.51084372823007</v>
      </c>
      <c r="AJ39" s="99">
        <v>2.4898491564024199</v>
      </c>
    </row>
    <row r="40" spans="1:36" x14ac:dyDescent="0.35">
      <c r="A40" s="52" t="s">
        <v>42</v>
      </c>
      <c r="B40" s="19">
        <v>2</v>
      </c>
      <c r="C40" s="4">
        <v>25.0526238733529</v>
      </c>
      <c r="D40" s="5">
        <v>0.93269543270191402</v>
      </c>
      <c r="E40" s="4">
        <v>25.3022432796697</v>
      </c>
      <c r="F40" s="5">
        <v>0.98517247831181798</v>
      </c>
      <c r="G40" s="4">
        <v>23.691949037209199</v>
      </c>
      <c r="H40" s="5">
        <v>2.25124065793915</v>
      </c>
      <c r="I40" s="4">
        <v>-1.61029424246053</v>
      </c>
      <c r="J40" s="5">
        <v>2.3531375280232498</v>
      </c>
      <c r="K40" s="4">
        <v>15.7188073117629</v>
      </c>
      <c r="L40" s="5">
        <v>3.2259446110022001</v>
      </c>
      <c r="M40" s="4">
        <v>23.126943361264299</v>
      </c>
      <c r="N40" s="5">
        <v>1.3182329478314101</v>
      </c>
      <c r="O40" s="4">
        <v>27.424093861757601</v>
      </c>
      <c r="P40" s="5">
        <v>1.4494138324756201</v>
      </c>
      <c r="Q40" s="4">
        <v>11.7052865499947</v>
      </c>
      <c r="R40" s="5">
        <v>3.55756072777121</v>
      </c>
      <c r="S40" s="4">
        <v>17.043153961372401</v>
      </c>
      <c r="T40" s="5">
        <v>2.4094997414137</v>
      </c>
      <c r="U40" s="4">
        <v>20.696054196442599</v>
      </c>
      <c r="V40" s="5">
        <v>2.44254818970153</v>
      </c>
      <c r="W40" s="4">
        <v>26.690214074664102</v>
      </c>
      <c r="X40" s="5">
        <v>1.10610864589895</v>
      </c>
      <c r="Y40" s="4">
        <v>9.6470601132916496</v>
      </c>
      <c r="Z40" s="5">
        <v>2.5635053732698698</v>
      </c>
      <c r="AA40" s="4">
        <v>16.5980569275801</v>
      </c>
      <c r="AB40" s="5">
        <v>4.9492555302710199</v>
      </c>
      <c r="AC40" s="4">
        <v>24.043289478766201</v>
      </c>
      <c r="AD40" s="5">
        <v>1.6933298403230299</v>
      </c>
      <c r="AE40" s="4">
        <v>27.6181887098248</v>
      </c>
      <c r="AF40" s="5">
        <v>1.4871611639158</v>
      </c>
      <c r="AG40" s="4" t="s">
        <v>888</v>
      </c>
      <c r="AH40" s="5" t="s">
        <v>888</v>
      </c>
      <c r="AI40" s="4">
        <v>3.57489923105866</v>
      </c>
      <c r="AJ40" s="99">
        <v>2.3150532418738199</v>
      </c>
    </row>
    <row r="41" spans="1:36" x14ac:dyDescent="0.35">
      <c r="A41" s="52" t="s">
        <v>43</v>
      </c>
      <c r="B41" s="19">
        <v>2</v>
      </c>
      <c r="C41" s="4">
        <v>25.0056777117859</v>
      </c>
      <c r="D41" s="5">
        <v>0.89642720082551997</v>
      </c>
      <c r="E41" s="4">
        <v>25.1696785803125</v>
      </c>
      <c r="F41" s="5">
        <v>0.99918531004156197</v>
      </c>
      <c r="G41" s="4">
        <v>24.180412106877998</v>
      </c>
      <c r="H41" s="5">
        <v>2.7105896565714098</v>
      </c>
      <c r="I41" s="4">
        <v>-0.98926647343449403</v>
      </c>
      <c r="J41" s="5">
        <v>2.9957928162696601</v>
      </c>
      <c r="K41" s="4">
        <v>28.379605740137499</v>
      </c>
      <c r="L41" s="5">
        <v>5.0311048988587501</v>
      </c>
      <c r="M41" s="4">
        <v>24.6696139798545</v>
      </c>
      <c r="N41" s="5">
        <v>1.2518582348933101</v>
      </c>
      <c r="O41" s="4">
        <v>24.9565594303978</v>
      </c>
      <c r="P41" s="5">
        <v>1.16831197321614</v>
      </c>
      <c r="Q41" s="4">
        <v>-3.4230463097396902</v>
      </c>
      <c r="R41" s="5">
        <v>4.91955141510884</v>
      </c>
      <c r="S41" s="4">
        <v>22.9968488265527</v>
      </c>
      <c r="T41" s="5">
        <v>2.5401803271521</v>
      </c>
      <c r="U41" s="4">
        <v>23.776928542945399</v>
      </c>
      <c r="V41" s="5">
        <v>3.1899786219039501</v>
      </c>
      <c r="W41" s="4">
        <v>24.8526751969756</v>
      </c>
      <c r="X41" s="5">
        <v>0.92062442898880303</v>
      </c>
      <c r="Y41" s="4">
        <v>1.8558263704229201</v>
      </c>
      <c r="Z41" s="5">
        <v>2.4933035587089099</v>
      </c>
      <c r="AA41" s="4" t="s">
        <v>888</v>
      </c>
      <c r="AB41" s="5" t="s">
        <v>888</v>
      </c>
      <c r="AC41" s="4">
        <v>23.249832601559099</v>
      </c>
      <c r="AD41" s="5">
        <v>1.15431753638143</v>
      </c>
      <c r="AE41" s="4">
        <v>29.151804933939498</v>
      </c>
      <c r="AF41" s="5">
        <v>1.6336624616320199</v>
      </c>
      <c r="AG41" s="4">
        <v>26.753228470435701</v>
      </c>
      <c r="AH41" s="5">
        <v>7.4522017477768898</v>
      </c>
      <c r="AI41" s="4">
        <v>5.9019723323803897</v>
      </c>
      <c r="AJ41" s="99">
        <v>1.90889860957082</v>
      </c>
    </row>
    <row r="42" spans="1:36" x14ac:dyDescent="0.35">
      <c r="A42" s="52" t="s">
        <v>44</v>
      </c>
      <c r="B42" s="19">
        <v>2</v>
      </c>
      <c r="C42" s="4">
        <v>25.050107821699399</v>
      </c>
      <c r="D42" s="5">
        <v>0.95575540391204405</v>
      </c>
      <c r="E42" s="4">
        <v>25.592504900008102</v>
      </c>
      <c r="F42" s="5">
        <v>1.1950218251737801</v>
      </c>
      <c r="G42" s="4">
        <v>23.2390424694836</v>
      </c>
      <c r="H42" s="5">
        <v>1.59977912862194</v>
      </c>
      <c r="I42" s="4">
        <v>-2.3534624305245102</v>
      </c>
      <c r="J42" s="5">
        <v>1.9787400114640601</v>
      </c>
      <c r="K42" s="4">
        <v>19.976711126054301</v>
      </c>
      <c r="L42" s="5">
        <v>2.3659990396775701</v>
      </c>
      <c r="M42" s="4">
        <v>24.847108850608102</v>
      </c>
      <c r="N42" s="5">
        <v>1.33996634115167</v>
      </c>
      <c r="O42" s="4">
        <v>28.804914691143399</v>
      </c>
      <c r="P42" s="5">
        <v>2.3588853836319101</v>
      </c>
      <c r="Q42" s="4">
        <v>8.8282035650891597</v>
      </c>
      <c r="R42" s="5">
        <v>3.6200872567703701</v>
      </c>
      <c r="S42" s="4">
        <v>19.575650146606701</v>
      </c>
      <c r="T42" s="5">
        <v>2.31629716341862</v>
      </c>
      <c r="U42" s="4">
        <v>25.240279574292298</v>
      </c>
      <c r="V42" s="5">
        <v>2.4283605161434401</v>
      </c>
      <c r="W42" s="4">
        <v>25.642788332126401</v>
      </c>
      <c r="X42" s="5">
        <v>1.2874542215565099</v>
      </c>
      <c r="Y42" s="4">
        <v>6.0671381855196502</v>
      </c>
      <c r="Z42" s="5">
        <v>2.8152236985999202</v>
      </c>
      <c r="AA42" s="4">
        <v>27.107952333978499</v>
      </c>
      <c r="AB42" s="5">
        <v>6.7032438021542404</v>
      </c>
      <c r="AC42" s="4">
        <v>25.892456092871299</v>
      </c>
      <c r="AD42" s="5">
        <v>1.6369586806124901</v>
      </c>
      <c r="AE42" s="4">
        <v>26.000729189674701</v>
      </c>
      <c r="AF42" s="5">
        <v>1.79617025859854</v>
      </c>
      <c r="AG42" s="4" t="s">
        <v>888</v>
      </c>
      <c r="AH42" s="5" t="s">
        <v>888</v>
      </c>
      <c r="AI42" s="4">
        <v>0.108273096803394</v>
      </c>
      <c r="AJ42" s="99">
        <v>2.3952342174573902</v>
      </c>
    </row>
    <row r="43" spans="1:36" x14ac:dyDescent="0.35">
      <c r="A43" s="22" t="s">
        <v>45</v>
      </c>
      <c r="B43" s="19">
        <v>2</v>
      </c>
      <c r="C43" s="4">
        <v>25.019692578831901</v>
      </c>
      <c r="D43" s="5">
        <v>1.2525165002277401</v>
      </c>
      <c r="E43" s="4">
        <v>25.950699985637499</v>
      </c>
      <c r="F43" s="5">
        <v>1.6080257272849601</v>
      </c>
      <c r="G43" s="4">
        <v>22.230710403837101</v>
      </c>
      <c r="H43" s="5">
        <v>1.8813498408562299</v>
      </c>
      <c r="I43" s="4">
        <v>-3.7199895818003799</v>
      </c>
      <c r="J43" s="5">
        <v>2.5164121393325201</v>
      </c>
      <c r="K43" s="4">
        <v>34.278588725955402</v>
      </c>
      <c r="L43" s="5">
        <v>6.7955719473140199</v>
      </c>
      <c r="M43" s="4">
        <v>24.05380502761</v>
      </c>
      <c r="N43" s="5">
        <v>1.5445957458436901</v>
      </c>
      <c r="O43" s="4">
        <v>24.895821966984901</v>
      </c>
      <c r="P43" s="5">
        <v>2.0840742666946501</v>
      </c>
      <c r="Q43" s="4">
        <v>-9.3827667589705097</v>
      </c>
      <c r="R43" s="5">
        <v>6.9896312361780097</v>
      </c>
      <c r="S43" s="4">
        <v>27.105717088514599</v>
      </c>
      <c r="T43" s="5">
        <v>3.60772634701096</v>
      </c>
      <c r="U43" s="4">
        <v>25.517511749195499</v>
      </c>
      <c r="V43" s="5">
        <v>3.0669808720598901</v>
      </c>
      <c r="W43" s="4">
        <v>23.807904933642501</v>
      </c>
      <c r="X43" s="5">
        <v>1.6397770253003601</v>
      </c>
      <c r="Y43" s="4">
        <v>-3.2978121548721502</v>
      </c>
      <c r="Z43" s="5">
        <v>4.0385477397122802</v>
      </c>
      <c r="AA43" s="4" t="s">
        <v>431</v>
      </c>
      <c r="AB43" s="5" t="s">
        <v>431</v>
      </c>
      <c r="AC43" s="4">
        <v>24.544342663890198</v>
      </c>
      <c r="AD43" s="5">
        <v>1.5314492342791599</v>
      </c>
      <c r="AE43" s="4">
        <v>27.718005094008898</v>
      </c>
      <c r="AF43" s="5">
        <v>3.0547666427034899</v>
      </c>
      <c r="AG43" s="4" t="s">
        <v>888</v>
      </c>
      <c r="AH43" s="5" t="s">
        <v>888</v>
      </c>
      <c r="AI43" s="4">
        <v>3.1736624301187302</v>
      </c>
      <c r="AJ43" s="99">
        <v>3.30496446618627</v>
      </c>
    </row>
    <row r="44" spans="1:36" x14ac:dyDescent="0.35">
      <c r="A44" s="22" t="s">
        <v>46</v>
      </c>
      <c r="B44" s="19">
        <v>2</v>
      </c>
      <c r="C44" s="4">
        <v>25.0367540752788</v>
      </c>
      <c r="D44" s="5">
        <v>1.0200335556487401</v>
      </c>
      <c r="E44" s="4">
        <v>23.2718995850894</v>
      </c>
      <c r="F44" s="5">
        <v>1.4314965791093199</v>
      </c>
      <c r="G44" s="4">
        <v>26.336464916320601</v>
      </c>
      <c r="H44" s="5">
        <v>1.31303605743548</v>
      </c>
      <c r="I44" s="4">
        <v>3.0645653312311798</v>
      </c>
      <c r="J44" s="5">
        <v>1.8420420507628701</v>
      </c>
      <c r="K44" s="4">
        <v>16.2046469082219</v>
      </c>
      <c r="L44" s="5">
        <v>1.3428559543751</v>
      </c>
      <c r="M44" s="4">
        <v>25.2322037046482</v>
      </c>
      <c r="N44" s="5">
        <v>1.5429450787402199</v>
      </c>
      <c r="O44" s="4">
        <v>34.460126744749999</v>
      </c>
      <c r="P44" s="5">
        <v>2.0648266989283699</v>
      </c>
      <c r="Q44" s="4">
        <v>18.255479836528099</v>
      </c>
      <c r="R44" s="5">
        <v>2.4297377453669098</v>
      </c>
      <c r="S44" s="4">
        <v>18.2771835772093</v>
      </c>
      <c r="T44" s="5">
        <v>1.34642052861408</v>
      </c>
      <c r="U44" s="4">
        <v>24.247893139230101</v>
      </c>
      <c r="V44" s="5">
        <v>1.51406653537027</v>
      </c>
      <c r="W44" s="4">
        <v>30.033664787451102</v>
      </c>
      <c r="X44" s="5">
        <v>1.4004575320114101</v>
      </c>
      <c r="Y44" s="4">
        <v>11.7564812102418</v>
      </c>
      <c r="Z44" s="5">
        <v>1.6489449749845499</v>
      </c>
      <c r="AA44" s="4">
        <v>28.029120257081399</v>
      </c>
      <c r="AB44" s="5">
        <v>3.99601539017912</v>
      </c>
      <c r="AC44" s="4">
        <v>22.6399550512179</v>
      </c>
      <c r="AD44" s="5">
        <v>1.4308544396155201</v>
      </c>
      <c r="AE44" s="4">
        <v>27.2217028081735</v>
      </c>
      <c r="AF44" s="5">
        <v>3.1132623200222702</v>
      </c>
      <c r="AG44" s="4">
        <v>42.0031588396077</v>
      </c>
      <c r="AH44" s="5">
        <v>6.2519534507656802</v>
      </c>
      <c r="AI44" s="4">
        <v>4.58174775695558</v>
      </c>
      <c r="AJ44" s="99">
        <v>3.6894419251746</v>
      </c>
    </row>
    <row r="45" spans="1:36" x14ac:dyDescent="0.35">
      <c r="A45" s="22" t="s">
        <v>47</v>
      </c>
      <c r="B45" s="19">
        <v>2</v>
      </c>
      <c r="C45" s="4">
        <v>25.003716459943799</v>
      </c>
      <c r="D45" s="5">
        <v>0.91408722475513304</v>
      </c>
      <c r="E45" s="4">
        <v>24.4226693349455</v>
      </c>
      <c r="F45" s="5">
        <v>1.1045397525689</v>
      </c>
      <c r="G45" s="4">
        <v>26.1104921642969</v>
      </c>
      <c r="H45" s="5">
        <v>1.6085166528166199</v>
      </c>
      <c r="I45" s="4">
        <v>1.68782282935132</v>
      </c>
      <c r="J45" s="5">
        <v>1.8852279888322601</v>
      </c>
      <c r="K45" s="4">
        <v>29.508717256281599</v>
      </c>
      <c r="L45" s="5">
        <v>2.2615985786503399</v>
      </c>
      <c r="M45" s="4">
        <v>25.654725220210299</v>
      </c>
      <c r="N45" s="5">
        <v>1.18773695605906</v>
      </c>
      <c r="O45" s="4">
        <v>22.108015739953</v>
      </c>
      <c r="P45" s="5">
        <v>1.5206586529939301</v>
      </c>
      <c r="Q45" s="4">
        <v>-7.4007015163286303</v>
      </c>
      <c r="R45" s="5">
        <v>2.8061756245319001</v>
      </c>
      <c r="S45" s="4">
        <v>27.593789598876899</v>
      </c>
      <c r="T45" s="5">
        <v>1.7536602606501299</v>
      </c>
      <c r="U45" s="4">
        <v>24.926547988476798</v>
      </c>
      <c r="V45" s="5">
        <v>1.86623278118323</v>
      </c>
      <c r="W45" s="4">
        <v>23.730363398749301</v>
      </c>
      <c r="X45" s="5">
        <v>1.13727950410044</v>
      </c>
      <c r="Y45" s="4">
        <v>-3.8634262001275901</v>
      </c>
      <c r="Z45" s="5">
        <v>1.9650000307213</v>
      </c>
      <c r="AA45" s="4">
        <v>29.054461392996402</v>
      </c>
      <c r="AB45" s="5">
        <v>2.45460652335117</v>
      </c>
      <c r="AC45" s="4">
        <v>21.741425432688299</v>
      </c>
      <c r="AD45" s="5">
        <v>1.22299774342876</v>
      </c>
      <c r="AE45" s="4">
        <v>30.523745573648299</v>
      </c>
      <c r="AF45" s="5">
        <v>2.69399919883615</v>
      </c>
      <c r="AG45" s="4" t="s">
        <v>888</v>
      </c>
      <c r="AH45" s="5" t="s">
        <v>888</v>
      </c>
      <c r="AI45" s="4">
        <v>8.7823201409599907</v>
      </c>
      <c r="AJ45" s="99">
        <v>2.9836829630103399</v>
      </c>
    </row>
    <row r="46" spans="1:36" x14ac:dyDescent="0.35">
      <c r="A46" s="22" t="s">
        <v>48</v>
      </c>
      <c r="B46" s="19">
        <v>2</v>
      </c>
      <c r="C46" s="4">
        <v>25.046636189091899</v>
      </c>
      <c r="D46" s="5">
        <v>1.01637617849086</v>
      </c>
      <c r="E46" s="4">
        <v>24.8634147072544</v>
      </c>
      <c r="F46" s="5">
        <v>1.16714901896441</v>
      </c>
      <c r="G46" s="4">
        <v>25.4125831803001</v>
      </c>
      <c r="H46" s="5">
        <v>2.21919717750453</v>
      </c>
      <c r="I46" s="4">
        <v>0.54916847304567495</v>
      </c>
      <c r="J46" s="5">
        <v>2.52617101686665</v>
      </c>
      <c r="K46" s="4">
        <v>18.331219672245101</v>
      </c>
      <c r="L46" s="5">
        <v>5.2880403246374597</v>
      </c>
      <c r="M46" s="4">
        <v>20.7708431534742</v>
      </c>
      <c r="N46" s="5">
        <v>1.33930516214419</v>
      </c>
      <c r="O46" s="4">
        <v>30.495865196734901</v>
      </c>
      <c r="P46" s="5">
        <v>1.3882575945242801</v>
      </c>
      <c r="Q46" s="4">
        <v>12.1646455244897</v>
      </c>
      <c r="R46" s="5">
        <v>5.4087351464031403</v>
      </c>
      <c r="S46" s="4">
        <v>17.362961849945599</v>
      </c>
      <c r="T46" s="5">
        <v>2.8599402407844199</v>
      </c>
      <c r="U46" s="4">
        <v>21.831665858689799</v>
      </c>
      <c r="V46" s="5">
        <v>2.3385288729818101</v>
      </c>
      <c r="W46" s="4">
        <v>26.2205402681641</v>
      </c>
      <c r="X46" s="5">
        <v>1.04745781816058</v>
      </c>
      <c r="Y46" s="4">
        <v>8.8575784182185</v>
      </c>
      <c r="Z46" s="5">
        <v>2.9440093922250101</v>
      </c>
      <c r="AA46" s="4" t="s">
        <v>888</v>
      </c>
      <c r="AB46" s="5" t="s">
        <v>888</v>
      </c>
      <c r="AC46" s="4">
        <v>9.4362167768763996</v>
      </c>
      <c r="AD46" s="5">
        <v>4.1698103982341497</v>
      </c>
      <c r="AE46" s="4">
        <v>25.521810128292501</v>
      </c>
      <c r="AF46" s="5">
        <v>1.0700680454062601</v>
      </c>
      <c r="AG46" s="4" t="s">
        <v>888</v>
      </c>
      <c r="AH46" s="5" t="s">
        <v>888</v>
      </c>
      <c r="AI46" s="4">
        <v>16.085593351416101</v>
      </c>
      <c r="AJ46" s="99">
        <v>4.1429367254483997</v>
      </c>
    </row>
    <row r="47" spans="1:36" x14ac:dyDescent="0.35">
      <c r="A47" s="52" t="s">
        <v>49</v>
      </c>
      <c r="B47" s="19">
        <v>2</v>
      </c>
      <c r="C47" s="4">
        <v>25.0049274397775</v>
      </c>
      <c r="D47" s="5">
        <v>0.776368588258188</v>
      </c>
      <c r="E47" s="4">
        <v>26.5065806739679</v>
      </c>
      <c r="F47" s="5">
        <v>0.94403475724297603</v>
      </c>
      <c r="G47" s="4">
        <v>20.5045845882286</v>
      </c>
      <c r="H47" s="5">
        <v>1.3932091190814699</v>
      </c>
      <c r="I47" s="4">
        <v>-6.00199608573931</v>
      </c>
      <c r="J47" s="5">
        <v>1.6884089417597701</v>
      </c>
      <c r="K47" s="4">
        <v>20.625450337007202</v>
      </c>
      <c r="L47" s="5">
        <v>3.6352800715744902</v>
      </c>
      <c r="M47" s="4">
        <v>27.3502317306083</v>
      </c>
      <c r="N47" s="5">
        <v>1.20253079987069</v>
      </c>
      <c r="O47" s="4">
        <v>23.740734309655998</v>
      </c>
      <c r="P47" s="5">
        <v>1.0504096017950599</v>
      </c>
      <c r="Q47" s="4">
        <v>3.1152839726488399</v>
      </c>
      <c r="R47" s="5">
        <v>3.7589945809042402</v>
      </c>
      <c r="S47" s="4">
        <v>17.648845022786499</v>
      </c>
      <c r="T47" s="5">
        <v>2.3702024500793901</v>
      </c>
      <c r="U47" s="4">
        <v>22.894178392474501</v>
      </c>
      <c r="V47" s="5">
        <v>3.6326303509251701</v>
      </c>
      <c r="W47" s="4">
        <v>25.9040963441808</v>
      </c>
      <c r="X47" s="5">
        <v>0.89755894175022</v>
      </c>
      <c r="Y47" s="4">
        <v>8.25525132139426</v>
      </c>
      <c r="Z47" s="5">
        <v>2.6581754232022301</v>
      </c>
      <c r="AA47" s="4" t="s">
        <v>888</v>
      </c>
      <c r="AB47" s="5" t="s">
        <v>888</v>
      </c>
      <c r="AC47" s="4">
        <v>24.5942837758001</v>
      </c>
      <c r="AD47" s="5">
        <v>4.2611470774295102</v>
      </c>
      <c r="AE47" s="4">
        <v>25.509374842972498</v>
      </c>
      <c r="AF47" s="5">
        <v>0.91104132565607898</v>
      </c>
      <c r="AG47" s="4">
        <v>28.197723580813999</v>
      </c>
      <c r="AH47" s="5">
        <v>7.0986083555605504</v>
      </c>
      <c r="AI47" s="4">
        <v>0.91509106717240796</v>
      </c>
      <c r="AJ47" s="99">
        <v>4.2829520777627899</v>
      </c>
    </row>
    <row r="48" spans="1:36" x14ac:dyDescent="0.35">
      <c r="A48" s="52" t="s">
        <v>50</v>
      </c>
      <c r="B48" s="19">
        <v>2</v>
      </c>
      <c r="C48" s="4">
        <v>25.071068458303799</v>
      </c>
      <c r="D48" s="5">
        <v>0.97355041690779898</v>
      </c>
      <c r="E48" s="4">
        <v>24.1539341937209</v>
      </c>
      <c r="F48" s="5">
        <v>1.0287456235386501</v>
      </c>
      <c r="G48" s="4">
        <v>27.535155341689698</v>
      </c>
      <c r="H48" s="5">
        <v>1.8297343187397499</v>
      </c>
      <c r="I48" s="4">
        <v>3.38122114796874</v>
      </c>
      <c r="J48" s="5">
        <v>1.92097926078643</v>
      </c>
      <c r="K48" s="4">
        <v>19.8370790145214</v>
      </c>
      <c r="L48" s="5">
        <v>2.2667777855822502</v>
      </c>
      <c r="M48" s="4">
        <v>24.4576873775374</v>
      </c>
      <c r="N48" s="5">
        <v>1.29255048810901</v>
      </c>
      <c r="O48" s="4">
        <v>27.673037761717499</v>
      </c>
      <c r="P48" s="5">
        <v>1.3625302823930201</v>
      </c>
      <c r="Q48" s="4">
        <v>7.8359587471961296</v>
      </c>
      <c r="R48" s="5">
        <v>2.6574659183405598</v>
      </c>
      <c r="S48" s="4">
        <v>18.215180160243499</v>
      </c>
      <c r="T48" s="5">
        <v>1.73184105373661</v>
      </c>
      <c r="U48" s="4">
        <v>21.3555996452437</v>
      </c>
      <c r="V48" s="5">
        <v>2.4597749041441399</v>
      </c>
      <c r="W48" s="4">
        <v>26.647060661181499</v>
      </c>
      <c r="X48" s="5">
        <v>1.1334298147497299</v>
      </c>
      <c r="Y48" s="4">
        <v>8.4318805009380604</v>
      </c>
      <c r="Z48" s="5">
        <v>2.0749781953794901</v>
      </c>
      <c r="AA48" s="4" t="s">
        <v>888</v>
      </c>
      <c r="AB48" s="5" t="s">
        <v>888</v>
      </c>
      <c r="AC48" s="4">
        <v>26.533759422226701</v>
      </c>
      <c r="AD48" s="5">
        <v>1.6141000042214799</v>
      </c>
      <c r="AE48" s="4">
        <v>23.8864857738306</v>
      </c>
      <c r="AF48" s="5">
        <v>1.67554759882463</v>
      </c>
      <c r="AG48" s="4">
        <v>31.084526822919301</v>
      </c>
      <c r="AH48" s="5">
        <v>4.5475165008598299</v>
      </c>
      <c r="AI48" s="4">
        <v>-2.6472736483960899</v>
      </c>
      <c r="AJ48" s="99">
        <v>1.99875253668533</v>
      </c>
    </row>
    <row r="49" spans="1:36" x14ac:dyDescent="0.35">
      <c r="A49" s="52" t="s">
        <v>51</v>
      </c>
      <c r="B49" s="19">
        <v>2</v>
      </c>
      <c r="C49" s="4">
        <v>25.004241738640999</v>
      </c>
      <c r="D49" s="5">
        <v>0.849045262885742</v>
      </c>
      <c r="E49" s="4">
        <v>30.546494920226898</v>
      </c>
      <c r="F49" s="5">
        <v>1.5701604194836101</v>
      </c>
      <c r="G49" s="4">
        <v>19.8276450117677</v>
      </c>
      <c r="H49" s="5">
        <v>1.15669773887742</v>
      </c>
      <c r="I49" s="4">
        <v>-10.7188499084592</v>
      </c>
      <c r="J49" s="5">
        <v>2.1182223928503201</v>
      </c>
      <c r="K49" s="4">
        <v>26.730227069270601</v>
      </c>
      <c r="L49" s="5">
        <v>4.8591344902431999</v>
      </c>
      <c r="M49" s="4">
        <v>26.115938573497601</v>
      </c>
      <c r="N49" s="5">
        <v>1.0433616045130001</v>
      </c>
      <c r="O49" s="4">
        <v>20.749633928320002</v>
      </c>
      <c r="P49" s="5">
        <v>1.5832156406322999</v>
      </c>
      <c r="Q49" s="4">
        <v>-5.9805931409505702</v>
      </c>
      <c r="R49" s="5">
        <v>5.1014868113429603</v>
      </c>
      <c r="S49" s="4">
        <v>25.2663428781362</v>
      </c>
      <c r="T49" s="5">
        <v>2.9875814316116802</v>
      </c>
      <c r="U49" s="4">
        <v>21.698707865613098</v>
      </c>
      <c r="V49" s="5">
        <v>2.1787945068764101</v>
      </c>
      <c r="W49" s="4">
        <v>25.4875735401661</v>
      </c>
      <c r="X49" s="5">
        <v>1.00620976942896</v>
      </c>
      <c r="Y49" s="4">
        <v>0.22123066202987501</v>
      </c>
      <c r="Z49" s="5">
        <v>3.1722139969571299</v>
      </c>
      <c r="AA49" s="4">
        <v>25.222347079393899</v>
      </c>
      <c r="AB49" s="5">
        <v>6.3447317393274902</v>
      </c>
      <c r="AC49" s="4">
        <v>25.771863873324499</v>
      </c>
      <c r="AD49" s="5">
        <v>1.18246632133859</v>
      </c>
      <c r="AE49" s="4">
        <v>22.953395205398799</v>
      </c>
      <c r="AF49" s="5">
        <v>4.5652149988775301</v>
      </c>
      <c r="AG49" s="4" t="s">
        <v>888</v>
      </c>
      <c r="AH49" s="5" t="s">
        <v>888</v>
      </c>
      <c r="AI49" s="4">
        <v>-2.8184686679257198</v>
      </c>
      <c r="AJ49" s="99">
        <v>4.8390085010310404</v>
      </c>
    </row>
    <row r="50" spans="1:36" x14ac:dyDescent="0.35">
      <c r="A50" s="22" t="s">
        <v>52</v>
      </c>
      <c r="B50" s="19">
        <v>2</v>
      </c>
      <c r="C50" s="4">
        <v>25.002630679181198</v>
      </c>
      <c r="D50" s="5">
        <v>0.84724781189413401</v>
      </c>
      <c r="E50" s="4">
        <v>24.890830940390899</v>
      </c>
      <c r="F50" s="5">
        <v>0.97393234091950198</v>
      </c>
      <c r="G50" s="4">
        <v>25.1881501939489</v>
      </c>
      <c r="H50" s="5">
        <v>1.35703729601988</v>
      </c>
      <c r="I50" s="4">
        <v>0.29731925355800098</v>
      </c>
      <c r="J50" s="5">
        <v>1.5420428956554</v>
      </c>
      <c r="K50" s="4">
        <v>21.427608048522401</v>
      </c>
      <c r="L50" s="5">
        <v>3.17526716221521</v>
      </c>
      <c r="M50" s="4">
        <v>25.463386462661202</v>
      </c>
      <c r="N50" s="5">
        <v>1.1692716341968901</v>
      </c>
      <c r="O50" s="4">
        <v>24.718019418514999</v>
      </c>
      <c r="P50" s="5">
        <v>1.13019979593487</v>
      </c>
      <c r="Q50" s="4">
        <v>3.2904113699925901</v>
      </c>
      <c r="R50" s="5">
        <v>3.2276856669004199</v>
      </c>
      <c r="S50" s="4">
        <v>22.813793514841102</v>
      </c>
      <c r="T50" s="5">
        <v>1.8714621758264001</v>
      </c>
      <c r="U50" s="4">
        <v>26.6034398970335</v>
      </c>
      <c r="V50" s="5">
        <v>2.1570086931992298</v>
      </c>
      <c r="W50" s="4">
        <v>25.111259563392601</v>
      </c>
      <c r="X50" s="5">
        <v>0.82546416474887596</v>
      </c>
      <c r="Y50" s="4">
        <v>2.29746604855147</v>
      </c>
      <c r="Z50" s="5">
        <v>1.8721839731360099</v>
      </c>
      <c r="AA50" s="4">
        <v>24.0416612852447</v>
      </c>
      <c r="AB50" s="5">
        <v>2.78164652151098</v>
      </c>
      <c r="AC50" s="4">
        <v>24.615526258599299</v>
      </c>
      <c r="AD50" s="5">
        <v>1.3717534800097699</v>
      </c>
      <c r="AE50" s="4">
        <v>26.810916574009699</v>
      </c>
      <c r="AF50" s="5">
        <v>1.5821363709856899</v>
      </c>
      <c r="AG50" s="4" t="s">
        <v>888</v>
      </c>
      <c r="AH50" s="5" t="s">
        <v>888</v>
      </c>
      <c r="AI50" s="4">
        <v>2.1953903154103598</v>
      </c>
      <c r="AJ50" s="99">
        <v>1.9002007151482201</v>
      </c>
    </row>
    <row r="51" spans="1:36" x14ac:dyDescent="0.35">
      <c r="A51" s="37" t="s">
        <v>53</v>
      </c>
      <c r="B51" s="19">
        <v>2</v>
      </c>
      <c r="C51" s="4">
        <v>25.010481406284601</v>
      </c>
      <c r="D51" s="5">
        <v>0.88229479815176204</v>
      </c>
      <c r="E51" s="4">
        <v>26.0528837919701</v>
      </c>
      <c r="F51" s="5">
        <v>0.99146543670618204</v>
      </c>
      <c r="G51" s="4">
        <v>21.7865423169259</v>
      </c>
      <c r="H51" s="5">
        <v>1.3807247218865299</v>
      </c>
      <c r="I51" s="4">
        <v>-4.2663414750442099</v>
      </c>
      <c r="J51" s="5">
        <v>1.4928569890044201</v>
      </c>
      <c r="K51" s="4">
        <v>20.001739417528199</v>
      </c>
      <c r="L51" s="5">
        <v>1.555432782937</v>
      </c>
      <c r="M51" s="4">
        <v>26.410797262040202</v>
      </c>
      <c r="N51" s="5">
        <v>0.99971385542570401</v>
      </c>
      <c r="O51" s="4">
        <v>25.886161090943101</v>
      </c>
      <c r="P51" s="5">
        <v>1.7012848931573199</v>
      </c>
      <c r="Q51" s="4">
        <v>5.8844216734149102</v>
      </c>
      <c r="R51" s="5">
        <v>2.1542381500642498</v>
      </c>
      <c r="S51" s="4">
        <v>20.4452125160918</v>
      </c>
      <c r="T51" s="5">
        <v>1.3965847990125899</v>
      </c>
      <c r="U51" s="4">
        <v>24.781510962656199</v>
      </c>
      <c r="V51" s="5">
        <v>1.82308661191695</v>
      </c>
      <c r="W51" s="4">
        <v>26.4962096812339</v>
      </c>
      <c r="X51" s="5">
        <v>1.11937514400847</v>
      </c>
      <c r="Y51" s="4">
        <v>6.0509971651420802</v>
      </c>
      <c r="Z51" s="5">
        <v>1.57456736197942</v>
      </c>
      <c r="AA51" s="4" t="s">
        <v>888</v>
      </c>
      <c r="AB51" s="5" t="s">
        <v>888</v>
      </c>
      <c r="AC51" s="4">
        <v>24.388201972031201</v>
      </c>
      <c r="AD51" s="5">
        <v>1.18892316459668</v>
      </c>
      <c r="AE51" s="4">
        <v>26.336900240764301</v>
      </c>
      <c r="AF51" s="5">
        <v>1.8583037685089601</v>
      </c>
      <c r="AG51" s="4" t="s">
        <v>888</v>
      </c>
      <c r="AH51" s="5" t="s">
        <v>888</v>
      </c>
      <c r="AI51" s="4">
        <v>1.94869826873315</v>
      </c>
      <c r="AJ51" s="99">
        <v>2.1419303020838298</v>
      </c>
    </row>
    <row r="52" spans="1:36" x14ac:dyDescent="0.35">
      <c r="A52" s="52" t="s">
        <v>54</v>
      </c>
      <c r="B52" s="19">
        <v>2</v>
      </c>
      <c r="C52" s="4">
        <v>25.025696552020499</v>
      </c>
      <c r="D52" s="5">
        <v>1.2254277226796899</v>
      </c>
      <c r="E52" s="4">
        <v>27.5341328138352</v>
      </c>
      <c r="F52" s="5">
        <v>1.5864270867779799</v>
      </c>
      <c r="G52" s="4">
        <v>20.659185949317902</v>
      </c>
      <c r="H52" s="5">
        <v>1.37445262195383</v>
      </c>
      <c r="I52" s="4">
        <v>-6.8749468645172804</v>
      </c>
      <c r="J52" s="5">
        <v>1.86270654704765</v>
      </c>
      <c r="K52" s="4">
        <v>19.792959727544702</v>
      </c>
      <c r="L52" s="5">
        <v>2.2713768421838298</v>
      </c>
      <c r="M52" s="4">
        <v>24.518661883402999</v>
      </c>
      <c r="N52" s="5">
        <v>1.4361331443037699</v>
      </c>
      <c r="O52" s="4">
        <v>29.867523935847199</v>
      </c>
      <c r="P52" s="5">
        <v>2.5407390922553099</v>
      </c>
      <c r="Q52" s="4">
        <v>10.074564208302499</v>
      </c>
      <c r="R52" s="5">
        <v>3.8853452840304401</v>
      </c>
      <c r="S52" s="4">
        <v>13.4758806159212</v>
      </c>
      <c r="T52" s="5">
        <v>2.3334174942050399</v>
      </c>
      <c r="U52" s="4">
        <v>19.666236429731999</v>
      </c>
      <c r="V52" s="5">
        <v>3.1127642100371502</v>
      </c>
      <c r="W52" s="4">
        <v>27.706170608207199</v>
      </c>
      <c r="X52" s="5">
        <v>2.23892485256677</v>
      </c>
      <c r="Y52" s="4">
        <v>14.230289992286</v>
      </c>
      <c r="Z52" s="5">
        <v>3.8847797120154701</v>
      </c>
      <c r="AA52" s="4">
        <v>36.138414152130103</v>
      </c>
      <c r="AB52" s="5">
        <v>9.0208556295098408</v>
      </c>
      <c r="AC52" s="4">
        <v>21.9786197876453</v>
      </c>
      <c r="AD52" s="5">
        <v>1.1171076516527501</v>
      </c>
      <c r="AE52" s="4">
        <v>32.098774283961298</v>
      </c>
      <c r="AF52" s="5">
        <v>1.7800746950030299</v>
      </c>
      <c r="AG52" s="4" t="s">
        <v>888</v>
      </c>
      <c r="AH52" s="5" t="s">
        <v>888</v>
      </c>
      <c r="AI52" s="4">
        <v>10.120154496315999</v>
      </c>
      <c r="AJ52" s="99">
        <v>2.0541581154572799</v>
      </c>
    </row>
    <row r="53" spans="1:36" x14ac:dyDescent="0.35">
      <c r="A53" s="52" t="s">
        <v>55</v>
      </c>
      <c r="B53" s="19">
        <v>2</v>
      </c>
      <c r="C53" s="4">
        <v>25.008707783789799</v>
      </c>
      <c r="D53" s="5">
        <v>0.80744803935068699</v>
      </c>
      <c r="E53" s="4">
        <v>25.7139206155069</v>
      </c>
      <c r="F53" s="5">
        <v>0.91103153319896801</v>
      </c>
      <c r="G53" s="4">
        <v>22.378020017262699</v>
      </c>
      <c r="H53" s="5">
        <v>1.83796466006321</v>
      </c>
      <c r="I53" s="4">
        <v>-3.3359005982442</v>
      </c>
      <c r="J53" s="5">
        <v>2.07230972821288</v>
      </c>
      <c r="K53" s="4">
        <v>30.204792335324001</v>
      </c>
      <c r="L53" s="5">
        <v>3.0465175805722802</v>
      </c>
      <c r="M53" s="4">
        <v>24.225001093768601</v>
      </c>
      <c r="N53" s="5">
        <v>1.0140141605566599</v>
      </c>
      <c r="O53" s="4">
        <v>25.2837617756729</v>
      </c>
      <c r="P53" s="5">
        <v>1.3126095958884001</v>
      </c>
      <c r="Q53" s="4">
        <v>-4.9210305596510704</v>
      </c>
      <c r="R53" s="5">
        <v>3.2227362457190498</v>
      </c>
      <c r="S53" s="4">
        <v>26.806204592367799</v>
      </c>
      <c r="T53" s="5">
        <v>1.71516866793499</v>
      </c>
      <c r="U53" s="4">
        <v>21.063277639386801</v>
      </c>
      <c r="V53" s="5">
        <v>1.58301766958859</v>
      </c>
      <c r="W53" s="4">
        <v>25.4140714342462</v>
      </c>
      <c r="X53" s="5">
        <v>0.97878386124753003</v>
      </c>
      <c r="Y53" s="4">
        <v>-1.3921331581216101</v>
      </c>
      <c r="Z53" s="5">
        <v>1.9287224569805701</v>
      </c>
      <c r="AA53" s="4" t="s">
        <v>888</v>
      </c>
      <c r="AB53" s="5" t="s">
        <v>888</v>
      </c>
      <c r="AC53" s="4" t="s">
        <v>888</v>
      </c>
      <c r="AD53" s="5" t="s">
        <v>888</v>
      </c>
      <c r="AE53" s="4">
        <v>23.957467827160499</v>
      </c>
      <c r="AF53" s="5">
        <v>0.85743851688882999</v>
      </c>
      <c r="AG53" s="4">
        <v>23.925680546991899</v>
      </c>
      <c r="AH53" s="5">
        <v>5.6279991721141602</v>
      </c>
      <c r="AI53" s="4" t="s">
        <v>888</v>
      </c>
      <c r="AJ53" s="99" t="s">
        <v>888</v>
      </c>
    </row>
    <row r="54" spans="1:36" x14ac:dyDescent="0.35">
      <c r="A54" s="52" t="s">
        <v>56</v>
      </c>
      <c r="B54" s="19">
        <v>2</v>
      </c>
      <c r="C54" s="4">
        <v>25.009529895540101</v>
      </c>
      <c r="D54" s="5">
        <v>0.92617689778031698</v>
      </c>
      <c r="E54" s="4">
        <v>25.875589451214001</v>
      </c>
      <c r="F54" s="5">
        <v>1.04953130898945</v>
      </c>
      <c r="G54" s="4">
        <v>21.754288639969701</v>
      </c>
      <c r="H54" s="5">
        <v>2.2310504995993998</v>
      </c>
      <c r="I54" s="4">
        <v>-4.1213008112442999</v>
      </c>
      <c r="J54" s="5">
        <v>2.5189288535085899</v>
      </c>
      <c r="K54" s="4">
        <v>16.992946189979499</v>
      </c>
      <c r="L54" s="5">
        <v>3.5948617023099798</v>
      </c>
      <c r="M54" s="4">
        <v>22.328639816434301</v>
      </c>
      <c r="N54" s="5">
        <v>1.2175266991932101</v>
      </c>
      <c r="O54" s="4">
        <v>31.658473789285299</v>
      </c>
      <c r="P54" s="5">
        <v>1.54749243074797</v>
      </c>
      <c r="Q54" s="4">
        <v>14.665527599305699</v>
      </c>
      <c r="R54" s="5">
        <v>4.1380748599177197</v>
      </c>
      <c r="S54" s="4">
        <v>16.963317572066501</v>
      </c>
      <c r="T54" s="5">
        <v>1.97815626468384</v>
      </c>
      <c r="U54" s="4">
        <v>20.545464984429799</v>
      </c>
      <c r="V54" s="5">
        <v>2.1517681189394402</v>
      </c>
      <c r="W54" s="4">
        <v>28.305893097698501</v>
      </c>
      <c r="X54" s="5">
        <v>1.32058406943632</v>
      </c>
      <c r="Y54" s="4">
        <v>11.342575525631901</v>
      </c>
      <c r="Z54" s="5">
        <v>2.4442422174277998</v>
      </c>
      <c r="AA54" s="4">
        <v>35.813176145632497</v>
      </c>
      <c r="AB54" s="5">
        <v>3.7500396264054299</v>
      </c>
      <c r="AC54" s="4">
        <v>23.5125080458436</v>
      </c>
      <c r="AD54" s="5">
        <v>3.5352672075512102</v>
      </c>
      <c r="AE54" s="4">
        <v>24.1226007700153</v>
      </c>
      <c r="AF54" s="5">
        <v>1.16130192605024</v>
      </c>
      <c r="AG54" s="4">
        <v>23.609953947995699</v>
      </c>
      <c r="AH54" s="5">
        <v>5.2222887654666401</v>
      </c>
      <c r="AI54" s="4">
        <v>0.61009272417163996</v>
      </c>
      <c r="AJ54" s="99">
        <v>3.63605821984439</v>
      </c>
    </row>
    <row r="55" spans="1:36" x14ac:dyDescent="0.35">
      <c r="A55" s="52" t="s">
        <v>57</v>
      </c>
      <c r="B55" s="19">
        <v>2</v>
      </c>
      <c r="C55" s="4">
        <v>25.026748041487199</v>
      </c>
      <c r="D55" s="5">
        <v>1.1319057677553801</v>
      </c>
      <c r="E55" s="4">
        <v>25.171280618228</v>
      </c>
      <c r="F55" s="5">
        <v>1.2156949678529501</v>
      </c>
      <c r="G55" s="4">
        <v>24.983924643700298</v>
      </c>
      <c r="H55" s="5">
        <v>1.71936302482614</v>
      </c>
      <c r="I55" s="4">
        <v>-0.18735597452775499</v>
      </c>
      <c r="J55" s="5">
        <v>1.7865887128195901</v>
      </c>
      <c r="K55" s="4">
        <v>19.6015563165628</v>
      </c>
      <c r="L55" s="5">
        <v>2.1015285408920898</v>
      </c>
      <c r="M55" s="4">
        <v>23.9631445100263</v>
      </c>
      <c r="N55" s="5">
        <v>1.7140132038543301</v>
      </c>
      <c r="O55" s="4">
        <v>30.993843575792699</v>
      </c>
      <c r="P55" s="5">
        <v>1.8159719860616701</v>
      </c>
      <c r="Q55" s="4">
        <v>11.392287259229899</v>
      </c>
      <c r="R55" s="5">
        <v>2.9105601866151698</v>
      </c>
      <c r="S55" s="4">
        <v>20.901328980448799</v>
      </c>
      <c r="T55" s="5">
        <v>1.7977816714119199</v>
      </c>
      <c r="U55" s="4">
        <v>25.3771099183902</v>
      </c>
      <c r="V55" s="5">
        <v>2.7177699610098101</v>
      </c>
      <c r="W55" s="4">
        <v>27.690635664639299</v>
      </c>
      <c r="X55" s="5">
        <v>1.37829622062143</v>
      </c>
      <c r="Y55" s="4">
        <v>6.7893066841904801</v>
      </c>
      <c r="Z55" s="5">
        <v>2.13184178610339</v>
      </c>
      <c r="AA55" s="4">
        <v>32.682552434862899</v>
      </c>
      <c r="AB55" s="5">
        <v>3.8084530517091499</v>
      </c>
      <c r="AC55" s="4">
        <v>23.022097208923402</v>
      </c>
      <c r="AD55" s="5">
        <v>1.82421037629686</v>
      </c>
      <c r="AE55" s="4">
        <v>24.147534653331299</v>
      </c>
      <c r="AF55" s="5">
        <v>2.4360051603628801</v>
      </c>
      <c r="AG55" s="4" t="s">
        <v>888</v>
      </c>
      <c r="AH55" s="5" t="s">
        <v>888</v>
      </c>
      <c r="AI55" s="4">
        <v>1.12543744440793</v>
      </c>
      <c r="AJ55" s="99">
        <v>3.29400709840374</v>
      </c>
    </row>
    <row r="56" spans="1:36" x14ac:dyDescent="0.35">
      <c r="A56" s="52" t="s">
        <v>58</v>
      </c>
      <c r="B56" s="19">
        <v>2</v>
      </c>
      <c r="C56" s="4">
        <v>25.003104683640601</v>
      </c>
      <c r="D56" s="5">
        <v>0.74245399200809503</v>
      </c>
      <c r="E56" s="4">
        <v>24.753156266906501</v>
      </c>
      <c r="F56" s="5">
        <v>0.92673864394356598</v>
      </c>
      <c r="G56" s="4">
        <v>25.465721014343401</v>
      </c>
      <c r="H56" s="5">
        <v>1.23225766187008</v>
      </c>
      <c r="I56" s="4">
        <v>0.71256474743689702</v>
      </c>
      <c r="J56" s="5">
        <v>1.54424073726111</v>
      </c>
      <c r="K56" s="4">
        <v>18.783766345059099</v>
      </c>
      <c r="L56" s="5">
        <v>2.0621422836359402</v>
      </c>
      <c r="M56" s="4">
        <v>25.033329193193801</v>
      </c>
      <c r="N56" s="5">
        <v>0.83469497634351997</v>
      </c>
      <c r="O56" s="4">
        <v>26.4508756620972</v>
      </c>
      <c r="P56" s="5">
        <v>1.10974475134143</v>
      </c>
      <c r="Q56" s="4">
        <v>7.6671093170381202</v>
      </c>
      <c r="R56" s="5">
        <v>2.26512478430557</v>
      </c>
      <c r="S56" s="4">
        <v>18.6568211072412</v>
      </c>
      <c r="T56" s="5">
        <v>1.1986012666052299</v>
      </c>
      <c r="U56" s="4">
        <v>25.123560924301799</v>
      </c>
      <c r="V56" s="5">
        <v>1.4488481444485799</v>
      </c>
      <c r="W56" s="4">
        <v>27.498532764048999</v>
      </c>
      <c r="X56" s="5">
        <v>0.94772049925527901</v>
      </c>
      <c r="Y56" s="4">
        <v>8.8417116568077798</v>
      </c>
      <c r="Z56" s="5">
        <v>1.31539192865775</v>
      </c>
      <c r="AA56" s="4" t="s">
        <v>888</v>
      </c>
      <c r="AB56" s="5" t="s">
        <v>888</v>
      </c>
      <c r="AC56" s="4">
        <v>22.747782720854499</v>
      </c>
      <c r="AD56" s="5">
        <v>2.8451501871416101</v>
      </c>
      <c r="AE56" s="4">
        <v>24.690494669482799</v>
      </c>
      <c r="AF56" s="5">
        <v>0.94231968028070001</v>
      </c>
      <c r="AG56" s="4">
        <v>31.5921047249617</v>
      </c>
      <c r="AH56" s="5">
        <v>4.1458326630291502</v>
      </c>
      <c r="AI56" s="4">
        <v>1.9427119486283</v>
      </c>
      <c r="AJ56" s="99">
        <v>2.9860772720300499</v>
      </c>
    </row>
    <row r="57" spans="1:36" x14ac:dyDescent="0.35">
      <c r="A57" s="52" t="s">
        <v>59</v>
      </c>
      <c r="B57" s="19">
        <v>2</v>
      </c>
      <c r="C57" s="4">
        <v>25.0321163476079</v>
      </c>
      <c r="D57" s="5">
        <v>1.28658668656611</v>
      </c>
      <c r="E57" s="4">
        <v>25.714904593234799</v>
      </c>
      <c r="F57" s="5">
        <v>1.6231536058116001</v>
      </c>
      <c r="G57" s="4">
        <v>23.873026159436801</v>
      </c>
      <c r="H57" s="5">
        <v>1.7044404066132199</v>
      </c>
      <c r="I57" s="4">
        <v>-1.8418784337979599</v>
      </c>
      <c r="J57" s="5">
        <v>2.16999081834033</v>
      </c>
      <c r="K57" s="4">
        <v>22.750855027942599</v>
      </c>
      <c r="L57" s="5">
        <v>5.7126108190237703</v>
      </c>
      <c r="M57" s="4">
        <v>24.215421682000802</v>
      </c>
      <c r="N57" s="5">
        <v>1.84090631653131</v>
      </c>
      <c r="O57" s="4">
        <v>26.294456418756798</v>
      </c>
      <c r="P57" s="5">
        <v>1.8960269089937101</v>
      </c>
      <c r="Q57" s="4">
        <v>3.5436013908141502</v>
      </c>
      <c r="R57" s="5">
        <v>4.8752771228191101</v>
      </c>
      <c r="S57" s="4">
        <v>22.8771643299456</v>
      </c>
      <c r="T57" s="5">
        <v>3.88991723563581</v>
      </c>
      <c r="U57" s="4">
        <v>22.811637000609601</v>
      </c>
      <c r="V57" s="5">
        <v>2.5058653960421302</v>
      </c>
      <c r="W57" s="4">
        <v>25.929842538754698</v>
      </c>
      <c r="X57" s="5">
        <v>1.1616986822169799</v>
      </c>
      <c r="Y57" s="4">
        <v>3.0526782088090898</v>
      </c>
      <c r="Z57" s="5">
        <v>3.6590020852578302</v>
      </c>
      <c r="AA57" s="4">
        <v>24.9542687549466</v>
      </c>
      <c r="AB57" s="5">
        <v>4.7100774015975997</v>
      </c>
      <c r="AC57" s="4">
        <v>25.313493675319702</v>
      </c>
      <c r="AD57" s="5">
        <v>2.6446898439495499</v>
      </c>
      <c r="AE57" s="4">
        <v>24.9941912391362</v>
      </c>
      <c r="AF57" s="5">
        <v>1.5757345222355901</v>
      </c>
      <c r="AG57" s="4" t="s">
        <v>888</v>
      </c>
      <c r="AH57" s="5" t="s">
        <v>888</v>
      </c>
      <c r="AI57" s="4">
        <v>-0.319302436183456</v>
      </c>
      <c r="AJ57" s="99">
        <v>3.0651677564773601</v>
      </c>
    </row>
    <row r="58" spans="1:36" x14ac:dyDescent="0.35">
      <c r="A58" s="52" t="s">
        <v>60</v>
      </c>
      <c r="B58" s="19">
        <v>2</v>
      </c>
      <c r="C58" s="4">
        <v>25.0016880897942</v>
      </c>
      <c r="D58" s="5">
        <v>0.69606145167327005</v>
      </c>
      <c r="E58" s="4">
        <v>26.238290444485202</v>
      </c>
      <c r="F58" s="5">
        <v>0.96170041204308399</v>
      </c>
      <c r="G58" s="4">
        <v>23.084415909878999</v>
      </c>
      <c r="H58" s="5">
        <v>1.0957942099873199</v>
      </c>
      <c r="I58" s="4">
        <v>-3.1538745346062198</v>
      </c>
      <c r="J58" s="5">
        <v>1.5214216726087899</v>
      </c>
      <c r="K58" s="4">
        <v>30.408973581734799</v>
      </c>
      <c r="L58" s="5">
        <v>2.7705652796385798</v>
      </c>
      <c r="M58" s="4">
        <v>24.610640651746401</v>
      </c>
      <c r="N58" s="5">
        <v>0.67183152872815799</v>
      </c>
      <c r="O58" s="4">
        <v>17.6289023100185</v>
      </c>
      <c r="P58" s="5">
        <v>1.8524862202794901</v>
      </c>
      <c r="Q58" s="4">
        <v>-12.780071271716301</v>
      </c>
      <c r="R58" s="5">
        <v>3.2710894853835799</v>
      </c>
      <c r="S58" s="4">
        <v>30.167451875017001</v>
      </c>
      <c r="T58" s="5">
        <v>2.5291194442928</v>
      </c>
      <c r="U58" s="4">
        <v>25.431403475374101</v>
      </c>
      <c r="V58" s="5">
        <v>1.5360661083154801</v>
      </c>
      <c r="W58" s="4">
        <v>22.775504023983501</v>
      </c>
      <c r="X58" s="5">
        <v>0.80364460434067897</v>
      </c>
      <c r="Y58" s="4">
        <v>-7.3919478510334899</v>
      </c>
      <c r="Z58" s="5">
        <v>2.6417308512231199</v>
      </c>
      <c r="AA58" s="4" t="s">
        <v>888</v>
      </c>
      <c r="AB58" s="5" t="s">
        <v>888</v>
      </c>
      <c r="AC58" s="4">
        <v>25.544992076338701</v>
      </c>
      <c r="AD58" s="5">
        <v>0.84287911007358796</v>
      </c>
      <c r="AE58" s="4">
        <v>31.7048720222589</v>
      </c>
      <c r="AF58" s="5">
        <v>2.8662004881730399</v>
      </c>
      <c r="AG58" s="4" t="s">
        <v>888</v>
      </c>
      <c r="AH58" s="5" t="s">
        <v>888</v>
      </c>
      <c r="AI58" s="4">
        <v>6.1598799459202098</v>
      </c>
      <c r="AJ58" s="99">
        <v>2.9131274869877202</v>
      </c>
    </row>
    <row r="59" spans="1:36" x14ac:dyDescent="0.35">
      <c r="A59" s="52" t="s">
        <v>61</v>
      </c>
      <c r="B59" s="19">
        <v>2</v>
      </c>
      <c r="C59" s="4">
        <v>25.0899073199699</v>
      </c>
      <c r="D59" s="5">
        <v>1.1739553074389899</v>
      </c>
      <c r="E59" s="4">
        <v>24.9049997542411</v>
      </c>
      <c r="F59" s="5">
        <v>1.5673451510760501</v>
      </c>
      <c r="G59" s="4">
        <v>25.152851930904902</v>
      </c>
      <c r="H59" s="5">
        <v>1.89344829072987</v>
      </c>
      <c r="I59" s="4">
        <v>0.24785217666380499</v>
      </c>
      <c r="J59" s="5">
        <v>2.5385740043315002</v>
      </c>
      <c r="K59" s="4">
        <v>21.252618712864699</v>
      </c>
      <c r="L59" s="5">
        <v>2.4821139139887798</v>
      </c>
      <c r="M59" s="4">
        <v>25.897171697117599</v>
      </c>
      <c r="N59" s="5">
        <v>1.4675508177560099</v>
      </c>
      <c r="O59" s="4">
        <v>26.103080090095201</v>
      </c>
      <c r="P59" s="5">
        <v>2.9911351990263499</v>
      </c>
      <c r="Q59" s="4">
        <v>4.8504613772305598</v>
      </c>
      <c r="R59" s="5">
        <v>3.1603359182213202</v>
      </c>
      <c r="S59" s="4">
        <v>21.659448778749201</v>
      </c>
      <c r="T59" s="5">
        <v>1.8060121614814399</v>
      </c>
      <c r="U59" s="4">
        <v>19.9395314955608</v>
      </c>
      <c r="V59" s="5">
        <v>2.22178183013615</v>
      </c>
      <c r="W59" s="4">
        <v>29.1286029817288</v>
      </c>
      <c r="X59" s="5">
        <v>1.36846589858254</v>
      </c>
      <c r="Y59" s="4">
        <v>7.4691542029796203</v>
      </c>
      <c r="Z59" s="5">
        <v>2.1756090556377798</v>
      </c>
      <c r="AA59" s="4">
        <v>28.834452543927</v>
      </c>
      <c r="AB59" s="5">
        <v>4.6314538773852201</v>
      </c>
      <c r="AC59" s="4">
        <v>27.340693239066599</v>
      </c>
      <c r="AD59" s="5">
        <v>1.28826954636978</v>
      </c>
      <c r="AE59" s="4">
        <v>23.4865397272137</v>
      </c>
      <c r="AF59" s="5">
        <v>2.6528644231257701</v>
      </c>
      <c r="AG59" s="4">
        <v>38.637921118388199</v>
      </c>
      <c r="AH59" s="5">
        <v>9.1681406138755506</v>
      </c>
      <c r="AI59" s="4">
        <v>-3.85415351185287</v>
      </c>
      <c r="AJ59" s="99">
        <v>2.8877842403210998</v>
      </c>
    </row>
    <row r="60" spans="1:36" x14ac:dyDescent="0.35">
      <c r="A60" s="52" t="s">
        <v>62</v>
      </c>
      <c r="B60" s="19">
        <v>2</v>
      </c>
      <c r="C60" s="4">
        <v>25.066982686328501</v>
      </c>
      <c r="D60" s="5">
        <v>1.6158971827992701</v>
      </c>
      <c r="E60" s="4">
        <v>24.010764511727299</v>
      </c>
      <c r="F60" s="5">
        <v>1.8661336940514399</v>
      </c>
      <c r="G60" s="4">
        <v>26.7458079824404</v>
      </c>
      <c r="H60" s="5">
        <v>2.7476337239856798</v>
      </c>
      <c r="I60" s="4">
        <v>2.7350434707131099</v>
      </c>
      <c r="J60" s="5">
        <v>3.1762691139610801</v>
      </c>
      <c r="K60" s="4">
        <v>14.3587492175736</v>
      </c>
      <c r="L60" s="5">
        <v>2.4202894634762102</v>
      </c>
      <c r="M60" s="4">
        <v>27.366843808354599</v>
      </c>
      <c r="N60" s="5">
        <v>1.9518699136039599</v>
      </c>
      <c r="O60" s="4">
        <v>27.122090496762102</v>
      </c>
      <c r="P60" s="5">
        <v>2.7155182771613702</v>
      </c>
      <c r="Q60" s="4">
        <v>12.7633412791886</v>
      </c>
      <c r="R60" s="5">
        <v>3.1602031657088299</v>
      </c>
      <c r="S60" s="4">
        <v>18.772659985428</v>
      </c>
      <c r="T60" s="5">
        <v>4.3075314716457402</v>
      </c>
      <c r="U60" s="4">
        <v>25.471818359338901</v>
      </c>
      <c r="V60" s="5">
        <v>3.3960674694033499</v>
      </c>
      <c r="W60" s="4">
        <v>27.499614816188899</v>
      </c>
      <c r="X60" s="5">
        <v>1.9285336524696901</v>
      </c>
      <c r="Y60" s="4">
        <v>8.7269548307609401</v>
      </c>
      <c r="Z60" s="5">
        <v>4.3692224787655496</v>
      </c>
      <c r="AA60" s="4" t="s">
        <v>888</v>
      </c>
      <c r="AB60" s="5" t="s">
        <v>888</v>
      </c>
      <c r="AC60" s="4">
        <v>22.5554011617049</v>
      </c>
      <c r="AD60" s="5">
        <v>3.1492743763761002</v>
      </c>
      <c r="AE60" s="4">
        <v>25.792121966944698</v>
      </c>
      <c r="AF60" s="5">
        <v>2.6953403054286098</v>
      </c>
      <c r="AG60" s="4">
        <v>42.042537685691499</v>
      </c>
      <c r="AH60" s="5">
        <v>11.3572303971824</v>
      </c>
      <c r="AI60" s="4">
        <v>3.23672080523981</v>
      </c>
      <c r="AJ60" s="99">
        <v>3.53616143990173</v>
      </c>
    </row>
    <row r="61" spans="1:36" x14ac:dyDescent="0.35">
      <c r="A61" s="22" t="s">
        <v>63</v>
      </c>
      <c r="B61" s="19">
        <v>2</v>
      </c>
      <c r="C61" s="4">
        <v>25.0075646781718</v>
      </c>
      <c r="D61" s="5">
        <v>0.92778813757614198</v>
      </c>
      <c r="E61" s="4">
        <v>24.863380851400599</v>
      </c>
      <c r="F61" s="5">
        <v>1.0715111261239201</v>
      </c>
      <c r="G61" s="4">
        <v>25.1894579234879</v>
      </c>
      <c r="H61" s="5">
        <v>1.4742681488913301</v>
      </c>
      <c r="I61" s="4">
        <v>0.326077072087333</v>
      </c>
      <c r="J61" s="5">
        <v>1.6637562737220699</v>
      </c>
      <c r="K61" s="4">
        <v>22.142373472141301</v>
      </c>
      <c r="L61" s="5">
        <v>1.3219550657158801</v>
      </c>
      <c r="M61" s="4">
        <v>27.618486358960698</v>
      </c>
      <c r="N61" s="5">
        <v>1.2483595689245499</v>
      </c>
      <c r="O61" s="4">
        <v>21.295956446188701</v>
      </c>
      <c r="P61" s="5">
        <v>1.5379402791735099</v>
      </c>
      <c r="Q61" s="4">
        <v>-0.84641702595265</v>
      </c>
      <c r="R61" s="5">
        <v>1.9595214662921701</v>
      </c>
      <c r="S61" s="4">
        <v>22.907441852030299</v>
      </c>
      <c r="T61" s="5">
        <v>1.3012212213323799</v>
      </c>
      <c r="U61" s="4">
        <v>29.6102788543085</v>
      </c>
      <c r="V61" s="5">
        <v>1.95801398652688</v>
      </c>
      <c r="W61" s="4">
        <v>24.456628339379598</v>
      </c>
      <c r="X61" s="5">
        <v>1.2018126178435</v>
      </c>
      <c r="Y61" s="4">
        <v>1.54918648734925</v>
      </c>
      <c r="Z61" s="5">
        <v>1.5464360420280401</v>
      </c>
      <c r="AA61" s="4">
        <v>16.087892976977201</v>
      </c>
      <c r="AB61" s="5">
        <v>2.9794289488533598</v>
      </c>
      <c r="AC61" s="4">
        <v>26.148357052682801</v>
      </c>
      <c r="AD61" s="5">
        <v>1.2198609830634599</v>
      </c>
      <c r="AE61" s="4">
        <v>21.964469748750901</v>
      </c>
      <c r="AF61" s="5">
        <v>2.1213336916043102</v>
      </c>
      <c r="AG61" s="4">
        <v>27.9260980887748</v>
      </c>
      <c r="AH61" s="5">
        <v>7.0083579470593698</v>
      </c>
      <c r="AI61" s="4">
        <v>-4.1838873039319502</v>
      </c>
      <c r="AJ61" s="99">
        <v>2.1410578461123699</v>
      </c>
    </row>
    <row r="62" spans="1:36" x14ac:dyDescent="0.35">
      <c r="A62" s="52" t="s">
        <v>64</v>
      </c>
      <c r="B62" s="19">
        <v>2</v>
      </c>
      <c r="C62" s="4">
        <v>25.012405565621599</v>
      </c>
      <c r="D62" s="5">
        <v>0.94039569650196198</v>
      </c>
      <c r="E62" s="4">
        <v>26.164692139157101</v>
      </c>
      <c r="F62" s="5">
        <v>1.05269399480584</v>
      </c>
      <c r="G62" s="4">
        <v>22.441463657072301</v>
      </c>
      <c r="H62" s="5">
        <v>1.4085904550932</v>
      </c>
      <c r="I62" s="4">
        <v>-3.7232284820847901</v>
      </c>
      <c r="J62" s="5">
        <v>1.5202362841653401</v>
      </c>
      <c r="K62" s="4">
        <v>19.9378918719053</v>
      </c>
      <c r="L62" s="5">
        <v>2.8868151276712899</v>
      </c>
      <c r="M62" s="4">
        <v>25.0968300484565</v>
      </c>
      <c r="N62" s="5">
        <v>0.97453972464249805</v>
      </c>
      <c r="O62" s="4">
        <v>26.823624145173799</v>
      </c>
      <c r="P62" s="5">
        <v>2.24180812482735</v>
      </c>
      <c r="Q62" s="4">
        <v>6.88573227326851</v>
      </c>
      <c r="R62" s="5">
        <v>3.5190404723844999</v>
      </c>
      <c r="S62" s="4">
        <v>21.0999035680993</v>
      </c>
      <c r="T62" s="5">
        <v>2.76266627248638</v>
      </c>
      <c r="U62" s="4">
        <v>21.7356699224955</v>
      </c>
      <c r="V62" s="5">
        <v>2.3007939154308801</v>
      </c>
      <c r="W62" s="4">
        <v>25.8404029851621</v>
      </c>
      <c r="X62" s="5">
        <v>1.01435726775565</v>
      </c>
      <c r="Y62" s="4">
        <v>4.7404994170627397</v>
      </c>
      <c r="Z62" s="5">
        <v>2.7149700903998299</v>
      </c>
      <c r="AA62" s="4">
        <v>21.790840848555799</v>
      </c>
      <c r="AB62" s="5">
        <v>4.0245063009244104</v>
      </c>
      <c r="AC62" s="4">
        <v>24.772025971586402</v>
      </c>
      <c r="AD62" s="5">
        <v>1.09852289033191</v>
      </c>
      <c r="AE62" s="4">
        <v>27.423213208650001</v>
      </c>
      <c r="AF62" s="5">
        <v>4.6161338863972201</v>
      </c>
      <c r="AG62" s="4" t="s">
        <v>431</v>
      </c>
      <c r="AH62" s="5" t="s">
        <v>431</v>
      </c>
      <c r="AI62" s="4">
        <v>2.6511872370636298</v>
      </c>
      <c r="AJ62" s="99">
        <v>4.6477478603697504</v>
      </c>
    </row>
    <row r="63" spans="1:36" x14ac:dyDescent="0.35">
      <c r="A63" s="39" t="s">
        <v>65</v>
      </c>
      <c r="B63" s="40">
        <v>2</v>
      </c>
      <c r="C63" s="42">
        <v>25.025029418415901</v>
      </c>
      <c r="D63" s="43">
        <v>0.18992248957139601</v>
      </c>
      <c r="E63" s="42">
        <v>25.2605718833473</v>
      </c>
      <c r="F63" s="43">
        <v>0.22481629171144299</v>
      </c>
      <c r="G63" s="42">
        <v>23.865543771278201</v>
      </c>
      <c r="H63" s="43">
        <v>0.349682110829724</v>
      </c>
      <c r="I63" s="42">
        <v>-1.39502811206905</v>
      </c>
      <c r="J63" s="43">
        <v>0.402092721165838</v>
      </c>
      <c r="K63" s="42">
        <v>19.135054842409701</v>
      </c>
      <c r="L63" s="43">
        <v>0.60186894315393402</v>
      </c>
      <c r="M63" s="42">
        <v>24.202145906182899</v>
      </c>
      <c r="N63" s="43">
        <v>0.24097126230326901</v>
      </c>
      <c r="O63" s="42">
        <v>27.712351705934299</v>
      </c>
      <c r="P63" s="43">
        <v>0.35037408182012703</v>
      </c>
      <c r="Q63" s="42">
        <v>8.5772968635246905</v>
      </c>
      <c r="R63" s="43">
        <v>0.67115451923185698</v>
      </c>
      <c r="S63" s="42">
        <v>18.9606282768261</v>
      </c>
      <c r="T63" s="43">
        <v>0.429816377042191</v>
      </c>
      <c r="U63" s="42">
        <v>22.575463565034902</v>
      </c>
      <c r="V63" s="43">
        <v>0.43754258801539297</v>
      </c>
      <c r="W63" s="42">
        <v>27.194174370431501</v>
      </c>
      <c r="X63" s="43">
        <v>0.23920482312541</v>
      </c>
      <c r="Y63" s="42">
        <v>8.2335460936053604</v>
      </c>
      <c r="Z63" s="43">
        <v>0.47239301597091399</v>
      </c>
      <c r="AA63" s="42">
        <v>24.446708779344601</v>
      </c>
      <c r="AB63" s="43">
        <v>1.76835496747876</v>
      </c>
      <c r="AC63" s="42">
        <v>24.022109722997701</v>
      </c>
      <c r="AD63" s="43">
        <v>0.52422475847594596</v>
      </c>
      <c r="AE63" s="42">
        <v>26.437357309036699</v>
      </c>
      <c r="AF63" s="43">
        <v>0.38321466431338602</v>
      </c>
      <c r="AG63" s="42">
        <v>30.832463224133701</v>
      </c>
      <c r="AH63" s="43">
        <v>2.1217612738473099</v>
      </c>
      <c r="AI63" s="42">
        <v>2.5185763144504998</v>
      </c>
      <c r="AJ63" s="155">
        <v>0.638037441589279</v>
      </c>
    </row>
    <row r="64" spans="1:36" x14ac:dyDescent="0.35">
      <c r="A64" s="44" t="s">
        <v>66</v>
      </c>
      <c r="B64" s="46">
        <v>2</v>
      </c>
      <c r="C64" s="47">
        <v>25.019751631193898</v>
      </c>
      <c r="D64" s="48">
        <v>0.29364083442783301</v>
      </c>
      <c r="E64" s="47">
        <v>25.248810651443399</v>
      </c>
      <c r="F64" s="48">
        <v>0.35055443718032198</v>
      </c>
      <c r="G64" s="47">
        <v>24.380821485458199</v>
      </c>
      <c r="H64" s="48">
        <v>0.52271336210452701</v>
      </c>
      <c r="I64" s="47">
        <v>-0.86798916598522102</v>
      </c>
      <c r="J64" s="48">
        <v>0.61143376222718904</v>
      </c>
      <c r="K64" s="47">
        <v>17.135628172315101</v>
      </c>
      <c r="L64" s="48">
        <v>1.04612900567462</v>
      </c>
      <c r="M64" s="47">
        <v>23.150590488072801</v>
      </c>
      <c r="N64" s="48">
        <v>0.38044378136823997</v>
      </c>
      <c r="O64" s="47">
        <v>28.9987889005303</v>
      </c>
      <c r="P64" s="48">
        <v>0.43500577809136798</v>
      </c>
      <c r="Q64" s="47">
        <v>11.863160728215201</v>
      </c>
      <c r="R64" s="48">
        <v>1.1176775256728799</v>
      </c>
      <c r="S64" s="47">
        <v>17.626538907985999</v>
      </c>
      <c r="T64" s="48">
        <v>0.64004159328423604</v>
      </c>
      <c r="U64" s="47">
        <v>21.453732915304499</v>
      </c>
      <c r="V64" s="48">
        <v>0.61389582465491599</v>
      </c>
      <c r="W64" s="47">
        <v>27.689719157684099</v>
      </c>
      <c r="X64" s="48">
        <v>0.34416371555513497</v>
      </c>
      <c r="Y64" s="47">
        <v>10.0631802496981</v>
      </c>
      <c r="Z64" s="48">
        <v>0.689004234890783</v>
      </c>
      <c r="AA64" s="47">
        <v>24.184203775800999</v>
      </c>
      <c r="AB64" s="48">
        <v>1.5451686068185899</v>
      </c>
      <c r="AC64" s="47">
        <v>22.640764252965202</v>
      </c>
      <c r="AD64" s="48">
        <v>1.03366536582436</v>
      </c>
      <c r="AE64" s="47">
        <v>25.253868992009298</v>
      </c>
      <c r="AF64" s="48">
        <v>0.388120748737591</v>
      </c>
      <c r="AG64" s="47">
        <v>29.390543611259702</v>
      </c>
      <c r="AH64" s="48">
        <v>2.3849225610276501</v>
      </c>
      <c r="AI64" s="47">
        <v>2.6393202346638498</v>
      </c>
      <c r="AJ64" s="156">
        <v>1.0792022788644899</v>
      </c>
    </row>
    <row r="65" spans="1:36" x14ac:dyDescent="0.35">
      <c r="A65" s="49" t="s">
        <v>67</v>
      </c>
      <c r="B65" s="50">
        <v>2</v>
      </c>
      <c r="C65" s="26">
        <v>25.024128322092899</v>
      </c>
      <c r="D65" s="27">
        <v>0.14206077205886999</v>
      </c>
      <c r="E65" s="26">
        <v>25.502437647808399</v>
      </c>
      <c r="F65" s="27">
        <v>0.17090466727207099</v>
      </c>
      <c r="G65" s="26">
        <v>23.695275609442799</v>
      </c>
      <c r="H65" s="27">
        <v>0.24668122538229001</v>
      </c>
      <c r="I65" s="26">
        <v>-1.8071620383656199</v>
      </c>
      <c r="J65" s="27">
        <v>0.28790019009507301</v>
      </c>
      <c r="K65" s="26">
        <v>20.840585461462201</v>
      </c>
      <c r="L65" s="27">
        <v>0.436046673257658</v>
      </c>
      <c r="M65" s="26">
        <v>24.664615180062</v>
      </c>
      <c r="N65" s="27">
        <v>0.18063437072809599</v>
      </c>
      <c r="O65" s="26">
        <v>27.041572109563599</v>
      </c>
      <c r="P65" s="27">
        <v>0.26310015073760401</v>
      </c>
      <c r="Q65" s="26">
        <v>6.20098664810134</v>
      </c>
      <c r="R65" s="27">
        <v>0.49779303685403697</v>
      </c>
      <c r="S65" s="26">
        <v>20.249788025780301</v>
      </c>
      <c r="T65" s="27">
        <v>0.30723193964034501</v>
      </c>
      <c r="U65" s="26">
        <v>23.286822467544599</v>
      </c>
      <c r="V65" s="27">
        <v>0.32655288827693901</v>
      </c>
      <c r="W65" s="26">
        <v>26.698296008174701</v>
      </c>
      <c r="X65" s="27">
        <v>0.181997407327598</v>
      </c>
      <c r="Y65" s="26">
        <v>6.4485079823943598</v>
      </c>
      <c r="Z65" s="27">
        <v>0.347304695861059</v>
      </c>
      <c r="AA65" s="26">
        <v>24.764125476736101</v>
      </c>
      <c r="AB65" s="27">
        <v>1.01125881574836</v>
      </c>
      <c r="AC65" s="26">
        <v>24.281097027410901</v>
      </c>
      <c r="AD65" s="27">
        <v>0.33390530583081501</v>
      </c>
      <c r="AE65" s="26">
        <v>26.212249942362501</v>
      </c>
      <c r="AF65" s="27">
        <v>0.32778581753349001</v>
      </c>
      <c r="AG65" s="26">
        <v>31.636518409961401</v>
      </c>
      <c r="AH65" s="27">
        <v>1.67982223429666</v>
      </c>
      <c r="AI65" s="26">
        <v>1.98125918417834</v>
      </c>
      <c r="AJ65" s="157">
        <v>0.46183955349493699</v>
      </c>
    </row>
    <row r="66" spans="1:36" x14ac:dyDescent="0.35">
      <c r="A66" s="3" t="s">
        <v>173</v>
      </c>
      <c r="B66" s="19">
        <v>2</v>
      </c>
      <c r="C66" s="4">
        <v>25.039539734229699</v>
      </c>
      <c r="D66" s="5">
        <v>1.5922988943020799</v>
      </c>
      <c r="E66" s="4">
        <v>24.8229281295643</v>
      </c>
      <c r="F66" s="5">
        <v>1.7770411688805501</v>
      </c>
      <c r="G66" s="4">
        <v>23.912245485314301</v>
      </c>
      <c r="H66" s="5">
        <v>2.1448002730812799</v>
      </c>
      <c r="I66" s="4">
        <v>-0.91068264425001599</v>
      </c>
      <c r="J66" s="5">
        <v>2.3910626405463802</v>
      </c>
      <c r="K66" s="4">
        <v>16.889817105235199</v>
      </c>
      <c r="L66" s="5">
        <v>3.0787825337591199</v>
      </c>
      <c r="M66" s="4">
        <v>23.983098524783799</v>
      </c>
      <c r="N66" s="5">
        <v>1.95104628161147</v>
      </c>
      <c r="O66" s="4">
        <v>35.0800017151699</v>
      </c>
      <c r="P66" s="5">
        <v>3.87937137420028</v>
      </c>
      <c r="Q66" s="4">
        <v>18.1901846099347</v>
      </c>
      <c r="R66" s="5">
        <v>4.7881257855667299</v>
      </c>
      <c r="S66" s="4">
        <v>16.565994434072898</v>
      </c>
      <c r="T66" s="5">
        <v>3.45091191347267</v>
      </c>
      <c r="U66" s="4">
        <v>21.5448370029867</v>
      </c>
      <c r="V66" s="5">
        <v>4.5986985362550303</v>
      </c>
      <c r="W66" s="4">
        <v>30.525887675349502</v>
      </c>
      <c r="X66" s="5">
        <v>2.38392886546414</v>
      </c>
      <c r="Y66" s="4">
        <v>13.9598932412765</v>
      </c>
      <c r="Z66" s="5">
        <v>4.5398783740005797</v>
      </c>
      <c r="AA66" s="4" t="s">
        <v>888</v>
      </c>
      <c r="AB66" s="5" t="s">
        <v>888</v>
      </c>
      <c r="AC66" s="4">
        <v>23.963038128605401</v>
      </c>
      <c r="AD66" s="5">
        <v>2.2033007882122702</v>
      </c>
      <c r="AE66" s="4">
        <v>29.2427309923468</v>
      </c>
      <c r="AF66" s="5">
        <v>4.3870617935566099</v>
      </c>
      <c r="AG66" s="4" t="s">
        <v>888</v>
      </c>
      <c r="AH66" s="5" t="s">
        <v>888</v>
      </c>
      <c r="AI66" s="4">
        <v>5.2796928637414897</v>
      </c>
      <c r="AJ66" s="99">
        <v>5.2124730729591997</v>
      </c>
    </row>
    <row r="67" spans="1:36" x14ac:dyDescent="0.35">
      <c r="A67" s="3" t="s">
        <v>174</v>
      </c>
      <c r="B67" s="19">
        <v>2</v>
      </c>
      <c r="C67" s="4">
        <v>25.045374632073798</v>
      </c>
      <c r="D67" s="5">
        <v>1.6533169757769199</v>
      </c>
      <c r="E67" s="4">
        <v>25.9612453924635</v>
      </c>
      <c r="F67" s="5">
        <v>1.8735305113390199</v>
      </c>
      <c r="G67" s="4">
        <v>24.144375591009901</v>
      </c>
      <c r="H67" s="5">
        <v>2.5508126505400401</v>
      </c>
      <c r="I67" s="4">
        <v>-1.8168698014536699</v>
      </c>
      <c r="J67" s="5">
        <v>2.9155082888518402</v>
      </c>
      <c r="K67" s="4">
        <v>11.1309439013569</v>
      </c>
      <c r="L67" s="5">
        <v>2.0171316601987699</v>
      </c>
      <c r="M67" s="4">
        <v>27.258645142842099</v>
      </c>
      <c r="N67" s="5">
        <v>2.3900036187197</v>
      </c>
      <c r="O67" s="4">
        <v>28.560762013620099</v>
      </c>
      <c r="P67" s="5">
        <v>2.8678314297854</v>
      </c>
      <c r="Q67" s="4">
        <v>17.429818112263298</v>
      </c>
      <c r="R67" s="5">
        <v>4.0153349432550103</v>
      </c>
      <c r="S67" s="4">
        <v>9.9208785519260605</v>
      </c>
      <c r="T67" s="5">
        <v>1.88666094369318</v>
      </c>
      <c r="U67" s="4">
        <v>21.7374826596525</v>
      </c>
      <c r="V67" s="5">
        <v>3.7731052211051099</v>
      </c>
      <c r="W67" s="4">
        <v>31.762067774065901</v>
      </c>
      <c r="X67" s="5">
        <v>2.9297603404782002</v>
      </c>
      <c r="Y67" s="4">
        <v>21.841189222139899</v>
      </c>
      <c r="Z67" s="5">
        <v>3.8634187475281601</v>
      </c>
      <c r="AA67" s="4">
        <v>23.990497631495099</v>
      </c>
      <c r="AB67" s="5">
        <v>9.8033782516995096</v>
      </c>
      <c r="AC67" s="4">
        <v>26.783317595465501</v>
      </c>
      <c r="AD67" s="5">
        <v>2.3617539347437</v>
      </c>
      <c r="AE67" s="4">
        <v>33.0990190717865</v>
      </c>
      <c r="AF67" s="5">
        <v>3.8880349330120598</v>
      </c>
      <c r="AG67" s="4" t="s">
        <v>888</v>
      </c>
      <c r="AH67" s="5" t="s">
        <v>888</v>
      </c>
      <c r="AI67" s="4">
        <v>6.3157014763210899</v>
      </c>
      <c r="AJ67" s="99">
        <v>4.8785367997995603</v>
      </c>
    </row>
    <row r="68" spans="1:36" x14ac:dyDescent="0.35">
      <c r="A68" s="3" t="s">
        <v>175</v>
      </c>
      <c r="B68" s="19">
        <v>2</v>
      </c>
      <c r="C68" s="4">
        <v>25.096196519222701</v>
      </c>
      <c r="D68" s="5">
        <v>1.4619253678903099</v>
      </c>
      <c r="E68" s="4">
        <v>26.0077765613519</v>
      </c>
      <c r="F68" s="5">
        <v>1.7216336381828801</v>
      </c>
      <c r="G68" s="4">
        <v>23.232587177681999</v>
      </c>
      <c r="H68" s="5">
        <v>3.0217085506694499</v>
      </c>
      <c r="I68" s="4">
        <v>-2.77518938366992</v>
      </c>
      <c r="J68" s="5">
        <v>3.5832753336886198</v>
      </c>
      <c r="K68" s="4">
        <v>15.1391622505773</v>
      </c>
      <c r="L68" s="5">
        <v>3.9659004332210599</v>
      </c>
      <c r="M68" s="4">
        <v>25.6968926535219</v>
      </c>
      <c r="N68" s="5">
        <v>2.15577747648722</v>
      </c>
      <c r="O68" s="4">
        <v>27.305409915022601</v>
      </c>
      <c r="P68" s="5">
        <v>2.6294170682736402</v>
      </c>
      <c r="Q68" s="4">
        <v>12.166247664445301</v>
      </c>
      <c r="R68" s="5">
        <v>4.5348507477112801</v>
      </c>
      <c r="S68" s="4">
        <v>16.203931370342499</v>
      </c>
      <c r="T68" s="5">
        <v>2.9069265645612199</v>
      </c>
      <c r="U68" s="4">
        <v>22.6780524925646</v>
      </c>
      <c r="V68" s="5">
        <v>3.7168840464760802</v>
      </c>
      <c r="W68" s="4">
        <v>27.9971545549</v>
      </c>
      <c r="X68" s="5">
        <v>2.2433045262690099</v>
      </c>
      <c r="Y68" s="4">
        <v>11.793223184557499</v>
      </c>
      <c r="Z68" s="5">
        <v>4.1759572429070602</v>
      </c>
      <c r="AA68" s="4">
        <v>30.677169817390102</v>
      </c>
      <c r="AB68" s="5">
        <v>8.1583059234490101</v>
      </c>
      <c r="AC68" s="4">
        <v>25.974730197310102</v>
      </c>
      <c r="AD68" s="5">
        <v>2.6587567947109401</v>
      </c>
      <c r="AE68" s="4">
        <v>22.9024690154647</v>
      </c>
      <c r="AF68" s="5">
        <v>3.8258162971240202</v>
      </c>
      <c r="AG68" s="4" t="s">
        <v>888</v>
      </c>
      <c r="AH68" s="5" t="s">
        <v>888</v>
      </c>
      <c r="AI68" s="4">
        <v>-3.0722611818453802</v>
      </c>
      <c r="AJ68" s="99">
        <v>4.5195571247177302</v>
      </c>
    </row>
    <row r="69" spans="1:36" ht="15.75" customHeight="1" x14ac:dyDescent="0.35">
      <c r="A69" s="103" t="s">
        <v>176</v>
      </c>
      <c r="B69" s="25">
        <v>2</v>
      </c>
      <c r="C69" s="28">
        <v>25.040395174744301</v>
      </c>
      <c r="D69" s="29">
        <v>1.52929527089507</v>
      </c>
      <c r="E69" s="28">
        <v>27.085722787522101</v>
      </c>
      <c r="F69" s="29">
        <v>2.2248789592856499</v>
      </c>
      <c r="G69" s="28">
        <v>21.359585693566501</v>
      </c>
      <c r="H69" s="29">
        <v>2.3515669003783901</v>
      </c>
      <c r="I69" s="28">
        <v>-5.7261370939556402</v>
      </c>
      <c r="J69" s="29">
        <v>3.5060379461039299</v>
      </c>
      <c r="K69" s="28">
        <v>14.9236951971438</v>
      </c>
      <c r="L69" s="29">
        <v>2.7933497123050599</v>
      </c>
      <c r="M69" s="28">
        <v>25.914459444979698</v>
      </c>
      <c r="N69" s="29">
        <v>1.75131378466336</v>
      </c>
      <c r="O69" s="28">
        <v>28.3371655164906</v>
      </c>
      <c r="P69" s="29">
        <v>2.6994164224483601</v>
      </c>
      <c r="Q69" s="28">
        <v>13.4134703193468</v>
      </c>
      <c r="R69" s="29">
        <v>3.9655715048330502</v>
      </c>
      <c r="S69" s="28">
        <v>14.376990145855901</v>
      </c>
      <c r="T69" s="29">
        <v>2.2911991940273202</v>
      </c>
      <c r="U69" s="28">
        <v>23.3419794472407</v>
      </c>
      <c r="V69" s="29">
        <v>2.7965792378222201</v>
      </c>
      <c r="W69" s="28">
        <v>29.357056438483799</v>
      </c>
      <c r="X69" s="29">
        <v>2.1715951044985302</v>
      </c>
      <c r="Y69" s="28">
        <v>14.9800662926279</v>
      </c>
      <c r="Z69" s="29">
        <v>3.24646919170985</v>
      </c>
      <c r="AA69" s="28" t="s">
        <v>888</v>
      </c>
      <c r="AB69" s="29" t="s">
        <v>888</v>
      </c>
      <c r="AC69" s="28">
        <v>26.901759039556001</v>
      </c>
      <c r="AD69" s="29">
        <v>2.1656965301070699</v>
      </c>
      <c r="AE69" s="28">
        <v>25.912376870609801</v>
      </c>
      <c r="AF69" s="29">
        <v>2.3689308869413201</v>
      </c>
      <c r="AG69" s="28" t="s">
        <v>888</v>
      </c>
      <c r="AH69" s="29" t="s">
        <v>888</v>
      </c>
      <c r="AI69" s="28">
        <v>-0.98938216894615005</v>
      </c>
      <c r="AJ69" s="158">
        <v>3.1904592325053698</v>
      </c>
    </row>
    <row r="70" spans="1:36" x14ac:dyDescent="0.35">
      <c r="A70" s="57"/>
      <c r="B70" s="60"/>
      <c r="C70" s="67" t="s">
        <v>1456</v>
      </c>
      <c r="D70" s="68" t="s">
        <v>1457</v>
      </c>
      <c r="E70" s="67" t="s">
        <v>1458</v>
      </c>
      <c r="F70" s="68" t="s">
        <v>1459</v>
      </c>
      <c r="G70" s="67" t="s">
        <v>1460</v>
      </c>
      <c r="H70" s="68" t="s">
        <v>1461</v>
      </c>
      <c r="I70" s="67" t="s">
        <v>1462</v>
      </c>
      <c r="J70" s="68" t="s">
        <v>1463</v>
      </c>
      <c r="K70" s="67" t="s">
        <v>1464</v>
      </c>
      <c r="L70" s="68" t="s">
        <v>1465</v>
      </c>
      <c r="M70" s="67" t="s">
        <v>1466</v>
      </c>
      <c r="N70" s="68" t="s">
        <v>1467</v>
      </c>
      <c r="O70" s="67" t="s">
        <v>1468</v>
      </c>
      <c r="P70" s="68" t="s">
        <v>1469</v>
      </c>
      <c r="Q70" s="67" t="s">
        <v>1470</v>
      </c>
      <c r="R70" s="68" t="s">
        <v>1471</v>
      </c>
      <c r="S70" s="67" t="s">
        <v>1472</v>
      </c>
      <c r="T70" s="68" t="s">
        <v>1473</v>
      </c>
      <c r="U70" s="67" t="s">
        <v>1474</v>
      </c>
      <c r="V70" s="68" t="s">
        <v>1475</v>
      </c>
      <c r="W70" s="67" t="s">
        <v>1476</v>
      </c>
      <c r="X70" s="68" t="s">
        <v>1477</v>
      </c>
      <c r="Y70" s="67" t="s">
        <v>1478</v>
      </c>
      <c r="Z70" s="68" t="s">
        <v>1479</v>
      </c>
      <c r="AA70" s="67" t="s">
        <v>1480</v>
      </c>
      <c r="AB70" s="68" t="s">
        <v>1481</v>
      </c>
      <c r="AC70" s="67" t="s">
        <v>1482</v>
      </c>
      <c r="AD70" s="68" t="s">
        <v>1483</v>
      </c>
      <c r="AE70" s="67" t="s">
        <v>1484</v>
      </c>
      <c r="AF70" s="68" t="s">
        <v>1485</v>
      </c>
      <c r="AG70" s="67" t="s">
        <v>1486</v>
      </c>
      <c r="AH70" s="68" t="s">
        <v>1487</v>
      </c>
      <c r="AI70" s="67" t="s">
        <v>1488</v>
      </c>
      <c r="AJ70" s="96" t="s">
        <v>1489</v>
      </c>
    </row>
    <row r="71" spans="1:36" x14ac:dyDescent="0.35">
      <c r="A71" s="52" t="s">
        <v>15</v>
      </c>
      <c r="B71" s="20">
        <v>1</v>
      </c>
      <c r="C71" s="4">
        <v>25.0145613400983</v>
      </c>
      <c r="D71" s="5">
        <v>1.1099054301607101</v>
      </c>
      <c r="E71" s="4">
        <v>26.051208787274501</v>
      </c>
      <c r="F71" s="5">
        <v>1.2510398497347299</v>
      </c>
      <c r="G71" s="4">
        <v>18.4638466022637</v>
      </c>
      <c r="H71" s="5">
        <v>2.1088491278609598</v>
      </c>
      <c r="I71" s="4">
        <v>-7.5873621850108099</v>
      </c>
      <c r="J71" s="5">
        <v>2.4024748959064599</v>
      </c>
      <c r="K71" s="4">
        <v>19.467797246360501</v>
      </c>
      <c r="L71" s="5">
        <v>1.9145990641872399</v>
      </c>
      <c r="M71" s="4">
        <v>23.6507835940475</v>
      </c>
      <c r="N71" s="5">
        <v>1.4152102479309201</v>
      </c>
      <c r="O71" s="4">
        <v>32.031670861431202</v>
      </c>
      <c r="P71" s="5">
        <v>2.1107675381431501</v>
      </c>
      <c r="Q71" s="4">
        <v>12.563873615070699</v>
      </c>
      <c r="R71" s="5">
        <v>2.65875678172242</v>
      </c>
      <c r="S71" s="4">
        <v>17.1385125778061</v>
      </c>
      <c r="T71" s="5">
        <v>1.7960230976524501</v>
      </c>
      <c r="U71" s="4">
        <v>22.723017178371901</v>
      </c>
      <c r="V71" s="5">
        <v>1.8255209786383699</v>
      </c>
      <c r="W71" s="4">
        <v>28.817847343556799</v>
      </c>
      <c r="X71" s="5">
        <v>1.4305603196504</v>
      </c>
      <c r="Y71" s="4">
        <v>11.6793347657508</v>
      </c>
      <c r="Z71" s="5">
        <v>2.0625389246108599</v>
      </c>
      <c r="AA71" s="4">
        <v>34.287757005224798</v>
      </c>
      <c r="AB71" s="5">
        <v>6.9668776423261001</v>
      </c>
      <c r="AC71" s="4">
        <v>25.055987378799301</v>
      </c>
      <c r="AD71" s="5">
        <v>1.4095742302913601</v>
      </c>
      <c r="AE71" s="4">
        <v>24.312911130179302</v>
      </c>
      <c r="AF71" s="5">
        <v>3.0746384237517499</v>
      </c>
      <c r="AG71" s="4" t="s">
        <v>888</v>
      </c>
      <c r="AH71" s="5" t="s">
        <v>888</v>
      </c>
      <c r="AI71" s="4">
        <v>-0.74307624862006705</v>
      </c>
      <c r="AJ71" s="99">
        <v>3.2259811563627401</v>
      </c>
    </row>
    <row r="72" spans="1:36" x14ac:dyDescent="0.35">
      <c r="A72" s="52" t="s">
        <v>19</v>
      </c>
      <c r="B72" s="20">
        <v>1</v>
      </c>
      <c r="C72" s="4">
        <v>25.002190554025901</v>
      </c>
      <c r="D72" s="5">
        <v>0.84952491045303002</v>
      </c>
      <c r="E72" s="4">
        <v>25.238299742173499</v>
      </c>
      <c r="F72" s="5">
        <v>0.88080203707303895</v>
      </c>
      <c r="G72" s="4">
        <v>22.92540632199</v>
      </c>
      <c r="H72" s="5">
        <v>1.7821556455621801</v>
      </c>
      <c r="I72" s="4">
        <v>-2.3128934201835798</v>
      </c>
      <c r="J72" s="5">
        <v>1.7566637318005001</v>
      </c>
      <c r="K72" s="4">
        <v>17.6958500142768</v>
      </c>
      <c r="L72" s="5">
        <v>1.5660192816866301</v>
      </c>
      <c r="M72" s="4">
        <v>23.4997413785118</v>
      </c>
      <c r="N72" s="5">
        <v>0.92089670792018896</v>
      </c>
      <c r="O72" s="4">
        <v>34.888643923524299</v>
      </c>
      <c r="P72" s="5">
        <v>2.1028266633417099</v>
      </c>
      <c r="Q72" s="4">
        <v>17.192793909247499</v>
      </c>
      <c r="R72" s="5">
        <v>2.4051336955740799</v>
      </c>
      <c r="S72" s="4">
        <v>16.8221422957538</v>
      </c>
      <c r="T72" s="5">
        <v>1.6292049439189999</v>
      </c>
      <c r="U72" s="4">
        <v>20.4037580227223</v>
      </c>
      <c r="V72" s="5">
        <v>1.61534454991041</v>
      </c>
      <c r="W72" s="4">
        <v>28.396079526425499</v>
      </c>
      <c r="X72" s="5">
        <v>1.0183001453671701</v>
      </c>
      <c r="Y72" s="4">
        <v>11.5739372306716</v>
      </c>
      <c r="Z72" s="5">
        <v>1.73548669158082</v>
      </c>
      <c r="AA72" s="4">
        <v>28.089216038182901</v>
      </c>
      <c r="AB72" s="5">
        <v>5.7077767359700697</v>
      </c>
      <c r="AC72" s="4">
        <v>25.726907142939499</v>
      </c>
      <c r="AD72" s="5">
        <v>0.98799137344479704</v>
      </c>
      <c r="AE72" s="4">
        <v>15.382503839243499</v>
      </c>
      <c r="AF72" s="5">
        <v>2.88824298842925</v>
      </c>
      <c r="AG72" s="4" t="s">
        <v>888</v>
      </c>
      <c r="AH72" s="5" t="s">
        <v>888</v>
      </c>
      <c r="AI72" s="4">
        <v>-10.344403303696</v>
      </c>
      <c r="AJ72" s="99">
        <v>2.88169243507628</v>
      </c>
    </row>
    <row r="73" spans="1:36" x14ac:dyDescent="0.35">
      <c r="A73" s="1" t="s">
        <v>21</v>
      </c>
      <c r="B73" s="20">
        <v>1</v>
      </c>
      <c r="C73" s="4">
        <v>25.013723975554601</v>
      </c>
      <c r="D73" s="5">
        <v>1.1235526954908801</v>
      </c>
      <c r="E73" s="4">
        <v>24.788547013731499</v>
      </c>
      <c r="F73" s="5">
        <v>1.2374383274173699</v>
      </c>
      <c r="G73" s="4">
        <v>25.8539453029077</v>
      </c>
      <c r="H73" s="5">
        <v>2.2610850146969401</v>
      </c>
      <c r="I73" s="4">
        <v>1.06539828917614</v>
      </c>
      <c r="J73" s="5">
        <v>2.51632466737273</v>
      </c>
      <c r="K73" s="4">
        <v>21.9576806041296</v>
      </c>
      <c r="L73" s="5">
        <v>2.1774638872256</v>
      </c>
      <c r="M73" s="4">
        <v>24.057405800586899</v>
      </c>
      <c r="N73" s="5">
        <v>1.26209387288137</v>
      </c>
      <c r="O73" s="4">
        <v>28.998561150780201</v>
      </c>
      <c r="P73" s="5">
        <v>2.2696894572785999</v>
      </c>
      <c r="Q73" s="4">
        <v>7.0408805466506497</v>
      </c>
      <c r="R73" s="5">
        <v>3.13865205815801</v>
      </c>
      <c r="S73" s="4">
        <v>20.013251103435898</v>
      </c>
      <c r="T73" s="5">
        <v>2.3737634203881099</v>
      </c>
      <c r="U73" s="4">
        <v>25.151065321387101</v>
      </c>
      <c r="V73" s="5">
        <v>2.7882347337019802</v>
      </c>
      <c r="W73" s="4">
        <v>26.049310120668402</v>
      </c>
      <c r="X73" s="5">
        <v>1.2177412531732399</v>
      </c>
      <c r="Y73" s="4">
        <v>6.0360590172325397</v>
      </c>
      <c r="Z73" s="5">
        <v>2.5010749761036402</v>
      </c>
      <c r="AA73" s="4">
        <v>23.635655777081102</v>
      </c>
      <c r="AB73" s="5">
        <v>10.198466145426901</v>
      </c>
      <c r="AC73" s="4">
        <v>24.614848080105102</v>
      </c>
      <c r="AD73" s="5">
        <v>1.4409756535356799</v>
      </c>
      <c r="AE73" s="4">
        <v>28.251959015221601</v>
      </c>
      <c r="AF73" s="5">
        <v>4.6536246339285796</v>
      </c>
      <c r="AG73" s="4" t="s">
        <v>888</v>
      </c>
      <c r="AH73" s="5" t="s">
        <v>888</v>
      </c>
      <c r="AI73" s="4">
        <v>3.6371109351164699</v>
      </c>
      <c r="AJ73" s="99">
        <v>4.5924016198514401</v>
      </c>
    </row>
    <row r="74" spans="1:36" x14ac:dyDescent="0.35">
      <c r="A74" s="52" t="s">
        <v>22</v>
      </c>
      <c r="B74" s="20">
        <v>1</v>
      </c>
      <c r="C74" s="4">
        <v>25.0035051686781</v>
      </c>
      <c r="D74" s="5">
        <v>0.93308388739298698</v>
      </c>
      <c r="E74" s="4">
        <v>25.671246452792801</v>
      </c>
      <c r="F74" s="5">
        <v>0.98138970870600695</v>
      </c>
      <c r="G74" s="4">
        <v>20.095255621683702</v>
      </c>
      <c r="H74" s="5">
        <v>2.5125044751939001</v>
      </c>
      <c r="I74" s="4">
        <v>-5.5759908311091699</v>
      </c>
      <c r="J74" s="5">
        <v>2.60597392751859</v>
      </c>
      <c r="K74" s="4">
        <v>18.003066050694699</v>
      </c>
      <c r="L74" s="5">
        <v>3.1929620492245401</v>
      </c>
      <c r="M74" s="4">
        <v>22.790517848263001</v>
      </c>
      <c r="N74" s="5">
        <v>0.991543165246906</v>
      </c>
      <c r="O74" s="4">
        <v>34.156348220404603</v>
      </c>
      <c r="P74" s="5">
        <v>2.1869369326240999</v>
      </c>
      <c r="Q74" s="4">
        <v>16.1532821697099</v>
      </c>
      <c r="R74" s="5">
        <v>4.1579010047366296</v>
      </c>
      <c r="S74" s="4">
        <v>16.6904500198678</v>
      </c>
      <c r="T74" s="5">
        <v>1.92721203676847</v>
      </c>
      <c r="U74" s="4">
        <v>24.729499485105201</v>
      </c>
      <c r="V74" s="5">
        <v>2.2382600145359701</v>
      </c>
      <c r="W74" s="4">
        <v>27.825290099483301</v>
      </c>
      <c r="X74" s="5">
        <v>1.4069985475709701</v>
      </c>
      <c r="Y74" s="4">
        <v>11.1348400796155</v>
      </c>
      <c r="Z74" s="5">
        <v>2.53968855713121</v>
      </c>
      <c r="AA74" s="4">
        <v>21.5933329523906</v>
      </c>
      <c r="AB74" s="5">
        <v>4.7872013469926999</v>
      </c>
      <c r="AC74" s="4">
        <v>25.999498174953601</v>
      </c>
      <c r="AD74" s="5">
        <v>1.3552020755612799</v>
      </c>
      <c r="AE74" s="4">
        <v>32.374537042421601</v>
      </c>
      <c r="AF74" s="5">
        <v>6.9440878771341596</v>
      </c>
      <c r="AG74" s="4">
        <v>10.1081060661497</v>
      </c>
      <c r="AH74" s="5">
        <v>7.87156163271752</v>
      </c>
      <c r="AI74" s="4">
        <v>6.3750388674679304</v>
      </c>
      <c r="AJ74" s="99">
        <v>6.8570578309772801</v>
      </c>
    </row>
    <row r="75" spans="1:36" x14ac:dyDescent="0.35">
      <c r="A75" s="52" t="s">
        <v>33</v>
      </c>
      <c r="B75" s="20">
        <v>1</v>
      </c>
      <c r="C75" s="4">
        <v>25.069861444583498</v>
      </c>
      <c r="D75" s="5">
        <v>1.24863607374695</v>
      </c>
      <c r="E75" s="4">
        <v>25.8869612512683</v>
      </c>
      <c r="F75" s="5">
        <v>1.33850449077767</v>
      </c>
      <c r="G75" s="4">
        <v>19.100888194443701</v>
      </c>
      <c r="H75" s="5">
        <v>3.2647739147558399</v>
      </c>
      <c r="I75" s="4">
        <v>-6.7860730568246703</v>
      </c>
      <c r="J75" s="5">
        <v>3.43872378811044</v>
      </c>
      <c r="K75" s="4">
        <v>17.214589518225399</v>
      </c>
      <c r="L75" s="5">
        <v>3.23360897061107</v>
      </c>
      <c r="M75" s="4">
        <v>24.568613337953199</v>
      </c>
      <c r="N75" s="5">
        <v>1.4090277241931499</v>
      </c>
      <c r="O75" s="4">
        <v>28.739723003016401</v>
      </c>
      <c r="P75" s="5">
        <v>2.4072980297600801</v>
      </c>
      <c r="Q75" s="4">
        <v>11.525133484791001</v>
      </c>
      <c r="R75" s="5">
        <v>4.0757183922820603</v>
      </c>
      <c r="S75" s="4">
        <v>20.578364234766799</v>
      </c>
      <c r="T75" s="5">
        <v>3.0204667570260102</v>
      </c>
      <c r="U75" s="4">
        <v>22.156062692368799</v>
      </c>
      <c r="V75" s="5">
        <v>2.6421017348598101</v>
      </c>
      <c r="W75" s="4">
        <v>26.592337779395098</v>
      </c>
      <c r="X75" s="5">
        <v>1.47911078916689</v>
      </c>
      <c r="Y75" s="4">
        <v>6.0139735446283602</v>
      </c>
      <c r="Z75" s="5">
        <v>3.0049863251775402</v>
      </c>
      <c r="AA75" s="4">
        <v>32.6027777874111</v>
      </c>
      <c r="AB75" s="5">
        <v>5.6310709909246501</v>
      </c>
      <c r="AC75" s="4">
        <v>26.485426569267499</v>
      </c>
      <c r="AD75" s="5">
        <v>2.2148710440997599</v>
      </c>
      <c r="AE75" s="4">
        <v>22.7319521647145</v>
      </c>
      <c r="AF75" s="5">
        <v>1.87312501265653</v>
      </c>
      <c r="AG75" s="4" t="s">
        <v>888</v>
      </c>
      <c r="AH75" s="5" t="s">
        <v>888</v>
      </c>
      <c r="AI75" s="4">
        <v>-3.75347440455299</v>
      </c>
      <c r="AJ75" s="99">
        <v>2.9603480018209201</v>
      </c>
    </row>
    <row r="76" spans="1:36" x14ac:dyDescent="0.35">
      <c r="A76" s="52" t="s">
        <v>38</v>
      </c>
      <c r="B76" s="20">
        <v>1</v>
      </c>
      <c r="C76" s="4">
        <v>25.016806265687201</v>
      </c>
      <c r="D76" s="5">
        <v>0.98432109578753302</v>
      </c>
      <c r="E76" s="4">
        <v>23.1946777423348</v>
      </c>
      <c r="F76" s="5">
        <v>1.15589727716527</v>
      </c>
      <c r="G76" s="4">
        <v>27.902454838814801</v>
      </c>
      <c r="H76" s="5">
        <v>1.5178762590578201</v>
      </c>
      <c r="I76" s="4">
        <v>4.7077770964799903</v>
      </c>
      <c r="J76" s="5">
        <v>1.7741955675230401</v>
      </c>
      <c r="K76" s="4">
        <v>16.998034213790501</v>
      </c>
      <c r="L76" s="5">
        <v>1.44398074281226</v>
      </c>
      <c r="M76" s="4">
        <v>25.643645462468101</v>
      </c>
      <c r="N76" s="5">
        <v>1.2162235442736</v>
      </c>
      <c r="O76" s="4">
        <v>29.598389478237699</v>
      </c>
      <c r="P76" s="5">
        <v>1.81164191704</v>
      </c>
      <c r="Q76" s="4">
        <v>12.600355264447201</v>
      </c>
      <c r="R76" s="5">
        <v>2.1843105349758098</v>
      </c>
      <c r="S76" s="4">
        <v>16.183969707818999</v>
      </c>
      <c r="T76" s="5">
        <v>1.5227180793867101</v>
      </c>
      <c r="U76" s="4">
        <v>20.9215640876652</v>
      </c>
      <c r="V76" s="5">
        <v>1.72145247115572</v>
      </c>
      <c r="W76" s="4">
        <v>29.2406174083319</v>
      </c>
      <c r="X76" s="5">
        <v>1.31611271692303</v>
      </c>
      <c r="Y76" s="4">
        <v>13.056647700513</v>
      </c>
      <c r="Z76" s="5">
        <v>1.95099689948808</v>
      </c>
      <c r="AA76" s="4" t="s">
        <v>431</v>
      </c>
      <c r="AB76" s="5" t="s">
        <v>431</v>
      </c>
      <c r="AC76" s="4" t="s">
        <v>431</v>
      </c>
      <c r="AD76" s="5" t="s">
        <v>431</v>
      </c>
      <c r="AE76" s="4" t="s">
        <v>431</v>
      </c>
      <c r="AF76" s="5" t="s">
        <v>431</v>
      </c>
      <c r="AG76" s="4" t="s">
        <v>431</v>
      </c>
      <c r="AH76" s="5" t="s">
        <v>431</v>
      </c>
      <c r="AI76" s="4" t="s">
        <v>431</v>
      </c>
      <c r="AJ76" s="99" t="s">
        <v>431</v>
      </c>
    </row>
    <row r="77" spans="1:36" x14ac:dyDescent="0.35">
      <c r="A77" s="52" t="s">
        <v>40</v>
      </c>
      <c r="B77" s="20">
        <v>1</v>
      </c>
      <c r="C77" s="4">
        <v>25.014867565475701</v>
      </c>
      <c r="D77" s="5">
        <v>0.897675353040985</v>
      </c>
      <c r="E77" s="4">
        <v>26.693442989902099</v>
      </c>
      <c r="F77" s="5">
        <v>1.0992835373991401</v>
      </c>
      <c r="G77" s="4">
        <v>19.5957516335055</v>
      </c>
      <c r="H77" s="5">
        <v>1.78031103756723</v>
      </c>
      <c r="I77" s="4">
        <v>-7.0976913563965702</v>
      </c>
      <c r="J77" s="5">
        <v>2.2094889627542198</v>
      </c>
      <c r="K77" s="4">
        <v>16.2114787927527</v>
      </c>
      <c r="L77" s="5">
        <v>2.42306371161839</v>
      </c>
      <c r="M77" s="4">
        <v>24.7121294460336</v>
      </c>
      <c r="N77" s="5">
        <v>1.07805337013011</v>
      </c>
      <c r="O77" s="4">
        <v>30.248382292558901</v>
      </c>
      <c r="P77" s="5">
        <v>1.98955795302562</v>
      </c>
      <c r="Q77" s="4">
        <v>14.036903499806201</v>
      </c>
      <c r="R77" s="5">
        <v>3.1612047502304201</v>
      </c>
      <c r="S77" s="4">
        <v>14.545414526448599</v>
      </c>
      <c r="T77" s="5">
        <v>2.24633989006474</v>
      </c>
      <c r="U77" s="4">
        <v>19.0199095435133</v>
      </c>
      <c r="V77" s="5">
        <v>2.1435887423364202</v>
      </c>
      <c r="W77" s="4">
        <v>28.570503665781999</v>
      </c>
      <c r="X77" s="5">
        <v>1.1546047495924401</v>
      </c>
      <c r="Y77" s="4">
        <v>14.025089139333399</v>
      </c>
      <c r="Z77" s="5">
        <v>2.5521037297612801</v>
      </c>
      <c r="AA77" s="4">
        <v>24.8064191725542</v>
      </c>
      <c r="AB77" s="5">
        <v>9.44264612154236</v>
      </c>
      <c r="AC77" s="4">
        <v>22.2382459922339</v>
      </c>
      <c r="AD77" s="5">
        <v>1.0578894841666</v>
      </c>
      <c r="AE77" s="4">
        <v>29.204904495515098</v>
      </c>
      <c r="AF77" s="5">
        <v>2.08306351849712</v>
      </c>
      <c r="AG77" s="4" t="s">
        <v>888</v>
      </c>
      <c r="AH77" s="5" t="s">
        <v>888</v>
      </c>
      <c r="AI77" s="4">
        <v>6.9666585032812796</v>
      </c>
      <c r="AJ77" s="99">
        <v>2.30177748787241</v>
      </c>
    </row>
    <row r="78" spans="1:36" x14ac:dyDescent="0.35">
      <c r="A78" s="22" t="s">
        <v>46</v>
      </c>
      <c r="B78" s="20">
        <v>1</v>
      </c>
      <c r="C78" s="4">
        <v>25.030223310492101</v>
      </c>
      <c r="D78" s="5">
        <v>1.1837839535856201</v>
      </c>
      <c r="E78" s="4">
        <v>24.390773993843599</v>
      </c>
      <c r="F78" s="5">
        <v>1.57859104566265</v>
      </c>
      <c r="G78" s="4">
        <v>25.968539513014001</v>
      </c>
      <c r="H78" s="5">
        <v>1.6152161380789001</v>
      </c>
      <c r="I78" s="4">
        <v>1.5777655191704101</v>
      </c>
      <c r="J78" s="5">
        <v>2.2146293534730002</v>
      </c>
      <c r="K78" s="4">
        <v>17.2084471005494</v>
      </c>
      <c r="L78" s="5">
        <v>2.05529720949021</v>
      </c>
      <c r="M78" s="4">
        <v>25.1273636435306</v>
      </c>
      <c r="N78" s="5">
        <v>1.3347845837986501</v>
      </c>
      <c r="O78" s="4">
        <v>32.305674022256802</v>
      </c>
      <c r="P78" s="5">
        <v>2.3830560601570601</v>
      </c>
      <c r="Q78" s="4">
        <v>15.097226921707399</v>
      </c>
      <c r="R78" s="5">
        <v>3.2870408851378499</v>
      </c>
      <c r="S78" s="4">
        <v>20.1259818509964</v>
      </c>
      <c r="T78" s="5">
        <v>1.8731077879482201</v>
      </c>
      <c r="U78" s="4">
        <v>25.599046954411499</v>
      </c>
      <c r="V78" s="5">
        <v>1.93256194387768</v>
      </c>
      <c r="W78" s="4">
        <v>27.6851536768954</v>
      </c>
      <c r="X78" s="5">
        <v>1.59957982106594</v>
      </c>
      <c r="Y78" s="4">
        <v>7.5591718258989502</v>
      </c>
      <c r="Z78" s="5">
        <v>2.3810703964639099</v>
      </c>
      <c r="AA78" s="4">
        <v>25.976925891535799</v>
      </c>
      <c r="AB78" s="5">
        <v>2.2663606502515301</v>
      </c>
      <c r="AC78" s="4">
        <v>24.020415145283501</v>
      </c>
      <c r="AD78" s="5">
        <v>1.49304450554845</v>
      </c>
      <c r="AE78" s="4">
        <v>24.784696347733899</v>
      </c>
      <c r="AF78" s="5">
        <v>3.77534504897868</v>
      </c>
      <c r="AG78" s="4" t="s">
        <v>888</v>
      </c>
      <c r="AH78" s="5" t="s">
        <v>888</v>
      </c>
      <c r="AI78" s="4">
        <v>0.76428120245036602</v>
      </c>
      <c r="AJ78" s="99">
        <v>3.91089472739211</v>
      </c>
    </row>
    <row r="79" spans="1:36" x14ac:dyDescent="0.35">
      <c r="A79" s="52" t="s">
        <v>51</v>
      </c>
      <c r="B79" s="20">
        <v>1</v>
      </c>
      <c r="C79" s="4">
        <v>25.002968643667401</v>
      </c>
      <c r="D79" s="5">
        <v>0.936080304759628</v>
      </c>
      <c r="E79" s="4">
        <v>28.081931790970401</v>
      </c>
      <c r="F79" s="5">
        <v>1.3579269402004299</v>
      </c>
      <c r="G79" s="4">
        <v>20.635101848650901</v>
      </c>
      <c r="H79" s="5">
        <v>1.1904123718419199</v>
      </c>
      <c r="I79" s="4">
        <v>-7.4468299423195301</v>
      </c>
      <c r="J79" s="5">
        <v>1.8016589545058299</v>
      </c>
      <c r="K79" s="4">
        <v>26.458730561981199</v>
      </c>
      <c r="L79" s="5">
        <v>3.8911595768836702</v>
      </c>
      <c r="M79" s="4">
        <v>25.838758389060299</v>
      </c>
      <c r="N79" s="5">
        <v>1.0689241909743401</v>
      </c>
      <c r="O79" s="4">
        <v>20.920717258927301</v>
      </c>
      <c r="P79" s="5">
        <v>1.78664189849536</v>
      </c>
      <c r="Q79" s="4">
        <v>-5.5380133030538898</v>
      </c>
      <c r="R79" s="5">
        <v>4.4365281551415103</v>
      </c>
      <c r="S79" s="4">
        <v>29.054022388226301</v>
      </c>
      <c r="T79" s="5">
        <v>2.5799222244088602</v>
      </c>
      <c r="U79" s="4">
        <v>22.112971207995699</v>
      </c>
      <c r="V79" s="5">
        <v>2.3845637564122999</v>
      </c>
      <c r="W79" s="4">
        <v>24.139925688084301</v>
      </c>
      <c r="X79" s="5">
        <v>1.11770812088908</v>
      </c>
      <c r="Y79" s="4">
        <v>-4.9140967001420597</v>
      </c>
      <c r="Z79" s="5">
        <v>2.7133881409401801</v>
      </c>
      <c r="AA79" s="4">
        <v>30.6410393999329</v>
      </c>
      <c r="AB79" s="5">
        <v>2.3975372308037199</v>
      </c>
      <c r="AC79" s="4">
        <v>24.1823007435781</v>
      </c>
      <c r="AD79" s="5">
        <v>1.1766102511449901</v>
      </c>
      <c r="AE79" s="4">
        <v>25.658883564836199</v>
      </c>
      <c r="AF79" s="5">
        <v>4.2541302897237001</v>
      </c>
      <c r="AG79" s="4" t="s">
        <v>888</v>
      </c>
      <c r="AH79" s="5" t="s">
        <v>888</v>
      </c>
      <c r="AI79" s="4">
        <v>1.47658282125818</v>
      </c>
      <c r="AJ79" s="99">
        <v>4.45849510347609</v>
      </c>
    </row>
    <row r="80" spans="1:36" x14ac:dyDescent="0.35">
      <c r="A80" s="52" t="s">
        <v>56</v>
      </c>
      <c r="B80" s="20">
        <v>1</v>
      </c>
      <c r="C80" s="4">
        <v>25.019915965559999</v>
      </c>
      <c r="D80" s="5">
        <v>0.83134921062328104</v>
      </c>
      <c r="E80" s="4">
        <v>26.4893041018858</v>
      </c>
      <c r="F80" s="5">
        <v>0.87287511467529899</v>
      </c>
      <c r="G80" s="4">
        <v>12.076424204745701</v>
      </c>
      <c r="H80" s="5">
        <v>1.83978534947395</v>
      </c>
      <c r="I80" s="4">
        <v>-14.412879897140099</v>
      </c>
      <c r="J80" s="5">
        <v>1.95027321578248</v>
      </c>
      <c r="K80" s="4">
        <v>17.940199784912402</v>
      </c>
      <c r="L80" s="5">
        <v>2.2002196642090799</v>
      </c>
      <c r="M80" s="4">
        <v>23.018169252487301</v>
      </c>
      <c r="N80" s="5">
        <v>1.0773457335611201</v>
      </c>
      <c r="O80" s="4">
        <v>30.1963901378654</v>
      </c>
      <c r="P80" s="5">
        <v>1.4908641476219699</v>
      </c>
      <c r="Q80" s="4">
        <v>12.256190352953</v>
      </c>
      <c r="R80" s="5">
        <v>2.7742230430619101</v>
      </c>
      <c r="S80" s="4">
        <v>17.966808756055901</v>
      </c>
      <c r="T80" s="5">
        <v>1.52939014833545</v>
      </c>
      <c r="U80" s="4">
        <v>24.021410976905401</v>
      </c>
      <c r="V80" s="5">
        <v>1.96885414387806</v>
      </c>
      <c r="W80" s="4">
        <v>27.0014341626758</v>
      </c>
      <c r="X80" s="5">
        <v>1.08259935010576</v>
      </c>
      <c r="Y80" s="4">
        <v>9.0346254066199396</v>
      </c>
      <c r="Z80" s="5">
        <v>1.82203251316044</v>
      </c>
      <c r="AA80" s="4">
        <v>28.311701375207299</v>
      </c>
      <c r="AB80" s="5">
        <v>3.0468094032438899</v>
      </c>
      <c r="AC80" s="4">
        <v>28.716286868824199</v>
      </c>
      <c r="AD80" s="5">
        <v>2.4835896485847302</v>
      </c>
      <c r="AE80" s="4">
        <v>22.525188978213301</v>
      </c>
      <c r="AF80" s="5">
        <v>1.23853589284534</v>
      </c>
      <c r="AG80" s="4">
        <v>29.445440077635901</v>
      </c>
      <c r="AH80" s="5">
        <v>6.8323928631091402</v>
      </c>
      <c r="AI80" s="4">
        <v>-6.19109789061089</v>
      </c>
      <c r="AJ80" s="99">
        <v>2.7950358587608499</v>
      </c>
    </row>
    <row r="81" spans="1:36" x14ac:dyDescent="0.35">
      <c r="A81" s="52" t="s">
        <v>58</v>
      </c>
      <c r="B81" s="20">
        <v>1</v>
      </c>
      <c r="C81" s="4">
        <v>25.003902539952701</v>
      </c>
      <c r="D81" s="5">
        <v>0.75820040956100099</v>
      </c>
      <c r="E81" s="4">
        <v>24.294979516196101</v>
      </c>
      <c r="F81" s="5">
        <v>0.83872822470772301</v>
      </c>
      <c r="G81" s="4">
        <v>27.098523395355201</v>
      </c>
      <c r="H81" s="5">
        <v>1.7063094323235199</v>
      </c>
      <c r="I81" s="4">
        <v>2.80354387915918</v>
      </c>
      <c r="J81" s="5">
        <v>1.90071738044909</v>
      </c>
      <c r="K81" s="4">
        <v>24.3093480411159</v>
      </c>
      <c r="L81" s="5">
        <v>2.1212401352709902</v>
      </c>
      <c r="M81" s="4">
        <v>24.482988275071701</v>
      </c>
      <c r="N81" s="5">
        <v>0.98869249732054099</v>
      </c>
      <c r="O81" s="4">
        <v>26.151560129324402</v>
      </c>
      <c r="P81" s="5">
        <v>1.44127400036334</v>
      </c>
      <c r="Q81" s="4">
        <v>1.84221208820852</v>
      </c>
      <c r="R81" s="5">
        <v>2.51174873758425</v>
      </c>
      <c r="S81" s="4">
        <v>23.017055294862601</v>
      </c>
      <c r="T81" s="5">
        <v>1.68959468695221</v>
      </c>
      <c r="U81" s="4">
        <v>23.318910756780198</v>
      </c>
      <c r="V81" s="5">
        <v>1.75983254724115</v>
      </c>
      <c r="W81" s="4">
        <v>25.603251720545899</v>
      </c>
      <c r="X81" s="5">
        <v>1.0749603913432899</v>
      </c>
      <c r="Y81" s="4">
        <v>2.5861964256833199</v>
      </c>
      <c r="Z81" s="5">
        <v>2.12168579205228</v>
      </c>
      <c r="AA81" s="4" t="s">
        <v>888</v>
      </c>
      <c r="AB81" s="5" t="s">
        <v>888</v>
      </c>
      <c r="AC81" s="4">
        <v>26.123907593240698</v>
      </c>
      <c r="AD81" s="5">
        <v>0.99828645091956103</v>
      </c>
      <c r="AE81" s="4">
        <v>24.300605946776901</v>
      </c>
      <c r="AF81" s="5">
        <v>1.65501954169048</v>
      </c>
      <c r="AG81" s="4" t="s">
        <v>888</v>
      </c>
      <c r="AH81" s="5" t="s">
        <v>888</v>
      </c>
      <c r="AI81" s="4">
        <v>-1.8233016464637799</v>
      </c>
      <c r="AJ81" s="99">
        <v>1.7318224250254599</v>
      </c>
    </row>
    <row r="82" spans="1:36" x14ac:dyDescent="0.35">
      <c r="A82" s="52" t="s">
        <v>60</v>
      </c>
      <c r="B82" s="20">
        <v>1</v>
      </c>
      <c r="C82" s="4">
        <v>25.0089799476665</v>
      </c>
      <c r="D82" s="5">
        <v>0.98721734808969697</v>
      </c>
      <c r="E82" s="4">
        <v>26.5573745522709</v>
      </c>
      <c r="F82" s="5">
        <v>1.1581328869086001</v>
      </c>
      <c r="G82" s="4">
        <v>21.357435131565001</v>
      </c>
      <c r="H82" s="5">
        <v>1.4331028133338899</v>
      </c>
      <c r="I82" s="4">
        <v>-5.1999394207058804</v>
      </c>
      <c r="J82" s="5">
        <v>1.7182819497414901</v>
      </c>
      <c r="K82" s="4">
        <v>19.1013063486511</v>
      </c>
      <c r="L82" s="5">
        <v>2.47598902891573</v>
      </c>
      <c r="M82" s="4">
        <v>25.3870408771317</v>
      </c>
      <c r="N82" s="5">
        <v>1.20767413896957</v>
      </c>
      <c r="O82" s="4">
        <v>27.142222306409501</v>
      </c>
      <c r="P82" s="5">
        <v>1.65915430757013</v>
      </c>
      <c r="Q82" s="4">
        <v>8.0409159577583598</v>
      </c>
      <c r="R82" s="5">
        <v>2.9783312525749399</v>
      </c>
      <c r="S82" s="4">
        <v>19.889757400994299</v>
      </c>
      <c r="T82" s="5">
        <v>2.4640196248083401</v>
      </c>
      <c r="U82" s="4">
        <v>22.1633443662102</v>
      </c>
      <c r="V82" s="5">
        <v>2.1035763389029301</v>
      </c>
      <c r="W82" s="4">
        <v>26.747951879098199</v>
      </c>
      <c r="X82" s="5">
        <v>1.0728151161411901</v>
      </c>
      <c r="Y82" s="4">
        <v>6.8581944781039397</v>
      </c>
      <c r="Z82" s="5">
        <v>2.7393535603124501</v>
      </c>
      <c r="AA82" s="4">
        <v>28.541536929204799</v>
      </c>
      <c r="AB82" s="5">
        <v>6.0017918888636901</v>
      </c>
      <c r="AC82" s="4">
        <v>25.022094605505799</v>
      </c>
      <c r="AD82" s="5">
        <v>1.28447056558579</v>
      </c>
      <c r="AE82" s="4">
        <v>27.645063286723499</v>
      </c>
      <c r="AF82" s="5">
        <v>3.6463368559091398</v>
      </c>
      <c r="AG82" s="4" t="s">
        <v>888</v>
      </c>
      <c r="AH82" s="5" t="s">
        <v>888</v>
      </c>
      <c r="AI82" s="4">
        <v>2.62296868121767</v>
      </c>
      <c r="AJ82" s="99">
        <v>3.9048294332807001</v>
      </c>
    </row>
    <row r="83" spans="1:36" x14ac:dyDescent="0.35">
      <c r="A83" s="52" t="s">
        <v>61</v>
      </c>
      <c r="B83" s="20">
        <v>1</v>
      </c>
      <c r="C83" s="4">
        <v>25.0048148061985</v>
      </c>
      <c r="D83" s="5">
        <v>1.0473206133795301</v>
      </c>
      <c r="E83" s="4">
        <v>25.767530575212099</v>
      </c>
      <c r="F83" s="5">
        <v>1.0265091240244599</v>
      </c>
      <c r="G83" s="4">
        <v>19.610802872796199</v>
      </c>
      <c r="H83" s="5">
        <v>2.75152149320312</v>
      </c>
      <c r="I83" s="4">
        <v>-6.1567277024158802</v>
      </c>
      <c r="J83" s="5">
        <v>2.7394960230525198</v>
      </c>
      <c r="K83" s="4">
        <v>21.5763164097933</v>
      </c>
      <c r="L83" s="5">
        <v>1.93405834189679</v>
      </c>
      <c r="M83" s="4">
        <v>25.652024125124498</v>
      </c>
      <c r="N83" s="5">
        <v>1.3564955289784799</v>
      </c>
      <c r="O83" s="4">
        <v>26.8663787063083</v>
      </c>
      <c r="P83" s="5">
        <v>3.1951293875982199</v>
      </c>
      <c r="Q83" s="4">
        <v>5.2900622965149902</v>
      </c>
      <c r="R83" s="5">
        <v>3.5495520867313499</v>
      </c>
      <c r="S83" s="4">
        <v>20.5656862221017</v>
      </c>
      <c r="T83" s="5">
        <v>1.60096394672404</v>
      </c>
      <c r="U83" s="4">
        <v>21.6318172961073</v>
      </c>
      <c r="V83" s="5">
        <v>1.68092504028556</v>
      </c>
      <c r="W83" s="4">
        <v>29.599643609012801</v>
      </c>
      <c r="X83" s="5">
        <v>1.3876993768802199</v>
      </c>
      <c r="Y83" s="4">
        <v>9.0339573869110499</v>
      </c>
      <c r="Z83" s="5">
        <v>2.0093326502241302</v>
      </c>
      <c r="AA83" s="4">
        <v>27.405421692180699</v>
      </c>
      <c r="AB83" s="5">
        <v>4.5522528425041804</v>
      </c>
      <c r="AC83" s="4">
        <v>26.9989010012991</v>
      </c>
      <c r="AD83" s="5">
        <v>1.3757793717126801</v>
      </c>
      <c r="AE83" s="4">
        <v>23.3581193681553</v>
      </c>
      <c r="AF83" s="5">
        <v>1.5672591686996</v>
      </c>
      <c r="AG83" s="4" t="s">
        <v>888</v>
      </c>
      <c r="AH83" s="5" t="s">
        <v>888</v>
      </c>
      <c r="AI83" s="4">
        <v>-3.6407816331438299</v>
      </c>
      <c r="AJ83" s="99">
        <v>1.9393637570200599</v>
      </c>
    </row>
    <row r="84" spans="1:36" x14ac:dyDescent="0.35">
      <c r="A84" s="30" t="s">
        <v>202</v>
      </c>
      <c r="B84" s="31">
        <v>1</v>
      </c>
      <c r="C84" s="35">
        <v>25.016049796007199</v>
      </c>
      <c r="D84" s="36">
        <v>0.28593302438381601</v>
      </c>
      <c r="E84" s="35">
        <v>25.693144291343799</v>
      </c>
      <c r="F84" s="36">
        <v>0.331625204776826</v>
      </c>
      <c r="G84" s="35">
        <v>21.235869181569001</v>
      </c>
      <c r="H84" s="36">
        <v>0.58934501997266697</v>
      </c>
      <c r="I84" s="35">
        <v>-4.4572751097747201</v>
      </c>
      <c r="J84" s="36">
        <v>0.65366205346165296</v>
      </c>
      <c r="K84" s="35">
        <v>19.348763673592</v>
      </c>
      <c r="L84" s="36">
        <v>0.71347524299842902</v>
      </c>
      <c r="M84" s="35">
        <v>24.530981302473599</v>
      </c>
      <c r="N84" s="36">
        <v>0.34178635086936099</v>
      </c>
      <c r="O84" s="35">
        <v>29.437175028355401</v>
      </c>
      <c r="P84" s="36">
        <v>0.60569072565867499</v>
      </c>
      <c r="Q84" s="35">
        <v>10.0884113547634</v>
      </c>
      <c r="R84" s="36">
        <v>0.94089236976803103</v>
      </c>
      <c r="S84" s="35">
        <v>19.381513772974898</v>
      </c>
      <c r="T84" s="36">
        <v>0.58969660751647601</v>
      </c>
      <c r="U84" s="35">
        <v>22.400109380679801</v>
      </c>
      <c r="V84" s="36">
        <v>0.58414006863650503</v>
      </c>
      <c r="W84" s="35">
        <v>27.5183363799406</v>
      </c>
      <c r="X84" s="36">
        <v>0.36825646390967998</v>
      </c>
      <c r="Y84" s="35">
        <v>8.1368226069656409</v>
      </c>
      <c r="Z84" s="36">
        <v>0.67422982886218696</v>
      </c>
      <c r="AA84" s="35">
        <v>28.225612824382502</v>
      </c>
      <c r="AB84" s="36">
        <v>1.73729115895435</v>
      </c>
      <c r="AC84" s="35">
        <v>25.506361019629601</v>
      </c>
      <c r="AD84" s="36">
        <v>0.45586538815090799</v>
      </c>
      <c r="AE84" s="35">
        <v>24.752669651319401</v>
      </c>
      <c r="AF84" s="36">
        <v>1.02142116902405</v>
      </c>
      <c r="AG84" s="35">
        <v>19.776773071892801</v>
      </c>
      <c r="AH84" s="36">
        <v>5.2115994371578296</v>
      </c>
      <c r="AI84" s="35">
        <v>-0.75369136831019101</v>
      </c>
      <c r="AJ84" s="159">
        <v>1.09388126521735</v>
      </c>
    </row>
    <row r="85" spans="1:36" x14ac:dyDescent="0.35">
      <c r="A85" s="3" t="s">
        <v>198</v>
      </c>
      <c r="B85" s="20">
        <v>1</v>
      </c>
      <c r="C85" s="4">
        <v>25.022566430478701</v>
      </c>
      <c r="D85" s="5">
        <v>1.1828213796218401</v>
      </c>
      <c r="E85" s="4">
        <v>25.2161842864754</v>
      </c>
      <c r="F85" s="5">
        <v>1.21201659467687</v>
      </c>
      <c r="G85" s="4">
        <v>23.261306710641801</v>
      </c>
      <c r="H85" s="5">
        <v>2.44404563248216</v>
      </c>
      <c r="I85" s="4">
        <v>-1.9548775758335999</v>
      </c>
      <c r="J85" s="5">
        <v>2.34658836164675</v>
      </c>
      <c r="K85" s="4">
        <v>15.7754527651141</v>
      </c>
      <c r="L85" s="5">
        <v>2.05022620102097</v>
      </c>
      <c r="M85" s="4">
        <v>23.413865314918901</v>
      </c>
      <c r="N85" s="5">
        <v>1.25211258799883</v>
      </c>
      <c r="O85" s="4">
        <v>38.465919481177004</v>
      </c>
      <c r="P85" s="5">
        <v>2.5691373895988501</v>
      </c>
      <c r="Q85" s="4">
        <v>22.6904667160629</v>
      </c>
      <c r="R85" s="5">
        <v>2.7645334245570199</v>
      </c>
      <c r="S85" s="4">
        <v>15.412085925939801</v>
      </c>
      <c r="T85" s="5">
        <v>2.0304929446809998</v>
      </c>
      <c r="U85" s="4">
        <v>17.101023154840899</v>
      </c>
      <c r="V85" s="5">
        <v>1.87337346688411</v>
      </c>
      <c r="W85" s="4">
        <v>30.194342959782201</v>
      </c>
      <c r="X85" s="5">
        <v>1.3922665349916199</v>
      </c>
      <c r="Y85" s="4">
        <v>14.7822570338425</v>
      </c>
      <c r="Z85" s="5">
        <v>2.0257792719122101</v>
      </c>
      <c r="AA85" s="4">
        <v>24.865043864472302</v>
      </c>
      <c r="AB85" s="5">
        <v>6.0639224452834002</v>
      </c>
      <c r="AC85" s="4">
        <v>25.765924201933998</v>
      </c>
      <c r="AD85" s="5">
        <v>1.3057500375803399</v>
      </c>
      <c r="AE85" s="4">
        <v>6.7419022705038003</v>
      </c>
      <c r="AF85" s="5">
        <v>3.8104576528765999</v>
      </c>
      <c r="AG85" s="4" t="s">
        <v>431</v>
      </c>
      <c r="AH85" s="5" t="s">
        <v>431</v>
      </c>
      <c r="AI85" s="4">
        <v>-19.024021931430202</v>
      </c>
      <c r="AJ85" s="99">
        <v>4.0415965947142496</v>
      </c>
    </row>
    <row r="86" spans="1:36" x14ac:dyDescent="0.35">
      <c r="A86" s="3" t="s">
        <v>174</v>
      </c>
      <c r="B86" s="20">
        <v>1</v>
      </c>
      <c r="C86" s="4">
        <v>25.013025314341998</v>
      </c>
      <c r="D86" s="5">
        <v>1.28533138980257</v>
      </c>
      <c r="E86" s="4">
        <v>25.281263962243401</v>
      </c>
      <c r="F86" s="5">
        <v>1.4781424541244299</v>
      </c>
      <c r="G86" s="4">
        <v>24.176870516774301</v>
      </c>
      <c r="H86" s="5">
        <v>3.0727528197725</v>
      </c>
      <c r="I86" s="4">
        <v>-1.10439344546908</v>
      </c>
      <c r="J86" s="5">
        <v>3.50628526387265</v>
      </c>
      <c r="K86" s="4">
        <v>11.7906509972157</v>
      </c>
      <c r="L86" s="5">
        <v>2.2395913081583698</v>
      </c>
      <c r="M86" s="4">
        <v>25.750143454193001</v>
      </c>
      <c r="N86" s="5">
        <v>1.75057556423845</v>
      </c>
      <c r="O86" s="4">
        <v>34.236371882526598</v>
      </c>
      <c r="P86" s="5">
        <v>2.9664667291117901</v>
      </c>
      <c r="Q86" s="4">
        <v>22.445720885310799</v>
      </c>
      <c r="R86" s="5">
        <v>3.7274631986412001</v>
      </c>
      <c r="S86" s="4">
        <v>10.8570554519171</v>
      </c>
      <c r="T86" s="5">
        <v>1.74686940823446</v>
      </c>
      <c r="U86" s="4">
        <v>16.409002531507799</v>
      </c>
      <c r="V86" s="5">
        <v>2.7628400491279099</v>
      </c>
      <c r="W86" s="4">
        <v>33.2109991940819</v>
      </c>
      <c r="X86" s="5">
        <v>1.7589753120362801</v>
      </c>
      <c r="Y86" s="4">
        <v>22.353943742164802</v>
      </c>
      <c r="Z86" s="5">
        <v>2.4372849792988802</v>
      </c>
      <c r="AA86" s="4">
        <v>31.350997915266898</v>
      </c>
      <c r="AB86" s="5">
        <v>8.1537688878919692</v>
      </c>
      <c r="AC86" s="4">
        <v>24.280583168355701</v>
      </c>
      <c r="AD86" s="5">
        <v>2.0063191987122999</v>
      </c>
      <c r="AE86" s="4">
        <v>34.356981913338402</v>
      </c>
      <c r="AF86" s="5">
        <v>2.8967414877787898</v>
      </c>
      <c r="AG86" s="4" t="s">
        <v>431</v>
      </c>
      <c r="AH86" s="5" t="s">
        <v>431</v>
      </c>
      <c r="AI86" s="4">
        <v>10.076398744982701</v>
      </c>
      <c r="AJ86" s="99">
        <v>3.7939265968711902</v>
      </c>
    </row>
    <row r="87" spans="1:36" ht="15.75" customHeight="1" x14ac:dyDescent="0.35">
      <c r="A87" s="103" t="s">
        <v>175</v>
      </c>
      <c r="B87" s="33">
        <v>1</v>
      </c>
      <c r="C87" s="28">
        <v>25.0246880288386</v>
      </c>
      <c r="D87" s="29">
        <v>1.5065089744287901</v>
      </c>
      <c r="E87" s="28">
        <v>25.160694884443199</v>
      </c>
      <c r="F87" s="29">
        <v>1.49730054170618</v>
      </c>
      <c r="G87" s="28">
        <v>23.9045868429805</v>
      </c>
      <c r="H87" s="29">
        <v>4.4935647466907396</v>
      </c>
      <c r="I87" s="28">
        <v>-1.25610804146267</v>
      </c>
      <c r="J87" s="29">
        <v>4.4498839157516796</v>
      </c>
      <c r="K87" s="28">
        <v>13.3473297958157</v>
      </c>
      <c r="L87" s="29">
        <v>2.4953098842969301</v>
      </c>
      <c r="M87" s="28">
        <v>24.893603372790999</v>
      </c>
      <c r="N87" s="29">
        <v>1.8832303107658701</v>
      </c>
      <c r="O87" s="28">
        <v>29.756308717180801</v>
      </c>
      <c r="P87" s="29">
        <v>2.6514304333281999</v>
      </c>
      <c r="Q87" s="28">
        <v>16.408978921365101</v>
      </c>
      <c r="R87" s="29">
        <v>3.42430941700845</v>
      </c>
      <c r="S87" s="28">
        <v>15.328541072511801</v>
      </c>
      <c r="T87" s="29">
        <v>2.3458132521158599</v>
      </c>
      <c r="U87" s="28">
        <v>22.6171044363332</v>
      </c>
      <c r="V87" s="29">
        <v>3.0615422296630399</v>
      </c>
      <c r="W87" s="28">
        <v>28.852673748240999</v>
      </c>
      <c r="X87" s="29">
        <v>1.84576106722189</v>
      </c>
      <c r="Y87" s="28">
        <v>13.5241326757292</v>
      </c>
      <c r="Z87" s="29">
        <v>2.4989424017014299</v>
      </c>
      <c r="AA87" s="28">
        <v>32.627449282172002</v>
      </c>
      <c r="AB87" s="29">
        <v>6.0876530046399999</v>
      </c>
      <c r="AC87" s="28">
        <v>24.445512834266601</v>
      </c>
      <c r="AD87" s="29">
        <v>1.9579196641829799</v>
      </c>
      <c r="AE87" s="28">
        <v>37.468086977506601</v>
      </c>
      <c r="AF87" s="29">
        <v>5.6992360862546398</v>
      </c>
      <c r="AG87" s="28" t="s">
        <v>888</v>
      </c>
      <c r="AH87" s="29" t="s">
        <v>888</v>
      </c>
      <c r="AI87" s="28">
        <v>13.02257414324</v>
      </c>
      <c r="AJ87" s="158">
        <v>6.0687412793255504</v>
      </c>
    </row>
    <row r="88" spans="1:36" x14ac:dyDescent="0.35">
      <c r="A88" s="3"/>
      <c r="B88" s="61"/>
      <c r="C88" s="69" t="s">
        <v>1456</v>
      </c>
      <c r="D88" s="165" t="s">
        <v>1457</v>
      </c>
      <c r="E88" s="69" t="s">
        <v>1458</v>
      </c>
      <c r="F88" s="165" t="s">
        <v>1459</v>
      </c>
      <c r="G88" s="69" t="s">
        <v>1460</v>
      </c>
      <c r="H88" s="165" t="s">
        <v>1461</v>
      </c>
      <c r="I88" s="69" t="s">
        <v>1462</v>
      </c>
      <c r="J88" s="165" t="s">
        <v>1463</v>
      </c>
      <c r="K88" s="69" t="s">
        <v>1464</v>
      </c>
      <c r="L88" s="165" t="s">
        <v>1465</v>
      </c>
      <c r="M88" s="69" t="s">
        <v>1466</v>
      </c>
      <c r="N88" s="165" t="s">
        <v>1467</v>
      </c>
      <c r="O88" s="69" t="s">
        <v>1468</v>
      </c>
      <c r="P88" s="165" t="s">
        <v>1469</v>
      </c>
      <c r="Q88" s="69" t="s">
        <v>1470</v>
      </c>
      <c r="R88" s="165" t="s">
        <v>1471</v>
      </c>
      <c r="S88" s="69" t="s">
        <v>1472</v>
      </c>
      <c r="T88" s="165" t="s">
        <v>1473</v>
      </c>
      <c r="U88" s="69" t="s">
        <v>1474</v>
      </c>
      <c r="V88" s="165" t="s">
        <v>1475</v>
      </c>
      <c r="W88" s="69" t="s">
        <v>1476</v>
      </c>
      <c r="X88" s="165" t="s">
        <v>1477</v>
      </c>
      <c r="Y88" s="69" t="s">
        <v>1478</v>
      </c>
      <c r="Z88" s="165" t="s">
        <v>1479</v>
      </c>
      <c r="AA88" s="69" t="s">
        <v>1480</v>
      </c>
      <c r="AB88" s="165" t="s">
        <v>1481</v>
      </c>
      <c r="AC88" s="69" t="s">
        <v>1482</v>
      </c>
      <c r="AD88" s="165" t="s">
        <v>1483</v>
      </c>
      <c r="AE88" s="69" t="s">
        <v>1484</v>
      </c>
      <c r="AF88" s="165" t="s">
        <v>1485</v>
      </c>
      <c r="AG88" s="69" t="s">
        <v>1486</v>
      </c>
      <c r="AH88" s="165" t="s">
        <v>1487</v>
      </c>
      <c r="AI88" s="69" t="s">
        <v>1488</v>
      </c>
      <c r="AJ88" s="166" t="s">
        <v>1489</v>
      </c>
    </row>
    <row r="89" spans="1:36" x14ac:dyDescent="0.35">
      <c r="A89" s="3" t="s">
        <v>27</v>
      </c>
      <c r="B89" s="59">
        <v>3</v>
      </c>
      <c r="C89" s="4">
        <v>25.020371431647199</v>
      </c>
      <c r="D89" s="5">
        <v>0.80487131260457601</v>
      </c>
      <c r="E89" s="4">
        <v>25.516204761686101</v>
      </c>
      <c r="F89" s="5">
        <v>0.897777157782639</v>
      </c>
      <c r="G89" s="4">
        <v>24.105492271846099</v>
      </c>
      <c r="H89" s="5">
        <v>1.5298442621098001</v>
      </c>
      <c r="I89" s="4">
        <v>-1.4107124898400001</v>
      </c>
      <c r="J89" s="5">
        <v>1.71168308342849</v>
      </c>
      <c r="K89" s="4">
        <v>19.565582113780501</v>
      </c>
      <c r="L89" s="5">
        <v>2.9005106058978201</v>
      </c>
      <c r="M89" s="4">
        <v>23.395537531955998</v>
      </c>
      <c r="N89" s="5">
        <v>1.01485774207528</v>
      </c>
      <c r="O89" s="4">
        <v>28.1633163707127</v>
      </c>
      <c r="P89" s="5">
        <v>1.33211691404699</v>
      </c>
      <c r="Q89" s="4">
        <v>8.59773425693216</v>
      </c>
      <c r="R89" s="5">
        <v>3.1684631445118598</v>
      </c>
      <c r="S89" s="4">
        <v>20.884482686377002</v>
      </c>
      <c r="T89" s="5">
        <v>1.7614668757377301</v>
      </c>
      <c r="U89" s="4">
        <v>24.779181046993902</v>
      </c>
      <c r="V89" s="5">
        <v>1.9692560469585401</v>
      </c>
      <c r="W89" s="4">
        <v>25.844405381325899</v>
      </c>
      <c r="X89" s="5">
        <v>1.1225560291908001</v>
      </c>
      <c r="Y89" s="4">
        <v>4.9599226949489097</v>
      </c>
      <c r="Z89" s="5">
        <v>2.2144227600268001</v>
      </c>
      <c r="AA89" s="4">
        <v>32.1105398811561</v>
      </c>
      <c r="AB89" s="5">
        <v>4.0851176734934196</v>
      </c>
      <c r="AC89" s="4">
        <v>19.574365939519399</v>
      </c>
      <c r="AD89" s="5">
        <v>3.8313754684440999</v>
      </c>
      <c r="AE89" s="4">
        <v>24.840557985118501</v>
      </c>
      <c r="AF89" s="5">
        <v>1.01702615493575</v>
      </c>
      <c r="AG89" s="4">
        <v>32.168448722637997</v>
      </c>
      <c r="AH89" s="5">
        <v>6.30425527072103</v>
      </c>
      <c r="AI89" s="4">
        <v>5.2661920455990199</v>
      </c>
      <c r="AJ89" s="99">
        <v>3.9679188124491702</v>
      </c>
    </row>
    <row r="90" spans="1:36" x14ac:dyDescent="0.35">
      <c r="A90" s="3" t="s">
        <v>30</v>
      </c>
      <c r="B90" s="59">
        <v>3</v>
      </c>
      <c r="C90" s="4">
        <v>25.012267108083101</v>
      </c>
      <c r="D90" s="5">
        <v>1.06098963792853</v>
      </c>
      <c r="E90" s="4">
        <v>26.141741254837601</v>
      </c>
      <c r="F90" s="5">
        <v>1.52900563678807</v>
      </c>
      <c r="G90" s="4">
        <v>23.754495846909599</v>
      </c>
      <c r="H90" s="5">
        <v>1.26092076010536</v>
      </c>
      <c r="I90" s="4">
        <v>-2.3872454079280101</v>
      </c>
      <c r="J90" s="5">
        <v>1.8545700280883499</v>
      </c>
      <c r="K90" s="4">
        <v>15.312030058154299</v>
      </c>
      <c r="L90" s="5">
        <v>5.5011120620214697</v>
      </c>
      <c r="M90" s="4">
        <v>21.818914512116599</v>
      </c>
      <c r="N90" s="5">
        <v>1.41212759808924</v>
      </c>
      <c r="O90" s="4">
        <v>30.095795821303501</v>
      </c>
      <c r="P90" s="5">
        <v>1.72530725859198</v>
      </c>
      <c r="Q90" s="4">
        <v>14.7837657631492</v>
      </c>
      <c r="R90" s="5">
        <v>5.7498544648396503</v>
      </c>
      <c r="S90" s="4">
        <v>15.5153415362284</v>
      </c>
      <c r="T90" s="5">
        <v>2.0386779700858102</v>
      </c>
      <c r="U90" s="4">
        <v>21.171030572834301</v>
      </c>
      <c r="V90" s="5">
        <v>2.4128606107405499</v>
      </c>
      <c r="W90" s="4">
        <v>28.104802368186</v>
      </c>
      <c r="X90" s="5">
        <v>1.3127707396787101</v>
      </c>
      <c r="Y90" s="4">
        <v>12.5894608319576</v>
      </c>
      <c r="Z90" s="5">
        <v>2.4473096285431</v>
      </c>
      <c r="AA90" s="4">
        <v>30.264720491973598</v>
      </c>
      <c r="AB90" s="5">
        <v>4.7049140718024498</v>
      </c>
      <c r="AC90" s="4">
        <v>31.656032729286</v>
      </c>
      <c r="AD90" s="5">
        <v>2.5756601799629602</v>
      </c>
      <c r="AE90" s="4">
        <v>24.044121174115599</v>
      </c>
      <c r="AF90" s="5">
        <v>1.4257892346680101</v>
      </c>
      <c r="AG90" s="4">
        <v>36.493755198592602</v>
      </c>
      <c r="AH90" s="5">
        <v>8.0084189190862496</v>
      </c>
      <c r="AI90" s="4">
        <v>-7.6119115551704102</v>
      </c>
      <c r="AJ90" s="99">
        <v>2.8276120074524802</v>
      </c>
    </row>
    <row r="91" spans="1:36" x14ac:dyDescent="0.35">
      <c r="A91" s="3" t="s">
        <v>68</v>
      </c>
      <c r="B91" s="59">
        <v>3</v>
      </c>
      <c r="C91" s="4">
        <v>25.027037669989401</v>
      </c>
      <c r="D91" s="5">
        <v>1.0552287449289299</v>
      </c>
      <c r="E91" s="4">
        <v>25.849077469524101</v>
      </c>
      <c r="F91" s="5">
        <v>1.22877760699226</v>
      </c>
      <c r="G91" s="4">
        <v>23.8320640712755</v>
      </c>
      <c r="H91" s="5">
        <v>1.61817384258923</v>
      </c>
      <c r="I91" s="4">
        <v>-2.0170133982485301</v>
      </c>
      <c r="J91" s="5">
        <v>1.8587240044559601</v>
      </c>
      <c r="K91" s="4">
        <v>13.726233993571499</v>
      </c>
      <c r="L91" s="5">
        <v>2.2394004172741901</v>
      </c>
      <c r="M91" s="4">
        <v>21.417693955636199</v>
      </c>
      <c r="N91" s="5">
        <v>1.4014450144839801</v>
      </c>
      <c r="O91" s="4">
        <v>38.618442106153701</v>
      </c>
      <c r="P91" s="5">
        <v>2.0752711629471401</v>
      </c>
      <c r="Q91" s="4">
        <v>24.8922081125822</v>
      </c>
      <c r="R91" s="5">
        <v>2.99581485735429</v>
      </c>
      <c r="S91" s="4">
        <v>13.1866244381113</v>
      </c>
      <c r="T91" s="5">
        <v>1.62169968960216</v>
      </c>
      <c r="U91" s="4">
        <v>16.979921210207898</v>
      </c>
      <c r="V91" s="5">
        <v>2.0272091601868598</v>
      </c>
      <c r="W91" s="4">
        <v>32.013752784471201</v>
      </c>
      <c r="X91" s="5">
        <v>1.43395880110909</v>
      </c>
      <c r="Y91" s="4">
        <v>18.827128346359899</v>
      </c>
      <c r="Z91" s="5">
        <v>2.1569063910402999</v>
      </c>
      <c r="AA91" s="4">
        <v>37.911232696557803</v>
      </c>
      <c r="AB91" s="5">
        <v>5.4650005425667896</v>
      </c>
      <c r="AC91" s="4">
        <v>24.975147945960899</v>
      </c>
      <c r="AD91" s="5">
        <v>1.54734537658206</v>
      </c>
      <c r="AE91" s="4">
        <v>24.082259646694801</v>
      </c>
      <c r="AF91" s="5">
        <v>1.7271456084894901</v>
      </c>
      <c r="AG91" s="4" t="s">
        <v>888</v>
      </c>
      <c r="AH91" s="5" t="s">
        <v>888</v>
      </c>
      <c r="AI91" s="4">
        <v>-0.89288829926616098</v>
      </c>
      <c r="AJ91" s="99">
        <v>2.1731860615915499</v>
      </c>
    </row>
    <row r="92" spans="1:36" x14ac:dyDescent="0.35">
      <c r="A92" s="3" t="s">
        <v>49</v>
      </c>
      <c r="B92" s="59">
        <v>3</v>
      </c>
      <c r="C92" s="4">
        <v>25.025903351377</v>
      </c>
      <c r="D92" s="5">
        <v>0.78991823618129497</v>
      </c>
      <c r="E92" s="4">
        <v>26.612565422163399</v>
      </c>
      <c r="F92" s="5">
        <v>0.87480295595271695</v>
      </c>
      <c r="G92" s="4">
        <v>21.4414529015299</v>
      </c>
      <c r="H92" s="5">
        <v>1.3012173245902099</v>
      </c>
      <c r="I92" s="4">
        <v>-5.1711125206334101</v>
      </c>
      <c r="J92" s="5">
        <v>1.41949639126371</v>
      </c>
      <c r="K92" s="4">
        <v>25.2289179010311</v>
      </c>
      <c r="L92" s="5">
        <v>5.7761498540655198</v>
      </c>
      <c r="M92" s="4">
        <v>24.949229392821199</v>
      </c>
      <c r="N92" s="5">
        <v>1.26079086410487</v>
      </c>
      <c r="O92" s="4">
        <v>25.0818675665321</v>
      </c>
      <c r="P92" s="5">
        <v>0.97143073586117801</v>
      </c>
      <c r="Q92" s="4">
        <v>-0.14705033449900601</v>
      </c>
      <c r="R92" s="5">
        <v>5.9033948962006502</v>
      </c>
      <c r="S92" s="4">
        <v>26.507189778834</v>
      </c>
      <c r="T92" s="5">
        <v>2.8323954176800599</v>
      </c>
      <c r="U92" s="4">
        <v>24.698234057091099</v>
      </c>
      <c r="V92" s="5">
        <v>3.4909357716729499</v>
      </c>
      <c r="W92" s="4">
        <v>25.0102739198487</v>
      </c>
      <c r="X92" s="5">
        <v>0.86515667021729803</v>
      </c>
      <c r="Y92" s="4">
        <v>-1.49691585898532</v>
      </c>
      <c r="Z92" s="5">
        <v>2.9615307154245798</v>
      </c>
      <c r="AA92" s="4">
        <v>30.288208556696201</v>
      </c>
      <c r="AB92" s="5">
        <v>8.9408196950493597</v>
      </c>
      <c r="AC92" s="4">
        <v>23.130573478790701</v>
      </c>
      <c r="AD92" s="5">
        <v>3.8407401168017801</v>
      </c>
      <c r="AE92" s="4">
        <v>24.9951443303502</v>
      </c>
      <c r="AF92" s="5">
        <v>0.96957200650487096</v>
      </c>
      <c r="AG92" s="4">
        <v>40.147365722707299</v>
      </c>
      <c r="AH92" s="5">
        <v>6.2538277093322403</v>
      </c>
      <c r="AI92" s="4">
        <v>1.8645708515595101</v>
      </c>
      <c r="AJ92" s="99">
        <v>4.1309806926360704</v>
      </c>
    </row>
    <row r="93" spans="1:36" x14ac:dyDescent="0.35">
      <c r="A93" s="3" t="s">
        <v>51</v>
      </c>
      <c r="B93" s="59">
        <v>3</v>
      </c>
      <c r="C93" s="4">
        <v>25.006994174959502</v>
      </c>
      <c r="D93" s="5">
        <v>0.77961788957122902</v>
      </c>
      <c r="E93" s="4">
        <v>27.811651156856001</v>
      </c>
      <c r="F93" s="5">
        <v>1.1533348629692699</v>
      </c>
      <c r="G93" s="4">
        <v>21.6737500521855</v>
      </c>
      <c r="H93" s="5">
        <v>1.02666962059841</v>
      </c>
      <c r="I93" s="4">
        <v>-6.1379011046704699</v>
      </c>
      <c r="J93" s="5">
        <v>1.5480168981358999</v>
      </c>
      <c r="K93" s="4">
        <v>24.525207887439599</v>
      </c>
      <c r="L93" s="5">
        <v>2.5461720296555499</v>
      </c>
      <c r="M93" s="4">
        <v>25.794052302087</v>
      </c>
      <c r="N93" s="5">
        <v>0.99714396476583</v>
      </c>
      <c r="O93" s="4">
        <v>21.430347549694702</v>
      </c>
      <c r="P93" s="5">
        <v>1.85906846290646</v>
      </c>
      <c r="Q93" s="4">
        <v>-3.0948603377449202</v>
      </c>
      <c r="R93" s="5">
        <v>3.0402116151012399</v>
      </c>
      <c r="S93" s="4">
        <v>23.2314875841498</v>
      </c>
      <c r="T93" s="5">
        <v>1.84850396810545</v>
      </c>
      <c r="U93" s="4">
        <v>26.233346896171501</v>
      </c>
      <c r="V93" s="5">
        <v>1.8699223984598601</v>
      </c>
      <c r="W93" s="4">
        <v>25.005939133701499</v>
      </c>
      <c r="X93" s="5">
        <v>1.23039405237791</v>
      </c>
      <c r="Y93" s="4">
        <v>1.7744515495516899</v>
      </c>
      <c r="Z93" s="5">
        <v>2.2777742259582401</v>
      </c>
      <c r="AA93" s="4" t="s">
        <v>888</v>
      </c>
      <c r="AB93" s="5" t="s">
        <v>888</v>
      </c>
      <c r="AC93" s="4">
        <v>25.013595384918599</v>
      </c>
      <c r="AD93" s="5">
        <v>1.07111420951157</v>
      </c>
      <c r="AE93" s="4">
        <v>27.126214879475398</v>
      </c>
      <c r="AF93" s="5">
        <v>3.1727607633138302</v>
      </c>
      <c r="AG93" s="4" t="s">
        <v>888</v>
      </c>
      <c r="AH93" s="5" t="s">
        <v>888</v>
      </c>
      <c r="AI93" s="4">
        <v>2.1126194945568</v>
      </c>
      <c r="AJ93" s="99">
        <v>3.2257488618884098</v>
      </c>
    </row>
    <row r="94" spans="1:36" x14ac:dyDescent="0.35">
      <c r="A94" s="3" t="s">
        <v>56</v>
      </c>
      <c r="B94" s="59">
        <v>3</v>
      </c>
      <c r="C94" s="4">
        <v>25.000684169146101</v>
      </c>
      <c r="D94" s="5">
        <v>0.84282744830359602</v>
      </c>
      <c r="E94" s="4">
        <v>27.323705919222601</v>
      </c>
      <c r="F94" s="5">
        <v>0.99801672716342604</v>
      </c>
      <c r="G94" s="4">
        <v>18.9277625179814</v>
      </c>
      <c r="H94" s="5">
        <v>1.5992949593285699</v>
      </c>
      <c r="I94" s="4">
        <v>-8.3959434012411105</v>
      </c>
      <c r="J94" s="5">
        <v>1.90625272244979</v>
      </c>
      <c r="K94" s="4">
        <v>23.872615027753199</v>
      </c>
      <c r="L94" s="5">
        <v>3.7106659206026902</v>
      </c>
      <c r="M94" s="4">
        <v>23.420712482954499</v>
      </c>
      <c r="N94" s="5">
        <v>1.46321770286111</v>
      </c>
      <c r="O94" s="4">
        <v>26.470993059948</v>
      </c>
      <c r="P94" s="5">
        <v>1.34244285803589</v>
      </c>
      <c r="Q94" s="4">
        <v>2.5983780321948302</v>
      </c>
      <c r="R94" s="5">
        <v>4.0846052740480197</v>
      </c>
      <c r="S94" s="4">
        <v>20.892910472507602</v>
      </c>
      <c r="T94" s="5">
        <v>1.9354509246968501</v>
      </c>
      <c r="U94" s="4">
        <v>24.022063483825999</v>
      </c>
      <c r="V94" s="5">
        <v>2.6240745446874101</v>
      </c>
      <c r="W94" s="4">
        <v>26.139436380364899</v>
      </c>
      <c r="X94" s="5">
        <v>1.1519567030319</v>
      </c>
      <c r="Y94" s="4">
        <v>5.2465259078573903</v>
      </c>
      <c r="Z94" s="5">
        <v>2.29968742626526</v>
      </c>
      <c r="AA94" s="4">
        <v>25.751028103305501</v>
      </c>
      <c r="AB94" s="5">
        <v>5.0532504763459496</v>
      </c>
      <c r="AC94" s="4">
        <v>27.494020768664399</v>
      </c>
      <c r="AD94" s="5">
        <v>3.2304955107420001</v>
      </c>
      <c r="AE94" s="4">
        <v>22.897181599636699</v>
      </c>
      <c r="AF94" s="5">
        <v>1.16350400455027</v>
      </c>
      <c r="AG94" s="4">
        <v>33.282785395727601</v>
      </c>
      <c r="AH94" s="5">
        <v>4.1523620947438999</v>
      </c>
      <c r="AI94" s="4">
        <v>-4.5968391690276196</v>
      </c>
      <c r="AJ94" s="99">
        <v>3.3925496237385602</v>
      </c>
    </row>
    <row r="95" spans="1:36" x14ac:dyDescent="0.35">
      <c r="A95" s="3" t="s">
        <v>60</v>
      </c>
      <c r="B95" s="59">
        <v>3</v>
      </c>
      <c r="C95" s="4">
        <v>25.003354119274199</v>
      </c>
      <c r="D95" s="5">
        <v>0.90705360229057697</v>
      </c>
      <c r="E95" s="4">
        <v>26.2716042478853</v>
      </c>
      <c r="F95" s="5">
        <v>1.2888713945493999</v>
      </c>
      <c r="G95" s="4">
        <v>23.302291339384201</v>
      </c>
      <c r="H95" s="5">
        <v>1.0794004905558501</v>
      </c>
      <c r="I95" s="4">
        <v>-2.9693129085010601</v>
      </c>
      <c r="J95" s="5">
        <v>1.55774113474927</v>
      </c>
      <c r="K95" s="4">
        <v>30.952523461546001</v>
      </c>
      <c r="L95" s="5">
        <v>2.8582667669483599</v>
      </c>
      <c r="M95" s="4">
        <v>24.888941253855499</v>
      </c>
      <c r="N95" s="5">
        <v>0.92196304294584197</v>
      </c>
      <c r="O95" s="4">
        <v>22.532450003837699</v>
      </c>
      <c r="P95" s="5">
        <v>1.79784368246912</v>
      </c>
      <c r="Q95" s="4">
        <v>-8.4200734577083001</v>
      </c>
      <c r="R95" s="5">
        <v>3.4488276293310798</v>
      </c>
      <c r="S95" s="4">
        <v>30.974608990212499</v>
      </c>
      <c r="T95" s="5">
        <v>2.0700714405294498</v>
      </c>
      <c r="U95" s="4">
        <v>24.3079732304539</v>
      </c>
      <c r="V95" s="5">
        <v>1.6726110101010701</v>
      </c>
      <c r="W95" s="4">
        <v>23.695863360448101</v>
      </c>
      <c r="X95" s="5">
        <v>0.93199528009842103</v>
      </c>
      <c r="Y95" s="4">
        <v>-7.2787456297644102</v>
      </c>
      <c r="Z95" s="5">
        <v>2.1191097170363098</v>
      </c>
      <c r="AA95" s="4" t="s">
        <v>888</v>
      </c>
      <c r="AB95" s="5" t="s">
        <v>888</v>
      </c>
      <c r="AC95" s="4">
        <v>24.645749058420499</v>
      </c>
      <c r="AD95" s="5">
        <v>1.2293962410630399</v>
      </c>
      <c r="AE95" s="4">
        <v>25.181296339121101</v>
      </c>
      <c r="AF95" s="5">
        <v>1.6346204285064101</v>
      </c>
      <c r="AG95" s="4" t="s">
        <v>888</v>
      </c>
      <c r="AH95" s="5" t="s">
        <v>888</v>
      </c>
      <c r="AI95" s="4">
        <v>0.53554728070062696</v>
      </c>
      <c r="AJ95" s="99">
        <v>1.9202269806813099</v>
      </c>
    </row>
    <row r="96" spans="1:36" x14ac:dyDescent="0.35">
      <c r="A96" s="3" t="s">
        <v>61</v>
      </c>
      <c r="B96" s="59">
        <v>3</v>
      </c>
      <c r="C96" s="4">
        <v>25.022782186076899</v>
      </c>
      <c r="D96" s="5">
        <v>1.3150616821582499</v>
      </c>
      <c r="E96" s="4">
        <v>25.166424806639</v>
      </c>
      <c r="F96" s="5">
        <v>1.5315457546072</v>
      </c>
      <c r="G96" s="4">
        <v>24.669742806938299</v>
      </c>
      <c r="H96" s="5">
        <v>1.66900398262168</v>
      </c>
      <c r="I96" s="4">
        <v>-0.496681999700673</v>
      </c>
      <c r="J96" s="5">
        <v>1.8126922222992701</v>
      </c>
      <c r="K96" s="4">
        <v>20.439160775374901</v>
      </c>
      <c r="L96" s="5">
        <v>2.8744885338194499</v>
      </c>
      <c r="M96" s="4">
        <v>25.6571579910037</v>
      </c>
      <c r="N96" s="5">
        <v>1.6263050506982299</v>
      </c>
      <c r="O96" s="4">
        <v>27.3155557980579</v>
      </c>
      <c r="P96" s="5">
        <v>1.6994683819701799</v>
      </c>
      <c r="Q96" s="4">
        <v>6.8763950226830604</v>
      </c>
      <c r="R96" s="5">
        <v>3.1198430472914498</v>
      </c>
      <c r="S96" s="4">
        <v>17.021242523152299</v>
      </c>
      <c r="T96" s="5">
        <v>1.8777597024071599</v>
      </c>
      <c r="U96" s="4">
        <v>23.178199985564898</v>
      </c>
      <c r="V96" s="5">
        <v>2.3109509466678899</v>
      </c>
      <c r="W96" s="4">
        <v>28.264549852905901</v>
      </c>
      <c r="X96" s="5">
        <v>1.5463972995813899</v>
      </c>
      <c r="Y96" s="4">
        <v>11.2433073297536</v>
      </c>
      <c r="Z96" s="5">
        <v>2.1891022147868502</v>
      </c>
      <c r="AA96" s="4">
        <v>25.247131353257</v>
      </c>
      <c r="AB96" s="5">
        <v>5.84630931193474</v>
      </c>
      <c r="AC96" s="4">
        <v>26.2499949010646</v>
      </c>
      <c r="AD96" s="5">
        <v>1.54720383502106</v>
      </c>
      <c r="AE96" s="4">
        <v>21.0787849595207</v>
      </c>
      <c r="AF96" s="5">
        <v>1.9893898156766501</v>
      </c>
      <c r="AG96" s="4">
        <v>35.364208378511599</v>
      </c>
      <c r="AH96" s="5">
        <v>5.7356901378810496</v>
      </c>
      <c r="AI96" s="4">
        <v>-5.17120994154382</v>
      </c>
      <c r="AJ96" s="99">
        <v>2.1750491348746901</v>
      </c>
    </row>
    <row r="97" spans="1:36" ht="15.75" customHeight="1" x14ac:dyDescent="0.35">
      <c r="A97" s="14" t="s">
        <v>203</v>
      </c>
      <c r="B97" s="15">
        <v>3</v>
      </c>
      <c r="C97" s="16">
        <v>25.014924276319199</v>
      </c>
      <c r="D97" s="167">
        <v>0.33960664268303298</v>
      </c>
      <c r="E97" s="16">
        <v>26.336621879851698</v>
      </c>
      <c r="F97" s="167">
        <v>0.42851628552659399</v>
      </c>
      <c r="G97" s="16">
        <v>22.713381476006301</v>
      </c>
      <c r="H97" s="167">
        <v>0.49693548892879003</v>
      </c>
      <c r="I97" s="16">
        <v>-3.62324040384541</v>
      </c>
      <c r="J97" s="167">
        <v>0.60701215225641902</v>
      </c>
      <c r="K97" s="16">
        <v>21.702783902331401</v>
      </c>
      <c r="L97" s="167">
        <v>1.33310272414802</v>
      </c>
      <c r="M97" s="16">
        <v>23.917779927803799</v>
      </c>
      <c r="N97" s="167">
        <v>0.454282889984439</v>
      </c>
      <c r="O97" s="16">
        <v>27.463596034529999</v>
      </c>
      <c r="P97" s="167">
        <v>0.57798642593748795</v>
      </c>
      <c r="Q97" s="16">
        <v>5.7608121321986596</v>
      </c>
      <c r="R97" s="167">
        <v>1.4495671907447201</v>
      </c>
      <c r="S97" s="16">
        <v>21.0267360011966</v>
      </c>
      <c r="T97" s="167">
        <v>0.71682308635347503</v>
      </c>
      <c r="U97" s="16">
        <v>23.171243810392902</v>
      </c>
      <c r="V97" s="167">
        <v>0.83400927478910802</v>
      </c>
      <c r="W97" s="16">
        <v>26.759877897656501</v>
      </c>
      <c r="X97" s="167">
        <v>0.43100657153115002</v>
      </c>
      <c r="Y97" s="16">
        <v>5.7331418964599203</v>
      </c>
      <c r="Z97" s="167">
        <v>0.82986740393027902</v>
      </c>
      <c r="AA97" s="16">
        <v>30.262143513824402</v>
      </c>
      <c r="AB97" s="167">
        <v>2.4056851849460199</v>
      </c>
      <c r="AC97" s="16">
        <v>25.342435025828099</v>
      </c>
      <c r="AD97" s="167">
        <v>0.91811344803375905</v>
      </c>
      <c r="AE97" s="16">
        <v>24.280695114254101</v>
      </c>
      <c r="AF97" s="167">
        <v>0.62550138868847804</v>
      </c>
      <c r="AG97" s="16">
        <v>35.4913126836354</v>
      </c>
      <c r="AH97" s="167">
        <v>2.7794173594021898</v>
      </c>
      <c r="AI97" s="16">
        <v>-1.06173991157401</v>
      </c>
      <c r="AJ97" s="18">
        <v>1.0887239346339099</v>
      </c>
    </row>
    <row r="98" spans="1:36" x14ac:dyDescent="0.35">
      <c r="A98" s="12"/>
      <c r="B98" s="12"/>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row>
    <row r="99" spans="1:36" x14ac:dyDescent="0.35">
      <c r="A99" s="12" t="s">
        <v>211</v>
      </c>
      <c r="B99" s="23"/>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36" x14ac:dyDescent="0.35">
      <c r="A100" s="12" t="s">
        <v>199</v>
      </c>
      <c r="B100" s="23"/>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36" x14ac:dyDescent="0.35">
      <c r="A101" s="12" t="s">
        <v>200</v>
      </c>
      <c r="B101" s="12"/>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row>
    <row r="102" spans="1:36" x14ac:dyDescent="0.35">
      <c r="A102" s="12" t="s">
        <v>201</v>
      </c>
      <c r="B102" s="12"/>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row>
    <row r="103" spans="1:36" x14ac:dyDescent="0.35">
      <c r="A103" s="12" t="s">
        <v>69</v>
      </c>
      <c r="B103" s="12"/>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row>
    <row r="104" spans="1:36" x14ac:dyDescent="0.35">
      <c r="A104" s="12" t="s">
        <v>178</v>
      </c>
    </row>
    <row r="105" spans="1:36" x14ac:dyDescent="0.35">
      <c r="A105" s="12" t="s">
        <v>70</v>
      </c>
      <c r="B105" s="12"/>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row>
    <row r="106" spans="1:36" x14ac:dyDescent="0.35">
      <c r="A106" s="12" t="s">
        <v>71</v>
      </c>
      <c r="B106" s="12"/>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row>
    <row r="107" spans="1:36" x14ac:dyDescent="0.35">
      <c r="A107" s="168" t="s">
        <v>132</v>
      </c>
      <c r="B107" s="12"/>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row>
    <row r="108" spans="1:36" x14ac:dyDescent="0.35">
      <c r="A108" s="12" t="s">
        <v>72</v>
      </c>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row>
    <row r="109" spans="1:36" x14ac:dyDescent="0.3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row>
    <row r="110" spans="1:36" x14ac:dyDescent="0.3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row>
    <row r="111" spans="1:36" x14ac:dyDescent="0.3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row>
    <row r="112" spans="1:36" x14ac:dyDescent="0.3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row>
  </sheetData>
  <mergeCells count="23">
    <mergeCell ref="AI9:AJ9"/>
    <mergeCell ref="W9:X9"/>
    <mergeCell ref="Y9:Z9"/>
    <mergeCell ref="AA9:AB9"/>
    <mergeCell ref="AC9:AD9"/>
    <mergeCell ref="AE9:AF9"/>
    <mergeCell ref="AG9:AH9"/>
    <mergeCell ref="U9:V9"/>
    <mergeCell ref="B7:B10"/>
    <mergeCell ref="C7:AJ7"/>
    <mergeCell ref="C8:D9"/>
    <mergeCell ref="E8:J8"/>
    <mergeCell ref="K8:R8"/>
    <mergeCell ref="S8:Z8"/>
    <mergeCell ref="AA8:AJ8"/>
    <mergeCell ref="E9:F9"/>
    <mergeCell ref="G9:H9"/>
    <mergeCell ref="I9:J9"/>
    <mergeCell ref="K9:L9"/>
    <mergeCell ref="M9:N9"/>
    <mergeCell ref="O9:P9"/>
    <mergeCell ref="Q9:R9"/>
    <mergeCell ref="S9:T9"/>
  </mergeCells>
  <conditionalFormatting sqref="I1:I200">
    <cfRule type="expression" dxfId="416" priority="4">
      <formula>ABS(I1/J1)&gt;1.95996398454005</formula>
    </cfRule>
  </conditionalFormatting>
  <conditionalFormatting sqref="Q1:Q200">
    <cfRule type="expression" dxfId="415" priority="3">
      <formula>ABS(Q1/R1)&gt;1.95996398454005</formula>
    </cfRule>
  </conditionalFormatting>
  <conditionalFormatting sqref="Y1:Y200">
    <cfRule type="expression" dxfId="414" priority="2">
      <formula>ABS(Y1/Z1)&gt;1.95996398454005</formula>
    </cfRule>
  </conditionalFormatting>
  <conditionalFormatting sqref="AG104">
    <cfRule type="expression" dxfId="413" priority="6">
      <formula>ABS(AG104/AH104)&gt;1.95996398454005</formula>
    </cfRule>
  </conditionalFormatting>
  <conditionalFormatting sqref="AI1:AI200">
    <cfRule type="expression" dxfId="412" priority="1">
      <formula>ABS(AI1/AJ1)&gt;1.95996398454005</formula>
    </cfRule>
  </conditionalFormatting>
  <hyperlinks>
    <hyperlink ref="A107" r:id="rId1" xr:uid="{00000000-0004-0000-1600-000000000000}"/>
  </hyperlinks>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11"/>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260</v>
      </c>
    </row>
    <row r="2" spans="1:26" x14ac:dyDescent="0.35">
      <c r="A2" s="23" t="s">
        <v>261</v>
      </c>
    </row>
    <row r="3" spans="1:26" x14ac:dyDescent="0.35">
      <c r="A3" s="41" t="s">
        <v>440</v>
      </c>
    </row>
    <row r="4" spans="1:26" x14ac:dyDescent="0.35">
      <c r="A4" s="168" t="str">
        <f>HYPERLINK("#'TOC'!A1", "Back to TOC")</f>
        <v>Back to TOC</v>
      </c>
    </row>
    <row r="7" spans="1:26" ht="15" customHeight="1" x14ac:dyDescent="0.35">
      <c r="B7" s="334" t="s">
        <v>344</v>
      </c>
      <c r="C7" s="337" t="s">
        <v>558</v>
      </c>
      <c r="D7" s="337"/>
      <c r="E7" s="337"/>
      <c r="F7" s="337"/>
      <c r="G7" s="337"/>
      <c r="H7" s="337"/>
      <c r="I7" s="337"/>
      <c r="J7" s="337"/>
      <c r="K7" s="337"/>
      <c r="L7" s="337"/>
      <c r="M7" s="411" t="s">
        <v>551</v>
      </c>
      <c r="N7" s="411"/>
      <c r="O7" s="337" t="s">
        <v>558</v>
      </c>
      <c r="P7" s="337"/>
      <c r="Q7" s="337"/>
      <c r="R7" s="337"/>
      <c r="S7" s="337"/>
      <c r="T7" s="337"/>
      <c r="U7" s="337"/>
      <c r="V7" s="337"/>
      <c r="W7" s="337"/>
      <c r="X7" s="337"/>
      <c r="Y7" s="411" t="s">
        <v>551</v>
      </c>
      <c r="Z7" s="413"/>
    </row>
    <row r="8" spans="1:26" ht="90" customHeight="1" x14ac:dyDescent="0.35">
      <c r="B8" s="335"/>
      <c r="C8" s="338" t="s">
        <v>553</v>
      </c>
      <c r="D8" s="338"/>
      <c r="E8" s="338" t="s">
        <v>557</v>
      </c>
      <c r="F8" s="338"/>
      <c r="G8" s="338" t="s">
        <v>556</v>
      </c>
      <c r="H8" s="338"/>
      <c r="I8" s="338" t="s">
        <v>555</v>
      </c>
      <c r="J8" s="338"/>
      <c r="K8" s="338" t="s">
        <v>554</v>
      </c>
      <c r="L8" s="338"/>
      <c r="M8" s="412"/>
      <c r="N8" s="412"/>
      <c r="O8" s="338" t="s">
        <v>553</v>
      </c>
      <c r="P8" s="338"/>
      <c r="Q8" s="338" t="s">
        <v>557</v>
      </c>
      <c r="R8" s="338"/>
      <c r="S8" s="338" t="s">
        <v>556</v>
      </c>
      <c r="T8" s="338"/>
      <c r="U8" s="338" t="s">
        <v>555</v>
      </c>
      <c r="V8" s="338"/>
      <c r="W8" s="338" t="s">
        <v>554</v>
      </c>
      <c r="X8" s="338"/>
      <c r="Y8" s="412"/>
      <c r="Z8" s="414"/>
    </row>
    <row r="9" spans="1:26" ht="15" customHeight="1" x14ac:dyDescent="0.35">
      <c r="B9" s="335"/>
      <c r="C9" s="344" t="s">
        <v>559</v>
      </c>
      <c r="D9" s="344"/>
      <c r="E9" s="344"/>
      <c r="F9" s="344"/>
      <c r="G9" s="344"/>
      <c r="H9" s="344"/>
      <c r="I9" s="344"/>
      <c r="J9" s="344"/>
      <c r="K9" s="344"/>
      <c r="L9" s="344"/>
      <c r="M9" s="344"/>
      <c r="N9" s="344"/>
      <c r="O9" s="344" t="s">
        <v>560</v>
      </c>
      <c r="P9" s="344"/>
      <c r="Q9" s="344"/>
      <c r="R9" s="344"/>
      <c r="S9" s="344"/>
      <c r="T9" s="344"/>
      <c r="U9" s="344"/>
      <c r="V9" s="344"/>
      <c r="W9" s="344"/>
      <c r="X9" s="344"/>
      <c r="Y9" s="344"/>
      <c r="Z9" s="364"/>
    </row>
    <row r="10" spans="1:26" ht="15" customHeight="1" x14ac:dyDescent="0.35">
      <c r="B10" s="336"/>
      <c r="C10" s="34" t="s">
        <v>434</v>
      </c>
      <c r="D10" s="34" t="s">
        <v>346</v>
      </c>
      <c r="E10" s="34" t="s">
        <v>434</v>
      </c>
      <c r="F10" s="34" t="s">
        <v>346</v>
      </c>
      <c r="G10" s="34" t="s">
        <v>434</v>
      </c>
      <c r="H10" s="34" t="s">
        <v>346</v>
      </c>
      <c r="I10" s="34" t="s">
        <v>434</v>
      </c>
      <c r="J10" s="34" t="s">
        <v>346</v>
      </c>
      <c r="K10" s="34" t="s">
        <v>434</v>
      </c>
      <c r="L10" s="34" t="s">
        <v>346</v>
      </c>
      <c r="M10" s="34" t="s">
        <v>552</v>
      </c>
      <c r="N10" s="34" t="s">
        <v>346</v>
      </c>
      <c r="O10" s="34" t="s">
        <v>434</v>
      </c>
      <c r="P10" s="34" t="s">
        <v>346</v>
      </c>
      <c r="Q10" s="34" t="s">
        <v>434</v>
      </c>
      <c r="R10" s="34" t="s">
        <v>346</v>
      </c>
      <c r="S10" s="34" t="s">
        <v>434</v>
      </c>
      <c r="T10" s="34" t="s">
        <v>346</v>
      </c>
      <c r="U10" s="34" t="s">
        <v>434</v>
      </c>
      <c r="V10" s="34" t="s">
        <v>346</v>
      </c>
      <c r="W10" s="34" t="s">
        <v>434</v>
      </c>
      <c r="X10" s="34" t="s">
        <v>346</v>
      </c>
      <c r="Y10" s="34" t="s">
        <v>552</v>
      </c>
      <c r="Z10" s="45" t="s">
        <v>346</v>
      </c>
    </row>
    <row r="11" spans="1:26" ht="13" customHeight="1" x14ac:dyDescent="0.35">
      <c r="A11" s="53"/>
      <c r="B11" s="185"/>
      <c r="C11" s="226" t="s">
        <v>1490</v>
      </c>
      <c r="D11" s="227" t="s">
        <v>1491</v>
      </c>
      <c r="E11" s="226" t="s">
        <v>1492</v>
      </c>
      <c r="F11" s="227" t="s">
        <v>1493</v>
      </c>
      <c r="G11" s="226" t="s">
        <v>1494</v>
      </c>
      <c r="H11" s="227" t="s">
        <v>1495</v>
      </c>
      <c r="I11" s="226" t="s">
        <v>1496</v>
      </c>
      <c r="J11" s="227" t="s">
        <v>1497</v>
      </c>
      <c r="K11" s="226" t="s">
        <v>1498</v>
      </c>
      <c r="L11" s="227" t="s">
        <v>1499</v>
      </c>
      <c r="M11" s="226" t="s">
        <v>1500</v>
      </c>
      <c r="N11" s="227" t="s">
        <v>1501</v>
      </c>
      <c r="O11" s="226" t="s">
        <v>1502</v>
      </c>
      <c r="P11" s="227" t="s">
        <v>1503</v>
      </c>
      <c r="Q11" s="226" t="s">
        <v>1504</v>
      </c>
      <c r="R11" s="227" t="s">
        <v>1505</v>
      </c>
      <c r="S11" s="226" t="s">
        <v>1506</v>
      </c>
      <c r="T11" s="227" t="s">
        <v>1507</v>
      </c>
      <c r="U11" s="226" t="s">
        <v>1508</v>
      </c>
      <c r="V11" s="227" t="s">
        <v>1509</v>
      </c>
      <c r="W11" s="226" t="s">
        <v>1510</v>
      </c>
      <c r="X11" s="227" t="s">
        <v>1511</v>
      </c>
      <c r="Y11" s="226" t="s">
        <v>1512</v>
      </c>
      <c r="Z11" s="236" t="s">
        <v>1513</v>
      </c>
    </row>
    <row r="12" spans="1:26" ht="13" customHeight="1" x14ac:dyDescent="0.35">
      <c r="A12" s="3" t="s">
        <v>352</v>
      </c>
      <c r="B12" s="171">
        <v>2</v>
      </c>
      <c r="C12" s="214">
        <v>9.9310647945563504E-2</v>
      </c>
      <c r="D12" s="219">
        <v>0.106442893021992</v>
      </c>
      <c r="E12" s="214">
        <v>2.6418590036407199E-2</v>
      </c>
      <c r="F12" s="219">
        <v>0.14773357824702499</v>
      </c>
      <c r="G12" s="214">
        <v>-0.230495604584664</v>
      </c>
      <c r="H12" s="219">
        <v>0.16696311497969599</v>
      </c>
      <c r="I12" s="214">
        <v>-8.4557276832456799E-2</v>
      </c>
      <c r="J12" s="219">
        <v>0.381159797063785</v>
      </c>
      <c r="K12" s="214">
        <v>-0.27767987388044302</v>
      </c>
      <c r="L12" s="219">
        <v>0.51346913081476997</v>
      </c>
      <c r="M12" s="214">
        <v>0.44208358794174102</v>
      </c>
      <c r="N12" s="219">
        <v>0.56022338341676903</v>
      </c>
      <c r="O12" s="214">
        <v>0.18093250374629999</v>
      </c>
      <c r="P12" s="219">
        <v>0.10333394434068</v>
      </c>
      <c r="Q12" s="214">
        <v>2.2084126617396699E-3</v>
      </c>
      <c r="R12" s="219">
        <v>0.146542873975781</v>
      </c>
      <c r="S12" s="214">
        <v>-0.17801454171768399</v>
      </c>
      <c r="T12" s="219">
        <v>0.172303285867036</v>
      </c>
      <c r="U12" s="214">
        <v>-9.5538976448994797E-2</v>
      </c>
      <c r="V12" s="219">
        <v>0.400914844449833</v>
      </c>
      <c r="W12" s="214">
        <v>-0.29083186701069202</v>
      </c>
      <c r="X12" s="219">
        <v>0.488266855347738</v>
      </c>
      <c r="Y12" s="214">
        <v>2.2786868194982102</v>
      </c>
      <c r="Z12" s="230">
        <v>0.83418589889412598</v>
      </c>
    </row>
    <row r="13" spans="1:26" ht="13" customHeight="1" x14ac:dyDescent="0.35">
      <c r="A13" s="3" t="s">
        <v>353</v>
      </c>
      <c r="B13" s="171">
        <v>2</v>
      </c>
      <c r="C13" s="214">
        <v>-3.42479227406709E-2</v>
      </c>
      <c r="D13" s="219">
        <v>0.50616563647421298</v>
      </c>
      <c r="E13" s="214">
        <v>0.26745204713601101</v>
      </c>
      <c r="F13" s="219">
        <v>0.126607816832666</v>
      </c>
      <c r="G13" s="214">
        <v>7.0677930298753397E-2</v>
      </c>
      <c r="H13" s="219">
        <v>0.15320331341148199</v>
      </c>
      <c r="I13" s="214">
        <v>0.29220770719873301</v>
      </c>
      <c r="J13" s="219">
        <v>0.23267465596558701</v>
      </c>
      <c r="K13" s="214">
        <v>-4.25495807878798E-2</v>
      </c>
      <c r="L13" s="219">
        <v>0.18885295656857301</v>
      </c>
      <c r="M13" s="214">
        <v>1.1110837704448799</v>
      </c>
      <c r="N13" s="219">
        <v>0.98179199171593701</v>
      </c>
      <c r="O13" s="214">
        <v>-0.14964975301490599</v>
      </c>
      <c r="P13" s="219">
        <v>0.47613347493082397</v>
      </c>
      <c r="Q13" s="214">
        <v>0.264384765111146</v>
      </c>
      <c r="R13" s="219">
        <v>0.120306284142653</v>
      </c>
      <c r="S13" s="214">
        <v>7.8837390745134198E-2</v>
      </c>
      <c r="T13" s="219">
        <v>0.14499428445144599</v>
      </c>
      <c r="U13" s="214">
        <v>0.29242476267753897</v>
      </c>
      <c r="V13" s="219">
        <v>0.21832240775995601</v>
      </c>
      <c r="W13" s="214">
        <v>-9.6779456601611899E-2</v>
      </c>
      <c r="X13" s="219">
        <v>0.18272729847970801</v>
      </c>
      <c r="Y13" s="214">
        <v>6.3832465995275598</v>
      </c>
      <c r="Z13" s="230">
        <v>1.4868391201648701</v>
      </c>
    </row>
    <row r="14" spans="1:26" ht="13" customHeight="1" x14ac:dyDescent="0.35">
      <c r="A14" s="3" t="s">
        <v>354</v>
      </c>
      <c r="B14" s="171">
        <v>2</v>
      </c>
      <c r="C14" s="214">
        <v>0.205219313676994</v>
      </c>
      <c r="D14" s="219">
        <v>0.120577945385342</v>
      </c>
      <c r="E14" s="214">
        <v>-8.1896068891843393E-2</v>
      </c>
      <c r="F14" s="219">
        <v>0.14328107703345</v>
      </c>
      <c r="G14" s="214">
        <v>8.1117252729751895E-3</v>
      </c>
      <c r="H14" s="219">
        <v>0.131506970868807</v>
      </c>
      <c r="I14" s="214">
        <v>0.39264144916737997</v>
      </c>
      <c r="J14" s="219">
        <v>0.17606850982057101</v>
      </c>
      <c r="K14" s="214" t="s">
        <v>431</v>
      </c>
      <c r="L14" s="219" t="s">
        <v>431</v>
      </c>
      <c r="M14" s="214">
        <v>0.91040799943693596</v>
      </c>
      <c r="N14" s="219">
        <v>0.45947207530472101</v>
      </c>
      <c r="O14" s="214">
        <v>0.16105809563239801</v>
      </c>
      <c r="P14" s="219">
        <v>0.111882894233852</v>
      </c>
      <c r="Q14" s="214">
        <v>-0.144052521143163</v>
      </c>
      <c r="R14" s="219">
        <v>0.13682305534654601</v>
      </c>
      <c r="S14" s="214">
        <v>2.2116979405681601E-2</v>
      </c>
      <c r="T14" s="219">
        <v>0.13122018493611601</v>
      </c>
      <c r="U14" s="214">
        <v>0.39096016589475302</v>
      </c>
      <c r="V14" s="219">
        <v>0.16606512804083301</v>
      </c>
      <c r="W14" s="214" t="s">
        <v>431</v>
      </c>
      <c r="X14" s="219" t="s">
        <v>431</v>
      </c>
      <c r="Y14" s="214">
        <v>4.5229833271092303</v>
      </c>
      <c r="Z14" s="230">
        <v>0.95381116726352799</v>
      </c>
    </row>
    <row r="15" spans="1:26" ht="13" customHeight="1" x14ac:dyDescent="0.35">
      <c r="A15" s="3" t="s">
        <v>355</v>
      </c>
      <c r="B15" s="171">
        <v>2</v>
      </c>
      <c r="C15" s="214">
        <v>-4.36495958604326E-2</v>
      </c>
      <c r="D15" s="219">
        <v>0.141347422894577</v>
      </c>
      <c r="E15" s="214">
        <v>-1.11652816785819</v>
      </c>
      <c r="F15" s="219">
        <v>0.204479123031788</v>
      </c>
      <c r="G15" s="214">
        <v>6.2557608915965804E-2</v>
      </c>
      <c r="H15" s="219">
        <v>0.17114674800746599</v>
      </c>
      <c r="I15" s="214">
        <v>-0.15281119918094799</v>
      </c>
      <c r="J15" s="219">
        <v>0.21943222550500699</v>
      </c>
      <c r="K15" s="214">
        <v>-6.9279122817851604E-2</v>
      </c>
      <c r="L15" s="219">
        <v>0.201778444146752</v>
      </c>
      <c r="M15" s="214">
        <v>0.67630778903747601</v>
      </c>
      <c r="N15" s="219">
        <v>0.54580754207048598</v>
      </c>
      <c r="O15" s="214">
        <v>-2.64114375511873E-2</v>
      </c>
      <c r="P15" s="219">
        <v>0.14443734130798599</v>
      </c>
      <c r="Q15" s="214">
        <v>-1.0580616555662301</v>
      </c>
      <c r="R15" s="219">
        <v>0.25360264979464198</v>
      </c>
      <c r="S15" s="214">
        <v>5.76091521622073E-2</v>
      </c>
      <c r="T15" s="219">
        <v>0.17099219745254601</v>
      </c>
      <c r="U15" s="214">
        <v>-9.3377168309170602E-2</v>
      </c>
      <c r="V15" s="219">
        <v>0.23043052760952701</v>
      </c>
      <c r="W15" s="214">
        <v>-0.118948050610892</v>
      </c>
      <c r="X15" s="219">
        <v>0.23184505587188201</v>
      </c>
      <c r="Y15" s="214">
        <v>3.6083853662790202</v>
      </c>
      <c r="Z15" s="230">
        <v>0.98346937817217905</v>
      </c>
    </row>
    <row r="16" spans="1:26" ht="13" customHeight="1" x14ac:dyDescent="0.35">
      <c r="A16" s="3" t="s">
        <v>356</v>
      </c>
      <c r="B16" s="171">
        <v>2</v>
      </c>
      <c r="C16" s="214">
        <v>0.32385443299893801</v>
      </c>
      <c r="D16" s="219">
        <v>0.13484641435251901</v>
      </c>
      <c r="E16" s="214">
        <v>-0.34691236605410702</v>
      </c>
      <c r="F16" s="219">
        <v>0.101215799986467</v>
      </c>
      <c r="G16" s="214">
        <v>-0.186209173502768</v>
      </c>
      <c r="H16" s="219">
        <v>0.172937761805801</v>
      </c>
      <c r="I16" s="214">
        <v>3.2638047451892901E-2</v>
      </c>
      <c r="J16" s="219">
        <v>0.151531472625035</v>
      </c>
      <c r="K16" s="214">
        <v>0.65014752510733498</v>
      </c>
      <c r="L16" s="219">
        <v>0.380406770728135</v>
      </c>
      <c r="M16" s="214">
        <v>1.5985959934431799</v>
      </c>
      <c r="N16" s="219">
        <v>0.69159689398225799</v>
      </c>
      <c r="O16" s="214">
        <v>-7.4811473297790407E-2</v>
      </c>
      <c r="P16" s="219">
        <v>0.13292572641800901</v>
      </c>
      <c r="Q16" s="214">
        <v>-0.20242369019808201</v>
      </c>
      <c r="R16" s="219">
        <v>0.106343769159019</v>
      </c>
      <c r="S16" s="214">
        <v>-0.114441565833499</v>
      </c>
      <c r="T16" s="219">
        <v>0.16837661780188701</v>
      </c>
      <c r="U16" s="214">
        <v>9.5988411087067099E-2</v>
      </c>
      <c r="V16" s="219">
        <v>0.154593809737745</v>
      </c>
      <c r="W16" s="214">
        <v>0.205943938751913</v>
      </c>
      <c r="X16" s="219">
        <v>0.37980856023347498</v>
      </c>
      <c r="Y16" s="214">
        <v>6.5489178853873398</v>
      </c>
      <c r="Z16" s="230">
        <v>1.25230732662329</v>
      </c>
    </row>
    <row r="17" spans="1:26" ht="13" customHeight="1" x14ac:dyDescent="0.35">
      <c r="A17" s="3" t="s">
        <v>357</v>
      </c>
      <c r="B17" s="171">
        <v>2</v>
      </c>
      <c r="C17" s="214">
        <v>0.10993040306228501</v>
      </c>
      <c r="D17" s="219">
        <v>0.15605146834303199</v>
      </c>
      <c r="E17" s="214">
        <v>0.21733197061293799</v>
      </c>
      <c r="F17" s="219">
        <v>9.9617091912579406E-2</v>
      </c>
      <c r="G17" s="214">
        <v>5.9996119279301402E-2</v>
      </c>
      <c r="H17" s="219">
        <v>0.137361427495553</v>
      </c>
      <c r="I17" s="214">
        <v>0.226111166483982</v>
      </c>
      <c r="J17" s="219">
        <v>0.160469589545707</v>
      </c>
      <c r="K17" s="214">
        <v>0.29209148061339202</v>
      </c>
      <c r="L17" s="219">
        <v>0.14780530612019999</v>
      </c>
      <c r="M17" s="214">
        <v>1.1755011387309</v>
      </c>
      <c r="N17" s="219">
        <v>0.66300366364337204</v>
      </c>
      <c r="O17" s="214">
        <v>7.7201165064023802E-2</v>
      </c>
      <c r="P17" s="219">
        <v>0.145831656105713</v>
      </c>
      <c r="Q17" s="214">
        <v>0.20858433538091201</v>
      </c>
      <c r="R17" s="219">
        <v>9.4865112501976698E-2</v>
      </c>
      <c r="S17" s="214">
        <v>3.9732926677806403E-2</v>
      </c>
      <c r="T17" s="219">
        <v>0.136203710067623</v>
      </c>
      <c r="U17" s="214">
        <v>0.26524283306040802</v>
      </c>
      <c r="V17" s="219">
        <v>0.161658018370399</v>
      </c>
      <c r="W17" s="214">
        <v>0.30163598652228801</v>
      </c>
      <c r="X17" s="219">
        <v>0.144979107839038</v>
      </c>
      <c r="Y17" s="214">
        <v>2.8491075750366299</v>
      </c>
      <c r="Z17" s="230">
        <v>0.966719892262632</v>
      </c>
    </row>
    <row r="18" spans="1:26" ht="13" customHeight="1" x14ac:dyDescent="0.35">
      <c r="A18" s="190" t="s">
        <v>358</v>
      </c>
      <c r="B18" s="171">
        <v>2</v>
      </c>
      <c r="C18" s="214">
        <v>9.5243341903673201E-2</v>
      </c>
      <c r="D18" s="219">
        <v>0.21366462051798599</v>
      </c>
      <c r="E18" s="214">
        <v>0.297866125709705</v>
      </c>
      <c r="F18" s="219">
        <v>0.13877720746758099</v>
      </c>
      <c r="G18" s="214">
        <v>0.33249129691444601</v>
      </c>
      <c r="H18" s="219">
        <v>0.21050008059297901</v>
      </c>
      <c r="I18" s="214">
        <v>0.196743781495158</v>
      </c>
      <c r="J18" s="219">
        <v>0.13827308051300999</v>
      </c>
      <c r="K18" s="214">
        <v>0.17471550674089401</v>
      </c>
      <c r="L18" s="219">
        <v>0.187061882659107</v>
      </c>
      <c r="M18" s="214">
        <v>1.75423159388634</v>
      </c>
      <c r="N18" s="219">
        <v>0.96014121642497496</v>
      </c>
      <c r="O18" s="214">
        <v>6.1767367203164898E-2</v>
      </c>
      <c r="P18" s="219">
        <v>0.205093973981921</v>
      </c>
      <c r="Q18" s="214">
        <v>0.28789039140769002</v>
      </c>
      <c r="R18" s="219">
        <v>0.13371420797450401</v>
      </c>
      <c r="S18" s="214">
        <v>0.29966408521293197</v>
      </c>
      <c r="T18" s="219">
        <v>0.20897020531007399</v>
      </c>
      <c r="U18" s="214">
        <v>0.210405219589517</v>
      </c>
      <c r="V18" s="219">
        <v>0.134154657444819</v>
      </c>
      <c r="W18" s="214">
        <v>0.18614698808486799</v>
      </c>
      <c r="X18" s="219">
        <v>0.186554851347325</v>
      </c>
      <c r="Y18" s="214">
        <v>2.9295336882808898</v>
      </c>
      <c r="Z18" s="230">
        <v>1.1679947288280099</v>
      </c>
    </row>
    <row r="19" spans="1:26" ht="13" customHeight="1" x14ac:dyDescent="0.35">
      <c r="A19" s="190" t="s">
        <v>359</v>
      </c>
      <c r="B19" s="171">
        <v>2</v>
      </c>
      <c r="C19" s="214">
        <v>0.25077839188610601</v>
      </c>
      <c r="D19" s="219">
        <v>0.121500168632254</v>
      </c>
      <c r="E19" s="214">
        <v>0.16262674786727199</v>
      </c>
      <c r="F19" s="219">
        <v>0.134251652121508</v>
      </c>
      <c r="G19" s="214">
        <v>-0.21256280082672999</v>
      </c>
      <c r="H19" s="219">
        <v>0.18569792536804999</v>
      </c>
      <c r="I19" s="214">
        <v>0.35702134582756101</v>
      </c>
      <c r="J19" s="219">
        <v>0.35959344619719902</v>
      </c>
      <c r="K19" s="214">
        <v>0.34263891211853398</v>
      </c>
      <c r="L19" s="219">
        <v>0.26881994679301502</v>
      </c>
      <c r="M19" s="214">
        <v>1.2615780845245299</v>
      </c>
      <c r="N19" s="219">
        <v>0.882741308620688</v>
      </c>
      <c r="O19" s="214">
        <v>0.26946157829349399</v>
      </c>
      <c r="P19" s="219">
        <v>0.12670938491179701</v>
      </c>
      <c r="Q19" s="214">
        <v>0.163220292580776</v>
      </c>
      <c r="R19" s="219">
        <v>0.128476802737442</v>
      </c>
      <c r="S19" s="214">
        <v>-0.21190133302699901</v>
      </c>
      <c r="T19" s="219">
        <v>0.190575884394793</v>
      </c>
      <c r="U19" s="214">
        <v>0.43546045601731997</v>
      </c>
      <c r="V19" s="219">
        <v>0.36222815234486</v>
      </c>
      <c r="W19" s="214">
        <v>0.32527875265049799</v>
      </c>
      <c r="X19" s="219">
        <v>0.25790398845707802</v>
      </c>
      <c r="Y19" s="214">
        <v>4.4069696719118303</v>
      </c>
      <c r="Z19" s="230">
        <v>1.5153447912142</v>
      </c>
    </row>
    <row r="20" spans="1:26" ht="13" customHeight="1" x14ac:dyDescent="0.35">
      <c r="A20" s="3" t="s">
        <v>360</v>
      </c>
      <c r="B20" s="171">
        <v>2</v>
      </c>
      <c r="C20" s="214">
        <v>8.80599795501395E-2</v>
      </c>
      <c r="D20" s="219">
        <v>0.19619054714353601</v>
      </c>
      <c r="E20" s="214">
        <v>-0.23680183783345299</v>
      </c>
      <c r="F20" s="219">
        <v>0.20465410411826501</v>
      </c>
      <c r="G20" s="214">
        <v>0.21323975732297901</v>
      </c>
      <c r="H20" s="219">
        <v>0.172137217050185</v>
      </c>
      <c r="I20" s="214">
        <v>-0.231823512650075</v>
      </c>
      <c r="J20" s="219">
        <v>0.22038966800248</v>
      </c>
      <c r="K20" s="214">
        <v>0.328049141140207</v>
      </c>
      <c r="L20" s="219">
        <v>0.283321679806182</v>
      </c>
      <c r="M20" s="214">
        <v>0.71861096942437597</v>
      </c>
      <c r="N20" s="219">
        <v>0.77889158135536096</v>
      </c>
      <c r="O20" s="214">
        <v>0.11259456349105799</v>
      </c>
      <c r="P20" s="219">
        <v>0.19924085123788299</v>
      </c>
      <c r="Q20" s="214">
        <v>-0.29776759511442202</v>
      </c>
      <c r="R20" s="219">
        <v>0.189626187488074</v>
      </c>
      <c r="S20" s="214">
        <v>0.215505174012072</v>
      </c>
      <c r="T20" s="219">
        <v>0.17042819736491699</v>
      </c>
      <c r="U20" s="214">
        <v>-0.22835400339508</v>
      </c>
      <c r="V20" s="219">
        <v>0.20939718712972399</v>
      </c>
      <c r="W20" s="214">
        <v>0.30963906444625899</v>
      </c>
      <c r="X20" s="219">
        <v>0.26461161710419701</v>
      </c>
      <c r="Y20" s="214">
        <v>2.7118483433914</v>
      </c>
      <c r="Z20" s="230">
        <v>1.0573419523438901</v>
      </c>
    </row>
    <row r="21" spans="1:26" ht="13" customHeight="1" x14ac:dyDescent="0.35">
      <c r="A21" s="3" t="s">
        <v>361</v>
      </c>
      <c r="B21" s="171">
        <v>2</v>
      </c>
      <c r="C21" s="214">
        <v>6.6011848436096102E-2</v>
      </c>
      <c r="D21" s="219">
        <v>0.17000962043779799</v>
      </c>
      <c r="E21" s="214">
        <v>0.54383735965752</v>
      </c>
      <c r="F21" s="219">
        <v>0.184600975819248</v>
      </c>
      <c r="G21" s="214">
        <v>0.27986227143152198</v>
      </c>
      <c r="H21" s="219">
        <v>0.26345788377707502</v>
      </c>
      <c r="I21" s="214">
        <v>-0.358423758204575</v>
      </c>
      <c r="J21" s="219">
        <v>0.18641862039691701</v>
      </c>
      <c r="K21" s="214">
        <v>-0.24002869919448899</v>
      </c>
      <c r="L21" s="219">
        <v>0.32319955550337398</v>
      </c>
      <c r="M21" s="214">
        <v>0.96186067619118998</v>
      </c>
      <c r="N21" s="219">
        <v>0.64985170046104301</v>
      </c>
      <c r="O21" s="214">
        <v>3.4755134739384297E-2</v>
      </c>
      <c r="P21" s="219">
        <v>0.16771824720487</v>
      </c>
      <c r="Q21" s="214">
        <v>0.54681104728690999</v>
      </c>
      <c r="R21" s="219">
        <v>0.20078692635161899</v>
      </c>
      <c r="S21" s="214">
        <v>0.30391924616471899</v>
      </c>
      <c r="T21" s="219">
        <v>0.25740414176582199</v>
      </c>
      <c r="U21" s="214">
        <v>-0.36383099322245899</v>
      </c>
      <c r="V21" s="219">
        <v>0.18339520674985399</v>
      </c>
      <c r="W21" s="214">
        <v>-0.185438245611172</v>
      </c>
      <c r="X21" s="219">
        <v>0.29707840245994299</v>
      </c>
      <c r="Y21" s="214">
        <v>3.5287453846416001</v>
      </c>
      <c r="Z21" s="230">
        <v>1.1755993657461601</v>
      </c>
    </row>
    <row r="22" spans="1:26" ht="13" customHeight="1" x14ac:dyDescent="0.35">
      <c r="A22" s="3" t="s">
        <v>362</v>
      </c>
      <c r="B22" s="171">
        <v>2</v>
      </c>
      <c r="C22" s="214">
        <v>8.4751740790518296E-2</v>
      </c>
      <c r="D22" s="219">
        <v>0.255531983700645</v>
      </c>
      <c r="E22" s="214">
        <v>0.20725635828630201</v>
      </c>
      <c r="F22" s="219">
        <v>0.18907989148061299</v>
      </c>
      <c r="G22" s="214">
        <v>0.36872772915236901</v>
      </c>
      <c r="H22" s="219">
        <v>0.26271235540037102</v>
      </c>
      <c r="I22" s="214">
        <v>-0.17970089967172201</v>
      </c>
      <c r="J22" s="219">
        <v>0.28461394896872799</v>
      </c>
      <c r="K22" s="214">
        <v>8.3659921683080202E-2</v>
      </c>
      <c r="L22" s="219">
        <v>0.31104686033794399</v>
      </c>
      <c r="M22" s="214">
        <v>2.4760409480743801</v>
      </c>
      <c r="N22" s="219">
        <v>1.39967463609711</v>
      </c>
      <c r="O22" s="214">
        <v>2.89202771239103E-2</v>
      </c>
      <c r="P22" s="219">
        <v>0.25812576054945702</v>
      </c>
      <c r="Q22" s="214">
        <v>0.27262973817422698</v>
      </c>
      <c r="R22" s="219">
        <v>0.19026866692205899</v>
      </c>
      <c r="S22" s="214">
        <v>0.355664365706029</v>
      </c>
      <c r="T22" s="219">
        <v>0.258199935788754</v>
      </c>
      <c r="U22" s="214">
        <v>-0.20950621843710099</v>
      </c>
      <c r="V22" s="219">
        <v>0.28599705581971202</v>
      </c>
      <c r="W22" s="214">
        <v>6.3377772863622006E-2</v>
      </c>
      <c r="X22" s="219">
        <v>0.30265141837981102</v>
      </c>
      <c r="Y22" s="214">
        <v>3.8577668310276501</v>
      </c>
      <c r="Z22" s="230">
        <v>1.79130157443031</v>
      </c>
    </row>
    <row r="23" spans="1:26" ht="13" customHeight="1" x14ac:dyDescent="0.35">
      <c r="A23" s="3" t="s">
        <v>363</v>
      </c>
      <c r="B23" s="171">
        <v>2</v>
      </c>
      <c r="C23" s="214">
        <v>0.28589164035836501</v>
      </c>
      <c r="D23" s="219">
        <v>0.27314038799664597</v>
      </c>
      <c r="E23" s="214">
        <v>-0.39751950169032002</v>
      </c>
      <c r="F23" s="219">
        <v>0.24007476397352301</v>
      </c>
      <c r="G23" s="214">
        <v>0.161210049840641</v>
      </c>
      <c r="H23" s="219">
        <v>0.18561399342309601</v>
      </c>
      <c r="I23" s="214">
        <v>-2.9670609927137499E-2</v>
      </c>
      <c r="J23" s="219">
        <v>0.17797606606053601</v>
      </c>
      <c r="K23" s="214">
        <v>-5.44390953839596E-2</v>
      </c>
      <c r="L23" s="219">
        <v>0.38981517722397202</v>
      </c>
      <c r="M23" s="214">
        <v>0.98206645239094104</v>
      </c>
      <c r="N23" s="219">
        <v>1.3950185529964001</v>
      </c>
      <c r="O23" s="214">
        <v>0.29450492940445699</v>
      </c>
      <c r="P23" s="219">
        <v>0.26661846270505801</v>
      </c>
      <c r="Q23" s="214">
        <v>-0.31275635575974697</v>
      </c>
      <c r="R23" s="219">
        <v>0.23708122650510299</v>
      </c>
      <c r="S23" s="214">
        <v>0.210478738809081</v>
      </c>
      <c r="T23" s="219">
        <v>0.19774152677902701</v>
      </c>
      <c r="U23" s="214">
        <v>-4.76264077851698E-2</v>
      </c>
      <c r="V23" s="219">
        <v>0.18404784422280801</v>
      </c>
      <c r="W23" s="214">
        <v>-0.155648187474349</v>
      </c>
      <c r="X23" s="219">
        <v>0.38756729148827002</v>
      </c>
      <c r="Y23" s="214">
        <v>1.75746618373676</v>
      </c>
      <c r="Z23" s="230">
        <v>1.92255603197768</v>
      </c>
    </row>
    <row r="24" spans="1:26" ht="13" customHeight="1" x14ac:dyDescent="0.35">
      <c r="A24" s="3" t="s">
        <v>364</v>
      </c>
      <c r="B24" s="171">
        <v>2</v>
      </c>
      <c r="C24" s="214">
        <v>0.36579828602829001</v>
      </c>
      <c r="D24" s="219">
        <v>0.198794025004594</v>
      </c>
      <c r="E24" s="214">
        <v>-0.16404756034527199</v>
      </c>
      <c r="F24" s="219">
        <v>0.24492618169771599</v>
      </c>
      <c r="G24" s="214">
        <v>-0.36406078825546401</v>
      </c>
      <c r="H24" s="219">
        <v>0.20149888968961999</v>
      </c>
      <c r="I24" s="214">
        <v>-0.38127504916149901</v>
      </c>
      <c r="J24" s="219">
        <v>0.22442612791136199</v>
      </c>
      <c r="K24" s="214">
        <v>0.14465965439157499</v>
      </c>
      <c r="L24" s="219">
        <v>0.22156640378827999</v>
      </c>
      <c r="M24" s="214">
        <v>1.7232225037509099</v>
      </c>
      <c r="N24" s="219">
        <v>1.1774804158952299</v>
      </c>
      <c r="O24" s="214">
        <v>0.30167533715848799</v>
      </c>
      <c r="P24" s="219">
        <v>0.19757652994341501</v>
      </c>
      <c r="Q24" s="214">
        <v>-9.5435645179282505E-2</v>
      </c>
      <c r="R24" s="219">
        <v>0.24120835202777299</v>
      </c>
      <c r="S24" s="214">
        <v>-0.35715391585561101</v>
      </c>
      <c r="T24" s="219">
        <v>0.20280958479242001</v>
      </c>
      <c r="U24" s="214">
        <v>-0.35019765051206297</v>
      </c>
      <c r="V24" s="219">
        <v>0.226246380025132</v>
      </c>
      <c r="W24" s="214">
        <v>0.14831497742281</v>
      </c>
      <c r="X24" s="219">
        <v>0.219405216815211</v>
      </c>
      <c r="Y24" s="214">
        <v>3.3729614488143</v>
      </c>
      <c r="Z24" s="230">
        <v>1.6644276753677401</v>
      </c>
    </row>
    <row r="25" spans="1:26" ht="13" customHeight="1" x14ac:dyDescent="0.35">
      <c r="A25" s="3" t="s">
        <v>365</v>
      </c>
      <c r="B25" s="171">
        <v>2</v>
      </c>
      <c r="C25" s="214">
        <v>3.9769448873604701E-2</v>
      </c>
      <c r="D25" s="219">
        <v>0.14654094784306099</v>
      </c>
      <c r="E25" s="214">
        <v>0.46242729122072102</v>
      </c>
      <c r="F25" s="219">
        <v>0.23094914577777501</v>
      </c>
      <c r="G25" s="214">
        <v>0.23688920576127101</v>
      </c>
      <c r="H25" s="219">
        <v>0.237011349221389</v>
      </c>
      <c r="I25" s="214">
        <v>-0.25185601976531802</v>
      </c>
      <c r="J25" s="219">
        <v>0.33675472888231101</v>
      </c>
      <c r="K25" s="214">
        <v>0.36047811692822901</v>
      </c>
      <c r="L25" s="219">
        <v>0.19925436266497101</v>
      </c>
      <c r="M25" s="214">
        <v>0.58199483372669203</v>
      </c>
      <c r="N25" s="219">
        <v>0.482493811230504</v>
      </c>
      <c r="O25" s="214">
        <v>1.6464635373556299E-2</v>
      </c>
      <c r="P25" s="219">
        <v>0.14621017116945101</v>
      </c>
      <c r="Q25" s="214">
        <v>0.41180586575828598</v>
      </c>
      <c r="R25" s="219">
        <v>0.19550642946899399</v>
      </c>
      <c r="S25" s="214">
        <v>0.23724682880805201</v>
      </c>
      <c r="T25" s="219">
        <v>0.247768746145518</v>
      </c>
      <c r="U25" s="214">
        <v>-0.218024535635786</v>
      </c>
      <c r="V25" s="219">
        <v>0.35351975969885002</v>
      </c>
      <c r="W25" s="214">
        <v>0.33872244834894499</v>
      </c>
      <c r="X25" s="219">
        <v>0.18798921785614001</v>
      </c>
      <c r="Y25" s="214">
        <v>6.3679086667717399</v>
      </c>
      <c r="Z25" s="230">
        <v>1.61432256412736</v>
      </c>
    </row>
    <row r="26" spans="1:26" ht="13" customHeight="1" x14ac:dyDescent="0.35">
      <c r="A26" s="3" t="s">
        <v>366</v>
      </c>
      <c r="B26" s="171">
        <v>2</v>
      </c>
      <c r="C26" s="214">
        <v>-0.10403662035420901</v>
      </c>
      <c r="D26" s="219">
        <v>0.15726252667931601</v>
      </c>
      <c r="E26" s="214">
        <v>-7.5212276373079201E-2</v>
      </c>
      <c r="F26" s="219">
        <v>0.149316244288452</v>
      </c>
      <c r="G26" s="214">
        <v>0.38910761489386803</v>
      </c>
      <c r="H26" s="219">
        <v>0.228629887891908</v>
      </c>
      <c r="I26" s="214">
        <v>-0.29238904123128501</v>
      </c>
      <c r="J26" s="219">
        <v>0.222927674989542</v>
      </c>
      <c r="K26" s="214">
        <v>6.9976902175129793E-2</v>
      </c>
      <c r="L26" s="219">
        <v>0.250426739807805</v>
      </c>
      <c r="M26" s="214">
        <v>0.91133371899318005</v>
      </c>
      <c r="N26" s="219">
        <v>0.77525881723386803</v>
      </c>
      <c r="O26" s="214">
        <v>-7.9780416085361405E-2</v>
      </c>
      <c r="P26" s="219">
        <v>0.158813029319994</v>
      </c>
      <c r="Q26" s="214">
        <v>-2.59819254034079E-2</v>
      </c>
      <c r="R26" s="219">
        <v>0.178392323673431</v>
      </c>
      <c r="S26" s="214">
        <v>0.39489972023358999</v>
      </c>
      <c r="T26" s="219">
        <v>0.22515788270348899</v>
      </c>
      <c r="U26" s="214">
        <v>-0.28579610583589499</v>
      </c>
      <c r="V26" s="219">
        <v>0.225451193018777</v>
      </c>
      <c r="W26" s="214">
        <v>0.130141972328494</v>
      </c>
      <c r="X26" s="219">
        <v>0.24299557141904901</v>
      </c>
      <c r="Y26" s="214">
        <v>2.7119513814895702</v>
      </c>
      <c r="Z26" s="230">
        <v>1.2434534044974199</v>
      </c>
    </row>
    <row r="27" spans="1:26" ht="13" customHeight="1" x14ac:dyDescent="0.35">
      <c r="A27" s="3" t="s">
        <v>367</v>
      </c>
      <c r="B27" s="171">
        <v>2</v>
      </c>
      <c r="C27" s="214">
        <v>0.104553539567599</v>
      </c>
      <c r="D27" s="219">
        <v>6.3133899492814893E-2</v>
      </c>
      <c r="E27" s="214">
        <v>-0.41310623485584602</v>
      </c>
      <c r="F27" s="219">
        <v>0.12361771476120199</v>
      </c>
      <c r="G27" s="214">
        <v>0.57486792026301103</v>
      </c>
      <c r="H27" s="219">
        <v>0.16323738206378899</v>
      </c>
      <c r="I27" s="214">
        <v>0.25493364153821102</v>
      </c>
      <c r="J27" s="219">
        <v>0.13559065206843399</v>
      </c>
      <c r="K27" s="214">
        <v>-9.8603546962437297E-2</v>
      </c>
      <c r="L27" s="219">
        <v>0.155383140014834</v>
      </c>
      <c r="M27" s="214">
        <v>1.0058770515430799</v>
      </c>
      <c r="N27" s="219">
        <v>0.41747007702723898</v>
      </c>
      <c r="O27" s="214">
        <v>5.9474520116830402E-2</v>
      </c>
      <c r="P27" s="219">
        <v>6.7636028718405405E-2</v>
      </c>
      <c r="Q27" s="214">
        <v>-0.52766927380156703</v>
      </c>
      <c r="R27" s="219">
        <v>0.14043249381209899</v>
      </c>
      <c r="S27" s="214">
        <v>0.56594895523376698</v>
      </c>
      <c r="T27" s="219">
        <v>0.160957844845527</v>
      </c>
      <c r="U27" s="214">
        <v>0.23623322053208401</v>
      </c>
      <c r="V27" s="219">
        <v>0.13812408740861301</v>
      </c>
      <c r="W27" s="214">
        <v>-6.6505687991482307E-2</v>
      </c>
      <c r="X27" s="219">
        <v>0.15862894037239</v>
      </c>
      <c r="Y27" s="214">
        <v>5.1868436228955099</v>
      </c>
      <c r="Z27" s="230">
        <v>0.81944404437073004</v>
      </c>
    </row>
    <row r="28" spans="1:26" ht="13" customHeight="1" x14ac:dyDescent="0.35">
      <c r="A28" s="3" t="s">
        <v>368</v>
      </c>
      <c r="B28" s="171">
        <v>2</v>
      </c>
      <c r="C28" s="214">
        <v>4.75953483651557E-2</v>
      </c>
      <c r="D28" s="219">
        <v>0.115069852788914</v>
      </c>
      <c r="E28" s="214">
        <v>0.22319718689701801</v>
      </c>
      <c r="F28" s="219">
        <v>0.126941526571242</v>
      </c>
      <c r="G28" s="214">
        <v>0.247981751566309</v>
      </c>
      <c r="H28" s="219">
        <v>0.21501851547026701</v>
      </c>
      <c r="I28" s="214">
        <v>4.3280534180173698E-2</v>
      </c>
      <c r="J28" s="219">
        <v>0.23146879388762701</v>
      </c>
      <c r="K28" s="214">
        <v>0.243431179496537</v>
      </c>
      <c r="L28" s="219">
        <v>0.31643350452622199</v>
      </c>
      <c r="M28" s="214">
        <v>1.0156954361996999</v>
      </c>
      <c r="N28" s="219">
        <v>0.76728529963634895</v>
      </c>
      <c r="O28" s="214">
        <v>4.6914520872813698E-2</v>
      </c>
      <c r="P28" s="219">
        <v>0.114045914971333</v>
      </c>
      <c r="Q28" s="214">
        <v>0.226381056267559</v>
      </c>
      <c r="R28" s="219">
        <v>0.124722616048643</v>
      </c>
      <c r="S28" s="214">
        <v>0.26902890519205902</v>
      </c>
      <c r="T28" s="219">
        <v>0.2228062789478</v>
      </c>
      <c r="U28" s="214">
        <v>2.93104379782822E-2</v>
      </c>
      <c r="V28" s="219">
        <v>0.224451398516956</v>
      </c>
      <c r="W28" s="214">
        <v>0.22520935231282699</v>
      </c>
      <c r="X28" s="219">
        <v>0.31662723745671301</v>
      </c>
      <c r="Y28" s="214">
        <v>1.9742518818897501</v>
      </c>
      <c r="Z28" s="230">
        <v>0.98975490848007996</v>
      </c>
    </row>
    <row r="29" spans="1:26" ht="13" customHeight="1" x14ac:dyDescent="0.35">
      <c r="A29" s="3" t="s">
        <v>369</v>
      </c>
      <c r="B29" s="171">
        <v>2</v>
      </c>
      <c r="C29" s="214">
        <v>-0.22865062697334901</v>
      </c>
      <c r="D29" s="219">
        <v>0.108158321003689</v>
      </c>
      <c r="E29" s="214">
        <v>-7.9711702958382993E-2</v>
      </c>
      <c r="F29" s="219">
        <v>0.12909437431034601</v>
      </c>
      <c r="G29" s="214">
        <v>0.16275415067365001</v>
      </c>
      <c r="H29" s="219">
        <v>0.22756181955787699</v>
      </c>
      <c r="I29" s="214">
        <v>0.151357496045395</v>
      </c>
      <c r="J29" s="219">
        <v>0.171318438424093</v>
      </c>
      <c r="K29" s="214">
        <v>-1.7580204611177801E-2</v>
      </c>
      <c r="L29" s="219">
        <v>0.19679227531865101</v>
      </c>
      <c r="M29" s="214">
        <v>0.72009004746457095</v>
      </c>
      <c r="N29" s="219">
        <v>0.44627019710823601</v>
      </c>
      <c r="O29" s="214">
        <v>-0.219230095114405</v>
      </c>
      <c r="P29" s="219">
        <v>0.10529910120814399</v>
      </c>
      <c r="Q29" s="214">
        <v>-9.5340987292432997E-2</v>
      </c>
      <c r="R29" s="219">
        <v>0.13102801344585699</v>
      </c>
      <c r="S29" s="214">
        <v>0.17391482989211099</v>
      </c>
      <c r="T29" s="219">
        <v>0.22170494738313501</v>
      </c>
      <c r="U29" s="214">
        <v>0.173858219977226</v>
      </c>
      <c r="V29" s="219">
        <v>0.16709672522642099</v>
      </c>
      <c r="W29" s="214">
        <v>-4.2939217416452298E-2</v>
      </c>
      <c r="X29" s="219">
        <v>0.19290383971830199</v>
      </c>
      <c r="Y29" s="214">
        <v>2.8201281571713901</v>
      </c>
      <c r="Z29" s="230">
        <v>0.85095350954187399</v>
      </c>
    </row>
    <row r="30" spans="1:26" ht="13" customHeight="1" x14ac:dyDescent="0.35">
      <c r="A30" s="3" t="s">
        <v>370</v>
      </c>
      <c r="B30" s="171">
        <v>2</v>
      </c>
      <c r="C30" s="214">
        <v>-8.6470769347756604E-2</v>
      </c>
      <c r="D30" s="219">
        <v>0.195802984035746</v>
      </c>
      <c r="E30" s="214">
        <v>2.3939873107181799E-2</v>
      </c>
      <c r="F30" s="219">
        <v>0.23899316849708399</v>
      </c>
      <c r="G30" s="214">
        <v>0.248552640939458</v>
      </c>
      <c r="H30" s="219">
        <v>0.199112474994245</v>
      </c>
      <c r="I30" s="214">
        <v>0.14942119325542799</v>
      </c>
      <c r="J30" s="219">
        <v>0.18821159783279501</v>
      </c>
      <c r="K30" s="214">
        <v>0.50073730937375505</v>
      </c>
      <c r="L30" s="219">
        <v>8.0952023985875199E-2</v>
      </c>
      <c r="M30" s="214">
        <v>0.65631100976982504</v>
      </c>
      <c r="N30" s="219">
        <v>0.44982761223476497</v>
      </c>
      <c r="O30" s="214">
        <v>-8.0196084274269802E-2</v>
      </c>
      <c r="P30" s="219">
        <v>0.19067232832979</v>
      </c>
      <c r="Q30" s="214">
        <v>8.2477903680042805E-2</v>
      </c>
      <c r="R30" s="219">
        <v>0.22409886707596399</v>
      </c>
      <c r="S30" s="214">
        <v>0.234692907583958</v>
      </c>
      <c r="T30" s="219">
        <v>0.20540871485330001</v>
      </c>
      <c r="U30" s="214">
        <v>9.8379540063260607E-2</v>
      </c>
      <c r="V30" s="219">
        <v>0.179037476732685</v>
      </c>
      <c r="W30" s="214">
        <v>0.48363422403282202</v>
      </c>
      <c r="X30" s="219">
        <v>7.4397643416068304E-2</v>
      </c>
      <c r="Y30" s="214">
        <v>4.4729851942791701</v>
      </c>
      <c r="Z30" s="230">
        <v>1.11683057104684</v>
      </c>
    </row>
    <row r="31" spans="1:26" ht="13" customHeight="1" x14ac:dyDescent="0.35">
      <c r="A31" s="3" t="s">
        <v>371</v>
      </c>
      <c r="B31" s="171">
        <v>2</v>
      </c>
      <c r="C31" s="214">
        <v>-0.10600573142663899</v>
      </c>
      <c r="D31" s="219">
        <v>0.125117497441533</v>
      </c>
      <c r="E31" s="214">
        <v>-6.6567605500461605E-2</v>
      </c>
      <c r="F31" s="219">
        <v>0.13508741384478501</v>
      </c>
      <c r="G31" s="214">
        <v>6.7211105646935498E-2</v>
      </c>
      <c r="H31" s="219">
        <v>0.16798065675403501</v>
      </c>
      <c r="I31" s="214">
        <v>7.2987191733693696E-2</v>
      </c>
      <c r="J31" s="219">
        <v>0.18339423909312999</v>
      </c>
      <c r="K31" s="214">
        <v>0.23164124750465201</v>
      </c>
      <c r="L31" s="219">
        <v>0.14741159937413401</v>
      </c>
      <c r="M31" s="214">
        <v>0.86393029763673401</v>
      </c>
      <c r="N31" s="219">
        <v>0.70083663826665499</v>
      </c>
      <c r="O31" s="214">
        <v>-7.7110462682267705E-2</v>
      </c>
      <c r="P31" s="219">
        <v>0.12544406287573501</v>
      </c>
      <c r="Q31" s="214">
        <v>-4.50339184731487E-2</v>
      </c>
      <c r="R31" s="219">
        <v>0.13356817523196199</v>
      </c>
      <c r="S31" s="214">
        <v>0.10334112898390301</v>
      </c>
      <c r="T31" s="219">
        <v>0.16766987456737001</v>
      </c>
      <c r="U31" s="214">
        <v>0.106358049817688</v>
      </c>
      <c r="V31" s="219">
        <v>0.17811354399969401</v>
      </c>
      <c r="W31" s="214">
        <v>0.22958997312561599</v>
      </c>
      <c r="X31" s="219">
        <v>0.140212208095357</v>
      </c>
      <c r="Y31" s="214">
        <v>2.4130223512819802</v>
      </c>
      <c r="Z31" s="230">
        <v>0.93765241020161405</v>
      </c>
    </row>
    <row r="32" spans="1:26" ht="13" customHeight="1" x14ac:dyDescent="0.35">
      <c r="A32" s="3" t="s">
        <v>372</v>
      </c>
      <c r="B32" s="171">
        <v>2</v>
      </c>
      <c r="C32" s="214">
        <v>-1.0583220431383201E-2</v>
      </c>
      <c r="D32" s="219">
        <v>0.121091452051087</v>
      </c>
      <c r="E32" s="214">
        <v>0.13629440925933201</v>
      </c>
      <c r="F32" s="219">
        <v>0.11896230990441301</v>
      </c>
      <c r="G32" s="214">
        <v>0.58383923007361105</v>
      </c>
      <c r="H32" s="219">
        <v>0.20800498486485799</v>
      </c>
      <c r="I32" s="214">
        <v>-4.8740354548665099E-2</v>
      </c>
      <c r="J32" s="219">
        <v>0.15460608938731599</v>
      </c>
      <c r="K32" s="214">
        <v>0.15696639560435</v>
      </c>
      <c r="L32" s="219">
        <v>0.30175675799122897</v>
      </c>
      <c r="M32" s="214">
        <v>1.4446420993947799</v>
      </c>
      <c r="N32" s="219">
        <v>0.76006209299540195</v>
      </c>
      <c r="O32" s="214">
        <v>-1.88431491067399E-3</v>
      </c>
      <c r="P32" s="219">
        <v>0.121974589766127</v>
      </c>
      <c r="Q32" s="214">
        <v>0.134400042719893</v>
      </c>
      <c r="R32" s="219">
        <v>0.115744107693822</v>
      </c>
      <c r="S32" s="214">
        <v>0.58802669816724096</v>
      </c>
      <c r="T32" s="219">
        <v>0.19892587160125899</v>
      </c>
      <c r="U32" s="214">
        <v>-3.9027677313109403E-2</v>
      </c>
      <c r="V32" s="219">
        <v>0.136236514051739</v>
      </c>
      <c r="W32" s="214">
        <v>0.20732794843403601</v>
      </c>
      <c r="X32" s="219">
        <v>0.29539163681733099</v>
      </c>
      <c r="Y32" s="214">
        <v>4.0862186809150201</v>
      </c>
      <c r="Z32" s="230">
        <v>1.1592068509339499</v>
      </c>
    </row>
    <row r="33" spans="1:26" ht="13" customHeight="1" x14ac:dyDescent="0.35">
      <c r="A33" s="3" t="s">
        <v>373</v>
      </c>
      <c r="B33" s="171">
        <v>2</v>
      </c>
      <c r="C33" s="214">
        <v>-6.2828225981481106E-2</v>
      </c>
      <c r="D33" s="219">
        <v>0.16721698157916401</v>
      </c>
      <c r="E33" s="214">
        <v>-7.5696543031552696E-2</v>
      </c>
      <c r="F33" s="219">
        <v>0.46605053196734197</v>
      </c>
      <c r="G33" s="214">
        <v>0.32669091089935598</v>
      </c>
      <c r="H33" s="219">
        <v>0.61505267841066202</v>
      </c>
      <c r="I33" s="214">
        <v>0.101977671805975</v>
      </c>
      <c r="J33" s="219">
        <v>0.33569801868156002</v>
      </c>
      <c r="K33" s="214">
        <v>0.116619155622339</v>
      </c>
      <c r="L33" s="219">
        <v>0.24052524886188201</v>
      </c>
      <c r="M33" s="214">
        <v>0.22230620478621499</v>
      </c>
      <c r="N33" s="219">
        <v>0.68719802865641599</v>
      </c>
      <c r="O33" s="214">
        <v>-9.0385839998844794E-2</v>
      </c>
      <c r="P33" s="219">
        <v>0.17166243761976799</v>
      </c>
      <c r="Q33" s="214">
        <v>0.14632285974183201</v>
      </c>
      <c r="R33" s="219">
        <v>0.44571730661817599</v>
      </c>
      <c r="S33" s="214">
        <v>0.408694941240558</v>
      </c>
      <c r="T33" s="219">
        <v>0.541835808390982</v>
      </c>
      <c r="U33" s="214">
        <v>7.5494665500353705E-2</v>
      </c>
      <c r="V33" s="219">
        <v>0.30404441653490599</v>
      </c>
      <c r="W33" s="214">
        <v>5.4567027723669601E-2</v>
      </c>
      <c r="X33" s="219">
        <v>0.22177979566674499</v>
      </c>
      <c r="Y33" s="214">
        <v>6.78828262638807</v>
      </c>
      <c r="Z33" s="230">
        <v>1.9992513847955899</v>
      </c>
    </row>
    <row r="34" spans="1:26" ht="13" customHeight="1" x14ac:dyDescent="0.35">
      <c r="A34" s="3" t="s">
        <v>374</v>
      </c>
      <c r="B34" s="171">
        <v>2</v>
      </c>
      <c r="C34" s="214">
        <v>-0.33926378389149803</v>
      </c>
      <c r="D34" s="219">
        <v>0.25444721775019802</v>
      </c>
      <c r="E34" s="214">
        <v>-0.11519448747578501</v>
      </c>
      <c r="F34" s="219">
        <v>0.29668011397257199</v>
      </c>
      <c r="G34" s="214">
        <v>0.2272070621683</v>
      </c>
      <c r="H34" s="219">
        <v>0.15468969561937901</v>
      </c>
      <c r="I34" s="214">
        <v>0.35178197061651001</v>
      </c>
      <c r="J34" s="219">
        <v>0.19188525608079399</v>
      </c>
      <c r="K34" s="214">
        <v>-7.6715343652439899E-2</v>
      </c>
      <c r="L34" s="219">
        <v>0.27212178844212598</v>
      </c>
      <c r="M34" s="214">
        <v>1.53490761462777</v>
      </c>
      <c r="N34" s="219">
        <v>0.94277270145193004</v>
      </c>
      <c r="O34" s="214">
        <v>-0.29396574134500097</v>
      </c>
      <c r="P34" s="219">
        <v>0.25045634938911598</v>
      </c>
      <c r="Q34" s="214">
        <v>-0.26751244621465797</v>
      </c>
      <c r="R34" s="219">
        <v>0.28649713456414699</v>
      </c>
      <c r="S34" s="214">
        <v>0.164813484916638</v>
      </c>
      <c r="T34" s="219">
        <v>0.17137439117915501</v>
      </c>
      <c r="U34" s="214">
        <v>0.335356510917515</v>
      </c>
      <c r="V34" s="219">
        <v>0.19778584910503599</v>
      </c>
      <c r="W34" s="214">
        <v>-4.1433965474728003E-2</v>
      </c>
      <c r="X34" s="219">
        <v>0.31237080399081102</v>
      </c>
      <c r="Y34" s="214">
        <v>3.8868682318022301</v>
      </c>
      <c r="Z34" s="230">
        <v>1.3649236392355399</v>
      </c>
    </row>
    <row r="35" spans="1:26" ht="13" customHeight="1" x14ac:dyDescent="0.35">
      <c r="A35" s="3" t="s">
        <v>375</v>
      </c>
      <c r="B35" s="171">
        <v>2</v>
      </c>
      <c r="C35" s="214">
        <v>-0.16590187993295899</v>
      </c>
      <c r="D35" s="219">
        <v>0.12859381408716899</v>
      </c>
      <c r="E35" s="214">
        <v>0.78697363537589604</v>
      </c>
      <c r="F35" s="219">
        <v>0.2346858911644</v>
      </c>
      <c r="G35" s="214">
        <v>-1.8245674007682799E-2</v>
      </c>
      <c r="H35" s="219">
        <v>0.130633170333359</v>
      </c>
      <c r="I35" s="214">
        <v>-0.210036486157584</v>
      </c>
      <c r="J35" s="219">
        <v>0.16400739699936001</v>
      </c>
      <c r="K35" s="214">
        <v>5.1962364063228898E-2</v>
      </c>
      <c r="L35" s="219">
        <v>0.12063307304326</v>
      </c>
      <c r="M35" s="214">
        <v>1.0194637293587301</v>
      </c>
      <c r="N35" s="219">
        <v>0.56930650412742401</v>
      </c>
      <c r="O35" s="214">
        <v>-0.16402097482792299</v>
      </c>
      <c r="P35" s="219">
        <v>0.157731154963616</v>
      </c>
      <c r="Q35" s="214">
        <v>0.64850996376853798</v>
      </c>
      <c r="R35" s="219">
        <v>0.22043328499541601</v>
      </c>
      <c r="S35" s="214">
        <v>-1.7498299236073201E-4</v>
      </c>
      <c r="T35" s="219">
        <v>0.137580201554072</v>
      </c>
      <c r="U35" s="214">
        <v>-0.20113222446506901</v>
      </c>
      <c r="V35" s="219">
        <v>0.15869304150115601</v>
      </c>
      <c r="W35" s="214">
        <v>5.49617406083375E-2</v>
      </c>
      <c r="X35" s="219">
        <v>0.124004639609804</v>
      </c>
      <c r="Y35" s="214">
        <v>4.3685927757767997</v>
      </c>
      <c r="Z35" s="230">
        <v>0.98934370744256395</v>
      </c>
    </row>
    <row r="36" spans="1:26" ht="13" customHeight="1" x14ac:dyDescent="0.35">
      <c r="A36" s="3" t="s">
        <v>376</v>
      </c>
      <c r="B36" s="171">
        <v>2</v>
      </c>
      <c r="C36" s="214">
        <v>0.23321267777031399</v>
      </c>
      <c r="D36" s="219">
        <v>0.75357199289384802</v>
      </c>
      <c r="E36" s="214">
        <v>0.17565939783915999</v>
      </c>
      <c r="F36" s="219">
        <v>0.19513468115610999</v>
      </c>
      <c r="G36" s="214">
        <v>9.6351604415720493E-2</v>
      </c>
      <c r="H36" s="219">
        <v>0.29322946470555999</v>
      </c>
      <c r="I36" s="214">
        <v>0.40221658756746198</v>
      </c>
      <c r="J36" s="219">
        <v>0.26330793420552101</v>
      </c>
      <c r="K36" s="214">
        <v>0.100616246481884</v>
      </c>
      <c r="L36" s="219">
        <v>0.26874290190471001</v>
      </c>
      <c r="M36" s="214">
        <v>0.19951253615225401</v>
      </c>
      <c r="N36" s="219">
        <v>0.30964386699810797</v>
      </c>
      <c r="O36" s="214">
        <v>0.38723501223266898</v>
      </c>
      <c r="P36" s="219">
        <v>0.72377094213053295</v>
      </c>
      <c r="Q36" s="214">
        <v>0.151316834569379</v>
      </c>
      <c r="R36" s="219">
        <v>0.19983986842329701</v>
      </c>
      <c r="S36" s="214">
        <v>9.1544029628986903E-2</v>
      </c>
      <c r="T36" s="219">
        <v>0.289364671845664</v>
      </c>
      <c r="U36" s="214">
        <v>0.39709883427084902</v>
      </c>
      <c r="V36" s="219">
        <v>0.26272166402724501</v>
      </c>
      <c r="W36" s="214">
        <v>8.0160164340215695E-2</v>
      </c>
      <c r="X36" s="219">
        <v>0.26446213256103501</v>
      </c>
      <c r="Y36" s="214">
        <v>1.0243451383320501</v>
      </c>
      <c r="Z36" s="230">
        <v>0.51342698223559302</v>
      </c>
    </row>
    <row r="37" spans="1:26" ht="13" customHeight="1" x14ac:dyDescent="0.35">
      <c r="A37" s="3" t="s">
        <v>377</v>
      </c>
      <c r="B37" s="171">
        <v>2</v>
      </c>
      <c r="C37" s="214">
        <v>-0.123071104493507</v>
      </c>
      <c r="D37" s="219">
        <v>0.105899056182971</v>
      </c>
      <c r="E37" s="214">
        <v>0.13948641627979</v>
      </c>
      <c r="F37" s="219">
        <v>0.14112684714702201</v>
      </c>
      <c r="G37" s="214">
        <v>-0.17902172594476401</v>
      </c>
      <c r="H37" s="219">
        <v>0.15101279696435199</v>
      </c>
      <c r="I37" s="214">
        <v>-0.213161677193142</v>
      </c>
      <c r="J37" s="219">
        <v>0.15179958832944301</v>
      </c>
      <c r="K37" s="214">
        <v>3.2937059055425599E-2</v>
      </c>
      <c r="L37" s="219">
        <v>0.16267585346556801</v>
      </c>
      <c r="M37" s="214">
        <v>0.23913146615001599</v>
      </c>
      <c r="N37" s="219">
        <v>0.27016193530946397</v>
      </c>
      <c r="O37" s="214">
        <v>-5.8576911898867101E-2</v>
      </c>
      <c r="P37" s="219">
        <v>0.103275347100191</v>
      </c>
      <c r="Q37" s="214">
        <v>5.1362700867720698E-2</v>
      </c>
      <c r="R37" s="219">
        <v>0.13764211463544601</v>
      </c>
      <c r="S37" s="214">
        <v>-0.15156878483619901</v>
      </c>
      <c r="T37" s="219">
        <v>0.14307842596204201</v>
      </c>
      <c r="U37" s="214">
        <v>-0.27521096112857302</v>
      </c>
      <c r="V37" s="219">
        <v>0.14433858056086801</v>
      </c>
      <c r="W37" s="214">
        <v>3.76240421689455E-2</v>
      </c>
      <c r="X37" s="219">
        <v>0.16565171490825001</v>
      </c>
      <c r="Y37" s="214">
        <v>2.87016790793753</v>
      </c>
      <c r="Z37" s="230">
        <v>0.75898931079106402</v>
      </c>
    </row>
    <row r="38" spans="1:26" ht="13" customHeight="1" x14ac:dyDescent="0.35">
      <c r="A38" s="3" t="s">
        <v>378</v>
      </c>
      <c r="B38" s="171">
        <v>2</v>
      </c>
      <c r="C38" s="214">
        <v>0.71995340178302003</v>
      </c>
      <c r="D38" s="219">
        <v>0.22895933672409899</v>
      </c>
      <c r="E38" s="214">
        <v>-1.9078453589660899E-2</v>
      </c>
      <c r="F38" s="219">
        <v>0.13895474927475099</v>
      </c>
      <c r="G38" s="214">
        <v>0.55744956469579299</v>
      </c>
      <c r="H38" s="219">
        <v>0.474659441604457</v>
      </c>
      <c r="I38" s="214">
        <v>2.0402505877928599E-2</v>
      </c>
      <c r="J38" s="219">
        <v>0.223557882571535</v>
      </c>
      <c r="K38" s="214" t="s">
        <v>431</v>
      </c>
      <c r="L38" s="219" t="s">
        <v>431</v>
      </c>
      <c r="M38" s="214">
        <v>0.75105083216044999</v>
      </c>
      <c r="N38" s="219">
        <v>0.51952743068602403</v>
      </c>
      <c r="O38" s="214">
        <v>0.68895402777127901</v>
      </c>
      <c r="P38" s="219">
        <v>0.26019864851387398</v>
      </c>
      <c r="Q38" s="214">
        <v>-8.01253458378825E-2</v>
      </c>
      <c r="R38" s="219">
        <v>0.141567516482031</v>
      </c>
      <c r="S38" s="214">
        <v>0.59262235732373503</v>
      </c>
      <c r="T38" s="219">
        <v>0.49388056641006201</v>
      </c>
      <c r="U38" s="214">
        <v>1.21057642601655E-2</v>
      </c>
      <c r="V38" s="219">
        <v>0.24897614894026601</v>
      </c>
      <c r="W38" s="214" t="s">
        <v>431</v>
      </c>
      <c r="X38" s="219" t="s">
        <v>431</v>
      </c>
      <c r="Y38" s="214">
        <v>1.69187462077882</v>
      </c>
      <c r="Z38" s="230">
        <v>0.78662926339291495</v>
      </c>
    </row>
    <row r="39" spans="1:26" ht="13" customHeight="1" x14ac:dyDescent="0.35">
      <c r="A39" s="3" t="s">
        <v>379</v>
      </c>
      <c r="B39" s="171">
        <v>2</v>
      </c>
      <c r="C39" s="214">
        <v>-0.118130476456902</v>
      </c>
      <c r="D39" s="219">
        <v>0.120057916372467</v>
      </c>
      <c r="E39" s="214">
        <v>-0.26504066568553197</v>
      </c>
      <c r="F39" s="219">
        <v>0.30022730749342602</v>
      </c>
      <c r="G39" s="214">
        <v>0.64676329404017596</v>
      </c>
      <c r="H39" s="219">
        <v>0.27508354924613398</v>
      </c>
      <c r="I39" s="214">
        <v>-5.3761013344133003E-2</v>
      </c>
      <c r="J39" s="219">
        <v>0.28805428755184398</v>
      </c>
      <c r="K39" s="214">
        <v>0.105719677922157</v>
      </c>
      <c r="L39" s="219">
        <v>0.62055335929107303</v>
      </c>
      <c r="M39" s="214">
        <v>0.70883376230805195</v>
      </c>
      <c r="N39" s="219">
        <v>0.66290037660603596</v>
      </c>
      <c r="O39" s="214">
        <v>-5.1580161574136099E-2</v>
      </c>
      <c r="P39" s="219">
        <v>0.12695446044189501</v>
      </c>
      <c r="Q39" s="214">
        <v>-0.26343341061485898</v>
      </c>
      <c r="R39" s="219">
        <v>0.29323499219672999</v>
      </c>
      <c r="S39" s="214">
        <v>0.596756473018902</v>
      </c>
      <c r="T39" s="219">
        <v>0.26610585299427703</v>
      </c>
      <c r="U39" s="214">
        <v>7.4651262271377998E-3</v>
      </c>
      <c r="V39" s="219">
        <v>0.29463121723087499</v>
      </c>
      <c r="W39" s="214">
        <v>9.0005069348742597E-2</v>
      </c>
      <c r="X39" s="219">
        <v>0.57642162498017802</v>
      </c>
      <c r="Y39" s="214">
        <v>1.5965737594788401</v>
      </c>
      <c r="Z39" s="230">
        <v>0.89776821841348198</v>
      </c>
    </row>
    <row r="40" spans="1:26" ht="13" customHeight="1" x14ac:dyDescent="0.35">
      <c r="A40" s="3" t="s">
        <v>380</v>
      </c>
      <c r="B40" s="171">
        <v>2</v>
      </c>
      <c r="C40" s="214">
        <v>0.21987691619712901</v>
      </c>
      <c r="D40" s="219">
        <v>0.176897344761412</v>
      </c>
      <c r="E40" s="214">
        <v>0.77911155638401997</v>
      </c>
      <c r="F40" s="219">
        <v>0.179279123326791</v>
      </c>
      <c r="G40" s="214">
        <v>-0.216569062551522</v>
      </c>
      <c r="H40" s="219">
        <v>0.48159647930753602</v>
      </c>
      <c r="I40" s="214">
        <v>0.28885217808621599</v>
      </c>
      <c r="J40" s="219">
        <v>0.21839865276756201</v>
      </c>
      <c r="K40" s="214">
        <v>0.53455890990921695</v>
      </c>
      <c r="L40" s="219">
        <v>0.36348571657824003</v>
      </c>
      <c r="M40" s="214">
        <v>1.09411260456639</v>
      </c>
      <c r="N40" s="219">
        <v>0.82831169422741602</v>
      </c>
      <c r="O40" s="214">
        <v>0.19494131494841399</v>
      </c>
      <c r="P40" s="219">
        <v>0.16635875811402101</v>
      </c>
      <c r="Q40" s="214">
        <v>0.72881866736276102</v>
      </c>
      <c r="R40" s="219">
        <v>0.19330933055954</v>
      </c>
      <c r="S40" s="214">
        <v>-0.18885113489971</v>
      </c>
      <c r="T40" s="219">
        <v>0.48446357584715999</v>
      </c>
      <c r="U40" s="214">
        <v>0.326621899297448</v>
      </c>
      <c r="V40" s="219">
        <v>0.20728618280639699</v>
      </c>
      <c r="W40" s="214">
        <v>0.476816867864715</v>
      </c>
      <c r="X40" s="219">
        <v>0.34066596344316902</v>
      </c>
      <c r="Y40" s="214">
        <v>4.6152035044715696</v>
      </c>
      <c r="Z40" s="230">
        <v>1.3001236920641599</v>
      </c>
    </row>
    <row r="41" spans="1:26" ht="13" customHeight="1" x14ac:dyDescent="0.35">
      <c r="A41" s="3" t="s">
        <v>381</v>
      </c>
      <c r="B41" s="171">
        <v>2</v>
      </c>
      <c r="C41" s="214">
        <v>0.21064809760933501</v>
      </c>
      <c r="D41" s="219">
        <v>0.110058010669632</v>
      </c>
      <c r="E41" s="214">
        <v>-0.12829362347718801</v>
      </c>
      <c r="F41" s="219">
        <v>0.174893171885971</v>
      </c>
      <c r="G41" s="214">
        <v>-0.247375151969914</v>
      </c>
      <c r="H41" s="219">
        <v>0.15560425531663899</v>
      </c>
      <c r="I41" s="214">
        <v>0.13468976276098901</v>
      </c>
      <c r="J41" s="219">
        <v>7.5273911880217606E-2</v>
      </c>
      <c r="K41" s="214">
        <v>0.26007715057221298</v>
      </c>
      <c r="L41" s="219">
        <v>0.36575594894331798</v>
      </c>
      <c r="M41" s="214">
        <v>0.38627520579075397</v>
      </c>
      <c r="N41" s="219">
        <v>0.312837568727305</v>
      </c>
      <c r="O41" s="214">
        <v>0.15199097960605401</v>
      </c>
      <c r="P41" s="219">
        <v>0.108728962017343</v>
      </c>
      <c r="Q41" s="214">
        <v>-0.19067803191846</v>
      </c>
      <c r="R41" s="219">
        <v>0.19538190705826</v>
      </c>
      <c r="S41" s="214">
        <v>-0.232805490586035</v>
      </c>
      <c r="T41" s="219">
        <v>0.14353946987090799</v>
      </c>
      <c r="U41" s="214">
        <v>0.104460632249028</v>
      </c>
      <c r="V41" s="219">
        <v>8.68165398127487E-2</v>
      </c>
      <c r="W41" s="214">
        <v>0.32511108354204898</v>
      </c>
      <c r="X41" s="219">
        <v>0.35814600997867801</v>
      </c>
      <c r="Y41" s="214">
        <v>4.9538616882145901</v>
      </c>
      <c r="Z41" s="230">
        <v>1.34108500529874</v>
      </c>
    </row>
    <row r="42" spans="1:26" ht="13" customHeight="1" x14ac:dyDescent="0.35">
      <c r="A42" s="3" t="s">
        <v>382</v>
      </c>
      <c r="B42" s="171">
        <v>2</v>
      </c>
      <c r="C42" s="214">
        <v>9.9461219011910795E-2</v>
      </c>
      <c r="D42" s="219">
        <v>0.35470732758367002</v>
      </c>
      <c r="E42" s="214">
        <v>0.362595807082157</v>
      </c>
      <c r="F42" s="219">
        <v>0.150278958059994</v>
      </c>
      <c r="G42" s="214">
        <v>0.58300742647304205</v>
      </c>
      <c r="H42" s="219">
        <v>0.392167027029243</v>
      </c>
      <c r="I42" s="214">
        <v>0.21648657948224001</v>
      </c>
      <c r="J42" s="219">
        <v>0.239752924008029</v>
      </c>
      <c r="K42" s="214">
        <v>0.49154364062397199</v>
      </c>
      <c r="L42" s="219">
        <v>0.30508638285848899</v>
      </c>
      <c r="M42" s="214">
        <v>1.19985607360318</v>
      </c>
      <c r="N42" s="219">
        <v>0.76927212299998005</v>
      </c>
      <c r="O42" s="214">
        <v>0.24735997361658599</v>
      </c>
      <c r="P42" s="219">
        <v>0.336081526441599</v>
      </c>
      <c r="Q42" s="214">
        <v>0.39184827623485002</v>
      </c>
      <c r="R42" s="219">
        <v>0.150301099117677</v>
      </c>
      <c r="S42" s="214">
        <v>0.556597566090268</v>
      </c>
      <c r="T42" s="219">
        <v>0.38570808084672698</v>
      </c>
      <c r="U42" s="214">
        <v>0.2273592980005</v>
      </c>
      <c r="V42" s="219">
        <v>0.232607635184859</v>
      </c>
      <c r="W42" s="214">
        <v>0.43545436591272901</v>
      </c>
      <c r="X42" s="219">
        <v>0.31639882749089498</v>
      </c>
      <c r="Y42" s="214">
        <v>4.1556549822746103</v>
      </c>
      <c r="Z42" s="230">
        <v>1.3360981334867199</v>
      </c>
    </row>
    <row r="43" spans="1:26" ht="13" customHeight="1" x14ac:dyDescent="0.35">
      <c r="A43" s="3" t="s">
        <v>383</v>
      </c>
      <c r="B43" s="171">
        <v>2</v>
      </c>
      <c r="C43" s="214">
        <v>-0.57419275103536205</v>
      </c>
      <c r="D43" s="219">
        <v>0.21607063383692299</v>
      </c>
      <c r="E43" s="214" t="s">
        <v>431</v>
      </c>
      <c r="F43" s="219" t="s">
        <v>431</v>
      </c>
      <c r="G43" s="214">
        <v>0.56580663403819997</v>
      </c>
      <c r="H43" s="219">
        <v>0.43883591747240203</v>
      </c>
      <c r="I43" s="214">
        <v>-0.45496106190681201</v>
      </c>
      <c r="J43" s="219">
        <v>0.31851791337107599</v>
      </c>
      <c r="K43" s="214" t="s">
        <v>431</v>
      </c>
      <c r="L43" s="219" t="s">
        <v>431</v>
      </c>
      <c r="M43" s="214">
        <v>2.1220604251083901</v>
      </c>
      <c r="N43" s="219">
        <v>1.3216946365059501</v>
      </c>
      <c r="O43" s="214">
        <v>-0.50185832559432897</v>
      </c>
      <c r="P43" s="219">
        <v>0.21016366658275201</v>
      </c>
      <c r="Q43" s="214" t="s">
        <v>431</v>
      </c>
      <c r="R43" s="219" t="s">
        <v>431</v>
      </c>
      <c r="S43" s="214">
        <v>0.60289768004786803</v>
      </c>
      <c r="T43" s="219">
        <v>0.43940178608132102</v>
      </c>
      <c r="U43" s="214">
        <v>-0.43312760683590001</v>
      </c>
      <c r="V43" s="219">
        <v>0.346383033069668</v>
      </c>
      <c r="W43" s="214" t="s">
        <v>431</v>
      </c>
      <c r="X43" s="219" t="s">
        <v>431</v>
      </c>
      <c r="Y43" s="214">
        <v>6.1763644120219396</v>
      </c>
      <c r="Z43" s="230">
        <v>1.9491068793786499</v>
      </c>
    </row>
    <row r="44" spans="1:26" ht="13" customHeight="1" x14ac:dyDescent="0.35">
      <c r="A44" s="3" t="s">
        <v>384</v>
      </c>
      <c r="B44" s="171">
        <v>2</v>
      </c>
      <c r="C44" s="214">
        <v>-0.22744630041511699</v>
      </c>
      <c r="D44" s="219">
        <v>0.10946687720385601</v>
      </c>
      <c r="E44" s="214">
        <v>-0.33789197857766401</v>
      </c>
      <c r="F44" s="219">
        <v>0.21156953689720001</v>
      </c>
      <c r="G44" s="214">
        <v>8.0756762471625894E-3</v>
      </c>
      <c r="H44" s="219">
        <v>9.7489466769910493E-2</v>
      </c>
      <c r="I44" s="214">
        <v>-0.16846355233246299</v>
      </c>
      <c r="J44" s="219">
        <v>0.19524866104955099</v>
      </c>
      <c r="K44" s="214">
        <v>-0.26897692908995102</v>
      </c>
      <c r="L44" s="219">
        <v>0.49981072599456999</v>
      </c>
      <c r="M44" s="214">
        <v>1.27785952336153</v>
      </c>
      <c r="N44" s="219">
        <v>0.78509535187183399</v>
      </c>
      <c r="O44" s="214">
        <v>-0.22899508790203099</v>
      </c>
      <c r="P44" s="219">
        <v>0.113465965824443</v>
      </c>
      <c r="Q44" s="214">
        <v>-0.301313468536268</v>
      </c>
      <c r="R44" s="219">
        <v>0.20686689344206999</v>
      </c>
      <c r="S44" s="214">
        <v>4.25156956175495E-3</v>
      </c>
      <c r="T44" s="219">
        <v>9.5669289618112496E-2</v>
      </c>
      <c r="U44" s="214">
        <v>-0.14542719033624901</v>
      </c>
      <c r="V44" s="219">
        <v>0.19202628095506</v>
      </c>
      <c r="W44" s="214">
        <v>-0.26834305725532698</v>
      </c>
      <c r="X44" s="219">
        <v>0.53233970580700896</v>
      </c>
      <c r="Y44" s="214">
        <v>2.49662089901835</v>
      </c>
      <c r="Z44" s="230">
        <v>0.96503288838504198</v>
      </c>
    </row>
    <row r="45" spans="1:26" ht="13" customHeight="1" x14ac:dyDescent="0.35">
      <c r="A45" s="3" t="s">
        <v>385</v>
      </c>
      <c r="B45" s="171">
        <v>2</v>
      </c>
      <c r="C45" s="214">
        <v>-0.23235519628073401</v>
      </c>
      <c r="D45" s="219">
        <v>0.106867899698462</v>
      </c>
      <c r="E45" s="214" t="s">
        <v>431</v>
      </c>
      <c r="F45" s="219" t="s">
        <v>431</v>
      </c>
      <c r="G45" s="214">
        <v>0.31143511646252803</v>
      </c>
      <c r="H45" s="219">
        <v>0.17238091997584101</v>
      </c>
      <c r="I45" s="214">
        <v>-0.32868416348720902</v>
      </c>
      <c r="J45" s="219">
        <v>0.18789062111084501</v>
      </c>
      <c r="K45" s="214">
        <v>2.0679778674784498E-2</v>
      </c>
      <c r="L45" s="219">
        <v>0.30200446446905399</v>
      </c>
      <c r="M45" s="214">
        <v>0.65547677209086697</v>
      </c>
      <c r="N45" s="219">
        <v>0.49478931638409701</v>
      </c>
      <c r="O45" s="214">
        <v>-0.175101686601389</v>
      </c>
      <c r="P45" s="219">
        <v>0.111998345101485</v>
      </c>
      <c r="Q45" s="214" t="s">
        <v>431</v>
      </c>
      <c r="R45" s="219" t="s">
        <v>431</v>
      </c>
      <c r="S45" s="214">
        <v>0.372014480905899</v>
      </c>
      <c r="T45" s="219">
        <v>0.16671532466977901</v>
      </c>
      <c r="U45" s="214">
        <v>-0.35953719764423397</v>
      </c>
      <c r="V45" s="219">
        <v>0.18612813641499201</v>
      </c>
      <c r="W45" s="214">
        <v>0.101158783260881</v>
      </c>
      <c r="X45" s="219">
        <v>0.299289755569912</v>
      </c>
      <c r="Y45" s="214">
        <v>4.8310436435120696</v>
      </c>
      <c r="Z45" s="230">
        <v>1.22421550415276</v>
      </c>
    </row>
    <row r="46" spans="1:26" ht="13" customHeight="1" x14ac:dyDescent="0.35">
      <c r="A46" s="3" t="s">
        <v>386</v>
      </c>
      <c r="B46" s="171">
        <v>2</v>
      </c>
      <c r="C46" s="214">
        <v>-0.18289025772325301</v>
      </c>
      <c r="D46" s="219">
        <v>0.13132110978252301</v>
      </c>
      <c r="E46" s="214">
        <v>7.7299471780172005E-2</v>
      </c>
      <c r="F46" s="219">
        <v>0.183918204343928</v>
      </c>
      <c r="G46" s="214">
        <v>6.43545057589862E-2</v>
      </c>
      <c r="H46" s="219">
        <v>0.477270145219506</v>
      </c>
      <c r="I46" s="214">
        <v>3.6744834359991402E-2</v>
      </c>
      <c r="J46" s="219">
        <v>0.37368350153691399</v>
      </c>
      <c r="K46" s="214">
        <v>-2.84752790929425E-2</v>
      </c>
      <c r="L46" s="219">
        <v>0.164485804239723</v>
      </c>
      <c r="M46" s="214">
        <v>0.68046559557161701</v>
      </c>
      <c r="N46" s="219">
        <v>0.81944233606045203</v>
      </c>
      <c r="O46" s="214">
        <v>-0.198353912432775</v>
      </c>
      <c r="P46" s="219">
        <v>0.122212508157824</v>
      </c>
      <c r="Q46" s="214">
        <v>-1.09939686023628E-2</v>
      </c>
      <c r="R46" s="219">
        <v>0.18385593814541401</v>
      </c>
      <c r="S46" s="214">
        <v>3.7959159280569102E-2</v>
      </c>
      <c r="T46" s="219">
        <v>0.39648063231027297</v>
      </c>
      <c r="U46" s="214">
        <v>8.9964181331196505E-2</v>
      </c>
      <c r="V46" s="219">
        <v>0.34352569583853498</v>
      </c>
      <c r="W46" s="214">
        <v>-7.5016604079604296E-2</v>
      </c>
      <c r="X46" s="219">
        <v>0.16213109350407501</v>
      </c>
      <c r="Y46" s="214">
        <v>5.0033526712614398</v>
      </c>
      <c r="Z46" s="230">
        <v>1.51672411169016</v>
      </c>
    </row>
    <row r="47" spans="1:26" ht="13" customHeight="1" x14ac:dyDescent="0.35">
      <c r="A47" s="3" t="s">
        <v>387</v>
      </c>
      <c r="B47" s="171">
        <v>2</v>
      </c>
      <c r="C47" s="214">
        <v>-0.13107473911025599</v>
      </c>
      <c r="D47" s="219">
        <v>0.19270753380740899</v>
      </c>
      <c r="E47" s="214">
        <v>0.54195240782139897</v>
      </c>
      <c r="F47" s="219">
        <v>0.15533611589549101</v>
      </c>
      <c r="G47" s="214">
        <v>5.3649160482431603E-3</v>
      </c>
      <c r="H47" s="219">
        <v>0.114555309480094</v>
      </c>
      <c r="I47" s="214">
        <v>0.13340476790945599</v>
      </c>
      <c r="J47" s="219">
        <v>0.21821394956897899</v>
      </c>
      <c r="K47" s="214">
        <v>7.2354435766277996E-3</v>
      </c>
      <c r="L47" s="219">
        <v>0.12769312158165999</v>
      </c>
      <c r="M47" s="214">
        <v>0.78607902462757495</v>
      </c>
      <c r="N47" s="219">
        <v>0.37532901698532301</v>
      </c>
      <c r="O47" s="214">
        <v>-0.15405735840325199</v>
      </c>
      <c r="P47" s="219">
        <v>0.20015608100802301</v>
      </c>
      <c r="Q47" s="214">
        <v>0.526773705914243</v>
      </c>
      <c r="R47" s="219">
        <v>0.16475688663864799</v>
      </c>
      <c r="S47" s="214">
        <v>-4.2810817917467497E-3</v>
      </c>
      <c r="T47" s="219">
        <v>0.11641152483926601</v>
      </c>
      <c r="U47" s="214">
        <v>0.158391730202699</v>
      </c>
      <c r="V47" s="219">
        <v>0.19602306977251999</v>
      </c>
      <c r="W47" s="214">
        <v>2.0836686373382499E-2</v>
      </c>
      <c r="X47" s="219">
        <v>0.130450260919173</v>
      </c>
      <c r="Y47" s="214">
        <v>2.3024768885960398</v>
      </c>
      <c r="Z47" s="230">
        <v>0.72309587193638103</v>
      </c>
    </row>
    <row r="48" spans="1:26" ht="13" customHeight="1" x14ac:dyDescent="0.35">
      <c r="A48" s="3" t="s">
        <v>388</v>
      </c>
      <c r="B48" s="171">
        <v>2</v>
      </c>
      <c r="C48" s="214">
        <v>6.5214974828707403E-2</v>
      </c>
      <c r="D48" s="219">
        <v>0.12524890244853801</v>
      </c>
      <c r="E48" s="214">
        <v>-0.56378713428182903</v>
      </c>
      <c r="F48" s="219">
        <v>0.230349942829363</v>
      </c>
      <c r="G48" s="214">
        <v>0.100297426727863</v>
      </c>
      <c r="H48" s="219">
        <v>0.102307053798499</v>
      </c>
      <c r="I48" s="214">
        <v>-0.176122420766058</v>
      </c>
      <c r="J48" s="219">
        <v>0.23044851419443599</v>
      </c>
      <c r="K48" s="214">
        <v>-0.31936692355746099</v>
      </c>
      <c r="L48" s="219">
        <v>0.100400597542213</v>
      </c>
      <c r="M48" s="214">
        <v>0.423761401624976</v>
      </c>
      <c r="N48" s="219">
        <v>0.40814731184498798</v>
      </c>
      <c r="O48" s="214">
        <v>0.12501543226515799</v>
      </c>
      <c r="P48" s="219">
        <v>0.125348619420597</v>
      </c>
      <c r="Q48" s="214">
        <v>-0.65083045404611495</v>
      </c>
      <c r="R48" s="219">
        <v>0.19026695899895901</v>
      </c>
      <c r="S48" s="214">
        <v>0.148443366953384</v>
      </c>
      <c r="T48" s="219">
        <v>0.102526357837815</v>
      </c>
      <c r="U48" s="214">
        <v>-0.19448312230603601</v>
      </c>
      <c r="V48" s="219">
        <v>0.244287032305467</v>
      </c>
      <c r="W48" s="214">
        <v>-0.38317702279497001</v>
      </c>
      <c r="X48" s="219">
        <v>0.10096913490316201</v>
      </c>
      <c r="Y48" s="214">
        <v>3.3712649201712401</v>
      </c>
      <c r="Z48" s="230">
        <v>0.95534902880238004</v>
      </c>
    </row>
    <row r="49" spans="1:26" ht="13" customHeight="1" x14ac:dyDescent="0.35">
      <c r="A49" s="3" t="s">
        <v>389</v>
      </c>
      <c r="B49" s="171">
        <v>2</v>
      </c>
      <c r="C49" s="214">
        <v>0.194247021309427</v>
      </c>
      <c r="D49" s="219">
        <v>0.18728650715035999</v>
      </c>
      <c r="E49" s="214">
        <v>-0.40268454382183499</v>
      </c>
      <c r="F49" s="219">
        <v>0.161727027672358</v>
      </c>
      <c r="G49" s="214">
        <v>-2.2461559614926501E-2</v>
      </c>
      <c r="H49" s="219">
        <v>0.23768244684496001</v>
      </c>
      <c r="I49" s="214">
        <v>-0.207717240692981</v>
      </c>
      <c r="J49" s="219">
        <v>0.19931397997928299</v>
      </c>
      <c r="K49" s="214">
        <v>-1.2881719744406299</v>
      </c>
      <c r="L49" s="219">
        <v>0.787231112168568</v>
      </c>
      <c r="M49" s="214">
        <v>1.6540383667941401</v>
      </c>
      <c r="N49" s="219">
        <v>1.2057633597395101</v>
      </c>
      <c r="O49" s="214">
        <v>0.257710580389791</v>
      </c>
      <c r="P49" s="219">
        <v>0.16801937351507701</v>
      </c>
      <c r="Q49" s="214">
        <v>-0.52200822249983703</v>
      </c>
      <c r="R49" s="219">
        <v>0.20314045932073699</v>
      </c>
      <c r="S49" s="214">
        <v>6.24882935256783E-2</v>
      </c>
      <c r="T49" s="219">
        <v>0.24817614991258</v>
      </c>
      <c r="U49" s="214">
        <v>-7.0363954506769105E-2</v>
      </c>
      <c r="V49" s="219">
        <v>0.177752257644227</v>
      </c>
      <c r="W49" s="214">
        <v>-1.19280236209788</v>
      </c>
      <c r="X49" s="219">
        <v>0.67126858840510895</v>
      </c>
      <c r="Y49" s="214">
        <v>7.1674840148486902</v>
      </c>
      <c r="Z49" s="230">
        <v>1.6199681192370099</v>
      </c>
    </row>
    <row r="50" spans="1:26" ht="13" customHeight="1" x14ac:dyDescent="0.35">
      <c r="A50" s="3" t="s">
        <v>390</v>
      </c>
      <c r="B50" s="171">
        <v>2</v>
      </c>
      <c r="C50" s="214">
        <v>0.110703404639952</v>
      </c>
      <c r="D50" s="219">
        <v>0.119539337412309</v>
      </c>
      <c r="E50" s="214" t="s">
        <v>431</v>
      </c>
      <c r="F50" s="219" t="s">
        <v>431</v>
      </c>
      <c r="G50" s="214">
        <v>3.25985430282528E-3</v>
      </c>
      <c r="H50" s="219">
        <v>0.176534725183466</v>
      </c>
      <c r="I50" s="214">
        <v>-0.39526461050977602</v>
      </c>
      <c r="J50" s="219">
        <v>0.22843482935258899</v>
      </c>
      <c r="K50" s="214" t="s">
        <v>431</v>
      </c>
      <c r="L50" s="219" t="s">
        <v>431</v>
      </c>
      <c r="M50" s="214">
        <v>0.32332248574363198</v>
      </c>
      <c r="N50" s="219">
        <v>0.34035180611307397</v>
      </c>
      <c r="O50" s="214">
        <v>0.14794839781660299</v>
      </c>
      <c r="P50" s="219">
        <v>0.12146035728780601</v>
      </c>
      <c r="Q50" s="214" t="s">
        <v>431</v>
      </c>
      <c r="R50" s="219" t="s">
        <v>431</v>
      </c>
      <c r="S50" s="214">
        <v>2.9165787323843801E-2</v>
      </c>
      <c r="T50" s="219">
        <v>0.17088493289672699</v>
      </c>
      <c r="U50" s="214">
        <v>-0.42267314665904199</v>
      </c>
      <c r="V50" s="219">
        <v>0.21865960685982799</v>
      </c>
      <c r="W50" s="214" t="s">
        <v>431</v>
      </c>
      <c r="X50" s="219" t="s">
        <v>431</v>
      </c>
      <c r="Y50" s="214">
        <v>5.5216892646536699</v>
      </c>
      <c r="Z50" s="230">
        <v>1.13676967012568</v>
      </c>
    </row>
    <row r="51" spans="1:26" ht="13" customHeight="1" x14ac:dyDescent="0.35">
      <c r="A51" s="3" t="s">
        <v>391</v>
      </c>
      <c r="B51" s="171">
        <v>2</v>
      </c>
      <c r="C51" s="214">
        <v>-0.213985513237272</v>
      </c>
      <c r="D51" s="219">
        <v>0.27198373512868002</v>
      </c>
      <c r="E51" s="214">
        <v>-0.123958473885729</v>
      </c>
      <c r="F51" s="219">
        <v>0.143695227382516</v>
      </c>
      <c r="G51" s="214">
        <v>-0.22633861874553399</v>
      </c>
      <c r="H51" s="219">
        <v>0.35809001342907998</v>
      </c>
      <c r="I51" s="214" t="s">
        <v>431</v>
      </c>
      <c r="J51" s="219" t="s">
        <v>431</v>
      </c>
      <c r="K51" s="214">
        <v>7.0127561533837597E-4</v>
      </c>
      <c r="L51" s="219">
        <v>0.208057105541578</v>
      </c>
      <c r="M51" s="214">
        <v>0.36126297313261801</v>
      </c>
      <c r="N51" s="219">
        <v>0.30560286575833001</v>
      </c>
      <c r="O51" s="214">
        <v>-0.13907058240235401</v>
      </c>
      <c r="P51" s="219">
        <v>0.28303696936781297</v>
      </c>
      <c r="Q51" s="214">
        <v>-0.113839458611758</v>
      </c>
      <c r="R51" s="219">
        <v>0.14214035339440101</v>
      </c>
      <c r="S51" s="214">
        <v>-0.15907634455401501</v>
      </c>
      <c r="T51" s="219">
        <v>0.37795079919269298</v>
      </c>
      <c r="U51" s="214" t="s">
        <v>431</v>
      </c>
      <c r="V51" s="219" t="s">
        <v>431</v>
      </c>
      <c r="W51" s="214">
        <v>-4.0244333291986498E-2</v>
      </c>
      <c r="X51" s="219">
        <v>0.20261559072367299</v>
      </c>
      <c r="Y51" s="214">
        <v>2.34019004822165</v>
      </c>
      <c r="Z51" s="230">
        <v>0.715506778412346</v>
      </c>
    </row>
    <row r="52" spans="1:26" ht="13" customHeight="1" x14ac:dyDescent="0.35">
      <c r="A52" s="3" t="s">
        <v>392</v>
      </c>
      <c r="B52" s="171">
        <v>2</v>
      </c>
      <c r="C52" s="214" t="s">
        <v>431</v>
      </c>
      <c r="D52" s="219" t="s">
        <v>431</v>
      </c>
      <c r="E52" s="214">
        <v>-0.49014017559061002</v>
      </c>
      <c r="F52" s="219">
        <v>0.42656865460599802</v>
      </c>
      <c r="G52" s="214">
        <v>-0.25346339147117702</v>
      </c>
      <c r="H52" s="219">
        <v>0.46160168884255598</v>
      </c>
      <c r="I52" s="214">
        <v>-2.07780909853602</v>
      </c>
      <c r="J52" s="219">
        <v>0.45159228997476603</v>
      </c>
      <c r="K52" s="214" t="s">
        <v>431</v>
      </c>
      <c r="L52" s="219" t="s">
        <v>431</v>
      </c>
      <c r="M52" s="214">
        <v>2.9902935087464901</v>
      </c>
      <c r="N52" s="219">
        <v>2.29865225245126</v>
      </c>
      <c r="O52" s="214" t="s">
        <v>431</v>
      </c>
      <c r="P52" s="219" t="s">
        <v>431</v>
      </c>
      <c r="Q52" s="214">
        <v>-0.52046635009401898</v>
      </c>
      <c r="R52" s="219">
        <v>0.40579361862065499</v>
      </c>
      <c r="S52" s="214">
        <v>-0.17560087734298799</v>
      </c>
      <c r="T52" s="219">
        <v>0.47679477638455198</v>
      </c>
      <c r="U52" s="214">
        <v>-1.97897379711285</v>
      </c>
      <c r="V52" s="219">
        <v>0.38858235819193998</v>
      </c>
      <c r="W52" s="214" t="s">
        <v>431</v>
      </c>
      <c r="X52" s="219" t="s">
        <v>431</v>
      </c>
      <c r="Y52" s="214">
        <v>5.3774778448599498</v>
      </c>
      <c r="Z52" s="230">
        <v>2.8770817660145398</v>
      </c>
    </row>
    <row r="53" spans="1:26" ht="13" customHeight="1" x14ac:dyDescent="0.35">
      <c r="A53" s="3" t="s">
        <v>393</v>
      </c>
      <c r="B53" s="171">
        <v>2</v>
      </c>
      <c r="C53" s="214">
        <v>-7.5287457779505795E-2</v>
      </c>
      <c r="D53" s="219">
        <v>0.10273485859339999</v>
      </c>
      <c r="E53" s="214">
        <v>0.24874297256115399</v>
      </c>
      <c r="F53" s="219">
        <v>0.107432000438971</v>
      </c>
      <c r="G53" s="214">
        <v>0.194645289886897</v>
      </c>
      <c r="H53" s="219">
        <v>0.20966413062671199</v>
      </c>
      <c r="I53" s="214">
        <v>-0.167013396378285</v>
      </c>
      <c r="J53" s="219">
        <v>0.193928123472765</v>
      </c>
      <c r="K53" s="214">
        <v>0.192498587907728</v>
      </c>
      <c r="L53" s="219">
        <v>0.174472183901346</v>
      </c>
      <c r="M53" s="214">
        <v>0.642395065234874</v>
      </c>
      <c r="N53" s="219">
        <v>0.40943063348021602</v>
      </c>
      <c r="O53" s="214">
        <v>-7.9593629900869295E-2</v>
      </c>
      <c r="P53" s="219">
        <v>0.10019213670344899</v>
      </c>
      <c r="Q53" s="214">
        <v>0.21190464447664101</v>
      </c>
      <c r="R53" s="219">
        <v>0.108815596174136</v>
      </c>
      <c r="S53" s="214">
        <v>0.26883851570286499</v>
      </c>
      <c r="T53" s="219">
        <v>0.20559309443057</v>
      </c>
      <c r="U53" s="214">
        <v>-0.170571807439411</v>
      </c>
      <c r="V53" s="219">
        <v>0.19075333661732</v>
      </c>
      <c r="W53" s="214">
        <v>0.18280587071658599</v>
      </c>
      <c r="X53" s="219">
        <v>0.18386908728086099</v>
      </c>
      <c r="Y53" s="214">
        <v>3.5713017398490301</v>
      </c>
      <c r="Z53" s="230">
        <v>0.88255875816317497</v>
      </c>
    </row>
    <row r="54" spans="1:26" ht="13" customHeight="1" x14ac:dyDescent="0.35">
      <c r="A54" s="3" t="s">
        <v>394</v>
      </c>
      <c r="B54" s="171">
        <v>2</v>
      </c>
      <c r="C54" s="214" t="s">
        <v>431</v>
      </c>
      <c r="D54" s="219" t="s">
        <v>431</v>
      </c>
      <c r="E54" s="214" t="s">
        <v>431</v>
      </c>
      <c r="F54" s="219" t="s">
        <v>431</v>
      </c>
      <c r="G54" s="214" t="s">
        <v>431</v>
      </c>
      <c r="H54" s="219" t="s">
        <v>431</v>
      </c>
      <c r="I54" s="214" t="s">
        <v>431</v>
      </c>
      <c r="J54" s="219" t="s">
        <v>431</v>
      </c>
      <c r="K54" s="214" t="s">
        <v>431</v>
      </c>
      <c r="L54" s="219" t="s">
        <v>431</v>
      </c>
      <c r="M54" s="214" t="s">
        <v>431</v>
      </c>
      <c r="N54" s="219" t="s">
        <v>431</v>
      </c>
      <c r="O54" s="214" t="s">
        <v>431</v>
      </c>
      <c r="P54" s="219" t="s">
        <v>431</v>
      </c>
      <c r="Q54" s="214" t="s">
        <v>431</v>
      </c>
      <c r="R54" s="219" t="s">
        <v>431</v>
      </c>
      <c r="S54" s="214" t="s">
        <v>431</v>
      </c>
      <c r="T54" s="219" t="s">
        <v>431</v>
      </c>
      <c r="U54" s="214" t="s">
        <v>431</v>
      </c>
      <c r="V54" s="219" t="s">
        <v>431</v>
      </c>
      <c r="W54" s="214" t="s">
        <v>431</v>
      </c>
      <c r="X54" s="219" t="s">
        <v>431</v>
      </c>
      <c r="Y54" s="214" t="s">
        <v>431</v>
      </c>
      <c r="Z54" s="230" t="s">
        <v>431</v>
      </c>
    </row>
    <row r="55" spans="1:26" ht="13" customHeight="1" x14ac:dyDescent="0.35">
      <c r="A55" s="3" t="s">
        <v>395</v>
      </c>
      <c r="B55" s="171">
        <v>2</v>
      </c>
      <c r="C55" s="214">
        <v>0.20300256445870199</v>
      </c>
      <c r="D55" s="219">
        <v>0.191033326890859</v>
      </c>
      <c r="E55" s="214">
        <v>-0.19332108153313199</v>
      </c>
      <c r="F55" s="219">
        <v>0.18801591210450999</v>
      </c>
      <c r="G55" s="214">
        <v>-1.5814729055284901E-2</v>
      </c>
      <c r="H55" s="219">
        <v>0.17664329265377901</v>
      </c>
      <c r="I55" s="214">
        <v>2.3523027782753499E-2</v>
      </c>
      <c r="J55" s="219">
        <v>0.21740522689924499</v>
      </c>
      <c r="K55" s="214">
        <v>0.302051457836854</v>
      </c>
      <c r="L55" s="219">
        <v>0.23285323523107301</v>
      </c>
      <c r="M55" s="214">
        <v>1.15399409380101</v>
      </c>
      <c r="N55" s="219">
        <v>0.92746899975194097</v>
      </c>
      <c r="O55" s="214">
        <v>0.20364005130016699</v>
      </c>
      <c r="P55" s="219">
        <v>0.19287449829792</v>
      </c>
      <c r="Q55" s="214">
        <v>-0.19899732884272101</v>
      </c>
      <c r="R55" s="219">
        <v>0.18841965361781099</v>
      </c>
      <c r="S55" s="214">
        <v>-1.7564314530017899E-2</v>
      </c>
      <c r="T55" s="219">
        <v>0.1738044915245</v>
      </c>
      <c r="U55" s="214">
        <v>5.9803586407596596E-3</v>
      </c>
      <c r="V55" s="219">
        <v>0.21888750065717</v>
      </c>
      <c r="W55" s="214">
        <v>0.30520462335028498</v>
      </c>
      <c r="X55" s="219">
        <v>0.23123010021748899</v>
      </c>
      <c r="Y55" s="214">
        <v>1.32741885407834</v>
      </c>
      <c r="Z55" s="230">
        <v>1.10566713626632</v>
      </c>
    </row>
    <row r="56" spans="1:26" ht="13" customHeight="1" x14ac:dyDescent="0.35">
      <c r="A56" s="3" t="s">
        <v>396</v>
      </c>
      <c r="B56" s="171">
        <v>2</v>
      </c>
      <c r="C56" s="214">
        <v>-3.91854500668125E-3</v>
      </c>
      <c r="D56" s="219">
        <v>0.11762541596894199</v>
      </c>
      <c r="E56" s="214">
        <v>0.182032069205218</v>
      </c>
      <c r="F56" s="219">
        <v>8.3819408217025701E-2</v>
      </c>
      <c r="G56" s="214">
        <v>0.21664150215304601</v>
      </c>
      <c r="H56" s="219">
        <v>0.15708341494171299</v>
      </c>
      <c r="I56" s="214">
        <v>-0.178998544013942</v>
      </c>
      <c r="J56" s="219">
        <v>0.134799749352156</v>
      </c>
      <c r="K56" s="214">
        <v>-0.23242657414732201</v>
      </c>
      <c r="L56" s="219">
        <v>0.152715376420998</v>
      </c>
      <c r="M56" s="214">
        <v>0.48398876297239801</v>
      </c>
      <c r="N56" s="219">
        <v>0.35234801917942798</v>
      </c>
      <c r="O56" s="214">
        <v>-1.51198350661212E-3</v>
      </c>
      <c r="P56" s="219">
        <v>0.11280404062557001</v>
      </c>
      <c r="Q56" s="214">
        <v>0.17600502554301001</v>
      </c>
      <c r="R56" s="219">
        <v>8.53977530654534E-2</v>
      </c>
      <c r="S56" s="214">
        <v>0.24817445844871699</v>
      </c>
      <c r="T56" s="219">
        <v>0.16014361038948199</v>
      </c>
      <c r="U56" s="214">
        <v>-0.20959709480123401</v>
      </c>
      <c r="V56" s="219">
        <v>0.13407441708109799</v>
      </c>
      <c r="W56" s="214">
        <v>-0.10859306052034499</v>
      </c>
      <c r="X56" s="219">
        <v>0.150787795633372</v>
      </c>
      <c r="Y56" s="214">
        <v>4.0796374211248496</v>
      </c>
      <c r="Z56" s="230">
        <v>0.67560507171506801</v>
      </c>
    </row>
    <row r="57" spans="1:26" ht="13" customHeight="1" x14ac:dyDescent="0.35">
      <c r="A57" s="3" t="s">
        <v>397</v>
      </c>
      <c r="B57" s="171">
        <v>2</v>
      </c>
      <c r="C57" s="214">
        <v>-0.17237365857800799</v>
      </c>
      <c r="D57" s="219">
        <v>0.247939565945269</v>
      </c>
      <c r="E57" s="214">
        <v>-8.3115598804623297E-2</v>
      </c>
      <c r="F57" s="219">
        <v>0.23220526940316699</v>
      </c>
      <c r="G57" s="214">
        <v>0.56137605872111995</v>
      </c>
      <c r="H57" s="219">
        <v>0.23422993729823299</v>
      </c>
      <c r="I57" s="214">
        <v>-0.39245273386333102</v>
      </c>
      <c r="J57" s="219">
        <v>0.35224741612449301</v>
      </c>
      <c r="K57" s="214">
        <v>-5.1308257414200802E-2</v>
      </c>
      <c r="L57" s="219">
        <v>0.19530247266537201</v>
      </c>
      <c r="M57" s="214">
        <v>2.4570801338169499</v>
      </c>
      <c r="N57" s="219">
        <v>1.2307997383318301</v>
      </c>
      <c r="O57" s="214">
        <v>-0.18010242420779399</v>
      </c>
      <c r="P57" s="219">
        <v>0.24516088382618501</v>
      </c>
      <c r="Q57" s="214">
        <v>-9.1956020363596E-2</v>
      </c>
      <c r="R57" s="219">
        <v>0.236075028186081</v>
      </c>
      <c r="S57" s="214">
        <v>0.53823969231744395</v>
      </c>
      <c r="T57" s="219">
        <v>0.228257072190265</v>
      </c>
      <c r="U57" s="214">
        <v>-0.41885642120501598</v>
      </c>
      <c r="V57" s="219">
        <v>0.34384323621525698</v>
      </c>
      <c r="W57" s="214">
        <v>-6.8718400590988105E-2</v>
      </c>
      <c r="X57" s="219">
        <v>0.195326804540642</v>
      </c>
      <c r="Y57" s="214">
        <v>4.16595938960584</v>
      </c>
      <c r="Z57" s="230">
        <v>1.3920666786878899</v>
      </c>
    </row>
    <row r="58" spans="1:26" ht="13" customHeight="1" x14ac:dyDescent="0.35">
      <c r="A58" s="3" t="s">
        <v>398</v>
      </c>
      <c r="B58" s="171">
        <v>2</v>
      </c>
      <c r="C58" s="214">
        <v>-0.12588554707112501</v>
      </c>
      <c r="D58" s="219">
        <v>0.19536934622771099</v>
      </c>
      <c r="E58" s="214">
        <v>-0.46375316392368299</v>
      </c>
      <c r="F58" s="219">
        <v>0.16576258373847899</v>
      </c>
      <c r="G58" s="214">
        <v>-0.14067414481142301</v>
      </c>
      <c r="H58" s="219">
        <v>0.11086999336931599</v>
      </c>
      <c r="I58" s="214">
        <v>-5.5411871312447201E-2</v>
      </c>
      <c r="J58" s="219">
        <v>0.13049989123570599</v>
      </c>
      <c r="K58" s="214">
        <v>-4.3094206628203603E-2</v>
      </c>
      <c r="L58" s="219">
        <v>0.11859692560975101</v>
      </c>
      <c r="M58" s="214">
        <v>1.29538850476889</v>
      </c>
      <c r="N58" s="219">
        <v>0.51960217023653799</v>
      </c>
      <c r="O58" s="214">
        <v>-0.240115543535663</v>
      </c>
      <c r="P58" s="219">
        <v>0.19016131153462701</v>
      </c>
      <c r="Q58" s="214">
        <v>-0.292220000738593</v>
      </c>
      <c r="R58" s="219">
        <v>0.173114941823407</v>
      </c>
      <c r="S58" s="214">
        <v>-0.17563327601557699</v>
      </c>
      <c r="T58" s="219">
        <v>0.10972418590175601</v>
      </c>
      <c r="U58" s="214">
        <v>-9.8651633639504993E-2</v>
      </c>
      <c r="V58" s="219">
        <v>0.12665533523504899</v>
      </c>
      <c r="W58" s="214">
        <v>7.8550152891833702E-2</v>
      </c>
      <c r="X58" s="219">
        <v>0.11910599004924</v>
      </c>
      <c r="Y58" s="214">
        <v>3.2114695756037599</v>
      </c>
      <c r="Z58" s="230">
        <v>0.75746045000355</v>
      </c>
    </row>
    <row r="59" spans="1:26" ht="13" customHeight="1" x14ac:dyDescent="0.35">
      <c r="A59" s="3" t="s">
        <v>399</v>
      </c>
      <c r="B59" s="171">
        <v>2</v>
      </c>
      <c r="C59" s="214">
        <v>-5.5334883572666999E-2</v>
      </c>
      <c r="D59" s="219">
        <v>0.13882189671126299</v>
      </c>
      <c r="E59" s="214">
        <v>-0.32785159569606298</v>
      </c>
      <c r="F59" s="219">
        <v>0.12535402741342999</v>
      </c>
      <c r="G59" s="214">
        <v>-0.13092893123392499</v>
      </c>
      <c r="H59" s="219">
        <v>0.15265551354606999</v>
      </c>
      <c r="I59" s="214">
        <v>-0.16707291707226599</v>
      </c>
      <c r="J59" s="219">
        <v>0.101912874798004</v>
      </c>
      <c r="K59" s="214">
        <v>-0.13403433654434499</v>
      </c>
      <c r="L59" s="219">
        <v>0.12725575995733199</v>
      </c>
      <c r="M59" s="214">
        <v>1.3772525544177801</v>
      </c>
      <c r="N59" s="219">
        <v>0.78861285587477903</v>
      </c>
      <c r="O59" s="214">
        <v>-3.4877634665521302E-2</v>
      </c>
      <c r="P59" s="219">
        <v>0.13765211002403799</v>
      </c>
      <c r="Q59" s="214">
        <v>-0.29813182612547001</v>
      </c>
      <c r="R59" s="219">
        <v>0.123529265067217</v>
      </c>
      <c r="S59" s="214">
        <v>-9.9312892910790707E-2</v>
      </c>
      <c r="T59" s="219">
        <v>0.149558505858611</v>
      </c>
      <c r="U59" s="214">
        <v>-0.14763036743666999</v>
      </c>
      <c r="V59" s="219">
        <v>0.103981806556368</v>
      </c>
      <c r="W59" s="214">
        <v>-0.115847215014577</v>
      </c>
      <c r="X59" s="219">
        <v>0.14888380474687099</v>
      </c>
      <c r="Y59" s="214">
        <v>2.1569993682872801</v>
      </c>
      <c r="Z59" s="230">
        <v>1.1626413779648701</v>
      </c>
    </row>
    <row r="60" spans="1:26" ht="13" customHeight="1" x14ac:dyDescent="0.35">
      <c r="A60" s="3" t="s">
        <v>400</v>
      </c>
      <c r="B60" s="171">
        <v>2</v>
      </c>
      <c r="C60" s="214">
        <v>-0.66198857158068303</v>
      </c>
      <c r="D60" s="219">
        <v>0.26684971347545799</v>
      </c>
      <c r="E60" s="214">
        <v>1.2175361572954</v>
      </c>
      <c r="F60" s="219">
        <v>0.76588835296048197</v>
      </c>
      <c r="G60" s="214">
        <v>-0.75946697572428801</v>
      </c>
      <c r="H60" s="219">
        <v>0.39055160771681402</v>
      </c>
      <c r="I60" s="214">
        <v>6.8687917706640594E-2</v>
      </c>
      <c r="J60" s="219">
        <v>0.25836961241513001</v>
      </c>
      <c r="K60" s="214">
        <v>0.44801015790139798</v>
      </c>
      <c r="L60" s="219">
        <v>0.24212976916427201</v>
      </c>
      <c r="M60" s="214">
        <v>4.9913826141642099</v>
      </c>
      <c r="N60" s="219">
        <v>5.0638280673739597</v>
      </c>
      <c r="O60" s="214">
        <v>-0.682731567060615</v>
      </c>
      <c r="P60" s="219">
        <v>0.25843646746633298</v>
      </c>
      <c r="Q60" s="214">
        <v>1.31335388063172</v>
      </c>
      <c r="R60" s="219">
        <v>0.77304741307865898</v>
      </c>
      <c r="S60" s="214">
        <v>-0.75683205265864095</v>
      </c>
      <c r="T60" s="219">
        <v>0.37246171465828898</v>
      </c>
      <c r="U60" s="214">
        <v>9.3680936517566302E-2</v>
      </c>
      <c r="V60" s="219">
        <v>0.25344348289165602</v>
      </c>
      <c r="W60" s="214">
        <v>0.39769848522878998</v>
      </c>
      <c r="X60" s="219">
        <v>0.239834750813854</v>
      </c>
      <c r="Y60" s="214">
        <v>7.6665754851995898</v>
      </c>
      <c r="Z60" s="230">
        <v>5.0573640775793098</v>
      </c>
    </row>
    <row r="61" spans="1:26" ht="13" customHeight="1" x14ac:dyDescent="0.35">
      <c r="A61" s="3" t="s">
        <v>401</v>
      </c>
      <c r="B61" s="171">
        <v>2</v>
      </c>
      <c r="C61" s="214">
        <v>-0.21862279039891799</v>
      </c>
      <c r="D61" s="219">
        <v>0.17013628810092599</v>
      </c>
      <c r="E61" s="214">
        <v>-0.49174922831104101</v>
      </c>
      <c r="F61" s="219">
        <v>0.27052563957806203</v>
      </c>
      <c r="G61" s="214">
        <v>-0.43753568942549798</v>
      </c>
      <c r="H61" s="219">
        <v>0.39765977575496098</v>
      </c>
      <c r="I61" s="214">
        <v>-0.449429680850438</v>
      </c>
      <c r="J61" s="219">
        <v>0.40932333459398801</v>
      </c>
      <c r="K61" s="214">
        <v>1.25064471915818</v>
      </c>
      <c r="L61" s="219">
        <v>0.67725027910898805</v>
      </c>
      <c r="M61" s="214">
        <v>0.76493110765371397</v>
      </c>
      <c r="N61" s="219">
        <v>0.59680141708934298</v>
      </c>
      <c r="O61" s="214">
        <v>-0.17302453153718</v>
      </c>
      <c r="P61" s="219">
        <v>0.17468223500240901</v>
      </c>
      <c r="Q61" s="214">
        <v>-0.55431986903143105</v>
      </c>
      <c r="R61" s="219">
        <v>0.26446334127650101</v>
      </c>
      <c r="S61" s="214">
        <v>-0.42419808194877501</v>
      </c>
      <c r="T61" s="219">
        <v>0.40459280668927</v>
      </c>
      <c r="U61" s="214">
        <v>-0.44542644624814298</v>
      </c>
      <c r="V61" s="219">
        <v>0.40427339727336398</v>
      </c>
      <c r="W61" s="214">
        <v>1.3322891446154199</v>
      </c>
      <c r="X61" s="219">
        <v>0.70486498614701198</v>
      </c>
      <c r="Y61" s="214">
        <v>1.2140913959517901</v>
      </c>
      <c r="Z61" s="230">
        <v>0.66902526723677302</v>
      </c>
    </row>
    <row r="62" spans="1:26" ht="13" customHeight="1" x14ac:dyDescent="0.35">
      <c r="A62" s="3" t="s">
        <v>402</v>
      </c>
      <c r="B62" s="171">
        <v>2</v>
      </c>
      <c r="C62" s="214">
        <v>-0.13087170482508201</v>
      </c>
      <c r="D62" s="219">
        <v>7.9162575246770894E-2</v>
      </c>
      <c r="E62" s="214">
        <v>-1.1025504082448201</v>
      </c>
      <c r="F62" s="219">
        <v>0.30290131054854602</v>
      </c>
      <c r="G62" s="214">
        <v>-9.7261353337426401E-2</v>
      </c>
      <c r="H62" s="219">
        <v>0.151012771667418</v>
      </c>
      <c r="I62" s="214">
        <v>-0.25797823715774199</v>
      </c>
      <c r="J62" s="219">
        <v>0.13117227033411799</v>
      </c>
      <c r="K62" s="214">
        <v>-0.17687307522670501</v>
      </c>
      <c r="L62" s="219">
        <v>0.25707463877998499</v>
      </c>
      <c r="M62" s="214">
        <v>1.2809124048226199</v>
      </c>
      <c r="N62" s="219">
        <v>0.76262670998563398</v>
      </c>
      <c r="O62" s="214">
        <v>-0.112871873680698</v>
      </c>
      <c r="P62" s="219">
        <v>8.0335731473183097E-2</v>
      </c>
      <c r="Q62" s="214">
        <v>-1.06506031985321</v>
      </c>
      <c r="R62" s="219">
        <v>0.29886462171953299</v>
      </c>
      <c r="S62" s="214">
        <v>-9.8800516947900999E-2</v>
      </c>
      <c r="T62" s="219">
        <v>0.153217950289669</v>
      </c>
      <c r="U62" s="214">
        <v>-0.248173880225844</v>
      </c>
      <c r="V62" s="219">
        <v>0.13243179072144501</v>
      </c>
      <c r="W62" s="214">
        <v>-0.15586534285765799</v>
      </c>
      <c r="X62" s="219">
        <v>0.26776831436818399</v>
      </c>
      <c r="Y62" s="214">
        <v>1.6271738017236701</v>
      </c>
      <c r="Z62" s="230">
        <v>0.84884693855201199</v>
      </c>
    </row>
    <row r="63" spans="1:26" ht="13" customHeight="1" x14ac:dyDescent="0.35">
      <c r="A63" s="192" t="s">
        <v>403</v>
      </c>
      <c r="B63" s="172">
        <v>2</v>
      </c>
      <c r="C63" s="215">
        <v>7.6946318320674899E-3</v>
      </c>
      <c r="D63" s="220">
        <v>4.8569188079372001E-2</v>
      </c>
      <c r="E63" s="215">
        <v>0.11526149880833</v>
      </c>
      <c r="F63" s="220">
        <v>4.8074707756951197E-2</v>
      </c>
      <c r="G63" s="215">
        <v>0.11760076809362199</v>
      </c>
      <c r="H63" s="220">
        <v>5.3783559701405199E-2</v>
      </c>
      <c r="I63" s="215">
        <v>5.6861485817675202E-2</v>
      </c>
      <c r="J63" s="220">
        <v>4.3313096822527E-2</v>
      </c>
      <c r="K63" s="215">
        <v>0.113315546500892</v>
      </c>
      <c r="L63" s="220">
        <v>4.8055724980757601E-2</v>
      </c>
      <c r="M63" s="215">
        <v>1.1780491224398699</v>
      </c>
      <c r="N63" s="220">
        <v>0.244785507640708</v>
      </c>
      <c r="O63" s="215">
        <v>-8.4630578955589807E-3</v>
      </c>
      <c r="P63" s="220">
        <v>4.7446857262484897E-2</v>
      </c>
      <c r="Q63" s="215">
        <v>0.113003419539116</v>
      </c>
      <c r="R63" s="220">
        <v>4.7960269714754498E-2</v>
      </c>
      <c r="S63" s="215">
        <v>0.126036097325254</v>
      </c>
      <c r="T63" s="220">
        <v>5.1668152023201797E-2</v>
      </c>
      <c r="U63" s="215">
        <v>5.5414432651937802E-2</v>
      </c>
      <c r="V63" s="220">
        <v>4.2053633871723103E-2</v>
      </c>
      <c r="W63" s="215">
        <v>0.11145682224391799</v>
      </c>
      <c r="X63" s="220">
        <v>4.7608442957805801E-2</v>
      </c>
      <c r="Y63" s="215">
        <v>3.8856455234880598</v>
      </c>
      <c r="Z63" s="232">
        <v>0.30511669795229501</v>
      </c>
    </row>
    <row r="64" spans="1:26" ht="13" customHeight="1" x14ac:dyDescent="0.35">
      <c r="A64" s="193" t="s">
        <v>404</v>
      </c>
      <c r="B64" s="173">
        <v>2</v>
      </c>
      <c r="C64" s="216">
        <v>-5.4918608926560301E-2</v>
      </c>
      <c r="D64" s="221">
        <v>4.1394365630686998E-2</v>
      </c>
      <c r="E64" s="216">
        <v>0.151588592521472</v>
      </c>
      <c r="F64" s="221">
        <v>5.4267250335528303E-2</v>
      </c>
      <c r="G64" s="216">
        <v>0.13884905681346299</v>
      </c>
      <c r="H64" s="221">
        <v>8.4892052148929004E-2</v>
      </c>
      <c r="I64" s="216">
        <v>-3.01593221766518E-2</v>
      </c>
      <c r="J64" s="221">
        <v>7.4398659874861994E-2</v>
      </c>
      <c r="K64" s="216">
        <v>1.9372296732721499E-2</v>
      </c>
      <c r="L64" s="221">
        <v>5.1270187586916399E-2</v>
      </c>
      <c r="M64" s="216">
        <v>0.828631953696774</v>
      </c>
      <c r="N64" s="221">
        <v>0.20142074873833801</v>
      </c>
      <c r="O64" s="216">
        <v>-5.5512549847509599E-2</v>
      </c>
      <c r="P64" s="221">
        <v>4.2545381295216803E-2</v>
      </c>
      <c r="Q64" s="216">
        <v>0.105146048097206</v>
      </c>
      <c r="R64" s="221">
        <v>5.2460446442572299E-2</v>
      </c>
      <c r="S64" s="216">
        <v>0.152241147447498</v>
      </c>
      <c r="T64" s="221">
        <v>7.5148227751207705E-2</v>
      </c>
      <c r="U64" s="216">
        <v>-2.1713138922511501E-2</v>
      </c>
      <c r="V64" s="221">
        <v>7.0367595046248996E-2</v>
      </c>
      <c r="W64" s="216">
        <v>3.3340175223721902E-2</v>
      </c>
      <c r="X64" s="221">
        <v>5.0516433666181797E-2</v>
      </c>
      <c r="Y64" s="216">
        <v>3.9158201264566301</v>
      </c>
      <c r="Z64" s="233">
        <v>0.343783549301796</v>
      </c>
    </row>
    <row r="65" spans="1:26" ht="13" customHeight="1" x14ac:dyDescent="0.35">
      <c r="A65" s="194" t="s">
        <v>405</v>
      </c>
      <c r="B65" s="174">
        <v>2</v>
      </c>
      <c r="C65" s="217">
        <v>-1.17447014307108E-2</v>
      </c>
      <c r="D65" s="222">
        <v>3.1624896962423397E-2</v>
      </c>
      <c r="E65" s="217">
        <v>-3.4285900010087002E-2</v>
      </c>
      <c r="F65" s="222">
        <v>3.4875812838798599E-2</v>
      </c>
      <c r="G65" s="217">
        <v>9.7466480836158706E-2</v>
      </c>
      <c r="H65" s="222">
        <v>3.8465290641653098E-2</v>
      </c>
      <c r="I65" s="217">
        <v>-9.7260429696537296E-2</v>
      </c>
      <c r="J65" s="222">
        <v>3.4705927873745601E-2</v>
      </c>
      <c r="K65" s="217">
        <v>8.2746313383887299E-2</v>
      </c>
      <c r="L65" s="222">
        <v>4.7548457721366802E-2</v>
      </c>
      <c r="M65" s="217">
        <v>1.10527190982403</v>
      </c>
      <c r="N65" s="222">
        <v>0.156879824100946</v>
      </c>
      <c r="O65" s="217">
        <v>-1.1714433092271799E-2</v>
      </c>
      <c r="P65" s="222">
        <v>3.1028042384041301E-2</v>
      </c>
      <c r="Q65" s="217">
        <v>-3.84557858602513E-2</v>
      </c>
      <c r="R65" s="222">
        <v>3.4719501226202598E-2</v>
      </c>
      <c r="S65" s="217">
        <v>0.11333658226339501</v>
      </c>
      <c r="T65" s="222">
        <v>3.7734339351839202E-2</v>
      </c>
      <c r="U65" s="217">
        <v>-8.9965553412379801E-2</v>
      </c>
      <c r="V65" s="222">
        <v>3.4106011332895099E-2</v>
      </c>
      <c r="W65" s="217">
        <v>7.4643016042825402E-2</v>
      </c>
      <c r="X65" s="222">
        <v>4.6356729227105403E-2</v>
      </c>
      <c r="Y65" s="217">
        <v>3.7711133869830902</v>
      </c>
      <c r="Z65" s="234">
        <v>0.20788908522090299</v>
      </c>
    </row>
    <row r="66" spans="1:26" ht="13" customHeight="1" x14ac:dyDescent="0.35">
      <c r="A66" s="3" t="s">
        <v>406</v>
      </c>
      <c r="B66" s="171">
        <v>2</v>
      </c>
      <c r="C66" s="214">
        <v>0.141235927059673</v>
      </c>
      <c r="D66" s="219">
        <v>0.29649217756148899</v>
      </c>
      <c r="E66" s="214">
        <v>5.2708493626192898E-2</v>
      </c>
      <c r="F66" s="219">
        <v>0.29669626887232098</v>
      </c>
      <c r="G66" s="214">
        <v>-7.3121816408420207E-2</v>
      </c>
      <c r="H66" s="219">
        <v>0.29662308605996401</v>
      </c>
      <c r="I66" s="214">
        <v>-0.20975554217495901</v>
      </c>
      <c r="J66" s="219">
        <v>0.461414508280244</v>
      </c>
      <c r="K66" s="214">
        <v>0.49201121028718697</v>
      </c>
      <c r="L66" s="219">
        <v>0.22235249836571599</v>
      </c>
      <c r="M66" s="214">
        <v>1.74489145338044</v>
      </c>
      <c r="N66" s="219">
        <v>1.94184573573785</v>
      </c>
      <c r="O66" s="214">
        <v>9.1760738040870801E-2</v>
      </c>
      <c r="P66" s="219">
        <v>0.26276740968859302</v>
      </c>
      <c r="Q66" s="214">
        <v>-4.6245777874875799E-2</v>
      </c>
      <c r="R66" s="219">
        <v>0.30173737076350798</v>
      </c>
      <c r="S66" s="214">
        <v>-1.13867684110568E-2</v>
      </c>
      <c r="T66" s="219">
        <v>0.272283013667171</v>
      </c>
      <c r="U66" s="214">
        <v>-0.39888087827133001</v>
      </c>
      <c r="V66" s="219">
        <v>0.48919759260701801</v>
      </c>
      <c r="W66" s="214">
        <v>0.52295039047760405</v>
      </c>
      <c r="X66" s="219">
        <v>0.208182284335197</v>
      </c>
      <c r="Y66" s="214">
        <v>6.11929243734465</v>
      </c>
      <c r="Z66" s="230">
        <v>2.8860600468878799</v>
      </c>
    </row>
    <row r="67" spans="1:26" ht="13" customHeight="1" x14ac:dyDescent="0.35">
      <c r="A67" s="3" t="s">
        <v>407</v>
      </c>
      <c r="B67" s="171">
        <v>2</v>
      </c>
      <c r="C67" s="214">
        <v>0.51157452697178896</v>
      </c>
      <c r="D67" s="219">
        <v>0.22969733878565099</v>
      </c>
      <c r="E67" s="214" t="s">
        <v>889</v>
      </c>
      <c r="F67" s="219" t="s">
        <v>889</v>
      </c>
      <c r="G67" s="214">
        <v>5.7787012889853002E-2</v>
      </c>
      <c r="H67" s="219">
        <v>0.37808124994658598</v>
      </c>
      <c r="I67" s="214">
        <v>0.65754368704683297</v>
      </c>
      <c r="J67" s="219">
        <v>0.46791979315235999</v>
      </c>
      <c r="K67" s="214">
        <v>-0.31622422886061202</v>
      </c>
      <c r="L67" s="219">
        <v>0.40886565714131101</v>
      </c>
      <c r="M67" s="214">
        <v>1.59158367076799</v>
      </c>
      <c r="N67" s="219">
        <v>1.4720442892234999</v>
      </c>
      <c r="O67" s="214">
        <v>0.465064407969914</v>
      </c>
      <c r="P67" s="219">
        <v>0.23945720483778399</v>
      </c>
      <c r="Q67" s="214" t="s">
        <v>889</v>
      </c>
      <c r="R67" s="219" t="s">
        <v>889</v>
      </c>
      <c r="S67" s="214">
        <v>6.3156914322715502E-2</v>
      </c>
      <c r="T67" s="219">
        <v>0.37814094955440303</v>
      </c>
      <c r="U67" s="214">
        <v>0.67006617022408399</v>
      </c>
      <c r="V67" s="219">
        <v>0.45823495032749101</v>
      </c>
      <c r="W67" s="214">
        <v>-0.36644838210538899</v>
      </c>
      <c r="X67" s="219">
        <v>0.42705264471568499</v>
      </c>
      <c r="Y67" s="214">
        <v>2.6604379361261898</v>
      </c>
      <c r="Z67" s="230">
        <v>2.1534145352141598</v>
      </c>
    </row>
    <row r="68" spans="1:26" ht="13" customHeight="1" x14ac:dyDescent="0.35">
      <c r="A68" s="3" t="s">
        <v>408</v>
      </c>
      <c r="B68" s="171">
        <v>2</v>
      </c>
      <c r="C68" s="214">
        <v>0.86333254811478399</v>
      </c>
      <c r="D68" s="219">
        <v>0.470424403828061</v>
      </c>
      <c r="E68" s="214">
        <v>-0.66972900236497601</v>
      </c>
      <c r="F68" s="219">
        <v>0.41682720907104498</v>
      </c>
      <c r="G68" s="214">
        <v>-0.14673955697034399</v>
      </c>
      <c r="H68" s="219">
        <v>0.22901818736347901</v>
      </c>
      <c r="I68" s="214">
        <v>0.90395071103332003</v>
      </c>
      <c r="J68" s="219">
        <v>0.49080734014177702</v>
      </c>
      <c r="K68" s="214">
        <v>0.53058639165052401</v>
      </c>
      <c r="L68" s="219">
        <v>0.256239170346857</v>
      </c>
      <c r="M68" s="214">
        <v>4.94449168645101</v>
      </c>
      <c r="N68" s="219">
        <v>2.4460584362195301</v>
      </c>
      <c r="O68" s="214">
        <v>1.01501321774085</v>
      </c>
      <c r="P68" s="219">
        <v>0.57336573534603297</v>
      </c>
      <c r="Q68" s="214">
        <v>-0.81665493978917303</v>
      </c>
      <c r="R68" s="219">
        <v>0.37364853820459698</v>
      </c>
      <c r="S68" s="214">
        <v>-7.489228159729E-2</v>
      </c>
      <c r="T68" s="219">
        <v>0.222787747645736</v>
      </c>
      <c r="U68" s="214">
        <v>0.95233487845356002</v>
      </c>
      <c r="V68" s="219">
        <v>0.48166943851749899</v>
      </c>
      <c r="W68" s="214">
        <v>0.42527268560471398</v>
      </c>
      <c r="X68" s="219">
        <v>0.23903400459372201</v>
      </c>
      <c r="Y68" s="214">
        <v>10.343010193504099</v>
      </c>
      <c r="Z68" s="230">
        <v>2.9949177049672699</v>
      </c>
    </row>
    <row r="69" spans="1:26" ht="13" customHeight="1" x14ac:dyDescent="0.35">
      <c r="A69" s="103" t="s">
        <v>409</v>
      </c>
      <c r="B69" s="182">
        <v>2</v>
      </c>
      <c r="C69" s="224">
        <v>-5.1215069125354201E-2</v>
      </c>
      <c r="D69" s="225">
        <v>0.17396407163527899</v>
      </c>
      <c r="E69" s="224">
        <v>-0.200180529760385</v>
      </c>
      <c r="F69" s="225">
        <v>0.23168676701994501</v>
      </c>
      <c r="G69" s="224">
        <v>-0.18698281226701299</v>
      </c>
      <c r="H69" s="225">
        <v>0.32346340517801198</v>
      </c>
      <c r="I69" s="224">
        <v>0.19308723972824801</v>
      </c>
      <c r="J69" s="225">
        <v>0.40555844038514299</v>
      </c>
      <c r="K69" s="224">
        <v>0.34889282369264002</v>
      </c>
      <c r="L69" s="225">
        <v>0.32893526982314097</v>
      </c>
      <c r="M69" s="224">
        <v>0.60939436912015199</v>
      </c>
      <c r="N69" s="225">
        <v>0.92887627028586095</v>
      </c>
      <c r="O69" s="224">
        <v>-4.3170141146372597E-2</v>
      </c>
      <c r="P69" s="225">
        <v>0.18537813814449</v>
      </c>
      <c r="Q69" s="224">
        <v>-0.28570369630095599</v>
      </c>
      <c r="R69" s="225">
        <v>0.240259304199196</v>
      </c>
      <c r="S69" s="224">
        <v>-0.26978290413830802</v>
      </c>
      <c r="T69" s="225">
        <v>0.299843873263683</v>
      </c>
      <c r="U69" s="224">
        <v>0.253756098466562</v>
      </c>
      <c r="V69" s="225">
        <v>0.40588713794782799</v>
      </c>
      <c r="W69" s="224">
        <v>0.607551001076025</v>
      </c>
      <c r="X69" s="225">
        <v>0.32665642254298699</v>
      </c>
      <c r="Y69" s="224">
        <v>2.8857660122795101</v>
      </c>
      <c r="Z69" s="235">
        <v>1.5619702667126201</v>
      </c>
    </row>
    <row r="70" spans="1:26" ht="13" customHeight="1" x14ac:dyDescent="0.35">
      <c r="A70" s="3"/>
      <c r="B70" s="175"/>
      <c r="C70" s="214" t="s">
        <v>1490</v>
      </c>
      <c r="D70" s="219" t="s">
        <v>1491</v>
      </c>
      <c r="E70" s="214" t="s">
        <v>1492</v>
      </c>
      <c r="F70" s="219" t="s">
        <v>1493</v>
      </c>
      <c r="G70" s="214" t="s">
        <v>1494</v>
      </c>
      <c r="H70" s="219" t="s">
        <v>1495</v>
      </c>
      <c r="I70" s="214" t="s">
        <v>1496</v>
      </c>
      <c r="J70" s="219" t="s">
        <v>1497</v>
      </c>
      <c r="K70" s="214" t="s">
        <v>1498</v>
      </c>
      <c r="L70" s="219" t="s">
        <v>1499</v>
      </c>
      <c r="M70" s="214" t="s">
        <v>1500</v>
      </c>
      <c r="N70" s="219" t="s">
        <v>1501</v>
      </c>
      <c r="O70" s="214" t="s">
        <v>1502</v>
      </c>
      <c r="P70" s="219" t="s">
        <v>1503</v>
      </c>
      <c r="Q70" s="214" t="s">
        <v>1504</v>
      </c>
      <c r="R70" s="219" t="s">
        <v>1505</v>
      </c>
      <c r="S70" s="214" t="s">
        <v>1506</v>
      </c>
      <c r="T70" s="219" t="s">
        <v>1507</v>
      </c>
      <c r="U70" s="214" t="s">
        <v>1508</v>
      </c>
      <c r="V70" s="219" t="s">
        <v>1509</v>
      </c>
      <c r="W70" s="214" t="s">
        <v>1510</v>
      </c>
      <c r="X70" s="219" t="s">
        <v>1511</v>
      </c>
      <c r="Y70" s="214" t="s">
        <v>1512</v>
      </c>
      <c r="Z70" s="230" t="s">
        <v>1513</v>
      </c>
    </row>
    <row r="71" spans="1:26" ht="13" customHeight="1" x14ac:dyDescent="0.35">
      <c r="A71" s="3" t="s">
        <v>353</v>
      </c>
      <c r="B71" s="175">
        <v>1</v>
      </c>
      <c r="C71" s="214">
        <v>0.13228228295577499</v>
      </c>
      <c r="D71" s="219">
        <v>0.234540298868228</v>
      </c>
      <c r="E71" s="214">
        <v>0.135672924314997</v>
      </c>
      <c r="F71" s="219">
        <v>0.13465405198316699</v>
      </c>
      <c r="G71" s="214">
        <v>-0.17765131970953399</v>
      </c>
      <c r="H71" s="219">
        <v>0.173702895013472</v>
      </c>
      <c r="I71" s="214">
        <v>0.11613945501751501</v>
      </c>
      <c r="J71" s="219">
        <v>0.24041410463576099</v>
      </c>
      <c r="K71" s="214">
        <v>3.54059567939671E-3</v>
      </c>
      <c r="L71" s="219">
        <v>0.210390744413294</v>
      </c>
      <c r="M71" s="214">
        <v>0.72592900834586005</v>
      </c>
      <c r="N71" s="219">
        <v>0.69966970923640603</v>
      </c>
      <c r="O71" s="214">
        <v>3.3635451291655898E-2</v>
      </c>
      <c r="P71" s="219">
        <v>0.25513804378518001</v>
      </c>
      <c r="Q71" s="214">
        <v>0.12751675339549501</v>
      </c>
      <c r="R71" s="219">
        <v>0.13648928791279299</v>
      </c>
      <c r="S71" s="214">
        <v>-0.174986696520854</v>
      </c>
      <c r="T71" s="219">
        <v>0.174095764178086</v>
      </c>
      <c r="U71" s="214">
        <v>7.2198449868383904E-2</v>
      </c>
      <c r="V71" s="219">
        <v>0.23590165217926001</v>
      </c>
      <c r="W71" s="214">
        <v>5.1194512975383799E-2</v>
      </c>
      <c r="X71" s="219">
        <v>0.218824572318567</v>
      </c>
      <c r="Y71" s="214">
        <v>3.46900390984226</v>
      </c>
      <c r="Z71" s="230">
        <v>1.20786915194113</v>
      </c>
    </row>
    <row r="72" spans="1:26" ht="13" customHeight="1" x14ac:dyDescent="0.35">
      <c r="A72" s="3" t="s">
        <v>357</v>
      </c>
      <c r="B72" s="175">
        <v>1</v>
      </c>
      <c r="C72" s="214">
        <v>6.7228342154113094E-2</v>
      </c>
      <c r="D72" s="219">
        <v>0.106218518323206</v>
      </c>
      <c r="E72" s="214">
        <v>-1.5881887973573101E-2</v>
      </c>
      <c r="F72" s="219">
        <v>7.8984572555250904E-2</v>
      </c>
      <c r="G72" s="214">
        <v>0.15758505443086401</v>
      </c>
      <c r="H72" s="219">
        <v>0.125828046350314</v>
      </c>
      <c r="I72" s="214">
        <v>0.181376209232016</v>
      </c>
      <c r="J72" s="219">
        <v>0.19693166867412301</v>
      </c>
      <c r="K72" s="214">
        <v>6.2125472942866397E-2</v>
      </c>
      <c r="L72" s="219">
        <v>0.156856995730318</v>
      </c>
      <c r="M72" s="214">
        <v>0.47529868511997497</v>
      </c>
      <c r="N72" s="219">
        <v>0.48834068746301501</v>
      </c>
      <c r="O72" s="214">
        <v>2.7979472221508001E-2</v>
      </c>
      <c r="P72" s="219">
        <v>0.10771996503949099</v>
      </c>
      <c r="Q72" s="214">
        <v>4.8895819263938198E-3</v>
      </c>
      <c r="R72" s="219">
        <v>7.9576024272173307E-2</v>
      </c>
      <c r="S72" s="214">
        <v>0.15312926888891101</v>
      </c>
      <c r="T72" s="219">
        <v>0.12627212081601899</v>
      </c>
      <c r="U72" s="214">
        <v>8.4595165926873606E-2</v>
      </c>
      <c r="V72" s="219">
        <v>0.19207615354296301</v>
      </c>
      <c r="W72" s="214">
        <v>8.1821800903994005E-2</v>
      </c>
      <c r="X72" s="219">
        <v>0.154100851134643</v>
      </c>
      <c r="Y72" s="214">
        <v>3.7525910150276802</v>
      </c>
      <c r="Z72" s="230">
        <v>1.0825080477012801</v>
      </c>
    </row>
    <row r="73" spans="1:26" ht="13" customHeight="1" x14ac:dyDescent="0.35">
      <c r="A73" s="190" t="s">
        <v>359</v>
      </c>
      <c r="B73" s="175">
        <v>1</v>
      </c>
      <c r="C73" s="214">
        <v>-0.122509807225068</v>
      </c>
      <c r="D73" s="219">
        <v>0.16636247052859701</v>
      </c>
      <c r="E73" s="214">
        <v>-1.7936683351094801E-3</v>
      </c>
      <c r="F73" s="219">
        <v>0.12879071774499401</v>
      </c>
      <c r="G73" s="214">
        <v>0.16270408479297399</v>
      </c>
      <c r="H73" s="219">
        <v>0.16656655566845299</v>
      </c>
      <c r="I73" s="214">
        <v>0.18922319886239999</v>
      </c>
      <c r="J73" s="219">
        <v>0.23749329863663801</v>
      </c>
      <c r="K73" s="214">
        <v>-3.9914940702329503E-2</v>
      </c>
      <c r="L73" s="219">
        <v>0.20245822095271299</v>
      </c>
      <c r="M73" s="214">
        <v>0.66349901618058404</v>
      </c>
      <c r="N73" s="219">
        <v>0.68796291074939797</v>
      </c>
      <c r="O73" s="214">
        <v>-0.166493069024294</v>
      </c>
      <c r="P73" s="219">
        <v>0.166795424672667</v>
      </c>
      <c r="Q73" s="214">
        <v>3.75531921270478E-3</v>
      </c>
      <c r="R73" s="219">
        <v>0.130876656566215</v>
      </c>
      <c r="S73" s="214">
        <v>0.14983620664965799</v>
      </c>
      <c r="T73" s="219">
        <v>0.16807226415428</v>
      </c>
      <c r="U73" s="214">
        <v>0.122241466670159</v>
      </c>
      <c r="V73" s="219">
        <v>0.23291111426515401</v>
      </c>
      <c r="W73" s="214">
        <v>-2.8135771802539698E-2</v>
      </c>
      <c r="X73" s="219">
        <v>0.20728753998053501</v>
      </c>
      <c r="Y73" s="214">
        <v>3.0358074003367301</v>
      </c>
      <c r="Z73" s="230">
        <v>1.10760588282577</v>
      </c>
    </row>
    <row r="74" spans="1:26" ht="13" customHeight="1" x14ac:dyDescent="0.35">
      <c r="A74" s="3" t="s">
        <v>360</v>
      </c>
      <c r="B74" s="175">
        <v>1</v>
      </c>
      <c r="C74" s="214">
        <v>3.30283787201665E-2</v>
      </c>
      <c r="D74" s="219">
        <v>0.182897390476712</v>
      </c>
      <c r="E74" s="214">
        <v>7.6664598801875206E-2</v>
      </c>
      <c r="F74" s="219">
        <v>0.14980723468343901</v>
      </c>
      <c r="G74" s="214">
        <v>1.44830199236676E-2</v>
      </c>
      <c r="H74" s="219">
        <v>0.14159071544938401</v>
      </c>
      <c r="I74" s="214">
        <v>-4.5996503864011599E-2</v>
      </c>
      <c r="J74" s="219">
        <v>0.202994727658937</v>
      </c>
      <c r="K74" s="214">
        <v>-3.8580304645492502E-2</v>
      </c>
      <c r="L74" s="219">
        <v>0.25780746571065399</v>
      </c>
      <c r="M74" s="214">
        <v>0.22203486594105401</v>
      </c>
      <c r="N74" s="219">
        <v>0.50625356314905501</v>
      </c>
      <c r="O74" s="214">
        <v>0.137276397436572</v>
      </c>
      <c r="P74" s="219">
        <v>0.17867043961751999</v>
      </c>
      <c r="Q74" s="214">
        <v>-5.9976717058923398E-3</v>
      </c>
      <c r="R74" s="219">
        <v>0.153328585623661</v>
      </c>
      <c r="S74" s="214">
        <v>-3.2913377768040097E-2</v>
      </c>
      <c r="T74" s="219">
        <v>0.14147792996854</v>
      </c>
      <c r="U74" s="214">
        <v>5.5560025473603801E-3</v>
      </c>
      <c r="V74" s="219">
        <v>0.21078112202469301</v>
      </c>
      <c r="W74" s="214">
        <v>-7.0055065233337294E-2</v>
      </c>
      <c r="X74" s="219">
        <v>0.26950931760204899</v>
      </c>
      <c r="Y74" s="214">
        <v>1.73726688950425</v>
      </c>
      <c r="Z74" s="230">
        <v>1.0027369796703001</v>
      </c>
    </row>
    <row r="75" spans="1:26" ht="13" customHeight="1" x14ac:dyDescent="0.35">
      <c r="A75" s="3" t="s">
        <v>371</v>
      </c>
      <c r="B75" s="175">
        <v>1</v>
      </c>
      <c r="C75" s="214">
        <v>-0.11920554736599601</v>
      </c>
      <c r="D75" s="219">
        <v>0.17289040314965501</v>
      </c>
      <c r="E75" s="214">
        <v>-0.13044805961852601</v>
      </c>
      <c r="F75" s="219">
        <v>0.209514231639364</v>
      </c>
      <c r="G75" s="214">
        <v>-7.7166595853808306E-2</v>
      </c>
      <c r="H75" s="219">
        <v>0.21771573612353401</v>
      </c>
      <c r="I75" s="214">
        <v>0.22925227926314101</v>
      </c>
      <c r="J75" s="219">
        <v>0.21225377103746501</v>
      </c>
      <c r="K75" s="214">
        <v>0.47540549974628499</v>
      </c>
      <c r="L75" s="219">
        <v>0.24566595956786699</v>
      </c>
      <c r="M75" s="214">
        <v>1.6549265445197201</v>
      </c>
      <c r="N75" s="219">
        <v>1.05847926546403</v>
      </c>
      <c r="O75" s="214">
        <v>-0.13979892001805699</v>
      </c>
      <c r="P75" s="219">
        <v>0.17180631331666499</v>
      </c>
      <c r="Q75" s="214">
        <v>-0.14160114469344101</v>
      </c>
      <c r="R75" s="219">
        <v>0.20341524942153999</v>
      </c>
      <c r="S75" s="214">
        <v>-2.7125015583507401E-2</v>
      </c>
      <c r="T75" s="219">
        <v>0.22255597053147499</v>
      </c>
      <c r="U75" s="214">
        <v>0.29831929467809398</v>
      </c>
      <c r="V75" s="219">
        <v>0.20330906385442199</v>
      </c>
      <c r="W75" s="214">
        <v>0.43846666302930898</v>
      </c>
      <c r="X75" s="219">
        <v>0.23489821745293599</v>
      </c>
      <c r="Y75" s="214">
        <v>3.9378735790536701</v>
      </c>
      <c r="Z75" s="230">
        <v>1.5195622480345601</v>
      </c>
    </row>
    <row r="76" spans="1:26" ht="13" customHeight="1" x14ac:dyDescent="0.35">
      <c r="A76" s="3" t="s">
        <v>376</v>
      </c>
      <c r="B76" s="175">
        <v>1</v>
      </c>
      <c r="C76" s="214">
        <v>0.87145165362660704</v>
      </c>
      <c r="D76" s="219">
        <v>8.8552366884880801E-2</v>
      </c>
      <c r="E76" s="214">
        <v>0.25259633512199198</v>
      </c>
      <c r="F76" s="219">
        <v>0.455243317669559</v>
      </c>
      <c r="G76" s="214">
        <v>1.03429473609797</v>
      </c>
      <c r="H76" s="219">
        <v>9.2483869351344894E-2</v>
      </c>
      <c r="I76" s="214" t="s">
        <v>431</v>
      </c>
      <c r="J76" s="219" t="s">
        <v>431</v>
      </c>
      <c r="K76" s="214">
        <v>-0.42343888009752001</v>
      </c>
      <c r="L76" s="219">
        <v>0.21461248973447999</v>
      </c>
      <c r="M76" s="214">
        <v>0.82184739488955705</v>
      </c>
      <c r="N76" s="219">
        <v>0.437199499464823</v>
      </c>
      <c r="O76" s="214">
        <v>0.88381384189033196</v>
      </c>
      <c r="P76" s="219">
        <v>0.101906506393953</v>
      </c>
      <c r="Q76" s="214">
        <v>0.16519588150487599</v>
      </c>
      <c r="R76" s="219">
        <v>0.48623961900699603</v>
      </c>
      <c r="S76" s="214">
        <v>0.87292276276296599</v>
      </c>
      <c r="T76" s="219">
        <v>9.9081648882870493E-2</v>
      </c>
      <c r="U76" s="214" t="s">
        <v>431</v>
      </c>
      <c r="V76" s="219" t="s">
        <v>431</v>
      </c>
      <c r="W76" s="214">
        <v>-0.42427898426055299</v>
      </c>
      <c r="X76" s="219">
        <v>0.23653185657239001</v>
      </c>
      <c r="Y76" s="214">
        <v>2.3867653552951502</v>
      </c>
      <c r="Z76" s="230">
        <v>0.76881800117782495</v>
      </c>
    </row>
    <row r="77" spans="1:26" ht="13" customHeight="1" x14ac:dyDescent="0.35">
      <c r="A77" s="3" t="s">
        <v>378</v>
      </c>
      <c r="B77" s="175">
        <v>1</v>
      </c>
      <c r="C77" s="214">
        <v>-0.18421007969038899</v>
      </c>
      <c r="D77" s="219">
        <v>0.193701788289208</v>
      </c>
      <c r="E77" s="214" t="s">
        <v>431</v>
      </c>
      <c r="F77" s="219" t="s">
        <v>431</v>
      </c>
      <c r="G77" s="214">
        <v>-0.364169304993811</v>
      </c>
      <c r="H77" s="219">
        <v>0.31298348115950497</v>
      </c>
      <c r="I77" s="214">
        <v>-5.1688387889704196E-3</v>
      </c>
      <c r="J77" s="219">
        <v>0.25630743391011801</v>
      </c>
      <c r="K77" s="214">
        <v>0.43876421242389801</v>
      </c>
      <c r="L77" s="219">
        <v>0.34807938487194601</v>
      </c>
      <c r="M77" s="214">
        <v>0.55327286180832702</v>
      </c>
      <c r="N77" s="219">
        <v>0.53868590305508501</v>
      </c>
      <c r="O77" s="214">
        <v>-0.14481535154320299</v>
      </c>
      <c r="P77" s="219">
        <v>0.193077122276957</v>
      </c>
      <c r="Q77" s="214" t="s">
        <v>431</v>
      </c>
      <c r="R77" s="219" t="s">
        <v>431</v>
      </c>
      <c r="S77" s="214">
        <v>-0.36817772229637802</v>
      </c>
      <c r="T77" s="219">
        <v>0.31321742053899598</v>
      </c>
      <c r="U77" s="214">
        <v>1.7550189830736699E-2</v>
      </c>
      <c r="V77" s="219">
        <v>0.25161395411322102</v>
      </c>
      <c r="W77" s="214">
        <v>0.34398763871547799</v>
      </c>
      <c r="X77" s="219">
        <v>0.34815073442591998</v>
      </c>
      <c r="Y77" s="214">
        <v>1.48273025913445</v>
      </c>
      <c r="Z77" s="230">
        <v>0.728836681607273</v>
      </c>
    </row>
    <row r="78" spans="1:26" ht="13" customHeight="1" x14ac:dyDescent="0.35">
      <c r="A78" s="3" t="s">
        <v>384</v>
      </c>
      <c r="B78" s="175">
        <v>1</v>
      </c>
      <c r="C78" s="214">
        <v>-8.6647351514734502E-2</v>
      </c>
      <c r="D78" s="219">
        <v>0.13010221439910299</v>
      </c>
      <c r="E78" s="214">
        <v>-6.4532480250710997E-2</v>
      </c>
      <c r="F78" s="219">
        <v>0.158254302076339</v>
      </c>
      <c r="G78" s="214">
        <v>-0.100649642637506</v>
      </c>
      <c r="H78" s="219">
        <v>0.11154665898371099</v>
      </c>
      <c r="I78" s="214">
        <v>6.1344775139944303E-2</v>
      </c>
      <c r="J78" s="219">
        <v>0.13019762195832699</v>
      </c>
      <c r="K78" s="214">
        <v>0.37938153515586098</v>
      </c>
      <c r="L78" s="219">
        <v>0.29296373532503001</v>
      </c>
      <c r="M78" s="214">
        <v>0.309190850001134</v>
      </c>
      <c r="N78" s="219">
        <v>0.37073970503334802</v>
      </c>
      <c r="O78" s="214">
        <v>-2.4396173225900999E-2</v>
      </c>
      <c r="P78" s="219">
        <v>0.13059176585464699</v>
      </c>
      <c r="Q78" s="214">
        <v>-9.0883990197182199E-2</v>
      </c>
      <c r="R78" s="219">
        <v>0.15625594908215201</v>
      </c>
      <c r="S78" s="214">
        <v>-7.6022176011312406E-2</v>
      </c>
      <c r="T78" s="219">
        <v>0.10839220302314199</v>
      </c>
      <c r="U78" s="214">
        <v>5.40994702430121E-2</v>
      </c>
      <c r="V78" s="219">
        <v>0.132153925214196</v>
      </c>
      <c r="W78" s="214">
        <v>0.36059793554853897</v>
      </c>
      <c r="X78" s="219">
        <v>0.295397288742484</v>
      </c>
      <c r="Y78" s="214">
        <v>1.1799186288469601</v>
      </c>
      <c r="Z78" s="230">
        <v>0.61325918093945897</v>
      </c>
    </row>
    <row r="79" spans="1:26" ht="13" customHeight="1" x14ac:dyDescent="0.35">
      <c r="A79" s="3" t="s">
        <v>389</v>
      </c>
      <c r="B79" s="175">
        <v>1</v>
      </c>
      <c r="C79" s="214">
        <v>0.242045188260997</v>
      </c>
      <c r="D79" s="219">
        <v>0.17791349701717199</v>
      </c>
      <c r="E79" s="214">
        <v>-0.39653349791680298</v>
      </c>
      <c r="F79" s="219">
        <v>0.117627106237278</v>
      </c>
      <c r="G79" s="214">
        <v>-0.229712787849291</v>
      </c>
      <c r="H79" s="219">
        <v>0.37713277425017799</v>
      </c>
      <c r="I79" s="214">
        <v>-0.34353203867676302</v>
      </c>
      <c r="J79" s="219">
        <v>0.40429692081748703</v>
      </c>
      <c r="K79" s="214">
        <v>-6.31337449486507E-3</v>
      </c>
      <c r="L79" s="219">
        <v>0.64397069984420696</v>
      </c>
      <c r="M79" s="214">
        <v>2.0797947200112699</v>
      </c>
      <c r="N79" s="219">
        <v>1.3315045988190499</v>
      </c>
      <c r="O79" s="214">
        <v>0.24596894029218999</v>
      </c>
      <c r="P79" s="219">
        <v>0.168693286657252</v>
      </c>
      <c r="Q79" s="214">
        <v>-0.40687243471651502</v>
      </c>
      <c r="R79" s="219">
        <v>0.12495421397774401</v>
      </c>
      <c r="S79" s="214">
        <v>-0.18151175326883701</v>
      </c>
      <c r="T79" s="219">
        <v>0.26413796886014901</v>
      </c>
      <c r="U79" s="214">
        <v>-0.13210890300417899</v>
      </c>
      <c r="V79" s="219">
        <v>0.32180738707925</v>
      </c>
      <c r="W79" s="214">
        <v>-1.5136895663239701E-3</v>
      </c>
      <c r="X79" s="219">
        <v>0.41551945292584802</v>
      </c>
      <c r="Y79" s="214">
        <v>7.0805809160415896</v>
      </c>
      <c r="Z79" s="230">
        <v>1.4788930770437401</v>
      </c>
    </row>
    <row r="80" spans="1:26" ht="13" customHeight="1" x14ac:dyDescent="0.35">
      <c r="A80" s="3" t="s">
        <v>394</v>
      </c>
      <c r="B80" s="175">
        <v>1</v>
      </c>
      <c r="C80" s="214" t="s">
        <v>431</v>
      </c>
      <c r="D80" s="219" t="s">
        <v>431</v>
      </c>
      <c r="E80" s="214" t="s">
        <v>431</v>
      </c>
      <c r="F80" s="219" t="s">
        <v>431</v>
      </c>
      <c r="G80" s="214" t="s">
        <v>431</v>
      </c>
      <c r="H80" s="219" t="s">
        <v>431</v>
      </c>
      <c r="I80" s="214" t="s">
        <v>431</v>
      </c>
      <c r="J80" s="219" t="s">
        <v>431</v>
      </c>
      <c r="K80" s="214" t="s">
        <v>431</v>
      </c>
      <c r="L80" s="219" t="s">
        <v>431</v>
      </c>
      <c r="M80" s="214" t="s">
        <v>431</v>
      </c>
      <c r="N80" s="219" t="s">
        <v>431</v>
      </c>
      <c r="O80" s="214" t="s">
        <v>431</v>
      </c>
      <c r="P80" s="219" t="s">
        <v>431</v>
      </c>
      <c r="Q80" s="214" t="s">
        <v>431</v>
      </c>
      <c r="R80" s="219" t="s">
        <v>431</v>
      </c>
      <c r="S80" s="214" t="s">
        <v>431</v>
      </c>
      <c r="T80" s="219" t="s">
        <v>431</v>
      </c>
      <c r="U80" s="214" t="s">
        <v>431</v>
      </c>
      <c r="V80" s="219" t="s">
        <v>431</v>
      </c>
      <c r="W80" s="214" t="s">
        <v>431</v>
      </c>
      <c r="X80" s="219" t="s">
        <v>431</v>
      </c>
      <c r="Y80" s="214" t="s">
        <v>431</v>
      </c>
      <c r="Z80" s="230" t="s">
        <v>431</v>
      </c>
    </row>
    <row r="81" spans="1:26" ht="13" customHeight="1" x14ac:dyDescent="0.35">
      <c r="A81" s="3" t="s">
        <v>396</v>
      </c>
      <c r="B81" s="175">
        <v>1</v>
      </c>
      <c r="C81" s="214">
        <v>-0.20428818478201499</v>
      </c>
      <c r="D81" s="219">
        <v>0.15510315599752</v>
      </c>
      <c r="E81" s="214">
        <v>0.27117326555057503</v>
      </c>
      <c r="F81" s="219">
        <v>0.117610859316483</v>
      </c>
      <c r="G81" s="214">
        <v>-0.233040750357739</v>
      </c>
      <c r="H81" s="219">
        <v>0.13534606943998601</v>
      </c>
      <c r="I81" s="214">
        <v>-5.2659271409752899E-2</v>
      </c>
      <c r="J81" s="219">
        <v>0.18663251115796201</v>
      </c>
      <c r="K81" s="214">
        <v>-0.15228130491046199</v>
      </c>
      <c r="L81" s="219">
        <v>0.143527427411928</v>
      </c>
      <c r="M81" s="214">
        <v>0.78095731507132604</v>
      </c>
      <c r="N81" s="219">
        <v>0.53260240517569302</v>
      </c>
      <c r="O81" s="214">
        <v>-0.122004555467619</v>
      </c>
      <c r="P81" s="219">
        <v>0.15106428220819301</v>
      </c>
      <c r="Q81" s="214">
        <v>0.20552709713204201</v>
      </c>
      <c r="R81" s="219">
        <v>0.112730015645624</v>
      </c>
      <c r="S81" s="214">
        <v>-0.274291980106464</v>
      </c>
      <c r="T81" s="219">
        <v>0.13544373925101799</v>
      </c>
      <c r="U81" s="214">
        <v>-4.8797011276796601E-2</v>
      </c>
      <c r="V81" s="219">
        <v>0.17941472614513199</v>
      </c>
      <c r="W81" s="214">
        <v>-0.14730432765415299</v>
      </c>
      <c r="X81" s="219">
        <v>0.144289209735769</v>
      </c>
      <c r="Y81" s="214">
        <v>4.8818986606019399</v>
      </c>
      <c r="Z81" s="230">
        <v>1.1607004981996301</v>
      </c>
    </row>
    <row r="82" spans="1:26" ht="13" customHeight="1" x14ac:dyDescent="0.35">
      <c r="A82" s="3" t="s">
        <v>398</v>
      </c>
      <c r="B82" s="175">
        <v>1</v>
      </c>
      <c r="C82" s="214">
        <v>6.4202002962322896E-3</v>
      </c>
      <c r="D82" s="219">
        <v>0.202473964189127</v>
      </c>
      <c r="E82" s="214">
        <v>-0.13714521622825601</v>
      </c>
      <c r="F82" s="219">
        <v>0.13560610644520399</v>
      </c>
      <c r="G82" s="214">
        <v>8.9525196472016996E-2</v>
      </c>
      <c r="H82" s="219">
        <v>0.17635887449954399</v>
      </c>
      <c r="I82" s="214">
        <v>-0.16717573765768101</v>
      </c>
      <c r="J82" s="219">
        <v>0.215267513918808</v>
      </c>
      <c r="K82" s="214">
        <v>0.58854733948362004</v>
      </c>
      <c r="L82" s="219">
        <v>0.75719067623803005</v>
      </c>
      <c r="M82" s="214">
        <v>0.25943405249555002</v>
      </c>
      <c r="N82" s="219">
        <v>0.56633057353363203</v>
      </c>
      <c r="O82" s="214">
        <v>2.0589446203411198E-2</v>
      </c>
      <c r="P82" s="219">
        <v>0.20035329946368199</v>
      </c>
      <c r="Q82" s="214">
        <v>-0.16234653417150699</v>
      </c>
      <c r="R82" s="219">
        <v>0.143237498756209</v>
      </c>
      <c r="S82" s="214">
        <v>0.10596622855561399</v>
      </c>
      <c r="T82" s="219">
        <v>0.17031625574479201</v>
      </c>
      <c r="U82" s="214">
        <v>-0.143664099160764</v>
      </c>
      <c r="V82" s="219">
        <v>0.211599485676251</v>
      </c>
      <c r="W82" s="214">
        <v>0.48959528738992802</v>
      </c>
      <c r="X82" s="219">
        <v>0.74390205893356798</v>
      </c>
      <c r="Y82" s="214">
        <v>1.95957611046248</v>
      </c>
      <c r="Z82" s="230">
        <v>0.81204627680263297</v>
      </c>
    </row>
    <row r="83" spans="1:26" ht="13" customHeight="1" x14ac:dyDescent="0.35">
      <c r="A83" s="3" t="s">
        <v>399</v>
      </c>
      <c r="B83" s="175">
        <v>1</v>
      </c>
      <c r="C83" s="214">
        <v>0.294149205625926</v>
      </c>
      <c r="D83" s="219">
        <v>0.30562611149753399</v>
      </c>
      <c r="E83" s="214">
        <v>-5.7586141363307197E-2</v>
      </c>
      <c r="F83" s="219">
        <v>0.102465822892088</v>
      </c>
      <c r="G83" s="214">
        <v>-0.106993886022776</v>
      </c>
      <c r="H83" s="219">
        <v>0.14051487952297601</v>
      </c>
      <c r="I83" s="214">
        <v>6.69160583507597E-2</v>
      </c>
      <c r="J83" s="219">
        <v>0.17230743364259299</v>
      </c>
      <c r="K83" s="214">
        <v>9.7953382810806899E-2</v>
      </c>
      <c r="L83" s="219">
        <v>0.31196085645182697</v>
      </c>
      <c r="M83" s="214">
        <v>0.41845536381693899</v>
      </c>
      <c r="N83" s="219">
        <v>0.37987194360558502</v>
      </c>
      <c r="O83" s="214">
        <v>0.35329315825963498</v>
      </c>
      <c r="P83" s="219">
        <v>0.31549275829347601</v>
      </c>
      <c r="Q83" s="214">
        <v>-8.9382571252135806E-2</v>
      </c>
      <c r="R83" s="219">
        <v>0.104173502163363</v>
      </c>
      <c r="S83" s="214">
        <v>-0.105266679116346</v>
      </c>
      <c r="T83" s="219">
        <v>0.14289221765297</v>
      </c>
      <c r="U83" s="214">
        <v>7.1757626487020207E-2</v>
      </c>
      <c r="V83" s="219">
        <v>0.174659657636479</v>
      </c>
      <c r="W83" s="214">
        <v>0.1552164133002</v>
      </c>
      <c r="X83" s="219">
        <v>0.29647301783823898</v>
      </c>
      <c r="Y83" s="214">
        <v>1.1469671272609401</v>
      </c>
      <c r="Z83" s="230">
        <v>0.76186610876041005</v>
      </c>
    </row>
    <row r="84" spans="1:26" ht="13" customHeight="1" x14ac:dyDescent="0.35">
      <c r="A84" s="191" t="s">
        <v>410</v>
      </c>
      <c r="B84" s="176">
        <v>1</v>
      </c>
      <c r="C84" s="218">
        <v>9.5659462571516599E-2</v>
      </c>
      <c r="D84" s="223">
        <v>5.6190039899746698E-2</v>
      </c>
      <c r="E84" s="218">
        <v>-6.6020159561736604E-3</v>
      </c>
      <c r="F84" s="223">
        <v>6.16081415858089E-2</v>
      </c>
      <c r="G84" s="218">
        <v>5.9124722727714105E-4</v>
      </c>
      <c r="H84" s="223">
        <v>6.0562284041670203E-2</v>
      </c>
      <c r="I84" s="218">
        <v>4.0496386606197199E-3</v>
      </c>
      <c r="J84" s="223">
        <v>7.3471226796184702E-2</v>
      </c>
      <c r="K84" s="218">
        <v>0.12955492491767201</v>
      </c>
      <c r="L84" s="223">
        <v>0.113351863698205</v>
      </c>
      <c r="M84" s="218">
        <v>0.75464924200188299</v>
      </c>
      <c r="N84" s="223">
        <v>0.20820091255777701</v>
      </c>
      <c r="O84" s="218">
        <v>0.11559470066732</v>
      </c>
      <c r="P84" s="223">
        <v>5.7049524339311E-2</v>
      </c>
      <c r="Q84" s="218">
        <v>-3.9395503277786501E-2</v>
      </c>
      <c r="R84" s="223">
        <v>6.40612744610419E-2</v>
      </c>
      <c r="S84" s="218">
        <v>-9.8433764058406693E-3</v>
      </c>
      <c r="T84" s="223">
        <v>5.5522464336872301E-2</v>
      </c>
      <c r="U84" s="218">
        <v>2.7950618613974101E-2</v>
      </c>
      <c r="V84" s="223">
        <v>6.8564590981262094E-2</v>
      </c>
      <c r="W84" s="218">
        <v>0.11615710774077</v>
      </c>
      <c r="X84" s="223">
        <v>0.10359735459052299</v>
      </c>
      <c r="Y84" s="218">
        <v>3.0013793137337599</v>
      </c>
      <c r="Z84" s="231">
        <v>0.31776469790238898</v>
      </c>
    </row>
    <row r="85" spans="1:26" ht="13" customHeight="1" x14ac:dyDescent="0.35">
      <c r="A85" s="3" t="s">
        <v>198</v>
      </c>
      <c r="B85" s="175">
        <v>1</v>
      </c>
      <c r="C85" s="214">
        <v>0.145101561731901</v>
      </c>
      <c r="D85" s="219">
        <v>0.18992045925029599</v>
      </c>
      <c r="E85" s="214">
        <v>1.15219545697096E-5</v>
      </c>
      <c r="F85" s="219">
        <v>0.10906466577478501</v>
      </c>
      <c r="G85" s="214">
        <v>9.8693137010983506E-2</v>
      </c>
      <c r="H85" s="219">
        <v>0.19395767178968801</v>
      </c>
      <c r="I85" s="214">
        <v>0.11306266552574699</v>
      </c>
      <c r="J85" s="219">
        <v>0.199372607771795</v>
      </c>
      <c r="K85" s="214">
        <v>0.11728478244597999</v>
      </c>
      <c r="L85" s="219">
        <v>0.23428297621666899</v>
      </c>
      <c r="M85" s="214">
        <v>0.63990803693907705</v>
      </c>
      <c r="N85" s="219">
        <v>0.61186309099911396</v>
      </c>
      <c r="O85" s="214">
        <v>0.122011154070423</v>
      </c>
      <c r="P85" s="219">
        <v>0.18983542547047699</v>
      </c>
      <c r="Q85" s="214">
        <v>3.1542485495111697E-2</v>
      </c>
      <c r="R85" s="219">
        <v>0.109886252077586</v>
      </c>
      <c r="S85" s="214">
        <v>0.110130390361434</v>
      </c>
      <c r="T85" s="219">
        <v>0.19598841283805599</v>
      </c>
      <c r="U85" s="214">
        <v>-4.0440455034227801E-2</v>
      </c>
      <c r="V85" s="219">
        <v>0.187455566647764</v>
      </c>
      <c r="W85" s="214">
        <v>0.12659644162882799</v>
      </c>
      <c r="X85" s="219">
        <v>0.225655004530739</v>
      </c>
      <c r="Y85" s="214">
        <v>4.7122066845845199</v>
      </c>
      <c r="Z85" s="230">
        <v>1.4990513634832401</v>
      </c>
    </row>
    <row r="86" spans="1:26" ht="13" customHeight="1" x14ac:dyDescent="0.35">
      <c r="A86" s="3" t="s">
        <v>407</v>
      </c>
      <c r="B86" s="175">
        <v>1</v>
      </c>
      <c r="C86" s="214">
        <v>-0.46749897236666699</v>
      </c>
      <c r="D86" s="219">
        <v>0.245794295010656</v>
      </c>
      <c r="E86" s="214" t="s">
        <v>889</v>
      </c>
      <c r="F86" s="219" t="s">
        <v>889</v>
      </c>
      <c r="G86" s="214">
        <v>0.37676138203303899</v>
      </c>
      <c r="H86" s="219">
        <v>0.23487449893481699</v>
      </c>
      <c r="I86" s="214">
        <v>0.21613297402703899</v>
      </c>
      <c r="J86" s="219">
        <v>0.26195409414034898</v>
      </c>
      <c r="K86" s="214">
        <v>-0.237016384464737</v>
      </c>
      <c r="L86" s="219">
        <v>0.2900028301509</v>
      </c>
      <c r="M86" s="214">
        <v>2.1887442584523402</v>
      </c>
      <c r="N86" s="219">
        <v>1.5758032773303801</v>
      </c>
      <c r="O86" s="214">
        <v>-0.46506017302828601</v>
      </c>
      <c r="P86" s="219">
        <v>0.24218328343800999</v>
      </c>
      <c r="Q86" s="214" t="s">
        <v>889</v>
      </c>
      <c r="R86" s="219" t="s">
        <v>889</v>
      </c>
      <c r="S86" s="214">
        <v>0.39923383117608402</v>
      </c>
      <c r="T86" s="219">
        <v>0.24632122741668899</v>
      </c>
      <c r="U86" s="214">
        <v>0.21848570441714499</v>
      </c>
      <c r="V86" s="219">
        <v>0.275141500537947</v>
      </c>
      <c r="W86" s="214">
        <v>-0.19353522519304101</v>
      </c>
      <c r="X86" s="219">
        <v>0.30482258722710998</v>
      </c>
      <c r="Y86" s="214">
        <v>2.92385656295462</v>
      </c>
      <c r="Z86" s="230">
        <v>1.79318246356162</v>
      </c>
    </row>
    <row r="87" spans="1:26" ht="13" customHeight="1" x14ac:dyDescent="0.35">
      <c r="A87" s="103" t="s">
        <v>408</v>
      </c>
      <c r="B87" s="184">
        <v>1</v>
      </c>
      <c r="C87" s="224">
        <v>-6.02486717215426E-2</v>
      </c>
      <c r="D87" s="225">
        <v>0.21685789083019899</v>
      </c>
      <c r="E87" s="224">
        <v>3.3796939308318098E-2</v>
      </c>
      <c r="F87" s="225">
        <v>0.30034789124016997</v>
      </c>
      <c r="G87" s="224">
        <v>0.114470256330725</v>
      </c>
      <c r="H87" s="225">
        <v>0.21713644715839001</v>
      </c>
      <c r="I87" s="224">
        <v>0.40273553140239698</v>
      </c>
      <c r="J87" s="225">
        <v>0.42679637209675902</v>
      </c>
      <c r="K87" s="224">
        <v>-0.37249622291860102</v>
      </c>
      <c r="L87" s="225">
        <v>0.22989719125741701</v>
      </c>
      <c r="M87" s="224">
        <v>0.87231606372827997</v>
      </c>
      <c r="N87" s="225">
        <v>0.96516973748412105</v>
      </c>
      <c r="O87" s="224">
        <v>-8.9363331821490796E-2</v>
      </c>
      <c r="P87" s="225">
        <v>0.204793024634016</v>
      </c>
      <c r="Q87" s="224">
        <v>1.85609736010044E-2</v>
      </c>
      <c r="R87" s="225">
        <v>0.37487439434374098</v>
      </c>
      <c r="S87" s="224">
        <v>0.14994591931967</v>
      </c>
      <c r="T87" s="225">
        <v>0.22139111335379399</v>
      </c>
      <c r="U87" s="224">
        <v>0.59309479307281798</v>
      </c>
      <c r="V87" s="225">
        <v>0.43789822592799799</v>
      </c>
      <c r="W87" s="224">
        <v>-0.41470004640734598</v>
      </c>
      <c r="X87" s="225">
        <v>0.224517665391157</v>
      </c>
      <c r="Y87" s="224">
        <v>5.5620089970467603</v>
      </c>
      <c r="Z87" s="235">
        <v>1.7074959881809499</v>
      </c>
    </row>
    <row r="88" spans="1:26" ht="13" customHeight="1" x14ac:dyDescent="0.35">
      <c r="A88" s="3"/>
      <c r="B88" s="111"/>
      <c r="C88" s="214" t="s">
        <v>1490</v>
      </c>
      <c r="D88" s="219" t="s">
        <v>1491</v>
      </c>
      <c r="E88" s="214" t="s">
        <v>1492</v>
      </c>
      <c r="F88" s="219" t="s">
        <v>1493</v>
      </c>
      <c r="G88" s="214" t="s">
        <v>1494</v>
      </c>
      <c r="H88" s="219" t="s">
        <v>1495</v>
      </c>
      <c r="I88" s="214" t="s">
        <v>1496</v>
      </c>
      <c r="J88" s="219" t="s">
        <v>1497</v>
      </c>
      <c r="K88" s="214" t="s">
        <v>1498</v>
      </c>
      <c r="L88" s="219" t="s">
        <v>1499</v>
      </c>
      <c r="M88" s="214" t="s">
        <v>1500</v>
      </c>
      <c r="N88" s="219" t="s">
        <v>1501</v>
      </c>
      <c r="O88" s="214" t="s">
        <v>1502</v>
      </c>
      <c r="P88" s="219" t="s">
        <v>1503</v>
      </c>
      <c r="Q88" s="214" t="s">
        <v>1504</v>
      </c>
      <c r="R88" s="219" t="s">
        <v>1505</v>
      </c>
      <c r="S88" s="214" t="s">
        <v>1506</v>
      </c>
      <c r="T88" s="219" t="s">
        <v>1507</v>
      </c>
      <c r="U88" s="214" t="s">
        <v>1508</v>
      </c>
      <c r="V88" s="219" t="s">
        <v>1509</v>
      </c>
      <c r="W88" s="214" t="s">
        <v>1510</v>
      </c>
      <c r="X88" s="219" t="s">
        <v>1511</v>
      </c>
      <c r="Y88" s="214" t="s">
        <v>1512</v>
      </c>
      <c r="Z88" s="230" t="s">
        <v>1513</v>
      </c>
    </row>
    <row r="89" spans="1:26" ht="13" customHeight="1" x14ac:dyDescent="0.35">
      <c r="A89" s="3" t="s">
        <v>365</v>
      </c>
      <c r="B89" s="111">
        <v>3</v>
      </c>
      <c r="C89" s="214" t="s">
        <v>431</v>
      </c>
      <c r="D89" s="219" t="s">
        <v>431</v>
      </c>
      <c r="E89" s="214">
        <v>5.5741008588787298E-2</v>
      </c>
      <c r="F89" s="219">
        <v>0.36987030017824102</v>
      </c>
      <c r="G89" s="214">
        <v>-3.7728853597782698E-2</v>
      </c>
      <c r="H89" s="219">
        <v>0.131380056064553</v>
      </c>
      <c r="I89" s="214">
        <v>-0.22202279961677199</v>
      </c>
      <c r="J89" s="219">
        <v>0.18600667345008401</v>
      </c>
      <c r="K89" s="214">
        <v>0.60869327059287703</v>
      </c>
      <c r="L89" s="219">
        <v>0.160345766655623</v>
      </c>
      <c r="M89" s="214">
        <v>0.62681247189715605</v>
      </c>
      <c r="N89" s="219">
        <v>0.47697420411241997</v>
      </c>
      <c r="O89" s="214" t="s">
        <v>431</v>
      </c>
      <c r="P89" s="219" t="s">
        <v>431</v>
      </c>
      <c r="Q89" s="214">
        <v>7.6874487795205906E-2</v>
      </c>
      <c r="R89" s="219">
        <v>0.40255951678406499</v>
      </c>
      <c r="S89" s="214">
        <v>-5.1171723258144002E-2</v>
      </c>
      <c r="T89" s="219">
        <v>0.130128636712107</v>
      </c>
      <c r="U89" s="214">
        <v>-0.13401965112654299</v>
      </c>
      <c r="V89" s="219">
        <v>0.196460173425544</v>
      </c>
      <c r="W89" s="214">
        <v>0.60920014990317795</v>
      </c>
      <c r="X89" s="219">
        <v>0.16042819761684601</v>
      </c>
      <c r="Y89" s="214">
        <v>3.7362460801722999</v>
      </c>
      <c r="Z89" s="230">
        <v>0.764993141086586</v>
      </c>
    </row>
    <row r="90" spans="1:26" ht="13" customHeight="1" x14ac:dyDescent="0.35">
      <c r="A90" s="3" t="s">
        <v>368</v>
      </c>
      <c r="B90" s="111">
        <v>3</v>
      </c>
      <c r="C90" s="214">
        <v>0.27967585549755603</v>
      </c>
      <c r="D90" s="219">
        <v>0.10840368798559</v>
      </c>
      <c r="E90" s="214">
        <v>-0.47382996293281199</v>
      </c>
      <c r="F90" s="219">
        <v>0.18757466147851301</v>
      </c>
      <c r="G90" s="214">
        <v>0.111467750512991</v>
      </c>
      <c r="H90" s="219">
        <v>0.181457198995402</v>
      </c>
      <c r="I90" s="214">
        <v>-0.154806389589254</v>
      </c>
      <c r="J90" s="219">
        <v>0.19945027509254601</v>
      </c>
      <c r="K90" s="214">
        <v>-0.12692826802023599</v>
      </c>
      <c r="L90" s="219">
        <v>0.20427239632490199</v>
      </c>
      <c r="M90" s="214">
        <v>0.39169309693479298</v>
      </c>
      <c r="N90" s="219">
        <v>0.47901363216331699</v>
      </c>
      <c r="O90" s="214">
        <v>0.340992305913702</v>
      </c>
      <c r="P90" s="219">
        <v>0.106043247161843</v>
      </c>
      <c r="Q90" s="214">
        <v>-0.56062555457522001</v>
      </c>
      <c r="R90" s="219">
        <v>0.16571073506578399</v>
      </c>
      <c r="S90" s="214">
        <v>8.7783804685551595E-2</v>
      </c>
      <c r="T90" s="219">
        <v>0.18602791636865901</v>
      </c>
      <c r="U90" s="214">
        <v>-0.13854539981060601</v>
      </c>
      <c r="V90" s="219">
        <v>0.190577058677147</v>
      </c>
      <c r="W90" s="214">
        <v>-2.81361560447633E-2</v>
      </c>
      <c r="X90" s="219">
        <v>0.20670986544727599</v>
      </c>
      <c r="Y90" s="214">
        <v>2.3063810702916001</v>
      </c>
      <c r="Z90" s="230">
        <v>0.85250956601049999</v>
      </c>
    </row>
    <row r="91" spans="1:26" ht="13" customHeight="1" x14ac:dyDescent="0.35">
      <c r="A91" s="3" t="s">
        <v>68</v>
      </c>
      <c r="B91" s="111">
        <v>3</v>
      </c>
      <c r="C91" s="214">
        <v>0.40963258552228499</v>
      </c>
      <c r="D91" s="219">
        <v>0.12711654335071501</v>
      </c>
      <c r="E91" s="214">
        <v>0.107629344029745</v>
      </c>
      <c r="F91" s="219">
        <v>0.13800873784616799</v>
      </c>
      <c r="G91" s="214">
        <v>0.402108474830705</v>
      </c>
      <c r="H91" s="219">
        <v>0.18255951520008601</v>
      </c>
      <c r="I91" s="214">
        <v>0.15689957005412999</v>
      </c>
      <c r="J91" s="219">
        <v>0.33955904470049197</v>
      </c>
      <c r="K91" s="214">
        <v>0.16386013765196999</v>
      </c>
      <c r="L91" s="219">
        <v>0.18121033141137699</v>
      </c>
      <c r="M91" s="214">
        <v>1.7408963570373801</v>
      </c>
      <c r="N91" s="219">
        <v>0.99169932647977599</v>
      </c>
      <c r="O91" s="214">
        <v>0.35163089387130397</v>
      </c>
      <c r="P91" s="219">
        <v>0.12959297570025499</v>
      </c>
      <c r="Q91" s="214">
        <v>8.8780762051563406E-2</v>
      </c>
      <c r="R91" s="219">
        <v>0.14040343879429301</v>
      </c>
      <c r="S91" s="214">
        <v>0.40808090585970902</v>
      </c>
      <c r="T91" s="219">
        <v>0.188842325483218</v>
      </c>
      <c r="U91" s="214">
        <v>0.110943991398133</v>
      </c>
      <c r="V91" s="219">
        <v>0.33883129137171503</v>
      </c>
      <c r="W91" s="214">
        <v>0.18122492275921101</v>
      </c>
      <c r="X91" s="219">
        <v>0.180759400086238</v>
      </c>
      <c r="Y91" s="214">
        <v>2.5812073370581001</v>
      </c>
      <c r="Z91" s="230">
        <v>1.2510227563523399</v>
      </c>
    </row>
    <row r="92" spans="1:26" ht="13" customHeight="1" x14ac:dyDescent="0.35">
      <c r="A92" s="3" t="s">
        <v>387</v>
      </c>
      <c r="B92" s="111">
        <v>3</v>
      </c>
      <c r="C92" s="214">
        <v>0.22480709613871899</v>
      </c>
      <c r="D92" s="219">
        <v>0.23366744290824801</v>
      </c>
      <c r="E92" s="214">
        <v>-5.0059508712319498E-2</v>
      </c>
      <c r="F92" s="219">
        <v>0.142882140930714</v>
      </c>
      <c r="G92" s="214">
        <v>0.19565306323463</v>
      </c>
      <c r="H92" s="219">
        <v>9.4791410478288401E-2</v>
      </c>
      <c r="I92" s="214">
        <v>-0.28936849657649</v>
      </c>
      <c r="J92" s="219">
        <v>0.1828803293413</v>
      </c>
      <c r="K92" s="214">
        <v>-1.75584719780538E-2</v>
      </c>
      <c r="L92" s="219">
        <v>0.32774450196370197</v>
      </c>
      <c r="M92" s="214">
        <v>0.78281689235704599</v>
      </c>
      <c r="N92" s="219">
        <v>0.44064052991834102</v>
      </c>
      <c r="O92" s="214">
        <v>0.238019180594393</v>
      </c>
      <c r="P92" s="219">
        <v>0.20628617032430699</v>
      </c>
      <c r="Q92" s="214">
        <v>-3.4475133830027399E-2</v>
      </c>
      <c r="R92" s="219">
        <v>0.142376381866822</v>
      </c>
      <c r="S92" s="214">
        <v>0.15926862532820099</v>
      </c>
      <c r="T92" s="219">
        <v>9.6741403767673498E-2</v>
      </c>
      <c r="U92" s="214">
        <v>-0.258446015417163</v>
      </c>
      <c r="V92" s="219">
        <v>0.21199373482695899</v>
      </c>
      <c r="W92" s="214">
        <v>-2.5029360159637401E-2</v>
      </c>
      <c r="X92" s="219">
        <v>0.31758520663564099</v>
      </c>
      <c r="Y92" s="214">
        <v>3.2933480175768399</v>
      </c>
      <c r="Z92" s="230">
        <v>0.83496992532699799</v>
      </c>
    </row>
    <row r="93" spans="1:26" ht="13" customHeight="1" x14ac:dyDescent="0.35">
      <c r="A93" s="3" t="s">
        <v>389</v>
      </c>
      <c r="B93" s="111">
        <v>3</v>
      </c>
      <c r="C93" s="214">
        <v>-0.33649523980692903</v>
      </c>
      <c r="D93" s="219">
        <v>0.20378335204581199</v>
      </c>
      <c r="E93" s="214">
        <v>-0.38229762222158797</v>
      </c>
      <c r="F93" s="219">
        <v>0.179655288069549</v>
      </c>
      <c r="G93" s="214">
        <v>-5.1022068591044203E-2</v>
      </c>
      <c r="H93" s="219">
        <v>0.32281282793800298</v>
      </c>
      <c r="I93" s="214">
        <v>5.1316900230430097E-3</v>
      </c>
      <c r="J93" s="219">
        <v>0.15971570949122299</v>
      </c>
      <c r="K93" s="214">
        <v>-0.64921700374746205</v>
      </c>
      <c r="L93" s="219">
        <v>0.34045051257187098</v>
      </c>
      <c r="M93" s="214">
        <v>0.72373228711432602</v>
      </c>
      <c r="N93" s="219">
        <v>0.55482053102415496</v>
      </c>
      <c r="O93" s="214">
        <v>-0.31387587251391902</v>
      </c>
      <c r="P93" s="219">
        <v>0.22660248485239101</v>
      </c>
      <c r="Q93" s="214">
        <v>-0.40402203932529301</v>
      </c>
      <c r="R93" s="219">
        <v>0.18507944838273599</v>
      </c>
      <c r="S93" s="214">
        <v>0.148077365099098</v>
      </c>
      <c r="T93" s="219">
        <v>0.24794322763375101</v>
      </c>
      <c r="U93" s="214">
        <v>-0.111131351172779</v>
      </c>
      <c r="V93" s="219">
        <v>0.14495139367377499</v>
      </c>
      <c r="W93" s="214">
        <v>-0.22467338464662001</v>
      </c>
      <c r="X93" s="219">
        <v>0.28951592470062298</v>
      </c>
      <c r="Y93" s="214">
        <v>4.8338899139004203</v>
      </c>
      <c r="Z93" s="230">
        <v>1.14992111586247</v>
      </c>
    </row>
    <row r="94" spans="1:26" ht="13" customHeight="1" x14ac:dyDescent="0.35">
      <c r="A94" s="3" t="s">
        <v>394</v>
      </c>
      <c r="B94" s="111">
        <v>3</v>
      </c>
      <c r="C94" s="214" t="s">
        <v>431</v>
      </c>
      <c r="D94" s="219" t="s">
        <v>431</v>
      </c>
      <c r="E94" s="214" t="s">
        <v>431</v>
      </c>
      <c r="F94" s="219" t="s">
        <v>431</v>
      </c>
      <c r="G94" s="214" t="s">
        <v>431</v>
      </c>
      <c r="H94" s="219" t="s">
        <v>431</v>
      </c>
      <c r="I94" s="214" t="s">
        <v>431</v>
      </c>
      <c r="J94" s="219" t="s">
        <v>431</v>
      </c>
      <c r="K94" s="214" t="s">
        <v>431</v>
      </c>
      <c r="L94" s="219" t="s">
        <v>431</v>
      </c>
      <c r="M94" s="214" t="s">
        <v>431</v>
      </c>
      <c r="N94" s="219" t="s">
        <v>431</v>
      </c>
      <c r="O94" s="214" t="s">
        <v>431</v>
      </c>
      <c r="P94" s="219" t="s">
        <v>431</v>
      </c>
      <c r="Q94" s="214" t="s">
        <v>431</v>
      </c>
      <c r="R94" s="219" t="s">
        <v>431</v>
      </c>
      <c r="S94" s="214" t="s">
        <v>431</v>
      </c>
      <c r="T94" s="219" t="s">
        <v>431</v>
      </c>
      <c r="U94" s="214" t="s">
        <v>431</v>
      </c>
      <c r="V94" s="219" t="s">
        <v>431</v>
      </c>
      <c r="W94" s="214" t="s">
        <v>431</v>
      </c>
      <c r="X94" s="219" t="s">
        <v>431</v>
      </c>
      <c r="Y94" s="214" t="s">
        <v>431</v>
      </c>
      <c r="Z94" s="230" t="s">
        <v>431</v>
      </c>
    </row>
    <row r="95" spans="1:26" ht="13" customHeight="1" x14ac:dyDescent="0.35">
      <c r="A95" s="3" t="s">
        <v>398</v>
      </c>
      <c r="B95" s="111">
        <v>3</v>
      </c>
      <c r="C95" s="214">
        <v>-0.63042816397791301</v>
      </c>
      <c r="D95" s="219">
        <v>0.11947098675099301</v>
      </c>
      <c r="E95" s="214">
        <v>-0.59245696913044099</v>
      </c>
      <c r="F95" s="219">
        <v>0.15289589303932</v>
      </c>
      <c r="G95" s="214">
        <v>-3.17532729030831E-2</v>
      </c>
      <c r="H95" s="219">
        <v>0.10269489260685701</v>
      </c>
      <c r="I95" s="214">
        <v>0.14678695682061699</v>
      </c>
      <c r="J95" s="219">
        <v>0.16843437553446799</v>
      </c>
      <c r="K95" s="214">
        <v>-0.82893372479861605</v>
      </c>
      <c r="L95" s="219">
        <v>0.147043784974244</v>
      </c>
      <c r="M95" s="214">
        <v>1.63322541899656</v>
      </c>
      <c r="N95" s="219">
        <v>0.65016766417098804</v>
      </c>
      <c r="O95" s="214">
        <v>-0.66053782018472396</v>
      </c>
      <c r="P95" s="219">
        <v>0.11703986426225001</v>
      </c>
      <c r="Q95" s="214">
        <v>-0.49313762789434201</v>
      </c>
      <c r="R95" s="219">
        <v>0.15432163722981501</v>
      </c>
      <c r="S95" s="214">
        <v>-4.05769435388008E-2</v>
      </c>
      <c r="T95" s="219">
        <v>0.10286872126473399</v>
      </c>
      <c r="U95" s="214">
        <v>0.115246832941369</v>
      </c>
      <c r="V95" s="219">
        <v>0.166131612517184</v>
      </c>
      <c r="W95" s="214">
        <v>-0.87606609668707303</v>
      </c>
      <c r="X95" s="219">
        <v>0.156643384484937</v>
      </c>
      <c r="Y95" s="214">
        <v>2.7186055230637498</v>
      </c>
      <c r="Z95" s="230">
        <v>0.81931909786037505</v>
      </c>
    </row>
    <row r="96" spans="1:26" ht="13" customHeight="1" x14ac:dyDescent="0.35">
      <c r="A96" s="3" t="s">
        <v>399</v>
      </c>
      <c r="B96" s="111">
        <v>3</v>
      </c>
      <c r="C96" s="214">
        <v>0.28819691652335599</v>
      </c>
      <c r="D96" s="219">
        <v>0.20627478963134099</v>
      </c>
      <c r="E96" s="214">
        <v>-0.214103084991631</v>
      </c>
      <c r="F96" s="219">
        <v>0.13202482991682499</v>
      </c>
      <c r="G96" s="214">
        <v>-3.4729570892332701E-4</v>
      </c>
      <c r="H96" s="219">
        <v>0.148079622525667</v>
      </c>
      <c r="I96" s="214">
        <v>-0.15549134676206899</v>
      </c>
      <c r="J96" s="219">
        <v>0.15382126450740799</v>
      </c>
      <c r="K96" s="214" t="s">
        <v>431</v>
      </c>
      <c r="L96" s="219" t="s">
        <v>431</v>
      </c>
      <c r="M96" s="214">
        <v>0.93679789671332603</v>
      </c>
      <c r="N96" s="219">
        <v>0.73106239037883602</v>
      </c>
      <c r="O96" s="214">
        <v>0.30174627304591201</v>
      </c>
      <c r="P96" s="219">
        <v>0.19657516489680099</v>
      </c>
      <c r="Q96" s="214">
        <v>-0.21023445061361901</v>
      </c>
      <c r="R96" s="219">
        <v>0.123458305820295</v>
      </c>
      <c r="S96" s="214">
        <v>-3.9536080084046403E-2</v>
      </c>
      <c r="T96" s="219">
        <v>0.13856117113199801</v>
      </c>
      <c r="U96" s="214">
        <v>-9.4227065685810102E-2</v>
      </c>
      <c r="V96" s="219">
        <v>0.148112339550351</v>
      </c>
      <c r="W96" s="214" t="s">
        <v>431</v>
      </c>
      <c r="X96" s="219" t="s">
        <v>431</v>
      </c>
      <c r="Y96" s="214">
        <v>2.6206112569001099</v>
      </c>
      <c r="Z96" s="230">
        <v>1.2098868857963201</v>
      </c>
    </row>
    <row r="97" spans="1:26" ht="13" customHeight="1" x14ac:dyDescent="0.35">
      <c r="A97" s="195" t="s">
        <v>411</v>
      </c>
      <c r="B97" s="187">
        <v>3</v>
      </c>
      <c r="C97" s="228">
        <v>3.9231508316179199E-2</v>
      </c>
      <c r="D97" s="229">
        <v>7.0879535739898594E-2</v>
      </c>
      <c r="E97" s="228">
        <v>-0.221339542195751</v>
      </c>
      <c r="F97" s="229">
        <v>7.6202434860633897E-2</v>
      </c>
      <c r="G97" s="228">
        <v>8.4053971111070505E-2</v>
      </c>
      <c r="H97" s="229">
        <v>6.8390051750824896E-2</v>
      </c>
      <c r="I97" s="228">
        <v>-7.3267259378113597E-2</v>
      </c>
      <c r="J97" s="229">
        <v>7.8332713034377402E-2</v>
      </c>
      <c r="K97" s="228">
        <v>-0.14168067671658699</v>
      </c>
      <c r="L97" s="229">
        <v>9.7925715294292101E-2</v>
      </c>
      <c r="M97" s="228">
        <v>0.97656777443579801</v>
      </c>
      <c r="N97" s="229">
        <v>0.24325958729517899</v>
      </c>
      <c r="O97" s="228">
        <v>4.2995826787778003E-2</v>
      </c>
      <c r="P97" s="229">
        <v>6.9578553749731195E-2</v>
      </c>
      <c r="Q97" s="228">
        <v>-0.21954850805596199</v>
      </c>
      <c r="R97" s="229">
        <v>7.8611664401039102E-2</v>
      </c>
      <c r="S97" s="228">
        <v>9.5989422013081305E-2</v>
      </c>
      <c r="T97" s="229">
        <v>6.1911257580939898E-2</v>
      </c>
      <c r="U97" s="228">
        <v>-7.2882665553342704E-2</v>
      </c>
      <c r="V97" s="229">
        <v>7.8922861718177501E-2</v>
      </c>
      <c r="W97" s="228">
        <v>-6.0579987479284003E-2</v>
      </c>
      <c r="X97" s="229">
        <v>9.2849507839196002E-2</v>
      </c>
      <c r="Y97" s="228">
        <v>3.1557555998518798</v>
      </c>
      <c r="Z97" s="237">
        <v>0.37881793624992399</v>
      </c>
    </row>
    <row r="99" spans="1:26" x14ac:dyDescent="0.35">
      <c r="A99" s="201" t="s">
        <v>561</v>
      </c>
    </row>
    <row r="100" spans="1:26" x14ac:dyDescent="0.35">
      <c r="A100" s="201" t="s">
        <v>562</v>
      </c>
    </row>
    <row r="101" spans="1:26" x14ac:dyDescent="0.35">
      <c r="A101" s="201" t="s">
        <v>563</v>
      </c>
    </row>
    <row r="102" spans="1:26" x14ac:dyDescent="0.35">
      <c r="A102" s="201" t="s">
        <v>564</v>
      </c>
    </row>
    <row r="103" spans="1:26" x14ac:dyDescent="0.35">
      <c r="A103" s="201" t="s">
        <v>565</v>
      </c>
    </row>
    <row r="104" spans="1:26" x14ac:dyDescent="0.35">
      <c r="A104" s="201" t="s">
        <v>566</v>
      </c>
    </row>
    <row r="105" spans="1:26" x14ac:dyDescent="0.35">
      <c r="A105" s="201" t="s">
        <v>567</v>
      </c>
    </row>
    <row r="106" spans="1:26" x14ac:dyDescent="0.35">
      <c r="A106" s="201" t="s">
        <v>412</v>
      </c>
    </row>
    <row r="107" spans="1:26" x14ac:dyDescent="0.35">
      <c r="A107" s="201" t="s">
        <v>413</v>
      </c>
    </row>
    <row r="108" spans="1:26" x14ac:dyDescent="0.35">
      <c r="A108" s="201" t="s">
        <v>414</v>
      </c>
    </row>
    <row r="109" spans="1:26" x14ac:dyDescent="0.35">
      <c r="A109" s="201" t="s">
        <v>415</v>
      </c>
    </row>
    <row r="110" spans="1:26" x14ac:dyDescent="0.35">
      <c r="A110" s="170" t="str">
        <f>HYPERLINK("https://oecdcode.org/disclaimers/cyprus.html", "Information on data for Cyprus: https://oecdcode.org/disclaimers/cyprus.html")</f>
        <v>Information on data for Cyprus: https://oecdcode.org/disclaimers/cyprus.html</v>
      </c>
    </row>
    <row r="111" spans="1:26" x14ac:dyDescent="0.35">
      <c r="A111" s="201" t="s">
        <v>416</v>
      </c>
    </row>
  </sheetData>
  <mergeCells count="17">
    <mergeCell ref="Y7:Z8"/>
    <mergeCell ref="O9:Z9"/>
    <mergeCell ref="M7:N8"/>
    <mergeCell ref="C9:N9"/>
    <mergeCell ref="O7:X7"/>
    <mergeCell ref="O8:P8"/>
    <mergeCell ref="Q8:R8"/>
    <mergeCell ref="S8:T8"/>
    <mergeCell ref="U8:V8"/>
    <mergeCell ref="W8:X8"/>
    <mergeCell ref="B7:B10"/>
    <mergeCell ref="C7:L7"/>
    <mergeCell ref="C8:D8"/>
    <mergeCell ref="E8:F8"/>
    <mergeCell ref="G8:H8"/>
    <mergeCell ref="I8:J8"/>
    <mergeCell ref="K8:L8"/>
  </mergeCells>
  <conditionalFormatting sqref="C1:C200">
    <cfRule type="expression" dxfId="411" priority="10">
      <formula>ABS(C1/D1)&gt;1.95996398454005</formula>
    </cfRule>
  </conditionalFormatting>
  <conditionalFormatting sqref="E1:E200">
    <cfRule type="expression" dxfId="410" priority="9">
      <formula>ABS(E1/F1)&gt;1.95996398454005</formula>
    </cfRule>
  </conditionalFormatting>
  <conditionalFormatting sqref="G1:G200">
    <cfRule type="expression" dxfId="409" priority="8">
      <formula>ABS(G1/H1)&gt;1.95996398454005</formula>
    </cfRule>
  </conditionalFormatting>
  <conditionalFormatting sqref="I1:I200">
    <cfRule type="expression" dxfId="408" priority="7">
      <formula>ABS(I1/J1)&gt;1.95996398454005</formula>
    </cfRule>
  </conditionalFormatting>
  <conditionalFormatting sqref="K1:K200">
    <cfRule type="expression" dxfId="407" priority="6">
      <formula>ABS(K1/L1)&gt;1.95996398454005</formula>
    </cfRule>
  </conditionalFormatting>
  <conditionalFormatting sqref="O1:O200">
    <cfRule type="expression" dxfId="406" priority="5">
      <formula>ABS(O1/P1)&gt;1.95996398454005</formula>
    </cfRule>
  </conditionalFormatting>
  <conditionalFormatting sqref="Q1:Q200">
    <cfRule type="expression" dxfId="405" priority="4">
      <formula>ABS(Q1/R1)&gt;1.95996398454005</formula>
    </cfRule>
  </conditionalFormatting>
  <conditionalFormatting sqref="S1:S200">
    <cfRule type="expression" dxfId="404" priority="3">
      <formula>ABS(S1/T1)&gt;1.95996398454005</formula>
    </cfRule>
  </conditionalFormatting>
  <conditionalFormatting sqref="U1:U200">
    <cfRule type="expression" dxfId="403" priority="2">
      <formula>ABS(U1/V1)&gt;1.95996398454005</formula>
    </cfRule>
  </conditionalFormatting>
  <conditionalFormatting sqref="W1:W200">
    <cfRule type="expression" dxfId="402" priority="1">
      <formula>ABS(W1/X1)&gt;1.95996398454005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T112"/>
  <sheetViews>
    <sheetView showGridLines="0" zoomScale="80" workbookViewId="0">
      <selection activeCell="A4" sqref="A4"/>
    </sheetView>
  </sheetViews>
  <sheetFormatPr defaultColWidth="10.90625" defaultRowHeight="14.5" x14ac:dyDescent="0.35"/>
  <cols>
    <col min="1" max="1" width="30.7265625" customWidth="1"/>
    <col min="2" max="2" width="8.7265625" customWidth="1"/>
  </cols>
  <sheetData>
    <row r="1" spans="1:46" x14ac:dyDescent="0.35">
      <c r="A1" s="12" t="s">
        <v>262</v>
      </c>
    </row>
    <row r="2" spans="1:46" x14ac:dyDescent="0.35">
      <c r="A2" s="23" t="s">
        <v>263</v>
      </c>
    </row>
    <row r="3" spans="1:46" x14ac:dyDescent="0.35">
      <c r="A3" s="41" t="s">
        <v>440</v>
      </c>
    </row>
    <row r="4" spans="1:46" x14ac:dyDescent="0.35">
      <c r="A4" s="168" t="str">
        <f>HYPERLINK("#'TOC'!A1", "Back to TOC")</f>
        <v>Back to TOC</v>
      </c>
    </row>
    <row r="7" spans="1:46" ht="16" customHeight="1" x14ac:dyDescent="0.35">
      <c r="B7" s="334" t="s">
        <v>344</v>
      </c>
      <c r="C7" s="337" t="s">
        <v>568</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1456</v>
      </c>
      <c r="D11" s="186" t="s">
        <v>1457</v>
      </c>
      <c r="E11" s="54" t="s">
        <v>1514</v>
      </c>
      <c r="F11" s="186" t="s">
        <v>1515</v>
      </c>
      <c r="G11" s="54" t="s">
        <v>1516</v>
      </c>
      <c r="H11" s="186" t="s">
        <v>1517</v>
      </c>
      <c r="I11" s="54" t="s">
        <v>1518</v>
      </c>
      <c r="J11" s="186" t="s">
        <v>1519</v>
      </c>
      <c r="K11" s="54" t="s">
        <v>1520</v>
      </c>
      <c r="L11" s="186" t="s">
        <v>1521</v>
      </c>
      <c r="M11" s="54" t="s">
        <v>1522</v>
      </c>
      <c r="N11" s="186" t="s">
        <v>1523</v>
      </c>
      <c r="O11" s="54" t="s">
        <v>1524</v>
      </c>
      <c r="P11" s="186" t="s">
        <v>1525</v>
      </c>
      <c r="Q11" s="54" t="s">
        <v>1526</v>
      </c>
      <c r="R11" s="186" t="s">
        <v>1527</v>
      </c>
      <c r="S11" s="54" t="s">
        <v>1528</v>
      </c>
      <c r="T11" s="186" t="s">
        <v>1529</v>
      </c>
      <c r="U11" s="54" t="s">
        <v>1530</v>
      </c>
      <c r="V11" s="186" t="s">
        <v>1531</v>
      </c>
      <c r="W11" s="54" t="s">
        <v>1532</v>
      </c>
      <c r="X11" s="186" t="s">
        <v>1533</v>
      </c>
      <c r="Y11" s="54" t="s">
        <v>1534</v>
      </c>
      <c r="Z11" s="186" t="s">
        <v>1535</v>
      </c>
      <c r="AA11" s="54" t="s">
        <v>1536</v>
      </c>
      <c r="AB11" s="186" t="s">
        <v>1537</v>
      </c>
      <c r="AC11" s="54" t="s">
        <v>1538</v>
      </c>
      <c r="AD11" s="186" t="s">
        <v>1539</v>
      </c>
      <c r="AE11" s="54" t="s">
        <v>1540</v>
      </c>
      <c r="AF11" s="186" t="s">
        <v>1541</v>
      </c>
      <c r="AG11" s="54" t="s">
        <v>1542</v>
      </c>
      <c r="AH11" s="186" t="s">
        <v>1543</v>
      </c>
      <c r="AI11" s="54" t="s">
        <v>1544</v>
      </c>
      <c r="AJ11" s="186" t="s">
        <v>1545</v>
      </c>
      <c r="AK11" s="54" t="s">
        <v>1546</v>
      </c>
      <c r="AL11" s="186" t="s">
        <v>1547</v>
      </c>
      <c r="AM11" s="54" t="s">
        <v>1548</v>
      </c>
      <c r="AN11" s="186" t="s">
        <v>1549</v>
      </c>
      <c r="AO11" s="54" t="s">
        <v>1550</v>
      </c>
      <c r="AP11" s="186" t="s">
        <v>1551</v>
      </c>
      <c r="AQ11" s="56" t="s">
        <v>1552</v>
      </c>
      <c r="AR11" s="56" t="s">
        <v>1553</v>
      </c>
      <c r="AS11" s="56" t="s">
        <v>1554</v>
      </c>
      <c r="AT11" s="2" t="s">
        <v>1555</v>
      </c>
    </row>
    <row r="12" spans="1:46" ht="13" customHeight="1" x14ac:dyDescent="0.35">
      <c r="A12" s="3" t="s">
        <v>352</v>
      </c>
      <c r="B12" s="171">
        <v>2</v>
      </c>
      <c r="C12" s="4">
        <v>25.0062989788407</v>
      </c>
      <c r="D12" s="177">
        <v>0.97813907226553898</v>
      </c>
      <c r="E12" s="4">
        <v>24.053550470659602</v>
      </c>
      <c r="F12" s="177">
        <v>1.58882188561278</v>
      </c>
      <c r="G12" s="4">
        <v>26.924374946216702</v>
      </c>
      <c r="H12" s="177">
        <v>1.77869536114805</v>
      </c>
      <c r="I12" s="4">
        <v>24.959679713168899</v>
      </c>
      <c r="J12" s="177">
        <v>1.39190585294654</v>
      </c>
      <c r="K12" s="4">
        <v>0.90612924250931903</v>
      </c>
      <c r="L12" s="177">
        <v>2.0543548842294399</v>
      </c>
      <c r="M12" s="4">
        <v>26.076459940521602</v>
      </c>
      <c r="N12" s="177">
        <v>1.1085597547274899</v>
      </c>
      <c r="O12" s="4">
        <v>17.221550628890601</v>
      </c>
      <c r="P12" s="177">
        <v>2.1215116863926302</v>
      </c>
      <c r="Q12" s="4">
        <v>-8.8549093116309798</v>
      </c>
      <c r="R12" s="177">
        <v>2.4740082802869598</v>
      </c>
      <c r="S12" s="4">
        <v>25.320913163851898</v>
      </c>
      <c r="T12" s="177">
        <v>1.3718455486315599</v>
      </c>
      <c r="U12" s="4">
        <v>25.7280457653528</v>
      </c>
      <c r="V12" s="177">
        <v>1.79580952653279</v>
      </c>
      <c r="W12" s="4">
        <v>23.0078815588958</v>
      </c>
      <c r="X12" s="177">
        <v>1.9337672060784901</v>
      </c>
      <c r="Y12" s="4">
        <v>-2.31303160495606</v>
      </c>
      <c r="Z12" s="177">
        <v>2.41669498293053</v>
      </c>
      <c r="AA12" s="4">
        <v>25.3228361865342</v>
      </c>
      <c r="AB12" s="177">
        <v>1.1565285009728301</v>
      </c>
      <c r="AC12" s="4">
        <v>24.606684984317098</v>
      </c>
      <c r="AD12" s="177">
        <v>1.7148360796911799</v>
      </c>
      <c r="AE12" s="4">
        <v>21.521781312860501</v>
      </c>
      <c r="AF12" s="177">
        <v>3.3587039610729899</v>
      </c>
      <c r="AG12" s="4">
        <v>-3.80105487367365</v>
      </c>
      <c r="AH12" s="177">
        <v>3.52229264582268</v>
      </c>
      <c r="AI12" s="4">
        <v>25.156623607000601</v>
      </c>
      <c r="AJ12" s="177">
        <v>0.96779804623258503</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25.0245891832128</v>
      </c>
      <c r="D13" s="177">
        <v>0.94973233221277997</v>
      </c>
      <c r="E13" s="4" t="s">
        <v>888</v>
      </c>
      <c r="F13" s="177" t="s">
        <v>888</v>
      </c>
      <c r="G13" s="4">
        <v>22.295760967780101</v>
      </c>
      <c r="H13" s="177">
        <v>1.5164839617135399</v>
      </c>
      <c r="I13" s="4">
        <v>26.167800008877499</v>
      </c>
      <c r="J13" s="177">
        <v>1.2075553906073999</v>
      </c>
      <c r="K13" s="4" t="s">
        <v>888</v>
      </c>
      <c r="L13" s="177" t="s">
        <v>888</v>
      </c>
      <c r="M13" s="4">
        <v>24.899350043501499</v>
      </c>
      <c r="N13" s="177">
        <v>1.3340289420103999</v>
      </c>
      <c r="O13" s="4">
        <v>25.762816208351499</v>
      </c>
      <c r="P13" s="177">
        <v>1.4808131683103301</v>
      </c>
      <c r="Q13" s="4">
        <v>0.86346616485002103</v>
      </c>
      <c r="R13" s="177">
        <v>1.9962298963895599</v>
      </c>
      <c r="S13" s="4">
        <v>26.878363072941202</v>
      </c>
      <c r="T13" s="177">
        <v>1.63681691213279</v>
      </c>
      <c r="U13" s="4">
        <v>25.536527934368401</v>
      </c>
      <c r="V13" s="177">
        <v>1.98211467567871</v>
      </c>
      <c r="W13" s="4">
        <v>22.387886084699002</v>
      </c>
      <c r="X13" s="177">
        <v>1.52474056552328</v>
      </c>
      <c r="Y13" s="4">
        <v>-4.49047698824221</v>
      </c>
      <c r="Z13" s="177">
        <v>2.2162453275301401</v>
      </c>
      <c r="AA13" s="4">
        <v>27.8286051491066</v>
      </c>
      <c r="AB13" s="177">
        <v>3.5141945367057401</v>
      </c>
      <c r="AC13" s="4">
        <v>25.998824351573699</v>
      </c>
      <c r="AD13" s="177">
        <v>1.1662182853872001</v>
      </c>
      <c r="AE13" s="4">
        <v>20.376966122598098</v>
      </c>
      <c r="AF13" s="177">
        <v>1.8934315502694701</v>
      </c>
      <c r="AG13" s="4">
        <v>-7.4516390265085102</v>
      </c>
      <c r="AH13" s="177">
        <v>4.0300084325195904</v>
      </c>
      <c r="AI13" s="4">
        <v>26.857412019475401</v>
      </c>
      <c r="AJ13" s="177">
        <v>2.0781885620935299</v>
      </c>
      <c r="AK13" s="4">
        <v>25.5201033501064</v>
      </c>
      <c r="AL13" s="177">
        <v>1.24687246660916</v>
      </c>
      <c r="AM13" s="4">
        <v>18.527450820179201</v>
      </c>
      <c r="AN13" s="177">
        <v>2.0987084589598299</v>
      </c>
      <c r="AO13" s="4">
        <v>-8.3299611992961893</v>
      </c>
      <c r="AP13" s="177">
        <v>2.9163249880521498</v>
      </c>
      <c r="AQ13" s="6"/>
      <c r="AR13" s="6"/>
      <c r="AS13" s="6"/>
      <c r="AT13" s="8"/>
    </row>
    <row r="14" spans="1:46" ht="13" customHeight="1" x14ac:dyDescent="0.35">
      <c r="A14" s="3" t="s">
        <v>354</v>
      </c>
      <c r="B14" s="171">
        <v>2</v>
      </c>
      <c r="C14" s="4">
        <v>25.023273721745301</v>
      </c>
      <c r="D14" s="177">
        <v>0.78615747987483797</v>
      </c>
      <c r="E14" s="4">
        <v>25.3990165965477</v>
      </c>
      <c r="F14" s="177">
        <v>2.2903148471193302</v>
      </c>
      <c r="G14" s="4">
        <v>26.9081159255601</v>
      </c>
      <c r="H14" s="177">
        <v>1.12228588075313</v>
      </c>
      <c r="I14" s="4">
        <v>22.006144160214401</v>
      </c>
      <c r="J14" s="177">
        <v>1.1426722180846201</v>
      </c>
      <c r="K14" s="4">
        <v>-3.3928724363332701</v>
      </c>
      <c r="L14" s="177">
        <v>2.5747029496804901</v>
      </c>
      <c r="M14" s="4">
        <v>24.665548282412299</v>
      </c>
      <c r="N14" s="177">
        <v>0.83380080183641803</v>
      </c>
      <c r="O14" s="4">
        <v>28.698842036986299</v>
      </c>
      <c r="P14" s="177">
        <v>2.4588881833816498</v>
      </c>
      <c r="Q14" s="4">
        <v>4.0332937545739798</v>
      </c>
      <c r="R14" s="177">
        <v>2.6354818280988401</v>
      </c>
      <c r="S14" s="4">
        <v>26.9892432835045</v>
      </c>
      <c r="T14" s="177">
        <v>1.0217112751864801</v>
      </c>
      <c r="U14" s="4">
        <v>23.977456385576598</v>
      </c>
      <c r="V14" s="177">
        <v>1.2155147949776199</v>
      </c>
      <c r="W14" s="4">
        <v>20.766726508200701</v>
      </c>
      <c r="X14" s="177">
        <v>1.8114313673537099</v>
      </c>
      <c r="Y14" s="4">
        <v>-6.2225167753037498</v>
      </c>
      <c r="Z14" s="177">
        <v>2.10289540571753</v>
      </c>
      <c r="AA14" s="4">
        <v>27.9329469230589</v>
      </c>
      <c r="AB14" s="177">
        <v>1.8933198909209501</v>
      </c>
      <c r="AC14" s="4">
        <v>24.929774659847102</v>
      </c>
      <c r="AD14" s="177">
        <v>0.93533009619239604</v>
      </c>
      <c r="AE14" s="4">
        <v>23.5875466399239</v>
      </c>
      <c r="AF14" s="177">
        <v>1.7105161777653</v>
      </c>
      <c r="AG14" s="4">
        <v>-4.3454002831349996</v>
      </c>
      <c r="AH14" s="177">
        <v>2.5906641467028999</v>
      </c>
      <c r="AI14" s="4">
        <v>25.2538262883272</v>
      </c>
      <c r="AJ14" s="177">
        <v>0.824091584556923</v>
      </c>
      <c r="AK14" s="4">
        <v>22.266962240431599</v>
      </c>
      <c r="AL14" s="177">
        <v>2.57804557366567</v>
      </c>
      <c r="AM14" s="4" t="s">
        <v>431</v>
      </c>
      <c r="AN14" s="177" t="s">
        <v>431</v>
      </c>
      <c r="AO14" s="4" t="s">
        <v>431</v>
      </c>
      <c r="AP14" s="177" t="s">
        <v>431</v>
      </c>
      <c r="AQ14" s="6"/>
      <c r="AR14" s="6"/>
      <c r="AS14" s="6"/>
      <c r="AT14" s="8"/>
    </row>
    <row r="15" spans="1:46" ht="13" customHeight="1" x14ac:dyDescent="0.35">
      <c r="A15" s="3" t="s">
        <v>355</v>
      </c>
      <c r="B15" s="171">
        <v>2</v>
      </c>
      <c r="C15" s="4">
        <v>25.007835628949799</v>
      </c>
      <c r="D15" s="177">
        <v>1.0010097760287799</v>
      </c>
      <c r="E15" s="4">
        <v>22.7172430116293</v>
      </c>
      <c r="F15" s="177">
        <v>1.55446380077062</v>
      </c>
      <c r="G15" s="4">
        <v>21.3740203057862</v>
      </c>
      <c r="H15" s="177">
        <v>1.68923684958345</v>
      </c>
      <c r="I15" s="4">
        <v>32.481052352411901</v>
      </c>
      <c r="J15" s="177">
        <v>2.1387085275512701</v>
      </c>
      <c r="K15" s="4">
        <v>9.7638093407825401</v>
      </c>
      <c r="L15" s="177">
        <v>2.65102977326542</v>
      </c>
      <c r="M15" s="4">
        <v>24.6399846871874</v>
      </c>
      <c r="N15" s="177">
        <v>1.03814702233135</v>
      </c>
      <c r="O15" s="4">
        <v>38.9746172795356</v>
      </c>
      <c r="P15" s="177">
        <v>7.7637385875298701</v>
      </c>
      <c r="Q15" s="4">
        <v>14.334632592348299</v>
      </c>
      <c r="R15" s="177">
        <v>7.9019050294872004</v>
      </c>
      <c r="S15" s="4">
        <v>26.141400621948598</v>
      </c>
      <c r="T15" s="177">
        <v>1.62454963878612</v>
      </c>
      <c r="U15" s="4">
        <v>22.832868335851099</v>
      </c>
      <c r="V15" s="177">
        <v>1.92128852503839</v>
      </c>
      <c r="W15" s="4">
        <v>24.540648482228299</v>
      </c>
      <c r="X15" s="177">
        <v>2.2280389041964699</v>
      </c>
      <c r="Y15" s="4">
        <v>-1.60075213972029</v>
      </c>
      <c r="Z15" s="177">
        <v>2.77542804266279</v>
      </c>
      <c r="AA15" s="4">
        <v>24.124954144359599</v>
      </c>
      <c r="AB15" s="177">
        <v>1.29734223729868</v>
      </c>
      <c r="AC15" s="4">
        <v>28.2327843506677</v>
      </c>
      <c r="AD15" s="177">
        <v>2.36617693247497</v>
      </c>
      <c r="AE15" s="4">
        <v>25.239030106874399</v>
      </c>
      <c r="AF15" s="177">
        <v>2.5685923379073201</v>
      </c>
      <c r="AG15" s="4">
        <v>1.11407596251481</v>
      </c>
      <c r="AH15" s="177">
        <v>2.9040090117149902</v>
      </c>
      <c r="AI15" s="4">
        <v>24.760797127752902</v>
      </c>
      <c r="AJ15" s="177">
        <v>1.11115659708766</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25.002180748207198</v>
      </c>
      <c r="D16" s="177">
        <v>0.85101217133867302</v>
      </c>
      <c r="E16" s="4">
        <v>29.9394738279167</v>
      </c>
      <c r="F16" s="177">
        <v>2.44418461848276</v>
      </c>
      <c r="G16" s="4">
        <v>24.314786122024501</v>
      </c>
      <c r="H16" s="177">
        <v>0.92255064801124897</v>
      </c>
      <c r="I16" s="4" t="s">
        <v>431</v>
      </c>
      <c r="J16" s="177" t="s">
        <v>431</v>
      </c>
      <c r="K16" s="4" t="s">
        <v>431</v>
      </c>
      <c r="L16" s="177" t="s">
        <v>431</v>
      </c>
      <c r="M16" s="4">
        <v>25.814631154793901</v>
      </c>
      <c r="N16" s="177">
        <v>1.0664356190829201</v>
      </c>
      <c r="O16" s="4">
        <v>23.175029696481801</v>
      </c>
      <c r="P16" s="177">
        <v>1.57017596095954</v>
      </c>
      <c r="Q16" s="4">
        <v>-2.6396014583120402</v>
      </c>
      <c r="R16" s="177">
        <v>1.9462133911636099</v>
      </c>
      <c r="S16" s="4">
        <v>23.216295809753401</v>
      </c>
      <c r="T16" s="177">
        <v>1.34346585332547</v>
      </c>
      <c r="U16" s="4">
        <v>25.9398940286281</v>
      </c>
      <c r="V16" s="177">
        <v>1.3277139117943899</v>
      </c>
      <c r="W16" s="4">
        <v>29.125420563530401</v>
      </c>
      <c r="X16" s="177">
        <v>2.4685909064046099</v>
      </c>
      <c r="Y16" s="4">
        <v>5.9091247537769798</v>
      </c>
      <c r="Z16" s="177">
        <v>3.0676188089745602</v>
      </c>
      <c r="AA16" s="4">
        <v>24.698631966216301</v>
      </c>
      <c r="AB16" s="177">
        <v>1.3979741278690401</v>
      </c>
      <c r="AC16" s="4">
        <v>24.981480288527099</v>
      </c>
      <c r="AD16" s="177">
        <v>1.1851807821783999</v>
      </c>
      <c r="AE16" s="4">
        <v>26.9180721490692</v>
      </c>
      <c r="AF16" s="177">
        <v>2.4532184579182599</v>
      </c>
      <c r="AG16" s="4">
        <v>2.2194401828529</v>
      </c>
      <c r="AH16" s="177">
        <v>2.78048720376216</v>
      </c>
      <c r="AI16" s="4">
        <v>24.828862958136401</v>
      </c>
      <c r="AJ16" s="177">
        <v>0.96655450537258603</v>
      </c>
      <c r="AK16" s="4">
        <v>26.626291607092998</v>
      </c>
      <c r="AL16" s="177">
        <v>2.0903066331182298</v>
      </c>
      <c r="AM16" s="4" t="s">
        <v>888</v>
      </c>
      <c r="AN16" s="177" t="s">
        <v>888</v>
      </c>
      <c r="AO16" s="4" t="s">
        <v>888</v>
      </c>
      <c r="AP16" s="177" t="s">
        <v>888</v>
      </c>
      <c r="AQ16" s="6"/>
      <c r="AR16" s="6"/>
      <c r="AS16" s="6"/>
      <c r="AT16" s="8"/>
    </row>
    <row r="17" spans="1:46" ht="13" customHeight="1" x14ac:dyDescent="0.35">
      <c r="A17" s="3" t="s">
        <v>357</v>
      </c>
      <c r="B17" s="171">
        <v>2</v>
      </c>
      <c r="C17" s="4">
        <v>25.0130857600012</v>
      </c>
      <c r="D17" s="177">
        <v>0.81609641353209195</v>
      </c>
      <c r="E17" s="4" t="s">
        <v>888</v>
      </c>
      <c r="F17" s="177" t="s">
        <v>888</v>
      </c>
      <c r="G17" s="4">
        <v>26.107650694105299</v>
      </c>
      <c r="H17" s="177">
        <v>0.96216360278920998</v>
      </c>
      <c r="I17" s="4">
        <v>22.1186810552251</v>
      </c>
      <c r="J17" s="177">
        <v>2.1183878470436301</v>
      </c>
      <c r="K17" s="4" t="s">
        <v>888</v>
      </c>
      <c r="L17" s="177" t="s">
        <v>888</v>
      </c>
      <c r="M17" s="4">
        <v>24.220274327855201</v>
      </c>
      <c r="N17" s="177">
        <v>1.5801008519034001</v>
      </c>
      <c r="O17" s="4">
        <v>25.487596746851398</v>
      </c>
      <c r="P17" s="177">
        <v>0.99107382503885999</v>
      </c>
      <c r="Q17" s="4">
        <v>1.26732241899622</v>
      </c>
      <c r="R17" s="177">
        <v>1.8201634897430801</v>
      </c>
      <c r="S17" s="4">
        <v>26.587282535702201</v>
      </c>
      <c r="T17" s="177">
        <v>1.3356735792196099</v>
      </c>
      <c r="U17" s="4">
        <v>26.146153670845401</v>
      </c>
      <c r="V17" s="177">
        <v>1.73705890529059</v>
      </c>
      <c r="W17" s="4">
        <v>21.6325151386973</v>
      </c>
      <c r="X17" s="177">
        <v>1.4593235518899501</v>
      </c>
      <c r="Y17" s="4">
        <v>-4.9547673970048596</v>
      </c>
      <c r="Z17" s="177">
        <v>1.96379855896585</v>
      </c>
      <c r="AA17" s="4" t="s">
        <v>888</v>
      </c>
      <c r="AB17" s="177" t="s">
        <v>888</v>
      </c>
      <c r="AC17" s="4">
        <v>24.3086593448656</v>
      </c>
      <c r="AD17" s="177">
        <v>1.08462827901578</v>
      </c>
      <c r="AE17" s="4">
        <v>26.692192232179099</v>
      </c>
      <c r="AF17" s="177">
        <v>1.52134312163717</v>
      </c>
      <c r="AG17" s="4" t="s">
        <v>888</v>
      </c>
      <c r="AH17" s="177" t="s">
        <v>888</v>
      </c>
      <c r="AI17" s="4">
        <v>26.307901510873201</v>
      </c>
      <c r="AJ17" s="177">
        <v>1.5028349195603301</v>
      </c>
      <c r="AK17" s="4">
        <v>24.153850775157501</v>
      </c>
      <c r="AL17" s="177">
        <v>1.41312513221893</v>
      </c>
      <c r="AM17" s="4">
        <v>25.086969707016301</v>
      </c>
      <c r="AN17" s="177">
        <v>2.0581194337639901</v>
      </c>
      <c r="AO17" s="4">
        <v>-1.22093180385682</v>
      </c>
      <c r="AP17" s="177">
        <v>2.6444773314786199</v>
      </c>
      <c r="AQ17" s="6"/>
      <c r="AR17" s="6"/>
      <c r="AS17" s="6"/>
      <c r="AT17" s="8"/>
    </row>
    <row r="18" spans="1:46" ht="13" customHeight="1" x14ac:dyDescent="0.35">
      <c r="A18" s="190" t="s">
        <v>358</v>
      </c>
      <c r="B18" s="171">
        <v>2</v>
      </c>
      <c r="C18" s="4">
        <v>25.017685564449</v>
      </c>
      <c r="D18" s="177">
        <v>1.0469379454185701</v>
      </c>
      <c r="E18" s="4" t="s">
        <v>888</v>
      </c>
      <c r="F18" s="177" t="s">
        <v>888</v>
      </c>
      <c r="G18" s="4">
        <v>24.521665259055801</v>
      </c>
      <c r="H18" s="177">
        <v>1.0313353295060801</v>
      </c>
      <c r="I18" s="4">
        <v>29.233409617326199</v>
      </c>
      <c r="J18" s="177">
        <v>3.42634946487077</v>
      </c>
      <c r="K18" s="4" t="s">
        <v>888</v>
      </c>
      <c r="L18" s="177" t="s">
        <v>888</v>
      </c>
      <c r="M18" s="4">
        <v>24.942395705885701</v>
      </c>
      <c r="N18" s="177">
        <v>2.1578553868330199</v>
      </c>
      <c r="O18" s="4">
        <v>25.0718705113079</v>
      </c>
      <c r="P18" s="177">
        <v>1.2077684188334401</v>
      </c>
      <c r="Q18" s="4">
        <v>0.12947480542214199</v>
      </c>
      <c r="R18" s="177">
        <v>2.4681628324985101</v>
      </c>
      <c r="S18" s="4">
        <v>28.618318386016099</v>
      </c>
      <c r="T18" s="177">
        <v>1.7745146078894201</v>
      </c>
      <c r="U18" s="4">
        <v>23.810005627696</v>
      </c>
      <c r="V18" s="177">
        <v>1.80074673065147</v>
      </c>
      <c r="W18" s="4">
        <v>21.565108227796301</v>
      </c>
      <c r="X18" s="177">
        <v>1.48865182939417</v>
      </c>
      <c r="Y18" s="4">
        <v>-7.0532101582197901</v>
      </c>
      <c r="Z18" s="177">
        <v>2.2488910131742799</v>
      </c>
      <c r="AA18" s="4" t="s">
        <v>888</v>
      </c>
      <c r="AB18" s="177" t="s">
        <v>888</v>
      </c>
      <c r="AC18" s="4">
        <v>23.9427569052168</v>
      </c>
      <c r="AD18" s="177">
        <v>1.53564858868389</v>
      </c>
      <c r="AE18" s="4">
        <v>26.595168950574099</v>
      </c>
      <c r="AF18" s="177">
        <v>1.5535057933088601</v>
      </c>
      <c r="AG18" s="4" t="s">
        <v>888</v>
      </c>
      <c r="AH18" s="177" t="s">
        <v>888</v>
      </c>
      <c r="AI18" s="4">
        <v>26.782356645509001</v>
      </c>
      <c r="AJ18" s="177">
        <v>1.7248511787698499</v>
      </c>
      <c r="AK18" s="4">
        <v>23.7908128360042</v>
      </c>
      <c r="AL18" s="177">
        <v>1.6311734976471499</v>
      </c>
      <c r="AM18" s="4">
        <v>23.914745516051699</v>
      </c>
      <c r="AN18" s="177">
        <v>1.9909784339207599</v>
      </c>
      <c r="AO18" s="4">
        <v>-2.8676111294572899</v>
      </c>
      <c r="AP18" s="177">
        <v>2.32347941352795</v>
      </c>
      <c r="AQ18" s="6"/>
      <c r="AR18" s="6"/>
      <c r="AS18" s="6"/>
      <c r="AT18" s="8"/>
    </row>
    <row r="19" spans="1:46" ht="13" customHeight="1" x14ac:dyDescent="0.35">
      <c r="A19" s="190" t="s">
        <v>359</v>
      </c>
      <c r="B19" s="171">
        <v>2</v>
      </c>
      <c r="C19" s="4">
        <v>25.006432677031999</v>
      </c>
      <c r="D19" s="177">
        <v>0.86757327276447205</v>
      </c>
      <c r="E19" s="4" t="s">
        <v>888</v>
      </c>
      <c r="F19" s="177" t="s">
        <v>888</v>
      </c>
      <c r="G19" s="4">
        <v>25.859937486858499</v>
      </c>
      <c r="H19" s="177">
        <v>1.3757489174387001</v>
      </c>
      <c r="I19" s="4">
        <v>23.971225124197101</v>
      </c>
      <c r="J19" s="177">
        <v>1.31115124942376</v>
      </c>
      <c r="K19" s="4" t="s">
        <v>888</v>
      </c>
      <c r="L19" s="177" t="s">
        <v>888</v>
      </c>
      <c r="M19" s="4">
        <v>27.3907202431323</v>
      </c>
      <c r="N19" s="177">
        <v>1.5152930385027199</v>
      </c>
      <c r="O19" s="4">
        <v>23.782802109410099</v>
      </c>
      <c r="P19" s="177">
        <v>1.07341006470867</v>
      </c>
      <c r="Q19" s="4">
        <v>-3.6079181337222601</v>
      </c>
      <c r="R19" s="177">
        <v>1.85556879497769</v>
      </c>
      <c r="S19" s="4">
        <v>25.3040423715351</v>
      </c>
      <c r="T19" s="177">
        <v>1.3383534650306801</v>
      </c>
      <c r="U19" s="4">
        <v>24.8964859476174</v>
      </c>
      <c r="V19" s="177">
        <v>1.97746618764024</v>
      </c>
      <c r="W19" s="4">
        <v>23.723644516299299</v>
      </c>
      <c r="X19" s="177">
        <v>1.9421273201453699</v>
      </c>
      <c r="Y19" s="4">
        <v>-1.58039785523578</v>
      </c>
      <c r="Z19" s="177">
        <v>2.4677156386118702</v>
      </c>
      <c r="AA19" s="4" t="s">
        <v>888</v>
      </c>
      <c r="AB19" s="177" t="s">
        <v>888</v>
      </c>
      <c r="AC19" s="4">
        <v>26.581623849720799</v>
      </c>
      <c r="AD19" s="177">
        <v>1.2586760313301999</v>
      </c>
      <c r="AE19" s="4">
        <v>22.830726553339002</v>
      </c>
      <c r="AF19" s="177">
        <v>1.4890022949063899</v>
      </c>
      <c r="AG19" s="4" t="s">
        <v>888</v>
      </c>
      <c r="AH19" s="177" t="s">
        <v>888</v>
      </c>
      <c r="AI19" s="4">
        <v>24.505960184270801</v>
      </c>
      <c r="AJ19" s="177">
        <v>1.6746601249030899</v>
      </c>
      <c r="AK19" s="4">
        <v>24.840328031580899</v>
      </c>
      <c r="AL19" s="177">
        <v>1.34384085373326</v>
      </c>
      <c r="AM19" s="4">
        <v>24.689668748025198</v>
      </c>
      <c r="AN19" s="177">
        <v>4.0752996593339397</v>
      </c>
      <c r="AO19" s="4">
        <v>0.18370856375446101</v>
      </c>
      <c r="AP19" s="177">
        <v>4.7589410768119302</v>
      </c>
      <c r="AQ19" s="6"/>
      <c r="AR19" s="6"/>
      <c r="AS19" s="6"/>
      <c r="AT19" s="8"/>
    </row>
    <row r="20" spans="1:46" ht="13" customHeight="1" x14ac:dyDescent="0.35">
      <c r="A20" s="3" t="s">
        <v>360</v>
      </c>
      <c r="B20" s="171">
        <v>2</v>
      </c>
      <c r="C20" s="4">
        <v>25.0542355275192</v>
      </c>
      <c r="D20" s="177">
        <v>0.99203623743661595</v>
      </c>
      <c r="E20" s="4">
        <v>30.267464785177399</v>
      </c>
      <c r="F20" s="177">
        <v>2.3845506922115001</v>
      </c>
      <c r="G20" s="4">
        <v>25.3154467895232</v>
      </c>
      <c r="H20" s="177">
        <v>1.74775556578654</v>
      </c>
      <c r="I20" s="4">
        <v>22.6665076566869</v>
      </c>
      <c r="J20" s="177">
        <v>1.44888135781933</v>
      </c>
      <c r="K20" s="4">
        <v>-7.6009571284905197</v>
      </c>
      <c r="L20" s="177">
        <v>2.8875211370938398</v>
      </c>
      <c r="M20" s="4">
        <v>25.6529528098689</v>
      </c>
      <c r="N20" s="177">
        <v>1.08210707226735</v>
      </c>
      <c r="O20" s="4">
        <v>22.621260114453499</v>
      </c>
      <c r="P20" s="177">
        <v>2.39226264618235</v>
      </c>
      <c r="Q20" s="4">
        <v>-3.0316926954154799</v>
      </c>
      <c r="R20" s="177">
        <v>2.62434343893865</v>
      </c>
      <c r="S20" s="4">
        <v>23.0617114550721</v>
      </c>
      <c r="T20" s="177">
        <v>1.3850313617179999</v>
      </c>
      <c r="U20" s="4">
        <v>26.735002925345</v>
      </c>
      <c r="V20" s="177">
        <v>3.0212762392614501</v>
      </c>
      <c r="W20" s="4">
        <v>27.257393729152501</v>
      </c>
      <c r="X20" s="177">
        <v>1.70930552203437</v>
      </c>
      <c r="Y20" s="4">
        <v>4.1956822740803501</v>
      </c>
      <c r="Z20" s="177">
        <v>2.20150187318501</v>
      </c>
      <c r="AA20" s="4">
        <v>26.091245638875002</v>
      </c>
      <c r="AB20" s="177">
        <v>1.3036770486667699</v>
      </c>
      <c r="AC20" s="4">
        <v>24.095583969289802</v>
      </c>
      <c r="AD20" s="177">
        <v>1.94844998419199</v>
      </c>
      <c r="AE20" s="4">
        <v>22.316405271388199</v>
      </c>
      <c r="AF20" s="177">
        <v>3.67365976891405</v>
      </c>
      <c r="AG20" s="4">
        <v>-3.7748403674868598</v>
      </c>
      <c r="AH20" s="177">
        <v>3.9391279750441899</v>
      </c>
      <c r="AI20" s="4">
        <v>26.314679819757298</v>
      </c>
      <c r="AJ20" s="177">
        <v>1.16463178424145</v>
      </c>
      <c r="AK20" s="4">
        <v>20.2060248748828</v>
      </c>
      <c r="AL20" s="177">
        <v>1.68267429031669</v>
      </c>
      <c r="AM20" s="4">
        <v>28.3711573432747</v>
      </c>
      <c r="AN20" s="177">
        <v>5.4013493897612204</v>
      </c>
      <c r="AO20" s="4">
        <v>2.05647752351737</v>
      </c>
      <c r="AP20" s="177">
        <v>5.4654355131671304</v>
      </c>
      <c r="AQ20" s="6"/>
      <c r="AR20" s="6"/>
      <c r="AS20" s="6"/>
      <c r="AT20" s="8"/>
    </row>
    <row r="21" spans="1:46" ht="13" customHeight="1" x14ac:dyDescent="0.35">
      <c r="A21" s="3" t="s">
        <v>361</v>
      </c>
      <c r="B21" s="171">
        <v>2</v>
      </c>
      <c r="C21" s="4">
        <v>25.003715869092499</v>
      </c>
      <c r="D21" s="177">
        <v>0.90662291558105201</v>
      </c>
      <c r="E21" s="4">
        <v>20.772254782620799</v>
      </c>
      <c r="F21" s="177">
        <v>2.2222381950410099</v>
      </c>
      <c r="G21" s="4">
        <v>26.0456117521639</v>
      </c>
      <c r="H21" s="177">
        <v>1.5424130347420499</v>
      </c>
      <c r="I21" s="4">
        <v>27.293328215824001</v>
      </c>
      <c r="J21" s="177">
        <v>1.15024557384657</v>
      </c>
      <c r="K21" s="4">
        <v>6.5210734332031901</v>
      </c>
      <c r="L21" s="177">
        <v>2.5276744936339401</v>
      </c>
      <c r="M21" s="4">
        <v>25.022780959412898</v>
      </c>
      <c r="N21" s="177">
        <v>0.90910321931196503</v>
      </c>
      <c r="O21" s="4" t="s">
        <v>888</v>
      </c>
      <c r="P21" s="177" t="s">
        <v>888</v>
      </c>
      <c r="Q21" s="4" t="s">
        <v>888</v>
      </c>
      <c r="R21" s="177" t="s">
        <v>888</v>
      </c>
      <c r="S21" s="4">
        <v>26.2749421491291</v>
      </c>
      <c r="T21" s="177">
        <v>1.2371729239570699</v>
      </c>
      <c r="U21" s="4">
        <v>25.597430690032699</v>
      </c>
      <c r="V21" s="177">
        <v>1.9975819439356399</v>
      </c>
      <c r="W21" s="4">
        <v>19.862534204964401</v>
      </c>
      <c r="X21" s="177">
        <v>2.5456490227306401</v>
      </c>
      <c r="Y21" s="4">
        <v>-6.41240794416467</v>
      </c>
      <c r="Z21" s="177">
        <v>2.8744261885325502</v>
      </c>
      <c r="AA21" s="4">
        <v>24.6886841370025</v>
      </c>
      <c r="AB21" s="177">
        <v>1.45804895338204</v>
      </c>
      <c r="AC21" s="4">
        <v>27.556933033098002</v>
      </c>
      <c r="AD21" s="177">
        <v>1.4705843616747001</v>
      </c>
      <c r="AE21" s="4">
        <v>21.446880105122901</v>
      </c>
      <c r="AF21" s="177">
        <v>2.01085238195573</v>
      </c>
      <c r="AG21" s="4">
        <v>-3.2418040318796102</v>
      </c>
      <c r="AH21" s="177">
        <v>2.4660950520349698</v>
      </c>
      <c r="AI21" s="4">
        <v>25.7344240269388</v>
      </c>
      <c r="AJ21" s="177">
        <v>0.98993967047567999</v>
      </c>
      <c r="AK21" s="4">
        <v>21.089484769646202</v>
      </c>
      <c r="AL21" s="177">
        <v>3.34397520528786</v>
      </c>
      <c r="AM21" s="4" t="s">
        <v>888</v>
      </c>
      <c r="AN21" s="177" t="s">
        <v>888</v>
      </c>
      <c r="AO21" s="4" t="s">
        <v>888</v>
      </c>
      <c r="AP21" s="177" t="s">
        <v>888</v>
      </c>
      <c r="AQ21" s="6"/>
      <c r="AR21" s="6"/>
      <c r="AS21" s="6"/>
      <c r="AT21" s="8"/>
    </row>
    <row r="22" spans="1:46" ht="13" customHeight="1" x14ac:dyDescent="0.35">
      <c r="A22" s="3" t="s">
        <v>362</v>
      </c>
      <c r="B22" s="171">
        <v>2</v>
      </c>
      <c r="C22" s="4">
        <v>25.073336853571099</v>
      </c>
      <c r="D22" s="177">
        <v>1.2783659189669401</v>
      </c>
      <c r="E22" s="4">
        <v>31.296805968471599</v>
      </c>
      <c r="F22" s="177">
        <v>6.3556154310092099</v>
      </c>
      <c r="G22" s="4">
        <v>23.754477107707999</v>
      </c>
      <c r="H22" s="177">
        <v>2.1963310685458599</v>
      </c>
      <c r="I22" s="4">
        <v>24.496140665502701</v>
      </c>
      <c r="J22" s="177">
        <v>1.78487679440903</v>
      </c>
      <c r="K22" s="4">
        <v>-6.8006653029689001</v>
      </c>
      <c r="L22" s="177">
        <v>6.6350328719304104</v>
      </c>
      <c r="M22" s="4">
        <v>29.836333260837598</v>
      </c>
      <c r="N22" s="177">
        <v>2.03758305041349</v>
      </c>
      <c r="O22" s="4">
        <v>20.767244680318498</v>
      </c>
      <c r="P22" s="177">
        <v>1.62040305118898</v>
      </c>
      <c r="Q22" s="4">
        <v>-9.0690885805190895</v>
      </c>
      <c r="R22" s="177">
        <v>2.6516278615978499</v>
      </c>
      <c r="S22" s="4">
        <v>22.146849734175301</v>
      </c>
      <c r="T22" s="177">
        <v>1.8286041152125101</v>
      </c>
      <c r="U22" s="4">
        <v>31.057417153016999</v>
      </c>
      <c r="V22" s="177">
        <v>2.7639070752043402</v>
      </c>
      <c r="W22" s="4">
        <v>24.3658434537281</v>
      </c>
      <c r="X22" s="177">
        <v>1.9258887967401199</v>
      </c>
      <c r="Y22" s="4">
        <v>2.2189937195528202</v>
      </c>
      <c r="Z22" s="177">
        <v>2.5815240916670299</v>
      </c>
      <c r="AA22" s="4">
        <v>23.994294771492498</v>
      </c>
      <c r="AB22" s="177">
        <v>2.02149318765222</v>
      </c>
      <c r="AC22" s="4">
        <v>26.593537960521399</v>
      </c>
      <c r="AD22" s="177">
        <v>2.8058899997531901</v>
      </c>
      <c r="AE22" s="4">
        <v>24.689472500914</v>
      </c>
      <c r="AF22" s="177">
        <v>3.52626741395675</v>
      </c>
      <c r="AG22" s="4">
        <v>0.69517772942154499</v>
      </c>
      <c r="AH22" s="177">
        <v>4.5232440266787703</v>
      </c>
      <c r="AI22" s="4">
        <v>21.742963487233599</v>
      </c>
      <c r="AJ22" s="177">
        <v>2.61269627421211</v>
      </c>
      <c r="AK22" s="4">
        <v>25.191991906032701</v>
      </c>
      <c r="AL22" s="177">
        <v>1.9147992793130899</v>
      </c>
      <c r="AM22" s="4">
        <v>28.114031882724198</v>
      </c>
      <c r="AN22" s="177">
        <v>3.6466934725778901</v>
      </c>
      <c r="AO22" s="4">
        <v>6.3710683954905898</v>
      </c>
      <c r="AP22" s="177">
        <v>4.82779740536576</v>
      </c>
      <c r="AQ22" s="6"/>
      <c r="AR22" s="6"/>
      <c r="AS22" s="6"/>
      <c r="AT22" s="8"/>
    </row>
    <row r="23" spans="1:46" ht="13" customHeight="1" x14ac:dyDescent="0.35">
      <c r="A23" s="3" t="s">
        <v>363</v>
      </c>
      <c r="B23" s="171">
        <v>2</v>
      </c>
      <c r="C23" s="4">
        <v>25.011694562686898</v>
      </c>
      <c r="D23" s="177">
        <v>1.3014982027475299</v>
      </c>
      <c r="E23" s="4">
        <v>26.754031902424298</v>
      </c>
      <c r="F23" s="177">
        <v>2.4822860685846702</v>
      </c>
      <c r="G23" s="4">
        <v>23.594999394805999</v>
      </c>
      <c r="H23" s="177">
        <v>2.3648067790192102</v>
      </c>
      <c r="I23" s="4">
        <v>25.912717156793999</v>
      </c>
      <c r="J23" s="177">
        <v>1.8674166443237199</v>
      </c>
      <c r="K23" s="4">
        <v>-0.841314745630385</v>
      </c>
      <c r="L23" s="177">
        <v>2.9181469762460401</v>
      </c>
      <c r="M23" s="4">
        <v>25.022393414619199</v>
      </c>
      <c r="N23" s="177">
        <v>1.52342305982862</v>
      </c>
      <c r="O23" s="4">
        <v>28.588521828327298</v>
      </c>
      <c r="P23" s="177">
        <v>3.0604808541019</v>
      </c>
      <c r="Q23" s="4">
        <v>3.5661284137080802</v>
      </c>
      <c r="R23" s="177">
        <v>3.4351467312988699</v>
      </c>
      <c r="S23" s="4">
        <v>25.988928135620501</v>
      </c>
      <c r="T23" s="177">
        <v>2.9721512824924399</v>
      </c>
      <c r="U23" s="4">
        <v>24.2556126965601</v>
      </c>
      <c r="V23" s="177">
        <v>1.9509215795658299</v>
      </c>
      <c r="W23" s="4">
        <v>24.891700350983999</v>
      </c>
      <c r="X23" s="177">
        <v>1.86786421295473</v>
      </c>
      <c r="Y23" s="4">
        <v>-1.09722778463647</v>
      </c>
      <c r="Z23" s="177">
        <v>3.5570446238906199</v>
      </c>
      <c r="AA23" s="4">
        <v>25.5352906061418</v>
      </c>
      <c r="AB23" s="177">
        <v>1.78417480600942</v>
      </c>
      <c r="AC23" s="4">
        <v>25.163958052295001</v>
      </c>
      <c r="AD23" s="177">
        <v>2.4127999821054802</v>
      </c>
      <c r="AE23" s="4">
        <v>23.7966528944931</v>
      </c>
      <c r="AF23" s="177">
        <v>2.7717838487487798</v>
      </c>
      <c r="AG23" s="4">
        <v>-1.73863771164867</v>
      </c>
      <c r="AH23" s="177">
        <v>3.1424973809167298</v>
      </c>
      <c r="AI23" s="4">
        <v>24.630710651880701</v>
      </c>
      <c r="AJ23" s="177">
        <v>1.32528108985061</v>
      </c>
      <c r="AK23" s="4">
        <v>33.022170293789401</v>
      </c>
      <c r="AL23" s="177">
        <v>2.4711671436893101</v>
      </c>
      <c r="AM23" s="4">
        <v>16.4303065882177</v>
      </c>
      <c r="AN23" s="177">
        <v>3.1892417776041202</v>
      </c>
      <c r="AO23" s="4">
        <v>-8.2004040636630098</v>
      </c>
      <c r="AP23" s="177">
        <v>3.42298650884449</v>
      </c>
      <c r="AQ23" s="6"/>
      <c r="AR23" s="6"/>
      <c r="AS23" s="6"/>
      <c r="AT23" s="8"/>
    </row>
    <row r="24" spans="1:46" ht="13" customHeight="1" x14ac:dyDescent="0.35">
      <c r="A24" s="3" t="s">
        <v>364</v>
      </c>
      <c r="B24" s="171">
        <v>2</v>
      </c>
      <c r="C24" s="4">
        <v>25.025103546049099</v>
      </c>
      <c r="D24" s="177">
        <v>1.09601570554464</v>
      </c>
      <c r="E24" s="4">
        <v>28.924130776628601</v>
      </c>
      <c r="F24" s="177">
        <v>2.5378202787825002</v>
      </c>
      <c r="G24" s="4">
        <v>23.8221388606954</v>
      </c>
      <c r="H24" s="177">
        <v>1.44658651440343</v>
      </c>
      <c r="I24" s="4">
        <v>24.0426333131667</v>
      </c>
      <c r="J24" s="177">
        <v>1.9792865816782399</v>
      </c>
      <c r="K24" s="4">
        <v>-4.8814974634619297</v>
      </c>
      <c r="L24" s="177">
        <v>3.2619205950567798</v>
      </c>
      <c r="M24" s="4">
        <v>26.253498515528701</v>
      </c>
      <c r="N24" s="177">
        <v>1.2861462735291</v>
      </c>
      <c r="O24" s="4">
        <v>20.835689555814799</v>
      </c>
      <c r="P24" s="177">
        <v>2.2416918044112801</v>
      </c>
      <c r="Q24" s="4">
        <v>-5.41780895971395</v>
      </c>
      <c r="R24" s="177">
        <v>2.5972020140576002</v>
      </c>
      <c r="S24" s="4">
        <v>22.701197414893699</v>
      </c>
      <c r="T24" s="177">
        <v>2.2399363990693</v>
      </c>
      <c r="U24" s="4">
        <v>24.100003422921102</v>
      </c>
      <c r="V24" s="177">
        <v>2.5333973147747701</v>
      </c>
      <c r="W24" s="4">
        <v>26.104814033456499</v>
      </c>
      <c r="X24" s="177">
        <v>1.3701621596853499</v>
      </c>
      <c r="Y24" s="4">
        <v>3.4036166185627601</v>
      </c>
      <c r="Z24" s="177">
        <v>2.6041810459208001</v>
      </c>
      <c r="AA24" s="4">
        <v>25.4648836030238</v>
      </c>
      <c r="AB24" s="177">
        <v>1.4408451950550401</v>
      </c>
      <c r="AC24" s="4">
        <v>24.825979175626799</v>
      </c>
      <c r="AD24" s="177">
        <v>1.8396778462405901</v>
      </c>
      <c r="AE24" s="4">
        <v>22.321491519908101</v>
      </c>
      <c r="AF24" s="177">
        <v>2.1692760237228499</v>
      </c>
      <c r="AG24" s="4">
        <v>-3.1433920831156801</v>
      </c>
      <c r="AH24" s="177">
        <v>2.61164702237883</v>
      </c>
      <c r="AI24" s="4">
        <v>25.035565914638202</v>
      </c>
      <c r="AJ24" s="177">
        <v>1.3929424824304699</v>
      </c>
      <c r="AK24" s="4">
        <v>24.526648544222201</v>
      </c>
      <c r="AL24" s="177">
        <v>1.9053310665601699</v>
      </c>
      <c r="AM24" s="4">
        <v>25.7518331991837</v>
      </c>
      <c r="AN24" s="177">
        <v>3.0347881275033499</v>
      </c>
      <c r="AO24" s="4">
        <v>0.71626728454552302</v>
      </c>
      <c r="AP24" s="177">
        <v>3.3773236602983001</v>
      </c>
      <c r="AQ24" s="6"/>
      <c r="AR24" s="6"/>
      <c r="AS24" s="6"/>
      <c r="AT24" s="8"/>
    </row>
    <row r="25" spans="1:46" ht="13" customHeight="1" x14ac:dyDescent="0.35">
      <c r="A25" s="3" t="s">
        <v>365</v>
      </c>
      <c r="B25" s="171">
        <v>2</v>
      </c>
      <c r="C25" s="4">
        <v>25.0157263265795</v>
      </c>
      <c r="D25" s="177">
        <v>1.0589971440552799</v>
      </c>
      <c r="E25" s="4">
        <v>26.0877191108037</v>
      </c>
      <c r="F25" s="177">
        <v>2.8285927241393098</v>
      </c>
      <c r="G25" s="4">
        <v>24.543058073872299</v>
      </c>
      <c r="H25" s="177">
        <v>1.2782112527429701</v>
      </c>
      <c r="I25" s="4">
        <v>25.7615328655199</v>
      </c>
      <c r="J25" s="177">
        <v>2.3651546506043601</v>
      </c>
      <c r="K25" s="4">
        <v>-0.32618624528386098</v>
      </c>
      <c r="L25" s="177">
        <v>3.7293442391909899</v>
      </c>
      <c r="M25" s="4">
        <v>24.9804226912802</v>
      </c>
      <c r="N25" s="177">
        <v>1.0911159282648699</v>
      </c>
      <c r="O25" s="4" t="s">
        <v>888</v>
      </c>
      <c r="P25" s="177" t="s">
        <v>888</v>
      </c>
      <c r="Q25" s="4" t="s">
        <v>888</v>
      </c>
      <c r="R25" s="177" t="s">
        <v>888</v>
      </c>
      <c r="S25" s="4">
        <v>25.366220242710799</v>
      </c>
      <c r="T25" s="177">
        <v>1.31525086347329</v>
      </c>
      <c r="U25" s="4">
        <v>25.281802463236101</v>
      </c>
      <c r="V25" s="177">
        <v>2.14021181565698</v>
      </c>
      <c r="W25" s="4">
        <v>22.5714534213975</v>
      </c>
      <c r="X25" s="177">
        <v>3.4017329757727301</v>
      </c>
      <c r="Y25" s="4">
        <v>-2.7947668213133099</v>
      </c>
      <c r="Z25" s="177">
        <v>3.74347316458651</v>
      </c>
      <c r="AA25" s="4">
        <v>25.501672750074899</v>
      </c>
      <c r="AB25" s="177">
        <v>2.0683310494247702</v>
      </c>
      <c r="AC25" s="4">
        <v>25.075456328614301</v>
      </c>
      <c r="AD25" s="177">
        <v>1.2687952959819999</v>
      </c>
      <c r="AE25" s="4" t="s">
        <v>888</v>
      </c>
      <c r="AF25" s="177" t="s">
        <v>888</v>
      </c>
      <c r="AG25" s="4" t="s">
        <v>888</v>
      </c>
      <c r="AH25" s="177" t="s">
        <v>888</v>
      </c>
      <c r="AI25" s="4">
        <v>25.958686570431901</v>
      </c>
      <c r="AJ25" s="177">
        <v>1.2407043899144501</v>
      </c>
      <c r="AK25" s="4">
        <v>22.461223353536901</v>
      </c>
      <c r="AL25" s="177">
        <v>2.59095474860464</v>
      </c>
      <c r="AM25" s="4" t="s">
        <v>888</v>
      </c>
      <c r="AN25" s="177" t="s">
        <v>888</v>
      </c>
      <c r="AO25" s="4" t="s">
        <v>888</v>
      </c>
      <c r="AP25" s="177" t="s">
        <v>888</v>
      </c>
      <c r="AQ25" s="6"/>
      <c r="AR25" s="6"/>
      <c r="AS25" s="6"/>
      <c r="AT25" s="8"/>
    </row>
    <row r="26" spans="1:46" ht="13" customHeight="1" x14ac:dyDescent="0.35">
      <c r="A26" s="3" t="s">
        <v>366</v>
      </c>
      <c r="B26" s="171">
        <v>2</v>
      </c>
      <c r="C26" s="4">
        <v>25.034729958180598</v>
      </c>
      <c r="D26" s="177">
        <v>1.06708871486234</v>
      </c>
      <c r="E26" s="4">
        <v>23.345116117164299</v>
      </c>
      <c r="F26" s="177">
        <v>2.5471232106840298</v>
      </c>
      <c r="G26" s="4">
        <v>26.381625053035499</v>
      </c>
      <c r="H26" s="177">
        <v>1.5839380245102701</v>
      </c>
      <c r="I26" s="4">
        <v>23.668632021660599</v>
      </c>
      <c r="J26" s="177">
        <v>1.94957013362141</v>
      </c>
      <c r="K26" s="4">
        <v>0.32351590449625101</v>
      </c>
      <c r="L26" s="177">
        <v>3.2112316000979901</v>
      </c>
      <c r="M26" s="4">
        <v>23.8283875366395</v>
      </c>
      <c r="N26" s="177">
        <v>1.3478426771051599</v>
      </c>
      <c r="O26" s="4">
        <v>28.735622696508798</v>
      </c>
      <c r="P26" s="177">
        <v>2.2453409312103498</v>
      </c>
      <c r="Q26" s="4">
        <v>4.9072351598693196</v>
      </c>
      <c r="R26" s="177">
        <v>2.8026656439741502</v>
      </c>
      <c r="S26" s="4">
        <v>26.1538711406806</v>
      </c>
      <c r="T26" s="177">
        <v>1.5122326537259001</v>
      </c>
      <c r="U26" s="4">
        <v>25.042869059002001</v>
      </c>
      <c r="V26" s="177">
        <v>1.8960843636413001</v>
      </c>
      <c r="W26" s="4">
        <v>21.113300376615801</v>
      </c>
      <c r="X26" s="177">
        <v>3.0372615803932299</v>
      </c>
      <c r="Y26" s="4">
        <v>-5.0405707640647899</v>
      </c>
      <c r="Z26" s="177">
        <v>3.4138664270144599</v>
      </c>
      <c r="AA26" s="4">
        <v>25.2092363030598</v>
      </c>
      <c r="AB26" s="177">
        <v>2.8808133086249699</v>
      </c>
      <c r="AC26" s="4">
        <v>26.4962306093405</v>
      </c>
      <c r="AD26" s="177">
        <v>1.4273097062703399</v>
      </c>
      <c r="AE26" s="4">
        <v>21.206821800905399</v>
      </c>
      <c r="AF26" s="177">
        <v>2.2570121478523402</v>
      </c>
      <c r="AG26" s="4">
        <v>-4.0024145021544104</v>
      </c>
      <c r="AH26" s="177">
        <v>3.5472110099143501</v>
      </c>
      <c r="AI26" s="4">
        <v>28.681193785068398</v>
      </c>
      <c r="AJ26" s="177">
        <v>1.53067789668818</v>
      </c>
      <c r="AK26" s="4">
        <v>21.160182032927999</v>
      </c>
      <c r="AL26" s="177">
        <v>1.68704098196235</v>
      </c>
      <c r="AM26" s="4" t="s">
        <v>888</v>
      </c>
      <c r="AN26" s="177" t="s">
        <v>888</v>
      </c>
      <c r="AO26" s="4" t="s">
        <v>888</v>
      </c>
      <c r="AP26" s="177" t="s">
        <v>888</v>
      </c>
      <c r="AQ26" s="6"/>
      <c r="AR26" s="6"/>
      <c r="AS26" s="6"/>
      <c r="AT26" s="8"/>
    </row>
    <row r="27" spans="1:46" ht="13" customHeight="1" x14ac:dyDescent="0.35">
      <c r="A27" s="3" t="s">
        <v>367</v>
      </c>
      <c r="B27" s="171">
        <v>2</v>
      </c>
      <c r="C27" s="4">
        <v>25.011958291572999</v>
      </c>
      <c r="D27" s="177">
        <v>0.61970855824526905</v>
      </c>
      <c r="E27" s="4">
        <v>23.864186617216401</v>
      </c>
      <c r="F27" s="177">
        <v>1.6113855336324401</v>
      </c>
      <c r="G27" s="4">
        <v>25.2150916425697</v>
      </c>
      <c r="H27" s="177">
        <v>0.82493736032722298</v>
      </c>
      <c r="I27" s="4">
        <v>25.6026249929801</v>
      </c>
      <c r="J27" s="177">
        <v>1.2242867337971699</v>
      </c>
      <c r="K27" s="4">
        <v>1.7384383757636599</v>
      </c>
      <c r="L27" s="177">
        <v>1.9970345970052801</v>
      </c>
      <c r="M27" s="4">
        <v>24.746378022279</v>
      </c>
      <c r="N27" s="177">
        <v>0.64735078110397604</v>
      </c>
      <c r="O27" s="4">
        <v>28.196915209266301</v>
      </c>
      <c r="P27" s="177">
        <v>3.7578017537819499</v>
      </c>
      <c r="Q27" s="4">
        <v>3.4505371869872699</v>
      </c>
      <c r="R27" s="177">
        <v>3.9226445719012299</v>
      </c>
      <c r="S27" s="4">
        <v>25.1575160856754</v>
      </c>
      <c r="T27" s="177">
        <v>0.69363917894790506</v>
      </c>
      <c r="U27" s="4">
        <v>24.8170938348694</v>
      </c>
      <c r="V27" s="177">
        <v>1.7025122404094699</v>
      </c>
      <c r="W27" s="4">
        <v>23.285865400052</v>
      </c>
      <c r="X27" s="177">
        <v>2.7089900781182701</v>
      </c>
      <c r="Y27" s="4">
        <v>-1.8716506856234101</v>
      </c>
      <c r="Z27" s="177">
        <v>2.7632309262176502</v>
      </c>
      <c r="AA27" s="4">
        <v>25.872010950888001</v>
      </c>
      <c r="AB27" s="177">
        <v>1.25319878022275</v>
      </c>
      <c r="AC27" s="4">
        <v>25.1222437792782</v>
      </c>
      <c r="AD27" s="177">
        <v>0.69460577535838097</v>
      </c>
      <c r="AE27" s="4">
        <v>21.096496934112899</v>
      </c>
      <c r="AF27" s="177">
        <v>2.19871900075213</v>
      </c>
      <c r="AG27" s="4">
        <v>-4.77551401677509</v>
      </c>
      <c r="AH27" s="177">
        <v>2.5628648696418299</v>
      </c>
      <c r="AI27" s="4">
        <v>25.7921586762338</v>
      </c>
      <c r="AJ27" s="177">
        <v>1.1968109840401799</v>
      </c>
      <c r="AK27" s="4">
        <v>24.529054674905701</v>
      </c>
      <c r="AL27" s="177">
        <v>0.79015448997313598</v>
      </c>
      <c r="AM27" s="4">
        <v>22.989940817215</v>
      </c>
      <c r="AN27" s="177">
        <v>3.05174620405487</v>
      </c>
      <c r="AO27" s="4">
        <v>-2.8022178590187301</v>
      </c>
      <c r="AP27" s="177">
        <v>3.35557376441712</v>
      </c>
      <c r="AQ27" s="6"/>
      <c r="AR27" s="6"/>
      <c r="AS27" s="6"/>
      <c r="AT27" s="8"/>
    </row>
    <row r="28" spans="1:46" ht="13" customHeight="1" x14ac:dyDescent="0.35">
      <c r="A28" s="3" t="s">
        <v>368</v>
      </c>
      <c r="B28" s="171">
        <v>2</v>
      </c>
      <c r="C28" s="4">
        <v>25.028015897171599</v>
      </c>
      <c r="D28" s="177">
        <v>1.2903253394530401</v>
      </c>
      <c r="E28" s="4">
        <v>23.243598579511101</v>
      </c>
      <c r="F28" s="177">
        <v>2.49250478371569</v>
      </c>
      <c r="G28" s="4">
        <v>26.1668304126149</v>
      </c>
      <c r="H28" s="177">
        <v>1.59620872718371</v>
      </c>
      <c r="I28" s="4">
        <v>24.491272823005399</v>
      </c>
      <c r="J28" s="177">
        <v>3.1565366182223902</v>
      </c>
      <c r="K28" s="4">
        <v>1.24767424349433</v>
      </c>
      <c r="L28" s="177">
        <v>4.0927252883699401</v>
      </c>
      <c r="M28" s="4">
        <v>24.0626926917754</v>
      </c>
      <c r="N28" s="177">
        <v>1.20962903344182</v>
      </c>
      <c r="O28" s="4">
        <v>28.1101232674689</v>
      </c>
      <c r="P28" s="177">
        <v>3.0006803314913899</v>
      </c>
      <c r="Q28" s="4">
        <v>4.0474305756934896</v>
      </c>
      <c r="R28" s="177">
        <v>3.11323580325671</v>
      </c>
      <c r="S28" s="4">
        <v>27.3071502464072</v>
      </c>
      <c r="T28" s="177">
        <v>1.6610574594433001</v>
      </c>
      <c r="U28" s="4">
        <v>20.9749334613138</v>
      </c>
      <c r="V28" s="177">
        <v>2.0671715025506798</v>
      </c>
      <c r="W28" s="4">
        <v>18.548307776991798</v>
      </c>
      <c r="X28" s="177">
        <v>4.0324052621991902</v>
      </c>
      <c r="Y28" s="4">
        <v>-8.7588424694154696</v>
      </c>
      <c r="Z28" s="177">
        <v>4.45694636409418</v>
      </c>
      <c r="AA28" s="4">
        <v>28.025126499892099</v>
      </c>
      <c r="AB28" s="177">
        <v>2.7946143124835201</v>
      </c>
      <c r="AC28" s="4">
        <v>24.013331852435499</v>
      </c>
      <c r="AD28" s="177">
        <v>1.4672894425760401</v>
      </c>
      <c r="AE28" s="4">
        <v>26.2876577945901</v>
      </c>
      <c r="AF28" s="177">
        <v>2.6257914429526399</v>
      </c>
      <c r="AG28" s="4">
        <v>-1.7374687053019999</v>
      </c>
      <c r="AH28" s="177">
        <v>3.8078233495668501</v>
      </c>
      <c r="AI28" s="4">
        <v>28.011823349029601</v>
      </c>
      <c r="AJ28" s="177">
        <v>2.0975387304891502</v>
      </c>
      <c r="AK28" s="4">
        <v>22.794078835194099</v>
      </c>
      <c r="AL28" s="177">
        <v>1.5546225210696301</v>
      </c>
      <c r="AM28" s="4">
        <v>21.529912962001699</v>
      </c>
      <c r="AN28" s="177">
        <v>3.9820060794545702</v>
      </c>
      <c r="AO28" s="4">
        <v>-6.4819103870279902</v>
      </c>
      <c r="AP28" s="177">
        <v>4.5642098925571499</v>
      </c>
      <c r="AQ28" s="6"/>
      <c r="AR28" s="6"/>
      <c r="AS28" s="6"/>
      <c r="AT28" s="8"/>
    </row>
    <row r="29" spans="1:46" ht="13" customHeight="1" x14ac:dyDescent="0.35">
      <c r="A29" s="3" t="s">
        <v>369</v>
      </c>
      <c r="B29" s="171">
        <v>2</v>
      </c>
      <c r="C29" s="4">
        <v>25.028747918617601</v>
      </c>
      <c r="D29" s="177">
        <v>0.88253963077157205</v>
      </c>
      <c r="E29" s="4">
        <v>23.768428514939401</v>
      </c>
      <c r="F29" s="177">
        <v>1.7020696560748001</v>
      </c>
      <c r="G29" s="4">
        <v>23.564209207891601</v>
      </c>
      <c r="H29" s="177">
        <v>1.24048735926902</v>
      </c>
      <c r="I29" s="4">
        <v>29.817301917752001</v>
      </c>
      <c r="J29" s="177">
        <v>1.6928578380788699</v>
      </c>
      <c r="K29" s="4">
        <v>6.0488734028125899</v>
      </c>
      <c r="L29" s="177">
        <v>2.36120600378311</v>
      </c>
      <c r="M29" s="4">
        <v>24.649043747164999</v>
      </c>
      <c r="N29" s="177">
        <v>0.95158312680342405</v>
      </c>
      <c r="O29" s="4">
        <v>29.262945204188799</v>
      </c>
      <c r="P29" s="177">
        <v>4.9520949825491103</v>
      </c>
      <c r="Q29" s="4">
        <v>4.6139014570237702</v>
      </c>
      <c r="R29" s="177">
        <v>5.1095065505914903</v>
      </c>
      <c r="S29" s="4">
        <v>25.119725935705201</v>
      </c>
      <c r="T29" s="177">
        <v>1.02522435683621</v>
      </c>
      <c r="U29" s="4">
        <v>23.8972098430066</v>
      </c>
      <c r="V29" s="177">
        <v>1.94415269517769</v>
      </c>
      <c r="W29" s="4">
        <v>31.0427587388596</v>
      </c>
      <c r="X29" s="177">
        <v>6.61543328159983</v>
      </c>
      <c r="Y29" s="4">
        <v>5.9230328031544301</v>
      </c>
      <c r="Z29" s="177">
        <v>6.63376570475981</v>
      </c>
      <c r="AA29" s="4">
        <v>28.265297104489601</v>
      </c>
      <c r="AB29" s="177">
        <v>2.04842901200829</v>
      </c>
      <c r="AC29" s="4">
        <v>23.598536459340799</v>
      </c>
      <c r="AD29" s="177">
        <v>1.1851908263216799</v>
      </c>
      <c r="AE29" s="4">
        <v>26.876693459616899</v>
      </c>
      <c r="AF29" s="177">
        <v>2.6008096296875198</v>
      </c>
      <c r="AG29" s="4">
        <v>-1.3886036448727399</v>
      </c>
      <c r="AH29" s="177">
        <v>3.4104313723018902</v>
      </c>
      <c r="AI29" s="4">
        <v>27.866518360636999</v>
      </c>
      <c r="AJ29" s="177">
        <v>1.32916691273488</v>
      </c>
      <c r="AK29" s="4">
        <v>22.343831425477699</v>
      </c>
      <c r="AL29" s="177">
        <v>1.39090304736934</v>
      </c>
      <c r="AM29" s="4">
        <v>25.191085855516999</v>
      </c>
      <c r="AN29" s="177">
        <v>3.4235386996920898</v>
      </c>
      <c r="AO29" s="4">
        <v>-2.6754325051200198</v>
      </c>
      <c r="AP29" s="177">
        <v>3.7284421951579501</v>
      </c>
      <c r="AQ29" s="6"/>
      <c r="AR29" s="6"/>
      <c r="AS29" s="6"/>
      <c r="AT29" s="8"/>
    </row>
    <row r="30" spans="1:46" ht="13" customHeight="1" x14ac:dyDescent="0.35">
      <c r="A30" s="3" t="s">
        <v>370</v>
      </c>
      <c r="B30" s="171">
        <v>2</v>
      </c>
      <c r="C30" s="4">
        <v>25.001469556873399</v>
      </c>
      <c r="D30" s="177">
        <v>0.79744167644703301</v>
      </c>
      <c r="E30" s="4">
        <v>21.847174209031799</v>
      </c>
      <c r="F30" s="177">
        <v>3.7368170326189101</v>
      </c>
      <c r="G30" s="4">
        <v>22.633579724302798</v>
      </c>
      <c r="H30" s="177">
        <v>0.928351513454861</v>
      </c>
      <c r="I30" s="4">
        <v>30.657768912898302</v>
      </c>
      <c r="J30" s="177">
        <v>1.46433081135254</v>
      </c>
      <c r="K30" s="4">
        <v>8.8105947038665295</v>
      </c>
      <c r="L30" s="177">
        <v>4.0481037816106502</v>
      </c>
      <c r="M30" s="4">
        <v>24.9600303222959</v>
      </c>
      <c r="N30" s="177">
        <v>0.84997541722508896</v>
      </c>
      <c r="O30" s="4">
        <v>25.647487320639598</v>
      </c>
      <c r="P30" s="177">
        <v>2.31828401662592</v>
      </c>
      <c r="Q30" s="4">
        <v>0.68745699834365603</v>
      </c>
      <c r="R30" s="177">
        <v>2.5215576192311202</v>
      </c>
      <c r="S30" s="4">
        <v>24.827015474684298</v>
      </c>
      <c r="T30" s="177">
        <v>1.1181391460224801</v>
      </c>
      <c r="U30" s="4">
        <v>25.4861724062626</v>
      </c>
      <c r="V30" s="177">
        <v>1.34859861429129</v>
      </c>
      <c r="W30" s="4">
        <v>26.7628745611628</v>
      </c>
      <c r="X30" s="177">
        <v>4.0752507601884096</v>
      </c>
      <c r="Y30" s="4">
        <v>1.9358590864785501</v>
      </c>
      <c r="Z30" s="177">
        <v>4.2873703302760697</v>
      </c>
      <c r="AA30" s="4">
        <v>21.044477299064901</v>
      </c>
      <c r="AB30" s="177">
        <v>3.1463248033148101</v>
      </c>
      <c r="AC30" s="4">
        <v>24.149942432478301</v>
      </c>
      <c r="AD30" s="177">
        <v>0.95173473446229495</v>
      </c>
      <c r="AE30" s="4">
        <v>29.769429978956499</v>
      </c>
      <c r="AF30" s="177">
        <v>1.7554479699063199</v>
      </c>
      <c r="AG30" s="4">
        <v>8.7249526798915298</v>
      </c>
      <c r="AH30" s="177">
        <v>3.6012517636396</v>
      </c>
      <c r="AI30" s="4">
        <v>24.569108276541801</v>
      </c>
      <c r="AJ30" s="177">
        <v>1.10760237725707</v>
      </c>
      <c r="AK30" s="4">
        <v>25.564117837402598</v>
      </c>
      <c r="AL30" s="177">
        <v>1.1581599430238101</v>
      </c>
      <c r="AM30" s="4" t="s">
        <v>888</v>
      </c>
      <c r="AN30" s="177" t="s">
        <v>888</v>
      </c>
      <c r="AO30" s="4" t="s">
        <v>888</v>
      </c>
      <c r="AP30" s="177" t="s">
        <v>888</v>
      </c>
      <c r="AQ30" s="6"/>
      <c r="AR30" s="6"/>
      <c r="AS30" s="6"/>
      <c r="AT30" s="8"/>
    </row>
    <row r="31" spans="1:46" ht="13" customHeight="1" x14ac:dyDescent="0.35">
      <c r="A31" s="3" t="s">
        <v>371</v>
      </c>
      <c r="B31" s="171">
        <v>2</v>
      </c>
      <c r="C31" s="4">
        <v>25.007534808769901</v>
      </c>
      <c r="D31" s="177">
        <v>0.95987975103976497</v>
      </c>
      <c r="E31" s="4">
        <v>21.9640199854786</v>
      </c>
      <c r="F31" s="177">
        <v>2.6241118441252098</v>
      </c>
      <c r="G31" s="4">
        <v>24.265662634458899</v>
      </c>
      <c r="H31" s="177">
        <v>1.1748293689093601</v>
      </c>
      <c r="I31" s="4">
        <v>31.372016706393602</v>
      </c>
      <c r="J31" s="177">
        <v>3.2515846743391399</v>
      </c>
      <c r="K31" s="4">
        <v>9.4079967209149906</v>
      </c>
      <c r="L31" s="177">
        <v>4.2039934917555799</v>
      </c>
      <c r="M31" s="4">
        <v>21.941187377122102</v>
      </c>
      <c r="N31" s="177">
        <v>1.0501594767206801</v>
      </c>
      <c r="O31" s="4">
        <v>35.615274919783403</v>
      </c>
      <c r="P31" s="177">
        <v>2.7471864362063898</v>
      </c>
      <c r="Q31" s="4">
        <v>13.6740875426612</v>
      </c>
      <c r="R31" s="177">
        <v>2.9460333003671999</v>
      </c>
      <c r="S31" s="4">
        <v>30.228994249400799</v>
      </c>
      <c r="T31" s="177">
        <v>2.2148726398475</v>
      </c>
      <c r="U31" s="4">
        <v>23.7481169289326</v>
      </c>
      <c r="V31" s="177">
        <v>1.7275375337766099</v>
      </c>
      <c r="W31" s="4">
        <v>21.5388761673548</v>
      </c>
      <c r="X31" s="177">
        <v>1.28077196234413</v>
      </c>
      <c r="Y31" s="4">
        <v>-8.6901180820460393</v>
      </c>
      <c r="Z31" s="177">
        <v>2.5491134652171299</v>
      </c>
      <c r="AA31" s="4">
        <v>26.2176034872701</v>
      </c>
      <c r="AB31" s="177">
        <v>3.2224092067952301</v>
      </c>
      <c r="AC31" s="4">
        <v>24.415054043868</v>
      </c>
      <c r="AD31" s="177">
        <v>1.3042162113804401</v>
      </c>
      <c r="AE31" s="4">
        <v>23.478051960973701</v>
      </c>
      <c r="AF31" s="177">
        <v>1.85383573223425</v>
      </c>
      <c r="AG31" s="4">
        <v>-2.7395515262963799</v>
      </c>
      <c r="AH31" s="177">
        <v>3.7089770691900501</v>
      </c>
      <c r="AI31" s="4">
        <v>26.390195094109199</v>
      </c>
      <c r="AJ31" s="177">
        <v>2.1228962041303499</v>
      </c>
      <c r="AK31" s="4">
        <v>23.724117508034201</v>
      </c>
      <c r="AL31" s="177">
        <v>1.30586550438615</v>
      </c>
      <c r="AM31" s="4">
        <v>24.064126951671099</v>
      </c>
      <c r="AN31" s="177">
        <v>2.88084092185664</v>
      </c>
      <c r="AO31" s="4">
        <v>-2.32606814243809</v>
      </c>
      <c r="AP31" s="177">
        <v>3.5440854360939</v>
      </c>
      <c r="AQ31" s="6"/>
      <c r="AR31" s="6"/>
      <c r="AS31" s="6"/>
      <c r="AT31" s="8"/>
    </row>
    <row r="32" spans="1:46" ht="13" customHeight="1" x14ac:dyDescent="0.35">
      <c r="A32" s="3" t="s">
        <v>372</v>
      </c>
      <c r="B32" s="171">
        <v>2</v>
      </c>
      <c r="C32" s="4">
        <v>25.014932348891598</v>
      </c>
      <c r="D32" s="177">
        <v>0.78439358226237799</v>
      </c>
      <c r="E32" s="4">
        <v>20.088887853308201</v>
      </c>
      <c r="F32" s="177">
        <v>1.9981007873124399</v>
      </c>
      <c r="G32" s="4">
        <v>25.8197847465315</v>
      </c>
      <c r="H32" s="177">
        <v>1.05359226547644</v>
      </c>
      <c r="I32" s="4">
        <v>26.370296218578002</v>
      </c>
      <c r="J32" s="177">
        <v>1.8026939468165</v>
      </c>
      <c r="K32" s="4">
        <v>6.2814083652697903</v>
      </c>
      <c r="L32" s="177">
        <v>2.6918021712761302</v>
      </c>
      <c r="M32" s="4">
        <v>24.488707375076899</v>
      </c>
      <c r="N32" s="177">
        <v>0.95625556940591006</v>
      </c>
      <c r="O32" s="4">
        <v>25.721390713891299</v>
      </c>
      <c r="P32" s="177">
        <v>1.5867697953150901</v>
      </c>
      <c r="Q32" s="4">
        <v>1.23268333881447</v>
      </c>
      <c r="R32" s="177">
        <v>1.85268791712986</v>
      </c>
      <c r="S32" s="4">
        <v>26.0098264670074</v>
      </c>
      <c r="T32" s="177">
        <v>0.89507110596473904</v>
      </c>
      <c r="U32" s="4">
        <v>21.846128416519399</v>
      </c>
      <c r="V32" s="177">
        <v>2.2373683967992601</v>
      </c>
      <c r="W32" s="4">
        <v>19.2748348584452</v>
      </c>
      <c r="X32" s="177">
        <v>2.7587337728974002</v>
      </c>
      <c r="Y32" s="4">
        <v>-6.7349916085621402</v>
      </c>
      <c r="Z32" s="177">
        <v>2.9450541332411402</v>
      </c>
      <c r="AA32" s="4">
        <v>24.290814981416499</v>
      </c>
      <c r="AB32" s="177">
        <v>1.0392035999837801</v>
      </c>
      <c r="AC32" s="4">
        <v>26.2727908183093</v>
      </c>
      <c r="AD32" s="177">
        <v>1.3697694055985301</v>
      </c>
      <c r="AE32" s="4">
        <v>18.248627651322899</v>
      </c>
      <c r="AF32" s="177">
        <v>2.8975364245772699</v>
      </c>
      <c r="AG32" s="4">
        <v>-6.04218733009359</v>
      </c>
      <c r="AH32" s="177">
        <v>3.1434714548398701</v>
      </c>
      <c r="AI32" s="4">
        <v>25.640314025784701</v>
      </c>
      <c r="AJ32" s="177">
        <v>0.88651767463472297</v>
      </c>
      <c r="AK32" s="4">
        <v>22.368297223419599</v>
      </c>
      <c r="AL32" s="177">
        <v>1.9805843341062399</v>
      </c>
      <c r="AM32" s="4" t="s">
        <v>888</v>
      </c>
      <c r="AN32" s="177" t="s">
        <v>888</v>
      </c>
      <c r="AO32" s="4" t="s">
        <v>888</v>
      </c>
      <c r="AP32" s="177" t="s">
        <v>888</v>
      </c>
      <c r="AQ32" s="6"/>
      <c r="AR32" s="6"/>
      <c r="AS32" s="6"/>
      <c r="AT32" s="8"/>
    </row>
    <row r="33" spans="1:46" ht="13" customHeight="1" x14ac:dyDescent="0.35">
      <c r="A33" s="3" t="s">
        <v>373</v>
      </c>
      <c r="B33" s="171">
        <v>2</v>
      </c>
      <c r="C33" s="4">
        <v>25.124739955692899</v>
      </c>
      <c r="D33" s="177">
        <v>1.1657802774721999</v>
      </c>
      <c r="E33" s="4">
        <v>22.643466634029501</v>
      </c>
      <c r="F33" s="177">
        <v>2.4110059866236799</v>
      </c>
      <c r="G33" s="4">
        <v>27.238979580556801</v>
      </c>
      <c r="H33" s="177">
        <v>1.74145790008959</v>
      </c>
      <c r="I33" s="4">
        <v>25.645898389818498</v>
      </c>
      <c r="J33" s="177">
        <v>4.4232355797788401</v>
      </c>
      <c r="K33" s="4">
        <v>3.0024317557890101</v>
      </c>
      <c r="L33" s="177">
        <v>5.13889190725991</v>
      </c>
      <c r="M33" s="4">
        <v>25.813694033593599</v>
      </c>
      <c r="N33" s="177">
        <v>1.39726358317688</v>
      </c>
      <c r="O33" s="4" t="s">
        <v>888</v>
      </c>
      <c r="P33" s="177" t="s">
        <v>888</v>
      </c>
      <c r="Q33" s="4" t="s">
        <v>888</v>
      </c>
      <c r="R33" s="177" t="s">
        <v>888</v>
      </c>
      <c r="S33" s="4">
        <v>24.9283011038906</v>
      </c>
      <c r="T33" s="177">
        <v>1.6200790176934301</v>
      </c>
      <c r="U33" s="4">
        <v>28.391612119181701</v>
      </c>
      <c r="V33" s="177">
        <v>2.36222749621902</v>
      </c>
      <c r="W33" s="4" t="s">
        <v>888</v>
      </c>
      <c r="X33" s="177" t="s">
        <v>888</v>
      </c>
      <c r="Y33" s="4" t="s">
        <v>888</v>
      </c>
      <c r="Z33" s="177" t="s">
        <v>888</v>
      </c>
      <c r="AA33" s="4">
        <v>28.695653254753498</v>
      </c>
      <c r="AB33" s="177">
        <v>6.4986051933925202</v>
      </c>
      <c r="AC33" s="4">
        <v>26.1921528243195</v>
      </c>
      <c r="AD33" s="177">
        <v>1.70170629021991</v>
      </c>
      <c r="AE33" s="4">
        <v>25.5504104907208</v>
      </c>
      <c r="AF33" s="177">
        <v>2.29615235983752</v>
      </c>
      <c r="AG33" s="4">
        <v>-3.1452427640326999</v>
      </c>
      <c r="AH33" s="177">
        <v>6.7533036253979102</v>
      </c>
      <c r="AI33" s="4">
        <v>26.858659874110401</v>
      </c>
      <c r="AJ33" s="177">
        <v>2.6888726736858399</v>
      </c>
      <c r="AK33" s="4">
        <v>26.689310631646201</v>
      </c>
      <c r="AL33" s="177">
        <v>1.79947253618745</v>
      </c>
      <c r="AM33" s="4">
        <v>22.341921694239598</v>
      </c>
      <c r="AN33" s="177">
        <v>3.2967114287839099</v>
      </c>
      <c r="AO33" s="4">
        <v>-4.5167381798708002</v>
      </c>
      <c r="AP33" s="177">
        <v>4.3389339607135096</v>
      </c>
      <c r="AQ33" s="6"/>
      <c r="AR33" s="6"/>
      <c r="AS33" s="6"/>
      <c r="AT33" s="8"/>
    </row>
    <row r="34" spans="1:46" ht="13" customHeight="1" x14ac:dyDescent="0.35">
      <c r="A34" s="3" t="s">
        <v>374</v>
      </c>
      <c r="B34" s="171">
        <v>2</v>
      </c>
      <c r="C34" s="4">
        <v>25.005394002405001</v>
      </c>
      <c r="D34" s="177">
        <v>0.96641874608715805</v>
      </c>
      <c r="E34" s="4">
        <v>22.568422181618299</v>
      </c>
      <c r="F34" s="177">
        <v>3.0756992724710099</v>
      </c>
      <c r="G34" s="4">
        <v>27.164824975399501</v>
      </c>
      <c r="H34" s="177">
        <v>1.47386490058779</v>
      </c>
      <c r="I34" s="4">
        <v>23.348191248563701</v>
      </c>
      <c r="J34" s="177">
        <v>1.42440951655162</v>
      </c>
      <c r="K34" s="4">
        <v>0.77976906694539105</v>
      </c>
      <c r="L34" s="177">
        <v>3.5516144917894201</v>
      </c>
      <c r="M34" s="4">
        <v>26.009635342256601</v>
      </c>
      <c r="N34" s="177">
        <v>1.0763897263631901</v>
      </c>
      <c r="O34" s="4" t="s">
        <v>888</v>
      </c>
      <c r="P34" s="177" t="s">
        <v>888</v>
      </c>
      <c r="Q34" s="4" t="s">
        <v>888</v>
      </c>
      <c r="R34" s="177" t="s">
        <v>888</v>
      </c>
      <c r="S34" s="4">
        <v>20.939446477811199</v>
      </c>
      <c r="T34" s="177">
        <v>1.6027922139353801</v>
      </c>
      <c r="U34" s="4">
        <v>26.003417589708199</v>
      </c>
      <c r="V34" s="177">
        <v>2.2751121980118598</v>
      </c>
      <c r="W34" s="4">
        <v>29.7025674770283</v>
      </c>
      <c r="X34" s="177">
        <v>1.91052334167753</v>
      </c>
      <c r="Y34" s="4">
        <v>8.7631209992170902</v>
      </c>
      <c r="Z34" s="177">
        <v>2.86754296688646</v>
      </c>
      <c r="AA34" s="4">
        <v>25.370372253893901</v>
      </c>
      <c r="AB34" s="177">
        <v>3.8746658865074002</v>
      </c>
      <c r="AC34" s="4">
        <v>23.154056085972201</v>
      </c>
      <c r="AD34" s="177">
        <v>1.1816305317193401</v>
      </c>
      <c r="AE34" s="4">
        <v>30.963190131632299</v>
      </c>
      <c r="AF34" s="177">
        <v>2.68327217716591</v>
      </c>
      <c r="AG34" s="4">
        <v>5.5928178777384003</v>
      </c>
      <c r="AH34" s="177">
        <v>5.0056959909957301</v>
      </c>
      <c r="AI34" s="4">
        <v>29.4087769375299</v>
      </c>
      <c r="AJ34" s="177">
        <v>1.8778404617845099</v>
      </c>
      <c r="AK34" s="4">
        <v>21.7709287856954</v>
      </c>
      <c r="AL34" s="177">
        <v>1.28969161503742</v>
      </c>
      <c r="AM34" s="4" t="s">
        <v>888</v>
      </c>
      <c r="AN34" s="177" t="s">
        <v>888</v>
      </c>
      <c r="AO34" s="4" t="s">
        <v>888</v>
      </c>
      <c r="AP34" s="177" t="s">
        <v>888</v>
      </c>
      <c r="AQ34" s="6"/>
      <c r="AR34" s="6"/>
      <c r="AS34" s="6"/>
      <c r="AT34" s="8"/>
    </row>
    <row r="35" spans="1:46" ht="13" customHeight="1" x14ac:dyDescent="0.35">
      <c r="A35" s="3" t="s">
        <v>375</v>
      </c>
      <c r="B35" s="171">
        <v>2</v>
      </c>
      <c r="C35" s="4">
        <v>25.016078017608301</v>
      </c>
      <c r="D35" s="177">
        <v>0.88372152161727502</v>
      </c>
      <c r="E35" s="4">
        <v>19.883207829978101</v>
      </c>
      <c r="F35" s="177">
        <v>3.2945639064509602</v>
      </c>
      <c r="G35" s="4">
        <v>25.321825001801201</v>
      </c>
      <c r="H35" s="177">
        <v>0.99513612975799903</v>
      </c>
      <c r="I35" s="4">
        <v>27.461588841536901</v>
      </c>
      <c r="J35" s="177">
        <v>1.9891570768615701</v>
      </c>
      <c r="K35" s="4">
        <v>7.5783810115588102</v>
      </c>
      <c r="L35" s="177">
        <v>3.8408965721620301</v>
      </c>
      <c r="M35" s="4">
        <v>25.520918468486201</v>
      </c>
      <c r="N35" s="177">
        <v>0.93583900727493396</v>
      </c>
      <c r="O35" s="4" t="s">
        <v>888</v>
      </c>
      <c r="P35" s="177" t="s">
        <v>888</v>
      </c>
      <c r="Q35" s="4" t="s">
        <v>888</v>
      </c>
      <c r="R35" s="177" t="s">
        <v>888</v>
      </c>
      <c r="S35" s="4">
        <v>24.2233030873088</v>
      </c>
      <c r="T35" s="177">
        <v>1.09056791175784</v>
      </c>
      <c r="U35" s="4">
        <v>27.048471941814501</v>
      </c>
      <c r="V35" s="177">
        <v>2.2403111180710198</v>
      </c>
      <c r="W35" s="4">
        <v>24.159835937727198</v>
      </c>
      <c r="X35" s="177">
        <v>2.38161541430576</v>
      </c>
      <c r="Y35" s="4">
        <v>-6.3467149581587307E-2</v>
      </c>
      <c r="Z35" s="177">
        <v>2.7350370124825898</v>
      </c>
      <c r="AA35" s="4">
        <v>35.809526654686799</v>
      </c>
      <c r="AB35" s="177">
        <v>3.9362742045819101</v>
      </c>
      <c r="AC35" s="4">
        <v>24.102340384130699</v>
      </c>
      <c r="AD35" s="177">
        <v>1.0499448996957499</v>
      </c>
      <c r="AE35" s="4">
        <v>24.377356487282199</v>
      </c>
      <c r="AF35" s="177">
        <v>1.9310799706481101</v>
      </c>
      <c r="AG35" s="4">
        <v>-11.4321701674046</v>
      </c>
      <c r="AH35" s="177">
        <v>4.4199627003298998</v>
      </c>
      <c r="AI35" s="4">
        <v>25.732660008631299</v>
      </c>
      <c r="AJ35" s="177">
        <v>1.5612952791212</v>
      </c>
      <c r="AK35" s="4">
        <v>24.796734878099699</v>
      </c>
      <c r="AL35" s="177">
        <v>1.36765450562168</v>
      </c>
      <c r="AM35" s="4">
        <v>24.2499067274879</v>
      </c>
      <c r="AN35" s="177">
        <v>2.33889930955988</v>
      </c>
      <c r="AO35" s="4">
        <v>-1.4827532811434401</v>
      </c>
      <c r="AP35" s="177">
        <v>2.8417882605621201</v>
      </c>
      <c r="AQ35" s="6"/>
      <c r="AR35" s="6"/>
      <c r="AS35" s="6"/>
      <c r="AT35" s="8"/>
    </row>
    <row r="36" spans="1:46" ht="13" customHeight="1" x14ac:dyDescent="0.35">
      <c r="A36" s="3" t="s">
        <v>376</v>
      </c>
      <c r="B36" s="171">
        <v>2</v>
      </c>
      <c r="C36" s="4">
        <v>25.023225704607398</v>
      </c>
      <c r="D36" s="177">
        <v>0.762346149803385</v>
      </c>
      <c r="E36" s="4" t="s">
        <v>888</v>
      </c>
      <c r="F36" s="177" t="s">
        <v>888</v>
      </c>
      <c r="G36" s="4">
        <v>24.835314844982001</v>
      </c>
      <c r="H36" s="177">
        <v>1.4267027427730099</v>
      </c>
      <c r="I36" s="4">
        <v>25.307155371727699</v>
      </c>
      <c r="J36" s="177">
        <v>0.860337855602752</v>
      </c>
      <c r="K36" s="4" t="s">
        <v>888</v>
      </c>
      <c r="L36" s="177" t="s">
        <v>888</v>
      </c>
      <c r="M36" s="4">
        <v>24.654703142017599</v>
      </c>
      <c r="N36" s="177">
        <v>0.82136505163668605</v>
      </c>
      <c r="O36" s="4">
        <v>29.063550581885401</v>
      </c>
      <c r="P36" s="177">
        <v>1.8569092763073101</v>
      </c>
      <c r="Q36" s="4">
        <v>4.4088474398678201</v>
      </c>
      <c r="R36" s="177">
        <v>2.0010458652272098</v>
      </c>
      <c r="S36" s="4">
        <v>26.0032832758171</v>
      </c>
      <c r="T36" s="177">
        <v>1.03995846622235</v>
      </c>
      <c r="U36" s="4">
        <v>23.201655879338499</v>
      </c>
      <c r="V36" s="177">
        <v>1.0951233222943599</v>
      </c>
      <c r="W36" s="4">
        <v>23.758470334195099</v>
      </c>
      <c r="X36" s="177">
        <v>3.60626371430447</v>
      </c>
      <c r="Y36" s="4">
        <v>-2.2448129416220599</v>
      </c>
      <c r="Z36" s="177">
        <v>3.8136519182300601</v>
      </c>
      <c r="AA36" s="4">
        <v>26.1031985267552</v>
      </c>
      <c r="AB36" s="177">
        <v>1.1590338229274399</v>
      </c>
      <c r="AC36" s="4">
        <v>24.331119597749002</v>
      </c>
      <c r="AD36" s="177">
        <v>1.00994062543453</v>
      </c>
      <c r="AE36" s="4" t="s">
        <v>888</v>
      </c>
      <c r="AF36" s="177" t="s">
        <v>888</v>
      </c>
      <c r="AG36" s="4" t="s">
        <v>888</v>
      </c>
      <c r="AH36" s="177" t="s">
        <v>888</v>
      </c>
      <c r="AI36" s="4">
        <v>25.169577830714701</v>
      </c>
      <c r="AJ36" s="177">
        <v>0.92259419743896598</v>
      </c>
      <c r="AK36" s="4">
        <v>24.509625223412598</v>
      </c>
      <c r="AL36" s="177">
        <v>1.3795287245744701</v>
      </c>
      <c r="AM36" s="4" t="s">
        <v>888</v>
      </c>
      <c r="AN36" s="177" t="s">
        <v>888</v>
      </c>
      <c r="AO36" s="4" t="s">
        <v>888</v>
      </c>
      <c r="AP36" s="177" t="s">
        <v>888</v>
      </c>
      <c r="AQ36" s="6"/>
      <c r="AR36" s="6"/>
      <c r="AS36" s="6"/>
      <c r="AT36" s="8"/>
    </row>
    <row r="37" spans="1:46" ht="13" customHeight="1" x14ac:dyDescent="0.35">
      <c r="A37" s="3" t="s">
        <v>377</v>
      </c>
      <c r="B37" s="171">
        <v>2</v>
      </c>
      <c r="C37" s="4">
        <v>25.018373775496698</v>
      </c>
      <c r="D37" s="177">
        <v>0.72352349695315499</v>
      </c>
      <c r="E37" s="4">
        <v>23.5703540997124</v>
      </c>
      <c r="F37" s="177">
        <v>1.26021669972046</v>
      </c>
      <c r="G37" s="4">
        <v>23.929058101249801</v>
      </c>
      <c r="H37" s="177">
        <v>1.24957420365326</v>
      </c>
      <c r="I37" s="4">
        <v>28.953683180295901</v>
      </c>
      <c r="J37" s="177">
        <v>1.2753635703674699</v>
      </c>
      <c r="K37" s="4">
        <v>5.3833290805834704</v>
      </c>
      <c r="L37" s="177">
        <v>1.8191655704751599</v>
      </c>
      <c r="M37" s="4">
        <v>24.813369426799401</v>
      </c>
      <c r="N37" s="177">
        <v>0.75776418562417602</v>
      </c>
      <c r="O37" s="4">
        <v>34.047261851523999</v>
      </c>
      <c r="P37" s="177">
        <v>5.7734308647571497</v>
      </c>
      <c r="Q37" s="4">
        <v>9.2338924247246705</v>
      </c>
      <c r="R37" s="177">
        <v>5.9310486032930303</v>
      </c>
      <c r="S37" s="4">
        <v>24.366097764715398</v>
      </c>
      <c r="T37" s="177">
        <v>0.91419428950709403</v>
      </c>
      <c r="U37" s="4">
        <v>25.9808540132403</v>
      </c>
      <c r="V37" s="177">
        <v>1.4048955138480801</v>
      </c>
      <c r="W37" s="4">
        <v>27.636666728840499</v>
      </c>
      <c r="X37" s="177">
        <v>2.9655320719660598</v>
      </c>
      <c r="Y37" s="4">
        <v>3.2705689641250499</v>
      </c>
      <c r="Z37" s="177">
        <v>3.0423478613205601</v>
      </c>
      <c r="AA37" s="4">
        <v>24.402363903419701</v>
      </c>
      <c r="AB37" s="177">
        <v>0.79760571088366194</v>
      </c>
      <c r="AC37" s="4">
        <v>28.690918917698401</v>
      </c>
      <c r="AD37" s="177">
        <v>1.9005040333940599</v>
      </c>
      <c r="AE37" s="4">
        <v>22.750776298561501</v>
      </c>
      <c r="AF37" s="177">
        <v>2.7731607424717502</v>
      </c>
      <c r="AG37" s="4">
        <v>-1.6515876048582201</v>
      </c>
      <c r="AH37" s="177">
        <v>2.84374773407129</v>
      </c>
      <c r="AI37" s="4">
        <v>24.129881462216201</v>
      </c>
      <c r="AJ37" s="177">
        <v>0.69924855695735999</v>
      </c>
      <c r="AK37" s="4">
        <v>29.3781535464807</v>
      </c>
      <c r="AL37" s="177">
        <v>2.6274227270013202</v>
      </c>
      <c r="AM37" s="4">
        <v>34.462823186088698</v>
      </c>
      <c r="AN37" s="177">
        <v>4.5424071658926097</v>
      </c>
      <c r="AO37" s="4">
        <v>10.3329417238725</v>
      </c>
      <c r="AP37" s="177">
        <v>4.70452971399724</v>
      </c>
      <c r="AQ37" s="6"/>
      <c r="AR37" s="6"/>
      <c r="AS37" s="6"/>
      <c r="AT37" s="8"/>
    </row>
    <row r="38" spans="1:46" ht="13" customHeight="1" x14ac:dyDescent="0.35">
      <c r="A38" s="3" t="s">
        <v>378</v>
      </c>
      <c r="B38" s="171">
        <v>2</v>
      </c>
      <c r="C38" s="4">
        <v>25.010619467043998</v>
      </c>
      <c r="D38" s="177">
        <v>0.89624027630744496</v>
      </c>
      <c r="E38" s="4" t="s">
        <v>888</v>
      </c>
      <c r="F38" s="177" t="s">
        <v>888</v>
      </c>
      <c r="G38" s="4">
        <v>22.166893172952701</v>
      </c>
      <c r="H38" s="177">
        <v>3.1259478989148999</v>
      </c>
      <c r="I38" s="4">
        <v>25.6438419045001</v>
      </c>
      <c r="J38" s="177">
        <v>1.00712623262324</v>
      </c>
      <c r="K38" s="4" t="s">
        <v>888</v>
      </c>
      <c r="L38" s="177" t="s">
        <v>888</v>
      </c>
      <c r="M38" s="4">
        <v>24.413243136185201</v>
      </c>
      <c r="N38" s="177">
        <v>0.94733709421471801</v>
      </c>
      <c r="O38" s="4">
        <v>28.753285690350602</v>
      </c>
      <c r="P38" s="177">
        <v>3.03655831555723</v>
      </c>
      <c r="Q38" s="4">
        <v>4.3400425541654002</v>
      </c>
      <c r="R38" s="177">
        <v>3.1823161708722001</v>
      </c>
      <c r="S38" s="4">
        <v>25.4634428453552</v>
      </c>
      <c r="T38" s="177">
        <v>1.10104678391967</v>
      </c>
      <c r="U38" s="4">
        <v>24.0780797686132</v>
      </c>
      <c r="V38" s="177">
        <v>1.43062004777717</v>
      </c>
      <c r="W38" s="4" t="s">
        <v>888</v>
      </c>
      <c r="X38" s="177" t="s">
        <v>888</v>
      </c>
      <c r="Y38" s="4" t="s">
        <v>888</v>
      </c>
      <c r="Z38" s="177" t="s">
        <v>888</v>
      </c>
      <c r="AA38" s="4">
        <v>24.964787605216799</v>
      </c>
      <c r="AB38" s="177">
        <v>1.1438746802509401</v>
      </c>
      <c r="AC38" s="4">
        <v>24.4657376101081</v>
      </c>
      <c r="AD38" s="177">
        <v>1.5530203880293201</v>
      </c>
      <c r="AE38" s="4" t="s">
        <v>888</v>
      </c>
      <c r="AF38" s="177" t="s">
        <v>888</v>
      </c>
      <c r="AG38" s="4" t="s">
        <v>888</v>
      </c>
      <c r="AH38" s="177" t="s">
        <v>888</v>
      </c>
      <c r="AI38" s="4">
        <v>25.028991241173401</v>
      </c>
      <c r="AJ38" s="177">
        <v>0.92963180144117297</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25.002381297021302</v>
      </c>
      <c r="D39" s="177">
        <v>1.2073152873106701</v>
      </c>
      <c r="E39" s="4">
        <v>25.570572132790002</v>
      </c>
      <c r="F39" s="177">
        <v>1.65165764459725</v>
      </c>
      <c r="G39" s="4">
        <v>25.398366562821298</v>
      </c>
      <c r="H39" s="177">
        <v>2.10958465261053</v>
      </c>
      <c r="I39" s="4">
        <v>22.723269809478399</v>
      </c>
      <c r="J39" s="177">
        <v>2.2368163445334299</v>
      </c>
      <c r="K39" s="4">
        <v>-2.8473023233116601</v>
      </c>
      <c r="L39" s="177">
        <v>2.7571887044969698</v>
      </c>
      <c r="M39" s="4">
        <v>25.454848051757899</v>
      </c>
      <c r="N39" s="177">
        <v>1.2723777692648901</v>
      </c>
      <c r="O39" s="4" t="s">
        <v>888</v>
      </c>
      <c r="P39" s="177" t="s">
        <v>888</v>
      </c>
      <c r="Q39" s="4" t="s">
        <v>888</v>
      </c>
      <c r="R39" s="177" t="s">
        <v>888</v>
      </c>
      <c r="S39" s="4">
        <v>25.358899754776999</v>
      </c>
      <c r="T39" s="177">
        <v>1.43400754561434</v>
      </c>
      <c r="U39" s="4">
        <v>23.068660375096002</v>
      </c>
      <c r="V39" s="177">
        <v>2.1222741031136301</v>
      </c>
      <c r="W39" s="4">
        <v>28.1754070256696</v>
      </c>
      <c r="X39" s="177">
        <v>5.6741102574624298</v>
      </c>
      <c r="Y39" s="4">
        <v>2.8165072708926502</v>
      </c>
      <c r="Z39" s="177">
        <v>5.8798273333442204</v>
      </c>
      <c r="AA39" s="4">
        <v>24.701434120596701</v>
      </c>
      <c r="AB39" s="177">
        <v>1.70852636890676</v>
      </c>
      <c r="AC39" s="4">
        <v>26.403246894592201</v>
      </c>
      <c r="AD39" s="177">
        <v>2.0594512600731001</v>
      </c>
      <c r="AE39" s="4">
        <v>18.2741243812447</v>
      </c>
      <c r="AF39" s="177">
        <v>3.00906002542277</v>
      </c>
      <c r="AG39" s="4">
        <v>-6.4273097393520597</v>
      </c>
      <c r="AH39" s="177">
        <v>3.4449836457357002</v>
      </c>
      <c r="AI39" s="4">
        <v>24.7116308716991</v>
      </c>
      <c r="AJ39" s="177">
        <v>1.2427840782961801</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25.0526238733529</v>
      </c>
      <c r="D40" s="177">
        <v>0.93269543270191402</v>
      </c>
      <c r="E40" s="4">
        <v>26.429366935320999</v>
      </c>
      <c r="F40" s="177">
        <v>2.8355091353620399</v>
      </c>
      <c r="G40" s="4">
        <v>23.354593843359002</v>
      </c>
      <c r="H40" s="177">
        <v>1.0536096185128401</v>
      </c>
      <c r="I40" s="4">
        <v>26.4791768488755</v>
      </c>
      <c r="J40" s="177">
        <v>1.63919897940241</v>
      </c>
      <c r="K40" s="4">
        <v>4.9809913554408801E-2</v>
      </c>
      <c r="L40" s="177">
        <v>3.2097784854818698</v>
      </c>
      <c r="M40" s="4">
        <v>24.707648878595599</v>
      </c>
      <c r="N40" s="177">
        <v>0.92467640317497102</v>
      </c>
      <c r="O40" s="4" t="s">
        <v>888</v>
      </c>
      <c r="P40" s="177" t="s">
        <v>888</v>
      </c>
      <c r="Q40" s="4" t="s">
        <v>888</v>
      </c>
      <c r="R40" s="177" t="s">
        <v>888</v>
      </c>
      <c r="S40" s="4">
        <v>25.277780696235901</v>
      </c>
      <c r="T40" s="177">
        <v>1.13907246580937</v>
      </c>
      <c r="U40" s="4">
        <v>24.157444251326599</v>
      </c>
      <c r="V40" s="177">
        <v>1.53881607012251</v>
      </c>
      <c r="W40" s="4" t="s">
        <v>888</v>
      </c>
      <c r="X40" s="177" t="s">
        <v>888</v>
      </c>
      <c r="Y40" s="4" t="s">
        <v>888</v>
      </c>
      <c r="Z40" s="177" t="s">
        <v>888</v>
      </c>
      <c r="AA40" s="4">
        <v>24.978397084015601</v>
      </c>
      <c r="AB40" s="177">
        <v>2.8388018165524298</v>
      </c>
      <c r="AC40" s="4">
        <v>25.640878264838801</v>
      </c>
      <c r="AD40" s="177">
        <v>1.22217561615601</v>
      </c>
      <c r="AE40" s="4">
        <v>23.2818463164378</v>
      </c>
      <c r="AF40" s="177">
        <v>1.6494714991864201</v>
      </c>
      <c r="AG40" s="4">
        <v>-1.69655076757784</v>
      </c>
      <c r="AH40" s="177">
        <v>3.2947997046202002</v>
      </c>
      <c r="AI40" s="4">
        <v>25.988126778329399</v>
      </c>
      <c r="AJ40" s="177">
        <v>0.94213535935024195</v>
      </c>
      <c r="AK40" s="4">
        <v>23.768910094710701</v>
      </c>
      <c r="AL40" s="177">
        <v>2.4763982980453698</v>
      </c>
      <c r="AM40" s="4" t="s">
        <v>888</v>
      </c>
      <c r="AN40" s="177" t="s">
        <v>888</v>
      </c>
      <c r="AO40" s="4" t="s">
        <v>888</v>
      </c>
      <c r="AP40" s="177" t="s">
        <v>888</v>
      </c>
      <c r="AQ40" s="6"/>
      <c r="AR40" s="6"/>
      <c r="AS40" s="6"/>
      <c r="AT40" s="8"/>
    </row>
    <row r="41" spans="1:46" ht="13" customHeight="1" x14ac:dyDescent="0.35">
      <c r="A41" s="3" t="s">
        <v>381</v>
      </c>
      <c r="B41" s="171">
        <v>2</v>
      </c>
      <c r="C41" s="4">
        <v>25.0056777117859</v>
      </c>
      <c r="D41" s="177">
        <v>0.89642720082551997</v>
      </c>
      <c r="E41" s="4">
        <v>20.346735273673101</v>
      </c>
      <c r="F41" s="177">
        <v>1.71476400443897</v>
      </c>
      <c r="G41" s="4">
        <v>23.979102915115501</v>
      </c>
      <c r="H41" s="177">
        <v>1.63262507353016</v>
      </c>
      <c r="I41" s="4">
        <v>28.2676714966614</v>
      </c>
      <c r="J41" s="177">
        <v>1.18728305498723</v>
      </c>
      <c r="K41" s="4">
        <v>7.9209362229882201</v>
      </c>
      <c r="L41" s="177">
        <v>2.0865846301786699</v>
      </c>
      <c r="M41" s="4">
        <v>24.7767511197743</v>
      </c>
      <c r="N41" s="177">
        <v>0.879722887535482</v>
      </c>
      <c r="O41" s="4" t="s">
        <v>888</v>
      </c>
      <c r="P41" s="177" t="s">
        <v>888</v>
      </c>
      <c r="Q41" s="4" t="s">
        <v>888</v>
      </c>
      <c r="R41" s="177" t="s">
        <v>888</v>
      </c>
      <c r="S41" s="4">
        <v>26.6068516147606</v>
      </c>
      <c r="T41" s="177">
        <v>1.1146029970003699</v>
      </c>
      <c r="U41" s="4">
        <v>21.954165491468402</v>
      </c>
      <c r="V41" s="177">
        <v>1.7195724646069701</v>
      </c>
      <c r="W41" s="4">
        <v>18.3661105952255</v>
      </c>
      <c r="X41" s="177">
        <v>2.3899818228749501</v>
      </c>
      <c r="Y41" s="4">
        <v>-8.2407410195350703</v>
      </c>
      <c r="Z41" s="177">
        <v>2.73368107593978</v>
      </c>
      <c r="AA41" s="4">
        <v>24.7702184843446</v>
      </c>
      <c r="AB41" s="177">
        <v>1.45973936625555</v>
      </c>
      <c r="AC41" s="4">
        <v>25.223759889086701</v>
      </c>
      <c r="AD41" s="177">
        <v>1.16536506300313</v>
      </c>
      <c r="AE41" s="4" t="s">
        <v>888</v>
      </c>
      <c r="AF41" s="177" t="s">
        <v>888</v>
      </c>
      <c r="AG41" s="4" t="s">
        <v>888</v>
      </c>
      <c r="AH41" s="177" t="s">
        <v>888</v>
      </c>
      <c r="AI41" s="4">
        <v>26.435111672335001</v>
      </c>
      <c r="AJ41" s="177">
        <v>1.2488984864100801</v>
      </c>
      <c r="AK41" s="4">
        <v>23.0365425012088</v>
      </c>
      <c r="AL41" s="177">
        <v>1.0208767530945799</v>
      </c>
      <c r="AM41" s="4" t="s">
        <v>888</v>
      </c>
      <c r="AN41" s="177" t="s">
        <v>888</v>
      </c>
      <c r="AO41" s="4" t="s">
        <v>888</v>
      </c>
      <c r="AP41" s="177" t="s">
        <v>888</v>
      </c>
      <c r="AQ41" s="6"/>
      <c r="AR41" s="6"/>
      <c r="AS41" s="6"/>
      <c r="AT41" s="8"/>
    </row>
    <row r="42" spans="1:46" ht="13" customHeight="1" x14ac:dyDescent="0.35">
      <c r="A42" s="3" t="s">
        <v>382</v>
      </c>
      <c r="B42" s="171">
        <v>2</v>
      </c>
      <c r="C42" s="4">
        <v>25.050107821699399</v>
      </c>
      <c r="D42" s="177">
        <v>0.95575540391204405</v>
      </c>
      <c r="E42" s="4" t="s">
        <v>888</v>
      </c>
      <c r="F42" s="177" t="s">
        <v>888</v>
      </c>
      <c r="G42" s="4">
        <v>24.340238164894402</v>
      </c>
      <c r="H42" s="177">
        <v>1.02417961537942</v>
      </c>
      <c r="I42" s="4" t="s">
        <v>431</v>
      </c>
      <c r="J42" s="177" t="s">
        <v>431</v>
      </c>
      <c r="K42" s="4" t="s">
        <v>431</v>
      </c>
      <c r="L42" s="177" t="s">
        <v>431</v>
      </c>
      <c r="M42" s="4">
        <v>26.3649913451024</v>
      </c>
      <c r="N42" s="177">
        <v>1.3996471543672899</v>
      </c>
      <c r="O42" s="4">
        <v>21.871054164536101</v>
      </c>
      <c r="P42" s="177">
        <v>1.3679056022273299</v>
      </c>
      <c r="Q42" s="4">
        <v>-4.4939371805663102</v>
      </c>
      <c r="R42" s="177">
        <v>1.91288397259443</v>
      </c>
      <c r="S42" s="4">
        <v>24.150680498899199</v>
      </c>
      <c r="T42" s="177">
        <v>1.1427750570819</v>
      </c>
      <c r="U42" s="4">
        <v>24.770666107811898</v>
      </c>
      <c r="V42" s="177">
        <v>1.8981347798302199</v>
      </c>
      <c r="W42" s="4" t="s">
        <v>888</v>
      </c>
      <c r="X42" s="177" t="s">
        <v>888</v>
      </c>
      <c r="Y42" s="4" t="s">
        <v>888</v>
      </c>
      <c r="Z42" s="177" t="s">
        <v>888</v>
      </c>
      <c r="AA42" s="4">
        <v>21.4487752096443</v>
      </c>
      <c r="AB42" s="177">
        <v>1.88151866315418</v>
      </c>
      <c r="AC42" s="4">
        <v>24.882986022781399</v>
      </c>
      <c r="AD42" s="177">
        <v>1.11446640173516</v>
      </c>
      <c r="AE42" s="4" t="s">
        <v>888</v>
      </c>
      <c r="AF42" s="177" t="s">
        <v>888</v>
      </c>
      <c r="AG42" s="4" t="s">
        <v>888</v>
      </c>
      <c r="AH42" s="177" t="s">
        <v>888</v>
      </c>
      <c r="AI42" s="4">
        <v>25.014271053665201</v>
      </c>
      <c r="AJ42" s="177">
        <v>1.4083463307620101</v>
      </c>
      <c r="AK42" s="4">
        <v>24.529899010567501</v>
      </c>
      <c r="AL42" s="177">
        <v>1.4489688787823001</v>
      </c>
      <c r="AM42" s="4" t="s">
        <v>888</v>
      </c>
      <c r="AN42" s="177" t="s">
        <v>888</v>
      </c>
      <c r="AO42" s="4" t="s">
        <v>888</v>
      </c>
      <c r="AP42" s="177" t="s">
        <v>888</v>
      </c>
      <c r="AQ42" s="6"/>
      <c r="AR42" s="6"/>
      <c r="AS42" s="6"/>
      <c r="AT42" s="8"/>
    </row>
    <row r="43" spans="1:46" ht="13" customHeight="1" x14ac:dyDescent="0.35">
      <c r="A43" s="3" t="s">
        <v>383</v>
      </c>
      <c r="B43" s="171">
        <v>2</v>
      </c>
      <c r="C43" s="4">
        <v>25.019692578831901</v>
      </c>
      <c r="D43" s="177">
        <v>1.2525165002277401</v>
      </c>
      <c r="E43" s="4">
        <v>25.677324075245899</v>
      </c>
      <c r="F43" s="177">
        <v>2.3357474156982301</v>
      </c>
      <c r="G43" s="4">
        <v>22.462217415585599</v>
      </c>
      <c r="H43" s="177">
        <v>1.65608041750879</v>
      </c>
      <c r="I43" s="4" t="s">
        <v>888</v>
      </c>
      <c r="J43" s="177" t="s">
        <v>888</v>
      </c>
      <c r="K43" s="4" t="s">
        <v>888</v>
      </c>
      <c r="L43" s="177" t="s">
        <v>888</v>
      </c>
      <c r="M43" s="4">
        <v>24.770088416366399</v>
      </c>
      <c r="N43" s="177">
        <v>1.40568678514492</v>
      </c>
      <c r="O43" s="4" t="s">
        <v>431</v>
      </c>
      <c r="P43" s="177" t="s">
        <v>431</v>
      </c>
      <c r="Q43" s="4" t="s">
        <v>431</v>
      </c>
      <c r="R43" s="177" t="s">
        <v>431</v>
      </c>
      <c r="S43" s="4">
        <v>24.666067446264901</v>
      </c>
      <c r="T43" s="177">
        <v>1.52778629417081</v>
      </c>
      <c r="U43" s="4">
        <v>25.435983439559301</v>
      </c>
      <c r="V43" s="177">
        <v>2.8728977444305799</v>
      </c>
      <c r="W43" s="4" t="s">
        <v>888</v>
      </c>
      <c r="X43" s="177" t="s">
        <v>888</v>
      </c>
      <c r="Y43" s="4" t="s">
        <v>888</v>
      </c>
      <c r="Z43" s="177" t="s">
        <v>888</v>
      </c>
      <c r="AA43" s="4">
        <v>25.2707996001281</v>
      </c>
      <c r="AB43" s="177">
        <v>1.8618572043441699</v>
      </c>
      <c r="AC43" s="4">
        <v>24.995213558674301</v>
      </c>
      <c r="AD43" s="177">
        <v>2.0729772098229802</v>
      </c>
      <c r="AE43" s="4" t="s">
        <v>888</v>
      </c>
      <c r="AF43" s="177" t="s">
        <v>888</v>
      </c>
      <c r="AG43" s="4" t="s">
        <v>888</v>
      </c>
      <c r="AH43" s="177" t="s">
        <v>888</v>
      </c>
      <c r="AI43" s="4">
        <v>24.438885586307201</v>
      </c>
      <c r="AJ43" s="177">
        <v>1.4030646127306801</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25.0367540752788</v>
      </c>
      <c r="D44" s="177">
        <v>1.0200335556487401</v>
      </c>
      <c r="E44" s="4">
        <v>19.537735707742701</v>
      </c>
      <c r="F44" s="177">
        <v>1.45621308608057</v>
      </c>
      <c r="G44" s="4">
        <v>22.324841709982699</v>
      </c>
      <c r="H44" s="177">
        <v>1.64864292521176</v>
      </c>
      <c r="I44" s="4">
        <v>28.6809010136867</v>
      </c>
      <c r="J44" s="177">
        <v>2.0016584222010998</v>
      </c>
      <c r="K44" s="4">
        <v>9.1431653059440503</v>
      </c>
      <c r="L44" s="177">
        <v>2.4774308082790402</v>
      </c>
      <c r="M44" s="4">
        <v>21.793019460917701</v>
      </c>
      <c r="N44" s="177">
        <v>0.53133130307926502</v>
      </c>
      <c r="O44" s="4">
        <v>36.768579997692797</v>
      </c>
      <c r="P44" s="177">
        <v>4.2230636844456404</v>
      </c>
      <c r="Q44" s="4">
        <v>14.9755605367752</v>
      </c>
      <c r="R44" s="177">
        <v>4.2092878233172399</v>
      </c>
      <c r="S44" s="4">
        <v>30.067253838603101</v>
      </c>
      <c r="T44" s="177">
        <v>2.3758715243370498</v>
      </c>
      <c r="U44" s="4">
        <v>21.1996109223623</v>
      </c>
      <c r="V44" s="177">
        <v>1.2658194274047301</v>
      </c>
      <c r="W44" s="4">
        <v>21.820816266060199</v>
      </c>
      <c r="X44" s="177">
        <v>0.86543525052132897</v>
      </c>
      <c r="Y44" s="4">
        <v>-8.2464375725428702</v>
      </c>
      <c r="Z44" s="177">
        <v>2.6284215678154301</v>
      </c>
      <c r="AA44" s="4">
        <v>37.581726266141501</v>
      </c>
      <c r="AB44" s="177">
        <v>3.7747973596086899</v>
      </c>
      <c r="AC44" s="4">
        <v>25.635100366456399</v>
      </c>
      <c r="AD44" s="177">
        <v>2.6254505420166998</v>
      </c>
      <c r="AE44" s="4">
        <v>23.035352785279098</v>
      </c>
      <c r="AF44" s="177">
        <v>1.1911569126032899</v>
      </c>
      <c r="AG44" s="4">
        <v>-14.5463734808624</v>
      </c>
      <c r="AH44" s="177">
        <v>4.01351447867341</v>
      </c>
      <c r="AI44" s="4">
        <v>25.082010755257699</v>
      </c>
      <c r="AJ44" s="177">
        <v>1.03574598164728</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25.003716459943799</v>
      </c>
      <c r="D45" s="177">
        <v>0.91408722475513304</v>
      </c>
      <c r="E45" s="4">
        <v>25.749841442226099</v>
      </c>
      <c r="F45" s="177">
        <v>1.7430106642988401</v>
      </c>
      <c r="G45" s="4">
        <v>23.0453728058162</v>
      </c>
      <c r="H45" s="177">
        <v>1.3230034758020901</v>
      </c>
      <c r="I45" s="4">
        <v>28.705377064731401</v>
      </c>
      <c r="J45" s="177">
        <v>2.2142825955881502</v>
      </c>
      <c r="K45" s="4">
        <v>2.9555356225052298</v>
      </c>
      <c r="L45" s="177">
        <v>2.7799508151869499</v>
      </c>
      <c r="M45" s="4">
        <v>25.150013697601299</v>
      </c>
      <c r="N45" s="177">
        <v>0.92470305842363798</v>
      </c>
      <c r="O45" s="4" t="s">
        <v>431</v>
      </c>
      <c r="P45" s="177" t="s">
        <v>431</v>
      </c>
      <c r="Q45" s="4" t="s">
        <v>431</v>
      </c>
      <c r="R45" s="177" t="s">
        <v>431</v>
      </c>
      <c r="S45" s="4">
        <v>24.734268016873099</v>
      </c>
      <c r="T45" s="177">
        <v>1.3503954785988601</v>
      </c>
      <c r="U45" s="4">
        <v>24.679940689965299</v>
      </c>
      <c r="V45" s="177">
        <v>1.6410028554148499</v>
      </c>
      <c r="W45" s="4">
        <v>27.998196494545098</v>
      </c>
      <c r="X45" s="177">
        <v>3.6041078974767902</v>
      </c>
      <c r="Y45" s="4">
        <v>3.2639284776720001</v>
      </c>
      <c r="Z45" s="177">
        <v>4.0823196515365296</v>
      </c>
      <c r="AA45" s="4">
        <v>23.919526291881901</v>
      </c>
      <c r="AB45" s="177">
        <v>1.2527618387827899</v>
      </c>
      <c r="AC45" s="4">
        <v>25.912529320242601</v>
      </c>
      <c r="AD45" s="177">
        <v>1.52543724714386</v>
      </c>
      <c r="AE45" s="4">
        <v>31.613011042937</v>
      </c>
      <c r="AF45" s="177">
        <v>6.7322007197048599</v>
      </c>
      <c r="AG45" s="4">
        <v>7.6934847510551201</v>
      </c>
      <c r="AH45" s="177">
        <v>7.0264273749959099</v>
      </c>
      <c r="AI45" s="4">
        <v>24.414674223081501</v>
      </c>
      <c r="AJ45" s="177">
        <v>0.92364803275397001</v>
      </c>
      <c r="AK45" s="4">
        <v>28.788960669797699</v>
      </c>
      <c r="AL45" s="177">
        <v>4.6900396229165899</v>
      </c>
      <c r="AM45" s="4" t="s">
        <v>888</v>
      </c>
      <c r="AN45" s="177" t="s">
        <v>888</v>
      </c>
      <c r="AO45" s="4" t="s">
        <v>888</v>
      </c>
      <c r="AP45" s="177" t="s">
        <v>888</v>
      </c>
      <c r="AQ45" s="6"/>
      <c r="AR45" s="6"/>
      <c r="AS45" s="6"/>
      <c r="AT45" s="8"/>
    </row>
    <row r="46" spans="1:46" ht="13" customHeight="1" x14ac:dyDescent="0.35">
      <c r="A46" s="3" t="s">
        <v>386</v>
      </c>
      <c r="B46" s="171">
        <v>2</v>
      </c>
      <c r="C46" s="4">
        <v>25.046636189091899</v>
      </c>
      <c r="D46" s="177">
        <v>1.01637617849086</v>
      </c>
      <c r="E46" s="4">
        <v>22.392750941854999</v>
      </c>
      <c r="F46" s="177">
        <v>1.8526134179879801</v>
      </c>
      <c r="G46" s="4">
        <v>28.184859736614499</v>
      </c>
      <c r="H46" s="177">
        <v>1.41049885544883</v>
      </c>
      <c r="I46" s="4">
        <v>24.939295570077601</v>
      </c>
      <c r="J46" s="177">
        <v>2.34311400459509</v>
      </c>
      <c r="K46" s="4">
        <v>2.5465446282226201</v>
      </c>
      <c r="L46" s="177">
        <v>2.9990214851600299</v>
      </c>
      <c r="M46" s="4">
        <v>25.1457964680244</v>
      </c>
      <c r="N46" s="177">
        <v>1.0149109609765301</v>
      </c>
      <c r="O46" s="4">
        <v>24.165107713323799</v>
      </c>
      <c r="P46" s="177">
        <v>3.0975045562066401</v>
      </c>
      <c r="Q46" s="4">
        <v>-0.98068875470056605</v>
      </c>
      <c r="R46" s="177">
        <v>3.06674177574665</v>
      </c>
      <c r="S46" s="4">
        <v>24.733870035658502</v>
      </c>
      <c r="T46" s="177">
        <v>1.08444805467433</v>
      </c>
      <c r="U46" s="4">
        <v>26.248686147213899</v>
      </c>
      <c r="V46" s="177">
        <v>3.0038677952362098</v>
      </c>
      <c r="W46" s="4" t="s">
        <v>888</v>
      </c>
      <c r="X46" s="177" t="s">
        <v>888</v>
      </c>
      <c r="Y46" s="4" t="s">
        <v>888</v>
      </c>
      <c r="Z46" s="177" t="s">
        <v>888</v>
      </c>
      <c r="AA46" s="4">
        <v>23.998979453506699</v>
      </c>
      <c r="AB46" s="177">
        <v>2.0771590350062898</v>
      </c>
      <c r="AC46" s="4">
        <v>25.7219471575056</v>
      </c>
      <c r="AD46" s="177">
        <v>1.27879080752567</v>
      </c>
      <c r="AE46" s="4">
        <v>26.1986143494515</v>
      </c>
      <c r="AF46" s="177">
        <v>3.99160454329833</v>
      </c>
      <c r="AG46" s="4">
        <v>2.19963489594483</v>
      </c>
      <c r="AH46" s="177">
        <v>4.5906087275463898</v>
      </c>
      <c r="AI46" s="4">
        <v>26.597205663961901</v>
      </c>
      <c r="AJ46" s="177">
        <v>1.76987155238079</v>
      </c>
      <c r="AK46" s="4">
        <v>23.18559226931</v>
      </c>
      <c r="AL46" s="177">
        <v>1.4305744315873701</v>
      </c>
      <c r="AM46" s="4">
        <v>27.871571164849101</v>
      </c>
      <c r="AN46" s="177">
        <v>3.0139320818197199</v>
      </c>
      <c r="AO46" s="4">
        <v>1.2743655008871699</v>
      </c>
      <c r="AP46" s="177">
        <v>3.60577583415873</v>
      </c>
      <c r="AQ46" s="6"/>
      <c r="AR46" s="6"/>
      <c r="AS46" s="6"/>
      <c r="AT46" s="8"/>
    </row>
    <row r="47" spans="1:46" ht="13" customHeight="1" x14ac:dyDescent="0.35">
      <c r="A47" s="3" t="s">
        <v>387</v>
      </c>
      <c r="B47" s="171">
        <v>2</v>
      </c>
      <c r="C47" s="4">
        <v>25.0049274397775</v>
      </c>
      <c r="D47" s="177">
        <v>0.776368588258188</v>
      </c>
      <c r="E47" s="4" t="s">
        <v>888</v>
      </c>
      <c r="F47" s="177" t="s">
        <v>888</v>
      </c>
      <c r="G47" s="4">
        <v>25.131090188052799</v>
      </c>
      <c r="H47" s="177">
        <v>0.91480641232559701</v>
      </c>
      <c r="I47" s="4">
        <v>24.2491345089907</v>
      </c>
      <c r="J47" s="177">
        <v>1.34840014471754</v>
      </c>
      <c r="K47" s="4" t="s">
        <v>888</v>
      </c>
      <c r="L47" s="177" t="s">
        <v>888</v>
      </c>
      <c r="M47" s="4">
        <v>24.901617650435799</v>
      </c>
      <c r="N47" s="177">
        <v>0.80751663134312701</v>
      </c>
      <c r="O47" s="4">
        <v>26.642898807881199</v>
      </c>
      <c r="P47" s="177">
        <v>2.44665505335829</v>
      </c>
      <c r="Q47" s="4">
        <v>1.7412811574453999</v>
      </c>
      <c r="R47" s="177">
        <v>2.5303674848637998</v>
      </c>
      <c r="S47" s="4">
        <v>26.232507747717001</v>
      </c>
      <c r="T47" s="177">
        <v>2.0203469577096298</v>
      </c>
      <c r="U47" s="4">
        <v>25.285023448655501</v>
      </c>
      <c r="V47" s="177">
        <v>1.3090750726606</v>
      </c>
      <c r="W47" s="4">
        <v>24.130727472003802</v>
      </c>
      <c r="X47" s="177">
        <v>1.1983565010023101</v>
      </c>
      <c r="Y47" s="4">
        <v>-2.1017802757132702</v>
      </c>
      <c r="Z47" s="177">
        <v>2.3263141752710199</v>
      </c>
      <c r="AA47" s="4" t="s">
        <v>888</v>
      </c>
      <c r="AB47" s="177" t="s">
        <v>888</v>
      </c>
      <c r="AC47" s="4">
        <v>25.650001298129801</v>
      </c>
      <c r="AD47" s="177">
        <v>1.1997343675833201</v>
      </c>
      <c r="AE47" s="4">
        <v>24.467139323068601</v>
      </c>
      <c r="AF47" s="177">
        <v>1.05352714136593</v>
      </c>
      <c r="AG47" s="4" t="s">
        <v>888</v>
      </c>
      <c r="AH47" s="177" t="s">
        <v>888</v>
      </c>
      <c r="AI47" s="4">
        <v>25.743249603650401</v>
      </c>
      <c r="AJ47" s="177">
        <v>1.16348844987329</v>
      </c>
      <c r="AK47" s="4">
        <v>24.464861197724399</v>
      </c>
      <c r="AL47" s="177">
        <v>1.2315416752953201</v>
      </c>
      <c r="AM47" s="4">
        <v>22.1197418666126</v>
      </c>
      <c r="AN47" s="177">
        <v>2.1031661723244102</v>
      </c>
      <c r="AO47" s="4">
        <v>-3.6235077370378299</v>
      </c>
      <c r="AP47" s="177">
        <v>2.3478220383036201</v>
      </c>
      <c r="AQ47" s="6"/>
      <c r="AR47" s="6"/>
      <c r="AS47" s="6"/>
      <c r="AT47" s="8"/>
    </row>
    <row r="48" spans="1:46" ht="13" customHeight="1" x14ac:dyDescent="0.35">
      <c r="A48" s="3" t="s">
        <v>388</v>
      </c>
      <c r="B48" s="171">
        <v>2</v>
      </c>
      <c r="C48" s="4">
        <v>25.071068458303799</v>
      </c>
      <c r="D48" s="177">
        <v>0.97355041690779898</v>
      </c>
      <c r="E48" s="4">
        <v>22.960256010194001</v>
      </c>
      <c r="F48" s="177">
        <v>2.35995440439534</v>
      </c>
      <c r="G48" s="4">
        <v>24.059061866992501</v>
      </c>
      <c r="H48" s="177">
        <v>1.3460719433914701</v>
      </c>
      <c r="I48" s="4">
        <v>27.571925338428802</v>
      </c>
      <c r="J48" s="177">
        <v>1.7141055045917799</v>
      </c>
      <c r="K48" s="4">
        <v>4.61166932823481</v>
      </c>
      <c r="L48" s="177">
        <v>2.90348932869369</v>
      </c>
      <c r="M48" s="4">
        <v>24.947233905700099</v>
      </c>
      <c r="N48" s="177">
        <v>0.97988721355463804</v>
      </c>
      <c r="O48" s="4" t="s">
        <v>888</v>
      </c>
      <c r="P48" s="177" t="s">
        <v>888</v>
      </c>
      <c r="Q48" s="4" t="s">
        <v>888</v>
      </c>
      <c r="R48" s="177" t="s">
        <v>888</v>
      </c>
      <c r="S48" s="4">
        <v>25.140025748742701</v>
      </c>
      <c r="T48" s="177">
        <v>1.30849429308487</v>
      </c>
      <c r="U48" s="4">
        <v>21.531863398937901</v>
      </c>
      <c r="V48" s="177">
        <v>1.1156986770150199</v>
      </c>
      <c r="W48" s="4">
        <v>27.6705459152641</v>
      </c>
      <c r="X48" s="177">
        <v>2.1758781291566698</v>
      </c>
      <c r="Y48" s="4">
        <v>2.5305201665214199</v>
      </c>
      <c r="Z48" s="177">
        <v>2.52609953470437</v>
      </c>
      <c r="AA48" s="4">
        <v>26.525863235177901</v>
      </c>
      <c r="AB48" s="177">
        <v>1.33783004529593</v>
      </c>
      <c r="AC48" s="4">
        <v>23.675077944553198</v>
      </c>
      <c r="AD48" s="177">
        <v>1.28040093869664</v>
      </c>
      <c r="AE48" s="4">
        <v>16.353335068844501</v>
      </c>
      <c r="AF48" s="177">
        <v>2.9779788820606901</v>
      </c>
      <c r="AG48" s="4">
        <v>-10.1725281663334</v>
      </c>
      <c r="AH48" s="177">
        <v>3.2460633611865899</v>
      </c>
      <c r="AI48" s="4">
        <v>24.774532412526099</v>
      </c>
      <c r="AJ48" s="177">
        <v>0.94257715728054403</v>
      </c>
      <c r="AK48" s="4">
        <v>29.9418874848011</v>
      </c>
      <c r="AL48" s="177">
        <v>6.0623699192189999</v>
      </c>
      <c r="AM48" s="4" t="s">
        <v>888</v>
      </c>
      <c r="AN48" s="177" t="s">
        <v>888</v>
      </c>
      <c r="AO48" s="4" t="s">
        <v>888</v>
      </c>
      <c r="AP48" s="177" t="s">
        <v>888</v>
      </c>
      <c r="AQ48" s="6"/>
      <c r="AR48" s="6"/>
      <c r="AS48" s="6"/>
      <c r="AT48" s="8"/>
    </row>
    <row r="49" spans="1:46" ht="13" customHeight="1" x14ac:dyDescent="0.35">
      <c r="A49" s="3" t="s">
        <v>389</v>
      </c>
      <c r="B49" s="171">
        <v>2</v>
      </c>
      <c r="C49" s="4">
        <v>25.004241738640999</v>
      </c>
      <c r="D49" s="177">
        <v>0.849045262885742</v>
      </c>
      <c r="E49" s="4">
        <v>23.590387180779601</v>
      </c>
      <c r="F49" s="177">
        <v>2.59871128051787</v>
      </c>
      <c r="G49" s="4">
        <v>24.737688882021999</v>
      </c>
      <c r="H49" s="177">
        <v>2.4281965678124098</v>
      </c>
      <c r="I49" s="4">
        <v>25.4058801623755</v>
      </c>
      <c r="J49" s="177">
        <v>1.09207352283147</v>
      </c>
      <c r="K49" s="4">
        <v>1.81549298159595</v>
      </c>
      <c r="L49" s="177">
        <v>2.7850639027473698</v>
      </c>
      <c r="M49" s="4">
        <v>24.812227768456999</v>
      </c>
      <c r="N49" s="177">
        <v>0.91471934916309705</v>
      </c>
      <c r="O49" s="4">
        <v>25.6584864375933</v>
      </c>
      <c r="P49" s="177">
        <v>3.6833608733013099</v>
      </c>
      <c r="Q49" s="4">
        <v>0.84625866913635395</v>
      </c>
      <c r="R49" s="177">
        <v>3.79295580459676</v>
      </c>
      <c r="S49" s="4">
        <v>24.544301433367099</v>
      </c>
      <c r="T49" s="177">
        <v>1.11640550337385</v>
      </c>
      <c r="U49" s="4">
        <v>27.448613250293199</v>
      </c>
      <c r="V49" s="177">
        <v>2.2413138617070998</v>
      </c>
      <c r="W49" s="4">
        <v>23.620268072167299</v>
      </c>
      <c r="X49" s="177">
        <v>3.3696384142027598</v>
      </c>
      <c r="Y49" s="4">
        <v>-0.92403336119978596</v>
      </c>
      <c r="Z49" s="177">
        <v>3.6206437021076798</v>
      </c>
      <c r="AA49" s="4">
        <v>25.767879070639498</v>
      </c>
      <c r="AB49" s="177">
        <v>1.2560405985215399</v>
      </c>
      <c r="AC49" s="4">
        <v>26.099811998079399</v>
      </c>
      <c r="AD49" s="177">
        <v>2.03851806905144</v>
      </c>
      <c r="AE49" s="4">
        <v>20.177559115403302</v>
      </c>
      <c r="AF49" s="177">
        <v>2.7806568724679499</v>
      </c>
      <c r="AG49" s="4">
        <v>-5.5903199552362199</v>
      </c>
      <c r="AH49" s="177">
        <v>3.04436762541782</v>
      </c>
      <c r="AI49" s="4">
        <v>25.074546228732199</v>
      </c>
      <c r="AJ49" s="177">
        <v>0.95801552953417302</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25.002630679181198</v>
      </c>
      <c r="D50" s="177">
        <v>0.84724781189413401</v>
      </c>
      <c r="E50" s="4">
        <v>23.7758946179319</v>
      </c>
      <c r="F50" s="177">
        <v>1.5841699903276401</v>
      </c>
      <c r="G50" s="4">
        <v>23.8647722149366</v>
      </c>
      <c r="H50" s="177">
        <v>1.14757938340096</v>
      </c>
      <c r="I50" s="4">
        <v>27.4999697189836</v>
      </c>
      <c r="J50" s="177">
        <v>1.6327318282104999</v>
      </c>
      <c r="K50" s="4">
        <v>3.7240751010517101</v>
      </c>
      <c r="L50" s="177">
        <v>2.27930809312288</v>
      </c>
      <c r="M50" s="4">
        <v>24.884613724844801</v>
      </c>
      <c r="N50" s="177">
        <v>0.83997616896321403</v>
      </c>
      <c r="O50" s="4" t="s">
        <v>431</v>
      </c>
      <c r="P50" s="177" t="s">
        <v>431</v>
      </c>
      <c r="Q50" s="4" t="s">
        <v>431</v>
      </c>
      <c r="R50" s="177" t="s">
        <v>431</v>
      </c>
      <c r="S50" s="4">
        <v>25.3216787603996</v>
      </c>
      <c r="T50" s="177">
        <v>1.0522893267435101</v>
      </c>
      <c r="U50" s="4">
        <v>24.795983575993102</v>
      </c>
      <c r="V50" s="177">
        <v>1.80375340494632</v>
      </c>
      <c r="W50" s="4">
        <v>22.4591213160538</v>
      </c>
      <c r="X50" s="177">
        <v>1.53639362889324</v>
      </c>
      <c r="Y50" s="4">
        <v>-2.8625574443457702</v>
      </c>
      <c r="Z50" s="177">
        <v>1.8596207096922901</v>
      </c>
      <c r="AA50" s="4">
        <v>25.698508047971501</v>
      </c>
      <c r="AB50" s="177">
        <v>1.0669406794435099</v>
      </c>
      <c r="AC50" s="4">
        <v>24.334510748151999</v>
      </c>
      <c r="AD50" s="177">
        <v>1.28519460228872</v>
      </c>
      <c r="AE50" s="4" t="s">
        <v>888</v>
      </c>
      <c r="AF50" s="177" t="s">
        <v>888</v>
      </c>
      <c r="AG50" s="4" t="s">
        <v>888</v>
      </c>
      <c r="AH50" s="177" t="s">
        <v>888</v>
      </c>
      <c r="AI50" s="4">
        <v>24.9210194422317</v>
      </c>
      <c r="AJ50" s="177">
        <v>0.89344030355863002</v>
      </c>
      <c r="AK50" s="4">
        <v>23.999671226382301</v>
      </c>
      <c r="AL50" s="177">
        <v>2.6256137131745398</v>
      </c>
      <c r="AM50" s="4" t="s">
        <v>431</v>
      </c>
      <c r="AN50" s="177" t="s">
        <v>431</v>
      </c>
      <c r="AO50" s="4" t="s">
        <v>431</v>
      </c>
      <c r="AP50" s="177" t="s">
        <v>431</v>
      </c>
      <c r="AQ50" s="6"/>
      <c r="AR50" s="6"/>
      <c r="AS50" s="6"/>
      <c r="AT50" s="8"/>
    </row>
    <row r="51" spans="1:46" ht="13" customHeight="1" x14ac:dyDescent="0.35">
      <c r="A51" s="3" t="s">
        <v>391</v>
      </c>
      <c r="B51" s="171">
        <v>2</v>
      </c>
      <c r="C51" s="4">
        <v>25.010481406284601</v>
      </c>
      <c r="D51" s="177">
        <v>0.88229479815176204</v>
      </c>
      <c r="E51" s="4">
        <v>15.5568680233962</v>
      </c>
      <c r="F51" s="177">
        <v>2.8033029022101998</v>
      </c>
      <c r="G51" s="4">
        <v>22.6046268011468</v>
      </c>
      <c r="H51" s="177">
        <v>1.74981217085125</v>
      </c>
      <c r="I51" s="4">
        <v>26.415235757041</v>
      </c>
      <c r="J51" s="177">
        <v>1.0595772647005599</v>
      </c>
      <c r="K51" s="4">
        <v>10.858367733644799</v>
      </c>
      <c r="L51" s="177">
        <v>2.9925083882024199</v>
      </c>
      <c r="M51" s="4">
        <v>24.7670746271341</v>
      </c>
      <c r="N51" s="177">
        <v>0.92822019282885404</v>
      </c>
      <c r="O51" s="4">
        <v>27.368855142071901</v>
      </c>
      <c r="P51" s="177">
        <v>3.1427989427801699</v>
      </c>
      <c r="Q51" s="4">
        <v>2.60178051493773</v>
      </c>
      <c r="R51" s="177">
        <v>3.3187240249362699</v>
      </c>
      <c r="S51" s="4">
        <v>25.502749108959701</v>
      </c>
      <c r="T51" s="177">
        <v>0.92209323027428702</v>
      </c>
      <c r="U51" s="4">
        <v>16.956871980410899</v>
      </c>
      <c r="V51" s="177">
        <v>3.22989018919364</v>
      </c>
      <c r="W51" s="4" t="s">
        <v>888</v>
      </c>
      <c r="X51" s="177" t="s">
        <v>888</v>
      </c>
      <c r="Y51" s="4" t="s">
        <v>888</v>
      </c>
      <c r="Z51" s="177" t="s">
        <v>888</v>
      </c>
      <c r="AA51" s="4">
        <v>24.605121792030602</v>
      </c>
      <c r="AB51" s="177">
        <v>0.87762456545065404</v>
      </c>
      <c r="AC51" s="4">
        <v>27.213156380959099</v>
      </c>
      <c r="AD51" s="177">
        <v>3.5897040204179702</v>
      </c>
      <c r="AE51" s="4" t="s">
        <v>431</v>
      </c>
      <c r="AF51" s="177" t="s">
        <v>431</v>
      </c>
      <c r="AG51" s="4" t="s">
        <v>431</v>
      </c>
      <c r="AH51" s="177" t="s">
        <v>431</v>
      </c>
      <c r="AI51" s="4">
        <v>25.0939323936481</v>
      </c>
      <c r="AJ51" s="177">
        <v>0.90679251053059895</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25.025696552020499</v>
      </c>
      <c r="D52" s="177">
        <v>1.2254277226796899</v>
      </c>
      <c r="E52" s="4" t="s">
        <v>431</v>
      </c>
      <c r="F52" s="177" t="s">
        <v>431</v>
      </c>
      <c r="G52" s="4" t="s">
        <v>431</v>
      </c>
      <c r="H52" s="177" t="s">
        <v>431</v>
      </c>
      <c r="I52" s="4">
        <v>24.865179127396701</v>
      </c>
      <c r="J52" s="177">
        <v>1.2587325878322599</v>
      </c>
      <c r="K52" s="4" t="s">
        <v>431</v>
      </c>
      <c r="L52" s="177" t="s">
        <v>431</v>
      </c>
      <c r="M52" s="4">
        <v>22.0978916129387</v>
      </c>
      <c r="N52" s="177">
        <v>0.83509240158219</v>
      </c>
      <c r="O52" s="4">
        <v>39.737508797439098</v>
      </c>
      <c r="P52" s="177">
        <v>3.7777806481832301</v>
      </c>
      <c r="Q52" s="4">
        <v>17.639617184500501</v>
      </c>
      <c r="R52" s="177">
        <v>3.8777722955452898</v>
      </c>
      <c r="S52" s="4">
        <v>26.9603658628379</v>
      </c>
      <c r="T52" s="177">
        <v>2.0303470364605198</v>
      </c>
      <c r="U52" s="4">
        <v>22.747014860128001</v>
      </c>
      <c r="V52" s="177">
        <v>0.97778487659966096</v>
      </c>
      <c r="W52" s="4" t="s">
        <v>888</v>
      </c>
      <c r="X52" s="177" t="s">
        <v>888</v>
      </c>
      <c r="Y52" s="4" t="s">
        <v>888</v>
      </c>
      <c r="Z52" s="177" t="s">
        <v>888</v>
      </c>
      <c r="AA52" s="4">
        <v>22.112827436802998</v>
      </c>
      <c r="AB52" s="177">
        <v>0.95812258024987995</v>
      </c>
      <c r="AC52" s="4">
        <v>28.988189650921299</v>
      </c>
      <c r="AD52" s="177">
        <v>2.5345839774524999</v>
      </c>
      <c r="AE52" s="4" t="s">
        <v>888</v>
      </c>
      <c r="AF52" s="177" t="s">
        <v>888</v>
      </c>
      <c r="AG52" s="4" t="s">
        <v>888</v>
      </c>
      <c r="AH52" s="177" t="s">
        <v>888</v>
      </c>
      <c r="AI52" s="4">
        <v>26.838404013589098</v>
      </c>
      <c r="AJ52" s="177">
        <v>1.56039606478298</v>
      </c>
      <c r="AK52" s="4">
        <v>20.4538112079121</v>
      </c>
      <c r="AL52" s="177">
        <v>1.34376608153213</v>
      </c>
      <c r="AM52" s="4" t="s">
        <v>888</v>
      </c>
      <c r="AN52" s="177" t="s">
        <v>888</v>
      </c>
      <c r="AO52" s="4" t="s">
        <v>888</v>
      </c>
      <c r="AP52" s="177" t="s">
        <v>888</v>
      </c>
      <c r="AQ52" s="6"/>
      <c r="AR52" s="6"/>
      <c r="AS52" s="6"/>
      <c r="AT52" s="8"/>
    </row>
    <row r="53" spans="1:46" ht="13" customHeight="1" x14ac:dyDescent="0.35">
      <c r="A53" s="3" t="s">
        <v>393</v>
      </c>
      <c r="B53" s="171">
        <v>2</v>
      </c>
      <c r="C53" s="4">
        <v>25.008707783789799</v>
      </c>
      <c r="D53" s="177">
        <v>0.80744803935068699</v>
      </c>
      <c r="E53" s="4">
        <v>24.987671795424099</v>
      </c>
      <c r="F53" s="177">
        <v>1.50516715667578</v>
      </c>
      <c r="G53" s="4">
        <v>24.595766752888998</v>
      </c>
      <c r="H53" s="177">
        <v>1.04475309345415</v>
      </c>
      <c r="I53" s="4">
        <v>26.355979553100401</v>
      </c>
      <c r="J53" s="177">
        <v>1.86822486896229</v>
      </c>
      <c r="K53" s="4">
        <v>1.3683077576762399</v>
      </c>
      <c r="L53" s="177">
        <v>2.37370678856536</v>
      </c>
      <c r="M53" s="4">
        <v>24.601526387535799</v>
      </c>
      <c r="N53" s="177">
        <v>0.84481969408360302</v>
      </c>
      <c r="O53" s="4">
        <v>26.891942688563599</v>
      </c>
      <c r="P53" s="177">
        <v>2.7786513935053301</v>
      </c>
      <c r="Q53" s="4">
        <v>2.2904163010277201</v>
      </c>
      <c r="R53" s="177">
        <v>2.9412260176815699</v>
      </c>
      <c r="S53" s="4">
        <v>25.594218224113401</v>
      </c>
      <c r="T53" s="177">
        <v>0.92235807072000198</v>
      </c>
      <c r="U53" s="4">
        <v>22.320022335904799</v>
      </c>
      <c r="V53" s="177">
        <v>3.1391779083609799</v>
      </c>
      <c r="W53" s="4">
        <v>21.879015365022401</v>
      </c>
      <c r="X53" s="177">
        <v>2.1346281839164298</v>
      </c>
      <c r="Y53" s="4">
        <v>-3.7152028590909998</v>
      </c>
      <c r="Z53" s="177">
        <v>2.3991299508436299</v>
      </c>
      <c r="AA53" s="4">
        <v>24.455594287658698</v>
      </c>
      <c r="AB53" s="177">
        <v>1.3939265653300199</v>
      </c>
      <c r="AC53" s="4">
        <v>25.068581277834902</v>
      </c>
      <c r="AD53" s="177">
        <v>1.1821193640304599</v>
      </c>
      <c r="AE53" s="4">
        <v>24.8995807298943</v>
      </c>
      <c r="AF53" s="177">
        <v>2.0809298559476899</v>
      </c>
      <c r="AG53" s="4">
        <v>0.443986442235627</v>
      </c>
      <c r="AH53" s="177">
        <v>2.4701327842001599</v>
      </c>
      <c r="AI53" s="4">
        <v>25.170640354344499</v>
      </c>
      <c r="AJ53" s="177">
        <v>0.984703456267224</v>
      </c>
      <c r="AK53" s="4">
        <v>24.772208586287999</v>
      </c>
      <c r="AL53" s="177">
        <v>1.57538949274124</v>
      </c>
      <c r="AM53" s="4">
        <v>22.629476110576299</v>
      </c>
      <c r="AN53" s="177">
        <v>3.5943767370703998</v>
      </c>
      <c r="AO53" s="4">
        <v>-2.54116424376824</v>
      </c>
      <c r="AP53" s="177">
        <v>3.8578530621175902</v>
      </c>
      <c r="AQ53" s="6"/>
      <c r="AR53" s="6"/>
      <c r="AS53" s="6"/>
      <c r="AT53" s="8"/>
    </row>
    <row r="54" spans="1:46" ht="13" customHeight="1" x14ac:dyDescent="0.35">
      <c r="A54" s="3" t="s">
        <v>394</v>
      </c>
      <c r="B54" s="171">
        <v>2</v>
      </c>
      <c r="C54" s="4">
        <v>25.009529895540101</v>
      </c>
      <c r="D54" s="177">
        <v>0.92617689778031698</v>
      </c>
      <c r="E54" s="4">
        <v>23.160155981865799</v>
      </c>
      <c r="F54" s="177">
        <v>2.1268865994026598</v>
      </c>
      <c r="G54" s="4">
        <v>25.2493310650176</v>
      </c>
      <c r="H54" s="177">
        <v>1.0409540068770899</v>
      </c>
      <c r="I54" s="4">
        <v>24.5585327190417</v>
      </c>
      <c r="J54" s="177">
        <v>2.2271348466957699</v>
      </c>
      <c r="K54" s="4">
        <v>1.39837673717581</v>
      </c>
      <c r="L54" s="177">
        <v>3.1210247894562801</v>
      </c>
      <c r="M54" s="4">
        <v>24.608107224740099</v>
      </c>
      <c r="N54" s="177">
        <v>0.96861939570143196</v>
      </c>
      <c r="O54" s="4" t="s">
        <v>888</v>
      </c>
      <c r="P54" s="177" t="s">
        <v>888</v>
      </c>
      <c r="Q54" s="4" t="s">
        <v>888</v>
      </c>
      <c r="R54" s="177" t="s">
        <v>888</v>
      </c>
      <c r="S54" s="4">
        <v>23.432604219327299</v>
      </c>
      <c r="T54" s="177">
        <v>1.2375786895186001</v>
      </c>
      <c r="U54" s="4">
        <v>25.6514108797837</v>
      </c>
      <c r="V54" s="177">
        <v>2.2338137484677598</v>
      </c>
      <c r="W54" s="4">
        <v>26.007198240701701</v>
      </c>
      <c r="X54" s="177">
        <v>3.6510050297883798</v>
      </c>
      <c r="Y54" s="4">
        <v>2.5745940213743799</v>
      </c>
      <c r="Z54" s="177">
        <v>3.9243147694054601</v>
      </c>
      <c r="AA54" s="4">
        <v>16.809918584539599</v>
      </c>
      <c r="AB54" s="177">
        <v>4.5020214511827596</v>
      </c>
      <c r="AC54" s="4">
        <v>25.270407964023502</v>
      </c>
      <c r="AD54" s="177">
        <v>1.1668042534759699</v>
      </c>
      <c r="AE54" s="4">
        <v>23.1443035771781</v>
      </c>
      <c r="AF54" s="177">
        <v>2.5759652404491198</v>
      </c>
      <c r="AG54" s="4">
        <v>6.3343849926384603</v>
      </c>
      <c r="AH54" s="177">
        <v>5.3577048279932997</v>
      </c>
      <c r="AI54" s="4">
        <v>24.666465666293401</v>
      </c>
      <c r="AJ54" s="177">
        <v>1.4780804268851699</v>
      </c>
      <c r="AK54" s="4">
        <v>23.826014450922202</v>
      </c>
      <c r="AL54" s="177">
        <v>1.6432323770308599</v>
      </c>
      <c r="AM54" s="4" t="s">
        <v>888</v>
      </c>
      <c r="AN54" s="177" t="s">
        <v>888</v>
      </c>
      <c r="AO54" s="4" t="s">
        <v>888</v>
      </c>
      <c r="AP54" s="177" t="s">
        <v>888</v>
      </c>
      <c r="AQ54" s="6"/>
      <c r="AR54" s="6"/>
      <c r="AS54" s="6"/>
      <c r="AT54" s="8"/>
    </row>
    <row r="55" spans="1:46" ht="13" customHeight="1" x14ac:dyDescent="0.35">
      <c r="A55" s="3" t="s">
        <v>395</v>
      </c>
      <c r="B55" s="171">
        <v>2</v>
      </c>
      <c r="C55" s="4">
        <v>25.026748041487199</v>
      </c>
      <c r="D55" s="177">
        <v>1.1319057677553801</v>
      </c>
      <c r="E55" s="4">
        <v>32.796217287194402</v>
      </c>
      <c r="F55" s="177">
        <v>4.4773195159131403</v>
      </c>
      <c r="G55" s="4">
        <v>28.586597505004502</v>
      </c>
      <c r="H55" s="177">
        <v>1.90687968699198</v>
      </c>
      <c r="I55" s="4">
        <v>20.258354146759999</v>
      </c>
      <c r="J55" s="177">
        <v>1.6553348433906601</v>
      </c>
      <c r="K55" s="4">
        <v>-12.5378631404344</v>
      </c>
      <c r="L55" s="177">
        <v>4.8020337913210902</v>
      </c>
      <c r="M55" s="4">
        <v>26.889994425937601</v>
      </c>
      <c r="N55" s="177">
        <v>1.35255241278877</v>
      </c>
      <c r="O55" s="4">
        <v>22.562332734058899</v>
      </c>
      <c r="P55" s="177">
        <v>3.4067850855548798</v>
      </c>
      <c r="Q55" s="4">
        <v>-4.3276616918786903</v>
      </c>
      <c r="R55" s="177">
        <v>3.60557525293616</v>
      </c>
      <c r="S55" s="4">
        <v>21.084376436899898</v>
      </c>
      <c r="T55" s="177">
        <v>2.5264710507603598</v>
      </c>
      <c r="U55" s="4">
        <v>23.598637630427302</v>
      </c>
      <c r="V55" s="177">
        <v>3.2930600957073399</v>
      </c>
      <c r="W55" s="4">
        <v>28.031043063067798</v>
      </c>
      <c r="X55" s="177">
        <v>1.6826479668497401</v>
      </c>
      <c r="Y55" s="4">
        <v>6.94666662616787</v>
      </c>
      <c r="Z55" s="177">
        <v>2.8899894008632301</v>
      </c>
      <c r="AA55" s="4">
        <v>20.0323984804877</v>
      </c>
      <c r="AB55" s="177">
        <v>3.7738678519703099</v>
      </c>
      <c r="AC55" s="4">
        <v>24.833141123751101</v>
      </c>
      <c r="AD55" s="177">
        <v>2.4889820355794798</v>
      </c>
      <c r="AE55" s="4">
        <v>27.8464849413228</v>
      </c>
      <c r="AF55" s="177">
        <v>1.89529173008511</v>
      </c>
      <c r="AG55" s="4">
        <v>7.8140864608350897</v>
      </c>
      <c r="AH55" s="177">
        <v>3.9949573765620898</v>
      </c>
      <c r="AI55" s="4">
        <v>24.574885708578599</v>
      </c>
      <c r="AJ55" s="177">
        <v>1.3815714441667399</v>
      </c>
      <c r="AK55" s="4">
        <v>32.182295234692099</v>
      </c>
      <c r="AL55" s="177">
        <v>3.9010760491222798</v>
      </c>
      <c r="AM55" s="4">
        <v>28.3483361002782</v>
      </c>
      <c r="AN55" s="177">
        <v>4.1934234319585499</v>
      </c>
      <c r="AO55" s="4">
        <v>3.7734503916995799</v>
      </c>
      <c r="AP55" s="177">
        <v>4.2935385647297402</v>
      </c>
      <c r="AQ55" s="6"/>
      <c r="AR55" s="6"/>
      <c r="AS55" s="6"/>
      <c r="AT55" s="8"/>
    </row>
    <row r="56" spans="1:46" ht="13" customHeight="1" x14ac:dyDescent="0.35">
      <c r="A56" s="3" t="s">
        <v>396</v>
      </c>
      <c r="B56" s="171">
        <v>2</v>
      </c>
      <c r="C56" s="4">
        <v>25.003104683640601</v>
      </c>
      <c r="D56" s="177">
        <v>0.74245399200809503</v>
      </c>
      <c r="E56" s="4">
        <v>25.884891965837799</v>
      </c>
      <c r="F56" s="177">
        <v>3.45051037751066</v>
      </c>
      <c r="G56" s="4">
        <v>23.9467451656786</v>
      </c>
      <c r="H56" s="177">
        <v>0.88292611720031</v>
      </c>
      <c r="I56" s="4">
        <v>27.039383340335299</v>
      </c>
      <c r="J56" s="177">
        <v>1.31385531220338</v>
      </c>
      <c r="K56" s="4">
        <v>1.1544913744974701</v>
      </c>
      <c r="L56" s="177">
        <v>3.6605532104460199</v>
      </c>
      <c r="M56" s="4">
        <v>23.037124694733802</v>
      </c>
      <c r="N56" s="177">
        <v>0.800001570512195</v>
      </c>
      <c r="O56" s="4">
        <v>31.586131742785899</v>
      </c>
      <c r="P56" s="177">
        <v>1.9517888183109999</v>
      </c>
      <c r="Q56" s="4">
        <v>8.5490070480520899</v>
      </c>
      <c r="R56" s="177">
        <v>2.15691093432434</v>
      </c>
      <c r="S56" s="4">
        <v>26.486917434093499</v>
      </c>
      <c r="T56" s="177">
        <v>1.0654812799130999</v>
      </c>
      <c r="U56" s="4">
        <v>23.498946664361299</v>
      </c>
      <c r="V56" s="177">
        <v>1.2242650529346899</v>
      </c>
      <c r="W56" s="4">
        <v>22.486001510227201</v>
      </c>
      <c r="X56" s="177">
        <v>2.9449498301498598</v>
      </c>
      <c r="Y56" s="4">
        <v>-4.0009159238662502</v>
      </c>
      <c r="Z56" s="177">
        <v>3.0209954510485399</v>
      </c>
      <c r="AA56" s="4">
        <v>27.459576666077002</v>
      </c>
      <c r="AB56" s="177">
        <v>1.8954500953084199</v>
      </c>
      <c r="AC56" s="4">
        <v>25.641039621892698</v>
      </c>
      <c r="AD56" s="177">
        <v>0.91816934686331098</v>
      </c>
      <c r="AE56" s="4">
        <v>21.072474461014199</v>
      </c>
      <c r="AF56" s="177">
        <v>2.0883583614403798</v>
      </c>
      <c r="AG56" s="4">
        <v>-6.3871022050628197</v>
      </c>
      <c r="AH56" s="177">
        <v>2.7700537102737299</v>
      </c>
      <c r="AI56" s="4">
        <v>25.6673537577099</v>
      </c>
      <c r="AJ56" s="177">
        <v>1.0244480029205401</v>
      </c>
      <c r="AK56" s="4">
        <v>24.793218994255501</v>
      </c>
      <c r="AL56" s="177">
        <v>1.18812179920025</v>
      </c>
      <c r="AM56" s="4">
        <v>17.0746058505982</v>
      </c>
      <c r="AN56" s="177">
        <v>2.6855427995433301</v>
      </c>
      <c r="AO56" s="4">
        <v>-8.5927479071116704</v>
      </c>
      <c r="AP56" s="177">
        <v>2.81745488543759</v>
      </c>
      <c r="AQ56" s="6"/>
      <c r="AR56" s="6"/>
      <c r="AS56" s="6"/>
      <c r="AT56" s="8"/>
    </row>
    <row r="57" spans="1:46" ht="13" customHeight="1" x14ac:dyDescent="0.35">
      <c r="A57" s="3" t="s">
        <v>397</v>
      </c>
      <c r="B57" s="171">
        <v>2</v>
      </c>
      <c r="C57" s="4">
        <v>25.0321163476079</v>
      </c>
      <c r="D57" s="177">
        <v>1.28658668656611</v>
      </c>
      <c r="E57" s="4">
        <v>17.7202267818694</v>
      </c>
      <c r="F57" s="177">
        <v>2.8350857563366598</v>
      </c>
      <c r="G57" s="4">
        <v>21.5178008897586</v>
      </c>
      <c r="H57" s="177">
        <v>1.25479337470969</v>
      </c>
      <c r="I57" s="4">
        <v>28.842611747869402</v>
      </c>
      <c r="J57" s="177">
        <v>2.61717658109312</v>
      </c>
      <c r="K57" s="4">
        <v>11.122384966</v>
      </c>
      <c r="L57" s="177">
        <v>4.1797526982065696</v>
      </c>
      <c r="M57" s="4">
        <v>23.220351281028801</v>
      </c>
      <c r="N57" s="177">
        <v>1.1633804647994901</v>
      </c>
      <c r="O57" s="4">
        <v>26.4963820332623</v>
      </c>
      <c r="P57" s="177">
        <v>4.3330669905714601</v>
      </c>
      <c r="Q57" s="4">
        <v>3.2760307522334799</v>
      </c>
      <c r="R57" s="177">
        <v>4.4810929735035003</v>
      </c>
      <c r="S57" s="4">
        <v>24.9360263779453</v>
      </c>
      <c r="T57" s="177">
        <v>1.99409108910483</v>
      </c>
      <c r="U57" s="4">
        <v>18.932655656004101</v>
      </c>
      <c r="V57" s="177">
        <v>1.60858020644183</v>
      </c>
      <c r="W57" s="4">
        <v>30.012597704295199</v>
      </c>
      <c r="X57" s="177">
        <v>2.5530509727789101</v>
      </c>
      <c r="Y57" s="4">
        <v>5.0765713263498604</v>
      </c>
      <c r="Z57" s="177">
        <v>2.90160298613291</v>
      </c>
      <c r="AA57" s="4">
        <v>34.142390926163799</v>
      </c>
      <c r="AB57" s="177">
        <v>5.7217418040010699</v>
      </c>
      <c r="AC57" s="4">
        <v>22.9119156797491</v>
      </c>
      <c r="AD57" s="177">
        <v>1.1893058479490499</v>
      </c>
      <c r="AE57" s="4">
        <v>23.9041366230812</v>
      </c>
      <c r="AF57" s="177">
        <v>2.8203208418817498</v>
      </c>
      <c r="AG57" s="4">
        <v>-10.2382543030827</v>
      </c>
      <c r="AH57" s="177">
        <v>6.1313313873538497</v>
      </c>
      <c r="AI57" s="4">
        <v>26.8765575399444</v>
      </c>
      <c r="AJ57" s="177">
        <v>2.1767318515543201</v>
      </c>
      <c r="AK57" s="4">
        <v>21.441221503223499</v>
      </c>
      <c r="AL57" s="177">
        <v>1.5882117819079</v>
      </c>
      <c r="AM57" s="4">
        <v>26.728527427867299</v>
      </c>
      <c r="AN57" s="177">
        <v>3.9434220817872299</v>
      </c>
      <c r="AO57" s="4">
        <v>-0.14803011207707001</v>
      </c>
      <c r="AP57" s="177">
        <v>4.55528207980079</v>
      </c>
      <c r="AQ57" s="6"/>
      <c r="AR57" s="6"/>
      <c r="AS57" s="6"/>
      <c r="AT57" s="8"/>
    </row>
    <row r="58" spans="1:46" ht="13" customHeight="1" x14ac:dyDescent="0.35">
      <c r="A58" s="3" t="s">
        <v>398</v>
      </c>
      <c r="B58" s="171">
        <v>2</v>
      </c>
      <c r="C58" s="4">
        <v>25.0016880897942</v>
      </c>
      <c r="D58" s="177">
        <v>0.69606145167327005</v>
      </c>
      <c r="E58" s="4">
        <v>24.658646775664</v>
      </c>
      <c r="F58" s="177">
        <v>3.1062168759917701</v>
      </c>
      <c r="G58" s="4">
        <v>22.754101850773601</v>
      </c>
      <c r="H58" s="177">
        <v>1.45452453988191</v>
      </c>
      <c r="I58" s="4">
        <v>25.656488106824099</v>
      </c>
      <c r="J58" s="177">
        <v>0.85941564503652701</v>
      </c>
      <c r="K58" s="4">
        <v>0.997841331160082</v>
      </c>
      <c r="L58" s="177">
        <v>3.2594145492938802</v>
      </c>
      <c r="M58" s="4">
        <v>22.819125094702301</v>
      </c>
      <c r="N58" s="177">
        <v>0.71625195838009303</v>
      </c>
      <c r="O58" s="4">
        <v>41.643567783882297</v>
      </c>
      <c r="P58" s="177">
        <v>3.1263898350928598</v>
      </c>
      <c r="Q58" s="4">
        <v>18.82444268918</v>
      </c>
      <c r="R58" s="177">
        <v>3.2060850778761298</v>
      </c>
      <c r="S58" s="4">
        <v>27.648388120623199</v>
      </c>
      <c r="T58" s="177">
        <v>1.2027461909322099</v>
      </c>
      <c r="U58" s="4">
        <v>21.400299625542601</v>
      </c>
      <c r="V58" s="177">
        <v>1.21788216536838</v>
      </c>
      <c r="W58" s="4">
        <v>21.219358351127099</v>
      </c>
      <c r="X58" s="177">
        <v>1.09200514872502</v>
      </c>
      <c r="Y58" s="4">
        <v>-6.4290297694961396</v>
      </c>
      <c r="Z58" s="177">
        <v>1.66262202721321</v>
      </c>
      <c r="AA58" s="4">
        <v>25.976958110279298</v>
      </c>
      <c r="AB58" s="177">
        <v>1.1378665748557599</v>
      </c>
      <c r="AC58" s="4">
        <v>22.133029970422601</v>
      </c>
      <c r="AD58" s="177">
        <v>1.2396192132081201</v>
      </c>
      <c r="AE58" s="4">
        <v>25.7869904792867</v>
      </c>
      <c r="AF58" s="177">
        <v>1.9192862495790299</v>
      </c>
      <c r="AG58" s="4">
        <v>-0.18996763099262601</v>
      </c>
      <c r="AH58" s="177">
        <v>2.3398666298595701</v>
      </c>
      <c r="AI58" s="4">
        <v>24.860740861049901</v>
      </c>
      <c r="AJ58" s="177">
        <v>0.78629427413659603</v>
      </c>
      <c r="AK58" s="4">
        <v>21.355942552065802</v>
      </c>
      <c r="AL58" s="177">
        <v>1.97128707655568</v>
      </c>
      <c r="AM58" s="4" t="s">
        <v>888</v>
      </c>
      <c r="AN58" s="177" t="s">
        <v>888</v>
      </c>
      <c r="AO58" s="4" t="s">
        <v>888</v>
      </c>
      <c r="AP58" s="177" t="s">
        <v>888</v>
      </c>
      <c r="AQ58" s="6"/>
      <c r="AR58" s="6"/>
      <c r="AS58" s="6"/>
      <c r="AT58" s="8"/>
    </row>
    <row r="59" spans="1:46" ht="13" customHeight="1" x14ac:dyDescent="0.35">
      <c r="A59" s="3" t="s">
        <v>399</v>
      </c>
      <c r="B59" s="171">
        <v>2</v>
      </c>
      <c r="C59" s="4">
        <v>25.0899073199699</v>
      </c>
      <c r="D59" s="177">
        <v>1.1739553074389899</v>
      </c>
      <c r="E59" s="4">
        <v>32.250899929629199</v>
      </c>
      <c r="F59" s="177">
        <v>2.66687695197137</v>
      </c>
      <c r="G59" s="4">
        <v>32.332824794269001</v>
      </c>
      <c r="H59" s="177">
        <v>1.79185389952826</v>
      </c>
      <c r="I59" s="4">
        <v>23.416548587910299</v>
      </c>
      <c r="J59" s="177">
        <v>1.4469334522502599</v>
      </c>
      <c r="K59" s="4">
        <v>-8.8343513417189197</v>
      </c>
      <c r="L59" s="177">
        <v>2.9824739088345802</v>
      </c>
      <c r="M59" s="4">
        <v>32.130315184369898</v>
      </c>
      <c r="N59" s="177">
        <v>1.4391027399529199</v>
      </c>
      <c r="O59" s="4">
        <v>23.068818058989599</v>
      </c>
      <c r="P59" s="177">
        <v>1.5576438583800201</v>
      </c>
      <c r="Q59" s="4">
        <v>-9.0614971253803507</v>
      </c>
      <c r="R59" s="177">
        <v>2.1693902431171099</v>
      </c>
      <c r="S59" s="4">
        <v>23.586068909422899</v>
      </c>
      <c r="T59" s="177">
        <v>1.4357668789437701</v>
      </c>
      <c r="U59" s="4">
        <v>31.5921074841952</v>
      </c>
      <c r="V59" s="177">
        <v>2.1203115968881101</v>
      </c>
      <c r="W59" s="4">
        <v>30.845224731659499</v>
      </c>
      <c r="X59" s="177">
        <v>3.0519265530168802</v>
      </c>
      <c r="Y59" s="4">
        <v>7.2591558222366297</v>
      </c>
      <c r="Z59" s="177">
        <v>3.3673802013810401</v>
      </c>
      <c r="AA59" s="4">
        <v>30.897616830912</v>
      </c>
      <c r="AB59" s="177">
        <v>1.4798437736834</v>
      </c>
      <c r="AC59" s="4">
        <v>27.050736845028101</v>
      </c>
      <c r="AD59" s="177">
        <v>2.41109898111482</v>
      </c>
      <c r="AE59" s="4">
        <v>20.027682527838799</v>
      </c>
      <c r="AF59" s="177">
        <v>1.7307096628429699</v>
      </c>
      <c r="AG59" s="4">
        <v>-10.869934303073199</v>
      </c>
      <c r="AH59" s="177">
        <v>2.2765391628915999</v>
      </c>
      <c r="AI59" s="4">
        <v>27.607940327449999</v>
      </c>
      <c r="AJ59" s="177">
        <v>1.40618362788772</v>
      </c>
      <c r="AK59" s="4">
        <v>16.582742477141501</v>
      </c>
      <c r="AL59" s="177">
        <v>2.06591349526725</v>
      </c>
      <c r="AM59" s="4" t="s">
        <v>888</v>
      </c>
      <c r="AN59" s="177" t="s">
        <v>888</v>
      </c>
      <c r="AO59" s="4" t="s">
        <v>888</v>
      </c>
      <c r="AP59" s="177" t="s">
        <v>888</v>
      </c>
      <c r="AQ59" s="6"/>
      <c r="AR59" s="6"/>
      <c r="AS59" s="6"/>
      <c r="AT59" s="8"/>
    </row>
    <row r="60" spans="1:46" ht="13" customHeight="1" x14ac:dyDescent="0.35">
      <c r="A60" s="3" t="s">
        <v>400</v>
      </c>
      <c r="B60" s="171">
        <v>2</v>
      </c>
      <c r="C60" s="4">
        <v>25.066982686328501</v>
      </c>
      <c r="D60" s="177">
        <v>1.6158971827992701</v>
      </c>
      <c r="E60" s="4">
        <v>17.3663638024214</v>
      </c>
      <c r="F60" s="177">
        <v>3.5934719895644398</v>
      </c>
      <c r="G60" s="4">
        <v>21.932248047027102</v>
      </c>
      <c r="H60" s="177">
        <v>2.7522712244814702</v>
      </c>
      <c r="I60" s="4">
        <v>30.183206910205602</v>
      </c>
      <c r="J60" s="177">
        <v>2.29811472822281</v>
      </c>
      <c r="K60" s="4">
        <v>12.8168431077842</v>
      </c>
      <c r="L60" s="177">
        <v>4.3947173633337302</v>
      </c>
      <c r="M60" s="4">
        <v>26.815235950169601</v>
      </c>
      <c r="N60" s="177">
        <v>1.4850347966781501</v>
      </c>
      <c r="O60" s="4">
        <v>14.492686344058001</v>
      </c>
      <c r="P60" s="177">
        <v>7.6706327219881603</v>
      </c>
      <c r="Q60" s="4">
        <v>-12.3225496061116</v>
      </c>
      <c r="R60" s="177">
        <v>7.8147924422370201</v>
      </c>
      <c r="S60" s="4">
        <v>24.2891997666867</v>
      </c>
      <c r="T60" s="177">
        <v>5.9066355822638004</v>
      </c>
      <c r="U60" s="4">
        <v>21.9040593147975</v>
      </c>
      <c r="V60" s="177">
        <v>3.5705935687610801</v>
      </c>
      <c r="W60" s="4">
        <v>27.3613645820089</v>
      </c>
      <c r="X60" s="177">
        <v>2.08645840898002</v>
      </c>
      <c r="Y60" s="4">
        <v>3.0721648153221901</v>
      </c>
      <c r="Z60" s="177">
        <v>6.2967908338070098</v>
      </c>
      <c r="AA60" s="4">
        <v>17.0749534046995</v>
      </c>
      <c r="AB60" s="177">
        <v>5.0825037296764801</v>
      </c>
      <c r="AC60" s="4">
        <v>27.151766307812601</v>
      </c>
      <c r="AD60" s="177">
        <v>2.3603825864093602</v>
      </c>
      <c r="AE60" s="4">
        <v>27.7457223004619</v>
      </c>
      <c r="AF60" s="177">
        <v>2.5053865089433298</v>
      </c>
      <c r="AG60" s="4">
        <v>10.6707688957624</v>
      </c>
      <c r="AH60" s="177">
        <v>5.6686089967998097</v>
      </c>
      <c r="AI60" s="4">
        <v>22.343197252711999</v>
      </c>
      <c r="AJ60" s="177">
        <v>3.8938735670530402</v>
      </c>
      <c r="AK60" s="4">
        <v>25.039077221014601</v>
      </c>
      <c r="AL60" s="177">
        <v>1.61998216286438</v>
      </c>
      <c r="AM60" s="4">
        <v>37.693063147617998</v>
      </c>
      <c r="AN60" s="177">
        <v>6.4808228028976602</v>
      </c>
      <c r="AO60" s="4">
        <v>15.349865894905999</v>
      </c>
      <c r="AP60" s="177">
        <v>7.4284348412260304</v>
      </c>
      <c r="AQ60" s="6"/>
      <c r="AR60" s="6"/>
      <c r="AS60" s="6"/>
      <c r="AT60" s="8"/>
    </row>
    <row r="61" spans="1:46" ht="13" customHeight="1" x14ac:dyDescent="0.35">
      <c r="A61" s="3" t="s">
        <v>401</v>
      </c>
      <c r="B61" s="171">
        <v>2</v>
      </c>
      <c r="C61" s="4">
        <v>25.0075646781718</v>
      </c>
      <c r="D61" s="177">
        <v>0.92778813757614198</v>
      </c>
      <c r="E61" s="4">
        <v>25.533550546242999</v>
      </c>
      <c r="F61" s="177">
        <v>1.3677439089396299</v>
      </c>
      <c r="G61" s="4">
        <v>26.144261182501999</v>
      </c>
      <c r="H61" s="177">
        <v>2.1671301905510698</v>
      </c>
      <c r="I61" s="4">
        <v>21.985458379443902</v>
      </c>
      <c r="J61" s="177">
        <v>1.6080385758381599</v>
      </c>
      <c r="K61" s="4">
        <v>-3.5480921667990901</v>
      </c>
      <c r="L61" s="177">
        <v>2.1913979455435602</v>
      </c>
      <c r="M61" s="4">
        <v>24.957795864959301</v>
      </c>
      <c r="N61" s="177">
        <v>0.92598545116578101</v>
      </c>
      <c r="O61" s="4" t="s">
        <v>888</v>
      </c>
      <c r="P61" s="177" t="s">
        <v>888</v>
      </c>
      <c r="Q61" s="4" t="s">
        <v>888</v>
      </c>
      <c r="R61" s="177" t="s">
        <v>888</v>
      </c>
      <c r="S61" s="4">
        <v>24.678345067619301</v>
      </c>
      <c r="T61" s="177">
        <v>0.91142164210536303</v>
      </c>
      <c r="U61" s="4">
        <v>31.604764270920001</v>
      </c>
      <c r="V61" s="177">
        <v>5.8929100624054804</v>
      </c>
      <c r="W61" s="4" t="s">
        <v>888</v>
      </c>
      <c r="X61" s="177" t="s">
        <v>888</v>
      </c>
      <c r="Y61" s="4" t="s">
        <v>888</v>
      </c>
      <c r="Z61" s="177" t="s">
        <v>888</v>
      </c>
      <c r="AA61" s="4">
        <v>25.0270784299891</v>
      </c>
      <c r="AB61" s="177">
        <v>1.09099573933757</v>
      </c>
      <c r="AC61" s="4">
        <v>25.4420467186726</v>
      </c>
      <c r="AD61" s="177">
        <v>2.1853341083698901</v>
      </c>
      <c r="AE61" s="4">
        <v>24.099771357012798</v>
      </c>
      <c r="AF61" s="177">
        <v>3.65290042340271</v>
      </c>
      <c r="AG61" s="4">
        <v>-0.92730707297630499</v>
      </c>
      <c r="AH61" s="177">
        <v>3.9169104191531599</v>
      </c>
      <c r="AI61" s="4">
        <v>24.949350769178398</v>
      </c>
      <c r="AJ61" s="177">
        <v>0.93357015195275295</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25.012405565621599</v>
      </c>
      <c r="D62" s="177">
        <v>0.94039569650196198</v>
      </c>
      <c r="E62" s="4">
        <v>21.752748980180101</v>
      </c>
      <c r="F62" s="177">
        <v>2.0130923624781301</v>
      </c>
      <c r="G62" s="4">
        <v>25.089190636928102</v>
      </c>
      <c r="H62" s="177">
        <v>1.31378450240428</v>
      </c>
      <c r="I62" s="4">
        <v>30.377819921415</v>
      </c>
      <c r="J62" s="177">
        <v>2.17449563715684</v>
      </c>
      <c r="K62" s="4">
        <v>8.6250709412349007</v>
      </c>
      <c r="L62" s="177">
        <v>2.9365866390903599</v>
      </c>
      <c r="M62" s="4">
        <v>24.824467788232901</v>
      </c>
      <c r="N62" s="177">
        <v>0.91875006589130004</v>
      </c>
      <c r="O62" s="4" t="s">
        <v>888</v>
      </c>
      <c r="P62" s="177" t="s">
        <v>888</v>
      </c>
      <c r="Q62" s="4" t="s">
        <v>888</v>
      </c>
      <c r="R62" s="177" t="s">
        <v>888</v>
      </c>
      <c r="S62" s="4">
        <v>26.7417761025124</v>
      </c>
      <c r="T62" s="177">
        <v>1.1337523840399599</v>
      </c>
      <c r="U62" s="4">
        <v>20.5349113538423</v>
      </c>
      <c r="V62" s="177">
        <v>2.1215564607478798</v>
      </c>
      <c r="W62" s="4">
        <v>21.5854444345518</v>
      </c>
      <c r="X62" s="177">
        <v>3.4666165036255099</v>
      </c>
      <c r="Y62" s="4">
        <v>-5.15633166796054</v>
      </c>
      <c r="Z62" s="177">
        <v>3.7703964441804998</v>
      </c>
      <c r="AA62" s="4">
        <v>27.2893227173249</v>
      </c>
      <c r="AB62" s="177">
        <v>1.27473049719438</v>
      </c>
      <c r="AC62" s="4">
        <v>21.931082055070998</v>
      </c>
      <c r="AD62" s="177">
        <v>1.6203666037554001</v>
      </c>
      <c r="AE62" s="4">
        <v>19.807452215677898</v>
      </c>
      <c r="AF62" s="177">
        <v>2.71226051320913</v>
      </c>
      <c r="AG62" s="4">
        <v>-7.48187050164701</v>
      </c>
      <c r="AH62" s="177">
        <v>3.27185125915079</v>
      </c>
      <c r="AI62" s="4">
        <v>25.360035720136199</v>
      </c>
      <c r="AJ62" s="177">
        <v>0.95311999229132705</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25.025029418415901</v>
      </c>
      <c r="D63" s="178">
        <v>0.18992248957139601</v>
      </c>
      <c r="E63" s="42">
        <v>23.417826722868899</v>
      </c>
      <c r="F63" s="178">
        <v>0.61762054191735405</v>
      </c>
      <c r="G63" s="42">
        <v>24.500806642555698</v>
      </c>
      <c r="H63" s="178">
        <v>0.29615076413638403</v>
      </c>
      <c r="I63" s="42">
        <v>26.186427944056199</v>
      </c>
      <c r="J63" s="178">
        <v>0.38825966778943199</v>
      </c>
      <c r="K63" s="42">
        <v>3.1070342607763499</v>
      </c>
      <c r="L63" s="178">
        <v>0.77544535476243603</v>
      </c>
      <c r="M63" s="42">
        <v>24.844108009361101</v>
      </c>
      <c r="N63" s="178">
        <v>0.21551437547874</v>
      </c>
      <c r="O63" s="42">
        <v>27.258590527518098</v>
      </c>
      <c r="P63" s="178">
        <v>0.70065492092833703</v>
      </c>
      <c r="Q63" s="42">
        <v>2.5274399948847002</v>
      </c>
      <c r="R63" s="178">
        <v>0.74406035777894297</v>
      </c>
      <c r="S63" s="42">
        <v>25.4347493949282</v>
      </c>
      <c r="T63" s="178">
        <v>0.35957146951303598</v>
      </c>
      <c r="U63" s="42">
        <v>24.2932880469595</v>
      </c>
      <c r="V63" s="178">
        <v>0.39768448090991099</v>
      </c>
      <c r="W63" s="42">
        <v>23.899402201834501</v>
      </c>
      <c r="X63" s="178">
        <v>0.58028583763478803</v>
      </c>
      <c r="Y63" s="42">
        <v>-1.5934168843359899</v>
      </c>
      <c r="Z63" s="178">
        <v>0.71256098793576705</v>
      </c>
      <c r="AA63" s="42">
        <v>25.803275066897399</v>
      </c>
      <c r="AB63" s="178">
        <v>0.61420999886524597</v>
      </c>
      <c r="AC63" s="42">
        <v>24.8907913653339</v>
      </c>
      <c r="AD63" s="178">
        <v>0.276889036386326</v>
      </c>
      <c r="AE63" s="42">
        <v>24.525543539962499</v>
      </c>
      <c r="AF63" s="178">
        <v>0.48638186088368301</v>
      </c>
      <c r="AG63" s="42">
        <v>-1.4449981205576401</v>
      </c>
      <c r="AH63" s="178">
        <v>0.87341906681196502</v>
      </c>
      <c r="AI63" s="42">
        <v>25.7276226924909</v>
      </c>
      <c r="AJ63" s="178">
        <v>0.32807132131525302</v>
      </c>
      <c r="AK63" s="42">
        <v>24.209823596298101</v>
      </c>
      <c r="AL63" s="178">
        <v>0.32313614921929901</v>
      </c>
      <c r="AM63" s="42">
        <v>24.023204280798499</v>
      </c>
      <c r="AN63" s="178">
        <v>0.81939840805437902</v>
      </c>
      <c r="AO63" s="42">
        <v>-1.7194294320941601</v>
      </c>
      <c r="AP63" s="178">
        <v>0.956948760364007</v>
      </c>
      <c r="AQ63" s="6"/>
      <c r="AR63" s="6"/>
      <c r="AS63" s="6"/>
      <c r="AT63" s="8"/>
    </row>
    <row r="64" spans="1:46" ht="13" customHeight="1" x14ac:dyDescent="0.35">
      <c r="A64" s="193" t="s">
        <v>404</v>
      </c>
      <c r="B64" s="173">
        <v>2</v>
      </c>
      <c r="C64" s="47">
        <v>25.019751631193898</v>
      </c>
      <c r="D64" s="179">
        <v>0.29364083442783301</v>
      </c>
      <c r="E64" s="47">
        <v>22.668751721983899</v>
      </c>
      <c r="F64" s="179">
        <v>0.98349183083361502</v>
      </c>
      <c r="G64" s="47">
        <v>25.189485061317502</v>
      </c>
      <c r="H64" s="179">
        <v>0.36664133460042297</v>
      </c>
      <c r="I64" s="47">
        <v>27.015614482666098</v>
      </c>
      <c r="J64" s="179">
        <v>0.73852800194796997</v>
      </c>
      <c r="K64" s="47">
        <v>4.6177312447816998</v>
      </c>
      <c r="L64" s="179">
        <v>1.25928866834388</v>
      </c>
      <c r="M64" s="47">
        <v>24.140212711247699</v>
      </c>
      <c r="N64" s="179">
        <v>0.31007960997491402</v>
      </c>
      <c r="O64" s="47">
        <v>29.261797033048602</v>
      </c>
      <c r="P64" s="179">
        <v>1.00654152020321</v>
      </c>
      <c r="Q64" s="47">
        <v>5.5027982760321201</v>
      </c>
      <c r="R64" s="179">
        <v>1.05557852061593</v>
      </c>
      <c r="S64" s="47">
        <v>26.233585349760901</v>
      </c>
      <c r="T64" s="179">
        <v>0.47082914303733497</v>
      </c>
      <c r="U64" s="47">
        <v>24.4194175063142</v>
      </c>
      <c r="V64" s="179">
        <v>0.66604559116446205</v>
      </c>
      <c r="W64" s="47">
        <v>22.9585026506136</v>
      </c>
      <c r="X64" s="179">
        <v>0.80280764406967997</v>
      </c>
      <c r="Y64" s="47">
        <v>-3.5529019341910901</v>
      </c>
      <c r="Z64" s="179">
        <v>0.95411458531204996</v>
      </c>
      <c r="AA64" s="47">
        <v>27.5126291182263</v>
      </c>
      <c r="AB64" s="179">
        <v>0.958583370194107</v>
      </c>
      <c r="AC64" s="47">
        <v>24.9353342326296</v>
      </c>
      <c r="AD64" s="179">
        <v>0.372221602271539</v>
      </c>
      <c r="AE64" s="47">
        <v>23.240869745713098</v>
      </c>
      <c r="AF64" s="179">
        <v>0.85394556799622801</v>
      </c>
      <c r="AG64" s="47">
        <v>-4.5274071973197696</v>
      </c>
      <c r="AH64" s="179">
        <v>1.35237037683885</v>
      </c>
      <c r="AI64" s="47">
        <v>25.9711484888869</v>
      </c>
      <c r="AJ64" s="179">
        <v>0.52296804362134997</v>
      </c>
      <c r="AK64" s="47">
        <v>24.180992961901001</v>
      </c>
      <c r="AL64" s="179">
        <v>0.55218462753810504</v>
      </c>
      <c r="AM64" s="47">
        <v>23.248941991869</v>
      </c>
      <c r="AN64" s="179">
        <v>1.0995852263147601</v>
      </c>
      <c r="AO64" s="47">
        <v>-2.8863546205663</v>
      </c>
      <c r="AP64" s="179">
        <v>1.2852326555195801</v>
      </c>
      <c r="AQ64" s="6"/>
      <c r="AR64" s="6"/>
      <c r="AS64" s="6"/>
      <c r="AT64" s="8"/>
    </row>
    <row r="65" spans="1:46" ht="13" customHeight="1" x14ac:dyDescent="0.35">
      <c r="A65" s="194" t="s">
        <v>405</v>
      </c>
      <c r="B65" s="174">
        <v>2</v>
      </c>
      <c r="C65" s="26">
        <v>25.024128322092899</v>
      </c>
      <c r="D65" s="180">
        <v>0.14206077205886999</v>
      </c>
      <c r="E65" s="26">
        <v>24.064230001008401</v>
      </c>
      <c r="F65" s="180">
        <v>0.40640798730647598</v>
      </c>
      <c r="G65" s="26">
        <v>24.694579604912001</v>
      </c>
      <c r="H65" s="180">
        <v>0.22822707818119001</v>
      </c>
      <c r="I65" s="26">
        <v>26.102693250494202</v>
      </c>
      <c r="J65" s="180">
        <v>0.280437612441369</v>
      </c>
      <c r="K65" s="26">
        <v>2.4322808851706901</v>
      </c>
      <c r="L65" s="180">
        <v>0.52543246391714404</v>
      </c>
      <c r="M65" s="26">
        <v>25.0094792108892</v>
      </c>
      <c r="N65" s="180">
        <v>0.15707251559581301</v>
      </c>
      <c r="O65" s="26">
        <v>27.477687608166399</v>
      </c>
      <c r="P65" s="180">
        <v>0.58771097939053696</v>
      </c>
      <c r="Q65" s="26">
        <v>2.5060563974025598</v>
      </c>
      <c r="R65" s="180">
        <v>0.62109556841075997</v>
      </c>
      <c r="S65" s="26">
        <v>25.289317204022499</v>
      </c>
      <c r="T65" s="180">
        <v>0.242886948128617</v>
      </c>
      <c r="U65" s="26">
        <v>24.469860691602801</v>
      </c>
      <c r="V65" s="180">
        <v>0.31837619257433603</v>
      </c>
      <c r="W65" s="26">
        <v>24.425190425671499</v>
      </c>
      <c r="X65" s="180">
        <v>0.44754069760269999</v>
      </c>
      <c r="Y65" s="26">
        <v>-0.89518308261307</v>
      </c>
      <c r="Z65" s="180">
        <v>0.53302476186146097</v>
      </c>
      <c r="AA65" s="26">
        <v>25.659582536844798</v>
      </c>
      <c r="AB65" s="180">
        <v>0.37399804640781498</v>
      </c>
      <c r="AC65" s="26">
        <v>25.289474877010299</v>
      </c>
      <c r="AD65" s="180">
        <v>0.245084836088929</v>
      </c>
      <c r="AE65" s="26">
        <v>23.781189635986099</v>
      </c>
      <c r="AF65" s="180">
        <v>0.42585737073958102</v>
      </c>
      <c r="AG65" s="26">
        <v>-2.24832147090904</v>
      </c>
      <c r="AH65" s="180">
        <v>0.63617029062521802</v>
      </c>
      <c r="AI65" s="26">
        <v>25.572797582870201</v>
      </c>
      <c r="AJ65" s="180">
        <v>0.21132660981262899</v>
      </c>
      <c r="AK65" s="26">
        <v>24.278360025631098</v>
      </c>
      <c r="AL65" s="180">
        <v>0.357566451674587</v>
      </c>
      <c r="AM65" s="26">
        <v>24.9788394701608</v>
      </c>
      <c r="AN65" s="180">
        <v>0.80844203911752099</v>
      </c>
      <c r="AO65" s="26">
        <v>-0.65337153532555803</v>
      </c>
      <c r="AP65" s="180">
        <v>0.91527328889295601</v>
      </c>
      <c r="AQ65" s="6"/>
      <c r="AR65" s="6"/>
      <c r="AS65" s="6"/>
      <c r="AT65" s="8"/>
    </row>
    <row r="66" spans="1:46" ht="13" customHeight="1" x14ac:dyDescent="0.35">
      <c r="A66" s="3" t="s">
        <v>406</v>
      </c>
      <c r="B66" s="171">
        <v>2</v>
      </c>
      <c r="C66" s="4">
        <v>25.039539734229699</v>
      </c>
      <c r="D66" s="177">
        <v>1.5922988943020799</v>
      </c>
      <c r="E66" s="4">
        <v>29.179331231063301</v>
      </c>
      <c r="F66" s="177">
        <v>6.3402989923549899</v>
      </c>
      <c r="G66" s="4">
        <v>18.9857517479169</v>
      </c>
      <c r="H66" s="177">
        <v>4.6239760974253503</v>
      </c>
      <c r="I66" s="4">
        <v>26.196849969307699</v>
      </c>
      <c r="J66" s="177">
        <v>1.7979620010083901</v>
      </c>
      <c r="K66" s="4">
        <v>-2.98248126175563</v>
      </c>
      <c r="L66" s="177">
        <v>6.4083850898231303</v>
      </c>
      <c r="M66" s="4">
        <v>25.7498491503883</v>
      </c>
      <c r="N66" s="177">
        <v>1.84105364719095</v>
      </c>
      <c r="O66" s="4" t="s">
        <v>888</v>
      </c>
      <c r="P66" s="177" t="s">
        <v>888</v>
      </c>
      <c r="Q66" s="4" t="s">
        <v>888</v>
      </c>
      <c r="R66" s="177" t="s">
        <v>888</v>
      </c>
      <c r="S66" s="4">
        <v>22.3120181139553</v>
      </c>
      <c r="T66" s="177">
        <v>2.2892704618761401</v>
      </c>
      <c r="U66" s="4">
        <v>27.855626069491102</v>
      </c>
      <c r="V66" s="177">
        <v>2.5403654597217602</v>
      </c>
      <c r="W66" s="4">
        <v>26.697934603291301</v>
      </c>
      <c r="X66" s="177">
        <v>5.1571565301825801</v>
      </c>
      <c r="Y66" s="4">
        <v>4.3859164893359601</v>
      </c>
      <c r="Z66" s="177">
        <v>5.5498324359453104</v>
      </c>
      <c r="AA66" s="4">
        <v>20.986668486518202</v>
      </c>
      <c r="AB66" s="177">
        <v>4.5084664271347297</v>
      </c>
      <c r="AC66" s="4">
        <v>22.6605941582614</v>
      </c>
      <c r="AD66" s="177">
        <v>3.07685155068837</v>
      </c>
      <c r="AE66" s="4">
        <v>28.244946278351598</v>
      </c>
      <c r="AF66" s="177">
        <v>2.0911896825595599</v>
      </c>
      <c r="AG66" s="4">
        <v>7.2582777918333896</v>
      </c>
      <c r="AH66" s="177">
        <v>5.3223667136821504</v>
      </c>
      <c r="AI66" s="4">
        <v>23.822834231517401</v>
      </c>
      <c r="AJ66" s="177">
        <v>2.5629980094203</v>
      </c>
      <c r="AK66" s="4">
        <v>23.7857683118533</v>
      </c>
      <c r="AL66" s="177">
        <v>3.2380271531401901</v>
      </c>
      <c r="AM66" s="4">
        <v>28.027149304722698</v>
      </c>
      <c r="AN66" s="177">
        <v>3.62206963621471</v>
      </c>
      <c r="AO66" s="4">
        <v>4.2043150732053096</v>
      </c>
      <c r="AP66" s="177">
        <v>5.0249744064763702</v>
      </c>
      <c r="AQ66" s="6"/>
      <c r="AR66" s="6"/>
      <c r="AS66" s="6"/>
      <c r="AT66" s="8"/>
    </row>
    <row r="67" spans="1:46" ht="13" customHeight="1" x14ac:dyDescent="0.35">
      <c r="A67" s="3" t="s">
        <v>407</v>
      </c>
      <c r="B67" s="171">
        <v>2</v>
      </c>
      <c r="C67" s="4">
        <v>25.045374632073798</v>
      </c>
      <c r="D67" s="177">
        <v>1.6533169757769199</v>
      </c>
      <c r="E67" s="4" t="s">
        <v>888</v>
      </c>
      <c r="F67" s="177" t="s">
        <v>888</v>
      </c>
      <c r="G67" s="4">
        <v>22.145239529841199</v>
      </c>
      <c r="H67" s="177">
        <v>2.3013677053477699</v>
      </c>
      <c r="I67" s="4">
        <v>27.6669670297469</v>
      </c>
      <c r="J67" s="177">
        <v>3.0805248504092102</v>
      </c>
      <c r="K67" s="4" t="s">
        <v>888</v>
      </c>
      <c r="L67" s="177" t="s">
        <v>888</v>
      </c>
      <c r="M67" s="4" t="s">
        <v>889</v>
      </c>
      <c r="N67" s="177" t="s">
        <v>889</v>
      </c>
      <c r="O67" s="4" t="s">
        <v>889</v>
      </c>
      <c r="P67" s="177" t="s">
        <v>889</v>
      </c>
      <c r="Q67" s="4" t="s">
        <v>889</v>
      </c>
      <c r="R67" s="177" t="s">
        <v>889</v>
      </c>
      <c r="S67" s="4">
        <v>22.777998939613902</v>
      </c>
      <c r="T67" s="177">
        <v>3.4319016797475199</v>
      </c>
      <c r="U67" s="4">
        <v>29.9896423920305</v>
      </c>
      <c r="V67" s="177">
        <v>1.6415049676308</v>
      </c>
      <c r="W67" s="4">
        <v>19.3610501068665</v>
      </c>
      <c r="X67" s="177">
        <v>2.86828865788467</v>
      </c>
      <c r="Y67" s="4">
        <v>-3.4169488327474098</v>
      </c>
      <c r="Z67" s="177">
        <v>4.5354105922557801</v>
      </c>
      <c r="AA67" s="4" t="s">
        <v>888</v>
      </c>
      <c r="AB67" s="177" t="s">
        <v>888</v>
      </c>
      <c r="AC67" s="4">
        <v>28.543920605833002</v>
      </c>
      <c r="AD67" s="177">
        <v>1.8878830250310901</v>
      </c>
      <c r="AE67" s="4">
        <v>22.637014675758799</v>
      </c>
      <c r="AF67" s="177">
        <v>2.4272538077794401</v>
      </c>
      <c r="AG67" s="4" t="s">
        <v>888</v>
      </c>
      <c r="AH67" s="177" t="s">
        <v>888</v>
      </c>
      <c r="AI67" s="4">
        <v>28.1404861090016</v>
      </c>
      <c r="AJ67" s="177">
        <v>4.3988681523906301</v>
      </c>
      <c r="AK67" s="4">
        <v>27.3386851600387</v>
      </c>
      <c r="AL67" s="177">
        <v>1.83633762011204</v>
      </c>
      <c r="AM67" s="4">
        <v>22.753672806708</v>
      </c>
      <c r="AN67" s="177">
        <v>2.8437622457265799</v>
      </c>
      <c r="AO67" s="4">
        <v>-5.38681330229356</v>
      </c>
      <c r="AP67" s="177">
        <v>5.2459195331901904</v>
      </c>
      <c r="AQ67" s="6"/>
      <c r="AR67" s="6"/>
      <c r="AS67" s="6"/>
      <c r="AT67" s="8"/>
    </row>
    <row r="68" spans="1:46" ht="13" customHeight="1" x14ac:dyDescent="0.35">
      <c r="A68" s="3" t="s">
        <v>408</v>
      </c>
      <c r="B68" s="171">
        <v>2</v>
      </c>
      <c r="C68" s="4">
        <v>25.096196519222701</v>
      </c>
      <c r="D68" s="177">
        <v>1.4619253678903099</v>
      </c>
      <c r="E68" s="4" t="s">
        <v>888</v>
      </c>
      <c r="F68" s="177" t="s">
        <v>888</v>
      </c>
      <c r="G68" s="4">
        <v>20.392209742757501</v>
      </c>
      <c r="H68" s="177">
        <v>2.1083268901051202</v>
      </c>
      <c r="I68" s="4">
        <v>31.924201509345401</v>
      </c>
      <c r="J68" s="177">
        <v>2.8745888466737402</v>
      </c>
      <c r="K68" s="4" t="s">
        <v>888</v>
      </c>
      <c r="L68" s="177" t="s">
        <v>888</v>
      </c>
      <c r="M68" s="4">
        <v>26.942603933131998</v>
      </c>
      <c r="N68" s="177">
        <v>1.9138234202628499</v>
      </c>
      <c r="O68" s="4" t="s">
        <v>888</v>
      </c>
      <c r="P68" s="177" t="s">
        <v>888</v>
      </c>
      <c r="Q68" s="4" t="s">
        <v>888</v>
      </c>
      <c r="R68" s="177" t="s">
        <v>888</v>
      </c>
      <c r="S68" s="4">
        <v>27.777984152931101</v>
      </c>
      <c r="T68" s="177">
        <v>3.5183471541118498</v>
      </c>
      <c r="U68" s="4">
        <v>29.974873454890901</v>
      </c>
      <c r="V68" s="177">
        <v>4.3342909877117499</v>
      </c>
      <c r="W68" s="4">
        <v>22.056949971883199</v>
      </c>
      <c r="X68" s="177">
        <v>2.23320697800236</v>
      </c>
      <c r="Y68" s="4">
        <v>-5.7210341810479104</v>
      </c>
      <c r="Z68" s="177">
        <v>4.2054716478475704</v>
      </c>
      <c r="AA68" s="4">
        <v>33.952481552298501</v>
      </c>
      <c r="AB68" s="177">
        <v>4.6324747761381699</v>
      </c>
      <c r="AC68" s="4">
        <v>26.281980200948301</v>
      </c>
      <c r="AD68" s="177">
        <v>2.8807151190391198</v>
      </c>
      <c r="AE68" s="4">
        <v>27.9792377253453</v>
      </c>
      <c r="AF68" s="177">
        <v>3.9947657468375399</v>
      </c>
      <c r="AG68" s="4">
        <v>-5.9732438269531496</v>
      </c>
      <c r="AH68" s="177">
        <v>6.1334555467157701</v>
      </c>
      <c r="AI68" s="4">
        <v>29.348137473816099</v>
      </c>
      <c r="AJ68" s="177">
        <v>5.38554961710161</v>
      </c>
      <c r="AK68" s="4">
        <v>29.171769143209499</v>
      </c>
      <c r="AL68" s="177">
        <v>2.6991452329411798</v>
      </c>
      <c r="AM68" s="4">
        <v>18.553615019820899</v>
      </c>
      <c r="AN68" s="177">
        <v>3.3699446267450899</v>
      </c>
      <c r="AO68" s="4">
        <v>-10.794522453995199</v>
      </c>
      <c r="AP68" s="177">
        <v>7.5562927142097402</v>
      </c>
      <c r="AQ68" s="6"/>
      <c r="AR68" s="6"/>
      <c r="AS68" s="6"/>
      <c r="AT68" s="8"/>
    </row>
    <row r="69" spans="1:46" ht="13" customHeight="1" x14ac:dyDescent="0.35">
      <c r="A69" s="103" t="s">
        <v>409</v>
      </c>
      <c r="B69" s="182">
        <v>2</v>
      </c>
      <c r="C69" s="109">
        <v>25.040395174744301</v>
      </c>
      <c r="D69" s="183">
        <v>1.52929527089507</v>
      </c>
      <c r="E69" s="109">
        <v>21.3818859674858</v>
      </c>
      <c r="F69" s="183">
        <v>3.7727322390448701</v>
      </c>
      <c r="G69" s="109">
        <v>25.631463452081299</v>
      </c>
      <c r="H69" s="183">
        <v>1.9411682051299901</v>
      </c>
      <c r="I69" s="109">
        <v>26.339734470445901</v>
      </c>
      <c r="J69" s="183">
        <v>3.2599508440407301</v>
      </c>
      <c r="K69" s="109">
        <v>4.9578485029600898</v>
      </c>
      <c r="L69" s="183">
        <v>4.2181648657322501</v>
      </c>
      <c r="M69" s="109">
        <v>24.079329550993801</v>
      </c>
      <c r="N69" s="183">
        <v>1.5179127369266801</v>
      </c>
      <c r="O69" s="109" t="s">
        <v>888</v>
      </c>
      <c r="P69" s="183" t="s">
        <v>888</v>
      </c>
      <c r="Q69" s="109" t="s">
        <v>888</v>
      </c>
      <c r="R69" s="183" t="s">
        <v>888</v>
      </c>
      <c r="S69" s="109">
        <v>25.942714197735</v>
      </c>
      <c r="T69" s="183">
        <v>2.21665906843642</v>
      </c>
      <c r="U69" s="109">
        <v>23.761081019762901</v>
      </c>
      <c r="V69" s="183">
        <v>2.19253189723374</v>
      </c>
      <c r="W69" s="109" t="s">
        <v>888</v>
      </c>
      <c r="X69" s="183" t="s">
        <v>888</v>
      </c>
      <c r="Y69" s="109" t="s">
        <v>888</v>
      </c>
      <c r="Z69" s="183" t="s">
        <v>888</v>
      </c>
      <c r="AA69" s="109">
        <v>34.8863773426785</v>
      </c>
      <c r="AB69" s="183">
        <v>6.1043559775754499</v>
      </c>
      <c r="AC69" s="109">
        <v>23.694548007253999</v>
      </c>
      <c r="AD69" s="183">
        <v>1.7836706123004999</v>
      </c>
      <c r="AE69" s="109">
        <v>23.576016784203901</v>
      </c>
      <c r="AF69" s="183">
        <v>3.3889969482370299</v>
      </c>
      <c r="AG69" s="109">
        <v>-11.3103605584745</v>
      </c>
      <c r="AH69" s="183">
        <v>7.0595055719415001</v>
      </c>
      <c r="AI69" s="109">
        <v>23.6053298196966</v>
      </c>
      <c r="AJ69" s="183">
        <v>2.4529924506723901</v>
      </c>
      <c r="AK69" s="109">
        <v>26.866853668950601</v>
      </c>
      <c r="AL69" s="183">
        <v>1.94216988278638</v>
      </c>
      <c r="AM69" s="109" t="s">
        <v>888</v>
      </c>
      <c r="AN69" s="183" t="s">
        <v>888</v>
      </c>
      <c r="AO69" s="109" t="s">
        <v>888</v>
      </c>
      <c r="AP69" s="183" t="s">
        <v>888</v>
      </c>
      <c r="AQ69" s="9"/>
      <c r="AR69" s="9"/>
      <c r="AS69" s="9"/>
      <c r="AT69" s="10"/>
    </row>
    <row r="70" spans="1:46" ht="13" customHeight="1" x14ac:dyDescent="0.35">
      <c r="A70" s="3"/>
      <c r="B70" s="175"/>
      <c r="C70" s="4" t="s">
        <v>1456</v>
      </c>
      <c r="D70" s="177" t="s">
        <v>1457</v>
      </c>
      <c r="E70" s="4" t="s">
        <v>1514</v>
      </c>
      <c r="F70" s="177" t="s">
        <v>1515</v>
      </c>
      <c r="G70" s="4" t="s">
        <v>1516</v>
      </c>
      <c r="H70" s="177" t="s">
        <v>1517</v>
      </c>
      <c r="I70" s="4" t="s">
        <v>1518</v>
      </c>
      <c r="J70" s="177" t="s">
        <v>1519</v>
      </c>
      <c r="K70" s="4" t="s">
        <v>1520</v>
      </c>
      <c r="L70" s="177" t="s">
        <v>1521</v>
      </c>
      <c r="M70" s="4" t="s">
        <v>1522</v>
      </c>
      <c r="N70" s="177" t="s">
        <v>1523</v>
      </c>
      <c r="O70" s="4" t="s">
        <v>1524</v>
      </c>
      <c r="P70" s="177" t="s">
        <v>1525</v>
      </c>
      <c r="Q70" s="4" t="s">
        <v>1526</v>
      </c>
      <c r="R70" s="177" t="s">
        <v>1527</v>
      </c>
      <c r="S70" s="4" t="s">
        <v>1528</v>
      </c>
      <c r="T70" s="177" t="s">
        <v>1529</v>
      </c>
      <c r="U70" s="4" t="s">
        <v>1530</v>
      </c>
      <c r="V70" s="177" t="s">
        <v>1531</v>
      </c>
      <c r="W70" s="4" t="s">
        <v>1532</v>
      </c>
      <c r="X70" s="177" t="s">
        <v>1533</v>
      </c>
      <c r="Y70" s="4" t="s">
        <v>1534</v>
      </c>
      <c r="Z70" s="177" t="s">
        <v>1535</v>
      </c>
      <c r="AA70" s="4" t="s">
        <v>1536</v>
      </c>
      <c r="AB70" s="177" t="s">
        <v>1537</v>
      </c>
      <c r="AC70" s="4" t="s">
        <v>1538</v>
      </c>
      <c r="AD70" s="177" t="s">
        <v>1539</v>
      </c>
      <c r="AE70" s="4" t="s">
        <v>1540</v>
      </c>
      <c r="AF70" s="177" t="s">
        <v>1541</v>
      </c>
      <c r="AG70" s="4" t="s">
        <v>1542</v>
      </c>
      <c r="AH70" s="177" t="s">
        <v>1543</v>
      </c>
      <c r="AI70" s="4" t="s">
        <v>1544</v>
      </c>
      <c r="AJ70" s="177" t="s">
        <v>1545</v>
      </c>
      <c r="AK70" s="4" t="s">
        <v>1546</v>
      </c>
      <c r="AL70" s="177" t="s">
        <v>1547</v>
      </c>
      <c r="AM70" s="4" t="s">
        <v>1548</v>
      </c>
      <c r="AN70" s="177" t="s">
        <v>1549</v>
      </c>
      <c r="AO70" s="4" t="s">
        <v>1550</v>
      </c>
      <c r="AP70" s="177" t="s">
        <v>1551</v>
      </c>
      <c r="AQ70" s="4" t="s">
        <v>1552</v>
      </c>
      <c r="AR70" s="177" t="s">
        <v>1553</v>
      </c>
      <c r="AS70" s="6" t="s">
        <v>1554</v>
      </c>
      <c r="AT70" s="8" t="s">
        <v>1555</v>
      </c>
    </row>
    <row r="71" spans="1:46" ht="13" customHeight="1" x14ac:dyDescent="0.35">
      <c r="A71" s="3" t="s">
        <v>353</v>
      </c>
      <c r="B71" s="175">
        <v>1</v>
      </c>
      <c r="C71" s="4">
        <v>25.0145613400983</v>
      </c>
      <c r="D71" s="177">
        <v>1.1099054301607101</v>
      </c>
      <c r="E71" s="4">
        <v>22.487330495973101</v>
      </c>
      <c r="F71" s="177">
        <v>5.3619567853424499</v>
      </c>
      <c r="G71" s="4">
        <v>23.238700883057401</v>
      </c>
      <c r="H71" s="177">
        <v>2.5438632520220898</v>
      </c>
      <c r="I71" s="4">
        <v>26.376941622471399</v>
      </c>
      <c r="J71" s="177">
        <v>1.2171284502239299</v>
      </c>
      <c r="K71" s="4">
        <v>3.8896111264983202</v>
      </c>
      <c r="L71" s="177">
        <v>5.5129600780616803</v>
      </c>
      <c r="M71" s="4">
        <v>24.374277963093601</v>
      </c>
      <c r="N71" s="177">
        <v>1.4377342556473001</v>
      </c>
      <c r="O71" s="4">
        <v>26.387068793840299</v>
      </c>
      <c r="P71" s="177">
        <v>1.8255313542370999</v>
      </c>
      <c r="Q71" s="4">
        <v>2.0127908307467499</v>
      </c>
      <c r="R71" s="177">
        <v>2.33668340084576</v>
      </c>
      <c r="S71" s="4">
        <v>27.066871605428101</v>
      </c>
      <c r="T71" s="177">
        <v>1.7110522281754501</v>
      </c>
      <c r="U71" s="4">
        <v>21.202573483718599</v>
      </c>
      <c r="V71" s="177">
        <v>2.32835770507908</v>
      </c>
      <c r="W71" s="4">
        <v>24.7657058308688</v>
      </c>
      <c r="X71" s="177">
        <v>2.2985202848469202</v>
      </c>
      <c r="Y71" s="4">
        <v>-2.3011657745593199</v>
      </c>
      <c r="Z71" s="177">
        <v>2.8635975556751001</v>
      </c>
      <c r="AA71" s="4">
        <v>26.002701852684499</v>
      </c>
      <c r="AB71" s="177">
        <v>3.3837044227975199</v>
      </c>
      <c r="AC71" s="4">
        <v>23.940832724467601</v>
      </c>
      <c r="AD71" s="177">
        <v>1.37559565902897</v>
      </c>
      <c r="AE71" s="4">
        <v>26.396122120087099</v>
      </c>
      <c r="AF71" s="177">
        <v>2.15636789775286</v>
      </c>
      <c r="AG71" s="4">
        <v>0.3934202674026</v>
      </c>
      <c r="AH71" s="177">
        <v>3.57905601347254</v>
      </c>
      <c r="AI71" s="4">
        <v>26.930744660707301</v>
      </c>
      <c r="AJ71" s="177">
        <v>1.9405216466598301</v>
      </c>
      <c r="AK71" s="4">
        <v>24.455488119796801</v>
      </c>
      <c r="AL71" s="177">
        <v>1.6745239411297499</v>
      </c>
      <c r="AM71" s="4">
        <v>22.357432742753598</v>
      </c>
      <c r="AN71" s="177">
        <v>3.3336041330449002</v>
      </c>
      <c r="AO71" s="4">
        <v>-4.5733119179537498</v>
      </c>
      <c r="AP71" s="177">
        <v>3.8486107427621201</v>
      </c>
      <c r="AQ71" s="4">
        <v>-1.00278431144893E-2</v>
      </c>
      <c r="AR71" s="177">
        <v>1.4607811495054801</v>
      </c>
      <c r="AS71" s="6"/>
      <c r="AT71" s="8"/>
    </row>
    <row r="72" spans="1:46" ht="13" customHeight="1" x14ac:dyDescent="0.35">
      <c r="A72" s="3" t="s">
        <v>357</v>
      </c>
      <c r="B72" s="175">
        <v>1</v>
      </c>
      <c r="C72" s="4">
        <v>25.002190554025901</v>
      </c>
      <c r="D72" s="177">
        <v>0.84952491045303002</v>
      </c>
      <c r="E72" s="4">
        <v>23.625578097808301</v>
      </c>
      <c r="F72" s="177">
        <v>3.0999858308373098</v>
      </c>
      <c r="G72" s="4">
        <v>25.379861416463399</v>
      </c>
      <c r="H72" s="177">
        <v>0.89668668286966402</v>
      </c>
      <c r="I72" s="4">
        <v>24.315989101832901</v>
      </c>
      <c r="J72" s="177">
        <v>1.8719466561903799</v>
      </c>
      <c r="K72" s="4">
        <v>0.69041100402461097</v>
      </c>
      <c r="L72" s="177">
        <v>3.5832200151887101</v>
      </c>
      <c r="M72" s="4">
        <v>24.048231659588399</v>
      </c>
      <c r="N72" s="177">
        <v>1.2056126878323501</v>
      </c>
      <c r="O72" s="4">
        <v>25.861329049990001</v>
      </c>
      <c r="P72" s="177">
        <v>1.10274477940592</v>
      </c>
      <c r="Q72" s="4">
        <v>1.8130973904015599</v>
      </c>
      <c r="R72" s="177">
        <v>1.5278839104732</v>
      </c>
      <c r="S72" s="4">
        <v>24.324176862182401</v>
      </c>
      <c r="T72" s="177">
        <v>1.6200973752933501</v>
      </c>
      <c r="U72" s="4">
        <v>27.7774832363271</v>
      </c>
      <c r="V72" s="177">
        <v>1.3615406874840299</v>
      </c>
      <c r="W72" s="4">
        <v>21.6917127947072</v>
      </c>
      <c r="X72" s="177">
        <v>1.62279081702894</v>
      </c>
      <c r="Y72" s="4">
        <v>-2.63246406747527</v>
      </c>
      <c r="Z72" s="177">
        <v>2.3221654237337002</v>
      </c>
      <c r="AA72" s="4">
        <v>19.145837494656799</v>
      </c>
      <c r="AB72" s="177">
        <v>3.0902735485492401</v>
      </c>
      <c r="AC72" s="4">
        <v>26.027844953987199</v>
      </c>
      <c r="AD72" s="177">
        <v>1.37335920060829</v>
      </c>
      <c r="AE72" s="4">
        <v>24.342391877413501</v>
      </c>
      <c r="AF72" s="177">
        <v>1.11062048874853</v>
      </c>
      <c r="AG72" s="4">
        <v>5.1965543827566503</v>
      </c>
      <c r="AH72" s="177">
        <v>3.1874318121891601</v>
      </c>
      <c r="AI72" s="4">
        <v>26.6739580666713</v>
      </c>
      <c r="AJ72" s="177">
        <v>1.6157453235353501</v>
      </c>
      <c r="AK72" s="4">
        <v>23.426116111764799</v>
      </c>
      <c r="AL72" s="177">
        <v>1.2197149360907</v>
      </c>
      <c r="AM72" s="4">
        <v>24.988109687229599</v>
      </c>
      <c r="AN72" s="177">
        <v>2.03571342802472</v>
      </c>
      <c r="AO72" s="4">
        <v>-1.68584837944176</v>
      </c>
      <c r="AP72" s="177">
        <v>2.7741900758053402</v>
      </c>
      <c r="AQ72" s="4">
        <v>-1.0895205975248999E-2</v>
      </c>
      <c r="AR72" s="177">
        <v>1.17800930796839</v>
      </c>
      <c r="AS72" s="6"/>
      <c r="AT72" s="8"/>
    </row>
    <row r="73" spans="1:46" ht="13" customHeight="1" x14ac:dyDescent="0.35">
      <c r="A73" s="190" t="s">
        <v>359</v>
      </c>
      <c r="B73" s="175">
        <v>1</v>
      </c>
      <c r="C73" s="4">
        <v>25.013723975554601</v>
      </c>
      <c r="D73" s="177">
        <v>1.1235526954908801</v>
      </c>
      <c r="E73" s="4">
        <v>20.441002214450499</v>
      </c>
      <c r="F73" s="177">
        <v>2.3113624038922498</v>
      </c>
      <c r="G73" s="4">
        <v>24.6701725529595</v>
      </c>
      <c r="H73" s="177">
        <v>1.46841620372938</v>
      </c>
      <c r="I73" s="4">
        <v>29.2271149646092</v>
      </c>
      <c r="J73" s="177">
        <v>2.43438683225853</v>
      </c>
      <c r="K73" s="4">
        <v>8.7861127501587308</v>
      </c>
      <c r="L73" s="177">
        <v>3.2802595524532898</v>
      </c>
      <c r="M73" s="4">
        <v>25.260004090287101</v>
      </c>
      <c r="N73" s="177">
        <v>1.4307968987672799</v>
      </c>
      <c r="O73" s="4">
        <v>24.8722512297721</v>
      </c>
      <c r="P73" s="177">
        <v>1.9312423115230499</v>
      </c>
      <c r="Q73" s="4">
        <v>-0.38775286051496499</v>
      </c>
      <c r="R73" s="177">
        <v>2.4076789794720099</v>
      </c>
      <c r="S73" s="4">
        <v>23.847546267203601</v>
      </c>
      <c r="T73" s="177">
        <v>1.4358063627941999</v>
      </c>
      <c r="U73" s="4">
        <v>25.100424859050499</v>
      </c>
      <c r="V73" s="177">
        <v>1.74003477429299</v>
      </c>
      <c r="W73" s="4">
        <v>25.109968019060599</v>
      </c>
      <c r="X73" s="177">
        <v>2.4469982042492302</v>
      </c>
      <c r="Y73" s="4">
        <v>1.262421751857</v>
      </c>
      <c r="Z73" s="177">
        <v>2.8368320721096998</v>
      </c>
      <c r="AA73" s="4">
        <v>23.618371378821699</v>
      </c>
      <c r="AB73" s="177">
        <v>3.0979834442777401</v>
      </c>
      <c r="AC73" s="4">
        <v>21.4685575108414</v>
      </c>
      <c r="AD73" s="177">
        <v>1.39567707622348</v>
      </c>
      <c r="AE73" s="4">
        <v>27.4382116028574</v>
      </c>
      <c r="AF73" s="177">
        <v>1.7352420649712901</v>
      </c>
      <c r="AG73" s="4">
        <v>3.8198402240356599</v>
      </c>
      <c r="AH73" s="177">
        <v>3.5718630616913298</v>
      </c>
      <c r="AI73" s="4">
        <v>23.338756654820902</v>
      </c>
      <c r="AJ73" s="177">
        <v>1.72457925738287</v>
      </c>
      <c r="AK73" s="4">
        <v>25.455761475163602</v>
      </c>
      <c r="AL73" s="177">
        <v>1.5916712224312499</v>
      </c>
      <c r="AM73" s="4">
        <v>24.666161500134798</v>
      </c>
      <c r="AN73" s="177">
        <v>2.82646415053037</v>
      </c>
      <c r="AO73" s="4">
        <v>1.32740484531387</v>
      </c>
      <c r="AP73" s="177">
        <v>3.42053116789595</v>
      </c>
      <c r="AQ73" s="4">
        <v>7.2912985226167796E-3</v>
      </c>
      <c r="AR73" s="177">
        <v>1.4195259924214401</v>
      </c>
      <c r="AS73" s="6"/>
      <c r="AT73" s="8"/>
    </row>
    <row r="74" spans="1:46" ht="13" customHeight="1" x14ac:dyDescent="0.35">
      <c r="A74" s="3" t="s">
        <v>360</v>
      </c>
      <c r="B74" s="175">
        <v>1</v>
      </c>
      <c r="C74" s="4">
        <v>25.0035051686781</v>
      </c>
      <c r="D74" s="177">
        <v>0.93308388739298698</v>
      </c>
      <c r="E74" s="4">
        <v>22.076291590189701</v>
      </c>
      <c r="F74" s="177">
        <v>3.0538927228385799</v>
      </c>
      <c r="G74" s="4">
        <v>25.431026843503599</v>
      </c>
      <c r="H74" s="177">
        <v>1.4023441878166001</v>
      </c>
      <c r="I74" s="4">
        <v>25.820167026096801</v>
      </c>
      <c r="J74" s="177">
        <v>1.37839492150995</v>
      </c>
      <c r="K74" s="4">
        <v>3.7438754359071198</v>
      </c>
      <c r="L74" s="177">
        <v>3.2939453538332</v>
      </c>
      <c r="M74" s="4">
        <v>26.4514301144619</v>
      </c>
      <c r="N74" s="177">
        <v>1.14923123272063</v>
      </c>
      <c r="O74" s="4">
        <v>20.624394071856699</v>
      </c>
      <c r="P74" s="177">
        <v>1.96514491412135</v>
      </c>
      <c r="Q74" s="4">
        <v>-5.8270360426051999</v>
      </c>
      <c r="R74" s="177">
        <v>2.4292504882794801</v>
      </c>
      <c r="S74" s="4">
        <v>24.019880966745099</v>
      </c>
      <c r="T74" s="177">
        <v>1.4339176056545599</v>
      </c>
      <c r="U74" s="4">
        <v>24.9527109586389</v>
      </c>
      <c r="V74" s="177">
        <v>2.5818874922593</v>
      </c>
      <c r="W74" s="4">
        <v>25.7023139468537</v>
      </c>
      <c r="X74" s="177">
        <v>1.8166909346648801</v>
      </c>
      <c r="Y74" s="4">
        <v>1.6824329801086499</v>
      </c>
      <c r="Z74" s="177">
        <v>2.42532163278057</v>
      </c>
      <c r="AA74" s="4">
        <v>23.573921728849399</v>
      </c>
      <c r="AB74" s="177">
        <v>1.3173908172773401</v>
      </c>
      <c r="AC74" s="4">
        <v>26.493528819819801</v>
      </c>
      <c r="AD74" s="177">
        <v>1.7429919049365199</v>
      </c>
      <c r="AE74" s="4">
        <v>23.852458365017799</v>
      </c>
      <c r="AF74" s="177">
        <v>3.2334898056176402</v>
      </c>
      <c r="AG74" s="4">
        <v>0.27853663616844299</v>
      </c>
      <c r="AH74" s="177">
        <v>3.4685298682917498</v>
      </c>
      <c r="AI74" s="4">
        <v>24.942399183316901</v>
      </c>
      <c r="AJ74" s="177">
        <v>1.20184679853928</v>
      </c>
      <c r="AK74" s="4">
        <v>22.920117212705001</v>
      </c>
      <c r="AL74" s="177">
        <v>1.8506898182197999</v>
      </c>
      <c r="AM74" s="4">
        <v>22.986223831768299</v>
      </c>
      <c r="AN74" s="177">
        <v>3.8607823070494698</v>
      </c>
      <c r="AO74" s="4">
        <v>-1.95617535154859</v>
      </c>
      <c r="AP74" s="177">
        <v>4.0720314140395697</v>
      </c>
      <c r="AQ74" s="4">
        <v>-5.0730358841100602E-2</v>
      </c>
      <c r="AR74" s="177">
        <v>1.3619036079325899</v>
      </c>
      <c r="AS74" s="6"/>
      <c r="AT74" s="8"/>
    </row>
    <row r="75" spans="1:46" ht="13" customHeight="1" x14ac:dyDescent="0.35">
      <c r="A75" s="3" t="s">
        <v>371</v>
      </c>
      <c r="B75" s="175">
        <v>1</v>
      </c>
      <c r="C75" s="4">
        <v>25.069861444583498</v>
      </c>
      <c r="D75" s="177">
        <v>1.24863607374695</v>
      </c>
      <c r="E75" s="4">
        <v>25.578965549729201</v>
      </c>
      <c r="F75" s="177">
        <v>2.5573400499274199</v>
      </c>
      <c r="G75" s="4">
        <v>25.077136656718999</v>
      </c>
      <c r="H75" s="177">
        <v>1.6842434966506701</v>
      </c>
      <c r="I75" s="4">
        <v>21.3559636888683</v>
      </c>
      <c r="J75" s="177">
        <v>3.9159088438907101</v>
      </c>
      <c r="K75" s="4">
        <v>-4.2230018608608697</v>
      </c>
      <c r="L75" s="177">
        <v>4.9490061797674203</v>
      </c>
      <c r="M75" s="4">
        <v>24.144456266189199</v>
      </c>
      <c r="N75" s="177">
        <v>1.4366409692581299</v>
      </c>
      <c r="O75" s="4">
        <v>28.011286674256802</v>
      </c>
      <c r="P75" s="177">
        <v>3.19386505220396</v>
      </c>
      <c r="Q75" s="4">
        <v>3.8668304080675999</v>
      </c>
      <c r="R75" s="177">
        <v>3.5320349125824699</v>
      </c>
      <c r="S75" s="4">
        <v>25.4917395266461</v>
      </c>
      <c r="T75" s="177">
        <v>2.2270795711851998</v>
      </c>
      <c r="U75" s="4">
        <v>21.8660684863579</v>
      </c>
      <c r="V75" s="177">
        <v>2.52185242777511</v>
      </c>
      <c r="W75" s="4">
        <v>26.320199855661102</v>
      </c>
      <c r="X75" s="177">
        <v>2.01494104900488</v>
      </c>
      <c r="Y75" s="4">
        <v>0.82846032901506195</v>
      </c>
      <c r="Z75" s="177">
        <v>2.9906545982483901</v>
      </c>
      <c r="AA75" s="4">
        <v>24.1815390082707</v>
      </c>
      <c r="AB75" s="177">
        <v>2.46749927724268</v>
      </c>
      <c r="AC75" s="4">
        <v>23.520051046888199</v>
      </c>
      <c r="AD75" s="177">
        <v>2.0425835441004501</v>
      </c>
      <c r="AE75" s="4">
        <v>27.745234183440299</v>
      </c>
      <c r="AF75" s="177">
        <v>2.39869623349494</v>
      </c>
      <c r="AG75" s="4">
        <v>3.5636951751696802</v>
      </c>
      <c r="AH75" s="177">
        <v>3.5882202891968098</v>
      </c>
      <c r="AI75" s="4">
        <v>24.260527439650001</v>
      </c>
      <c r="AJ75" s="177">
        <v>2.3782936970501201</v>
      </c>
      <c r="AK75" s="4">
        <v>24.108443036600601</v>
      </c>
      <c r="AL75" s="177">
        <v>1.96806087016633</v>
      </c>
      <c r="AM75" s="4">
        <v>28.1381718627213</v>
      </c>
      <c r="AN75" s="177">
        <v>2.2802951780077798</v>
      </c>
      <c r="AO75" s="4">
        <v>3.8776444230712701</v>
      </c>
      <c r="AP75" s="177">
        <v>3.5690130720165398</v>
      </c>
      <c r="AQ75" s="4">
        <v>6.2326635813555201E-2</v>
      </c>
      <c r="AR75" s="177">
        <v>1.5749479931471899</v>
      </c>
      <c r="AS75" s="6"/>
      <c r="AT75" s="8"/>
    </row>
    <row r="76" spans="1:46" ht="13" customHeight="1" x14ac:dyDescent="0.35">
      <c r="A76" s="3" t="s">
        <v>376</v>
      </c>
      <c r="B76" s="175">
        <v>1</v>
      </c>
      <c r="C76" s="4">
        <v>25.016806265687201</v>
      </c>
      <c r="D76" s="177">
        <v>0.98432109578753302</v>
      </c>
      <c r="E76" s="4" t="s">
        <v>888</v>
      </c>
      <c r="F76" s="177" t="s">
        <v>888</v>
      </c>
      <c r="G76" s="4">
        <v>24.179705783128199</v>
      </c>
      <c r="H76" s="177">
        <v>1.78480866549632</v>
      </c>
      <c r="I76" s="4">
        <v>25.472915562648801</v>
      </c>
      <c r="J76" s="177">
        <v>1.0838916547278901</v>
      </c>
      <c r="K76" s="4" t="s">
        <v>888</v>
      </c>
      <c r="L76" s="177" t="s">
        <v>888</v>
      </c>
      <c r="M76" s="4">
        <v>25.146033860067199</v>
      </c>
      <c r="N76" s="177">
        <v>0.99981079895151204</v>
      </c>
      <c r="O76" s="4" t="s">
        <v>888</v>
      </c>
      <c r="P76" s="177" t="s">
        <v>888</v>
      </c>
      <c r="Q76" s="4" t="s">
        <v>888</v>
      </c>
      <c r="R76" s="177" t="s">
        <v>888</v>
      </c>
      <c r="S76" s="4">
        <v>25.208946074024499</v>
      </c>
      <c r="T76" s="177">
        <v>1.0919245491637499</v>
      </c>
      <c r="U76" s="4">
        <v>24.936619834582999</v>
      </c>
      <c r="V76" s="177">
        <v>2.58420738020454</v>
      </c>
      <c r="W76" s="4" t="s">
        <v>888</v>
      </c>
      <c r="X76" s="177" t="s">
        <v>888</v>
      </c>
      <c r="Y76" s="4" t="s">
        <v>888</v>
      </c>
      <c r="Z76" s="177" t="s">
        <v>888</v>
      </c>
      <c r="AA76" s="4">
        <v>25.596580128097301</v>
      </c>
      <c r="AB76" s="177">
        <v>1.6586990837675799</v>
      </c>
      <c r="AC76" s="4">
        <v>24.5267857242596</v>
      </c>
      <c r="AD76" s="177">
        <v>1.1237678105685001</v>
      </c>
      <c r="AE76" s="4" t="s">
        <v>431</v>
      </c>
      <c r="AF76" s="177" t="s">
        <v>431</v>
      </c>
      <c r="AG76" s="4" t="s">
        <v>431</v>
      </c>
      <c r="AH76" s="177" t="s">
        <v>431</v>
      </c>
      <c r="AI76" s="4">
        <v>26.3649009706299</v>
      </c>
      <c r="AJ76" s="177">
        <v>1.1921642678069799</v>
      </c>
      <c r="AK76" s="4">
        <v>21.077232240858201</v>
      </c>
      <c r="AL76" s="177">
        <v>1.6410196007467099</v>
      </c>
      <c r="AM76" s="4" t="s">
        <v>888</v>
      </c>
      <c r="AN76" s="177" t="s">
        <v>888</v>
      </c>
      <c r="AO76" s="4" t="s">
        <v>888</v>
      </c>
      <c r="AP76" s="177" t="s">
        <v>888</v>
      </c>
      <c r="AQ76" s="4">
        <v>-6.4194389201581697E-3</v>
      </c>
      <c r="AR76" s="177">
        <v>1.2450139243126599</v>
      </c>
      <c r="AS76" s="6"/>
      <c r="AT76" s="8"/>
    </row>
    <row r="77" spans="1:46" ht="13" customHeight="1" x14ac:dyDescent="0.35">
      <c r="A77" s="3" t="s">
        <v>378</v>
      </c>
      <c r="B77" s="175">
        <v>1</v>
      </c>
      <c r="C77" s="4">
        <v>25.014867565475701</v>
      </c>
      <c r="D77" s="177">
        <v>0.897675353040985</v>
      </c>
      <c r="E77" s="4">
        <v>17.003264286269999</v>
      </c>
      <c r="F77" s="177">
        <v>3.2554052498409698</v>
      </c>
      <c r="G77" s="4">
        <v>18.700950548542</v>
      </c>
      <c r="H77" s="177">
        <v>2.3026319012455998</v>
      </c>
      <c r="I77" s="4">
        <v>26.7705802896342</v>
      </c>
      <c r="J77" s="177">
        <v>1.1238181461952901</v>
      </c>
      <c r="K77" s="4">
        <v>9.7673160033642805</v>
      </c>
      <c r="L77" s="177">
        <v>3.4352986905146898</v>
      </c>
      <c r="M77" s="4">
        <v>25.316656930949598</v>
      </c>
      <c r="N77" s="177">
        <v>0.94455922189716601</v>
      </c>
      <c r="O77" s="4" t="s">
        <v>431</v>
      </c>
      <c r="P77" s="177" t="s">
        <v>431</v>
      </c>
      <c r="Q77" s="4" t="s">
        <v>431</v>
      </c>
      <c r="R77" s="177" t="s">
        <v>431</v>
      </c>
      <c r="S77" s="4">
        <v>26.084077717321101</v>
      </c>
      <c r="T77" s="177">
        <v>1.2695479920849499</v>
      </c>
      <c r="U77" s="4">
        <v>24.580960051665599</v>
      </c>
      <c r="V77" s="177">
        <v>1.6483676966913301</v>
      </c>
      <c r="W77" s="4">
        <v>22.3203189695096</v>
      </c>
      <c r="X77" s="177">
        <v>4.07406203078438</v>
      </c>
      <c r="Y77" s="4">
        <v>-3.76375874781154</v>
      </c>
      <c r="Z77" s="177">
        <v>4.4777499542129897</v>
      </c>
      <c r="AA77" s="4">
        <v>25.812564663685201</v>
      </c>
      <c r="AB77" s="177">
        <v>1.5616653796776301</v>
      </c>
      <c r="AC77" s="4">
        <v>25.9303047954626</v>
      </c>
      <c r="AD77" s="177">
        <v>1.3322960465698099</v>
      </c>
      <c r="AE77" s="4" t="s">
        <v>888</v>
      </c>
      <c r="AF77" s="177" t="s">
        <v>888</v>
      </c>
      <c r="AG77" s="4" t="s">
        <v>888</v>
      </c>
      <c r="AH77" s="177" t="s">
        <v>888</v>
      </c>
      <c r="AI77" s="4">
        <v>25.568462643498499</v>
      </c>
      <c r="AJ77" s="177">
        <v>1.00007025927991</v>
      </c>
      <c r="AK77" s="4" t="s">
        <v>888</v>
      </c>
      <c r="AL77" s="177" t="s">
        <v>888</v>
      </c>
      <c r="AM77" s="4" t="s">
        <v>888</v>
      </c>
      <c r="AN77" s="177" t="s">
        <v>888</v>
      </c>
      <c r="AO77" s="4" t="s">
        <v>888</v>
      </c>
      <c r="AP77" s="177" t="s">
        <v>888</v>
      </c>
      <c r="AQ77" s="4">
        <v>4.2480984317094803E-3</v>
      </c>
      <c r="AR77" s="177">
        <v>1.2684903122739699</v>
      </c>
      <c r="AS77" s="6"/>
      <c r="AT77" s="8"/>
    </row>
    <row r="78" spans="1:46" ht="13" customHeight="1" x14ac:dyDescent="0.35">
      <c r="A78" s="3" t="s">
        <v>384</v>
      </c>
      <c r="B78" s="175">
        <v>1</v>
      </c>
      <c r="C78" s="4">
        <v>25.030223310492101</v>
      </c>
      <c r="D78" s="177">
        <v>1.1837839535856201</v>
      </c>
      <c r="E78" s="4">
        <v>24.061689927889802</v>
      </c>
      <c r="F78" s="177">
        <v>1.67600841275065</v>
      </c>
      <c r="G78" s="4">
        <v>22.954591940757201</v>
      </c>
      <c r="H78" s="177">
        <v>1.9997846854616601</v>
      </c>
      <c r="I78" s="4">
        <v>28.128042491864299</v>
      </c>
      <c r="J78" s="177">
        <v>2.1399229953850298</v>
      </c>
      <c r="K78" s="4">
        <v>4.0663525639745002</v>
      </c>
      <c r="L78" s="177">
        <v>2.7388988031410899</v>
      </c>
      <c r="M78" s="4">
        <v>23.351108886238698</v>
      </c>
      <c r="N78" s="177">
        <v>1.3307050091536801</v>
      </c>
      <c r="O78" s="4">
        <v>31.736239561485998</v>
      </c>
      <c r="P78" s="177">
        <v>2.4550035824744199</v>
      </c>
      <c r="Q78" s="4">
        <v>8.3851306752473391</v>
      </c>
      <c r="R78" s="177">
        <v>2.7524748920297601</v>
      </c>
      <c r="S78" s="4">
        <v>27.639980164801202</v>
      </c>
      <c r="T78" s="177">
        <v>1.9873969280070201</v>
      </c>
      <c r="U78" s="4">
        <v>25.357007454570201</v>
      </c>
      <c r="V78" s="177">
        <v>2.0535652506969999</v>
      </c>
      <c r="W78" s="4">
        <v>21.769069896496301</v>
      </c>
      <c r="X78" s="177">
        <v>1.7880418210525799</v>
      </c>
      <c r="Y78" s="4">
        <v>-5.8709102683048302</v>
      </c>
      <c r="Z78" s="177">
        <v>2.6447246603096999</v>
      </c>
      <c r="AA78" s="4">
        <v>26.783631925253498</v>
      </c>
      <c r="AB78" s="177">
        <v>2.26544116429397</v>
      </c>
      <c r="AC78" s="4">
        <v>28.4530199698182</v>
      </c>
      <c r="AD78" s="177">
        <v>1.88048670988644</v>
      </c>
      <c r="AE78" s="4">
        <v>21.857596544190098</v>
      </c>
      <c r="AF78" s="177">
        <v>1.5530800769778901</v>
      </c>
      <c r="AG78" s="4">
        <v>-4.9260353810633397</v>
      </c>
      <c r="AH78" s="177">
        <v>2.68927997245112</v>
      </c>
      <c r="AI78" s="4">
        <v>25.495094290168801</v>
      </c>
      <c r="AJ78" s="177">
        <v>1.15097371990066</v>
      </c>
      <c r="AK78" s="4">
        <v>14.1527062810346</v>
      </c>
      <c r="AL78" s="177">
        <v>2.43781085393847</v>
      </c>
      <c r="AM78" s="4" t="s">
        <v>888</v>
      </c>
      <c r="AN78" s="177" t="s">
        <v>888</v>
      </c>
      <c r="AO78" s="4" t="s">
        <v>888</v>
      </c>
      <c r="AP78" s="177" t="s">
        <v>888</v>
      </c>
      <c r="AQ78" s="4">
        <v>-6.5307647866426101E-3</v>
      </c>
      <c r="AR78" s="177">
        <v>1.5626301236748901</v>
      </c>
      <c r="AS78" s="6"/>
      <c r="AT78" s="8"/>
    </row>
    <row r="79" spans="1:46" ht="13" customHeight="1" x14ac:dyDescent="0.35">
      <c r="A79" s="3" t="s">
        <v>389</v>
      </c>
      <c r="B79" s="175">
        <v>1</v>
      </c>
      <c r="C79" s="4">
        <v>25.002968643667401</v>
      </c>
      <c r="D79" s="177">
        <v>0.936080304759628</v>
      </c>
      <c r="E79" s="4">
        <v>25.4773497588995</v>
      </c>
      <c r="F79" s="177">
        <v>2.1941252697021101</v>
      </c>
      <c r="G79" s="4">
        <v>25.287617015030101</v>
      </c>
      <c r="H79" s="177">
        <v>2.2496048849697599</v>
      </c>
      <c r="I79" s="4">
        <v>24.5911859823584</v>
      </c>
      <c r="J79" s="177">
        <v>1.24871237263998</v>
      </c>
      <c r="K79" s="4">
        <v>-0.88616377654109602</v>
      </c>
      <c r="L79" s="177">
        <v>2.5013612471662499</v>
      </c>
      <c r="M79" s="4">
        <v>24.8304067600561</v>
      </c>
      <c r="N79" s="177">
        <v>0.99883475508637298</v>
      </c>
      <c r="O79" s="4">
        <v>27.4872870482357</v>
      </c>
      <c r="P79" s="177">
        <v>3.08440643156161</v>
      </c>
      <c r="Q79" s="4">
        <v>2.6568802881795901</v>
      </c>
      <c r="R79" s="177">
        <v>3.2623108548259099</v>
      </c>
      <c r="S79" s="4">
        <v>26.218158834366701</v>
      </c>
      <c r="T79" s="177">
        <v>1.12118439225218</v>
      </c>
      <c r="U79" s="4">
        <v>21.118787708848298</v>
      </c>
      <c r="V79" s="177">
        <v>2.0481504991984401</v>
      </c>
      <c r="W79" s="4">
        <v>18.682687805540301</v>
      </c>
      <c r="X79" s="177">
        <v>4.1090370067285802</v>
      </c>
      <c r="Y79" s="4">
        <v>-7.5354710288264197</v>
      </c>
      <c r="Z79" s="177">
        <v>4.3815429465926696</v>
      </c>
      <c r="AA79" s="4">
        <v>26.5773526957184</v>
      </c>
      <c r="AB79" s="177">
        <v>1.1861669876322201</v>
      </c>
      <c r="AC79" s="4">
        <v>21.076134342829601</v>
      </c>
      <c r="AD79" s="177">
        <v>2.4290253016112899</v>
      </c>
      <c r="AE79" s="4">
        <v>19.675364846778901</v>
      </c>
      <c r="AF79" s="177">
        <v>2.8467894601894099</v>
      </c>
      <c r="AG79" s="4">
        <v>-6.90198784893943</v>
      </c>
      <c r="AH79" s="177">
        <v>3.05763827410129</v>
      </c>
      <c r="AI79" s="4">
        <v>25.210588237866801</v>
      </c>
      <c r="AJ79" s="177">
        <v>0.92477698542222597</v>
      </c>
      <c r="AK79" s="4" t="s">
        <v>888</v>
      </c>
      <c r="AL79" s="177" t="s">
        <v>888</v>
      </c>
      <c r="AM79" s="4" t="s">
        <v>888</v>
      </c>
      <c r="AN79" s="177" t="s">
        <v>888</v>
      </c>
      <c r="AO79" s="4" t="s">
        <v>888</v>
      </c>
      <c r="AP79" s="177" t="s">
        <v>888</v>
      </c>
      <c r="AQ79" s="4">
        <v>-1.27309497364436E-3</v>
      </c>
      <c r="AR79" s="177">
        <v>1.2637737912251501</v>
      </c>
      <c r="AS79" s="6"/>
      <c r="AT79" s="8"/>
    </row>
    <row r="80" spans="1:46" ht="13" customHeight="1" x14ac:dyDescent="0.35">
      <c r="A80" s="3" t="s">
        <v>394</v>
      </c>
      <c r="B80" s="175">
        <v>1</v>
      </c>
      <c r="C80" s="4">
        <v>25.019915965559999</v>
      </c>
      <c r="D80" s="177">
        <v>0.83134921062328104</v>
      </c>
      <c r="E80" s="4">
        <v>22.375019930446701</v>
      </c>
      <c r="F80" s="177">
        <v>2.0013837424946899</v>
      </c>
      <c r="G80" s="4">
        <v>25.7854313767306</v>
      </c>
      <c r="H80" s="177">
        <v>0.95361656563747099</v>
      </c>
      <c r="I80" s="4">
        <v>29.269268831548398</v>
      </c>
      <c r="J80" s="177">
        <v>2.0818623418002802</v>
      </c>
      <c r="K80" s="4">
        <v>6.8942489011017001</v>
      </c>
      <c r="L80" s="177">
        <v>2.8664918422883501</v>
      </c>
      <c r="M80" s="4">
        <v>25.041982562278299</v>
      </c>
      <c r="N80" s="177">
        <v>0.87487233089370198</v>
      </c>
      <c r="O80" s="4" t="s">
        <v>888</v>
      </c>
      <c r="P80" s="177" t="s">
        <v>888</v>
      </c>
      <c r="Q80" s="4" t="s">
        <v>888</v>
      </c>
      <c r="R80" s="177" t="s">
        <v>888</v>
      </c>
      <c r="S80" s="4">
        <v>24.884997900553898</v>
      </c>
      <c r="T80" s="177">
        <v>1.18587776264681</v>
      </c>
      <c r="U80" s="4">
        <v>25.046371010469802</v>
      </c>
      <c r="V80" s="177">
        <v>1.6867164711084</v>
      </c>
      <c r="W80" s="4">
        <v>21.6419843061203</v>
      </c>
      <c r="X80" s="177">
        <v>3.8927696461335102</v>
      </c>
      <c r="Y80" s="4">
        <v>-3.2430135944335801</v>
      </c>
      <c r="Z80" s="177">
        <v>3.9941187438862502</v>
      </c>
      <c r="AA80" s="4">
        <v>23.2700726908473</v>
      </c>
      <c r="AB80" s="177">
        <v>4.5801332576964597</v>
      </c>
      <c r="AC80" s="4">
        <v>24.689400888969899</v>
      </c>
      <c r="AD80" s="177">
        <v>1.05959833353152</v>
      </c>
      <c r="AE80" s="4">
        <v>25.667601664309601</v>
      </c>
      <c r="AF80" s="177">
        <v>2.1151329527748102</v>
      </c>
      <c r="AG80" s="4">
        <v>2.39752897346228</v>
      </c>
      <c r="AH80" s="177">
        <v>4.9244220842482598</v>
      </c>
      <c r="AI80" s="4">
        <v>24.002123472490101</v>
      </c>
      <c r="AJ80" s="177">
        <v>1.3005685665723401</v>
      </c>
      <c r="AK80" s="4">
        <v>25.7281877889816</v>
      </c>
      <c r="AL80" s="177">
        <v>1.4225663535417801</v>
      </c>
      <c r="AM80" s="4" t="s">
        <v>888</v>
      </c>
      <c r="AN80" s="177" t="s">
        <v>888</v>
      </c>
      <c r="AO80" s="4" t="s">
        <v>888</v>
      </c>
      <c r="AP80" s="177" t="s">
        <v>888</v>
      </c>
      <c r="AQ80" s="4">
        <v>1.0386070019869501E-2</v>
      </c>
      <c r="AR80" s="177">
        <v>1.24456625214808</v>
      </c>
      <c r="AS80" s="6"/>
      <c r="AT80" s="8"/>
    </row>
    <row r="81" spans="1:46" ht="13" customHeight="1" x14ac:dyDescent="0.35">
      <c r="A81" s="3" t="s">
        <v>396</v>
      </c>
      <c r="B81" s="175">
        <v>1</v>
      </c>
      <c r="C81" s="4">
        <v>25.003902539952701</v>
      </c>
      <c r="D81" s="177">
        <v>0.75820040956100099</v>
      </c>
      <c r="E81" s="4">
        <v>22.6112801867115</v>
      </c>
      <c r="F81" s="177">
        <v>2.1863090455948599</v>
      </c>
      <c r="G81" s="4">
        <v>25.494329232506701</v>
      </c>
      <c r="H81" s="177">
        <v>1.11336264506223</v>
      </c>
      <c r="I81" s="4">
        <v>25.607519686898399</v>
      </c>
      <c r="J81" s="177">
        <v>1.3098673162454399</v>
      </c>
      <c r="K81" s="4">
        <v>2.9962395001868898</v>
      </c>
      <c r="L81" s="177">
        <v>2.4991315321412602</v>
      </c>
      <c r="M81" s="4">
        <v>23.0187466305686</v>
      </c>
      <c r="N81" s="177">
        <v>0.89338631325236595</v>
      </c>
      <c r="O81" s="4">
        <v>32.954885476963803</v>
      </c>
      <c r="P81" s="177">
        <v>1.7913567885431601</v>
      </c>
      <c r="Q81" s="4">
        <v>9.9361388463951705</v>
      </c>
      <c r="R81" s="177">
        <v>2.02261803527808</v>
      </c>
      <c r="S81" s="4">
        <v>28.447815151075499</v>
      </c>
      <c r="T81" s="177">
        <v>1.05819759876932</v>
      </c>
      <c r="U81" s="4">
        <v>20.010060545634001</v>
      </c>
      <c r="V81" s="177">
        <v>0.86557523115949098</v>
      </c>
      <c r="W81" s="4">
        <v>21.357399649307698</v>
      </c>
      <c r="X81" s="177">
        <v>1.4328061358680999</v>
      </c>
      <c r="Y81" s="4">
        <v>-7.0904155017677297</v>
      </c>
      <c r="Z81" s="177">
        <v>1.6650651611390099</v>
      </c>
      <c r="AA81" s="4">
        <v>28.112740352661699</v>
      </c>
      <c r="AB81" s="177">
        <v>2.9108835267684001</v>
      </c>
      <c r="AC81" s="4">
        <v>25.1919954357355</v>
      </c>
      <c r="AD81" s="177">
        <v>1.0519544075207099</v>
      </c>
      <c r="AE81" s="4">
        <v>22.153740453653199</v>
      </c>
      <c r="AF81" s="177">
        <v>1.5508764522262199</v>
      </c>
      <c r="AG81" s="4">
        <v>-5.95899989900854</v>
      </c>
      <c r="AH81" s="177">
        <v>3.2257962089389101</v>
      </c>
      <c r="AI81" s="4">
        <v>24.8516309058625</v>
      </c>
      <c r="AJ81" s="177">
        <v>1.1808975415915599</v>
      </c>
      <c r="AK81" s="4">
        <v>24.7062804183943</v>
      </c>
      <c r="AL81" s="177">
        <v>1.1588670990957199</v>
      </c>
      <c r="AM81" s="4">
        <v>26.8290389403817</v>
      </c>
      <c r="AN81" s="177">
        <v>3.5204714746990402</v>
      </c>
      <c r="AO81" s="4">
        <v>1.97740803451915</v>
      </c>
      <c r="AP81" s="177">
        <v>3.7277341054832198</v>
      </c>
      <c r="AQ81" s="4">
        <v>7.9785631213269404E-4</v>
      </c>
      <c r="AR81" s="177">
        <v>1.06118131877037</v>
      </c>
      <c r="AS81" s="6"/>
      <c r="AT81" s="8"/>
    </row>
    <row r="82" spans="1:46" ht="13" customHeight="1" x14ac:dyDescent="0.35">
      <c r="A82" s="3" t="s">
        <v>398</v>
      </c>
      <c r="B82" s="175">
        <v>1</v>
      </c>
      <c r="C82" s="4">
        <v>25.0089799476665</v>
      </c>
      <c r="D82" s="177">
        <v>0.98721734808969697</v>
      </c>
      <c r="E82" s="4">
        <v>21.175211881829</v>
      </c>
      <c r="F82" s="177">
        <v>3.00385174294142</v>
      </c>
      <c r="G82" s="4">
        <v>20.278033460558799</v>
      </c>
      <c r="H82" s="177">
        <v>1.36238680768708</v>
      </c>
      <c r="I82" s="4">
        <v>27.338997217610999</v>
      </c>
      <c r="J82" s="177">
        <v>1.2353821256820501</v>
      </c>
      <c r="K82" s="4">
        <v>6.1637853357819896</v>
      </c>
      <c r="L82" s="177">
        <v>3.1616080219529898</v>
      </c>
      <c r="M82" s="4">
        <v>23.306474117284299</v>
      </c>
      <c r="N82" s="177">
        <v>0.95605952427448704</v>
      </c>
      <c r="O82" s="4">
        <v>36.043502266595802</v>
      </c>
      <c r="P82" s="177">
        <v>3.3889967544976298</v>
      </c>
      <c r="Q82" s="4">
        <v>12.737028149311501</v>
      </c>
      <c r="R82" s="177">
        <v>3.3870075976897702</v>
      </c>
      <c r="S82" s="4">
        <v>26.990990490648599</v>
      </c>
      <c r="T82" s="177">
        <v>1.2587916181650201</v>
      </c>
      <c r="U82" s="4">
        <v>22.094871672017199</v>
      </c>
      <c r="V82" s="177">
        <v>1.65648461661246</v>
      </c>
      <c r="W82" s="4">
        <v>21.751540774462299</v>
      </c>
      <c r="X82" s="177">
        <v>2.3070384190094502</v>
      </c>
      <c r="Y82" s="4">
        <v>-5.2394497161863303</v>
      </c>
      <c r="Z82" s="177">
        <v>2.5355161919519</v>
      </c>
      <c r="AA82" s="4">
        <v>26.667792795671499</v>
      </c>
      <c r="AB82" s="177">
        <v>2.00382346199406</v>
      </c>
      <c r="AC82" s="4">
        <v>23.994339045214598</v>
      </c>
      <c r="AD82" s="177">
        <v>1.17676016909003</v>
      </c>
      <c r="AE82" s="4">
        <v>21.029934968563801</v>
      </c>
      <c r="AF82" s="177">
        <v>1.87576015115487</v>
      </c>
      <c r="AG82" s="4">
        <v>-5.6378578271077</v>
      </c>
      <c r="AH82" s="177">
        <v>2.5346876813053498</v>
      </c>
      <c r="AI82" s="4">
        <v>24.6337442027633</v>
      </c>
      <c r="AJ82" s="177">
        <v>1.02933875140182</v>
      </c>
      <c r="AK82" s="4">
        <v>21.463537152987801</v>
      </c>
      <c r="AL82" s="177">
        <v>2.7548270599944402</v>
      </c>
      <c r="AM82" s="4" t="s">
        <v>888</v>
      </c>
      <c r="AN82" s="177" t="s">
        <v>888</v>
      </c>
      <c r="AO82" s="4" t="s">
        <v>888</v>
      </c>
      <c r="AP82" s="177" t="s">
        <v>888</v>
      </c>
      <c r="AQ82" s="4">
        <v>7.2918578723495404E-3</v>
      </c>
      <c r="AR82" s="177">
        <v>1.20793196698935</v>
      </c>
      <c r="AS82" s="6"/>
      <c r="AT82" s="8"/>
    </row>
    <row r="83" spans="1:46" ht="13" customHeight="1" x14ac:dyDescent="0.35">
      <c r="A83" s="3" t="s">
        <v>399</v>
      </c>
      <c r="B83" s="175">
        <v>1</v>
      </c>
      <c r="C83" s="4">
        <v>25.0048148061985</v>
      </c>
      <c r="D83" s="177">
        <v>1.0473206133795301</v>
      </c>
      <c r="E83" s="4" t="s">
        <v>888</v>
      </c>
      <c r="F83" s="177" t="s">
        <v>888</v>
      </c>
      <c r="G83" s="4">
        <v>27.8933699540089</v>
      </c>
      <c r="H83" s="177">
        <v>2.9468053874138498</v>
      </c>
      <c r="I83" s="4">
        <v>24.117867026378701</v>
      </c>
      <c r="J83" s="177">
        <v>1.0357489940940701</v>
      </c>
      <c r="K83" s="4" t="s">
        <v>888</v>
      </c>
      <c r="L83" s="177" t="s">
        <v>888</v>
      </c>
      <c r="M83" s="4">
        <v>32.002988325042701</v>
      </c>
      <c r="N83" s="177">
        <v>2.0385225712970101</v>
      </c>
      <c r="O83" s="4">
        <v>23.217094651965098</v>
      </c>
      <c r="P83" s="177">
        <v>1.1407420956293099</v>
      </c>
      <c r="Q83" s="4">
        <v>-8.7858936730776396</v>
      </c>
      <c r="R83" s="177">
        <v>2.3465558327382698</v>
      </c>
      <c r="S83" s="4">
        <v>24.656224383596101</v>
      </c>
      <c r="T83" s="177">
        <v>1.21533400819933</v>
      </c>
      <c r="U83" s="4">
        <v>26.613969786573101</v>
      </c>
      <c r="V83" s="177">
        <v>2.0979131907180699</v>
      </c>
      <c r="W83" s="4">
        <v>28.000093568118999</v>
      </c>
      <c r="X83" s="177">
        <v>2.6279285225687499</v>
      </c>
      <c r="Y83" s="4">
        <v>3.34386918452291</v>
      </c>
      <c r="Z83" s="177">
        <v>2.91832046335962</v>
      </c>
      <c r="AA83" s="4">
        <v>32.178597610605003</v>
      </c>
      <c r="AB83" s="177">
        <v>2.7004848100344501</v>
      </c>
      <c r="AC83" s="4">
        <v>24.805466347578101</v>
      </c>
      <c r="AD83" s="177">
        <v>1.3631041795776</v>
      </c>
      <c r="AE83" s="4">
        <v>21.604357933225501</v>
      </c>
      <c r="AF83" s="177">
        <v>1.3814322596611399</v>
      </c>
      <c r="AG83" s="4">
        <v>-10.5742396773795</v>
      </c>
      <c r="AH83" s="177">
        <v>2.6702598758568201</v>
      </c>
      <c r="AI83" s="4">
        <v>26.1229398671803</v>
      </c>
      <c r="AJ83" s="177">
        <v>1.2329729453043501</v>
      </c>
      <c r="AK83" s="4">
        <v>21.351264291020499</v>
      </c>
      <c r="AL83" s="177">
        <v>2.2459973924621099</v>
      </c>
      <c r="AM83" s="4" t="s">
        <v>888</v>
      </c>
      <c r="AN83" s="177" t="s">
        <v>888</v>
      </c>
      <c r="AO83" s="4" t="s">
        <v>888</v>
      </c>
      <c r="AP83" s="177" t="s">
        <v>888</v>
      </c>
      <c r="AQ83" s="4">
        <v>-8.5092513771414205E-2</v>
      </c>
      <c r="AR83" s="177">
        <v>1.57322964982035</v>
      </c>
      <c r="AS83" s="6"/>
      <c r="AT83" s="8"/>
    </row>
    <row r="84" spans="1:46" ht="13" customHeight="1" x14ac:dyDescent="0.35">
      <c r="A84" s="191" t="s">
        <v>410</v>
      </c>
      <c r="B84" s="176">
        <v>1</v>
      </c>
      <c r="C84" s="35">
        <v>25.016049796007199</v>
      </c>
      <c r="D84" s="181">
        <v>0.28593302438381601</v>
      </c>
      <c r="E84" s="35">
        <v>22.647198170574701</v>
      </c>
      <c r="F84" s="181">
        <v>0.95003265350952004</v>
      </c>
      <c r="G84" s="35">
        <v>24.1417295925838</v>
      </c>
      <c r="H84" s="181">
        <v>0.54208169958643204</v>
      </c>
      <c r="I84" s="35">
        <v>25.763786544017599</v>
      </c>
      <c r="J84" s="181">
        <v>0.52337771914704301</v>
      </c>
      <c r="K84" s="35">
        <v>3.3102674233437401</v>
      </c>
      <c r="L84" s="181">
        <v>1.1339875822865799</v>
      </c>
      <c r="M84" s="35">
        <v>25.0860661729849</v>
      </c>
      <c r="N84" s="181">
        <v>0.35549922525090499</v>
      </c>
      <c r="O84" s="35">
        <v>28.035898621687799</v>
      </c>
      <c r="P84" s="181">
        <v>0.786830927441177</v>
      </c>
      <c r="Q84" s="35">
        <v>2.9772185414074102</v>
      </c>
      <c r="R84" s="181">
        <v>0.89896350275786596</v>
      </c>
      <c r="S84" s="35">
        <v>25.9194883064491</v>
      </c>
      <c r="T84" s="181">
        <v>0.42628035881426501</v>
      </c>
      <c r="U84" s="35">
        <v>23.796457019117</v>
      </c>
      <c r="V84" s="181">
        <v>0.58242568592386701</v>
      </c>
      <c r="W84" s="35">
        <v>23.091184308876901</v>
      </c>
      <c r="X84" s="181">
        <v>0.82015561188900898</v>
      </c>
      <c r="Y84" s="35">
        <v>-2.8928987459744002</v>
      </c>
      <c r="Z84" s="181">
        <v>0.94620790857514103</v>
      </c>
      <c r="AA84" s="35">
        <v>25.658611078916799</v>
      </c>
      <c r="AB84" s="181">
        <v>0.75144030643333104</v>
      </c>
      <c r="AC84" s="35">
        <v>24.8874753412526</v>
      </c>
      <c r="AD84" s="181">
        <v>0.44826039106058502</v>
      </c>
      <c r="AE84" s="35">
        <v>23.432480295668</v>
      </c>
      <c r="AF84" s="181">
        <v>0.67018433800657395</v>
      </c>
      <c r="AG84" s="35">
        <v>-2.21693851985389</v>
      </c>
      <c r="AH84" s="181">
        <v>1.0614489619065499</v>
      </c>
      <c r="AI84" s="35">
        <v>25.421426161733802</v>
      </c>
      <c r="AJ84" s="181">
        <v>0.40606582268622199</v>
      </c>
      <c r="AK84" s="35">
        <v>22.338937265414401</v>
      </c>
      <c r="AL84" s="181">
        <v>0.60188173952460799</v>
      </c>
      <c r="AM84" s="35">
        <v>25.0597954129709</v>
      </c>
      <c r="AN84" s="181">
        <v>1.38211651031793</v>
      </c>
      <c r="AO84" s="35">
        <v>-0.47205663827073402</v>
      </c>
      <c r="AP84" s="181">
        <v>1.6213973101289301</v>
      </c>
      <c r="AQ84" s="35">
        <v>-1.11002715935411E-2</v>
      </c>
      <c r="AR84" s="181">
        <v>0.36957865086615099</v>
      </c>
      <c r="AS84" s="6"/>
      <c r="AT84" s="8"/>
    </row>
    <row r="85" spans="1:46" ht="13" customHeight="1" x14ac:dyDescent="0.35">
      <c r="A85" s="3" t="s">
        <v>198</v>
      </c>
      <c r="B85" s="175">
        <v>1</v>
      </c>
      <c r="C85" s="4">
        <v>25.022566430478701</v>
      </c>
      <c r="D85" s="177">
        <v>1.1828213796218401</v>
      </c>
      <c r="E85" s="4">
        <v>26.7063956106044</v>
      </c>
      <c r="F85" s="177">
        <v>4.5956088445723502</v>
      </c>
      <c r="G85" s="4">
        <v>24.500332512682899</v>
      </c>
      <c r="H85" s="177">
        <v>1.04400006798763</v>
      </c>
      <c r="I85" s="4">
        <v>22.2913444123228</v>
      </c>
      <c r="J85" s="177">
        <v>3.7546374521460901</v>
      </c>
      <c r="K85" s="4">
        <v>-4.4150511982816099</v>
      </c>
      <c r="L85" s="177">
        <v>5.9917194409251202</v>
      </c>
      <c r="M85" s="4">
        <v>25.078661246932899</v>
      </c>
      <c r="N85" s="177">
        <v>2.0663623456951399</v>
      </c>
      <c r="O85" s="4">
        <v>24.215429400958001</v>
      </c>
      <c r="P85" s="177">
        <v>1.3021391225190599</v>
      </c>
      <c r="Q85" s="4">
        <v>-0.86323184597489799</v>
      </c>
      <c r="R85" s="177">
        <v>2.4405215885196498</v>
      </c>
      <c r="S85" s="4">
        <v>24.210468899894099</v>
      </c>
      <c r="T85" s="177">
        <v>2.0858096143531299</v>
      </c>
      <c r="U85" s="4">
        <v>26.828462306843701</v>
      </c>
      <c r="V85" s="177">
        <v>1.6805125606698099</v>
      </c>
      <c r="W85" s="4">
        <v>20.440548018034299</v>
      </c>
      <c r="X85" s="177">
        <v>2.2005994622325802</v>
      </c>
      <c r="Y85" s="4">
        <v>-3.7699208818598402</v>
      </c>
      <c r="Z85" s="177">
        <v>2.8120703039718702</v>
      </c>
      <c r="AA85" s="4" t="s">
        <v>888</v>
      </c>
      <c r="AB85" s="177" t="s">
        <v>888</v>
      </c>
      <c r="AC85" s="4">
        <v>26.587175938020199</v>
      </c>
      <c r="AD85" s="177">
        <v>1.7086721404909899</v>
      </c>
      <c r="AE85" s="4">
        <v>22.149152892208399</v>
      </c>
      <c r="AF85" s="177">
        <v>1.41851140888708</v>
      </c>
      <c r="AG85" s="4" t="s">
        <v>888</v>
      </c>
      <c r="AH85" s="177" t="s">
        <v>888</v>
      </c>
      <c r="AI85" s="4">
        <v>26.0768271901056</v>
      </c>
      <c r="AJ85" s="177">
        <v>1.9258471467395499</v>
      </c>
      <c r="AK85" s="4">
        <v>23.308688042390301</v>
      </c>
      <c r="AL85" s="177">
        <v>1.7312976412199099</v>
      </c>
      <c r="AM85" s="4">
        <v>24.038033701500101</v>
      </c>
      <c r="AN85" s="177">
        <v>3.0790892603538502</v>
      </c>
      <c r="AO85" s="4">
        <v>-2.0387934886055201</v>
      </c>
      <c r="AP85" s="177">
        <v>3.6230614032523998</v>
      </c>
      <c r="AQ85" s="4">
        <v>4.8808660297439098E-3</v>
      </c>
      <c r="AR85" s="177">
        <v>1.5796029493666399</v>
      </c>
      <c r="AS85" s="6"/>
      <c r="AT85" s="8"/>
    </row>
    <row r="86" spans="1:46" ht="13" customHeight="1" x14ac:dyDescent="0.35">
      <c r="A86" s="3" t="s">
        <v>407</v>
      </c>
      <c r="B86" s="175">
        <v>1</v>
      </c>
      <c r="C86" s="4">
        <v>25.013025314341998</v>
      </c>
      <c r="D86" s="177">
        <v>1.28533138980257</v>
      </c>
      <c r="E86" s="4">
        <v>25.4984915697096</v>
      </c>
      <c r="F86" s="177">
        <v>4.3294571601921401</v>
      </c>
      <c r="G86" s="4">
        <v>24.295088563011401</v>
      </c>
      <c r="H86" s="177">
        <v>1.5138502468528601</v>
      </c>
      <c r="I86" s="4">
        <v>26.1861736153385</v>
      </c>
      <c r="J86" s="177">
        <v>3.2250680066434501</v>
      </c>
      <c r="K86" s="4">
        <v>0.68768204562892898</v>
      </c>
      <c r="L86" s="177">
        <v>5.3400071023083804</v>
      </c>
      <c r="M86" s="4" t="s">
        <v>889</v>
      </c>
      <c r="N86" s="177" t="s">
        <v>889</v>
      </c>
      <c r="O86" s="4" t="s">
        <v>889</v>
      </c>
      <c r="P86" s="177" t="s">
        <v>889</v>
      </c>
      <c r="Q86" s="4" t="s">
        <v>889</v>
      </c>
      <c r="R86" s="177" t="s">
        <v>889</v>
      </c>
      <c r="S86" s="4">
        <v>23.6580387550352</v>
      </c>
      <c r="T86" s="177">
        <v>1.68762692531176</v>
      </c>
      <c r="U86" s="4">
        <v>24.325767754630899</v>
      </c>
      <c r="V86" s="177">
        <v>2.7311772141894202</v>
      </c>
      <c r="W86" s="4">
        <v>28.350596977515199</v>
      </c>
      <c r="X86" s="177">
        <v>3.2687775980245899</v>
      </c>
      <c r="Y86" s="4">
        <v>4.6925582224800104</v>
      </c>
      <c r="Z86" s="177">
        <v>3.6783273364789699</v>
      </c>
      <c r="AA86" s="4">
        <v>21.937194469475799</v>
      </c>
      <c r="AB86" s="177">
        <v>5.1479888879595501</v>
      </c>
      <c r="AC86" s="4">
        <v>24.240913208676499</v>
      </c>
      <c r="AD86" s="177">
        <v>1.5302437817788499</v>
      </c>
      <c r="AE86" s="4">
        <v>27.2232381005016</v>
      </c>
      <c r="AF86" s="177">
        <v>2.6651156648195902</v>
      </c>
      <c r="AG86" s="4">
        <v>5.2860436310258097</v>
      </c>
      <c r="AH86" s="177">
        <v>5.7323476117163299</v>
      </c>
      <c r="AI86" s="4">
        <v>25.093188255970301</v>
      </c>
      <c r="AJ86" s="177">
        <v>2.1898340493532702</v>
      </c>
      <c r="AK86" s="4">
        <v>24.1516321959793</v>
      </c>
      <c r="AL86" s="177">
        <v>1.6635564476729601</v>
      </c>
      <c r="AM86" s="4">
        <v>26.600990760067099</v>
      </c>
      <c r="AN86" s="177">
        <v>3.9772565922857201</v>
      </c>
      <c r="AO86" s="4">
        <v>1.50780250409679</v>
      </c>
      <c r="AP86" s="177">
        <v>4.3842460812953501</v>
      </c>
      <c r="AQ86" s="4">
        <v>-3.2349317731867402E-2</v>
      </c>
      <c r="AR86" s="177">
        <v>2.09416661323877</v>
      </c>
      <c r="AS86" s="6"/>
      <c r="AT86" s="8"/>
    </row>
    <row r="87" spans="1:46" ht="13" customHeight="1" x14ac:dyDescent="0.35">
      <c r="A87" s="103" t="s">
        <v>408</v>
      </c>
      <c r="B87" s="184">
        <v>1</v>
      </c>
      <c r="C87" s="109">
        <v>25.0246880288386</v>
      </c>
      <c r="D87" s="183">
        <v>1.5065089744287901</v>
      </c>
      <c r="E87" s="109">
        <v>19.943441133435101</v>
      </c>
      <c r="F87" s="183">
        <v>4.8122044232518304</v>
      </c>
      <c r="G87" s="109">
        <v>23.601735602085999</v>
      </c>
      <c r="H87" s="183">
        <v>3.8740042620486999</v>
      </c>
      <c r="I87" s="109">
        <v>27.9783753074388</v>
      </c>
      <c r="J87" s="183">
        <v>1.7908866888839701</v>
      </c>
      <c r="K87" s="109">
        <v>8.0349341740036593</v>
      </c>
      <c r="L87" s="183">
        <v>5.03856436599684</v>
      </c>
      <c r="M87" s="109">
        <v>25.215219574982601</v>
      </c>
      <c r="N87" s="183">
        <v>1.6731421436848599</v>
      </c>
      <c r="O87" s="109" t="s">
        <v>888</v>
      </c>
      <c r="P87" s="183" t="s">
        <v>888</v>
      </c>
      <c r="Q87" s="109" t="s">
        <v>888</v>
      </c>
      <c r="R87" s="183" t="s">
        <v>888</v>
      </c>
      <c r="S87" s="109">
        <v>27.3442832466292</v>
      </c>
      <c r="T87" s="183">
        <v>2.5366587927805102</v>
      </c>
      <c r="U87" s="109">
        <v>24.6291371064397</v>
      </c>
      <c r="V87" s="183">
        <v>2.5849137107184901</v>
      </c>
      <c r="W87" s="109">
        <v>24.389006936124499</v>
      </c>
      <c r="X87" s="183">
        <v>3.99034590016121</v>
      </c>
      <c r="Y87" s="109">
        <v>-2.9552763105047402</v>
      </c>
      <c r="Z87" s="183">
        <v>4.7219363883895999</v>
      </c>
      <c r="AA87" s="109">
        <v>37.692158832346898</v>
      </c>
      <c r="AB87" s="183">
        <v>10.778010611923399</v>
      </c>
      <c r="AC87" s="109">
        <v>24.999602201453801</v>
      </c>
      <c r="AD87" s="183">
        <v>2.1698094955789</v>
      </c>
      <c r="AE87" s="109">
        <v>25.656467229769401</v>
      </c>
      <c r="AF87" s="183">
        <v>2.5033897096806998</v>
      </c>
      <c r="AG87" s="109">
        <v>-12.035691602577501</v>
      </c>
      <c r="AH87" s="183">
        <v>11.032739047992401</v>
      </c>
      <c r="AI87" s="109">
        <v>29.777409713445401</v>
      </c>
      <c r="AJ87" s="183">
        <v>3.7796852010556599</v>
      </c>
      <c r="AK87" s="109">
        <v>25.3251305050584</v>
      </c>
      <c r="AL87" s="183">
        <v>1.71273778607575</v>
      </c>
      <c r="AM87" s="109">
        <v>23.821395425100299</v>
      </c>
      <c r="AN87" s="183">
        <v>4.2170087086416599</v>
      </c>
      <c r="AO87" s="109">
        <v>-5.95601428834508</v>
      </c>
      <c r="AP87" s="183">
        <v>5.6229481257156699</v>
      </c>
      <c r="AQ87" s="109">
        <v>-7.1508490384069007E-2</v>
      </c>
      <c r="AR87" s="183">
        <v>2.0992367830513299</v>
      </c>
      <c r="AS87" s="9"/>
      <c r="AT87" s="10"/>
    </row>
    <row r="88" spans="1:46" ht="13" customHeight="1" x14ac:dyDescent="0.35">
      <c r="A88" s="3"/>
      <c r="B88" s="111"/>
      <c r="C88" s="4" t="s">
        <v>1456</v>
      </c>
      <c r="D88" s="177" t="s">
        <v>1457</v>
      </c>
      <c r="E88" s="4" t="s">
        <v>1514</v>
      </c>
      <c r="F88" s="177" t="s">
        <v>1515</v>
      </c>
      <c r="G88" s="4" t="s">
        <v>1516</v>
      </c>
      <c r="H88" s="177" t="s">
        <v>1517</v>
      </c>
      <c r="I88" s="4" t="s">
        <v>1518</v>
      </c>
      <c r="J88" s="177" t="s">
        <v>1519</v>
      </c>
      <c r="K88" s="4" t="s">
        <v>1520</v>
      </c>
      <c r="L88" s="177" t="s">
        <v>1521</v>
      </c>
      <c r="M88" s="4" t="s">
        <v>1522</v>
      </c>
      <c r="N88" s="177" t="s">
        <v>1523</v>
      </c>
      <c r="O88" s="4" t="s">
        <v>1524</v>
      </c>
      <c r="P88" s="177" t="s">
        <v>1525</v>
      </c>
      <c r="Q88" s="4" t="s">
        <v>1526</v>
      </c>
      <c r="R88" s="177" t="s">
        <v>1527</v>
      </c>
      <c r="S88" s="4" t="s">
        <v>1528</v>
      </c>
      <c r="T88" s="177" t="s">
        <v>1529</v>
      </c>
      <c r="U88" s="4" t="s">
        <v>1530</v>
      </c>
      <c r="V88" s="177" t="s">
        <v>1531</v>
      </c>
      <c r="W88" s="4" t="s">
        <v>1532</v>
      </c>
      <c r="X88" s="177" t="s">
        <v>1533</v>
      </c>
      <c r="Y88" s="4" t="s">
        <v>1534</v>
      </c>
      <c r="Z88" s="177" t="s">
        <v>1535</v>
      </c>
      <c r="AA88" s="4" t="s">
        <v>1536</v>
      </c>
      <c r="AB88" s="177" t="s">
        <v>1537</v>
      </c>
      <c r="AC88" s="4" t="s">
        <v>1538</v>
      </c>
      <c r="AD88" s="177" t="s">
        <v>1539</v>
      </c>
      <c r="AE88" s="4" t="s">
        <v>1540</v>
      </c>
      <c r="AF88" s="177" t="s">
        <v>1541</v>
      </c>
      <c r="AG88" s="4" t="s">
        <v>1542</v>
      </c>
      <c r="AH88" s="177" t="s">
        <v>1543</v>
      </c>
      <c r="AI88" s="4" t="s">
        <v>1544</v>
      </c>
      <c r="AJ88" s="177" t="s">
        <v>1545</v>
      </c>
      <c r="AK88" s="4" t="s">
        <v>1546</v>
      </c>
      <c r="AL88" s="177" t="s">
        <v>1547</v>
      </c>
      <c r="AM88" s="4" t="s">
        <v>1548</v>
      </c>
      <c r="AN88" s="177" t="s">
        <v>1549</v>
      </c>
      <c r="AO88" s="4" t="s">
        <v>1550</v>
      </c>
      <c r="AP88" s="177" t="s">
        <v>1551</v>
      </c>
      <c r="AQ88" s="6" t="s">
        <v>1552</v>
      </c>
      <c r="AR88" s="6" t="s">
        <v>1553</v>
      </c>
      <c r="AS88" s="4" t="s">
        <v>1554</v>
      </c>
      <c r="AT88" s="196" t="s">
        <v>1555</v>
      </c>
    </row>
    <row r="89" spans="1:46" ht="13" customHeight="1" x14ac:dyDescent="0.35">
      <c r="A89" s="3" t="s">
        <v>365</v>
      </c>
      <c r="B89" s="111">
        <v>3</v>
      </c>
      <c r="C89" s="4">
        <v>25.020371431647199</v>
      </c>
      <c r="D89" s="177">
        <v>0.80487131260457601</v>
      </c>
      <c r="E89" s="4" t="s">
        <v>431</v>
      </c>
      <c r="F89" s="177" t="s">
        <v>431</v>
      </c>
      <c r="G89" s="4">
        <v>24.092631255009</v>
      </c>
      <c r="H89" s="177">
        <v>1.0053132961201301</v>
      </c>
      <c r="I89" s="4">
        <v>26.673670025860201</v>
      </c>
      <c r="J89" s="177">
        <v>1.544181882275</v>
      </c>
      <c r="K89" s="4" t="s">
        <v>431</v>
      </c>
      <c r="L89" s="177" t="s">
        <v>431</v>
      </c>
      <c r="M89" s="4">
        <v>24.948621900693801</v>
      </c>
      <c r="N89" s="177">
        <v>0.88183386485089899</v>
      </c>
      <c r="O89" s="4" t="s">
        <v>888</v>
      </c>
      <c r="P89" s="177" t="s">
        <v>888</v>
      </c>
      <c r="Q89" s="4" t="s">
        <v>888</v>
      </c>
      <c r="R89" s="177" t="s">
        <v>888</v>
      </c>
      <c r="S89" s="4">
        <v>25.7531007099996</v>
      </c>
      <c r="T89" s="177">
        <v>1.1615171716975501</v>
      </c>
      <c r="U89" s="4">
        <v>22.679795839575601</v>
      </c>
      <c r="V89" s="177">
        <v>1.5394283498653001</v>
      </c>
      <c r="W89" s="4">
        <v>28.1344609798739</v>
      </c>
      <c r="X89" s="177">
        <v>3.0410205304166702</v>
      </c>
      <c r="Y89" s="4">
        <v>2.3813602698743201</v>
      </c>
      <c r="Z89" s="177">
        <v>3.2550261967264298</v>
      </c>
      <c r="AA89" s="4">
        <v>26.0880352546511</v>
      </c>
      <c r="AB89" s="177">
        <v>1.3337553638333799</v>
      </c>
      <c r="AC89" s="4">
        <v>24.378777885342402</v>
      </c>
      <c r="AD89" s="177">
        <v>1.2052205445312301</v>
      </c>
      <c r="AE89" s="4" t="s">
        <v>888</v>
      </c>
      <c r="AF89" s="177" t="s">
        <v>888</v>
      </c>
      <c r="AG89" s="4" t="s">
        <v>888</v>
      </c>
      <c r="AH89" s="177" t="s">
        <v>888</v>
      </c>
      <c r="AI89" s="4">
        <v>24.2181289417403</v>
      </c>
      <c r="AJ89" s="177">
        <v>1.0658245631852601</v>
      </c>
      <c r="AK89" s="4">
        <v>25.9719633356831</v>
      </c>
      <c r="AL89" s="177">
        <v>1.7190292122958699</v>
      </c>
      <c r="AM89" s="4" t="s">
        <v>888</v>
      </c>
      <c r="AN89" s="177" t="s">
        <v>888</v>
      </c>
      <c r="AO89" s="4" t="s">
        <v>888</v>
      </c>
      <c r="AP89" s="177" t="s">
        <v>888</v>
      </c>
      <c r="AQ89" s="6"/>
      <c r="AR89" s="6"/>
      <c r="AS89" s="4">
        <v>4.6451050676914497E-3</v>
      </c>
      <c r="AT89" s="196">
        <v>1.3301476538230801</v>
      </c>
    </row>
    <row r="90" spans="1:46" ht="13" customHeight="1" x14ac:dyDescent="0.35">
      <c r="A90" s="3" t="s">
        <v>368</v>
      </c>
      <c r="B90" s="111">
        <v>3</v>
      </c>
      <c r="C90" s="4">
        <v>25.012267108083101</v>
      </c>
      <c r="D90" s="177">
        <v>1.06098963792853</v>
      </c>
      <c r="E90" s="4" t="s">
        <v>888</v>
      </c>
      <c r="F90" s="177" t="s">
        <v>888</v>
      </c>
      <c r="G90" s="4">
        <v>24.805879308804101</v>
      </c>
      <c r="H90" s="177">
        <v>1.36774454822848</v>
      </c>
      <c r="I90" s="4">
        <v>26.233484308049999</v>
      </c>
      <c r="J90" s="177">
        <v>1.8139044811617</v>
      </c>
      <c r="K90" s="4" t="s">
        <v>888</v>
      </c>
      <c r="L90" s="177" t="s">
        <v>888</v>
      </c>
      <c r="M90" s="4">
        <v>25.049590149588902</v>
      </c>
      <c r="N90" s="177">
        <v>1.0705205328152301</v>
      </c>
      <c r="O90" s="4" t="s">
        <v>888</v>
      </c>
      <c r="P90" s="177" t="s">
        <v>888</v>
      </c>
      <c r="Q90" s="4" t="s">
        <v>888</v>
      </c>
      <c r="R90" s="177" t="s">
        <v>888</v>
      </c>
      <c r="S90" s="4">
        <v>28.065261935472801</v>
      </c>
      <c r="T90" s="177">
        <v>1.3711047913100101</v>
      </c>
      <c r="U90" s="4">
        <v>24.4843064821493</v>
      </c>
      <c r="V90" s="177">
        <v>1.5900628826632099</v>
      </c>
      <c r="W90" s="4">
        <v>15.7969565968873</v>
      </c>
      <c r="X90" s="177">
        <v>2.53341456687905</v>
      </c>
      <c r="Y90" s="4">
        <v>-12.268305338585501</v>
      </c>
      <c r="Z90" s="177">
        <v>2.8993199916063399</v>
      </c>
      <c r="AA90" s="4">
        <v>25.923028934408901</v>
      </c>
      <c r="AB90" s="177">
        <v>1.7817798121419599</v>
      </c>
      <c r="AC90" s="4">
        <v>25.799187633202699</v>
      </c>
      <c r="AD90" s="177">
        <v>1.35587369635251</v>
      </c>
      <c r="AE90" s="4">
        <v>19.886777520781401</v>
      </c>
      <c r="AF90" s="177">
        <v>4.5723936467010704</v>
      </c>
      <c r="AG90" s="4">
        <v>-6.0362514136274799</v>
      </c>
      <c r="AH90" s="177">
        <v>4.9459618428233396</v>
      </c>
      <c r="AI90" s="4">
        <v>28.016505333364702</v>
      </c>
      <c r="AJ90" s="177">
        <v>1.61952723777484</v>
      </c>
      <c r="AK90" s="4">
        <v>23.585920402926199</v>
      </c>
      <c r="AL90" s="177">
        <v>2.01389060572934</v>
      </c>
      <c r="AM90" s="4">
        <v>20.638956976824499</v>
      </c>
      <c r="AN90" s="177">
        <v>2.6202984803201299</v>
      </c>
      <c r="AO90" s="4">
        <v>-7.3775483565401698</v>
      </c>
      <c r="AP90" s="177">
        <v>3.50810986370786</v>
      </c>
      <c r="AQ90" s="6"/>
      <c r="AR90" s="6"/>
      <c r="AS90" s="4">
        <v>-1.5748789088458899E-2</v>
      </c>
      <c r="AT90" s="196">
        <v>1.6705204259231099</v>
      </c>
    </row>
    <row r="91" spans="1:46" ht="13" customHeight="1" x14ac:dyDescent="0.35">
      <c r="A91" s="3" t="s">
        <v>466</v>
      </c>
      <c r="B91" s="111">
        <v>3</v>
      </c>
      <c r="C91" s="4">
        <v>25.027037669989401</v>
      </c>
      <c r="D91" s="177">
        <v>1.0552287449289299</v>
      </c>
      <c r="E91" s="4" t="s">
        <v>888</v>
      </c>
      <c r="F91" s="177" t="s">
        <v>888</v>
      </c>
      <c r="G91" s="4">
        <v>24.998932425189501</v>
      </c>
      <c r="H91" s="177">
        <v>1.1722322923369399</v>
      </c>
      <c r="I91" s="4">
        <v>26.302694470790598</v>
      </c>
      <c r="J91" s="177">
        <v>2.6966503870679399</v>
      </c>
      <c r="K91" s="4" t="s">
        <v>888</v>
      </c>
      <c r="L91" s="177" t="s">
        <v>888</v>
      </c>
      <c r="M91" s="4">
        <v>25.7764942346288</v>
      </c>
      <c r="N91" s="177">
        <v>1.8576146226849799</v>
      </c>
      <c r="O91" s="4">
        <v>24.658334517035101</v>
      </c>
      <c r="P91" s="177">
        <v>1.3736499303987399</v>
      </c>
      <c r="Q91" s="4">
        <v>-1.1181597175936699</v>
      </c>
      <c r="R91" s="177">
        <v>2.27089206005689</v>
      </c>
      <c r="S91" s="4">
        <v>24.606976553285602</v>
      </c>
      <c r="T91" s="177">
        <v>1.78355584480997</v>
      </c>
      <c r="U91" s="4">
        <v>24.2662169774425</v>
      </c>
      <c r="V91" s="177">
        <v>1.73077612303168</v>
      </c>
      <c r="W91" s="4">
        <v>27.049696062829302</v>
      </c>
      <c r="X91" s="177">
        <v>2.2327863991974701</v>
      </c>
      <c r="Y91" s="4">
        <v>2.44271950954372</v>
      </c>
      <c r="Z91" s="177">
        <v>2.8600226931382302</v>
      </c>
      <c r="AA91" s="4" t="s">
        <v>888</v>
      </c>
      <c r="AB91" s="177" t="s">
        <v>888</v>
      </c>
      <c r="AC91" s="4">
        <v>25.598965349922</v>
      </c>
      <c r="AD91" s="177">
        <v>1.3095211308902299</v>
      </c>
      <c r="AE91" s="4">
        <v>23.9684876294418</v>
      </c>
      <c r="AF91" s="177">
        <v>2.16792990363634</v>
      </c>
      <c r="AG91" s="4" t="s">
        <v>888</v>
      </c>
      <c r="AH91" s="177" t="s">
        <v>888</v>
      </c>
      <c r="AI91" s="4">
        <v>23.477217044727201</v>
      </c>
      <c r="AJ91" s="177">
        <v>1.7121045312069301</v>
      </c>
      <c r="AK91" s="4">
        <v>25.377410601917799</v>
      </c>
      <c r="AL91" s="177">
        <v>1.65243888152167</v>
      </c>
      <c r="AM91" s="4">
        <v>27.584769917090899</v>
      </c>
      <c r="AN91" s="177">
        <v>2.4875637992608701</v>
      </c>
      <c r="AO91" s="4">
        <v>4.1075528723636303</v>
      </c>
      <c r="AP91" s="177">
        <v>3.0209112434074701</v>
      </c>
      <c r="AQ91" s="6"/>
      <c r="AR91" s="6"/>
      <c r="AS91" s="4">
        <v>9.3521055404117703E-3</v>
      </c>
      <c r="AT91" s="196">
        <v>1.48646788249243</v>
      </c>
    </row>
    <row r="92" spans="1:46" ht="13" customHeight="1" x14ac:dyDescent="0.35">
      <c r="A92" s="3" t="s">
        <v>387</v>
      </c>
      <c r="B92" s="111">
        <v>3</v>
      </c>
      <c r="C92" s="4">
        <v>25.025903351377</v>
      </c>
      <c r="D92" s="177">
        <v>0.78991823618129497</v>
      </c>
      <c r="E92" s="4" t="s">
        <v>888</v>
      </c>
      <c r="F92" s="177" t="s">
        <v>888</v>
      </c>
      <c r="G92" s="4">
        <v>25.0520463413229</v>
      </c>
      <c r="H92" s="177">
        <v>0.88518384376272297</v>
      </c>
      <c r="I92" s="4">
        <v>25.0183650868893</v>
      </c>
      <c r="J92" s="177">
        <v>1.73351112869254</v>
      </c>
      <c r="K92" s="4" t="s">
        <v>888</v>
      </c>
      <c r="L92" s="177" t="s">
        <v>888</v>
      </c>
      <c r="M92" s="4">
        <v>24.753832990988901</v>
      </c>
      <c r="N92" s="177">
        <v>0.81615493269189399</v>
      </c>
      <c r="O92" s="4">
        <v>26.878346809263999</v>
      </c>
      <c r="P92" s="177">
        <v>2.5653096805420699</v>
      </c>
      <c r="Q92" s="4">
        <v>2.1245138182751</v>
      </c>
      <c r="R92" s="177">
        <v>2.6903334096845</v>
      </c>
      <c r="S92" s="4">
        <v>22.7820032564344</v>
      </c>
      <c r="T92" s="177">
        <v>1.5684843120127501</v>
      </c>
      <c r="U92" s="4">
        <v>23.9873262597993</v>
      </c>
      <c r="V92" s="177">
        <v>1.1146722082373399</v>
      </c>
      <c r="W92" s="4">
        <v>28.086066876056201</v>
      </c>
      <c r="X92" s="177">
        <v>1.67086947983652</v>
      </c>
      <c r="Y92" s="4">
        <v>5.30406361962185</v>
      </c>
      <c r="Z92" s="177">
        <v>2.3190032478211098</v>
      </c>
      <c r="AA92" s="4" t="s">
        <v>888</v>
      </c>
      <c r="AB92" s="177" t="s">
        <v>888</v>
      </c>
      <c r="AC92" s="4">
        <v>24.583780253938102</v>
      </c>
      <c r="AD92" s="177">
        <v>1.0660347337937</v>
      </c>
      <c r="AE92" s="4">
        <v>25.8966769006189</v>
      </c>
      <c r="AF92" s="177">
        <v>1.1927268101206101</v>
      </c>
      <c r="AG92" s="4" t="s">
        <v>888</v>
      </c>
      <c r="AH92" s="177" t="s">
        <v>888</v>
      </c>
      <c r="AI92" s="4">
        <v>23.727375327671702</v>
      </c>
      <c r="AJ92" s="177">
        <v>0.88578694303196903</v>
      </c>
      <c r="AK92" s="4">
        <v>26.5406320530915</v>
      </c>
      <c r="AL92" s="177">
        <v>1.4461232004091</v>
      </c>
      <c r="AM92" s="4" t="s">
        <v>888</v>
      </c>
      <c r="AN92" s="177" t="s">
        <v>888</v>
      </c>
      <c r="AO92" s="4" t="s">
        <v>888</v>
      </c>
      <c r="AP92" s="177" t="s">
        <v>888</v>
      </c>
      <c r="AQ92" s="6"/>
      <c r="AR92" s="6"/>
      <c r="AS92" s="4">
        <v>2.0975911599407499E-2</v>
      </c>
      <c r="AT92" s="196">
        <v>1.1075734759761</v>
      </c>
    </row>
    <row r="93" spans="1:46" ht="13" customHeight="1" x14ac:dyDescent="0.35">
      <c r="A93" s="3" t="s">
        <v>389</v>
      </c>
      <c r="B93" s="111">
        <v>3</v>
      </c>
      <c r="C93" s="4">
        <v>25.006994174959502</v>
      </c>
      <c r="D93" s="177">
        <v>0.77961788957122902</v>
      </c>
      <c r="E93" s="4">
        <v>27.485486500597599</v>
      </c>
      <c r="F93" s="177">
        <v>3.94707436160133</v>
      </c>
      <c r="G93" s="4">
        <v>23.127012304919202</v>
      </c>
      <c r="H93" s="177">
        <v>1.67236736116375</v>
      </c>
      <c r="I93" s="4">
        <v>25.660207206772299</v>
      </c>
      <c r="J93" s="177">
        <v>1.0232485663320701</v>
      </c>
      <c r="K93" s="4">
        <v>-1.82527929382522</v>
      </c>
      <c r="L93" s="177">
        <v>4.0927445057220604</v>
      </c>
      <c r="M93" s="4">
        <v>24.4121310097071</v>
      </c>
      <c r="N93" s="177">
        <v>0.86046664140804396</v>
      </c>
      <c r="O93" s="4">
        <v>31.6152616752391</v>
      </c>
      <c r="P93" s="177">
        <v>3.3718884699459202</v>
      </c>
      <c r="Q93" s="4">
        <v>7.2031306655320604</v>
      </c>
      <c r="R93" s="177">
        <v>3.407855609027</v>
      </c>
      <c r="S93" s="4">
        <v>25.1412897893359</v>
      </c>
      <c r="T93" s="177">
        <v>0.99000754164458105</v>
      </c>
      <c r="U93" s="4">
        <v>22.788632679992698</v>
      </c>
      <c r="V93" s="177">
        <v>2.4027522357601101</v>
      </c>
      <c r="W93" s="4">
        <v>20.620518817063999</v>
      </c>
      <c r="X93" s="177">
        <v>1.98898342831818</v>
      </c>
      <c r="Y93" s="4">
        <v>-4.5207709722718796</v>
      </c>
      <c r="Z93" s="177">
        <v>2.29589382453723</v>
      </c>
      <c r="AA93" s="4">
        <v>25.912291512874699</v>
      </c>
      <c r="AB93" s="177">
        <v>1.1018495863215301</v>
      </c>
      <c r="AC93" s="4">
        <v>23.103554205784398</v>
      </c>
      <c r="AD93" s="177">
        <v>2.0403491106992702</v>
      </c>
      <c r="AE93" s="4">
        <v>21.465675483507098</v>
      </c>
      <c r="AF93" s="177">
        <v>1.72426269946509</v>
      </c>
      <c r="AG93" s="4">
        <v>-4.4466160293675498</v>
      </c>
      <c r="AH93" s="177">
        <v>2.0436654506729299</v>
      </c>
      <c r="AI93" s="4">
        <v>24.927556653263402</v>
      </c>
      <c r="AJ93" s="177">
        <v>0.83473888074138602</v>
      </c>
      <c r="AK93" s="4" t="s">
        <v>888</v>
      </c>
      <c r="AL93" s="177" t="s">
        <v>888</v>
      </c>
      <c r="AM93" s="4" t="s">
        <v>888</v>
      </c>
      <c r="AN93" s="177" t="s">
        <v>888</v>
      </c>
      <c r="AO93" s="4" t="s">
        <v>888</v>
      </c>
      <c r="AP93" s="177" t="s">
        <v>888</v>
      </c>
      <c r="AQ93" s="6"/>
      <c r="AR93" s="6"/>
      <c r="AS93" s="4">
        <v>2.7524363184809899E-3</v>
      </c>
      <c r="AT93" s="196">
        <v>1.1526846542607501</v>
      </c>
    </row>
    <row r="94" spans="1:46" ht="13" customHeight="1" x14ac:dyDescent="0.35">
      <c r="A94" s="3" t="s">
        <v>394</v>
      </c>
      <c r="B94" s="111">
        <v>3</v>
      </c>
      <c r="C94" s="4">
        <v>25.000684169146101</v>
      </c>
      <c r="D94" s="177">
        <v>0.84282744830359602</v>
      </c>
      <c r="E94" s="4" t="s">
        <v>888</v>
      </c>
      <c r="F94" s="177" t="s">
        <v>888</v>
      </c>
      <c r="G94" s="4">
        <v>23.045876368440101</v>
      </c>
      <c r="H94" s="177">
        <v>1.26335659859156</v>
      </c>
      <c r="I94" s="4">
        <v>31.6257439866203</v>
      </c>
      <c r="J94" s="177">
        <v>1.8928392448923901</v>
      </c>
      <c r="K94" s="4" t="s">
        <v>888</v>
      </c>
      <c r="L94" s="177" t="s">
        <v>888</v>
      </c>
      <c r="M94" s="4">
        <v>25.674160732525799</v>
      </c>
      <c r="N94" s="177">
        <v>0.96815090114344504</v>
      </c>
      <c r="O94" s="4" t="s">
        <v>888</v>
      </c>
      <c r="P94" s="177" t="s">
        <v>888</v>
      </c>
      <c r="Q94" s="4" t="s">
        <v>888</v>
      </c>
      <c r="R94" s="177" t="s">
        <v>888</v>
      </c>
      <c r="S94" s="4">
        <v>23.465926283367899</v>
      </c>
      <c r="T94" s="177">
        <v>1.30047816862725</v>
      </c>
      <c r="U94" s="4">
        <v>27.450668916919899</v>
      </c>
      <c r="V94" s="177">
        <v>1.6439500390600601</v>
      </c>
      <c r="W94" s="4" t="s">
        <v>888</v>
      </c>
      <c r="X94" s="177" t="s">
        <v>888</v>
      </c>
      <c r="Y94" s="4" t="s">
        <v>888</v>
      </c>
      <c r="Z94" s="177" t="s">
        <v>888</v>
      </c>
      <c r="AA94" s="4">
        <v>19.203783116343502</v>
      </c>
      <c r="AB94" s="177">
        <v>2.1524023292950401</v>
      </c>
      <c r="AC94" s="4">
        <v>26.099506422461399</v>
      </c>
      <c r="AD94" s="177">
        <v>1.0826511604411599</v>
      </c>
      <c r="AE94" s="4" t="s">
        <v>888</v>
      </c>
      <c r="AF94" s="177" t="s">
        <v>888</v>
      </c>
      <c r="AG94" s="4" t="s">
        <v>888</v>
      </c>
      <c r="AH94" s="177" t="s">
        <v>888</v>
      </c>
      <c r="AI94" s="4">
        <v>23.7858584401339</v>
      </c>
      <c r="AJ94" s="177">
        <v>1.3349267959835001</v>
      </c>
      <c r="AK94" s="4">
        <v>27.5777786820749</v>
      </c>
      <c r="AL94" s="177">
        <v>1.52950760496754</v>
      </c>
      <c r="AM94" s="4" t="s">
        <v>888</v>
      </c>
      <c r="AN94" s="177" t="s">
        <v>888</v>
      </c>
      <c r="AO94" s="4" t="s">
        <v>888</v>
      </c>
      <c r="AP94" s="177" t="s">
        <v>888</v>
      </c>
      <c r="AQ94" s="6"/>
      <c r="AR94" s="6"/>
      <c r="AS94" s="4">
        <v>-8.8457263940071602E-3</v>
      </c>
      <c r="AT94" s="196">
        <v>1.2522626535978501</v>
      </c>
    </row>
    <row r="95" spans="1:46" ht="13" customHeight="1" x14ac:dyDescent="0.35">
      <c r="A95" s="3" t="s">
        <v>398</v>
      </c>
      <c r="B95" s="111">
        <v>3</v>
      </c>
      <c r="C95" s="4">
        <v>25.003354119274199</v>
      </c>
      <c r="D95" s="177">
        <v>0.90705360229057697</v>
      </c>
      <c r="E95" s="4" t="s">
        <v>888</v>
      </c>
      <c r="F95" s="177" t="s">
        <v>888</v>
      </c>
      <c r="G95" s="4">
        <v>24.822203358128899</v>
      </c>
      <c r="H95" s="177">
        <v>1.3372750364980499</v>
      </c>
      <c r="I95" s="4">
        <v>25.207961628892701</v>
      </c>
      <c r="J95" s="177">
        <v>1.2478565567027</v>
      </c>
      <c r="K95" s="4" t="s">
        <v>888</v>
      </c>
      <c r="L95" s="177" t="s">
        <v>888</v>
      </c>
      <c r="M95" s="4">
        <v>22.6175293924457</v>
      </c>
      <c r="N95" s="177">
        <v>0.80569265527845102</v>
      </c>
      <c r="O95" s="4">
        <v>38.280961854049501</v>
      </c>
      <c r="P95" s="177">
        <v>3.8116574208034</v>
      </c>
      <c r="Q95" s="4">
        <v>15.6634324616037</v>
      </c>
      <c r="R95" s="177">
        <v>3.8978368682350899</v>
      </c>
      <c r="S95" s="4">
        <v>27.397002140119401</v>
      </c>
      <c r="T95" s="177">
        <v>1.62748306786671</v>
      </c>
      <c r="U95" s="4">
        <v>22.782683281741999</v>
      </c>
      <c r="V95" s="177">
        <v>1.38665943017462</v>
      </c>
      <c r="W95" s="4">
        <v>22.7227394101659</v>
      </c>
      <c r="X95" s="177">
        <v>1.3870189799741199</v>
      </c>
      <c r="Y95" s="4">
        <v>-4.6742627299535</v>
      </c>
      <c r="Z95" s="177">
        <v>2.17555823183688</v>
      </c>
      <c r="AA95" s="4">
        <v>25.189954608466799</v>
      </c>
      <c r="AB95" s="177">
        <v>1.2495062739593501</v>
      </c>
      <c r="AC95" s="4">
        <v>24.398912620218798</v>
      </c>
      <c r="AD95" s="177">
        <v>1.6696888039783699</v>
      </c>
      <c r="AE95" s="4">
        <v>23.977346513900098</v>
      </c>
      <c r="AF95" s="177">
        <v>2.4181240892249898</v>
      </c>
      <c r="AG95" s="4">
        <v>-1.2126080945666899</v>
      </c>
      <c r="AH95" s="177">
        <v>2.7785796945850101</v>
      </c>
      <c r="AI95" s="4">
        <v>24.776684319328702</v>
      </c>
      <c r="AJ95" s="177">
        <v>0.95233719455815502</v>
      </c>
      <c r="AK95" s="4" t="s">
        <v>888</v>
      </c>
      <c r="AL95" s="177" t="s">
        <v>888</v>
      </c>
      <c r="AM95" s="4" t="s">
        <v>888</v>
      </c>
      <c r="AN95" s="177" t="s">
        <v>888</v>
      </c>
      <c r="AO95" s="4" t="s">
        <v>888</v>
      </c>
      <c r="AP95" s="177" t="s">
        <v>888</v>
      </c>
      <c r="AQ95" s="6"/>
      <c r="AR95" s="6"/>
      <c r="AS95" s="4">
        <v>1.66602947996708E-3</v>
      </c>
      <c r="AT95" s="196">
        <v>1.1433493700238</v>
      </c>
    </row>
    <row r="96" spans="1:46" ht="13" customHeight="1" x14ac:dyDescent="0.35">
      <c r="A96" s="3" t="s">
        <v>399</v>
      </c>
      <c r="B96" s="111">
        <v>3</v>
      </c>
      <c r="C96" s="4">
        <v>25.022782186076899</v>
      </c>
      <c r="D96" s="177">
        <v>1.3150616821582499</v>
      </c>
      <c r="E96" s="4">
        <v>31.481141884924501</v>
      </c>
      <c r="F96" s="177">
        <v>3.0535012129660002</v>
      </c>
      <c r="G96" s="4">
        <v>23.9296912360204</v>
      </c>
      <c r="H96" s="177">
        <v>1.95053824536551</v>
      </c>
      <c r="I96" s="4">
        <v>25.063244055488202</v>
      </c>
      <c r="J96" s="177">
        <v>1.68974727363739</v>
      </c>
      <c r="K96" s="4">
        <v>-6.4178978294362201</v>
      </c>
      <c r="L96" s="177">
        <v>3.5628205417947898</v>
      </c>
      <c r="M96" s="4">
        <v>29.316921176716701</v>
      </c>
      <c r="N96" s="177">
        <v>1.4651153005124</v>
      </c>
      <c r="O96" s="4">
        <v>23.7791377249847</v>
      </c>
      <c r="P96" s="177">
        <v>1.6654764678665199</v>
      </c>
      <c r="Q96" s="4">
        <v>-5.53778345173194</v>
      </c>
      <c r="R96" s="177">
        <v>2.1821536456369</v>
      </c>
      <c r="S96" s="4">
        <v>24.757294818667901</v>
      </c>
      <c r="T96" s="177">
        <v>1.61890008190076</v>
      </c>
      <c r="U96" s="4">
        <v>23.8209655744663</v>
      </c>
      <c r="V96" s="177">
        <v>2.7633702369873898</v>
      </c>
      <c r="W96" s="4">
        <v>30.7247816638457</v>
      </c>
      <c r="X96" s="177">
        <v>2.0912020740613402</v>
      </c>
      <c r="Y96" s="4">
        <v>5.9674868451777696</v>
      </c>
      <c r="Z96" s="177">
        <v>2.73781024274574</v>
      </c>
      <c r="AA96" s="4">
        <v>26.364271750238199</v>
      </c>
      <c r="AB96" s="177">
        <v>1.2801967442953801</v>
      </c>
      <c r="AC96" s="4">
        <v>25.281274027186701</v>
      </c>
      <c r="AD96" s="177">
        <v>2.57906121160311</v>
      </c>
      <c r="AE96" s="4">
        <v>23.690990521538801</v>
      </c>
      <c r="AF96" s="177">
        <v>1.7946756884547701</v>
      </c>
      <c r="AG96" s="4">
        <v>-2.6732812286993699</v>
      </c>
      <c r="AH96" s="177">
        <v>2.2311392406518702</v>
      </c>
      <c r="AI96" s="4">
        <v>25.760717878826998</v>
      </c>
      <c r="AJ96" s="177">
        <v>1.43600995146692</v>
      </c>
      <c r="AK96" s="4">
        <v>21.092100445561901</v>
      </c>
      <c r="AL96" s="177">
        <v>2.7808125174427998</v>
      </c>
      <c r="AM96" s="4" t="s">
        <v>431</v>
      </c>
      <c r="AN96" s="177" t="s">
        <v>431</v>
      </c>
      <c r="AO96" s="4" t="s">
        <v>431</v>
      </c>
      <c r="AP96" s="177" t="s">
        <v>431</v>
      </c>
      <c r="AQ96" s="6"/>
      <c r="AR96" s="6"/>
      <c r="AS96" s="4">
        <v>-6.7125133893043198E-2</v>
      </c>
      <c r="AT96" s="196">
        <v>1.7628267900576799</v>
      </c>
    </row>
    <row r="97" spans="1:46" ht="13" customHeight="1" x14ac:dyDescent="0.35">
      <c r="A97" s="195" t="s">
        <v>411</v>
      </c>
      <c r="B97" s="187">
        <v>3</v>
      </c>
      <c r="C97" s="188">
        <v>25.014924276319199</v>
      </c>
      <c r="D97" s="189">
        <v>0.33960664268303298</v>
      </c>
      <c r="E97" s="188">
        <v>29.483314192761</v>
      </c>
      <c r="F97" s="189">
        <v>2.4951585958409201</v>
      </c>
      <c r="G97" s="188">
        <v>24.234284074729299</v>
      </c>
      <c r="H97" s="189">
        <v>0.48452369351227498</v>
      </c>
      <c r="I97" s="188">
        <v>26.4731713461704</v>
      </c>
      <c r="J97" s="189">
        <v>0.62492501007715595</v>
      </c>
      <c r="K97" s="188">
        <v>-4.1215885616307197</v>
      </c>
      <c r="L97" s="189">
        <v>2.71312770627154</v>
      </c>
      <c r="M97" s="188">
        <v>25.318660198412001</v>
      </c>
      <c r="N97" s="189">
        <v>0.40531447366276102</v>
      </c>
      <c r="O97" s="188">
        <v>29.042408516114499</v>
      </c>
      <c r="P97" s="189">
        <v>1.2188503419321699</v>
      </c>
      <c r="Q97" s="188">
        <v>3.6670267552170599</v>
      </c>
      <c r="R97" s="189">
        <v>1.3260957920182099</v>
      </c>
      <c r="S97" s="188">
        <v>25.2461069358354</v>
      </c>
      <c r="T97" s="189">
        <v>0.51251771293243797</v>
      </c>
      <c r="U97" s="188">
        <v>24.032574501510901</v>
      </c>
      <c r="V97" s="189">
        <v>0.65157320691923704</v>
      </c>
      <c r="W97" s="188">
        <v>24.733602915245999</v>
      </c>
      <c r="X97" s="189">
        <v>0.82926249506896399</v>
      </c>
      <c r="Y97" s="188">
        <v>-0.76681554237045901</v>
      </c>
      <c r="Z97" s="189">
        <v>1.0107437635551799</v>
      </c>
      <c r="AA97" s="188">
        <v>24.7802275294972</v>
      </c>
      <c r="AB97" s="189">
        <v>0.62362561330031197</v>
      </c>
      <c r="AC97" s="188">
        <v>24.905494799757101</v>
      </c>
      <c r="AD97" s="189">
        <v>0.571686118416742</v>
      </c>
      <c r="AE97" s="188">
        <v>23.147659094964698</v>
      </c>
      <c r="AF97" s="189">
        <v>1.04177423131887</v>
      </c>
      <c r="AG97" s="188">
        <v>-3.5921891915652702</v>
      </c>
      <c r="AH97" s="189">
        <v>1.6073579730273899</v>
      </c>
      <c r="AI97" s="188">
        <v>24.836255492382101</v>
      </c>
      <c r="AJ97" s="189">
        <v>0.44935127145481801</v>
      </c>
      <c r="AK97" s="188">
        <v>25.0243009202092</v>
      </c>
      <c r="AL97" s="189">
        <v>0.78004549623933195</v>
      </c>
      <c r="AM97" s="188">
        <v>24.111863446957699</v>
      </c>
      <c r="AN97" s="189">
        <v>1.80651167871683</v>
      </c>
      <c r="AO97" s="188">
        <v>-1.63499774208827</v>
      </c>
      <c r="AP97" s="189">
        <v>2.3147753431159401</v>
      </c>
      <c r="AQ97" s="9"/>
      <c r="AR97" s="9"/>
      <c r="AS97" s="188">
        <v>-6.5410076711938103E-3</v>
      </c>
      <c r="AT97" s="200">
        <v>0.48906618264120999</v>
      </c>
    </row>
    <row r="99" spans="1:46" x14ac:dyDescent="0.35">
      <c r="A99" s="201" t="s">
        <v>569</v>
      </c>
    </row>
    <row r="100" spans="1:46" x14ac:dyDescent="0.35">
      <c r="A100" s="201" t="s">
        <v>570</v>
      </c>
    </row>
    <row r="101" spans="1:46" x14ac:dyDescent="0.35">
      <c r="A101" s="201" t="s">
        <v>412</v>
      </c>
    </row>
    <row r="102" spans="1:46" x14ac:dyDescent="0.35">
      <c r="A102" s="201" t="s">
        <v>460</v>
      </c>
    </row>
    <row r="103" spans="1:46" x14ac:dyDescent="0.35">
      <c r="A103" s="201" t="s">
        <v>461</v>
      </c>
    </row>
    <row r="104" spans="1:46" x14ac:dyDescent="0.35">
      <c r="A104" s="201" t="s">
        <v>462</v>
      </c>
    </row>
    <row r="105" spans="1:46" x14ac:dyDescent="0.35">
      <c r="A105" s="201" t="s">
        <v>463</v>
      </c>
    </row>
    <row r="106" spans="1:46" x14ac:dyDescent="0.35">
      <c r="A106" s="201" t="s">
        <v>464</v>
      </c>
    </row>
    <row r="107" spans="1:46" x14ac:dyDescent="0.35">
      <c r="A107" s="201" t="s">
        <v>465</v>
      </c>
    </row>
    <row r="108" spans="1:46" x14ac:dyDescent="0.35">
      <c r="A108" s="201" t="s">
        <v>413</v>
      </c>
    </row>
    <row r="109" spans="1:46" x14ac:dyDescent="0.35">
      <c r="A109" s="201" t="s">
        <v>414</v>
      </c>
    </row>
    <row r="110" spans="1:46" x14ac:dyDescent="0.35">
      <c r="A110" s="201" t="s">
        <v>415</v>
      </c>
    </row>
    <row r="111" spans="1:46" x14ac:dyDescent="0.35">
      <c r="A111" s="170" t="str">
        <f>HYPERLINK("https://oecdcode.org/disclaimers/cyprus.html", "Information on data for Cyprus: https://oecdcode.org/disclaimers/cyprus.html")</f>
        <v>Information on data for Cyprus: https://oecdcode.org/disclaimers/cyprus.html</v>
      </c>
    </row>
    <row r="112" spans="1:46" x14ac:dyDescent="0.35">
      <c r="A112"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401" priority="7">
      <formula>ABS(K1/L1)&gt;1.95996398454005</formula>
    </cfRule>
  </conditionalFormatting>
  <conditionalFormatting sqref="Q1:Q200">
    <cfRule type="expression" dxfId="400" priority="6">
      <formula>ABS(Q1/R1)&gt;1.95996398454005</formula>
    </cfRule>
  </conditionalFormatting>
  <conditionalFormatting sqref="Y1:Y200">
    <cfRule type="expression" dxfId="399" priority="5">
      <formula>ABS(Y1/Z1)&gt;1.95996398454005</formula>
    </cfRule>
  </conditionalFormatting>
  <conditionalFormatting sqref="AG1:AG200">
    <cfRule type="expression" dxfId="398" priority="4">
      <formula>ABS(AG1/AH1)&gt;1.95996398454005</formula>
    </cfRule>
  </conditionalFormatting>
  <conditionalFormatting sqref="AO1:AO200">
    <cfRule type="expression" dxfId="397" priority="3">
      <formula>ABS(AO1/AP1)&gt;1.95996398454005</formula>
    </cfRule>
  </conditionalFormatting>
  <conditionalFormatting sqref="AQ1:AQ200">
    <cfRule type="expression" dxfId="396" priority="2">
      <formula>ABS(AQ1/AR1)&gt;1.95996398454005</formula>
    </cfRule>
  </conditionalFormatting>
  <conditionalFormatting sqref="AS1:AS200">
    <cfRule type="expression" dxfId="395"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111"/>
  <sheetViews>
    <sheetView showGridLines="0" zoomScale="80" workbookViewId="0"/>
  </sheetViews>
  <sheetFormatPr defaultColWidth="10.90625" defaultRowHeight="14.5" x14ac:dyDescent="0.35"/>
  <cols>
    <col min="1" max="1" width="30.7265625" customWidth="1"/>
    <col min="2" max="2" width="8.7265625" customWidth="1"/>
  </cols>
  <sheetData>
    <row r="1" spans="1:44" x14ac:dyDescent="0.35">
      <c r="A1" s="12" t="s">
        <v>264</v>
      </c>
    </row>
    <row r="2" spans="1:44" x14ac:dyDescent="0.35">
      <c r="A2" s="23" t="s">
        <v>265</v>
      </c>
    </row>
    <row r="3" spans="1:44" x14ac:dyDescent="0.35">
      <c r="A3" s="41" t="s">
        <v>502</v>
      </c>
    </row>
    <row r="4" spans="1:44" x14ac:dyDescent="0.35">
      <c r="A4" s="168" t="str">
        <f>HYPERLINK("#'TOC'!A1", "Back to TOC")</f>
        <v>Back to TOC</v>
      </c>
    </row>
    <row r="7" spans="1:44" ht="16" customHeight="1" x14ac:dyDescent="0.35">
      <c r="B7" s="334" t="s">
        <v>344</v>
      </c>
      <c r="C7" s="337" t="s">
        <v>572</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43"/>
    </row>
    <row r="8" spans="1:44" ht="32" customHeight="1" x14ac:dyDescent="0.35">
      <c r="B8" s="335"/>
      <c r="C8" s="338" t="s">
        <v>571</v>
      </c>
      <c r="D8" s="338"/>
      <c r="E8" s="338" t="s">
        <v>575</v>
      </c>
      <c r="F8" s="338"/>
      <c r="G8" s="338" t="s">
        <v>574</v>
      </c>
      <c r="H8" s="338"/>
      <c r="I8" s="338" t="s">
        <v>573</v>
      </c>
      <c r="J8" s="338"/>
      <c r="K8" s="338" t="s">
        <v>577</v>
      </c>
      <c r="L8" s="338"/>
      <c r="M8" s="338" t="s">
        <v>576</v>
      </c>
      <c r="N8" s="338"/>
      <c r="O8" s="338" t="s">
        <v>578</v>
      </c>
      <c r="P8" s="338"/>
      <c r="Q8" s="365" t="s">
        <v>348</v>
      </c>
      <c r="R8" s="365"/>
      <c r="S8" s="365"/>
      <c r="T8" s="365"/>
      <c r="U8" s="365"/>
      <c r="V8" s="365"/>
      <c r="W8" s="365"/>
      <c r="X8" s="365"/>
      <c r="Y8" s="365"/>
      <c r="Z8" s="365"/>
      <c r="AA8" s="365"/>
      <c r="AB8" s="365"/>
      <c r="AC8" s="365"/>
      <c r="AD8" s="365"/>
      <c r="AE8" s="365" t="s">
        <v>351</v>
      </c>
      <c r="AF8" s="365"/>
      <c r="AG8" s="365"/>
      <c r="AH8" s="365"/>
      <c r="AI8" s="365"/>
      <c r="AJ8" s="365"/>
      <c r="AK8" s="365"/>
      <c r="AL8" s="365"/>
      <c r="AM8" s="365"/>
      <c r="AN8" s="365"/>
      <c r="AO8" s="365"/>
      <c r="AP8" s="365"/>
      <c r="AQ8" s="365"/>
      <c r="AR8" s="366"/>
    </row>
    <row r="9" spans="1:44" ht="64" customHeight="1" x14ac:dyDescent="0.35">
      <c r="B9" s="335"/>
      <c r="C9" s="344"/>
      <c r="D9" s="344"/>
      <c r="E9" s="344"/>
      <c r="F9" s="344"/>
      <c r="G9" s="344"/>
      <c r="H9" s="344"/>
      <c r="I9" s="344"/>
      <c r="J9" s="344"/>
      <c r="K9" s="344"/>
      <c r="L9" s="344"/>
      <c r="M9" s="344"/>
      <c r="N9" s="344"/>
      <c r="O9" s="344"/>
      <c r="P9" s="344"/>
      <c r="Q9" s="340" t="s">
        <v>571</v>
      </c>
      <c r="R9" s="340"/>
      <c r="S9" s="340" t="s">
        <v>575</v>
      </c>
      <c r="T9" s="340"/>
      <c r="U9" s="340" t="s">
        <v>574</v>
      </c>
      <c r="V9" s="340"/>
      <c r="W9" s="340" t="s">
        <v>573</v>
      </c>
      <c r="X9" s="340"/>
      <c r="Y9" s="340" t="s">
        <v>577</v>
      </c>
      <c r="Z9" s="340"/>
      <c r="AA9" s="340" t="s">
        <v>576</v>
      </c>
      <c r="AB9" s="340"/>
      <c r="AC9" s="340" t="s">
        <v>578</v>
      </c>
      <c r="AD9" s="340"/>
      <c r="AE9" s="340" t="s">
        <v>571</v>
      </c>
      <c r="AF9" s="340"/>
      <c r="AG9" s="340" t="s">
        <v>575</v>
      </c>
      <c r="AH9" s="340"/>
      <c r="AI9" s="340" t="s">
        <v>574</v>
      </c>
      <c r="AJ9" s="340"/>
      <c r="AK9" s="340" t="s">
        <v>573</v>
      </c>
      <c r="AL9" s="340"/>
      <c r="AM9" s="340" t="s">
        <v>577</v>
      </c>
      <c r="AN9" s="340"/>
      <c r="AO9" s="340" t="s">
        <v>576</v>
      </c>
      <c r="AP9" s="340"/>
      <c r="AQ9" s="340" t="s">
        <v>578</v>
      </c>
      <c r="AR9" s="342"/>
    </row>
    <row r="10" spans="1:44"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45" t="s">
        <v>346</v>
      </c>
    </row>
    <row r="11" spans="1:44" ht="13" customHeight="1" x14ac:dyDescent="0.35">
      <c r="A11" s="53"/>
      <c r="B11" s="185"/>
      <c r="C11" s="54" t="s">
        <v>1556</v>
      </c>
      <c r="D11" s="186" t="s">
        <v>1557</v>
      </c>
      <c r="E11" s="54" t="s">
        <v>1558</v>
      </c>
      <c r="F11" s="186" t="s">
        <v>1559</v>
      </c>
      <c r="G11" s="54" t="s">
        <v>1560</v>
      </c>
      <c r="H11" s="186" t="s">
        <v>1561</v>
      </c>
      <c r="I11" s="54" t="s">
        <v>1562</v>
      </c>
      <c r="J11" s="186" t="s">
        <v>1563</v>
      </c>
      <c r="K11" s="54" t="s">
        <v>1564</v>
      </c>
      <c r="L11" s="186" t="s">
        <v>1565</v>
      </c>
      <c r="M11" s="54" t="s">
        <v>1566</v>
      </c>
      <c r="N11" s="186" t="s">
        <v>1567</v>
      </c>
      <c r="O11" s="54" t="s">
        <v>1568</v>
      </c>
      <c r="P11" s="186" t="s">
        <v>1569</v>
      </c>
      <c r="Q11" s="56" t="s">
        <v>1570</v>
      </c>
      <c r="R11" s="56" t="s">
        <v>1571</v>
      </c>
      <c r="S11" s="56" t="s">
        <v>1572</v>
      </c>
      <c r="T11" s="56" t="s">
        <v>1573</v>
      </c>
      <c r="U11" s="56" t="s">
        <v>1574</v>
      </c>
      <c r="V11" s="56" t="s">
        <v>1575</v>
      </c>
      <c r="W11" s="56" t="s">
        <v>1576</v>
      </c>
      <c r="X11" s="56" t="s">
        <v>1577</v>
      </c>
      <c r="Y11" s="56" t="s">
        <v>1578</v>
      </c>
      <c r="Z11" s="56" t="s">
        <v>1579</v>
      </c>
      <c r="AA11" s="56" t="s">
        <v>1580</v>
      </c>
      <c r="AB11" s="56" t="s">
        <v>1581</v>
      </c>
      <c r="AC11" s="56" t="s">
        <v>1582</v>
      </c>
      <c r="AD11" s="56" t="s">
        <v>1583</v>
      </c>
      <c r="AE11" s="56" t="s">
        <v>1584</v>
      </c>
      <c r="AF11" s="56" t="s">
        <v>1585</v>
      </c>
      <c r="AG11" s="56" t="s">
        <v>1586</v>
      </c>
      <c r="AH11" s="56" t="s">
        <v>1587</v>
      </c>
      <c r="AI11" s="56" t="s">
        <v>1588</v>
      </c>
      <c r="AJ11" s="56" t="s">
        <v>1589</v>
      </c>
      <c r="AK11" s="56" t="s">
        <v>1590</v>
      </c>
      <c r="AL11" s="56" t="s">
        <v>1591</v>
      </c>
      <c r="AM11" s="56" t="s">
        <v>1592</v>
      </c>
      <c r="AN11" s="56" t="s">
        <v>1593</v>
      </c>
      <c r="AO11" s="56" t="s">
        <v>1594</v>
      </c>
      <c r="AP11" s="56" t="s">
        <v>1595</v>
      </c>
      <c r="AQ11" s="56" t="s">
        <v>1596</v>
      </c>
      <c r="AR11" s="2" t="s">
        <v>1597</v>
      </c>
    </row>
    <row r="12" spans="1:44" ht="13" customHeight="1" x14ac:dyDescent="0.35">
      <c r="A12" s="3" t="s">
        <v>352</v>
      </c>
      <c r="B12" s="171">
        <v>2</v>
      </c>
      <c r="C12" s="4">
        <v>3.0383861521233602</v>
      </c>
      <c r="D12" s="177">
        <v>1.0325726341230399</v>
      </c>
      <c r="E12" s="4">
        <v>3.4101257601825701</v>
      </c>
      <c r="F12" s="177">
        <v>1.0775978825808199</v>
      </c>
      <c r="G12" s="4">
        <v>3.5536693538025501</v>
      </c>
      <c r="H12" s="177">
        <v>1.0816370578413199</v>
      </c>
      <c r="I12" s="4">
        <v>18.8545055993843</v>
      </c>
      <c r="J12" s="177">
        <v>1.9858554768217</v>
      </c>
      <c r="K12" s="4">
        <v>8.4452358846197999</v>
      </c>
      <c r="L12" s="177">
        <v>1.8382751558353401</v>
      </c>
      <c r="M12" s="4">
        <v>2.1563267933026902</v>
      </c>
      <c r="N12" s="177">
        <v>0.85696000590591803</v>
      </c>
      <c r="O12" s="4">
        <v>7.0824070122106297</v>
      </c>
      <c r="P12" s="177">
        <v>1.7239779947889899</v>
      </c>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8"/>
    </row>
    <row r="13" spans="1:44" ht="13" customHeight="1" x14ac:dyDescent="0.35">
      <c r="A13" s="3" t="s">
        <v>353</v>
      </c>
      <c r="B13" s="171">
        <v>2</v>
      </c>
      <c r="C13" s="4">
        <v>17.945679266080798</v>
      </c>
      <c r="D13" s="177">
        <v>2.9866295394766902</v>
      </c>
      <c r="E13" s="4">
        <v>34.034062791610701</v>
      </c>
      <c r="F13" s="177">
        <v>3.5745723039314501</v>
      </c>
      <c r="G13" s="4">
        <v>66.235373079999107</v>
      </c>
      <c r="H13" s="177">
        <v>3.7473069347372601</v>
      </c>
      <c r="I13" s="4">
        <v>28.653856910187699</v>
      </c>
      <c r="J13" s="177">
        <v>2.7345729768200902</v>
      </c>
      <c r="K13" s="4">
        <v>36.101492082441503</v>
      </c>
      <c r="L13" s="177">
        <v>3.9184424892178602</v>
      </c>
      <c r="M13" s="4">
        <v>46.0150712544201</v>
      </c>
      <c r="N13" s="177">
        <v>4.3438593451498901</v>
      </c>
      <c r="O13" s="4">
        <v>64.074291844321706</v>
      </c>
      <c r="P13" s="177">
        <v>3.7214623145198402</v>
      </c>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8"/>
    </row>
    <row r="14" spans="1:44" ht="13" customHeight="1" x14ac:dyDescent="0.35">
      <c r="A14" s="3" t="s">
        <v>354</v>
      </c>
      <c r="B14" s="171">
        <v>2</v>
      </c>
      <c r="C14" s="4">
        <v>23.971855791595001</v>
      </c>
      <c r="D14" s="177">
        <v>2.6716647384756902</v>
      </c>
      <c r="E14" s="4">
        <v>62.618403051914399</v>
      </c>
      <c r="F14" s="177">
        <v>2.8371129531664399</v>
      </c>
      <c r="G14" s="4">
        <v>8.0802840835816898</v>
      </c>
      <c r="H14" s="177">
        <v>1.8183622069366301</v>
      </c>
      <c r="I14" s="4">
        <v>19.472944893354502</v>
      </c>
      <c r="J14" s="177">
        <v>2.3211204430979602</v>
      </c>
      <c r="K14" s="4">
        <v>13.453908486194999</v>
      </c>
      <c r="L14" s="177">
        <v>1.87207880123059</v>
      </c>
      <c r="M14" s="4">
        <v>59.8905664003696</v>
      </c>
      <c r="N14" s="177">
        <v>2.47930933546498</v>
      </c>
      <c r="O14" s="4">
        <v>80.181613067768694</v>
      </c>
      <c r="P14" s="177">
        <v>2.50428037897455</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8"/>
    </row>
    <row r="15" spans="1:44" ht="13" customHeight="1" x14ac:dyDescent="0.35">
      <c r="A15" s="3" t="s">
        <v>355</v>
      </c>
      <c r="B15" s="171">
        <v>2</v>
      </c>
      <c r="C15" s="4">
        <v>8.5321758305977902</v>
      </c>
      <c r="D15" s="177">
        <v>2.07611490493449</v>
      </c>
      <c r="E15" s="4">
        <v>10.083107753955201</v>
      </c>
      <c r="F15" s="177">
        <v>2.0942063480171802</v>
      </c>
      <c r="G15" s="4">
        <v>3.6225746104110499</v>
      </c>
      <c r="H15" s="177">
        <v>1.15737243128141</v>
      </c>
      <c r="I15" s="4">
        <v>16.237040675020101</v>
      </c>
      <c r="J15" s="177">
        <v>2.95932205951364</v>
      </c>
      <c r="K15" s="4">
        <v>7.4880227438197604</v>
      </c>
      <c r="L15" s="177">
        <v>1.8140825747965199</v>
      </c>
      <c r="M15" s="4">
        <v>2.2653606678385998</v>
      </c>
      <c r="N15" s="177">
        <v>1.10718084578653</v>
      </c>
      <c r="O15" s="4">
        <v>33.281901872558102</v>
      </c>
      <c r="P15" s="177">
        <v>3.2342526566660501</v>
      </c>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8"/>
    </row>
    <row r="16" spans="1:44" ht="13" customHeight="1" x14ac:dyDescent="0.35">
      <c r="A16" s="3" t="s">
        <v>356</v>
      </c>
      <c r="B16" s="171">
        <v>2</v>
      </c>
      <c r="C16" s="4">
        <v>12.2154839053169</v>
      </c>
      <c r="D16" s="177">
        <v>0.110700956507197</v>
      </c>
      <c r="E16" s="4">
        <v>30.9262371573239</v>
      </c>
      <c r="F16" s="177">
        <v>0.164116690212783</v>
      </c>
      <c r="G16" s="4">
        <v>16.926670018406099</v>
      </c>
      <c r="H16" s="177">
        <v>0.124936851536346</v>
      </c>
      <c r="I16" s="4">
        <v>12.230570205553301</v>
      </c>
      <c r="J16" s="177">
        <v>9.3999351398688993E-2</v>
      </c>
      <c r="K16" s="4">
        <v>29.145418182899</v>
      </c>
      <c r="L16" s="177">
        <v>0.153217714787686</v>
      </c>
      <c r="M16" s="4" t="s">
        <v>431</v>
      </c>
      <c r="N16" s="177" t="s">
        <v>431</v>
      </c>
      <c r="O16" s="4" t="s">
        <v>431</v>
      </c>
      <c r="P16" s="177" t="s">
        <v>431</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8"/>
    </row>
    <row r="17" spans="1:44" ht="13" customHeight="1" x14ac:dyDescent="0.35">
      <c r="A17" s="3" t="s">
        <v>357</v>
      </c>
      <c r="B17" s="171">
        <v>2</v>
      </c>
      <c r="C17" s="4">
        <v>40.360337896110302</v>
      </c>
      <c r="D17" s="177">
        <v>2.8007331527389199</v>
      </c>
      <c r="E17" s="4">
        <v>55.808432918286499</v>
      </c>
      <c r="F17" s="177">
        <v>3.2111152061056001</v>
      </c>
      <c r="G17" s="4">
        <v>65.088938576257704</v>
      </c>
      <c r="H17" s="177">
        <v>3.0626946308207801</v>
      </c>
      <c r="I17" s="4">
        <v>26.258566408639499</v>
      </c>
      <c r="J17" s="177">
        <v>2.67185895081015</v>
      </c>
      <c r="K17" s="4" t="s">
        <v>431</v>
      </c>
      <c r="L17" s="177" t="s">
        <v>431</v>
      </c>
      <c r="M17" s="4">
        <v>51.109149989968699</v>
      </c>
      <c r="N17" s="177">
        <v>3.1574062030569001</v>
      </c>
      <c r="O17" s="4">
        <v>76.208183960987697</v>
      </c>
      <c r="P17" s="177">
        <v>3.1043996125547899</v>
      </c>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8"/>
    </row>
    <row r="18" spans="1:44" ht="13" customHeight="1" x14ac:dyDescent="0.35">
      <c r="A18" s="190" t="s">
        <v>358</v>
      </c>
      <c r="B18" s="171">
        <v>2</v>
      </c>
      <c r="C18" s="4">
        <v>41.376113166527503</v>
      </c>
      <c r="D18" s="177">
        <v>3.52013868403442</v>
      </c>
      <c r="E18" s="4">
        <v>61.882256897475997</v>
      </c>
      <c r="F18" s="177">
        <v>4.1555026760451801</v>
      </c>
      <c r="G18" s="4">
        <v>62.803355467037498</v>
      </c>
      <c r="H18" s="177">
        <v>4.3565953463727602</v>
      </c>
      <c r="I18" s="4">
        <v>22.624723732540801</v>
      </c>
      <c r="J18" s="177">
        <v>3.5502999966857001</v>
      </c>
      <c r="K18" s="4" t="s">
        <v>431</v>
      </c>
      <c r="L18" s="177" t="s">
        <v>431</v>
      </c>
      <c r="M18" s="4">
        <v>52.616824211961202</v>
      </c>
      <c r="N18" s="177">
        <v>4.0690843023852103</v>
      </c>
      <c r="O18" s="4">
        <v>77.0380376391265</v>
      </c>
      <c r="P18" s="177">
        <v>4.0998024787697203</v>
      </c>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8"/>
    </row>
    <row r="19" spans="1:44" ht="13" customHeight="1" x14ac:dyDescent="0.35">
      <c r="A19" s="190" t="s">
        <v>359</v>
      </c>
      <c r="B19" s="171">
        <v>2</v>
      </c>
      <c r="C19" s="4">
        <v>38.628195412055497</v>
      </c>
      <c r="D19" s="177">
        <v>4.31288423913964</v>
      </c>
      <c r="E19" s="4">
        <v>45.5727103004279</v>
      </c>
      <c r="F19" s="177">
        <v>4.3139924512851904</v>
      </c>
      <c r="G19" s="4">
        <v>68.974341999739906</v>
      </c>
      <c r="H19" s="177">
        <v>4.5685875042702904</v>
      </c>
      <c r="I19" s="4">
        <v>32.509088197557602</v>
      </c>
      <c r="J19" s="177">
        <v>4.06282061244357</v>
      </c>
      <c r="K19" s="4" t="s">
        <v>431</v>
      </c>
      <c r="L19" s="177" t="s">
        <v>431</v>
      </c>
      <c r="M19" s="4">
        <v>48.535165455896099</v>
      </c>
      <c r="N19" s="177">
        <v>4.8719947805564701</v>
      </c>
      <c r="O19" s="4">
        <v>74.797464609316705</v>
      </c>
      <c r="P19" s="177">
        <v>4.2974845640088501</v>
      </c>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8"/>
    </row>
    <row r="20" spans="1:44" ht="13" customHeight="1" x14ac:dyDescent="0.35">
      <c r="A20" s="3" t="s">
        <v>360</v>
      </c>
      <c r="B20" s="171">
        <v>2</v>
      </c>
      <c r="C20" s="4">
        <v>13.5488234257739</v>
      </c>
      <c r="D20" s="177">
        <v>2.32187926393398</v>
      </c>
      <c r="E20" s="4">
        <v>3.9167100839315601</v>
      </c>
      <c r="F20" s="177">
        <v>1.24604486037142</v>
      </c>
      <c r="G20" s="4">
        <v>29.712618516088199</v>
      </c>
      <c r="H20" s="177">
        <v>3.7301301301552301</v>
      </c>
      <c r="I20" s="4">
        <v>35.248361622142802</v>
      </c>
      <c r="J20" s="177">
        <v>3.1944220014512101</v>
      </c>
      <c r="K20" s="4">
        <v>12.265808111975501</v>
      </c>
      <c r="L20" s="177">
        <v>2.3666218256310101</v>
      </c>
      <c r="M20" s="4">
        <v>2.68250191254248</v>
      </c>
      <c r="N20" s="177">
        <v>1.1622712562011801</v>
      </c>
      <c r="O20" s="4">
        <v>6.8585608171440597</v>
      </c>
      <c r="P20" s="177">
        <v>1.8547922756817401</v>
      </c>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8"/>
    </row>
    <row r="21" spans="1:44" ht="13" customHeight="1" x14ac:dyDescent="0.35">
      <c r="A21" s="3" t="s">
        <v>361</v>
      </c>
      <c r="B21" s="171">
        <v>2</v>
      </c>
      <c r="C21" s="4">
        <v>20.5162780446203</v>
      </c>
      <c r="D21" s="177">
        <v>2.5720151614355502</v>
      </c>
      <c r="E21" s="4">
        <v>37.4292310404538</v>
      </c>
      <c r="F21" s="177">
        <v>2.8906223475881299</v>
      </c>
      <c r="G21" s="4">
        <v>9.9232200134587192</v>
      </c>
      <c r="H21" s="177">
        <v>2.2854904787455901</v>
      </c>
      <c r="I21" s="4">
        <v>16.103160069417498</v>
      </c>
      <c r="J21" s="177">
        <v>2.45738833291633</v>
      </c>
      <c r="K21" s="4">
        <v>43.034364615191599</v>
      </c>
      <c r="L21" s="177">
        <v>3.4042542888235201</v>
      </c>
      <c r="M21" s="4">
        <v>0.70378562480895901</v>
      </c>
      <c r="N21" s="177">
        <v>0.54024727550546103</v>
      </c>
      <c r="O21" s="4">
        <v>23.7034499281325</v>
      </c>
      <c r="P21" s="177">
        <v>2.6900937157082199</v>
      </c>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8"/>
    </row>
    <row r="22" spans="1:44" ht="13" customHeight="1" x14ac:dyDescent="0.35">
      <c r="A22" s="3" t="s">
        <v>362</v>
      </c>
      <c r="B22" s="171">
        <v>2</v>
      </c>
      <c r="C22" s="4">
        <v>17.1356925073501</v>
      </c>
      <c r="D22" s="177">
        <v>2.9684231741848501</v>
      </c>
      <c r="E22" s="4">
        <v>2.57490141618216</v>
      </c>
      <c r="F22" s="177">
        <v>1.1496238163399299</v>
      </c>
      <c r="G22" s="4">
        <v>71.031300750052694</v>
      </c>
      <c r="H22" s="177">
        <v>3.2947619621077</v>
      </c>
      <c r="I22" s="4">
        <v>61.217201563187999</v>
      </c>
      <c r="J22" s="177">
        <v>3.4406613470065901</v>
      </c>
      <c r="K22" s="4">
        <v>21.784827769313299</v>
      </c>
      <c r="L22" s="177">
        <v>2.2228767934504301</v>
      </c>
      <c r="M22" s="4">
        <v>20.408128998964902</v>
      </c>
      <c r="N22" s="177">
        <v>2.6916391188850199</v>
      </c>
      <c r="O22" s="4">
        <v>4.5526424899415598</v>
      </c>
      <c r="P22" s="177">
        <v>1.3656384684710601</v>
      </c>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
    </row>
    <row r="23" spans="1:44" ht="13" customHeight="1" x14ac:dyDescent="0.35">
      <c r="A23" s="3" t="s">
        <v>363</v>
      </c>
      <c r="B23" s="171">
        <v>2</v>
      </c>
      <c r="C23" s="4">
        <v>20.5597780914695</v>
      </c>
      <c r="D23" s="177">
        <v>4.2184039148508701</v>
      </c>
      <c r="E23" s="4">
        <v>11.374254062434</v>
      </c>
      <c r="F23" s="177">
        <v>3.5115356860252902</v>
      </c>
      <c r="G23" s="4">
        <v>22.5034156943697</v>
      </c>
      <c r="H23" s="177">
        <v>4.9070808425228201</v>
      </c>
      <c r="I23" s="4">
        <v>55.185467221613401</v>
      </c>
      <c r="J23" s="177">
        <v>4.6512694058816102</v>
      </c>
      <c r="K23" s="4">
        <v>20.543735343351901</v>
      </c>
      <c r="L23" s="177">
        <v>3.4302791852663601</v>
      </c>
      <c r="M23" s="4">
        <v>23.663539474533898</v>
      </c>
      <c r="N23" s="177">
        <v>4.0657717404152098</v>
      </c>
      <c r="O23" s="4">
        <v>27.3852013747399</v>
      </c>
      <c r="P23" s="177">
        <v>4.5176296639281697</v>
      </c>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
    </row>
    <row r="24" spans="1:44" ht="13" customHeight="1" x14ac:dyDescent="0.35">
      <c r="A24" s="3" t="s">
        <v>364</v>
      </c>
      <c r="B24" s="171">
        <v>2</v>
      </c>
      <c r="C24" s="4">
        <v>8.7414655168151505</v>
      </c>
      <c r="D24" s="177">
        <v>2.4856048905032901</v>
      </c>
      <c r="E24" s="4">
        <v>12.0294501493268</v>
      </c>
      <c r="F24" s="177">
        <v>3.5334851754147798</v>
      </c>
      <c r="G24" s="4">
        <v>41.587781362776703</v>
      </c>
      <c r="H24" s="177">
        <v>4.6834812442288198</v>
      </c>
      <c r="I24" s="4">
        <v>63.553091128231699</v>
      </c>
      <c r="J24" s="177">
        <v>3.72816851219546</v>
      </c>
      <c r="K24" s="4">
        <v>19.589956092144899</v>
      </c>
      <c r="L24" s="177">
        <v>3.3958266689777599</v>
      </c>
      <c r="M24" s="4">
        <v>19.367066238211802</v>
      </c>
      <c r="N24" s="177">
        <v>3.36046782733969</v>
      </c>
      <c r="O24" s="4">
        <v>31.216820565828201</v>
      </c>
      <c r="P24" s="177">
        <v>3.58312181764774</v>
      </c>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
    </row>
    <row r="25" spans="1:44" ht="13" customHeight="1" x14ac:dyDescent="0.35">
      <c r="A25" s="3" t="s">
        <v>365</v>
      </c>
      <c r="B25" s="171">
        <v>2</v>
      </c>
      <c r="C25" s="4">
        <v>2.60550066987977</v>
      </c>
      <c r="D25" s="177">
        <v>1.0980074824258299</v>
      </c>
      <c r="E25" s="4">
        <v>4.3143507486828501</v>
      </c>
      <c r="F25" s="177">
        <v>1.4676013683925799</v>
      </c>
      <c r="G25" s="4">
        <v>23.5393865796865</v>
      </c>
      <c r="H25" s="177">
        <v>2.8898942977809199</v>
      </c>
      <c r="I25" s="4">
        <v>6.3167037278402498</v>
      </c>
      <c r="J25" s="177">
        <v>1.6728457633356</v>
      </c>
      <c r="K25" s="4">
        <v>8.7934832627078805</v>
      </c>
      <c r="L25" s="177">
        <v>2.0133281429269401</v>
      </c>
      <c r="M25" s="4">
        <v>1.43290149021077</v>
      </c>
      <c r="N25" s="177">
        <v>0.71585841472423095</v>
      </c>
      <c r="O25" s="4">
        <v>33.726199497810498</v>
      </c>
      <c r="P25" s="177">
        <v>2.8234656473239501</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8"/>
    </row>
    <row r="26" spans="1:44" ht="13" customHeight="1" x14ac:dyDescent="0.35">
      <c r="A26" s="3" t="s">
        <v>366</v>
      </c>
      <c r="B26" s="171">
        <v>2</v>
      </c>
      <c r="C26" s="4">
        <v>22.404636272328201</v>
      </c>
      <c r="D26" s="177">
        <v>0.271069433210752</v>
      </c>
      <c r="E26" s="4">
        <v>42.396244181103903</v>
      </c>
      <c r="F26" s="177">
        <v>0.30800631425017599</v>
      </c>
      <c r="G26" s="4">
        <v>47.280613841166002</v>
      </c>
      <c r="H26" s="177">
        <v>0.28744628370175601</v>
      </c>
      <c r="I26" s="4">
        <v>13.8082420696998</v>
      </c>
      <c r="J26" s="177">
        <v>0.19905101043038301</v>
      </c>
      <c r="K26" s="4">
        <v>20.917066081258699</v>
      </c>
      <c r="L26" s="177">
        <v>0.27448255065640798</v>
      </c>
      <c r="M26" s="4">
        <v>32.974006041552798</v>
      </c>
      <c r="N26" s="177">
        <v>0.27722219552746602</v>
      </c>
      <c r="O26" s="4">
        <v>73.896635734833595</v>
      </c>
      <c r="P26" s="177">
        <v>0.23742906315182799</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8"/>
    </row>
    <row r="27" spans="1:44" ht="13" customHeight="1" x14ac:dyDescent="0.35">
      <c r="A27" s="3" t="s">
        <v>367</v>
      </c>
      <c r="B27" s="171">
        <v>2</v>
      </c>
      <c r="C27" s="4">
        <v>7.0894673977610596</v>
      </c>
      <c r="D27" s="177">
        <v>1.5178319041213999</v>
      </c>
      <c r="E27" s="4">
        <v>9.5800551382803807</v>
      </c>
      <c r="F27" s="177">
        <v>1.44665449956126</v>
      </c>
      <c r="G27" s="4">
        <v>55.497506945046297</v>
      </c>
      <c r="H27" s="177">
        <v>2.4277185743568199</v>
      </c>
      <c r="I27" s="4">
        <v>4.3526322057611804</v>
      </c>
      <c r="J27" s="177">
        <v>1.1205023862329699</v>
      </c>
      <c r="K27" s="4">
        <v>7.7044633778028402</v>
      </c>
      <c r="L27" s="177">
        <v>1.4225657885206</v>
      </c>
      <c r="M27" s="4">
        <v>2.34531843525644</v>
      </c>
      <c r="N27" s="177">
        <v>0.82665799417777797</v>
      </c>
      <c r="O27" s="4">
        <v>75.438836732892099</v>
      </c>
      <c r="P27" s="177">
        <v>2.61055080477326</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8"/>
    </row>
    <row r="28" spans="1:44" ht="13" customHeight="1" x14ac:dyDescent="0.35">
      <c r="A28" s="3" t="s">
        <v>368</v>
      </c>
      <c r="B28" s="171">
        <v>2</v>
      </c>
      <c r="C28" s="4">
        <v>9.84414999123765</v>
      </c>
      <c r="D28" s="177">
        <v>2.1345072028021899</v>
      </c>
      <c r="E28" s="4">
        <v>27.9346758269749</v>
      </c>
      <c r="F28" s="177">
        <v>3.1816361159785602</v>
      </c>
      <c r="G28" s="4">
        <v>50.675470286692999</v>
      </c>
      <c r="H28" s="177">
        <v>3.6363797656551098</v>
      </c>
      <c r="I28" s="4">
        <v>7.6755311194539804</v>
      </c>
      <c r="J28" s="177">
        <v>2.1509475211309801</v>
      </c>
      <c r="K28" s="4">
        <v>16.4706125963977</v>
      </c>
      <c r="L28" s="177">
        <v>2.7101350410954099</v>
      </c>
      <c r="M28" s="4">
        <v>23.2171341278335</v>
      </c>
      <c r="N28" s="177">
        <v>3.0699634632831998</v>
      </c>
      <c r="O28" s="4">
        <v>61.708256855822903</v>
      </c>
      <c r="P28" s="177">
        <v>3.4548480752620501</v>
      </c>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8"/>
    </row>
    <row r="29" spans="1:44" ht="13" customHeight="1" x14ac:dyDescent="0.35">
      <c r="A29" s="3" t="s">
        <v>369</v>
      </c>
      <c r="B29" s="171">
        <v>2</v>
      </c>
      <c r="C29" s="4">
        <v>13.3909937511177</v>
      </c>
      <c r="D29" s="177">
        <v>2.5973110832878898</v>
      </c>
      <c r="E29" s="4">
        <v>24.932994471855299</v>
      </c>
      <c r="F29" s="177">
        <v>2.9321262915993</v>
      </c>
      <c r="G29" s="4">
        <v>57.144638190964301</v>
      </c>
      <c r="H29" s="177">
        <v>3.9283693068774501</v>
      </c>
      <c r="I29" s="4">
        <v>6.14153388194224</v>
      </c>
      <c r="J29" s="177">
        <v>1.9169081125307299</v>
      </c>
      <c r="K29" s="4">
        <v>14.1161349787142</v>
      </c>
      <c r="L29" s="177">
        <v>2.7326133939564499</v>
      </c>
      <c r="M29" s="4">
        <v>2.4961138644334699</v>
      </c>
      <c r="N29" s="177">
        <v>1.2677661136281699</v>
      </c>
      <c r="O29" s="4">
        <v>64.435883997660298</v>
      </c>
      <c r="P29" s="177">
        <v>3.4177975567818502</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8"/>
    </row>
    <row r="30" spans="1:44" ht="13" customHeight="1" x14ac:dyDescent="0.35">
      <c r="A30" s="3" t="s">
        <v>370</v>
      </c>
      <c r="B30" s="171">
        <v>2</v>
      </c>
      <c r="C30" s="4">
        <v>18.9683035216154</v>
      </c>
      <c r="D30" s="177">
        <v>2.9106535327067999</v>
      </c>
      <c r="E30" s="4">
        <v>33.809589749681201</v>
      </c>
      <c r="F30" s="177">
        <v>3.1610819293710599</v>
      </c>
      <c r="G30" s="4">
        <v>50.636384482610303</v>
      </c>
      <c r="H30" s="177">
        <v>3.53235326460086</v>
      </c>
      <c r="I30" s="4">
        <v>7.7664396297249896</v>
      </c>
      <c r="J30" s="177">
        <v>2.1665319664535598</v>
      </c>
      <c r="K30" s="4">
        <v>14.975447108731601</v>
      </c>
      <c r="L30" s="177">
        <v>2.63709596502314</v>
      </c>
      <c r="M30" s="4">
        <v>29.272855992159698</v>
      </c>
      <c r="N30" s="177">
        <v>2.8597301639583002</v>
      </c>
      <c r="O30" s="4">
        <v>57.1667325073293</v>
      </c>
      <c r="P30" s="177">
        <v>3.3278796548693999</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8"/>
    </row>
    <row r="31" spans="1:44" ht="13" customHeight="1" x14ac:dyDescent="0.35">
      <c r="A31" s="3" t="s">
        <v>371</v>
      </c>
      <c r="B31" s="171">
        <v>2</v>
      </c>
      <c r="C31" s="4">
        <v>20.677922373245199</v>
      </c>
      <c r="D31" s="177">
        <v>3.35456690306063</v>
      </c>
      <c r="E31" s="4">
        <v>16.7022948774244</v>
      </c>
      <c r="F31" s="177">
        <v>2.7367247682822899</v>
      </c>
      <c r="G31" s="4">
        <v>74.282228359384504</v>
      </c>
      <c r="H31" s="177">
        <v>3.5793300911703398</v>
      </c>
      <c r="I31" s="4">
        <v>42.808875769215298</v>
      </c>
      <c r="J31" s="177">
        <v>3.81353567219554</v>
      </c>
      <c r="K31" s="4" t="s">
        <v>431</v>
      </c>
      <c r="L31" s="177" t="s">
        <v>431</v>
      </c>
      <c r="M31" s="4">
        <v>41.820708032597501</v>
      </c>
      <c r="N31" s="177">
        <v>3.5618825211097902</v>
      </c>
      <c r="O31" s="4">
        <v>64.694665887269494</v>
      </c>
      <c r="P31" s="177">
        <v>3.82737177119829</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8"/>
    </row>
    <row r="32" spans="1:44" ht="13" customHeight="1" x14ac:dyDescent="0.35">
      <c r="A32" s="3" t="s">
        <v>372</v>
      </c>
      <c r="B32" s="171">
        <v>2</v>
      </c>
      <c r="C32" s="4">
        <v>4.9662049546306104</v>
      </c>
      <c r="D32" s="177">
        <v>1.3425701086525601</v>
      </c>
      <c r="E32" s="4">
        <v>1.66305872658732</v>
      </c>
      <c r="F32" s="177">
        <v>0.84754614780667104</v>
      </c>
      <c r="G32" s="4">
        <v>23.419598160713001</v>
      </c>
      <c r="H32" s="177">
        <v>2.8789655937397498</v>
      </c>
      <c r="I32" s="4">
        <v>12.1395172705001</v>
      </c>
      <c r="J32" s="177">
        <v>1.85293844228931</v>
      </c>
      <c r="K32" s="4">
        <v>26.6035668962821</v>
      </c>
      <c r="L32" s="177">
        <v>2.6490137141647701</v>
      </c>
      <c r="M32" s="4">
        <v>0.798207282877886</v>
      </c>
      <c r="N32" s="177">
        <v>0.57036710041748495</v>
      </c>
      <c r="O32" s="4">
        <v>25.0389642652109</v>
      </c>
      <c r="P32" s="177">
        <v>2.87903886406884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8"/>
    </row>
    <row r="33" spans="1:44" ht="13" customHeight="1" x14ac:dyDescent="0.35">
      <c r="A33" s="3" t="s">
        <v>373</v>
      </c>
      <c r="B33" s="171">
        <v>2</v>
      </c>
      <c r="C33" s="4">
        <v>32.918063466724703</v>
      </c>
      <c r="D33" s="177">
        <v>0.101837595039611</v>
      </c>
      <c r="E33" s="4">
        <v>54.476099599171</v>
      </c>
      <c r="F33" s="177">
        <v>0.119082796432604</v>
      </c>
      <c r="G33" s="4">
        <v>66.985043283725304</v>
      </c>
      <c r="H33" s="177">
        <v>9.2974318848509999E-2</v>
      </c>
      <c r="I33" s="4">
        <v>1.3240396546370401</v>
      </c>
      <c r="J33" s="177">
        <v>3.0798133948129998E-3</v>
      </c>
      <c r="K33" s="4">
        <v>3.08117561503619</v>
      </c>
      <c r="L33" s="177">
        <v>6.9913336466253303E-3</v>
      </c>
      <c r="M33" s="4">
        <v>40.353004606211002</v>
      </c>
      <c r="N33" s="177">
        <v>9.8613609406537905E-2</v>
      </c>
      <c r="O33" s="4">
        <v>77.450470527922903</v>
      </c>
      <c r="P33" s="177">
        <v>0.13162735090408201</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8"/>
    </row>
    <row r="34" spans="1:44" ht="13" customHeight="1" x14ac:dyDescent="0.35">
      <c r="A34" s="3" t="s">
        <v>374</v>
      </c>
      <c r="B34" s="171">
        <v>2</v>
      </c>
      <c r="C34" s="4">
        <v>22.0467413617618</v>
      </c>
      <c r="D34" s="177">
        <v>3.10543972994506</v>
      </c>
      <c r="E34" s="4">
        <v>16.053690025702899</v>
      </c>
      <c r="F34" s="177">
        <v>3.82668146602074</v>
      </c>
      <c r="G34" s="4">
        <v>52.2576272677519</v>
      </c>
      <c r="H34" s="177">
        <v>4.5244453290885396</v>
      </c>
      <c r="I34" s="4">
        <v>29.508002467785701</v>
      </c>
      <c r="J34" s="177">
        <v>3.2196263020118301</v>
      </c>
      <c r="K34" s="4">
        <v>8.2275992756427492</v>
      </c>
      <c r="L34" s="177">
        <v>1.67109060807673</v>
      </c>
      <c r="M34" s="4">
        <v>2.1006343338152602</v>
      </c>
      <c r="N34" s="177">
        <v>1.16328824368535</v>
      </c>
      <c r="O34" s="4">
        <v>14.707248179534901</v>
      </c>
      <c r="P34" s="177">
        <v>2.9929485474197</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8"/>
    </row>
    <row r="35" spans="1:44" ht="13" customHeight="1" x14ac:dyDescent="0.35">
      <c r="A35" s="3" t="s">
        <v>375</v>
      </c>
      <c r="B35" s="171">
        <v>2</v>
      </c>
      <c r="C35" s="4">
        <v>13.536031183029101</v>
      </c>
      <c r="D35" s="177">
        <v>2.1157788168954799</v>
      </c>
      <c r="E35" s="4">
        <v>38.029306335989702</v>
      </c>
      <c r="F35" s="177">
        <v>3.0300674313369198</v>
      </c>
      <c r="G35" s="4">
        <v>67.003620366417906</v>
      </c>
      <c r="H35" s="177">
        <v>3.3104035040367399</v>
      </c>
      <c r="I35" s="4">
        <v>7.5458321895801896</v>
      </c>
      <c r="J35" s="177">
        <v>1.83343796606469</v>
      </c>
      <c r="K35" s="4">
        <v>15.9455742591937</v>
      </c>
      <c r="L35" s="177">
        <v>2.3562803616567898</v>
      </c>
      <c r="M35" s="4">
        <v>33.2764703318065</v>
      </c>
      <c r="N35" s="177">
        <v>3.5594255335262401</v>
      </c>
      <c r="O35" s="4">
        <v>37.586541591291301</v>
      </c>
      <c r="P35" s="177">
        <v>3.6083242514249201</v>
      </c>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8"/>
    </row>
    <row r="36" spans="1:44" ht="13" customHeight="1" x14ac:dyDescent="0.35">
      <c r="A36" s="3" t="s">
        <v>376</v>
      </c>
      <c r="B36" s="171">
        <v>2</v>
      </c>
      <c r="C36" s="4">
        <v>1.7443530899547499</v>
      </c>
      <c r="D36" s="177">
        <v>1.01942048910006</v>
      </c>
      <c r="E36" s="4">
        <v>1.90874345036063</v>
      </c>
      <c r="F36" s="177">
        <v>0.95579948694863104</v>
      </c>
      <c r="G36" s="4">
        <v>27.485712533622898</v>
      </c>
      <c r="H36" s="177">
        <v>3.12370468748755</v>
      </c>
      <c r="I36" s="4">
        <v>5.0865446617302101</v>
      </c>
      <c r="J36" s="177">
        <v>1.64163658709338</v>
      </c>
      <c r="K36" s="4">
        <v>0</v>
      </c>
      <c r="L36" s="177">
        <v>0</v>
      </c>
      <c r="M36" s="4">
        <v>0</v>
      </c>
      <c r="N36" s="177">
        <v>0</v>
      </c>
      <c r="O36" s="4">
        <v>1.16714828371692</v>
      </c>
      <c r="P36" s="177">
        <v>0.82211828956116595</v>
      </c>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8"/>
    </row>
    <row r="37" spans="1:44" ht="13" customHeight="1" x14ac:dyDescent="0.35">
      <c r="A37" s="3" t="s">
        <v>377</v>
      </c>
      <c r="B37" s="171">
        <v>2</v>
      </c>
      <c r="C37" s="4">
        <v>3.3287224441957699</v>
      </c>
      <c r="D37" s="177">
        <v>1.14407154924188</v>
      </c>
      <c r="E37" s="4">
        <v>13.891331040101299</v>
      </c>
      <c r="F37" s="177">
        <v>2.02377072955229</v>
      </c>
      <c r="G37" s="4">
        <v>13.115291756610301</v>
      </c>
      <c r="H37" s="177">
        <v>2.4969828905323999</v>
      </c>
      <c r="I37" s="4">
        <v>7.9575565496945799</v>
      </c>
      <c r="J37" s="177">
        <v>1.7151517925650199</v>
      </c>
      <c r="K37" s="4">
        <v>9.8670173547361699</v>
      </c>
      <c r="L37" s="177">
        <v>1.4962598919311301</v>
      </c>
      <c r="M37" s="4">
        <v>2.63402581988016</v>
      </c>
      <c r="N37" s="177">
        <v>1.1104439060915801</v>
      </c>
      <c r="O37" s="4">
        <v>1.92449947395988</v>
      </c>
      <c r="P37" s="177">
        <v>1.0575622994096201</v>
      </c>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8"/>
    </row>
    <row r="38" spans="1:44" ht="13" customHeight="1" x14ac:dyDescent="0.35">
      <c r="A38" s="3" t="s">
        <v>378</v>
      </c>
      <c r="B38" s="171">
        <v>2</v>
      </c>
      <c r="C38" s="4">
        <v>1.9421619835800199</v>
      </c>
      <c r="D38" s="177">
        <v>1.0942783133776299</v>
      </c>
      <c r="E38" s="4">
        <v>1.37079234516463</v>
      </c>
      <c r="F38" s="177">
        <v>0.950186617945043</v>
      </c>
      <c r="G38" s="4">
        <v>2.3190850061761501</v>
      </c>
      <c r="H38" s="177">
        <v>1.3711419170265899</v>
      </c>
      <c r="I38" s="4">
        <v>2.8163095362031401</v>
      </c>
      <c r="J38" s="177">
        <v>1.2211266547823001</v>
      </c>
      <c r="K38" s="4">
        <v>1.1336704035112799</v>
      </c>
      <c r="L38" s="177">
        <v>0.73610913919328103</v>
      </c>
      <c r="M38" s="4">
        <v>0</v>
      </c>
      <c r="N38" s="177">
        <v>0</v>
      </c>
      <c r="O38" s="4">
        <v>3.75092697568678</v>
      </c>
      <c r="P38" s="177">
        <v>1.7416399146727599</v>
      </c>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8"/>
    </row>
    <row r="39" spans="1:44" ht="13" customHeight="1" x14ac:dyDescent="0.35">
      <c r="A39" s="3" t="s">
        <v>379</v>
      </c>
      <c r="B39" s="171">
        <v>2</v>
      </c>
      <c r="C39" s="4">
        <v>7.3950034937457199</v>
      </c>
      <c r="D39" s="177">
        <v>1.66597028230663</v>
      </c>
      <c r="E39" s="4">
        <v>4.6469751509937103</v>
      </c>
      <c r="F39" s="177">
        <v>1.4677150471515199</v>
      </c>
      <c r="G39" s="4">
        <v>4.9445804479878701</v>
      </c>
      <c r="H39" s="177">
        <v>1.5675279775645601</v>
      </c>
      <c r="I39" s="4">
        <v>4.8357893806258803</v>
      </c>
      <c r="J39" s="177">
        <v>1.4858638182345201</v>
      </c>
      <c r="K39" s="4">
        <v>10.5324591284894</v>
      </c>
      <c r="L39" s="177">
        <v>2.12639992599803</v>
      </c>
      <c r="M39" s="4">
        <v>1.4560412440131201</v>
      </c>
      <c r="N39" s="177">
        <v>0.85929143923156603</v>
      </c>
      <c r="O39" s="4">
        <v>7.6331258527468204</v>
      </c>
      <c r="P39" s="177">
        <v>2.0425982945216701</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8"/>
    </row>
    <row r="40" spans="1:44" ht="13" customHeight="1" x14ac:dyDescent="0.35">
      <c r="A40" s="3" t="s">
        <v>380</v>
      </c>
      <c r="B40" s="171">
        <v>2</v>
      </c>
      <c r="C40" s="4">
        <v>19.461265256597098</v>
      </c>
      <c r="D40" s="177">
        <v>1.6950449335042499</v>
      </c>
      <c r="E40" s="4">
        <v>38.2427938071597</v>
      </c>
      <c r="F40" s="177">
        <v>2.8994454491486601</v>
      </c>
      <c r="G40" s="4">
        <v>32.572736687790801</v>
      </c>
      <c r="H40" s="177">
        <v>4.0887092376269702</v>
      </c>
      <c r="I40" s="4">
        <v>3.1416421741494802</v>
      </c>
      <c r="J40" s="177">
        <v>1.18692463523259</v>
      </c>
      <c r="K40" s="4">
        <v>21.7510362779243</v>
      </c>
      <c r="L40" s="177">
        <v>2.47434185216951</v>
      </c>
      <c r="M40" s="4">
        <v>1.03499028225847</v>
      </c>
      <c r="N40" s="177">
        <v>0.52397474392573895</v>
      </c>
      <c r="O40" s="4">
        <v>44.7741178798315</v>
      </c>
      <c r="P40" s="177">
        <v>2.98237356916803</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8"/>
    </row>
    <row r="41" spans="1:44" ht="13" customHeight="1" x14ac:dyDescent="0.35">
      <c r="A41" s="3" t="s">
        <v>381</v>
      </c>
      <c r="B41" s="171">
        <v>2</v>
      </c>
      <c r="C41" s="4">
        <v>0.398724480342661</v>
      </c>
      <c r="D41" s="177">
        <v>0.39842918104171998</v>
      </c>
      <c r="E41" s="4">
        <v>4.3675112518083399</v>
      </c>
      <c r="F41" s="177">
        <v>1.3607288072716599</v>
      </c>
      <c r="G41" s="4">
        <v>37.540394660259899</v>
      </c>
      <c r="H41" s="177">
        <v>3.64787847811108</v>
      </c>
      <c r="I41" s="4">
        <v>6.6618248544011598</v>
      </c>
      <c r="J41" s="177">
        <v>1.6913106919252801</v>
      </c>
      <c r="K41" s="4">
        <v>14.999821266228</v>
      </c>
      <c r="L41" s="177">
        <v>1.6925642812800199</v>
      </c>
      <c r="M41" s="4">
        <v>1.9979444748570301</v>
      </c>
      <c r="N41" s="177">
        <v>0.92111322405112095</v>
      </c>
      <c r="O41" s="4">
        <v>59.722531002362899</v>
      </c>
      <c r="P41" s="177">
        <v>3.5302771074056198</v>
      </c>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8"/>
    </row>
    <row r="42" spans="1:44" ht="13" customHeight="1" x14ac:dyDescent="0.35">
      <c r="A42" s="3" t="s">
        <v>382</v>
      </c>
      <c r="B42" s="171">
        <v>2</v>
      </c>
      <c r="C42" s="4">
        <v>6.1166620721002802</v>
      </c>
      <c r="D42" s="177">
        <v>1.21728788086496E-5</v>
      </c>
      <c r="E42" s="4">
        <v>38.639409077030798</v>
      </c>
      <c r="F42" s="177">
        <v>2.2302778768540301E-5</v>
      </c>
      <c r="G42" s="4">
        <v>54.9255936304248</v>
      </c>
      <c r="H42" s="177">
        <v>2.4599363550963401E-5</v>
      </c>
      <c r="I42" s="4">
        <v>3.3072381162447999</v>
      </c>
      <c r="J42" s="177">
        <v>9.3003982576217093E-6</v>
      </c>
      <c r="K42" s="4">
        <v>23.497740124095699</v>
      </c>
      <c r="L42" s="177">
        <v>1.38130141352679E-5</v>
      </c>
      <c r="M42" s="4">
        <v>27.086078416623401</v>
      </c>
      <c r="N42" s="177">
        <v>1.8191759070700399E-5</v>
      </c>
      <c r="O42" s="4">
        <v>45.9319773057234</v>
      </c>
      <c r="P42" s="177">
        <v>2.40094618247936E-5</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8"/>
    </row>
    <row r="43" spans="1:44" ht="13" customHeight="1" x14ac:dyDescent="0.35">
      <c r="A43" s="3" t="s">
        <v>383</v>
      </c>
      <c r="B43" s="171">
        <v>2</v>
      </c>
      <c r="C43" s="4">
        <v>3.8651028692425902</v>
      </c>
      <c r="D43" s="177">
        <v>3.3200313470303899E-3</v>
      </c>
      <c r="E43" s="4">
        <v>8.4329415774943008</v>
      </c>
      <c r="F43" s="177">
        <v>7.1511430699831404E-3</v>
      </c>
      <c r="G43" s="4">
        <v>6.8356830503452501</v>
      </c>
      <c r="H43" s="177">
        <v>6.0004086264055399E-3</v>
      </c>
      <c r="I43" s="4">
        <v>3.89344228935918</v>
      </c>
      <c r="J43" s="177">
        <v>3.2949538853844101E-3</v>
      </c>
      <c r="K43" s="4">
        <v>12.5594355835276</v>
      </c>
      <c r="L43" s="177">
        <v>1.0746000119603499E-2</v>
      </c>
      <c r="M43" s="4">
        <v>0.73053993754188395</v>
      </c>
      <c r="N43" s="177">
        <v>6.2195460340124702E-4</v>
      </c>
      <c r="O43" s="4">
        <v>29.753603149294701</v>
      </c>
      <c r="P43" s="177">
        <v>2.6038040514066298E-2</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8"/>
    </row>
    <row r="44" spans="1:44" ht="13" customHeight="1" x14ac:dyDescent="0.35">
      <c r="A44" s="3" t="s">
        <v>384</v>
      </c>
      <c r="B44" s="171">
        <v>2</v>
      </c>
      <c r="C44" s="4">
        <v>68.160348012206498</v>
      </c>
      <c r="D44" s="177">
        <v>2.3449788066175401</v>
      </c>
      <c r="E44" s="4">
        <v>46.786048170135999</v>
      </c>
      <c r="F44" s="177">
        <v>2.6698287094915201</v>
      </c>
      <c r="G44" s="4">
        <v>0.84451669689044695</v>
      </c>
      <c r="H44" s="177">
        <v>0.43049910017523701</v>
      </c>
      <c r="I44" s="4">
        <v>40.331180972566401</v>
      </c>
      <c r="J44" s="177">
        <v>2.2274550182332802</v>
      </c>
      <c r="K44" s="4">
        <v>5.2235645852393402</v>
      </c>
      <c r="L44" s="177">
        <v>0.99901145054336504</v>
      </c>
      <c r="M44" s="4">
        <v>0.64667465833019599</v>
      </c>
      <c r="N44" s="177">
        <v>0.40048906937794598</v>
      </c>
      <c r="O44" s="4">
        <v>4.4911423161738302</v>
      </c>
      <c r="P44" s="177">
        <v>1.3052115092654299</v>
      </c>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8"/>
    </row>
    <row r="45" spans="1:44" ht="13" customHeight="1" x14ac:dyDescent="0.35">
      <c r="A45" s="3" t="s">
        <v>385</v>
      </c>
      <c r="B45" s="171">
        <v>2</v>
      </c>
      <c r="C45" s="4">
        <v>6.9743627998841804</v>
      </c>
      <c r="D45" s="177">
        <v>2.0398639995566201</v>
      </c>
      <c r="E45" s="4">
        <v>16.637879382796701</v>
      </c>
      <c r="F45" s="177">
        <v>2.8715490198080502</v>
      </c>
      <c r="G45" s="4">
        <v>12.781866133259699</v>
      </c>
      <c r="H45" s="177">
        <v>2.7735217516554198</v>
      </c>
      <c r="I45" s="4">
        <v>12.685510305508201</v>
      </c>
      <c r="J45" s="177">
        <v>2.7763235383731399</v>
      </c>
      <c r="K45" s="4">
        <v>27.649289569385399</v>
      </c>
      <c r="L45" s="177">
        <v>3.0052750581188299</v>
      </c>
      <c r="M45" s="4">
        <v>4.33410193313206</v>
      </c>
      <c r="N45" s="177">
        <v>1.3288550953173</v>
      </c>
      <c r="O45" s="4">
        <v>4.7910052545925996</v>
      </c>
      <c r="P45" s="177">
        <v>1.7453408749872099</v>
      </c>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8"/>
    </row>
    <row r="46" spans="1:44" ht="13" customHeight="1" x14ac:dyDescent="0.35">
      <c r="A46" s="3" t="s">
        <v>386</v>
      </c>
      <c r="B46" s="171">
        <v>2</v>
      </c>
      <c r="C46" s="4">
        <v>5.9939810279962797</v>
      </c>
      <c r="D46" s="177">
        <v>1.64149151769252</v>
      </c>
      <c r="E46" s="4">
        <v>12.254286498214899</v>
      </c>
      <c r="F46" s="177">
        <v>2.3053108558206099</v>
      </c>
      <c r="G46" s="4">
        <v>61.604317200352703</v>
      </c>
      <c r="H46" s="177">
        <v>3.29479970244993</v>
      </c>
      <c r="I46" s="4">
        <v>2.6338114320014201</v>
      </c>
      <c r="J46" s="177">
        <v>1.1887554295068099</v>
      </c>
      <c r="K46" s="4">
        <v>4.4494172667175897</v>
      </c>
      <c r="L46" s="177">
        <v>1.32856396905995</v>
      </c>
      <c r="M46" s="4">
        <v>0.76026399500424402</v>
      </c>
      <c r="N46" s="177">
        <v>0.52102300985588601</v>
      </c>
      <c r="O46" s="4">
        <v>66.425623481909099</v>
      </c>
      <c r="P46" s="177">
        <v>2.9324798505857701</v>
      </c>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8"/>
    </row>
    <row r="47" spans="1:44" ht="13" customHeight="1" x14ac:dyDescent="0.35">
      <c r="A47" s="3" t="s">
        <v>387</v>
      </c>
      <c r="B47" s="171">
        <v>2</v>
      </c>
      <c r="C47" s="4">
        <v>42.875460932807897</v>
      </c>
      <c r="D47" s="177">
        <v>3.7165707118547502</v>
      </c>
      <c r="E47" s="4">
        <v>19.0409072371551</v>
      </c>
      <c r="F47" s="177">
        <v>2.5344110831338602</v>
      </c>
      <c r="G47" s="4">
        <v>44.353623851694202</v>
      </c>
      <c r="H47" s="177">
        <v>3.2337096223416699</v>
      </c>
      <c r="I47" s="4">
        <v>40.0929870448565</v>
      </c>
      <c r="J47" s="177">
        <v>3.5548958034475802</v>
      </c>
      <c r="K47" s="4">
        <v>3.9272500656312102</v>
      </c>
      <c r="L47" s="177">
        <v>1.20918779116325</v>
      </c>
      <c r="M47" s="4">
        <v>35.042269466025097</v>
      </c>
      <c r="N47" s="177">
        <v>3.0918103123651401</v>
      </c>
      <c r="O47" s="4">
        <v>54.478338262534301</v>
      </c>
      <c r="P47" s="177">
        <v>3.11109905116512</v>
      </c>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8"/>
    </row>
    <row r="48" spans="1:44" ht="13" customHeight="1" x14ac:dyDescent="0.35">
      <c r="A48" s="3" t="s">
        <v>388</v>
      </c>
      <c r="B48" s="171">
        <v>2</v>
      </c>
      <c r="C48" s="4">
        <v>5.6335976375329198</v>
      </c>
      <c r="D48" s="177">
        <v>1.65444104258115</v>
      </c>
      <c r="E48" s="4">
        <v>5.9833878874131701</v>
      </c>
      <c r="F48" s="177">
        <v>1.92290416407945</v>
      </c>
      <c r="G48" s="4">
        <v>6.1924059096569701</v>
      </c>
      <c r="H48" s="177">
        <v>2.0197608457584799</v>
      </c>
      <c r="I48" s="4">
        <v>29.095229580609601</v>
      </c>
      <c r="J48" s="177">
        <v>3.1373088067218702</v>
      </c>
      <c r="K48" s="4">
        <v>21.681979916241598</v>
      </c>
      <c r="L48" s="177">
        <v>3.1955604079379798</v>
      </c>
      <c r="M48" s="4">
        <v>1.8762833375030901</v>
      </c>
      <c r="N48" s="177">
        <v>0.98785683824236703</v>
      </c>
      <c r="O48" s="4">
        <v>10.679197609658701</v>
      </c>
      <c r="P48" s="177">
        <v>2.2541222558929799</v>
      </c>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8"/>
    </row>
    <row r="49" spans="1:44" ht="13" customHeight="1" x14ac:dyDescent="0.35">
      <c r="A49" s="3" t="s">
        <v>389</v>
      </c>
      <c r="B49" s="171">
        <v>2</v>
      </c>
      <c r="C49" s="4">
        <v>16.3651666562535</v>
      </c>
      <c r="D49" s="177">
        <v>2.4906090826920901</v>
      </c>
      <c r="E49" s="4">
        <v>4.3708624038367603</v>
      </c>
      <c r="F49" s="177">
        <v>1.1752516841875</v>
      </c>
      <c r="G49" s="4">
        <v>4.6516253887351304</v>
      </c>
      <c r="H49" s="177">
        <v>1.2678760566214</v>
      </c>
      <c r="I49" s="4">
        <v>9.3813872981841193</v>
      </c>
      <c r="J49" s="177">
        <v>1.7866769018042501</v>
      </c>
      <c r="K49" s="4">
        <v>8.3870745488309595</v>
      </c>
      <c r="L49" s="177">
        <v>1.5053559819962401</v>
      </c>
      <c r="M49" s="4">
        <v>4.5101301373133298</v>
      </c>
      <c r="N49" s="177">
        <v>1.30970387482366</v>
      </c>
      <c r="O49" s="4">
        <v>11.4478381470458</v>
      </c>
      <c r="P49" s="177">
        <v>1.8010358788288301</v>
      </c>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8"/>
    </row>
    <row r="50" spans="1:44" ht="13" customHeight="1" x14ac:dyDescent="0.35">
      <c r="A50" s="3" t="s">
        <v>390</v>
      </c>
      <c r="B50" s="171">
        <v>2</v>
      </c>
      <c r="C50" s="4">
        <v>3.6997961637423802</v>
      </c>
      <c r="D50" s="177">
        <v>1.5344010401172701</v>
      </c>
      <c r="E50" s="4">
        <v>8.5498310690424493</v>
      </c>
      <c r="F50" s="177">
        <v>2.1055691486743999</v>
      </c>
      <c r="G50" s="4">
        <v>12.4635270779607</v>
      </c>
      <c r="H50" s="177">
        <v>2.46371703584057</v>
      </c>
      <c r="I50" s="4">
        <v>7.79234061770061</v>
      </c>
      <c r="J50" s="177">
        <v>1.7849208249836901</v>
      </c>
      <c r="K50" s="4">
        <v>27.448980007812601</v>
      </c>
      <c r="L50" s="177">
        <v>3.29828016984108</v>
      </c>
      <c r="M50" s="4">
        <v>0</v>
      </c>
      <c r="N50" s="177">
        <v>0</v>
      </c>
      <c r="O50" s="4">
        <v>13.6057326020254</v>
      </c>
      <c r="P50" s="177">
        <v>2.5138514183703902</v>
      </c>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8"/>
    </row>
    <row r="51" spans="1:44" ht="13" customHeight="1" x14ac:dyDescent="0.35">
      <c r="A51" s="3" t="s">
        <v>391</v>
      </c>
      <c r="B51" s="171">
        <v>2</v>
      </c>
      <c r="C51" s="4">
        <v>0</v>
      </c>
      <c r="D51" s="177">
        <v>0</v>
      </c>
      <c r="E51" s="4">
        <v>0.87574918779617295</v>
      </c>
      <c r="F51" s="177">
        <v>0.53282233695306203</v>
      </c>
      <c r="G51" s="4">
        <v>0.88357487482081498</v>
      </c>
      <c r="H51" s="177">
        <v>0.62706845164613101</v>
      </c>
      <c r="I51" s="4">
        <v>0.89826432015534896</v>
      </c>
      <c r="J51" s="177">
        <v>0.63688339553860496</v>
      </c>
      <c r="K51" s="4">
        <v>1.3698557999701499</v>
      </c>
      <c r="L51" s="177">
        <v>0.79796277680652505</v>
      </c>
      <c r="M51" s="4">
        <v>0</v>
      </c>
      <c r="N51" s="177">
        <v>0</v>
      </c>
      <c r="O51" s="4">
        <v>0</v>
      </c>
      <c r="P51" s="177">
        <v>0</v>
      </c>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8"/>
    </row>
    <row r="52" spans="1:44" ht="13" customHeight="1" x14ac:dyDescent="0.35">
      <c r="A52" s="3" t="s">
        <v>392</v>
      </c>
      <c r="B52" s="171">
        <v>2</v>
      </c>
      <c r="C52" s="4">
        <v>1.18939889577907</v>
      </c>
      <c r="D52" s="177">
        <v>0.84885039929694694</v>
      </c>
      <c r="E52" s="4">
        <v>56.205341684223797</v>
      </c>
      <c r="F52" s="177">
        <v>3.1488524938557299</v>
      </c>
      <c r="G52" s="4">
        <v>30.157302531496001</v>
      </c>
      <c r="H52" s="177">
        <v>1.0782759264669</v>
      </c>
      <c r="I52" s="4">
        <v>0.88526409564224895</v>
      </c>
      <c r="J52" s="177">
        <v>4.1846776446752797E-2</v>
      </c>
      <c r="K52" s="4">
        <v>63.047466970612597</v>
      </c>
      <c r="L52" s="177">
        <v>3.4441405268910401</v>
      </c>
      <c r="M52" s="4">
        <v>25.3926553346997</v>
      </c>
      <c r="N52" s="177">
        <v>0.93190220857678696</v>
      </c>
      <c r="O52" s="4">
        <v>0</v>
      </c>
      <c r="P52" s="177">
        <v>0</v>
      </c>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8"/>
    </row>
    <row r="53" spans="1:44" ht="13" customHeight="1" x14ac:dyDescent="0.35">
      <c r="A53" s="3" t="s">
        <v>393</v>
      </c>
      <c r="B53" s="171">
        <v>2</v>
      </c>
      <c r="C53" s="4">
        <v>12.653784109921601</v>
      </c>
      <c r="D53" s="177">
        <v>1.8575917352309199</v>
      </c>
      <c r="E53" s="4">
        <v>14.549832698021801</v>
      </c>
      <c r="F53" s="177">
        <v>1.9642337044450799</v>
      </c>
      <c r="G53" s="4">
        <v>43.581200500994598</v>
      </c>
      <c r="H53" s="177">
        <v>3.41301518094025</v>
      </c>
      <c r="I53" s="4">
        <v>10.143984280113999</v>
      </c>
      <c r="J53" s="177">
        <v>1.61972308144656</v>
      </c>
      <c r="K53" s="4">
        <v>19.008581372603601</v>
      </c>
      <c r="L53" s="177">
        <v>2.4217395937224602</v>
      </c>
      <c r="M53" s="4">
        <v>0.93385888104385695</v>
      </c>
      <c r="N53" s="177">
        <v>0.54367998605635903</v>
      </c>
      <c r="O53" s="4">
        <v>45.818867352957803</v>
      </c>
      <c r="P53" s="177">
        <v>3.1366846824096801</v>
      </c>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8"/>
    </row>
    <row r="54" spans="1:44" ht="13" customHeight="1" x14ac:dyDescent="0.35">
      <c r="A54" s="3" t="s">
        <v>394</v>
      </c>
      <c r="B54" s="171">
        <v>2</v>
      </c>
      <c r="C54" s="4">
        <v>16.3123167189061</v>
      </c>
      <c r="D54" s="177">
        <v>2.6756514056111498</v>
      </c>
      <c r="E54" s="4">
        <v>36.245609549953301</v>
      </c>
      <c r="F54" s="177">
        <v>3.20004876336536</v>
      </c>
      <c r="G54" s="4">
        <v>48.049014385481897</v>
      </c>
      <c r="H54" s="177">
        <v>3.79290496208881</v>
      </c>
      <c r="I54" s="4">
        <v>6.4305666041547802</v>
      </c>
      <c r="J54" s="177">
        <v>1.8962156276720501</v>
      </c>
      <c r="K54" s="4">
        <v>10.9622755706748</v>
      </c>
      <c r="L54" s="177">
        <v>2.33508401586653</v>
      </c>
      <c r="M54" s="4">
        <v>9.1688198538613204</v>
      </c>
      <c r="N54" s="177">
        <v>2.15230466615639</v>
      </c>
      <c r="O54" s="4">
        <v>43.725823058264197</v>
      </c>
      <c r="P54" s="177">
        <v>3.56406132300671</v>
      </c>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8"/>
    </row>
    <row r="55" spans="1:44" ht="13" customHeight="1" x14ac:dyDescent="0.35">
      <c r="A55" s="3" t="s">
        <v>395</v>
      </c>
      <c r="B55" s="171">
        <v>2</v>
      </c>
      <c r="C55" s="4">
        <v>60.881254738420303</v>
      </c>
      <c r="D55" s="177">
        <v>3.0802928447770199</v>
      </c>
      <c r="E55" s="4">
        <v>65.363877801338703</v>
      </c>
      <c r="F55" s="177">
        <v>3.27459352829732</v>
      </c>
      <c r="G55" s="4">
        <v>24.616319633415699</v>
      </c>
      <c r="H55" s="177">
        <v>2.7466284857324701</v>
      </c>
      <c r="I55" s="4">
        <v>65.801849353395795</v>
      </c>
      <c r="J55" s="177">
        <v>2.9433294675516102</v>
      </c>
      <c r="K55" s="4">
        <v>41.8537416792784</v>
      </c>
      <c r="L55" s="177">
        <v>3.3381606591119701</v>
      </c>
      <c r="M55" s="4">
        <v>10.442130635382201</v>
      </c>
      <c r="N55" s="177">
        <v>1.6973109476724</v>
      </c>
      <c r="O55" s="4">
        <v>24.1518760054078</v>
      </c>
      <c r="P55" s="177">
        <v>2.6318060743751301</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8"/>
    </row>
    <row r="56" spans="1:44" ht="13" customHeight="1" x14ac:dyDescent="0.35">
      <c r="A56" s="3" t="s">
        <v>396</v>
      </c>
      <c r="B56" s="171">
        <v>2</v>
      </c>
      <c r="C56" s="4">
        <v>13.7933062114175</v>
      </c>
      <c r="D56" s="177">
        <v>2.0628151135504602</v>
      </c>
      <c r="E56" s="4">
        <v>25.816845002443699</v>
      </c>
      <c r="F56" s="177">
        <v>2.5861696277834501</v>
      </c>
      <c r="G56" s="4">
        <v>34.341829179205199</v>
      </c>
      <c r="H56" s="177">
        <v>2.9491359471413099</v>
      </c>
      <c r="I56" s="4">
        <v>8.3253878960608798</v>
      </c>
      <c r="J56" s="177">
        <v>1.5907824343581001</v>
      </c>
      <c r="K56" s="4">
        <v>15.219857508838899</v>
      </c>
      <c r="L56" s="177">
        <v>2.1169541716991001</v>
      </c>
      <c r="M56" s="4">
        <v>38.3111979065146</v>
      </c>
      <c r="N56" s="177">
        <v>2.8776833822044301</v>
      </c>
      <c r="O56" s="4">
        <v>38.238150493448302</v>
      </c>
      <c r="P56" s="177">
        <v>2.9344621271662898</v>
      </c>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8"/>
    </row>
    <row r="57" spans="1:44" ht="13" customHeight="1" x14ac:dyDescent="0.35">
      <c r="A57" s="3" t="s">
        <v>397</v>
      </c>
      <c r="B57" s="171">
        <v>2</v>
      </c>
      <c r="C57" s="4">
        <v>25.4124571128099</v>
      </c>
      <c r="D57" s="177">
        <v>3.2287110754189601</v>
      </c>
      <c r="E57" s="4">
        <v>63.496215789340098</v>
      </c>
      <c r="F57" s="177">
        <v>4.1344877632733601</v>
      </c>
      <c r="G57" s="4">
        <v>62.898067049909997</v>
      </c>
      <c r="H57" s="177">
        <v>4.4379605748292201</v>
      </c>
      <c r="I57" s="4">
        <v>19.185225288189599</v>
      </c>
      <c r="J57" s="177">
        <v>3.2877012869989102</v>
      </c>
      <c r="K57" s="4" t="s">
        <v>431</v>
      </c>
      <c r="L57" s="177" t="s">
        <v>431</v>
      </c>
      <c r="M57" s="4">
        <v>57.316147178085302</v>
      </c>
      <c r="N57" s="177">
        <v>4.3172837571249003</v>
      </c>
      <c r="O57" s="4">
        <v>71.416313298145297</v>
      </c>
      <c r="P57" s="177">
        <v>4.0343204244382997</v>
      </c>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8"/>
    </row>
    <row r="58" spans="1:44" ht="13" customHeight="1" x14ac:dyDescent="0.35">
      <c r="A58" s="3" t="s">
        <v>398</v>
      </c>
      <c r="B58" s="171">
        <v>2</v>
      </c>
      <c r="C58" s="4">
        <v>14.399727598617201</v>
      </c>
      <c r="D58" s="177">
        <v>2.48394131859268</v>
      </c>
      <c r="E58" s="4">
        <v>17.555939819938398</v>
      </c>
      <c r="F58" s="177">
        <v>2.4409254713893902</v>
      </c>
      <c r="G58" s="4">
        <v>8.6577453352964397</v>
      </c>
      <c r="H58" s="177">
        <v>1.9273967797846701</v>
      </c>
      <c r="I58" s="4">
        <v>29.0646095712756</v>
      </c>
      <c r="J58" s="177">
        <v>3.2384646946236999</v>
      </c>
      <c r="K58" s="4" t="s">
        <v>431</v>
      </c>
      <c r="L58" s="177" t="s">
        <v>431</v>
      </c>
      <c r="M58" s="4">
        <v>10.4995839996983</v>
      </c>
      <c r="N58" s="177">
        <v>2.0820429750643998</v>
      </c>
      <c r="O58" s="4">
        <v>44.392936945131503</v>
      </c>
      <c r="P58" s="177">
        <v>3.0337097749316002</v>
      </c>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8"/>
    </row>
    <row r="59" spans="1:44" ht="13" customHeight="1" x14ac:dyDescent="0.35">
      <c r="A59" s="3" t="s">
        <v>399</v>
      </c>
      <c r="B59" s="171">
        <v>2</v>
      </c>
      <c r="C59" s="4">
        <v>39.796326830976497</v>
      </c>
      <c r="D59" s="177">
        <v>4.6377208375379197</v>
      </c>
      <c r="E59" s="4">
        <v>65.637516674862795</v>
      </c>
      <c r="F59" s="177">
        <v>3.4883278041237098</v>
      </c>
      <c r="G59" s="4">
        <v>23.747518362886101</v>
      </c>
      <c r="H59" s="177">
        <v>4.0768367336114597</v>
      </c>
      <c r="I59" s="4">
        <v>8.6726384903353004</v>
      </c>
      <c r="J59" s="177">
        <v>2.1914599008429598</v>
      </c>
      <c r="K59" s="4" t="s">
        <v>431</v>
      </c>
      <c r="L59" s="177" t="s">
        <v>431</v>
      </c>
      <c r="M59" s="4" t="s">
        <v>431</v>
      </c>
      <c r="N59" s="177" t="s">
        <v>431</v>
      </c>
      <c r="O59" s="4" t="s">
        <v>431</v>
      </c>
      <c r="P59" s="177" t="s">
        <v>431</v>
      </c>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8"/>
    </row>
    <row r="60" spans="1:44" ht="13" customHeight="1" x14ac:dyDescent="0.35">
      <c r="A60" s="3" t="s">
        <v>400</v>
      </c>
      <c r="B60" s="171">
        <v>2</v>
      </c>
      <c r="C60" s="4">
        <v>26.654409470312501</v>
      </c>
      <c r="D60" s="177">
        <v>4.1812370635773899</v>
      </c>
      <c r="E60" s="4">
        <v>39.293933550268797</v>
      </c>
      <c r="F60" s="177">
        <v>4.2652127646322304</v>
      </c>
      <c r="G60" s="4">
        <v>64.178639129550106</v>
      </c>
      <c r="H60" s="177">
        <v>4.1646375810098801</v>
      </c>
      <c r="I60" s="4">
        <v>55.459734999195099</v>
      </c>
      <c r="J60" s="177">
        <v>4.4286388675471304</v>
      </c>
      <c r="K60" s="4">
        <v>55.034000234889803</v>
      </c>
      <c r="L60" s="177">
        <v>5.4122520324474399</v>
      </c>
      <c r="M60" s="4">
        <v>21.723869388682701</v>
      </c>
      <c r="N60" s="177">
        <v>3.1655048994639698</v>
      </c>
      <c r="O60" s="4">
        <v>46.466448192403099</v>
      </c>
      <c r="P60" s="177">
        <v>4.1198161181063302</v>
      </c>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8"/>
    </row>
    <row r="61" spans="1:44" ht="13" customHeight="1" x14ac:dyDescent="0.35">
      <c r="A61" s="3" t="s">
        <v>401</v>
      </c>
      <c r="B61" s="171">
        <v>2</v>
      </c>
      <c r="C61" s="4">
        <v>8.1954712611765803</v>
      </c>
      <c r="D61" s="177">
        <v>2.1619550560175602</v>
      </c>
      <c r="E61" s="4">
        <v>5.2889785646946601</v>
      </c>
      <c r="F61" s="177">
        <v>1.4835308496301101</v>
      </c>
      <c r="G61" s="4">
        <v>0.70991150461617003</v>
      </c>
      <c r="H61" s="177">
        <v>0.50675901010109503</v>
      </c>
      <c r="I61" s="4">
        <v>1.56126256542013</v>
      </c>
      <c r="J61" s="177">
        <v>0.93752315201345005</v>
      </c>
      <c r="K61" s="4">
        <v>2.9678521889743901</v>
      </c>
      <c r="L61" s="177">
        <v>1.14255019762736</v>
      </c>
      <c r="M61" s="4">
        <v>1.23104926343429</v>
      </c>
      <c r="N61" s="177">
        <v>0.32755795783091302</v>
      </c>
      <c r="O61" s="4">
        <v>1.17218729552404</v>
      </c>
      <c r="P61" s="177">
        <v>0.80747490120583698</v>
      </c>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8"/>
    </row>
    <row r="62" spans="1:44" ht="13" customHeight="1" x14ac:dyDescent="0.35">
      <c r="A62" s="3" t="s">
        <v>402</v>
      </c>
      <c r="B62" s="171">
        <v>2</v>
      </c>
      <c r="C62" s="4">
        <v>8.2549367362994097</v>
      </c>
      <c r="D62" s="177">
        <v>2.0397367207552302</v>
      </c>
      <c r="E62" s="4">
        <v>13.759268312885199</v>
      </c>
      <c r="F62" s="177">
        <v>2.1420360094586601</v>
      </c>
      <c r="G62" s="4">
        <v>3.6177460566383299</v>
      </c>
      <c r="H62" s="177">
        <v>1.2951591046171</v>
      </c>
      <c r="I62" s="4">
        <v>7.1365537168006599</v>
      </c>
      <c r="J62" s="177">
        <v>1.6648051321985899</v>
      </c>
      <c r="K62" s="4">
        <v>21.804496181441099</v>
      </c>
      <c r="L62" s="177">
        <v>2.5317659876728502</v>
      </c>
      <c r="M62" s="4">
        <v>1.76502006307068</v>
      </c>
      <c r="N62" s="177">
        <v>0.96757010090855999</v>
      </c>
      <c r="O62" s="4">
        <v>0.82623293818016896</v>
      </c>
      <c r="P62" s="177">
        <v>0.59959731192492105</v>
      </c>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8"/>
    </row>
    <row r="63" spans="1:44" ht="13" customHeight="1" x14ac:dyDescent="0.35">
      <c r="A63" s="192" t="s">
        <v>403</v>
      </c>
      <c r="B63" s="172">
        <v>2</v>
      </c>
      <c r="C63" s="42">
        <v>16.807208706067001</v>
      </c>
      <c r="D63" s="178">
        <v>0.492284648031099</v>
      </c>
      <c r="E63" s="42">
        <v>25.028321486713001</v>
      </c>
      <c r="F63" s="178">
        <v>0.53154521372611396</v>
      </c>
      <c r="G63" s="42">
        <v>45.926354681877001</v>
      </c>
      <c r="H63" s="178">
        <v>0.66421871466888005</v>
      </c>
      <c r="I63" s="42">
        <v>20.838746690968399</v>
      </c>
      <c r="J63" s="178">
        <v>0.504432365817571</v>
      </c>
      <c r="K63" s="42">
        <v>15.873234949924701</v>
      </c>
      <c r="L63" s="178">
        <v>0.52191668776007605</v>
      </c>
      <c r="M63" s="42">
        <v>21.219367214425599</v>
      </c>
      <c r="N63" s="178">
        <v>0.48876075439107902</v>
      </c>
      <c r="O63" s="42">
        <v>47.489762187959798</v>
      </c>
      <c r="P63" s="178">
        <v>0.60661632780986796</v>
      </c>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8"/>
    </row>
    <row r="64" spans="1:44" ht="13" customHeight="1" x14ac:dyDescent="0.35">
      <c r="A64" s="193" t="s">
        <v>404</v>
      </c>
      <c r="B64" s="173">
        <v>2</v>
      </c>
      <c r="C64" s="47">
        <v>15.150340225186699</v>
      </c>
      <c r="D64" s="179">
        <v>0.80016098472108099</v>
      </c>
      <c r="E64" s="47">
        <v>24.445317521224201</v>
      </c>
      <c r="F64" s="179">
        <v>0.86401830667561297</v>
      </c>
      <c r="G64" s="47">
        <v>50.245525907832999</v>
      </c>
      <c r="H64" s="179">
        <v>1.05962283794427</v>
      </c>
      <c r="I64" s="47">
        <v>16.704201754642401</v>
      </c>
      <c r="J64" s="179">
        <v>0.81063588127761499</v>
      </c>
      <c r="K64" s="47">
        <v>14.1201625513484</v>
      </c>
      <c r="L64" s="179">
        <v>0.73792858173324805</v>
      </c>
      <c r="M64" s="47">
        <v>26.170228758233499</v>
      </c>
      <c r="N64" s="179">
        <v>0.94288836919677099</v>
      </c>
      <c r="O64" s="47">
        <v>51.7375721127055</v>
      </c>
      <c r="P64" s="179">
        <v>1.0819930357208101</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8"/>
    </row>
    <row r="65" spans="1:44" ht="13" customHeight="1" x14ac:dyDescent="0.35">
      <c r="A65" s="194" t="s">
        <v>405</v>
      </c>
      <c r="B65" s="174">
        <v>2</v>
      </c>
      <c r="C65" s="26">
        <v>15.8471851015511</v>
      </c>
      <c r="D65" s="180">
        <v>0.32966222580106402</v>
      </c>
      <c r="E65" s="26">
        <v>23.741022139827201</v>
      </c>
      <c r="F65" s="180">
        <v>0.35035437479008402</v>
      </c>
      <c r="G65" s="26">
        <v>32.144036579580501</v>
      </c>
      <c r="H65" s="180">
        <v>0.41207456195168202</v>
      </c>
      <c r="I65" s="26">
        <v>18.0751071893357</v>
      </c>
      <c r="J65" s="180">
        <v>0.33462555710376102</v>
      </c>
      <c r="K65" s="26">
        <v>17.569653553849399</v>
      </c>
      <c r="L65" s="180">
        <v>0.35473064811194699</v>
      </c>
      <c r="M65" s="26">
        <v>14.834947406397299</v>
      </c>
      <c r="N65" s="180">
        <v>0.29306349879307603</v>
      </c>
      <c r="O65" s="26">
        <v>34.408109614636899</v>
      </c>
      <c r="P65" s="180">
        <v>0.38827359512956799</v>
      </c>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8"/>
    </row>
    <row r="66" spans="1:44" ht="13" customHeight="1" x14ac:dyDescent="0.35">
      <c r="A66" s="3" t="s">
        <v>406</v>
      </c>
      <c r="B66" s="171">
        <v>2</v>
      </c>
      <c r="C66" s="4">
        <v>45.019913877538102</v>
      </c>
      <c r="D66" s="177">
        <v>5.1518138286253796</v>
      </c>
      <c r="E66" s="4">
        <v>63.486530253069901</v>
      </c>
      <c r="F66" s="177">
        <v>5.2243019810331797</v>
      </c>
      <c r="G66" s="4">
        <v>66.574710850112197</v>
      </c>
      <c r="H66" s="177">
        <v>5.9486800940692701</v>
      </c>
      <c r="I66" s="4">
        <v>22.6594000171735</v>
      </c>
      <c r="J66" s="177">
        <v>4.7921418694432703</v>
      </c>
      <c r="K66" s="4">
        <v>22.2005906380097</v>
      </c>
      <c r="L66" s="177">
        <v>4.9587326935212497</v>
      </c>
      <c r="M66" s="4">
        <v>58.991491963946601</v>
      </c>
      <c r="N66" s="177">
        <v>5.6259603833205203</v>
      </c>
      <c r="O66" s="4">
        <v>67.833026412664694</v>
      </c>
      <c r="P66" s="177">
        <v>5.4523452178633001</v>
      </c>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8"/>
    </row>
    <row r="67" spans="1:44" ht="13" customHeight="1" x14ac:dyDescent="0.35">
      <c r="A67" s="3" t="s">
        <v>407</v>
      </c>
      <c r="B67" s="171">
        <v>2</v>
      </c>
      <c r="C67" s="4">
        <v>35.6311322055655</v>
      </c>
      <c r="D67" s="177">
        <v>6.3098218149746996</v>
      </c>
      <c r="E67" s="4">
        <v>47.0375399048107</v>
      </c>
      <c r="F67" s="177">
        <v>7.3754081774652898</v>
      </c>
      <c r="G67" s="4">
        <v>86.443746657166002</v>
      </c>
      <c r="H67" s="177">
        <v>5.3647191407580603</v>
      </c>
      <c r="I67" s="4">
        <v>22.6522552699054</v>
      </c>
      <c r="J67" s="177">
        <v>5.9539029721129104</v>
      </c>
      <c r="K67" s="4">
        <v>38.824545839993199</v>
      </c>
      <c r="L67" s="177">
        <v>7.4714384225685899</v>
      </c>
      <c r="M67" s="4">
        <v>31.089945916265702</v>
      </c>
      <c r="N67" s="177">
        <v>7.5429920977120197</v>
      </c>
      <c r="O67" s="4">
        <v>75.664549392155394</v>
      </c>
      <c r="P67" s="177">
        <v>5.1294450357088097</v>
      </c>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8"/>
    </row>
    <row r="68" spans="1:44" ht="13" customHeight="1" x14ac:dyDescent="0.35">
      <c r="A68" s="3" t="s">
        <v>408</v>
      </c>
      <c r="B68" s="171">
        <v>2</v>
      </c>
      <c r="C68" s="4">
        <v>24.662249133615699</v>
      </c>
      <c r="D68" s="177">
        <v>4.4819752591583697</v>
      </c>
      <c r="E68" s="4">
        <v>38.610493889984497</v>
      </c>
      <c r="F68" s="177">
        <v>5.8669709303589501</v>
      </c>
      <c r="G68" s="4">
        <v>76.924666167010301</v>
      </c>
      <c r="H68" s="177">
        <v>5.8849396904740301</v>
      </c>
      <c r="I68" s="4">
        <v>22.154267420038401</v>
      </c>
      <c r="J68" s="177">
        <v>4.19651069117905</v>
      </c>
      <c r="K68" s="4" t="s">
        <v>431</v>
      </c>
      <c r="L68" s="177" t="s">
        <v>431</v>
      </c>
      <c r="M68" s="4">
        <v>36.981011904832201</v>
      </c>
      <c r="N68" s="177">
        <v>6.0570543861176498</v>
      </c>
      <c r="O68" s="4">
        <v>40.365763127395503</v>
      </c>
      <c r="P68" s="177">
        <v>6.1799795747202104</v>
      </c>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8"/>
    </row>
    <row r="69" spans="1:44" ht="13" customHeight="1" x14ac:dyDescent="0.35">
      <c r="A69" s="103" t="s">
        <v>409</v>
      </c>
      <c r="B69" s="182">
        <v>2</v>
      </c>
      <c r="C69" s="109">
        <v>12.940196590876999</v>
      </c>
      <c r="D69" s="183">
        <v>3.0456857636465799</v>
      </c>
      <c r="E69" s="109">
        <v>36.529819900072603</v>
      </c>
      <c r="F69" s="183">
        <v>5.1937576842883901</v>
      </c>
      <c r="G69" s="109">
        <v>52.6788186756961</v>
      </c>
      <c r="H69" s="183">
        <v>6.00450049868678</v>
      </c>
      <c r="I69" s="109">
        <v>9.7659248153038796</v>
      </c>
      <c r="J69" s="183">
        <v>3.29079748875977</v>
      </c>
      <c r="K69" s="109" t="s">
        <v>431</v>
      </c>
      <c r="L69" s="183" t="s">
        <v>431</v>
      </c>
      <c r="M69" s="109">
        <v>38.237309211439303</v>
      </c>
      <c r="N69" s="183">
        <v>4.6122951388742299</v>
      </c>
      <c r="O69" s="109">
        <v>78.661495728852501</v>
      </c>
      <c r="P69" s="183">
        <v>3.2852730101471699</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10"/>
    </row>
    <row r="70" spans="1:44" ht="13" customHeight="1" x14ac:dyDescent="0.35">
      <c r="A70" s="3"/>
      <c r="B70" s="175"/>
      <c r="C70" s="4" t="s">
        <v>1556</v>
      </c>
      <c r="D70" s="177" t="s">
        <v>1557</v>
      </c>
      <c r="E70" s="4" t="s">
        <v>1558</v>
      </c>
      <c r="F70" s="177" t="s">
        <v>1559</v>
      </c>
      <c r="G70" s="4" t="s">
        <v>1560</v>
      </c>
      <c r="H70" s="177" t="s">
        <v>1561</v>
      </c>
      <c r="I70" s="4" t="s">
        <v>1562</v>
      </c>
      <c r="J70" s="177" t="s">
        <v>1563</v>
      </c>
      <c r="K70" s="4" t="s">
        <v>1564</v>
      </c>
      <c r="L70" s="177" t="s">
        <v>1565</v>
      </c>
      <c r="M70" s="4" t="s">
        <v>1566</v>
      </c>
      <c r="N70" s="177" t="s">
        <v>1567</v>
      </c>
      <c r="O70" s="4" t="s">
        <v>1568</v>
      </c>
      <c r="P70" s="177" t="s">
        <v>1569</v>
      </c>
      <c r="Q70" s="4" t="s">
        <v>1570</v>
      </c>
      <c r="R70" s="177" t="s">
        <v>1571</v>
      </c>
      <c r="S70" s="4" t="s">
        <v>1572</v>
      </c>
      <c r="T70" s="177" t="s">
        <v>1573</v>
      </c>
      <c r="U70" s="4" t="s">
        <v>1574</v>
      </c>
      <c r="V70" s="177" t="s">
        <v>1575</v>
      </c>
      <c r="W70" s="4" t="s">
        <v>1576</v>
      </c>
      <c r="X70" s="177" t="s">
        <v>1577</v>
      </c>
      <c r="Y70" s="4" t="s">
        <v>1578</v>
      </c>
      <c r="Z70" s="177" t="s">
        <v>1579</v>
      </c>
      <c r="AA70" s="4" t="s">
        <v>1580</v>
      </c>
      <c r="AB70" s="177" t="s">
        <v>1581</v>
      </c>
      <c r="AC70" s="4" t="s">
        <v>1582</v>
      </c>
      <c r="AD70" s="177" t="s">
        <v>1583</v>
      </c>
      <c r="AE70" s="6" t="s">
        <v>1584</v>
      </c>
      <c r="AF70" s="6" t="s">
        <v>1585</v>
      </c>
      <c r="AG70" s="6" t="s">
        <v>1586</v>
      </c>
      <c r="AH70" s="6" t="s">
        <v>1587</v>
      </c>
      <c r="AI70" s="6" t="s">
        <v>1588</v>
      </c>
      <c r="AJ70" s="6" t="s">
        <v>1589</v>
      </c>
      <c r="AK70" s="6" t="s">
        <v>1590</v>
      </c>
      <c r="AL70" s="6" t="s">
        <v>1591</v>
      </c>
      <c r="AM70" s="6" t="s">
        <v>1592</v>
      </c>
      <c r="AN70" s="6" t="s">
        <v>1593</v>
      </c>
      <c r="AO70" s="6" t="s">
        <v>1594</v>
      </c>
      <c r="AP70" s="6" t="s">
        <v>1595</v>
      </c>
      <c r="AQ70" s="6" t="s">
        <v>1596</v>
      </c>
      <c r="AR70" s="8" t="s">
        <v>1597</v>
      </c>
    </row>
    <row r="71" spans="1:44" ht="13" customHeight="1" x14ac:dyDescent="0.35">
      <c r="A71" s="3" t="s">
        <v>353</v>
      </c>
      <c r="B71" s="175">
        <v>1</v>
      </c>
      <c r="C71" s="4">
        <v>30.982940850411701</v>
      </c>
      <c r="D71" s="177">
        <v>3.8843057472966498</v>
      </c>
      <c r="E71" s="4">
        <v>50.414088431240998</v>
      </c>
      <c r="F71" s="177">
        <v>4.1838102693651296</v>
      </c>
      <c r="G71" s="4">
        <v>69.247974892097005</v>
      </c>
      <c r="H71" s="177">
        <v>3.84052918581772</v>
      </c>
      <c r="I71" s="4">
        <v>29.564507578481301</v>
      </c>
      <c r="J71" s="177">
        <v>3.0100961286971</v>
      </c>
      <c r="K71" s="4">
        <v>38.330259507059502</v>
      </c>
      <c r="L71" s="177">
        <v>4.28096869430947</v>
      </c>
      <c r="M71" s="4">
        <v>42.250360162332697</v>
      </c>
      <c r="N71" s="177">
        <v>3.98670910632908</v>
      </c>
      <c r="O71" s="4">
        <v>48.1760567141799</v>
      </c>
      <c r="P71" s="177">
        <v>3.5060315608183701</v>
      </c>
      <c r="Q71" s="4">
        <v>13.037261584330899</v>
      </c>
      <c r="R71" s="177">
        <v>4.8997741932212104</v>
      </c>
      <c r="S71" s="4">
        <v>16.380025639630301</v>
      </c>
      <c r="T71" s="177">
        <v>5.5028933776767701</v>
      </c>
      <c r="U71" s="4">
        <v>3.0126018120979001</v>
      </c>
      <c r="V71" s="177">
        <v>5.3658152866314399</v>
      </c>
      <c r="W71" s="4">
        <v>0.91065066829360597</v>
      </c>
      <c r="X71" s="177">
        <v>4.0667638325272799</v>
      </c>
      <c r="Y71" s="4">
        <v>2.2287674246180198</v>
      </c>
      <c r="Z71" s="177">
        <v>5.8035234558814004</v>
      </c>
      <c r="AA71" s="4">
        <v>-3.7647110920873201</v>
      </c>
      <c r="AB71" s="177">
        <v>5.8960125092246196</v>
      </c>
      <c r="AC71" s="4">
        <v>-15.898235130141799</v>
      </c>
      <c r="AD71" s="177">
        <v>5.1128797231937604</v>
      </c>
      <c r="AE71" s="6"/>
      <c r="AF71" s="6"/>
      <c r="AG71" s="6"/>
      <c r="AH71" s="6"/>
      <c r="AI71" s="6"/>
      <c r="AJ71" s="6"/>
      <c r="AK71" s="6"/>
      <c r="AL71" s="6"/>
      <c r="AM71" s="6"/>
      <c r="AN71" s="6"/>
      <c r="AO71" s="6"/>
      <c r="AP71" s="6"/>
      <c r="AQ71" s="6"/>
      <c r="AR71" s="8"/>
    </row>
    <row r="72" spans="1:44" ht="13" customHeight="1" x14ac:dyDescent="0.35">
      <c r="A72" s="3" t="s">
        <v>357</v>
      </c>
      <c r="B72" s="175">
        <v>1</v>
      </c>
      <c r="C72" s="4">
        <v>46.817636422789697</v>
      </c>
      <c r="D72" s="177">
        <v>3.20182892542765</v>
      </c>
      <c r="E72" s="4">
        <v>57.897971221077</v>
      </c>
      <c r="F72" s="177">
        <v>3.0203520777965802</v>
      </c>
      <c r="G72" s="4">
        <v>62.270841905462198</v>
      </c>
      <c r="H72" s="177">
        <v>3.0850072482366402</v>
      </c>
      <c r="I72" s="4">
        <v>24.645276760345102</v>
      </c>
      <c r="J72" s="177">
        <v>2.3376951281429501</v>
      </c>
      <c r="K72" s="4" t="s">
        <v>431</v>
      </c>
      <c r="L72" s="177" t="s">
        <v>431</v>
      </c>
      <c r="M72" s="4">
        <v>38.078836564702598</v>
      </c>
      <c r="N72" s="177">
        <v>2.7696732829696802</v>
      </c>
      <c r="O72" s="4">
        <v>63.861640331779697</v>
      </c>
      <c r="P72" s="177">
        <v>2.89336671222387</v>
      </c>
      <c r="Q72" s="4">
        <v>6.4572985266793896</v>
      </c>
      <c r="R72" s="177">
        <v>4.2539175662624302</v>
      </c>
      <c r="S72" s="4">
        <v>2.0895383027905101</v>
      </c>
      <c r="T72" s="177">
        <v>4.4083769735280898</v>
      </c>
      <c r="U72" s="4">
        <v>-2.81809667079551</v>
      </c>
      <c r="V72" s="177">
        <v>4.3471103187440603</v>
      </c>
      <c r="W72" s="4">
        <v>-1.6132896482943899</v>
      </c>
      <c r="X72" s="177">
        <v>3.5501617942239698</v>
      </c>
      <c r="Y72" s="4" t="s">
        <v>431</v>
      </c>
      <c r="Z72" s="177" t="s">
        <v>431</v>
      </c>
      <c r="AA72" s="4">
        <v>-13.030313425266099</v>
      </c>
      <c r="AB72" s="177">
        <v>4.20003619335575</v>
      </c>
      <c r="AC72" s="4">
        <v>-12.346543629208</v>
      </c>
      <c r="AD72" s="177">
        <v>4.2436856488005201</v>
      </c>
      <c r="AE72" s="6"/>
      <c r="AF72" s="6"/>
      <c r="AG72" s="6"/>
      <c r="AH72" s="6"/>
      <c r="AI72" s="6"/>
      <c r="AJ72" s="6"/>
      <c r="AK72" s="6"/>
      <c r="AL72" s="6"/>
      <c r="AM72" s="6"/>
      <c r="AN72" s="6"/>
      <c r="AO72" s="6"/>
      <c r="AP72" s="6"/>
      <c r="AQ72" s="6"/>
      <c r="AR72" s="8"/>
    </row>
    <row r="73" spans="1:44" ht="13" customHeight="1" x14ac:dyDescent="0.35">
      <c r="A73" s="190" t="s">
        <v>359</v>
      </c>
      <c r="B73" s="175">
        <v>1</v>
      </c>
      <c r="C73" s="4">
        <v>49.540939218088901</v>
      </c>
      <c r="D73" s="177">
        <v>4.0622966103215301</v>
      </c>
      <c r="E73" s="4">
        <v>49.266871842287301</v>
      </c>
      <c r="F73" s="177">
        <v>3.9002443750354399</v>
      </c>
      <c r="G73" s="4">
        <v>67.0961973119486</v>
      </c>
      <c r="H73" s="177">
        <v>4.0860794989626701</v>
      </c>
      <c r="I73" s="4">
        <v>32.272883750908797</v>
      </c>
      <c r="J73" s="177">
        <v>3.5183848769342201</v>
      </c>
      <c r="K73" s="4" t="s">
        <v>431</v>
      </c>
      <c r="L73" s="177" t="s">
        <v>431</v>
      </c>
      <c r="M73" s="4">
        <v>37.434287489651197</v>
      </c>
      <c r="N73" s="177">
        <v>3.5655793799601798</v>
      </c>
      <c r="O73" s="4">
        <v>58.639039044406502</v>
      </c>
      <c r="P73" s="177">
        <v>4.4347827251686898</v>
      </c>
      <c r="Q73" s="4">
        <v>10.912743806033401</v>
      </c>
      <c r="R73" s="177">
        <v>5.9247973982617204</v>
      </c>
      <c r="S73" s="4">
        <v>3.6941615418594398</v>
      </c>
      <c r="T73" s="177">
        <v>5.8157060667421296</v>
      </c>
      <c r="U73" s="4">
        <v>-1.87814468779123</v>
      </c>
      <c r="V73" s="177">
        <v>6.1292770745021601</v>
      </c>
      <c r="W73" s="4">
        <v>-0.236204446648827</v>
      </c>
      <c r="X73" s="177">
        <v>5.37452727885307</v>
      </c>
      <c r="Y73" s="4" t="s">
        <v>431</v>
      </c>
      <c r="Z73" s="177" t="s">
        <v>431</v>
      </c>
      <c r="AA73" s="4">
        <v>-11.1008779662449</v>
      </c>
      <c r="AB73" s="177">
        <v>6.0373578208158802</v>
      </c>
      <c r="AC73" s="4">
        <v>-16.1584255649102</v>
      </c>
      <c r="AD73" s="177">
        <v>6.1754086016513101</v>
      </c>
      <c r="AE73" s="6"/>
      <c r="AF73" s="6"/>
      <c r="AG73" s="6"/>
      <c r="AH73" s="6"/>
      <c r="AI73" s="6"/>
      <c r="AJ73" s="6"/>
      <c r="AK73" s="6"/>
      <c r="AL73" s="6"/>
      <c r="AM73" s="6"/>
      <c r="AN73" s="6"/>
      <c r="AO73" s="6"/>
      <c r="AP73" s="6"/>
      <c r="AQ73" s="6"/>
      <c r="AR73" s="8"/>
    </row>
    <row r="74" spans="1:44" ht="13" customHeight="1" x14ac:dyDescent="0.35">
      <c r="A74" s="3" t="s">
        <v>360</v>
      </c>
      <c r="B74" s="175">
        <v>1</v>
      </c>
      <c r="C74" s="4">
        <v>13.5153815427634</v>
      </c>
      <c r="D74" s="177">
        <v>2.5402297829026801</v>
      </c>
      <c r="E74" s="4">
        <v>4.1274466617666796</v>
      </c>
      <c r="F74" s="177">
        <v>1.3430827325695101</v>
      </c>
      <c r="G74" s="4">
        <v>29.0783655678492</v>
      </c>
      <c r="H74" s="177">
        <v>3.3950537810317898</v>
      </c>
      <c r="I74" s="4">
        <v>31.138826464682001</v>
      </c>
      <c r="J74" s="177">
        <v>3.4340173857240699</v>
      </c>
      <c r="K74" s="4">
        <v>12.568031151117999</v>
      </c>
      <c r="L74" s="177">
        <v>1.97298207719601</v>
      </c>
      <c r="M74" s="4">
        <v>0.956353503453647</v>
      </c>
      <c r="N74" s="177">
        <v>0.57320843674840904</v>
      </c>
      <c r="O74" s="4">
        <v>3.9472041829880098</v>
      </c>
      <c r="P74" s="177">
        <v>1.4607952579035099</v>
      </c>
      <c r="Q74" s="4">
        <v>-3.3441883010496602E-2</v>
      </c>
      <c r="R74" s="177">
        <v>3.4414954113339098</v>
      </c>
      <c r="S74" s="4">
        <v>0.21073657783512001</v>
      </c>
      <c r="T74" s="177">
        <v>1.8320750586655501</v>
      </c>
      <c r="U74" s="4">
        <v>-0.634252948239027</v>
      </c>
      <c r="V74" s="177">
        <v>5.0438339548393296</v>
      </c>
      <c r="W74" s="4">
        <v>-4.1095351574608197</v>
      </c>
      <c r="X74" s="177">
        <v>4.6900754075825599</v>
      </c>
      <c r="Y74" s="4">
        <v>0.30222303914253601</v>
      </c>
      <c r="Z74" s="177">
        <v>3.08116165471559</v>
      </c>
      <c r="AA74" s="4">
        <v>-1.7261484090888299</v>
      </c>
      <c r="AB74" s="177">
        <v>1.2959330171544501</v>
      </c>
      <c r="AC74" s="4">
        <v>-2.9113566341560499</v>
      </c>
      <c r="AD74" s="177">
        <v>2.3609695405578699</v>
      </c>
      <c r="AE74" s="6"/>
      <c r="AF74" s="6"/>
      <c r="AG74" s="6"/>
      <c r="AH74" s="6"/>
      <c r="AI74" s="6"/>
      <c r="AJ74" s="6"/>
      <c r="AK74" s="6"/>
      <c r="AL74" s="6"/>
      <c r="AM74" s="6"/>
      <c r="AN74" s="6"/>
      <c r="AO74" s="6"/>
      <c r="AP74" s="6"/>
      <c r="AQ74" s="6"/>
      <c r="AR74" s="8"/>
    </row>
    <row r="75" spans="1:44" ht="13" customHeight="1" x14ac:dyDescent="0.35">
      <c r="A75" s="3" t="s">
        <v>371</v>
      </c>
      <c r="B75" s="175">
        <v>1</v>
      </c>
      <c r="C75" s="4">
        <v>24.2718230776068</v>
      </c>
      <c r="D75" s="177">
        <v>2.88372923361359</v>
      </c>
      <c r="E75" s="4">
        <v>28.844386751504601</v>
      </c>
      <c r="F75" s="177">
        <v>3.0412356137462599</v>
      </c>
      <c r="G75" s="4">
        <v>62.462472897782</v>
      </c>
      <c r="H75" s="177">
        <v>3.2441520541387701</v>
      </c>
      <c r="I75" s="4">
        <v>30.4568184269128</v>
      </c>
      <c r="J75" s="177">
        <v>2.6645350317399399</v>
      </c>
      <c r="K75" s="4" t="s">
        <v>431</v>
      </c>
      <c r="L75" s="177" t="s">
        <v>431</v>
      </c>
      <c r="M75" s="4">
        <v>36.515780211590503</v>
      </c>
      <c r="N75" s="177">
        <v>2.8760453479154799</v>
      </c>
      <c r="O75" s="4">
        <v>42.764927527924698</v>
      </c>
      <c r="P75" s="177">
        <v>2.8438696815144699</v>
      </c>
      <c r="Q75" s="4">
        <v>3.5939007043616198</v>
      </c>
      <c r="R75" s="177">
        <v>4.4236877602185496</v>
      </c>
      <c r="S75" s="4">
        <v>12.142091874080201</v>
      </c>
      <c r="T75" s="177">
        <v>4.09130498932167</v>
      </c>
      <c r="U75" s="4">
        <v>-11.8197554616026</v>
      </c>
      <c r="V75" s="177">
        <v>4.8307480219868904</v>
      </c>
      <c r="W75" s="4">
        <v>-12.3520573423025</v>
      </c>
      <c r="X75" s="177">
        <v>4.6521824188736698</v>
      </c>
      <c r="Y75" s="4" t="s">
        <v>431</v>
      </c>
      <c r="Z75" s="177" t="s">
        <v>431</v>
      </c>
      <c r="AA75" s="4">
        <v>-5.3049278210069701</v>
      </c>
      <c r="AB75" s="177">
        <v>4.57806115483986</v>
      </c>
      <c r="AC75" s="4">
        <v>-21.9297383593448</v>
      </c>
      <c r="AD75" s="177">
        <v>4.7682669221010201</v>
      </c>
      <c r="AE75" s="6"/>
      <c r="AF75" s="6"/>
      <c r="AG75" s="6"/>
      <c r="AH75" s="6"/>
      <c r="AI75" s="6"/>
      <c r="AJ75" s="6"/>
      <c r="AK75" s="6"/>
      <c r="AL75" s="6"/>
      <c r="AM75" s="6"/>
      <c r="AN75" s="6"/>
      <c r="AO75" s="6"/>
      <c r="AP75" s="6"/>
      <c r="AQ75" s="6"/>
      <c r="AR75" s="8"/>
    </row>
    <row r="76" spans="1:44" ht="13" customHeight="1" x14ac:dyDescent="0.35">
      <c r="A76" s="3" t="s">
        <v>376</v>
      </c>
      <c r="B76" s="175">
        <v>1</v>
      </c>
      <c r="C76" s="4">
        <v>0</v>
      </c>
      <c r="D76" s="177">
        <v>0</v>
      </c>
      <c r="E76" s="4">
        <v>3.2507069866365601</v>
      </c>
      <c r="F76" s="177">
        <v>1.3550286863558101</v>
      </c>
      <c r="G76" s="4">
        <v>27.992218216325899</v>
      </c>
      <c r="H76" s="177">
        <v>3.3603034342929798</v>
      </c>
      <c r="I76" s="4">
        <v>0.46207255569786299</v>
      </c>
      <c r="J76" s="177">
        <v>0.46339506930993302</v>
      </c>
      <c r="K76" s="4">
        <v>0</v>
      </c>
      <c r="L76" s="177">
        <v>0</v>
      </c>
      <c r="M76" s="4">
        <v>1.5481179451128599</v>
      </c>
      <c r="N76" s="177">
        <v>0.89461393343231899</v>
      </c>
      <c r="O76" s="4">
        <v>1.2122848590411099</v>
      </c>
      <c r="P76" s="177">
        <v>0.857241376915027</v>
      </c>
      <c r="Q76" s="4">
        <v>-1.7443530899547499</v>
      </c>
      <c r="R76" s="177">
        <v>1.01942048910006</v>
      </c>
      <c r="S76" s="4">
        <v>1.3419635362759399</v>
      </c>
      <c r="T76" s="177">
        <v>1.6582084911429</v>
      </c>
      <c r="U76" s="4">
        <v>0.50650568270302498</v>
      </c>
      <c r="V76" s="177">
        <v>4.5879374609025403</v>
      </c>
      <c r="W76" s="4">
        <v>-4.6244721060323499</v>
      </c>
      <c r="X76" s="177">
        <v>1.7057859403642599</v>
      </c>
      <c r="Y76" s="4">
        <v>0</v>
      </c>
      <c r="Z76" s="177">
        <v>0</v>
      </c>
      <c r="AA76" s="4">
        <v>1.5481179451128599</v>
      </c>
      <c r="AB76" s="177">
        <v>0.89461393343231899</v>
      </c>
      <c r="AC76" s="4">
        <v>4.5136575324188598E-2</v>
      </c>
      <c r="AD76" s="177">
        <v>1.1877462945958399</v>
      </c>
      <c r="AE76" s="6"/>
      <c r="AF76" s="6"/>
      <c r="AG76" s="6"/>
      <c r="AH76" s="6"/>
      <c r="AI76" s="6"/>
      <c r="AJ76" s="6"/>
      <c r="AK76" s="6"/>
      <c r="AL76" s="6"/>
      <c r="AM76" s="6"/>
      <c r="AN76" s="6"/>
      <c r="AO76" s="6"/>
      <c r="AP76" s="6"/>
      <c r="AQ76" s="6"/>
      <c r="AR76" s="8"/>
    </row>
    <row r="77" spans="1:44" ht="13" customHeight="1" x14ac:dyDescent="0.35">
      <c r="A77" s="3" t="s">
        <v>378</v>
      </c>
      <c r="B77" s="175">
        <v>1</v>
      </c>
      <c r="C77" s="4">
        <v>5.6957671105602303</v>
      </c>
      <c r="D77" s="177">
        <v>1.8913594256947499</v>
      </c>
      <c r="E77" s="4">
        <v>4.5743762793785203</v>
      </c>
      <c r="F77" s="177">
        <v>1.5987128938339901</v>
      </c>
      <c r="G77" s="4">
        <v>4.9785707712174796</v>
      </c>
      <c r="H77" s="177">
        <v>1.7321163962086801</v>
      </c>
      <c r="I77" s="4">
        <v>6.7099571848866599</v>
      </c>
      <c r="J77" s="177">
        <v>1.77489348178886</v>
      </c>
      <c r="K77" s="4">
        <v>1.61084125825781</v>
      </c>
      <c r="L77" s="177">
        <v>0.87995176493595795</v>
      </c>
      <c r="M77" s="4">
        <v>4.0398056044264896</v>
      </c>
      <c r="N77" s="177">
        <v>1.66748437268514</v>
      </c>
      <c r="O77" s="4">
        <v>2.9958231736646201</v>
      </c>
      <c r="P77" s="177">
        <v>1.26729915268328</v>
      </c>
      <c r="Q77" s="4">
        <v>3.7536051269802102</v>
      </c>
      <c r="R77" s="177">
        <v>2.1851053760157502</v>
      </c>
      <c r="S77" s="4">
        <v>3.2035839342138899</v>
      </c>
      <c r="T77" s="177">
        <v>1.8597681376539601</v>
      </c>
      <c r="U77" s="4">
        <v>2.6594857650413299</v>
      </c>
      <c r="V77" s="177">
        <v>2.2091304548718398</v>
      </c>
      <c r="W77" s="4">
        <v>3.8936476486835199</v>
      </c>
      <c r="X77" s="177">
        <v>2.1543902104113801</v>
      </c>
      <c r="Y77" s="4">
        <v>0.47717085474651999</v>
      </c>
      <c r="Z77" s="177">
        <v>1.1472452978407801</v>
      </c>
      <c r="AA77" s="4">
        <v>4.0398056044264896</v>
      </c>
      <c r="AB77" s="177">
        <v>1.66748437268514</v>
      </c>
      <c r="AC77" s="4">
        <v>-0.75510380202216298</v>
      </c>
      <c r="AD77" s="177">
        <v>2.1539166034860999</v>
      </c>
      <c r="AE77" s="6"/>
      <c r="AF77" s="6"/>
      <c r="AG77" s="6"/>
      <c r="AH77" s="6"/>
      <c r="AI77" s="6"/>
      <c r="AJ77" s="6"/>
      <c r="AK77" s="6"/>
      <c r="AL77" s="6"/>
      <c r="AM77" s="6"/>
      <c r="AN77" s="6"/>
      <c r="AO77" s="6"/>
      <c r="AP77" s="6"/>
      <c r="AQ77" s="6"/>
      <c r="AR77" s="8"/>
    </row>
    <row r="78" spans="1:44" ht="13" customHeight="1" x14ac:dyDescent="0.35">
      <c r="A78" s="3" t="s">
        <v>384</v>
      </c>
      <c r="B78" s="175">
        <v>1</v>
      </c>
      <c r="C78" s="4">
        <v>44.024379707507201</v>
      </c>
      <c r="D78" s="177">
        <v>3.31882360788308</v>
      </c>
      <c r="E78" s="4">
        <v>37.811472509701801</v>
      </c>
      <c r="F78" s="177">
        <v>3.1413379373516399</v>
      </c>
      <c r="G78" s="4">
        <v>3.8197353666252298</v>
      </c>
      <c r="H78" s="177">
        <v>0.98303693933005698</v>
      </c>
      <c r="I78" s="4">
        <v>34.8977045686268</v>
      </c>
      <c r="J78" s="177">
        <v>3.0440391586032698</v>
      </c>
      <c r="K78" s="4">
        <v>3.9350109564660101</v>
      </c>
      <c r="L78" s="177">
        <v>1.00250448386821</v>
      </c>
      <c r="M78" s="4">
        <v>0.95761014318646598</v>
      </c>
      <c r="N78" s="177">
        <v>0.51268777455025905</v>
      </c>
      <c r="O78" s="4">
        <v>1.75633868890685</v>
      </c>
      <c r="P78" s="177">
        <v>0.77574488419568799</v>
      </c>
      <c r="Q78" s="4">
        <v>-24.135968304699301</v>
      </c>
      <c r="R78" s="177">
        <v>4.0636825348109404</v>
      </c>
      <c r="S78" s="4">
        <v>-8.9745756604341906</v>
      </c>
      <c r="T78" s="177">
        <v>4.1226192371682604</v>
      </c>
      <c r="U78" s="4">
        <v>2.9752186697347902</v>
      </c>
      <c r="V78" s="177">
        <v>1.07316871895294</v>
      </c>
      <c r="W78" s="4">
        <v>-5.4334764039395598</v>
      </c>
      <c r="X78" s="177">
        <v>3.7719663648238901</v>
      </c>
      <c r="Y78" s="4">
        <v>-1.2885536287733299</v>
      </c>
      <c r="Z78" s="177">
        <v>1.4152876451423699</v>
      </c>
      <c r="AA78" s="4">
        <v>0.31093548485626998</v>
      </c>
      <c r="AB78" s="177">
        <v>0.65056917300507799</v>
      </c>
      <c r="AC78" s="4">
        <v>-2.73480362726698</v>
      </c>
      <c r="AD78" s="177">
        <v>1.51834028112104</v>
      </c>
      <c r="AE78" s="6"/>
      <c r="AF78" s="6"/>
      <c r="AG78" s="6"/>
      <c r="AH78" s="6"/>
      <c r="AI78" s="6"/>
      <c r="AJ78" s="6"/>
      <c r="AK78" s="6"/>
      <c r="AL78" s="6"/>
      <c r="AM78" s="6"/>
      <c r="AN78" s="6"/>
      <c r="AO78" s="6"/>
      <c r="AP78" s="6"/>
      <c r="AQ78" s="6"/>
      <c r="AR78" s="8"/>
    </row>
    <row r="79" spans="1:44" ht="13" customHeight="1" x14ac:dyDescent="0.35">
      <c r="A79" s="3" t="s">
        <v>389</v>
      </c>
      <c r="B79" s="175">
        <v>1</v>
      </c>
      <c r="C79" s="4">
        <v>9.5587265103000707</v>
      </c>
      <c r="D79" s="177">
        <v>2.1346822848736302</v>
      </c>
      <c r="E79" s="4">
        <v>8.6114933753672602</v>
      </c>
      <c r="F79" s="177">
        <v>1.8306009589455301</v>
      </c>
      <c r="G79" s="4">
        <v>6.8000038219760102</v>
      </c>
      <c r="H79" s="177">
        <v>1.95205210200791</v>
      </c>
      <c r="I79" s="4">
        <v>6.2864988474441104</v>
      </c>
      <c r="J79" s="177">
        <v>1.88229223418657</v>
      </c>
      <c r="K79" s="4">
        <v>5.2772641354619001</v>
      </c>
      <c r="L79" s="177">
        <v>1.59958973548404</v>
      </c>
      <c r="M79" s="4">
        <v>5.6994578128636197</v>
      </c>
      <c r="N79" s="177">
        <v>1.6309634269272</v>
      </c>
      <c r="O79" s="4">
        <v>13.8429398761889</v>
      </c>
      <c r="P79" s="177">
        <v>3.19183917840577</v>
      </c>
      <c r="Q79" s="4">
        <v>-6.8064401459533901</v>
      </c>
      <c r="R79" s="177">
        <v>3.2802442073939599</v>
      </c>
      <c r="S79" s="4">
        <v>4.2406309715304999</v>
      </c>
      <c r="T79" s="177">
        <v>2.17538879101595</v>
      </c>
      <c r="U79" s="4">
        <v>2.1483784332408802</v>
      </c>
      <c r="V79" s="177">
        <v>2.3276634430061698</v>
      </c>
      <c r="W79" s="4">
        <v>-3.0948884507400098</v>
      </c>
      <c r="X79" s="177">
        <v>2.5952337864477402</v>
      </c>
      <c r="Y79" s="4">
        <v>-3.1098104133690598</v>
      </c>
      <c r="Z79" s="177">
        <v>2.19653908556114</v>
      </c>
      <c r="AA79" s="4">
        <v>1.18932767555029</v>
      </c>
      <c r="AB79" s="177">
        <v>2.0917375408263501</v>
      </c>
      <c r="AC79" s="4">
        <v>2.3951017291431498</v>
      </c>
      <c r="AD79" s="177">
        <v>3.6649103096303399</v>
      </c>
      <c r="AE79" s="6"/>
      <c r="AF79" s="6"/>
      <c r="AG79" s="6"/>
      <c r="AH79" s="6"/>
      <c r="AI79" s="6"/>
      <c r="AJ79" s="6"/>
      <c r="AK79" s="6"/>
      <c r="AL79" s="6"/>
      <c r="AM79" s="6"/>
      <c r="AN79" s="6"/>
      <c r="AO79" s="6"/>
      <c r="AP79" s="6"/>
      <c r="AQ79" s="6"/>
      <c r="AR79" s="8"/>
    </row>
    <row r="80" spans="1:44" ht="13" customHeight="1" x14ac:dyDescent="0.35">
      <c r="A80" s="3" t="s">
        <v>394</v>
      </c>
      <c r="B80" s="175">
        <v>1</v>
      </c>
      <c r="C80" s="4">
        <v>12.9291973183908</v>
      </c>
      <c r="D80" s="177">
        <v>2.1935025108147599</v>
      </c>
      <c r="E80" s="4">
        <v>36.084324155018798</v>
      </c>
      <c r="F80" s="177">
        <v>3.4429913111319599</v>
      </c>
      <c r="G80" s="4">
        <v>46.981660687192402</v>
      </c>
      <c r="H80" s="177">
        <v>4.3488282598624997</v>
      </c>
      <c r="I80" s="4">
        <v>6.8491297015858201</v>
      </c>
      <c r="J80" s="177">
        <v>2.0029379018403999</v>
      </c>
      <c r="K80" s="4">
        <v>10.9475296441303</v>
      </c>
      <c r="L80" s="177">
        <v>2.4155941049003098</v>
      </c>
      <c r="M80" s="4">
        <v>10.9406842175609</v>
      </c>
      <c r="N80" s="177">
        <v>2.4034053444723602</v>
      </c>
      <c r="O80" s="4">
        <v>43.3287971553072</v>
      </c>
      <c r="P80" s="177">
        <v>3.5680427097101699</v>
      </c>
      <c r="Q80" s="4">
        <v>-3.3831194005153402</v>
      </c>
      <c r="R80" s="177">
        <v>3.4598502437677299</v>
      </c>
      <c r="S80" s="4">
        <v>-0.16128539493448801</v>
      </c>
      <c r="T80" s="177">
        <v>4.7004788326771898</v>
      </c>
      <c r="U80" s="4">
        <v>-1.06735369828951</v>
      </c>
      <c r="V80" s="177">
        <v>5.7704796408285404</v>
      </c>
      <c r="W80" s="4">
        <v>0.41856309743103398</v>
      </c>
      <c r="X80" s="177">
        <v>2.7581504573276199</v>
      </c>
      <c r="Y80" s="4">
        <v>-1.4745926544486899E-2</v>
      </c>
      <c r="Z80" s="177">
        <v>3.35971907170592</v>
      </c>
      <c r="AA80" s="4">
        <v>1.7718643636995901</v>
      </c>
      <c r="AB80" s="177">
        <v>3.2262629505043199</v>
      </c>
      <c r="AC80" s="4">
        <v>-0.39702590295698997</v>
      </c>
      <c r="AD80" s="177">
        <v>5.0431599114511796</v>
      </c>
      <c r="AE80" s="6"/>
      <c r="AF80" s="6"/>
      <c r="AG80" s="6"/>
      <c r="AH80" s="6"/>
      <c r="AI80" s="6"/>
      <c r="AJ80" s="6"/>
      <c r="AK80" s="6"/>
      <c r="AL80" s="6"/>
      <c r="AM80" s="6"/>
      <c r="AN80" s="6"/>
      <c r="AO80" s="6"/>
      <c r="AP80" s="6"/>
      <c r="AQ80" s="6"/>
      <c r="AR80" s="8"/>
    </row>
    <row r="81" spans="1:44" ht="13" customHeight="1" x14ac:dyDescent="0.35">
      <c r="A81" s="3" t="s">
        <v>396</v>
      </c>
      <c r="B81" s="175">
        <v>1</v>
      </c>
      <c r="C81" s="4">
        <v>18.755235848849399</v>
      </c>
      <c r="D81" s="177">
        <v>2.4655863665405202</v>
      </c>
      <c r="E81" s="4">
        <v>37.3599049520775</v>
      </c>
      <c r="F81" s="177">
        <v>2.7498302598428901</v>
      </c>
      <c r="G81" s="4">
        <v>40.270850809772199</v>
      </c>
      <c r="H81" s="177">
        <v>3.08981942355474</v>
      </c>
      <c r="I81" s="4">
        <v>17.3621250780478</v>
      </c>
      <c r="J81" s="177">
        <v>2.14872588419979</v>
      </c>
      <c r="K81" s="4">
        <v>18.826923933864599</v>
      </c>
      <c r="L81" s="177">
        <v>2.4006949015246701</v>
      </c>
      <c r="M81" s="4">
        <v>44.047008622740201</v>
      </c>
      <c r="N81" s="177">
        <v>2.9708171483095902</v>
      </c>
      <c r="O81" s="4">
        <v>39.405108181968103</v>
      </c>
      <c r="P81" s="177">
        <v>2.9275589812415101</v>
      </c>
      <c r="Q81" s="4">
        <v>4.9619296374318802</v>
      </c>
      <c r="R81" s="177">
        <v>3.2147040802479299</v>
      </c>
      <c r="S81" s="4">
        <v>11.5430599496338</v>
      </c>
      <c r="T81" s="177">
        <v>3.7748959987815902</v>
      </c>
      <c r="U81" s="4">
        <v>5.9290216305669698</v>
      </c>
      <c r="V81" s="177">
        <v>4.2713448590458203</v>
      </c>
      <c r="W81" s="4">
        <v>9.0367371819869398</v>
      </c>
      <c r="X81" s="177">
        <v>2.6735017633980398</v>
      </c>
      <c r="Y81" s="4">
        <v>3.6070664250257298</v>
      </c>
      <c r="Z81" s="177">
        <v>3.2007547508799798</v>
      </c>
      <c r="AA81" s="4">
        <v>5.7358107162256102</v>
      </c>
      <c r="AB81" s="177">
        <v>4.1360387059245198</v>
      </c>
      <c r="AC81" s="4">
        <v>1.1669576885198001</v>
      </c>
      <c r="AD81" s="177">
        <v>4.1450777513119297</v>
      </c>
      <c r="AE81" s="6"/>
      <c r="AF81" s="6"/>
      <c r="AG81" s="6"/>
      <c r="AH81" s="6"/>
      <c r="AI81" s="6"/>
      <c r="AJ81" s="6"/>
      <c r="AK81" s="6"/>
      <c r="AL81" s="6"/>
      <c r="AM81" s="6"/>
      <c r="AN81" s="6"/>
      <c r="AO81" s="6"/>
      <c r="AP81" s="6"/>
      <c r="AQ81" s="6"/>
      <c r="AR81" s="8"/>
    </row>
    <row r="82" spans="1:44" ht="13" customHeight="1" x14ac:dyDescent="0.35">
      <c r="A82" s="3" t="s">
        <v>398</v>
      </c>
      <c r="B82" s="175">
        <v>1</v>
      </c>
      <c r="C82" s="4">
        <v>15.153971938050001</v>
      </c>
      <c r="D82" s="177">
        <v>2.47682109392324</v>
      </c>
      <c r="E82" s="4">
        <v>19.628353050784199</v>
      </c>
      <c r="F82" s="177">
        <v>2.5903904227048198</v>
      </c>
      <c r="G82" s="4">
        <v>6.4790667075102597</v>
      </c>
      <c r="H82" s="177">
        <v>1.6575275159114999</v>
      </c>
      <c r="I82" s="4">
        <v>21.476859332205098</v>
      </c>
      <c r="J82" s="177">
        <v>2.5366220474436498</v>
      </c>
      <c r="K82" s="4" t="s">
        <v>431</v>
      </c>
      <c r="L82" s="177" t="s">
        <v>431</v>
      </c>
      <c r="M82" s="4">
        <v>6.3709097823395098</v>
      </c>
      <c r="N82" s="177">
        <v>1.5179151179635599</v>
      </c>
      <c r="O82" s="4">
        <v>49.175671698976501</v>
      </c>
      <c r="P82" s="177">
        <v>2.7915668783619099</v>
      </c>
      <c r="Q82" s="4">
        <v>0.75424433943285696</v>
      </c>
      <c r="R82" s="177">
        <v>3.5077923549598902</v>
      </c>
      <c r="S82" s="4">
        <v>2.0724132308457901</v>
      </c>
      <c r="T82" s="177">
        <v>3.55924706910301</v>
      </c>
      <c r="U82" s="4">
        <v>-2.17867862778618</v>
      </c>
      <c r="V82" s="177">
        <v>2.54209673551737</v>
      </c>
      <c r="W82" s="4">
        <v>-7.5877502390705001</v>
      </c>
      <c r="X82" s="177">
        <v>4.11364862256141</v>
      </c>
      <c r="Y82" s="4" t="s">
        <v>431</v>
      </c>
      <c r="Z82" s="177" t="s">
        <v>431</v>
      </c>
      <c r="AA82" s="4">
        <v>-4.12867421735882</v>
      </c>
      <c r="AB82" s="177">
        <v>2.5766197343335899</v>
      </c>
      <c r="AC82" s="4">
        <v>4.7827347538450002</v>
      </c>
      <c r="AD82" s="177">
        <v>4.1226497104268702</v>
      </c>
      <c r="AE82" s="6"/>
      <c r="AF82" s="6"/>
      <c r="AG82" s="6"/>
      <c r="AH82" s="6"/>
      <c r="AI82" s="6"/>
      <c r="AJ82" s="6"/>
      <c r="AK82" s="6"/>
      <c r="AL82" s="6"/>
      <c r="AM82" s="6"/>
      <c r="AN82" s="6"/>
      <c r="AO82" s="6"/>
      <c r="AP82" s="6"/>
      <c r="AQ82" s="6"/>
      <c r="AR82" s="8"/>
    </row>
    <row r="83" spans="1:44" ht="13" customHeight="1" x14ac:dyDescent="0.35">
      <c r="A83" s="3" t="s">
        <v>399</v>
      </c>
      <c r="B83" s="175">
        <v>1</v>
      </c>
      <c r="C83" s="4">
        <v>34.100998896429999</v>
      </c>
      <c r="D83" s="177">
        <v>4.1759575111428502</v>
      </c>
      <c r="E83" s="4">
        <v>69.138347568773298</v>
      </c>
      <c r="F83" s="177">
        <v>2.8289479207074502</v>
      </c>
      <c r="G83" s="4">
        <v>19.0442348035387</v>
      </c>
      <c r="H83" s="177">
        <v>3.0018646052162699</v>
      </c>
      <c r="I83" s="4">
        <v>4.8710251136211502</v>
      </c>
      <c r="J83" s="177">
        <v>1.8223216605702099</v>
      </c>
      <c r="K83" s="4" t="s">
        <v>431</v>
      </c>
      <c r="L83" s="177" t="s">
        <v>431</v>
      </c>
      <c r="M83" s="4" t="s">
        <v>431</v>
      </c>
      <c r="N83" s="177" t="s">
        <v>431</v>
      </c>
      <c r="O83" s="4" t="s">
        <v>431</v>
      </c>
      <c r="P83" s="177" t="s">
        <v>431</v>
      </c>
      <c r="Q83" s="4">
        <v>-5.6953279345464702</v>
      </c>
      <c r="R83" s="177">
        <v>6.24075922479018</v>
      </c>
      <c r="S83" s="4">
        <v>3.5008308939105302</v>
      </c>
      <c r="T83" s="177">
        <v>4.4912556381370097</v>
      </c>
      <c r="U83" s="4">
        <v>-4.7032835593474296</v>
      </c>
      <c r="V83" s="177">
        <v>5.0627846942738897</v>
      </c>
      <c r="W83" s="4">
        <v>-3.80161337671414</v>
      </c>
      <c r="X83" s="177">
        <v>2.8501495981063898</v>
      </c>
      <c r="Y83" s="4" t="s">
        <v>431</v>
      </c>
      <c r="Z83" s="177" t="s">
        <v>431</v>
      </c>
      <c r="AA83" s="4" t="s">
        <v>431</v>
      </c>
      <c r="AB83" s="177" t="s">
        <v>431</v>
      </c>
      <c r="AC83" s="4" t="s">
        <v>431</v>
      </c>
      <c r="AD83" s="177" t="s">
        <v>431</v>
      </c>
      <c r="AE83" s="6"/>
      <c r="AF83" s="6"/>
      <c r="AG83" s="6"/>
      <c r="AH83" s="6"/>
      <c r="AI83" s="6"/>
      <c r="AJ83" s="6"/>
      <c r="AK83" s="6"/>
      <c r="AL83" s="6"/>
      <c r="AM83" s="6"/>
      <c r="AN83" s="6"/>
      <c r="AO83" s="6"/>
      <c r="AP83" s="6"/>
      <c r="AQ83" s="6"/>
      <c r="AR83" s="8"/>
    </row>
    <row r="84" spans="1:44" ht="13" customHeight="1" x14ac:dyDescent="0.35">
      <c r="A84" s="191" t="s">
        <v>410</v>
      </c>
      <c r="B84" s="176">
        <v>1</v>
      </c>
      <c r="C84" s="35">
        <v>21.317171601971602</v>
      </c>
      <c r="D84" s="181">
        <v>0.80674557803459102</v>
      </c>
      <c r="E84" s="35">
        <v>29.8119059952773</v>
      </c>
      <c r="F84" s="181">
        <v>0.78801656074245596</v>
      </c>
      <c r="G84" s="35">
        <v>31.618833037279</v>
      </c>
      <c r="H84" s="181">
        <v>0.85636693105415096</v>
      </c>
      <c r="I84" s="35">
        <v>17.893400134377998</v>
      </c>
      <c r="J84" s="181">
        <v>0.68706294533694501</v>
      </c>
      <c r="K84" s="35">
        <v>11.436982573294801</v>
      </c>
      <c r="L84" s="181">
        <v>0.77212976361536301</v>
      </c>
      <c r="M84" s="35">
        <v>17.400447688210001</v>
      </c>
      <c r="N84" s="181">
        <v>0.67771523743455397</v>
      </c>
      <c r="O84" s="35">
        <v>28.224253853720501</v>
      </c>
      <c r="P84" s="181">
        <v>0.77731392329951698</v>
      </c>
      <c r="Q84" s="35">
        <v>0.96122114102883305</v>
      </c>
      <c r="R84" s="181">
        <v>1.1727114785567501</v>
      </c>
      <c r="S84" s="35">
        <v>4.3779011313388203</v>
      </c>
      <c r="T84" s="181">
        <v>1.1936455858702399</v>
      </c>
      <c r="U84" s="35">
        <v>-1.7440180311957401</v>
      </c>
      <c r="V84" s="181">
        <v>1.2284896454624701</v>
      </c>
      <c r="W84" s="35">
        <v>-2.2707017043569202</v>
      </c>
      <c r="X84" s="181">
        <v>1.02170291828245</v>
      </c>
      <c r="Y84" s="35">
        <v>-1.63618388566304</v>
      </c>
      <c r="Z84" s="181">
        <v>1.3223894435679</v>
      </c>
      <c r="AA84" s="35">
        <v>-2.64499578063965</v>
      </c>
      <c r="AB84" s="181">
        <v>1.1681477495485499</v>
      </c>
      <c r="AC84" s="35">
        <v>-5.5922828235086204</v>
      </c>
      <c r="AD84" s="181">
        <v>1.2151521889565799</v>
      </c>
      <c r="AE84" s="6"/>
      <c r="AF84" s="6"/>
      <c r="AG84" s="6"/>
      <c r="AH84" s="6"/>
      <c r="AI84" s="6"/>
      <c r="AJ84" s="6"/>
      <c r="AK84" s="6"/>
      <c r="AL84" s="6"/>
      <c r="AM84" s="6"/>
      <c r="AN84" s="6"/>
      <c r="AO84" s="6"/>
      <c r="AP84" s="6"/>
      <c r="AQ84" s="6"/>
      <c r="AR84" s="8"/>
    </row>
    <row r="85" spans="1:44" ht="13" customHeight="1" x14ac:dyDescent="0.35">
      <c r="A85" s="3" t="s">
        <v>198</v>
      </c>
      <c r="B85" s="175">
        <v>1</v>
      </c>
      <c r="C85" s="4">
        <v>45.071234236368397</v>
      </c>
      <c r="D85" s="177">
        <v>4.4124444812635497</v>
      </c>
      <c r="E85" s="4">
        <v>63.4329307754669</v>
      </c>
      <c r="F85" s="177">
        <v>4.3048000460813798</v>
      </c>
      <c r="G85" s="4">
        <v>59.176433436931298</v>
      </c>
      <c r="H85" s="177">
        <v>4.2855960469815297</v>
      </c>
      <c r="I85" s="4">
        <v>19.7538377516249</v>
      </c>
      <c r="J85" s="177">
        <v>3.14492552524377</v>
      </c>
      <c r="K85" s="4" t="s">
        <v>431</v>
      </c>
      <c r="L85" s="177" t="s">
        <v>431</v>
      </c>
      <c r="M85" s="4">
        <v>38.4921736037819</v>
      </c>
      <c r="N85" s="177">
        <v>3.8794107904523001</v>
      </c>
      <c r="O85" s="4">
        <v>67.2625303335778</v>
      </c>
      <c r="P85" s="177">
        <v>4.0392436281992703</v>
      </c>
      <c r="Q85" s="4">
        <v>3.6951210698408201</v>
      </c>
      <c r="R85" s="177">
        <v>5.6445586767318403</v>
      </c>
      <c r="S85" s="4">
        <v>1.5506738779909</v>
      </c>
      <c r="T85" s="177">
        <v>5.9832688329508397</v>
      </c>
      <c r="U85" s="4">
        <v>-3.6269220301062099</v>
      </c>
      <c r="V85" s="177">
        <v>6.1111583590953096</v>
      </c>
      <c r="W85" s="4">
        <v>-2.8708859809158298</v>
      </c>
      <c r="X85" s="177">
        <v>4.7429090889238399</v>
      </c>
      <c r="Y85" s="4" t="s">
        <v>431</v>
      </c>
      <c r="Z85" s="177" t="s">
        <v>431</v>
      </c>
      <c r="AA85" s="4">
        <v>-14.124650608179399</v>
      </c>
      <c r="AB85" s="177">
        <v>5.6220347865337397</v>
      </c>
      <c r="AC85" s="4">
        <v>-9.7755073055487003</v>
      </c>
      <c r="AD85" s="177">
        <v>5.7553340001145701</v>
      </c>
      <c r="AE85" s="6"/>
      <c r="AF85" s="6"/>
      <c r="AG85" s="6"/>
      <c r="AH85" s="6"/>
      <c r="AI85" s="6"/>
      <c r="AJ85" s="6"/>
      <c r="AK85" s="6"/>
      <c r="AL85" s="6"/>
      <c r="AM85" s="6"/>
      <c r="AN85" s="6"/>
      <c r="AO85" s="6"/>
      <c r="AP85" s="6"/>
      <c r="AQ85" s="6"/>
      <c r="AR85" s="8"/>
    </row>
    <row r="86" spans="1:44" ht="13" customHeight="1" x14ac:dyDescent="0.35">
      <c r="A86" s="3" t="s">
        <v>407</v>
      </c>
      <c r="B86" s="175">
        <v>1</v>
      </c>
      <c r="C86" s="4">
        <v>26.4197814130887</v>
      </c>
      <c r="D86" s="177">
        <v>4.0036561464426104</v>
      </c>
      <c r="E86" s="4">
        <v>40.526607343026903</v>
      </c>
      <c r="F86" s="177">
        <v>3.9630593844607902</v>
      </c>
      <c r="G86" s="4">
        <v>67.647986738772602</v>
      </c>
      <c r="H86" s="177">
        <v>4.47582082942606</v>
      </c>
      <c r="I86" s="4">
        <v>20.176097506339701</v>
      </c>
      <c r="J86" s="177">
        <v>3.0927699530978101</v>
      </c>
      <c r="K86" s="4">
        <v>21.896773094179999</v>
      </c>
      <c r="L86" s="177">
        <v>3.6017286498545</v>
      </c>
      <c r="M86" s="4">
        <v>13.7412308468978</v>
      </c>
      <c r="N86" s="177">
        <v>3.1876496195695401</v>
      </c>
      <c r="O86" s="4">
        <v>65.722982064554301</v>
      </c>
      <c r="P86" s="177">
        <v>3.98649178761596</v>
      </c>
      <c r="Q86" s="4">
        <v>-9.2113507924768001</v>
      </c>
      <c r="R86" s="177">
        <v>7.4728250264326697</v>
      </c>
      <c r="S86" s="4">
        <v>-6.5109325617838296</v>
      </c>
      <c r="T86" s="177">
        <v>8.3727227034570202</v>
      </c>
      <c r="U86" s="4">
        <v>-18.795759918393401</v>
      </c>
      <c r="V86" s="177">
        <v>6.9866432252076596</v>
      </c>
      <c r="W86" s="4">
        <v>-2.47615776356565</v>
      </c>
      <c r="X86" s="177">
        <v>6.7092612547224304</v>
      </c>
      <c r="Y86" s="4">
        <v>-16.9277727458133</v>
      </c>
      <c r="Z86" s="177">
        <v>8.2942655714304703</v>
      </c>
      <c r="AA86" s="4">
        <v>-17.348715069368001</v>
      </c>
      <c r="AB86" s="177">
        <v>8.1888851428804301</v>
      </c>
      <c r="AC86" s="4">
        <v>-9.9415673276010796</v>
      </c>
      <c r="AD86" s="177">
        <v>6.4964084806212199</v>
      </c>
      <c r="AE86" s="6"/>
      <c r="AF86" s="6"/>
      <c r="AG86" s="6"/>
      <c r="AH86" s="6"/>
      <c r="AI86" s="6"/>
      <c r="AJ86" s="6"/>
      <c r="AK86" s="6"/>
      <c r="AL86" s="6"/>
      <c r="AM86" s="6"/>
      <c r="AN86" s="6"/>
      <c r="AO86" s="6"/>
      <c r="AP86" s="6"/>
      <c r="AQ86" s="6"/>
      <c r="AR86" s="8"/>
    </row>
    <row r="87" spans="1:44" ht="13" customHeight="1" x14ac:dyDescent="0.35">
      <c r="A87" s="103" t="s">
        <v>408</v>
      </c>
      <c r="B87" s="184">
        <v>1</v>
      </c>
      <c r="C87" s="109">
        <v>43.885684146142502</v>
      </c>
      <c r="D87" s="183">
        <v>5.3859620346068997</v>
      </c>
      <c r="E87" s="109">
        <v>62.3339952779613</v>
      </c>
      <c r="F87" s="183">
        <v>4.8650645695938897</v>
      </c>
      <c r="G87" s="109">
        <v>79.311413276844604</v>
      </c>
      <c r="H87" s="183">
        <v>3.92302162056323</v>
      </c>
      <c r="I87" s="109">
        <v>19.763772469617201</v>
      </c>
      <c r="J87" s="183">
        <v>3.4828860847662901</v>
      </c>
      <c r="K87" s="109" t="s">
        <v>431</v>
      </c>
      <c r="L87" s="183" t="s">
        <v>431</v>
      </c>
      <c r="M87" s="109">
        <v>53.2392320139666</v>
      </c>
      <c r="N87" s="183">
        <v>4.2011895256830298</v>
      </c>
      <c r="O87" s="109">
        <v>40.939897311090903</v>
      </c>
      <c r="P87" s="183">
        <v>5.1690888507321802</v>
      </c>
      <c r="Q87" s="109">
        <v>19.2234350125267</v>
      </c>
      <c r="R87" s="183">
        <v>7.0069029722077998</v>
      </c>
      <c r="S87" s="109">
        <v>23.723501387976899</v>
      </c>
      <c r="T87" s="183">
        <v>7.6216928017334</v>
      </c>
      <c r="U87" s="109">
        <v>2.3867471098343298</v>
      </c>
      <c r="V87" s="183">
        <v>7.0726666679494503</v>
      </c>
      <c r="W87" s="109">
        <v>-2.3904949504211999</v>
      </c>
      <c r="X87" s="183">
        <v>5.4535490701596103</v>
      </c>
      <c r="Y87" s="109" t="s">
        <v>431</v>
      </c>
      <c r="Z87" s="183" t="s">
        <v>431</v>
      </c>
      <c r="AA87" s="109">
        <v>16.258220109134399</v>
      </c>
      <c r="AB87" s="183">
        <v>7.3714246429774999</v>
      </c>
      <c r="AC87" s="109">
        <v>0.57413418369534996</v>
      </c>
      <c r="AD87" s="183">
        <v>8.0567752290058792</v>
      </c>
      <c r="AE87" s="9"/>
      <c r="AF87" s="9"/>
      <c r="AG87" s="9"/>
      <c r="AH87" s="9"/>
      <c r="AI87" s="9"/>
      <c r="AJ87" s="9"/>
      <c r="AK87" s="9"/>
      <c r="AL87" s="9"/>
      <c r="AM87" s="9"/>
      <c r="AN87" s="9"/>
      <c r="AO87" s="9"/>
      <c r="AP87" s="9"/>
      <c r="AQ87" s="9"/>
      <c r="AR87" s="10"/>
    </row>
    <row r="88" spans="1:44" ht="13" customHeight="1" x14ac:dyDescent="0.35">
      <c r="A88" s="3"/>
      <c r="B88" s="111"/>
      <c r="C88" s="4" t="s">
        <v>1556</v>
      </c>
      <c r="D88" s="177" t="s">
        <v>1557</v>
      </c>
      <c r="E88" s="4" t="s">
        <v>1558</v>
      </c>
      <c r="F88" s="177" t="s">
        <v>1559</v>
      </c>
      <c r="G88" s="4" t="s">
        <v>1560</v>
      </c>
      <c r="H88" s="177" t="s">
        <v>1561</v>
      </c>
      <c r="I88" s="4" t="s">
        <v>1562</v>
      </c>
      <c r="J88" s="177" t="s">
        <v>1563</v>
      </c>
      <c r="K88" s="4" t="s">
        <v>1564</v>
      </c>
      <c r="L88" s="177" t="s">
        <v>1565</v>
      </c>
      <c r="M88" s="4" t="s">
        <v>1566</v>
      </c>
      <c r="N88" s="177" t="s">
        <v>1567</v>
      </c>
      <c r="O88" s="4" t="s">
        <v>1568</v>
      </c>
      <c r="P88" s="177" t="s">
        <v>1569</v>
      </c>
      <c r="Q88" s="6" t="s">
        <v>1570</v>
      </c>
      <c r="R88" s="6" t="s">
        <v>1571</v>
      </c>
      <c r="S88" s="6" t="s">
        <v>1572</v>
      </c>
      <c r="T88" s="6" t="s">
        <v>1573</v>
      </c>
      <c r="U88" s="6" t="s">
        <v>1574</v>
      </c>
      <c r="V88" s="6" t="s">
        <v>1575</v>
      </c>
      <c r="W88" s="6" t="s">
        <v>1576</v>
      </c>
      <c r="X88" s="6" t="s">
        <v>1577</v>
      </c>
      <c r="Y88" s="6" t="s">
        <v>1578</v>
      </c>
      <c r="Z88" s="6" t="s">
        <v>1579</v>
      </c>
      <c r="AA88" s="6" t="s">
        <v>1580</v>
      </c>
      <c r="AB88" s="6" t="s">
        <v>1581</v>
      </c>
      <c r="AC88" s="6" t="s">
        <v>1582</v>
      </c>
      <c r="AD88" s="6" t="s">
        <v>1583</v>
      </c>
      <c r="AE88" s="4" t="s">
        <v>1584</v>
      </c>
      <c r="AF88" s="177" t="s">
        <v>1585</v>
      </c>
      <c r="AG88" s="4" t="s">
        <v>1586</v>
      </c>
      <c r="AH88" s="177" t="s">
        <v>1587</v>
      </c>
      <c r="AI88" s="4" t="s">
        <v>1588</v>
      </c>
      <c r="AJ88" s="177" t="s">
        <v>1589</v>
      </c>
      <c r="AK88" s="4" t="s">
        <v>1590</v>
      </c>
      <c r="AL88" s="177" t="s">
        <v>1591</v>
      </c>
      <c r="AM88" s="4" t="s">
        <v>1592</v>
      </c>
      <c r="AN88" s="177" t="s">
        <v>1593</v>
      </c>
      <c r="AO88" s="4" t="s">
        <v>1594</v>
      </c>
      <c r="AP88" s="177" t="s">
        <v>1595</v>
      </c>
      <c r="AQ88" s="4" t="s">
        <v>1596</v>
      </c>
      <c r="AR88" s="196" t="s">
        <v>1597</v>
      </c>
    </row>
    <row r="89" spans="1:44" ht="13" customHeight="1" x14ac:dyDescent="0.35">
      <c r="A89" s="3" t="s">
        <v>365</v>
      </c>
      <c r="B89" s="111">
        <v>3</v>
      </c>
      <c r="C89" s="4">
        <v>2.78907074821017</v>
      </c>
      <c r="D89" s="177">
        <v>1.2856190206748099</v>
      </c>
      <c r="E89" s="4">
        <v>1.8249812055588399</v>
      </c>
      <c r="F89" s="177">
        <v>1.1130391619623099</v>
      </c>
      <c r="G89" s="4">
        <v>30.626592588354601</v>
      </c>
      <c r="H89" s="177">
        <v>3.52076348102762</v>
      </c>
      <c r="I89" s="4">
        <v>8.2278683958094003</v>
      </c>
      <c r="J89" s="177">
        <v>2.2729886006817002</v>
      </c>
      <c r="K89" s="4">
        <v>7.77166128177348</v>
      </c>
      <c r="L89" s="177">
        <v>2.1668843944529002</v>
      </c>
      <c r="M89" s="4">
        <v>0.84777506121280199</v>
      </c>
      <c r="N89" s="177">
        <v>0.63189131871466298</v>
      </c>
      <c r="O89" s="4">
        <v>43.259834330897</v>
      </c>
      <c r="P89" s="177">
        <v>3.7589381540832201</v>
      </c>
      <c r="Q89" s="6"/>
      <c r="R89" s="6"/>
      <c r="S89" s="6"/>
      <c r="T89" s="6"/>
      <c r="U89" s="6"/>
      <c r="V89" s="6"/>
      <c r="W89" s="6"/>
      <c r="X89" s="6"/>
      <c r="Y89" s="6"/>
      <c r="Z89" s="6"/>
      <c r="AA89" s="6"/>
      <c r="AB89" s="6"/>
      <c r="AC89" s="6"/>
      <c r="AD89" s="6"/>
      <c r="AE89" s="4">
        <v>0.18357007833039801</v>
      </c>
      <c r="AF89" s="177">
        <v>1.6906911893613099</v>
      </c>
      <c r="AG89" s="4">
        <v>-2.4893695431240102</v>
      </c>
      <c r="AH89" s="177">
        <v>1.8419310390374399</v>
      </c>
      <c r="AI89" s="4">
        <v>7.0872060086681801</v>
      </c>
      <c r="AJ89" s="177">
        <v>4.5549165241181298</v>
      </c>
      <c r="AK89" s="4">
        <v>1.9111646679691501</v>
      </c>
      <c r="AL89" s="177">
        <v>2.82221369260707</v>
      </c>
      <c r="AM89" s="4">
        <v>-1.0218219809344</v>
      </c>
      <c r="AN89" s="177">
        <v>2.9578502649771101</v>
      </c>
      <c r="AO89" s="4">
        <v>-0.58512642899796696</v>
      </c>
      <c r="AP89" s="177">
        <v>0.95485072581971997</v>
      </c>
      <c r="AQ89" s="4">
        <v>9.5336348330865306</v>
      </c>
      <c r="AR89" s="196">
        <v>4.7012311480973796</v>
      </c>
    </row>
    <row r="90" spans="1:44" ht="13" customHeight="1" x14ac:dyDescent="0.35">
      <c r="A90" s="3" t="s">
        <v>368</v>
      </c>
      <c r="B90" s="111">
        <v>3</v>
      </c>
      <c r="C90" s="4">
        <v>10.9778296312391</v>
      </c>
      <c r="D90" s="177">
        <v>2.8733518241767699</v>
      </c>
      <c r="E90" s="4">
        <v>29.717102704245601</v>
      </c>
      <c r="F90" s="177">
        <v>4.2979712565036401</v>
      </c>
      <c r="G90" s="4">
        <v>56.272187587297402</v>
      </c>
      <c r="H90" s="177">
        <v>4.4784918240994296</v>
      </c>
      <c r="I90" s="4">
        <v>16.454850791033</v>
      </c>
      <c r="J90" s="177">
        <v>3.2399739015723199</v>
      </c>
      <c r="K90" s="4">
        <v>28.437982134536501</v>
      </c>
      <c r="L90" s="177">
        <v>4.1379829385848099</v>
      </c>
      <c r="M90" s="4">
        <v>34.912752869385599</v>
      </c>
      <c r="N90" s="177">
        <v>3.8686397856886399</v>
      </c>
      <c r="O90" s="4">
        <v>71.245557297911901</v>
      </c>
      <c r="P90" s="177">
        <v>4.2653281764705904</v>
      </c>
      <c r="Q90" s="6"/>
      <c r="R90" s="6"/>
      <c r="S90" s="6"/>
      <c r="T90" s="6"/>
      <c r="U90" s="6"/>
      <c r="V90" s="6"/>
      <c r="W90" s="6"/>
      <c r="X90" s="6"/>
      <c r="Y90" s="6"/>
      <c r="Z90" s="6"/>
      <c r="AA90" s="6"/>
      <c r="AB90" s="6"/>
      <c r="AC90" s="6"/>
      <c r="AD90" s="6"/>
      <c r="AE90" s="4">
        <v>1.13367964000141</v>
      </c>
      <c r="AF90" s="177">
        <v>3.5794233759523899</v>
      </c>
      <c r="AG90" s="4">
        <v>1.78242687727065</v>
      </c>
      <c r="AH90" s="177">
        <v>5.3474634450579099</v>
      </c>
      <c r="AI90" s="4">
        <v>5.5967173006044</v>
      </c>
      <c r="AJ90" s="177">
        <v>5.7688947657754497</v>
      </c>
      <c r="AK90" s="4">
        <v>8.7793196715790405</v>
      </c>
      <c r="AL90" s="177">
        <v>3.8889595165711399</v>
      </c>
      <c r="AM90" s="4">
        <v>11.967369538138801</v>
      </c>
      <c r="AN90" s="177">
        <v>4.94648711117215</v>
      </c>
      <c r="AO90" s="4">
        <v>11.695618741552099</v>
      </c>
      <c r="AP90" s="177">
        <v>4.93872953878898</v>
      </c>
      <c r="AQ90" s="4">
        <v>9.5373004420890606</v>
      </c>
      <c r="AR90" s="196">
        <v>5.4889889484435903</v>
      </c>
    </row>
    <row r="91" spans="1:44" ht="13" customHeight="1" x14ac:dyDescent="0.35">
      <c r="A91" s="3" t="s">
        <v>387</v>
      </c>
      <c r="B91" s="111">
        <v>3</v>
      </c>
      <c r="C91" s="4">
        <v>35.411954691493499</v>
      </c>
      <c r="D91" s="177">
        <v>3.4612088829702699</v>
      </c>
      <c r="E91" s="4">
        <v>24.111207854637399</v>
      </c>
      <c r="F91" s="177">
        <v>3.3183226651319</v>
      </c>
      <c r="G91" s="4">
        <v>35.672593456655697</v>
      </c>
      <c r="H91" s="177">
        <v>3.39801477376853</v>
      </c>
      <c r="I91" s="4">
        <v>30.4954700461223</v>
      </c>
      <c r="J91" s="177">
        <v>3.4781576333875601</v>
      </c>
      <c r="K91" s="4">
        <v>5.5551346856183903</v>
      </c>
      <c r="L91" s="177">
        <v>1.83743874767586</v>
      </c>
      <c r="M91" s="4">
        <v>38.194218166394599</v>
      </c>
      <c r="N91" s="177">
        <v>3.6225617459827002</v>
      </c>
      <c r="O91" s="4">
        <v>57.618165263802197</v>
      </c>
      <c r="P91" s="177">
        <v>3.2369971780622602</v>
      </c>
      <c r="Q91" s="6"/>
      <c r="R91" s="6"/>
      <c r="S91" s="6"/>
      <c r="T91" s="6"/>
      <c r="U91" s="6"/>
      <c r="V91" s="6"/>
      <c r="W91" s="6"/>
      <c r="X91" s="6"/>
      <c r="Y91" s="6"/>
      <c r="Z91" s="6"/>
      <c r="AA91" s="6"/>
      <c r="AB91" s="6"/>
      <c r="AC91" s="6"/>
      <c r="AD91" s="6"/>
      <c r="AE91" s="4">
        <v>-7.4635062413144198</v>
      </c>
      <c r="AF91" s="177">
        <v>5.0786676193435696</v>
      </c>
      <c r="AG91" s="4">
        <v>5.0703006174822498</v>
      </c>
      <c r="AH91" s="177">
        <v>4.1754646266301698</v>
      </c>
      <c r="AI91" s="4">
        <v>-8.6810303950385102</v>
      </c>
      <c r="AJ91" s="177">
        <v>4.6907763029560803</v>
      </c>
      <c r="AK91" s="4">
        <v>-9.5975169987341697</v>
      </c>
      <c r="AL91" s="177">
        <v>4.9734157976245399</v>
      </c>
      <c r="AM91" s="4">
        <v>1.6278846199871799</v>
      </c>
      <c r="AN91" s="177">
        <v>2.1996172998407899</v>
      </c>
      <c r="AO91" s="4">
        <v>3.1519487003695401</v>
      </c>
      <c r="AP91" s="177">
        <v>4.7625880161005503</v>
      </c>
      <c r="AQ91" s="4">
        <v>3.1398270012678999</v>
      </c>
      <c r="AR91" s="196">
        <v>4.4896645795586503</v>
      </c>
    </row>
    <row r="92" spans="1:44" ht="13" customHeight="1" x14ac:dyDescent="0.35">
      <c r="A92" s="3" t="s">
        <v>389</v>
      </c>
      <c r="B92" s="111">
        <v>3</v>
      </c>
      <c r="C92" s="4">
        <v>14.4810914779189</v>
      </c>
      <c r="D92" s="177">
        <v>2.5967784697048999</v>
      </c>
      <c r="E92" s="4">
        <v>7.1436956262595803</v>
      </c>
      <c r="F92" s="177">
        <v>1.9143797773920499</v>
      </c>
      <c r="G92" s="4">
        <v>4.3983574438992399</v>
      </c>
      <c r="H92" s="177">
        <v>1.5713280103107099</v>
      </c>
      <c r="I92" s="4">
        <v>7.4607345536578196</v>
      </c>
      <c r="J92" s="177">
        <v>1.73094051381111</v>
      </c>
      <c r="K92" s="4">
        <v>8.5627368388342298</v>
      </c>
      <c r="L92" s="177">
        <v>2.0996564253074101</v>
      </c>
      <c r="M92" s="4">
        <v>4.6860300936341099</v>
      </c>
      <c r="N92" s="177">
        <v>1.15519394932006</v>
      </c>
      <c r="O92" s="4">
        <v>16.473876822281401</v>
      </c>
      <c r="P92" s="177">
        <v>2.7761262939095901</v>
      </c>
      <c r="Q92" s="6"/>
      <c r="R92" s="6"/>
      <c r="S92" s="6"/>
      <c r="T92" s="6"/>
      <c r="U92" s="6"/>
      <c r="V92" s="6"/>
      <c r="W92" s="6"/>
      <c r="X92" s="6"/>
      <c r="Y92" s="6"/>
      <c r="Z92" s="6"/>
      <c r="AA92" s="6"/>
      <c r="AB92" s="6"/>
      <c r="AC92" s="6"/>
      <c r="AD92" s="6"/>
      <c r="AE92" s="4">
        <v>-1.88407517833456</v>
      </c>
      <c r="AF92" s="177">
        <v>3.5981095068815301</v>
      </c>
      <c r="AG92" s="4">
        <v>2.77283322242282</v>
      </c>
      <c r="AH92" s="177">
        <v>2.2463451322700099</v>
      </c>
      <c r="AI92" s="4">
        <v>-0.25326794483588899</v>
      </c>
      <c r="AJ92" s="177">
        <v>2.0190545834476201</v>
      </c>
      <c r="AK92" s="4">
        <v>-1.92065274452631</v>
      </c>
      <c r="AL92" s="177">
        <v>2.4876433453760001</v>
      </c>
      <c r="AM92" s="4">
        <v>0.175662290003265</v>
      </c>
      <c r="AN92" s="177">
        <v>2.5835351239854498</v>
      </c>
      <c r="AO92" s="4">
        <v>0.17589995632078201</v>
      </c>
      <c r="AP92" s="177">
        <v>1.7463668859302699</v>
      </c>
      <c r="AQ92" s="4">
        <v>5.0260386752356698</v>
      </c>
      <c r="AR92" s="196">
        <v>3.3091702036258202</v>
      </c>
    </row>
    <row r="93" spans="1:44" ht="13" customHeight="1" x14ac:dyDescent="0.35">
      <c r="A93" s="3" t="s">
        <v>394</v>
      </c>
      <c r="B93" s="111">
        <v>3</v>
      </c>
      <c r="C93" s="4">
        <v>4.2024441121773304</v>
      </c>
      <c r="D93" s="177">
        <v>5.3141884215462301E-2</v>
      </c>
      <c r="E93" s="4">
        <v>31.192757216797698</v>
      </c>
      <c r="F93" s="177">
        <v>0.163070412017356</v>
      </c>
      <c r="G93" s="4">
        <v>45.008123710026702</v>
      </c>
      <c r="H93" s="177">
        <v>0.161582417802143</v>
      </c>
      <c r="I93" s="4">
        <v>7.8085598482692102</v>
      </c>
      <c r="J93" s="177">
        <v>9.0968336851656603E-2</v>
      </c>
      <c r="K93" s="4">
        <v>10.985123808998599</v>
      </c>
      <c r="L93" s="177">
        <v>0.13214741821815201</v>
      </c>
      <c r="M93" s="4">
        <v>8.2659207780748893</v>
      </c>
      <c r="N93" s="177">
        <v>8.0028289645553197E-2</v>
      </c>
      <c r="O93" s="4">
        <v>30.726111111559501</v>
      </c>
      <c r="P93" s="177">
        <v>0.14277849505499501</v>
      </c>
      <c r="Q93" s="6"/>
      <c r="R93" s="6"/>
      <c r="S93" s="6"/>
      <c r="T93" s="6"/>
      <c r="U93" s="6"/>
      <c r="V93" s="6"/>
      <c r="W93" s="6"/>
      <c r="X93" s="6"/>
      <c r="Y93" s="6"/>
      <c r="Z93" s="6"/>
      <c r="AA93" s="6"/>
      <c r="AB93" s="6"/>
      <c r="AC93" s="6"/>
      <c r="AD93" s="6"/>
      <c r="AE93" s="4">
        <v>-12.1098726067288</v>
      </c>
      <c r="AF93" s="177">
        <v>2.6761790867217599</v>
      </c>
      <c r="AG93" s="4">
        <v>-5.0528523331555899</v>
      </c>
      <c r="AH93" s="177">
        <v>3.2042009998112899</v>
      </c>
      <c r="AI93" s="4">
        <v>-3.0408906754552101</v>
      </c>
      <c r="AJ93" s="177">
        <v>3.7963452067983399</v>
      </c>
      <c r="AK93" s="4">
        <v>1.37799324411442</v>
      </c>
      <c r="AL93" s="177">
        <v>1.89839641406564</v>
      </c>
      <c r="AM93" s="4">
        <v>2.2848238323860001E-2</v>
      </c>
      <c r="AN93" s="177">
        <v>2.33882027981995</v>
      </c>
      <c r="AO93" s="4">
        <v>-0.90289907578643802</v>
      </c>
      <c r="AP93" s="177">
        <v>2.15379198231913</v>
      </c>
      <c r="AQ93" s="4">
        <v>-12.9997119467047</v>
      </c>
      <c r="AR93" s="196">
        <v>3.5669200737894999</v>
      </c>
    </row>
    <row r="94" spans="1:44" ht="13" customHeight="1" x14ac:dyDescent="0.35">
      <c r="A94" s="3" t="s">
        <v>398</v>
      </c>
      <c r="B94" s="111">
        <v>3</v>
      </c>
      <c r="C94" s="4">
        <v>13.0241745696189</v>
      </c>
      <c r="D94" s="177">
        <v>2.41959464705472</v>
      </c>
      <c r="E94" s="4">
        <v>15.2193872945346</v>
      </c>
      <c r="F94" s="177">
        <v>2.4332385816553299</v>
      </c>
      <c r="G94" s="4">
        <v>5.6018935467008397</v>
      </c>
      <c r="H94" s="177">
        <v>1.56796993186027</v>
      </c>
      <c r="I94" s="4">
        <v>30.872473407470899</v>
      </c>
      <c r="J94" s="177">
        <v>2.99692715591382</v>
      </c>
      <c r="K94" s="4" t="s">
        <v>431</v>
      </c>
      <c r="L94" s="177" t="s">
        <v>431</v>
      </c>
      <c r="M94" s="4">
        <v>5.1564706225505699</v>
      </c>
      <c r="N94" s="177">
        <v>1.6180355522115699</v>
      </c>
      <c r="O94" s="4">
        <v>34.991612346047397</v>
      </c>
      <c r="P94" s="177">
        <v>3.6022145663229601</v>
      </c>
      <c r="Q94" s="6"/>
      <c r="R94" s="6"/>
      <c r="S94" s="6"/>
      <c r="T94" s="6"/>
      <c r="U94" s="6"/>
      <c r="V94" s="6"/>
      <c r="W94" s="6"/>
      <c r="X94" s="6"/>
      <c r="Y94" s="6"/>
      <c r="Z94" s="6"/>
      <c r="AA94" s="6"/>
      <c r="AB94" s="6"/>
      <c r="AC94" s="6"/>
      <c r="AD94" s="6"/>
      <c r="AE94" s="4">
        <v>-1.3755530289983</v>
      </c>
      <c r="AF94" s="177">
        <v>3.4676220570107898</v>
      </c>
      <c r="AG94" s="4">
        <v>-2.33655252540379</v>
      </c>
      <c r="AH94" s="177">
        <v>3.4465587405604401</v>
      </c>
      <c r="AI94" s="4">
        <v>-3.0558517885955898</v>
      </c>
      <c r="AJ94" s="177">
        <v>2.4846303656564701</v>
      </c>
      <c r="AK94" s="4">
        <v>1.8078638361953201</v>
      </c>
      <c r="AL94" s="177">
        <v>4.4123945830102098</v>
      </c>
      <c r="AM94" s="4" t="s">
        <v>431</v>
      </c>
      <c r="AN94" s="177" t="s">
        <v>431</v>
      </c>
      <c r="AO94" s="4">
        <v>-5.3431133771477697</v>
      </c>
      <c r="AP94" s="177">
        <v>2.63684318802534</v>
      </c>
      <c r="AQ94" s="4">
        <v>-9.4013245990841305</v>
      </c>
      <c r="AR94" s="196">
        <v>4.7094951725577596</v>
      </c>
    </row>
    <row r="95" spans="1:44" ht="13" customHeight="1" x14ac:dyDescent="0.35">
      <c r="A95" s="3" t="s">
        <v>399</v>
      </c>
      <c r="B95" s="111">
        <v>3</v>
      </c>
      <c r="C95" s="4">
        <v>31.4972844921808</v>
      </c>
      <c r="D95" s="177">
        <v>5.2310930168265397</v>
      </c>
      <c r="E95" s="4">
        <v>65.660408539352602</v>
      </c>
      <c r="F95" s="177">
        <v>4.0139787393973902</v>
      </c>
      <c r="G95" s="4">
        <v>14.6582461696823</v>
      </c>
      <c r="H95" s="177">
        <v>3.4986498339277698</v>
      </c>
      <c r="I95" s="4">
        <v>7.6266453510701604</v>
      </c>
      <c r="J95" s="177">
        <v>2.0345126021977902</v>
      </c>
      <c r="K95" s="4" t="s">
        <v>431</v>
      </c>
      <c r="L95" s="177" t="s">
        <v>431</v>
      </c>
      <c r="M95" s="4" t="s">
        <v>431</v>
      </c>
      <c r="N95" s="177" t="s">
        <v>431</v>
      </c>
      <c r="O95" s="4" t="s">
        <v>431</v>
      </c>
      <c r="P95" s="177" t="s">
        <v>431</v>
      </c>
      <c r="Q95" s="6"/>
      <c r="R95" s="6"/>
      <c r="S95" s="6"/>
      <c r="T95" s="6"/>
      <c r="U95" s="6"/>
      <c r="V95" s="6"/>
      <c r="W95" s="6"/>
      <c r="X95" s="6"/>
      <c r="Y95" s="6"/>
      <c r="Z95" s="6"/>
      <c r="AA95" s="6"/>
      <c r="AB95" s="6"/>
      <c r="AC95" s="6"/>
      <c r="AD95" s="6"/>
      <c r="AE95" s="4">
        <v>-8.29904233879566</v>
      </c>
      <c r="AF95" s="177">
        <v>6.9909075746733196</v>
      </c>
      <c r="AG95" s="4">
        <v>2.2891864489764699E-2</v>
      </c>
      <c r="AH95" s="177">
        <v>5.3179372118667203</v>
      </c>
      <c r="AI95" s="4">
        <v>-9.0892721932038008</v>
      </c>
      <c r="AJ95" s="177">
        <v>5.37225729214141</v>
      </c>
      <c r="AK95" s="4">
        <v>-1.04599313926514</v>
      </c>
      <c r="AL95" s="177">
        <v>2.9902739047626099</v>
      </c>
      <c r="AM95" s="4" t="s">
        <v>431</v>
      </c>
      <c r="AN95" s="177" t="s">
        <v>431</v>
      </c>
      <c r="AO95" s="4" t="s">
        <v>431</v>
      </c>
      <c r="AP95" s="177" t="s">
        <v>431</v>
      </c>
      <c r="AQ95" s="4" t="s">
        <v>431</v>
      </c>
      <c r="AR95" s="196" t="s">
        <v>431</v>
      </c>
    </row>
    <row r="96" spans="1:44" ht="13" customHeight="1" x14ac:dyDescent="0.35">
      <c r="A96" s="104" t="s">
        <v>514</v>
      </c>
      <c r="B96" s="105">
        <v>3</v>
      </c>
      <c r="C96" s="107">
        <v>16.054835674691201</v>
      </c>
      <c r="D96" s="212">
        <v>1.12353113896251</v>
      </c>
      <c r="E96" s="107">
        <v>24.981362920197999</v>
      </c>
      <c r="F96" s="212">
        <v>1.0733011789370399</v>
      </c>
      <c r="G96" s="107">
        <v>27.462570643231</v>
      </c>
      <c r="H96" s="212">
        <v>1.1175175647800299</v>
      </c>
      <c r="I96" s="107">
        <v>15.563800341919</v>
      </c>
      <c r="J96" s="212">
        <v>0.94638660598506297</v>
      </c>
      <c r="K96" s="107">
        <v>12.2625277499522</v>
      </c>
      <c r="L96" s="212">
        <v>1.0884942255222001</v>
      </c>
      <c r="M96" s="107">
        <v>15.343861265208799</v>
      </c>
      <c r="N96" s="212">
        <v>0.94937890032037797</v>
      </c>
      <c r="O96" s="107">
        <v>42.385859528749897</v>
      </c>
      <c r="P96" s="212">
        <v>1.3281566581608799</v>
      </c>
      <c r="Q96" s="6"/>
      <c r="R96" s="6"/>
      <c r="S96" s="6"/>
      <c r="T96" s="6"/>
      <c r="U96" s="6"/>
      <c r="V96" s="6"/>
      <c r="W96" s="6"/>
      <c r="X96" s="6"/>
      <c r="Y96" s="6"/>
      <c r="Z96" s="6"/>
      <c r="AA96" s="6"/>
      <c r="AB96" s="6"/>
      <c r="AC96" s="6"/>
      <c r="AD96" s="6"/>
      <c r="AE96" s="107">
        <v>-5.0472466056836103</v>
      </c>
      <c r="AF96" s="212">
        <v>1.5311480215647</v>
      </c>
      <c r="AG96" s="107">
        <v>-0.22806346425256599</v>
      </c>
      <c r="AH96" s="212">
        <v>1.47152026542718</v>
      </c>
      <c r="AI96" s="107">
        <v>-1.2911122685107399</v>
      </c>
      <c r="AJ96" s="212">
        <v>1.6387471332956001</v>
      </c>
      <c r="AK96" s="107">
        <v>0.47061188471355297</v>
      </c>
      <c r="AL96" s="212">
        <v>1.3235646272383801</v>
      </c>
      <c r="AM96" s="107">
        <v>2.5543885411037301</v>
      </c>
      <c r="AN96" s="212">
        <v>1.4170344136250199</v>
      </c>
      <c r="AO96" s="107">
        <v>1.32346919603923</v>
      </c>
      <c r="AP96" s="212">
        <v>1.4182850323429701</v>
      </c>
      <c r="AQ96" s="107">
        <v>0.414590033356453</v>
      </c>
      <c r="AR96" s="213">
        <v>1.7476526843513001</v>
      </c>
    </row>
    <row r="97" spans="1:44" ht="13" customHeight="1" x14ac:dyDescent="0.35">
      <c r="A97" s="103" t="s">
        <v>198</v>
      </c>
      <c r="B97" s="106">
        <v>3</v>
      </c>
      <c r="C97" s="109">
        <v>30.812939996898599</v>
      </c>
      <c r="D97" s="183">
        <v>3.89641442507628</v>
      </c>
      <c r="E97" s="109">
        <v>60.288071003473398</v>
      </c>
      <c r="F97" s="183">
        <v>4.0522616685512904</v>
      </c>
      <c r="G97" s="109">
        <v>63.910847006807998</v>
      </c>
      <c r="H97" s="183">
        <v>4.8308826498781503</v>
      </c>
      <c r="I97" s="109">
        <v>25.077440272916899</v>
      </c>
      <c r="J97" s="183">
        <v>3.67220087785214</v>
      </c>
      <c r="K97" s="109" t="s">
        <v>431</v>
      </c>
      <c r="L97" s="183" t="s">
        <v>431</v>
      </c>
      <c r="M97" s="109">
        <v>53.688780067925599</v>
      </c>
      <c r="N97" s="183">
        <v>4.4023912793955002</v>
      </c>
      <c r="O97" s="109">
        <v>75.104403466731299</v>
      </c>
      <c r="P97" s="183">
        <v>3.8224719665859102</v>
      </c>
      <c r="Q97" s="9"/>
      <c r="R97" s="9"/>
      <c r="S97" s="9"/>
      <c r="T97" s="9"/>
      <c r="U97" s="9"/>
      <c r="V97" s="9"/>
      <c r="W97" s="9"/>
      <c r="X97" s="9"/>
      <c r="Y97" s="9"/>
      <c r="Z97" s="9"/>
      <c r="AA97" s="9"/>
      <c r="AB97" s="9"/>
      <c r="AC97" s="9"/>
      <c r="AD97" s="9"/>
      <c r="AE97" s="109">
        <v>-10.5631731696289</v>
      </c>
      <c r="AF97" s="183">
        <v>5.2510400614333701</v>
      </c>
      <c r="AG97" s="109">
        <v>-1.5941858940026301</v>
      </c>
      <c r="AH97" s="183">
        <v>5.8042249371495496</v>
      </c>
      <c r="AI97" s="109">
        <v>1.1074915397705101</v>
      </c>
      <c r="AJ97" s="183">
        <v>6.5051787207524603</v>
      </c>
      <c r="AK97" s="109">
        <v>2.4527165403761102</v>
      </c>
      <c r="AL97" s="183">
        <v>5.1078067067739097</v>
      </c>
      <c r="AM97" s="109" t="s">
        <v>431</v>
      </c>
      <c r="AN97" s="183" t="s">
        <v>431</v>
      </c>
      <c r="AO97" s="109">
        <v>1.07195585596438</v>
      </c>
      <c r="AP97" s="183">
        <v>5.9948724787784604</v>
      </c>
      <c r="AQ97" s="109">
        <v>-1.93363417239514</v>
      </c>
      <c r="AR97" s="198">
        <v>5.6053253518650896</v>
      </c>
    </row>
    <row r="99" spans="1:44" x14ac:dyDescent="0.35">
      <c r="A99" s="201" t="s">
        <v>520</v>
      </c>
    </row>
    <row r="100" spans="1:44" x14ac:dyDescent="0.35">
      <c r="A100" s="201" t="s">
        <v>579</v>
      </c>
    </row>
    <row r="101" spans="1:44" x14ac:dyDescent="0.35">
      <c r="A101" s="201" t="s">
        <v>580</v>
      </c>
    </row>
    <row r="102" spans="1:44" x14ac:dyDescent="0.35">
      <c r="A102" s="201" t="s">
        <v>581</v>
      </c>
    </row>
    <row r="103" spans="1:44" x14ac:dyDescent="0.35">
      <c r="A103" s="201" t="s">
        <v>582</v>
      </c>
    </row>
    <row r="104" spans="1:44" x14ac:dyDescent="0.35">
      <c r="A104" s="201" t="s">
        <v>583</v>
      </c>
    </row>
    <row r="105" spans="1:44" x14ac:dyDescent="0.35">
      <c r="A105" s="201" t="s">
        <v>584</v>
      </c>
    </row>
    <row r="106" spans="1:44" x14ac:dyDescent="0.35">
      <c r="A106" s="201" t="s">
        <v>412</v>
      </c>
    </row>
    <row r="107" spans="1:44" x14ac:dyDescent="0.35">
      <c r="A107" s="201" t="s">
        <v>413</v>
      </c>
    </row>
    <row r="108" spans="1:44" x14ac:dyDescent="0.35">
      <c r="A108" s="201" t="s">
        <v>414</v>
      </c>
    </row>
    <row r="109" spans="1:44" x14ac:dyDescent="0.35">
      <c r="A109" s="201" t="s">
        <v>415</v>
      </c>
    </row>
    <row r="110" spans="1:44" x14ac:dyDescent="0.35">
      <c r="A110" s="170" t="str">
        <f>HYPERLINK("https://oecdcode.org/disclaimers/cyprus.html", "Information on data for Cyprus: https://oecdcode.org/disclaimers/cyprus.html")</f>
        <v>Information on data for Cyprus: https://oecdcode.org/disclaimers/cyprus.html</v>
      </c>
    </row>
    <row r="111" spans="1:44" x14ac:dyDescent="0.35">
      <c r="A111" s="201" t="s">
        <v>416</v>
      </c>
    </row>
  </sheetData>
  <mergeCells count="25">
    <mergeCell ref="AC9:AD9"/>
    <mergeCell ref="AE8:AR8"/>
    <mergeCell ref="AE9:AF9"/>
    <mergeCell ref="AG9:AH9"/>
    <mergeCell ref="AI9:AJ9"/>
    <mergeCell ref="AK9:AL9"/>
    <mergeCell ref="AM9:AN9"/>
    <mergeCell ref="AO9:AP9"/>
    <mergeCell ref="AQ9:AR9"/>
    <mergeCell ref="B7:B10"/>
    <mergeCell ref="C7:AR7"/>
    <mergeCell ref="C8:D9"/>
    <mergeCell ref="E8:F9"/>
    <mergeCell ref="G8:H9"/>
    <mergeCell ref="I8:J9"/>
    <mergeCell ref="K8:L9"/>
    <mergeCell ref="M8:N9"/>
    <mergeCell ref="O8:P9"/>
    <mergeCell ref="Q8:AD8"/>
    <mergeCell ref="Q9:R9"/>
    <mergeCell ref="S9:T9"/>
    <mergeCell ref="U9:V9"/>
    <mergeCell ref="W9:X9"/>
    <mergeCell ref="Y9:Z9"/>
    <mergeCell ref="AA9:AB9"/>
  </mergeCells>
  <conditionalFormatting sqref="Q1:Q200">
    <cfRule type="expression" dxfId="394" priority="14">
      <formula>ABS(Q1/R1)&gt;1.95996398454005</formula>
    </cfRule>
  </conditionalFormatting>
  <conditionalFormatting sqref="S1:S200">
    <cfRule type="expression" dxfId="393" priority="13">
      <formula>ABS(S1/T1)&gt;1.95996398454005</formula>
    </cfRule>
  </conditionalFormatting>
  <conditionalFormatting sqref="U1:U200">
    <cfRule type="expression" dxfId="392" priority="12">
      <formula>ABS(U1/V1)&gt;1.95996398454005</formula>
    </cfRule>
  </conditionalFormatting>
  <conditionalFormatting sqref="W1:W200">
    <cfRule type="expression" dxfId="391" priority="11">
      <formula>ABS(W1/X1)&gt;1.95996398454005</formula>
    </cfRule>
  </conditionalFormatting>
  <conditionalFormatting sqref="Y1:Y200">
    <cfRule type="expression" dxfId="390" priority="10">
      <formula>ABS(Y1/Z1)&gt;1.95996398454005</formula>
    </cfRule>
  </conditionalFormatting>
  <conditionalFormatting sqref="AA1:AA200">
    <cfRule type="expression" dxfId="389" priority="9">
      <formula>ABS(AA1/AB1)&gt;1.95996398454005</formula>
    </cfRule>
  </conditionalFormatting>
  <conditionalFormatting sqref="AC1:AC200">
    <cfRule type="expression" dxfId="388" priority="8">
      <formula>ABS(AC1/AD1)&gt;1.95996398454005</formula>
    </cfRule>
  </conditionalFormatting>
  <conditionalFormatting sqref="AE1:AE200">
    <cfRule type="expression" dxfId="387" priority="7">
      <formula>ABS(AE1/AF1)&gt;1.95996398454005</formula>
    </cfRule>
  </conditionalFormatting>
  <conditionalFormatting sqref="AG1:AG200">
    <cfRule type="expression" dxfId="386" priority="6">
      <formula>ABS(AG1/AH1)&gt;1.95996398454005</formula>
    </cfRule>
  </conditionalFormatting>
  <conditionalFormatting sqref="AI1:AI200">
    <cfRule type="expression" dxfId="385" priority="5">
      <formula>ABS(AI1/AJ1)&gt;1.95996398454005</formula>
    </cfRule>
  </conditionalFormatting>
  <conditionalFormatting sqref="AK1:AK200">
    <cfRule type="expression" dxfId="384" priority="4">
      <formula>ABS(AK1/AL1)&gt;1.95996398454005</formula>
    </cfRule>
  </conditionalFormatting>
  <conditionalFormatting sqref="AM1:AM200">
    <cfRule type="expression" dxfId="383" priority="3">
      <formula>ABS(AM1/AN1)&gt;1.95996398454005</formula>
    </cfRule>
  </conditionalFormatting>
  <conditionalFormatting sqref="AO1:AO200">
    <cfRule type="expression" dxfId="382" priority="2">
      <formula>ABS(AO1/AP1)&gt;1.95996398454005</formula>
    </cfRule>
  </conditionalFormatting>
  <conditionalFormatting sqref="AQ1:AQ200">
    <cfRule type="expression" dxfId="381"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87"/>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266</v>
      </c>
    </row>
    <row r="2" spans="1:32" x14ac:dyDescent="0.35">
      <c r="A2" s="23" t="s">
        <v>267</v>
      </c>
    </row>
    <row r="3" spans="1:32" x14ac:dyDescent="0.35">
      <c r="A3" s="41" t="s">
        <v>502</v>
      </c>
    </row>
    <row r="4" spans="1:32" x14ac:dyDescent="0.35">
      <c r="A4" s="168" t="str">
        <f>HYPERLINK("#'TOC'!A1", "Back to TOC")</f>
        <v>Back to TOC</v>
      </c>
    </row>
    <row r="6" spans="1:32" ht="16" customHeight="1" x14ac:dyDescent="0.35">
      <c r="B6" s="334" t="s">
        <v>344</v>
      </c>
      <c r="C6" s="337" t="s">
        <v>572</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43"/>
    </row>
    <row r="7" spans="1:32" ht="32" customHeight="1" x14ac:dyDescent="0.35">
      <c r="B7" s="335"/>
      <c r="C7" s="338" t="s">
        <v>575</v>
      </c>
      <c r="D7" s="338"/>
      <c r="E7" s="338"/>
      <c r="F7" s="338"/>
      <c r="G7" s="338"/>
      <c r="H7" s="338"/>
      <c r="I7" s="338" t="s">
        <v>574</v>
      </c>
      <c r="J7" s="338"/>
      <c r="K7" s="338"/>
      <c r="L7" s="338"/>
      <c r="M7" s="338"/>
      <c r="N7" s="338"/>
      <c r="O7" s="338" t="s">
        <v>585</v>
      </c>
      <c r="P7" s="338"/>
      <c r="Q7" s="338"/>
      <c r="R7" s="338"/>
      <c r="S7" s="338"/>
      <c r="T7" s="338"/>
      <c r="U7" s="338" t="s">
        <v>586</v>
      </c>
      <c r="V7" s="338"/>
      <c r="W7" s="338"/>
      <c r="X7" s="338"/>
      <c r="Y7" s="338"/>
      <c r="Z7" s="338"/>
      <c r="AA7" s="338" t="s">
        <v>587</v>
      </c>
      <c r="AB7" s="338"/>
      <c r="AC7" s="338"/>
      <c r="AD7" s="338"/>
      <c r="AE7" s="338"/>
      <c r="AF7" s="345"/>
    </row>
    <row r="8" spans="1:32" ht="32" customHeight="1" x14ac:dyDescent="0.35">
      <c r="B8" s="335"/>
      <c r="C8" s="344" t="s">
        <v>419</v>
      </c>
      <c r="D8" s="344"/>
      <c r="E8" s="344" t="s">
        <v>420</v>
      </c>
      <c r="F8" s="344"/>
      <c r="G8" s="344" t="s">
        <v>423</v>
      </c>
      <c r="H8" s="344"/>
      <c r="I8" s="344" t="s">
        <v>419</v>
      </c>
      <c r="J8" s="344"/>
      <c r="K8" s="344" t="s">
        <v>420</v>
      </c>
      <c r="L8" s="344"/>
      <c r="M8" s="344" t="s">
        <v>423</v>
      </c>
      <c r="N8" s="344"/>
      <c r="O8" s="344" t="s">
        <v>419</v>
      </c>
      <c r="P8" s="344"/>
      <c r="Q8" s="344" t="s">
        <v>420</v>
      </c>
      <c r="R8" s="344"/>
      <c r="S8" s="344" t="s">
        <v>423</v>
      </c>
      <c r="T8" s="344"/>
      <c r="U8" s="344" t="s">
        <v>419</v>
      </c>
      <c r="V8" s="344"/>
      <c r="W8" s="344" t="s">
        <v>420</v>
      </c>
      <c r="X8" s="344"/>
      <c r="Y8" s="344" t="s">
        <v>423</v>
      </c>
      <c r="Z8" s="344"/>
      <c r="AA8" s="344" t="s">
        <v>419</v>
      </c>
      <c r="AB8" s="344"/>
      <c r="AC8" s="344" t="s">
        <v>420</v>
      </c>
      <c r="AD8" s="344"/>
      <c r="AE8" s="344" t="s">
        <v>423</v>
      </c>
      <c r="AF8" s="364"/>
    </row>
    <row r="9" spans="1:32" ht="15" customHeight="1" x14ac:dyDescent="0.35">
      <c r="B9" s="335"/>
      <c r="C9" s="363"/>
      <c r="D9" s="363"/>
      <c r="E9" s="363"/>
      <c r="F9" s="363"/>
      <c r="G9" s="344"/>
      <c r="H9" s="344"/>
      <c r="I9" s="363"/>
      <c r="J9" s="363"/>
      <c r="K9" s="363"/>
      <c r="L9" s="363"/>
      <c r="M9" s="344"/>
      <c r="N9" s="344"/>
      <c r="O9" s="363"/>
      <c r="P9" s="363"/>
      <c r="Q9" s="363"/>
      <c r="R9" s="363"/>
      <c r="S9" s="344"/>
      <c r="T9" s="344"/>
      <c r="U9" s="363"/>
      <c r="V9" s="363"/>
      <c r="W9" s="363"/>
      <c r="X9" s="363"/>
      <c r="Y9" s="344"/>
      <c r="Z9" s="344"/>
      <c r="AA9" s="363"/>
      <c r="AB9" s="363"/>
      <c r="AC9" s="363"/>
      <c r="AD9" s="363"/>
      <c r="AE9" s="344"/>
      <c r="AF9" s="364"/>
    </row>
    <row r="10" spans="1:32" ht="16" customHeight="1" x14ac:dyDescent="0.35">
      <c r="B10" s="336"/>
      <c r="C10" s="34" t="s">
        <v>347</v>
      </c>
      <c r="D10" s="34" t="s">
        <v>346</v>
      </c>
      <c r="E10" s="34" t="s">
        <v>347</v>
      </c>
      <c r="F10" s="34" t="s">
        <v>346</v>
      </c>
      <c r="G10" s="34" t="s">
        <v>350</v>
      </c>
      <c r="H10" s="34" t="s">
        <v>346</v>
      </c>
      <c r="I10" s="34" t="s">
        <v>347</v>
      </c>
      <c r="J10" s="34" t="s">
        <v>346</v>
      </c>
      <c r="K10" s="34" t="s">
        <v>347</v>
      </c>
      <c r="L10" s="34" t="s">
        <v>346</v>
      </c>
      <c r="M10" s="34" t="s">
        <v>350</v>
      </c>
      <c r="N10" s="34" t="s">
        <v>346</v>
      </c>
      <c r="O10" s="34" t="s">
        <v>347</v>
      </c>
      <c r="P10" s="34" t="s">
        <v>346</v>
      </c>
      <c r="Q10" s="34" t="s">
        <v>347</v>
      </c>
      <c r="R10" s="34" t="s">
        <v>346</v>
      </c>
      <c r="S10" s="34" t="s">
        <v>350</v>
      </c>
      <c r="T10" s="34" t="s">
        <v>346</v>
      </c>
      <c r="U10" s="34" t="s">
        <v>347</v>
      </c>
      <c r="V10" s="34" t="s">
        <v>346</v>
      </c>
      <c r="W10" s="34" t="s">
        <v>347</v>
      </c>
      <c r="X10" s="34" t="s">
        <v>346</v>
      </c>
      <c r="Y10" s="34" t="s">
        <v>350</v>
      </c>
      <c r="Z10" s="34" t="s">
        <v>346</v>
      </c>
      <c r="AA10" s="34" t="s">
        <v>347</v>
      </c>
      <c r="AB10" s="34" t="s">
        <v>346</v>
      </c>
      <c r="AC10" s="34" t="s">
        <v>347</v>
      </c>
      <c r="AD10" s="34" t="s">
        <v>346</v>
      </c>
      <c r="AE10" s="34" t="s">
        <v>350</v>
      </c>
      <c r="AF10" s="45" t="s">
        <v>346</v>
      </c>
    </row>
    <row r="11" spans="1:32" ht="13" customHeight="1" x14ac:dyDescent="0.35">
      <c r="A11" s="53"/>
      <c r="B11" s="185"/>
      <c r="C11" s="54" t="s">
        <v>1598</v>
      </c>
      <c r="D11" s="186" t="s">
        <v>1599</v>
      </c>
      <c r="E11" s="54" t="s">
        <v>1558</v>
      </c>
      <c r="F11" s="186" t="s">
        <v>1559</v>
      </c>
      <c r="G11" s="54" t="s">
        <v>1600</v>
      </c>
      <c r="H11" s="186" t="s">
        <v>1601</v>
      </c>
      <c r="I11" s="54" t="s">
        <v>1602</v>
      </c>
      <c r="J11" s="186" t="s">
        <v>1603</v>
      </c>
      <c r="K11" s="54" t="s">
        <v>1560</v>
      </c>
      <c r="L11" s="186" t="s">
        <v>1561</v>
      </c>
      <c r="M11" s="54" t="s">
        <v>1604</v>
      </c>
      <c r="N11" s="186" t="s">
        <v>1605</v>
      </c>
      <c r="O11" s="54" t="s">
        <v>1606</v>
      </c>
      <c r="P11" s="186" t="s">
        <v>1607</v>
      </c>
      <c r="Q11" s="54" t="s">
        <v>1562</v>
      </c>
      <c r="R11" s="186" t="s">
        <v>1563</v>
      </c>
      <c r="S11" s="54" t="s">
        <v>1608</v>
      </c>
      <c r="T11" s="186" t="s">
        <v>1609</v>
      </c>
      <c r="U11" s="54" t="s">
        <v>1610</v>
      </c>
      <c r="V11" s="186" t="s">
        <v>1611</v>
      </c>
      <c r="W11" s="54" t="s">
        <v>1566</v>
      </c>
      <c r="X11" s="186" t="s">
        <v>1567</v>
      </c>
      <c r="Y11" s="54" t="s">
        <v>1612</v>
      </c>
      <c r="Z11" s="186" t="s">
        <v>1613</v>
      </c>
      <c r="AA11" s="54" t="s">
        <v>1614</v>
      </c>
      <c r="AB11" s="186" t="s">
        <v>1615</v>
      </c>
      <c r="AC11" s="54" t="s">
        <v>1568</v>
      </c>
      <c r="AD11" s="186" t="s">
        <v>1569</v>
      </c>
      <c r="AE11" s="54" t="s">
        <v>1616</v>
      </c>
      <c r="AF11" s="199" t="s">
        <v>1617</v>
      </c>
    </row>
    <row r="12" spans="1:32" ht="13" customHeight="1" x14ac:dyDescent="0.35">
      <c r="A12" s="3" t="s">
        <v>354</v>
      </c>
      <c r="B12" s="171">
        <v>2</v>
      </c>
      <c r="C12" s="4">
        <v>50.550819422233502</v>
      </c>
      <c r="D12" s="177">
        <v>3.0877225644974402</v>
      </c>
      <c r="E12" s="4">
        <v>62.618403051914399</v>
      </c>
      <c r="F12" s="177">
        <v>2.8371129531664399</v>
      </c>
      <c r="G12" s="4">
        <v>12.0675836296809</v>
      </c>
      <c r="H12" s="177">
        <v>4.1932374776932804</v>
      </c>
      <c r="I12" s="4">
        <v>9.9141445001188693</v>
      </c>
      <c r="J12" s="177">
        <v>1.69739651959365</v>
      </c>
      <c r="K12" s="4">
        <v>8.0802840835816898</v>
      </c>
      <c r="L12" s="177">
        <v>1.8183622069366301</v>
      </c>
      <c r="M12" s="4">
        <v>-1.8338604165371799</v>
      </c>
      <c r="N12" s="177">
        <v>2.4874879015472802</v>
      </c>
      <c r="O12" s="4">
        <v>20.5530495117615</v>
      </c>
      <c r="P12" s="177">
        <v>2.3604379254414498</v>
      </c>
      <c r="Q12" s="4">
        <v>19.472944893354502</v>
      </c>
      <c r="R12" s="177">
        <v>2.3211204430979602</v>
      </c>
      <c r="S12" s="4">
        <v>-1.08010461840702</v>
      </c>
      <c r="T12" s="177">
        <v>3.3104784112314598</v>
      </c>
      <c r="U12" s="4">
        <v>48.336332062274103</v>
      </c>
      <c r="V12" s="177">
        <v>3.0951197383422202</v>
      </c>
      <c r="W12" s="4">
        <v>59.8905664003696</v>
      </c>
      <c r="X12" s="177">
        <v>2.47930933546498</v>
      </c>
      <c r="Y12" s="4">
        <v>11.5542343380954</v>
      </c>
      <c r="Z12" s="177">
        <v>3.9656955223011598</v>
      </c>
      <c r="AA12" s="4">
        <v>74.034769295296101</v>
      </c>
      <c r="AB12" s="177">
        <v>2.6918835888290999</v>
      </c>
      <c r="AC12" s="4">
        <v>80.181613067768694</v>
      </c>
      <c r="AD12" s="177">
        <v>2.50428037897455</v>
      </c>
      <c r="AE12" s="4">
        <v>6.1468437724725797</v>
      </c>
      <c r="AF12" s="196">
        <v>3.6766367066007999</v>
      </c>
    </row>
    <row r="13" spans="1:32" ht="13" customHeight="1" x14ac:dyDescent="0.35">
      <c r="A13" s="3" t="s">
        <v>357</v>
      </c>
      <c r="B13" s="171">
        <v>2</v>
      </c>
      <c r="C13" s="4">
        <v>37.376680471953101</v>
      </c>
      <c r="D13" s="177">
        <v>3.2331717747594699</v>
      </c>
      <c r="E13" s="4">
        <v>55.808432918286499</v>
      </c>
      <c r="F13" s="177">
        <v>3.2111152061056001</v>
      </c>
      <c r="G13" s="4">
        <v>18.431752446333402</v>
      </c>
      <c r="H13" s="177">
        <v>4.5568257144622004</v>
      </c>
      <c r="I13" s="4">
        <v>42.654060062530903</v>
      </c>
      <c r="J13" s="177">
        <v>3.2338501186585198</v>
      </c>
      <c r="K13" s="4">
        <v>65.088938576257704</v>
      </c>
      <c r="L13" s="177">
        <v>3.0626946308207801</v>
      </c>
      <c r="M13" s="4">
        <v>22.4348785137269</v>
      </c>
      <c r="N13" s="177">
        <v>4.4539740672354799</v>
      </c>
      <c r="O13" s="4">
        <v>18.526457252633701</v>
      </c>
      <c r="P13" s="177">
        <v>2.53278523505158</v>
      </c>
      <c r="Q13" s="4">
        <v>26.258566408639499</v>
      </c>
      <c r="R13" s="177">
        <v>2.67185895081015</v>
      </c>
      <c r="S13" s="4">
        <v>7.73210915600579</v>
      </c>
      <c r="T13" s="177">
        <v>3.6815528381268199</v>
      </c>
      <c r="U13" s="4">
        <v>39.125291625970597</v>
      </c>
      <c r="V13" s="177">
        <v>3.29226595903144</v>
      </c>
      <c r="W13" s="4">
        <v>51.109149989968699</v>
      </c>
      <c r="X13" s="177">
        <v>3.1574062030569001</v>
      </c>
      <c r="Y13" s="4">
        <v>11.983858363998101</v>
      </c>
      <c r="Z13" s="177">
        <v>4.5616037833309697</v>
      </c>
      <c r="AA13" s="4">
        <v>57.114240107943601</v>
      </c>
      <c r="AB13" s="177">
        <v>3.4448615506899198</v>
      </c>
      <c r="AC13" s="4">
        <v>76.208183960987697</v>
      </c>
      <c r="AD13" s="177">
        <v>3.1043996125547899</v>
      </c>
      <c r="AE13" s="4">
        <v>19.093943853044198</v>
      </c>
      <c r="AF13" s="196">
        <v>4.6372802436182496</v>
      </c>
    </row>
    <row r="14" spans="1:32" ht="13" customHeight="1" x14ac:dyDescent="0.35">
      <c r="A14" s="190" t="s">
        <v>358</v>
      </c>
      <c r="B14" s="171">
        <v>2</v>
      </c>
      <c r="C14" s="4">
        <v>45.072624742600198</v>
      </c>
      <c r="D14" s="177">
        <v>4.1257739048729301</v>
      </c>
      <c r="E14" s="4">
        <v>61.882256897475997</v>
      </c>
      <c r="F14" s="177">
        <v>4.1555026760451801</v>
      </c>
      <c r="G14" s="4">
        <v>16.8096321548758</v>
      </c>
      <c r="H14" s="177">
        <v>5.8557845592840199</v>
      </c>
      <c r="I14" s="4">
        <v>51.381469895268701</v>
      </c>
      <c r="J14" s="177">
        <v>4.1841274135185396</v>
      </c>
      <c r="K14" s="4">
        <v>62.803355467037498</v>
      </c>
      <c r="L14" s="177">
        <v>4.3565953463727602</v>
      </c>
      <c r="M14" s="4">
        <v>11.4218855717687</v>
      </c>
      <c r="N14" s="177">
        <v>6.0404341917277904</v>
      </c>
      <c r="O14" s="4">
        <v>12.3617887451394</v>
      </c>
      <c r="P14" s="177">
        <v>2.5582464897165398</v>
      </c>
      <c r="Q14" s="4">
        <v>22.624723732540801</v>
      </c>
      <c r="R14" s="177">
        <v>3.5502999966857001</v>
      </c>
      <c r="S14" s="4">
        <v>10.2629349874013</v>
      </c>
      <c r="T14" s="177">
        <v>4.3759861938325999</v>
      </c>
      <c r="U14" s="4">
        <v>38.479649416557102</v>
      </c>
      <c r="V14" s="177">
        <v>4.2002689557933701</v>
      </c>
      <c r="W14" s="4">
        <v>52.616824211961202</v>
      </c>
      <c r="X14" s="177">
        <v>4.0690843023852103</v>
      </c>
      <c r="Y14" s="4">
        <v>14.1371747954041</v>
      </c>
      <c r="Z14" s="177">
        <v>5.8480515012198104</v>
      </c>
      <c r="AA14" s="4">
        <v>54.751847999561797</v>
      </c>
      <c r="AB14" s="177">
        <v>4.1358274081451896</v>
      </c>
      <c r="AC14" s="4">
        <v>77.0380376391265</v>
      </c>
      <c r="AD14" s="177">
        <v>4.0998024787697203</v>
      </c>
      <c r="AE14" s="4">
        <v>22.286189639564601</v>
      </c>
      <c r="AF14" s="196">
        <v>5.8235254541292498</v>
      </c>
    </row>
    <row r="15" spans="1:32" ht="13" customHeight="1" x14ac:dyDescent="0.35">
      <c r="A15" s="190" t="s">
        <v>359</v>
      </c>
      <c r="B15" s="171">
        <v>2</v>
      </c>
      <c r="C15" s="4">
        <v>28.869597319984798</v>
      </c>
      <c r="D15" s="177">
        <v>4.8220461852389098</v>
      </c>
      <c r="E15" s="4">
        <v>45.5727103004279</v>
      </c>
      <c r="F15" s="177">
        <v>4.3139924512851904</v>
      </c>
      <c r="G15" s="4">
        <v>16.703112980442999</v>
      </c>
      <c r="H15" s="177">
        <v>6.4701360327525403</v>
      </c>
      <c r="I15" s="4">
        <v>33.006796707002003</v>
      </c>
      <c r="J15" s="177">
        <v>4.9537041109434004</v>
      </c>
      <c r="K15" s="4">
        <v>68.974341999739906</v>
      </c>
      <c r="L15" s="177">
        <v>4.5685875042702904</v>
      </c>
      <c r="M15" s="4">
        <v>35.967545292737803</v>
      </c>
      <c r="N15" s="177">
        <v>6.7387815072869204</v>
      </c>
      <c r="O15" s="4">
        <v>25.340870890944</v>
      </c>
      <c r="P15" s="177">
        <v>4.3008770280223896</v>
      </c>
      <c r="Q15" s="4">
        <v>32.509088197557602</v>
      </c>
      <c r="R15" s="177">
        <v>4.06282061244357</v>
      </c>
      <c r="S15" s="4">
        <v>7.1682173066136396</v>
      </c>
      <c r="T15" s="177">
        <v>5.9164224442704496</v>
      </c>
      <c r="U15" s="4">
        <v>39.838983379541297</v>
      </c>
      <c r="V15" s="177">
        <v>5.2634120621673697</v>
      </c>
      <c r="W15" s="4">
        <v>48.535165455896099</v>
      </c>
      <c r="X15" s="177">
        <v>4.8719947805564701</v>
      </c>
      <c r="Y15" s="4">
        <v>8.6961820763548499</v>
      </c>
      <c r="Z15" s="177">
        <v>7.1721572541278302</v>
      </c>
      <c r="AA15" s="4">
        <v>59.725624156059503</v>
      </c>
      <c r="AB15" s="177">
        <v>5.3706144478362603</v>
      </c>
      <c r="AC15" s="4">
        <v>74.797464609316705</v>
      </c>
      <c r="AD15" s="177">
        <v>4.2974845640088501</v>
      </c>
      <c r="AE15" s="4">
        <v>15.0718404532573</v>
      </c>
      <c r="AF15" s="196">
        <v>6.8783626776437101</v>
      </c>
    </row>
    <row r="16" spans="1:32" ht="13" customHeight="1" x14ac:dyDescent="0.35">
      <c r="A16" s="3" t="s">
        <v>360</v>
      </c>
      <c r="B16" s="171">
        <v>2</v>
      </c>
      <c r="C16" s="4">
        <v>0.652905892429124</v>
      </c>
      <c r="D16" s="177">
        <v>0.65215014190245801</v>
      </c>
      <c r="E16" s="4">
        <v>3.9167100839315601</v>
      </c>
      <c r="F16" s="177">
        <v>1.24604486037142</v>
      </c>
      <c r="G16" s="4">
        <v>3.2638041915024298</v>
      </c>
      <c r="H16" s="177">
        <v>1.40638814046529</v>
      </c>
      <c r="I16" s="4">
        <v>9.8200058373217196</v>
      </c>
      <c r="J16" s="177">
        <v>2.1096425227103399</v>
      </c>
      <c r="K16" s="4">
        <v>29.712618516088199</v>
      </c>
      <c r="L16" s="177">
        <v>3.7301301301552301</v>
      </c>
      <c r="M16" s="4">
        <v>19.892612678766501</v>
      </c>
      <c r="N16" s="177">
        <v>4.2853777384869502</v>
      </c>
      <c r="O16" s="4">
        <v>41.4905287570108</v>
      </c>
      <c r="P16" s="177">
        <v>3.74335013650375</v>
      </c>
      <c r="Q16" s="4">
        <v>35.248361622142802</v>
      </c>
      <c r="R16" s="177">
        <v>3.1944220014512101</v>
      </c>
      <c r="S16" s="4">
        <v>-6.2421671348679597</v>
      </c>
      <c r="T16" s="177">
        <v>4.9210773381260902</v>
      </c>
      <c r="U16" s="4">
        <v>1.4725710326515999</v>
      </c>
      <c r="V16" s="177">
        <v>0.78263336917438797</v>
      </c>
      <c r="W16" s="4">
        <v>2.68250191254248</v>
      </c>
      <c r="X16" s="177">
        <v>1.1622712562011801</v>
      </c>
      <c r="Y16" s="4">
        <v>1.2099308798908699</v>
      </c>
      <c r="Z16" s="177">
        <v>1.401209999799</v>
      </c>
      <c r="AA16" s="4">
        <v>2.0392593579498</v>
      </c>
      <c r="AB16" s="177">
        <v>1.3235019324944399</v>
      </c>
      <c r="AC16" s="4">
        <v>6.8585608171440597</v>
      </c>
      <c r="AD16" s="177">
        <v>1.8547922756817401</v>
      </c>
      <c r="AE16" s="4">
        <v>4.8193014591942704</v>
      </c>
      <c r="AF16" s="196">
        <v>2.2785766941766901</v>
      </c>
    </row>
    <row r="17" spans="1:32" ht="13" customHeight="1" x14ac:dyDescent="0.35">
      <c r="A17" s="3" t="s">
        <v>361</v>
      </c>
      <c r="B17" s="171">
        <v>2</v>
      </c>
      <c r="C17" s="4">
        <v>42.805432139584902</v>
      </c>
      <c r="D17" s="177">
        <v>3.0302056968526001</v>
      </c>
      <c r="E17" s="4">
        <v>37.4292310404538</v>
      </c>
      <c r="F17" s="177">
        <v>2.8906223475881299</v>
      </c>
      <c r="G17" s="4">
        <v>-5.37620109913105</v>
      </c>
      <c r="H17" s="177">
        <v>4.1878209275963396</v>
      </c>
      <c r="I17" s="4">
        <v>4.5874571058324198</v>
      </c>
      <c r="J17" s="177">
        <v>1.3999419499852499</v>
      </c>
      <c r="K17" s="4">
        <v>9.9232200134587192</v>
      </c>
      <c r="L17" s="177">
        <v>2.2854904787455901</v>
      </c>
      <c r="M17" s="4">
        <v>5.33576290762631</v>
      </c>
      <c r="N17" s="177">
        <v>2.6801686871846799</v>
      </c>
      <c r="O17" s="4">
        <v>23.073222386288101</v>
      </c>
      <c r="P17" s="177">
        <v>2.5007356287890099</v>
      </c>
      <c r="Q17" s="4">
        <v>16.103160069417498</v>
      </c>
      <c r="R17" s="177">
        <v>2.45738833291633</v>
      </c>
      <c r="S17" s="4">
        <v>-6.9700623168705702</v>
      </c>
      <c r="T17" s="177">
        <v>3.50605705941134</v>
      </c>
      <c r="U17" s="4">
        <v>0</v>
      </c>
      <c r="V17" s="177">
        <v>0</v>
      </c>
      <c r="W17" s="4">
        <v>0.70378562480895901</v>
      </c>
      <c r="X17" s="177">
        <v>0.54024727550546103</v>
      </c>
      <c r="Y17" s="4">
        <v>0.70378562480895901</v>
      </c>
      <c r="Z17" s="177">
        <v>0.54024727550546103</v>
      </c>
      <c r="AA17" s="4">
        <v>3.1193181842829301</v>
      </c>
      <c r="AB17" s="177">
        <v>1.29632744327008</v>
      </c>
      <c r="AC17" s="4">
        <v>23.7034499281325</v>
      </c>
      <c r="AD17" s="177">
        <v>2.6900937157082199</v>
      </c>
      <c r="AE17" s="4">
        <v>20.5841317438496</v>
      </c>
      <c r="AF17" s="196">
        <v>2.9861461852139799</v>
      </c>
    </row>
    <row r="18" spans="1:32" ht="13" customHeight="1" x14ac:dyDescent="0.35">
      <c r="A18" s="3" t="s">
        <v>362</v>
      </c>
      <c r="B18" s="171">
        <v>2</v>
      </c>
      <c r="C18" s="4">
        <v>2.6550771959800299</v>
      </c>
      <c r="D18" s="177">
        <v>1.31435729532335</v>
      </c>
      <c r="E18" s="4">
        <v>2.57490141618216</v>
      </c>
      <c r="F18" s="177">
        <v>1.1496238163399299</v>
      </c>
      <c r="G18" s="4">
        <v>-8.0175779797869107E-2</v>
      </c>
      <c r="H18" s="177">
        <v>1.7461872805818099</v>
      </c>
      <c r="I18" s="4">
        <v>54.393933056032502</v>
      </c>
      <c r="J18" s="177">
        <v>4.0381159597526297</v>
      </c>
      <c r="K18" s="4">
        <v>71.031300750052694</v>
      </c>
      <c r="L18" s="177">
        <v>3.2947619621077</v>
      </c>
      <c r="M18" s="4">
        <v>16.637367694020199</v>
      </c>
      <c r="N18" s="177">
        <v>5.2117019188898999</v>
      </c>
      <c r="O18" s="4">
        <v>56.9723600087016</v>
      </c>
      <c r="P18" s="177">
        <v>3.7873611261817501</v>
      </c>
      <c r="Q18" s="4">
        <v>61.217201563187999</v>
      </c>
      <c r="R18" s="177">
        <v>3.4406613470065901</v>
      </c>
      <c r="S18" s="4">
        <v>4.2448415544864098</v>
      </c>
      <c r="T18" s="177">
        <v>5.1168598578520701</v>
      </c>
      <c r="U18" s="4">
        <v>7.9683258930999203</v>
      </c>
      <c r="V18" s="177">
        <v>1.95837221689635</v>
      </c>
      <c r="W18" s="4">
        <v>20.408128998964902</v>
      </c>
      <c r="X18" s="177">
        <v>2.6916391188850199</v>
      </c>
      <c r="Y18" s="4">
        <v>12.4398031058649</v>
      </c>
      <c r="Z18" s="177">
        <v>3.3286848583522701</v>
      </c>
      <c r="AA18" s="4">
        <v>4.8046406861563504</v>
      </c>
      <c r="AB18" s="177">
        <v>1.76804625351901</v>
      </c>
      <c r="AC18" s="4">
        <v>4.5526424899415598</v>
      </c>
      <c r="AD18" s="177">
        <v>1.3656384684710601</v>
      </c>
      <c r="AE18" s="4">
        <v>-0.25199819621478298</v>
      </c>
      <c r="AF18" s="196">
        <v>2.2340447580902598</v>
      </c>
    </row>
    <row r="19" spans="1:32" ht="13" customHeight="1" x14ac:dyDescent="0.35">
      <c r="A19" s="3" t="s">
        <v>363</v>
      </c>
      <c r="B19" s="171">
        <v>2</v>
      </c>
      <c r="C19" s="4">
        <v>3.6129384645260498</v>
      </c>
      <c r="D19" s="177">
        <v>1.9902248343259901</v>
      </c>
      <c r="E19" s="4">
        <v>11.374254062434</v>
      </c>
      <c r="F19" s="177">
        <v>3.5115356860252902</v>
      </c>
      <c r="G19" s="4">
        <v>7.7613155979079496</v>
      </c>
      <c r="H19" s="177">
        <v>4.0363198294234603</v>
      </c>
      <c r="I19" s="4">
        <v>8.5931787280484802</v>
      </c>
      <c r="J19" s="177">
        <v>2.6448931712005299</v>
      </c>
      <c r="K19" s="4">
        <v>22.5034156943697</v>
      </c>
      <c r="L19" s="177">
        <v>4.9070808425228201</v>
      </c>
      <c r="M19" s="4">
        <v>13.9102369663212</v>
      </c>
      <c r="N19" s="177">
        <v>5.5744867281318102</v>
      </c>
      <c r="O19" s="4">
        <v>76.178389367304703</v>
      </c>
      <c r="P19" s="177">
        <v>3.5777785582297499</v>
      </c>
      <c r="Q19" s="4">
        <v>55.185467221613401</v>
      </c>
      <c r="R19" s="177">
        <v>4.6512694058816102</v>
      </c>
      <c r="S19" s="4">
        <v>-20.992922145691299</v>
      </c>
      <c r="T19" s="177">
        <v>5.8681177985635902</v>
      </c>
      <c r="U19" s="4">
        <v>3.4659285928954402</v>
      </c>
      <c r="V19" s="177">
        <v>1.5805037116710099</v>
      </c>
      <c r="W19" s="4">
        <v>23.663539474533898</v>
      </c>
      <c r="X19" s="177">
        <v>4.0657717404152098</v>
      </c>
      <c r="Y19" s="4">
        <v>20.1976108816385</v>
      </c>
      <c r="Z19" s="177">
        <v>4.3621659560091004</v>
      </c>
      <c r="AA19" s="4">
        <v>24.467136110983098</v>
      </c>
      <c r="AB19" s="177">
        <v>4.1979344285761897</v>
      </c>
      <c r="AC19" s="4">
        <v>27.3852013747399</v>
      </c>
      <c r="AD19" s="177">
        <v>4.5176296639281697</v>
      </c>
      <c r="AE19" s="4">
        <v>2.9180652637567999</v>
      </c>
      <c r="AF19" s="196">
        <v>6.16697910220467</v>
      </c>
    </row>
    <row r="20" spans="1:32" ht="13" customHeight="1" x14ac:dyDescent="0.35">
      <c r="A20" s="3" t="s">
        <v>365</v>
      </c>
      <c r="B20" s="171">
        <v>2</v>
      </c>
      <c r="C20" s="4">
        <v>10.660229370604601</v>
      </c>
      <c r="D20" s="177">
        <v>1.90621405649651</v>
      </c>
      <c r="E20" s="4">
        <v>4.3143507486828501</v>
      </c>
      <c r="F20" s="177">
        <v>1.4676013683925799</v>
      </c>
      <c r="G20" s="4">
        <v>-6.3458786219216998</v>
      </c>
      <c r="H20" s="177">
        <v>2.4057235513858801</v>
      </c>
      <c r="I20" s="4">
        <v>10.6643949251088</v>
      </c>
      <c r="J20" s="177">
        <v>2.39542961939995</v>
      </c>
      <c r="K20" s="4">
        <v>23.5393865796865</v>
      </c>
      <c r="L20" s="177">
        <v>2.8898942977809199</v>
      </c>
      <c r="M20" s="4">
        <v>12.874991654577601</v>
      </c>
      <c r="N20" s="177">
        <v>3.7536078796066601</v>
      </c>
      <c r="O20" s="4">
        <v>10.804519229723899</v>
      </c>
      <c r="P20" s="177">
        <v>2.9415475674094198</v>
      </c>
      <c r="Q20" s="4">
        <v>6.3167037278402498</v>
      </c>
      <c r="R20" s="177">
        <v>1.6728457633356</v>
      </c>
      <c r="S20" s="4">
        <v>-4.4878155018837003</v>
      </c>
      <c r="T20" s="177">
        <v>3.3839496212624298</v>
      </c>
      <c r="U20" s="4">
        <v>0</v>
      </c>
      <c r="V20" s="177">
        <v>0</v>
      </c>
      <c r="W20" s="4">
        <v>1.43290149021077</v>
      </c>
      <c r="X20" s="177">
        <v>0.71585841472423095</v>
      </c>
      <c r="Y20" s="4">
        <v>1.43290149021077</v>
      </c>
      <c r="Z20" s="177">
        <v>0.71585841472423095</v>
      </c>
      <c r="AA20" s="4">
        <v>2.0535432032201202</v>
      </c>
      <c r="AB20" s="177">
        <v>1.03676377187563</v>
      </c>
      <c r="AC20" s="4">
        <v>33.726199497810498</v>
      </c>
      <c r="AD20" s="177">
        <v>2.8234656473239501</v>
      </c>
      <c r="AE20" s="4">
        <v>31.6726562945904</v>
      </c>
      <c r="AF20" s="196">
        <v>3.0077961001856801</v>
      </c>
    </row>
    <row r="21" spans="1:32" ht="13" customHeight="1" x14ac:dyDescent="0.35">
      <c r="A21" s="3" t="s">
        <v>366</v>
      </c>
      <c r="B21" s="171">
        <v>2</v>
      </c>
      <c r="C21" s="4">
        <v>41.219334927699599</v>
      </c>
      <c r="D21" s="177">
        <v>5.6614196535100696</v>
      </c>
      <c r="E21" s="4">
        <v>42.396244181103903</v>
      </c>
      <c r="F21" s="177">
        <v>0.30800631425017599</v>
      </c>
      <c r="G21" s="4">
        <v>1.17690925340428</v>
      </c>
      <c r="H21" s="177">
        <v>5.6697919170608104</v>
      </c>
      <c r="I21" s="4">
        <v>15.568897959193601</v>
      </c>
      <c r="J21" s="177">
        <v>4.00831085803497</v>
      </c>
      <c r="K21" s="4">
        <v>47.280613841166002</v>
      </c>
      <c r="L21" s="177">
        <v>0.28744628370175601</v>
      </c>
      <c r="M21" s="4">
        <v>31.711715881972498</v>
      </c>
      <c r="N21" s="177">
        <v>4.0186043971327896</v>
      </c>
      <c r="O21" s="4">
        <v>4.9824090493152697</v>
      </c>
      <c r="P21" s="177">
        <v>2.0354648339754</v>
      </c>
      <c r="Q21" s="4">
        <v>13.8082420696998</v>
      </c>
      <c r="R21" s="177">
        <v>0.19905101043038301</v>
      </c>
      <c r="S21" s="4">
        <v>8.8258330203845397</v>
      </c>
      <c r="T21" s="177">
        <v>2.0451744167928201</v>
      </c>
      <c r="U21" s="4">
        <v>22.817555781601101</v>
      </c>
      <c r="V21" s="177">
        <v>4.5137971661660696</v>
      </c>
      <c r="W21" s="4">
        <v>32.974006041552798</v>
      </c>
      <c r="X21" s="177">
        <v>0.27722219552746602</v>
      </c>
      <c r="Y21" s="4">
        <v>10.156450259951701</v>
      </c>
      <c r="Z21" s="177">
        <v>4.5223021795300102</v>
      </c>
      <c r="AA21" s="4">
        <v>65.291535135354096</v>
      </c>
      <c r="AB21" s="177">
        <v>4.5272465727202302</v>
      </c>
      <c r="AC21" s="4">
        <v>73.896635734833595</v>
      </c>
      <c r="AD21" s="177">
        <v>0.23742906315182799</v>
      </c>
      <c r="AE21" s="4">
        <v>8.6051005994795293</v>
      </c>
      <c r="AF21" s="196">
        <v>4.5334682187301398</v>
      </c>
    </row>
    <row r="22" spans="1:32" ht="13" customHeight="1" x14ac:dyDescent="0.35">
      <c r="A22" s="3" t="s">
        <v>367</v>
      </c>
      <c r="B22" s="171">
        <v>2</v>
      </c>
      <c r="C22" s="4">
        <v>2.4581699094225402</v>
      </c>
      <c r="D22" s="177">
        <v>1.0135523239982001</v>
      </c>
      <c r="E22" s="4">
        <v>9.5800551382803807</v>
      </c>
      <c r="F22" s="177">
        <v>1.44665449956126</v>
      </c>
      <c r="G22" s="4">
        <v>7.1218852288578303</v>
      </c>
      <c r="H22" s="177">
        <v>1.7663797877531899</v>
      </c>
      <c r="I22" s="4">
        <v>37.140199235809803</v>
      </c>
      <c r="J22" s="177">
        <v>3.09367813071571</v>
      </c>
      <c r="K22" s="4">
        <v>55.497506945046297</v>
      </c>
      <c r="L22" s="177">
        <v>2.4277185743568199</v>
      </c>
      <c r="M22" s="4">
        <v>18.357307709236402</v>
      </c>
      <c r="N22" s="177">
        <v>3.93251342689961</v>
      </c>
      <c r="O22" s="4">
        <v>1.51935654846637</v>
      </c>
      <c r="P22" s="177">
        <v>0.79337193181558496</v>
      </c>
      <c r="Q22" s="4">
        <v>4.3526322057611804</v>
      </c>
      <c r="R22" s="177">
        <v>1.1205023862329699</v>
      </c>
      <c r="S22" s="4">
        <v>2.8332756572948101</v>
      </c>
      <c r="T22" s="177">
        <v>1.3729401369857901</v>
      </c>
      <c r="U22" s="4">
        <v>0.75415479527141205</v>
      </c>
      <c r="V22" s="177">
        <v>0.53518044630297801</v>
      </c>
      <c r="W22" s="4">
        <v>2.34531843525644</v>
      </c>
      <c r="X22" s="177">
        <v>0.82665799417777797</v>
      </c>
      <c r="Y22" s="4">
        <v>1.59116363998502</v>
      </c>
      <c r="Z22" s="177">
        <v>0.98477487246734796</v>
      </c>
      <c r="AA22" s="4">
        <v>4.0363640399172001</v>
      </c>
      <c r="AB22" s="177">
        <v>1.3065208282341401</v>
      </c>
      <c r="AC22" s="4">
        <v>75.438836732892099</v>
      </c>
      <c r="AD22" s="177">
        <v>2.61055080477326</v>
      </c>
      <c r="AE22" s="4">
        <v>71.402472692974996</v>
      </c>
      <c r="AF22" s="196">
        <v>2.91924171299876</v>
      </c>
    </row>
    <row r="23" spans="1:32" ht="13" customHeight="1" x14ac:dyDescent="0.35">
      <c r="A23" s="3" t="s">
        <v>368</v>
      </c>
      <c r="B23" s="171">
        <v>2</v>
      </c>
      <c r="C23" s="4">
        <v>27.553952111301399</v>
      </c>
      <c r="D23" s="177">
        <v>4.1733172071844802</v>
      </c>
      <c r="E23" s="4">
        <v>27.9346758269749</v>
      </c>
      <c r="F23" s="177">
        <v>3.1816361159785602</v>
      </c>
      <c r="G23" s="4">
        <v>0.380723715673565</v>
      </c>
      <c r="H23" s="177">
        <v>5.2477980988488104</v>
      </c>
      <c r="I23" s="4">
        <v>32.109117123725099</v>
      </c>
      <c r="J23" s="177">
        <v>4.2714777518929896</v>
      </c>
      <c r="K23" s="4">
        <v>50.675470286692999</v>
      </c>
      <c r="L23" s="177">
        <v>3.6363797656551098</v>
      </c>
      <c r="M23" s="4">
        <v>18.5663531629679</v>
      </c>
      <c r="N23" s="177">
        <v>5.6097040906791804</v>
      </c>
      <c r="O23" s="4">
        <v>7.0646777533820897</v>
      </c>
      <c r="P23" s="177">
        <v>1.85637041516692</v>
      </c>
      <c r="Q23" s="4">
        <v>7.6755311194539804</v>
      </c>
      <c r="R23" s="177">
        <v>2.1509475211309801</v>
      </c>
      <c r="S23" s="4">
        <v>0.610853366071892</v>
      </c>
      <c r="T23" s="177">
        <v>2.8412473241459502</v>
      </c>
      <c r="U23" s="4">
        <v>25.087746367105701</v>
      </c>
      <c r="V23" s="177">
        <v>3.3297179561516002</v>
      </c>
      <c r="W23" s="4">
        <v>23.2171341278335</v>
      </c>
      <c r="X23" s="177">
        <v>3.0699634632831998</v>
      </c>
      <c r="Y23" s="4">
        <v>-1.87061223927215</v>
      </c>
      <c r="Z23" s="177">
        <v>4.5289841392316896</v>
      </c>
      <c r="AA23" s="4">
        <v>62.911528994089103</v>
      </c>
      <c r="AB23" s="177">
        <v>3.6971361792473498</v>
      </c>
      <c r="AC23" s="4">
        <v>61.708256855822903</v>
      </c>
      <c r="AD23" s="177">
        <v>3.4548480752620501</v>
      </c>
      <c r="AE23" s="4">
        <v>-1.2032721382662901</v>
      </c>
      <c r="AF23" s="196">
        <v>5.0601177013031604</v>
      </c>
    </row>
    <row r="24" spans="1:32" ht="13" customHeight="1" x14ac:dyDescent="0.35">
      <c r="A24" s="3" t="s">
        <v>369</v>
      </c>
      <c r="B24" s="171">
        <v>2</v>
      </c>
      <c r="C24" s="4">
        <v>13.2981941212979</v>
      </c>
      <c r="D24" s="177">
        <v>3.1391264091210598</v>
      </c>
      <c r="E24" s="4">
        <v>24.932994471855299</v>
      </c>
      <c r="F24" s="177">
        <v>2.9321262915993</v>
      </c>
      <c r="G24" s="4">
        <v>11.6348003505574</v>
      </c>
      <c r="H24" s="177">
        <v>4.2955185021518796</v>
      </c>
      <c r="I24" s="4">
        <v>29.800460751702701</v>
      </c>
      <c r="J24" s="177">
        <v>3.7858277715313302</v>
      </c>
      <c r="K24" s="4">
        <v>57.144638190964301</v>
      </c>
      <c r="L24" s="177">
        <v>3.9283693068774501</v>
      </c>
      <c r="M24" s="4">
        <v>27.3441774392616</v>
      </c>
      <c r="N24" s="177">
        <v>5.4556921950303101</v>
      </c>
      <c r="O24" s="4">
        <v>4.1596843336689204</v>
      </c>
      <c r="P24" s="177">
        <v>1.2044478774648499</v>
      </c>
      <c r="Q24" s="4">
        <v>6.14153388194224</v>
      </c>
      <c r="R24" s="177">
        <v>1.9169081125307299</v>
      </c>
      <c r="S24" s="4">
        <v>1.9818495482733101</v>
      </c>
      <c r="T24" s="177">
        <v>2.26389739198041</v>
      </c>
      <c r="U24" s="4">
        <v>0.94165011946325705</v>
      </c>
      <c r="V24" s="177">
        <v>0.47956851412562101</v>
      </c>
      <c r="W24" s="4">
        <v>2.4961138644334699</v>
      </c>
      <c r="X24" s="177">
        <v>1.2677661136281699</v>
      </c>
      <c r="Y24" s="4">
        <v>1.5544637449702099</v>
      </c>
      <c r="Z24" s="177">
        <v>1.35543973624965</v>
      </c>
      <c r="AA24" s="4">
        <v>8.5291960247448895</v>
      </c>
      <c r="AB24" s="177">
        <v>1.9941335056759</v>
      </c>
      <c r="AC24" s="4">
        <v>64.435883997660298</v>
      </c>
      <c r="AD24" s="177">
        <v>3.4177975567818502</v>
      </c>
      <c r="AE24" s="4">
        <v>55.9066879729154</v>
      </c>
      <c r="AF24" s="196">
        <v>3.9570075281206201</v>
      </c>
    </row>
    <row r="25" spans="1:32" ht="13" customHeight="1" x14ac:dyDescent="0.35">
      <c r="A25" s="3" t="s">
        <v>370</v>
      </c>
      <c r="B25" s="171">
        <v>2</v>
      </c>
      <c r="C25" s="4">
        <v>18.177519702915401</v>
      </c>
      <c r="D25" s="177">
        <v>3.1323236380473101</v>
      </c>
      <c r="E25" s="4">
        <v>33.809589749681201</v>
      </c>
      <c r="F25" s="177">
        <v>3.1610819293710599</v>
      </c>
      <c r="G25" s="4">
        <v>15.632070046765801</v>
      </c>
      <c r="H25" s="177">
        <v>4.4501562149733802</v>
      </c>
      <c r="I25" s="4">
        <v>31.0902798162208</v>
      </c>
      <c r="J25" s="177">
        <v>4.5262596681687297</v>
      </c>
      <c r="K25" s="4">
        <v>50.636384482610303</v>
      </c>
      <c r="L25" s="177">
        <v>3.53235326460086</v>
      </c>
      <c r="M25" s="4">
        <v>19.5461046663895</v>
      </c>
      <c r="N25" s="177">
        <v>5.7414759574195902</v>
      </c>
      <c r="O25" s="4">
        <v>2.8798761795896999</v>
      </c>
      <c r="P25" s="177">
        <v>1.4813070655524601</v>
      </c>
      <c r="Q25" s="4">
        <v>7.7664396297249896</v>
      </c>
      <c r="R25" s="177">
        <v>2.1665319664535598</v>
      </c>
      <c r="S25" s="4">
        <v>4.8865634501352799</v>
      </c>
      <c r="T25" s="177">
        <v>2.6245249825674599</v>
      </c>
      <c r="U25" s="4">
        <v>17.060082528230598</v>
      </c>
      <c r="V25" s="177">
        <v>2.9869987684653099</v>
      </c>
      <c r="W25" s="4">
        <v>29.272855992159698</v>
      </c>
      <c r="X25" s="177">
        <v>2.8597301639583002</v>
      </c>
      <c r="Y25" s="4">
        <v>12.2127734639291</v>
      </c>
      <c r="Z25" s="177">
        <v>4.1352410151605703</v>
      </c>
      <c r="AA25" s="4">
        <v>51.150683423763098</v>
      </c>
      <c r="AB25" s="177">
        <v>4.6031794682902802</v>
      </c>
      <c r="AC25" s="4">
        <v>57.1667325073293</v>
      </c>
      <c r="AD25" s="177">
        <v>3.3278796548693999</v>
      </c>
      <c r="AE25" s="4">
        <v>6.0160490835662399</v>
      </c>
      <c r="AF25" s="196">
        <v>5.6801447353551504</v>
      </c>
    </row>
    <row r="26" spans="1:32" ht="13" customHeight="1" x14ac:dyDescent="0.35">
      <c r="A26" s="3" t="s">
        <v>371</v>
      </c>
      <c r="B26" s="171">
        <v>2</v>
      </c>
      <c r="C26" s="4">
        <v>15.909238440677299</v>
      </c>
      <c r="D26" s="177">
        <v>2.6845507682596002</v>
      </c>
      <c r="E26" s="4">
        <v>16.7022948774244</v>
      </c>
      <c r="F26" s="177">
        <v>2.7367247682822899</v>
      </c>
      <c r="G26" s="4">
        <v>0.793056436747129</v>
      </c>
      <c r="H26" s="177">
        <v>3.8335982163879598</v>
      </c>
      <c r="I26" s="4">
        <v>42.360638103307998</v>
      </c>
      <c r="J26" s="177">
        <v>3.8503647544696702</v>
      </c>
      <c r="K26" s="4">
        <v>74.282228359384504</v>
      </c>
      <c r="L26" s="177">
        <v>3.5793300911703398</v>
      </c>
      <c r="M26" s="4">
        <v>31.921590256076598</v>
      </c>
      <c r="N26" s="177">
        <v>5.2570821416466202</v>
      </c>
      <c r="O26" s="4">
        <v>41.609587014643402</v>
      </c>
      <c r="P26" s="177">
        <v>3.0362294544601398</v>
      </c>
      <c r="Q26" s="4">
        <v>42.808875769215298</v>
      </c>
      <c r="R26" s="177">
        <v>3.81353567219554</v>
      </c>
      <c r="S26" s="4">
        <v>1.19928875457186</v>
      </c>
      <c r="T26" s="177">
        <v>4.8746018938205902</v>
      </c>
      <c r="U26" s="4">
        <v>32.318476433609597</v>
      </c>
      <c r="V26" s="177">
        <v>3.2346884044119699</v>
      </c>
      <c r="W26" s="4">
        <v>41.820708032597501</v>
      </c>
      <c r="X26" s="177">
        <v>3.5618825211097902</v>
      </c>
      <c r="Y26" s="4">
        <v>9.5022315989879296</v>
      </c>
      <c r="Z26" s="177">
        <v>4.8114671533560998</v>
      </c>
      <c r="AA26" s="4">
        <v>44.141229775895397</v>
      </c>
      <c r="AB26" s="177">
        <v>3.7544631995187698</v>
      </c>
      <c r="AC26" s="4">
        <v>64.694665887269494</v>
      </c>
      <c r="AD26" s="177">
        <v>3.82737177119829</v>
      </c>
      <c r="AE26" s="4">
        <v>20.553436111374101</v>
      </c>
      <c r="AF26" s="196">
        <v>5.3614147938306598</v>
      </c>
    </row>
    <row r="27" spans="1:32" ht="13" customHeight="1" x14ac:dyDescent="0.35">
      <c r="A27" s="3" t="s">
        <v>372</v>
      </c>
      <c r="B27" s="171">
        <v>2</v>
      </c>
      <c r="C27" s="4">
        <v>1.15576188288835</v>
      </c>
      <c r="D27" s="177">
        <v>0.86873136853848398</v>
      </c>
      <c r="E27" s="4">
        <v>1.66305872658732</v>
      </c>
      <c r="F27" s="177">
        <v>0.84754614780667104</v>
      </c>
      <c r="G27" s="4">
        <v>0.50729684369896899</v>
      </c>
      <c r="H27" s="177">
        <v>1.2136839223392</v>
      </c>
      <c r="I27" s="4">
        <v>21.824485974424402</v>
      </c>
      <c r="J27" s="177">
        <v>3.1768497668213902</v>
      </c>
      <c r="K27" s="4">
        <v>23.419598160713001</v>
      </c>
      <c r="L27" s="177">
        <v>2.8789655937397498</v>
      </c>
      <c r="M27" s="4">
        <v>1.5951121862886499</v>
      </c>
      <c r="N27" s="177">
        <v>4.28728554342843</v>
      </c>
      <c r="O27" s="4">
        <v>20.038834703439701</v>
      </c>
      <c r="P27" s="177">
        <v>2.70325230606469</v>
      </c>
      <c r="Q27" s="4">
        <v>12.1395172705001</v>
      </c>
      <c r="R27" s="177">
        <v>1.85293844228931</v>
      </c>
      <c r="S27" s="4">
        <v>-7.8993174329395401</v>
      </c>
      <c r="T27" s="177">
        <v>3.2773394546732</v>
      </c>
      <c r="U27" s="4">
        <v>0</v>
      </c>
      <c r="V27" s="177">
        <v>0</v>
      </c>
      <c r="W27" s="4">
        <v>0.798207282877886</v>
      </c>
      <c r="X27" s="177">
        <v>0.57036710041748495</v>
      </c>
      <c r="Y27" s="4">
        <v>0.798207282877886</v>
      </c>
      <c r="Z27" s="177">
        <v>0.57036710041748495</v>
      </c>
      <c r="AA27" s="4">
        <v>1.86814819113474</v>
      </c>
      <c r="AB27" s="177">
        <v>0.87334148255087296</v>
      </c>
      <c r="AC27" s="4">
        <v>25.0389642652109</v>
      </c>
      <c r="AD27" s="177">
        <v>2.87903886406884</v>
      </c>
      <c r="AE27" s="4">
        <v>23.1708160740761</v>
      </c>
      <c r="AF27" s="196">
        <v>3.00858606756778</v>
      </c>
    </row>
    <row r="28" spans="1:32" ht="13" customHeight="1" x14ac:dyDescent="0.35">
      <c r="A28" s="3" t="s">
        <v>373</v>
      </c>
      <c r="B28" s="171">
        <v>2</v>
      </c>
      <c r="C28" s="4">
        <v>33.057540876474199</v>
      </c>
      <c r="D28" s="177">
        <v>0.25560278785706497</v>
      </c>
      <c r="E28" s="4">
        <v>54.476099599171</v>
      </c>
      <c r="F28" s="177">
        <v>0.119082796432604</v>
      </c>
      <c r="G28" s="4">
        <v>21.418558722696702</v>
      </c>
      <c r="H28" s="177">
        <v>0.281981378049177</v>
      </c>
      <c r="I28" s="4">
        <v>56.529813207324302</v>
      </c>
      <c r="J28" s="177">
        <v>0.25896896206114001</v>
      </c>
      <c r="K28" s="4">
        <v>66.985043283725304</v>
      </c>
      <c r="L28" s="177">
        <v>9.2974318848509999E-2</v>
      </c>
      <c r="M28" s="4">
        <v>10.455230076401101</v>
      </c>
      <c r="N28" s="177">
        <v>0.27515295251254002</v>
      </c>
      <c r="O28" s="4">
        <v>1.31164030087104</v>
      </c>
      <c r="P28" s="177">
        <v>7.6486761541541701E-2</v>
      </c>
      <c r="Q28" s="4">
        <v>1.3240396546370401</v>
      </c>
      <c r="R28" s="177">
        <v>3.0798133948129998E-3</v>
      </c>
      <c r="S28" s="4">
        <v>1.2399353766000499E-2</v>
      </c>
      <c r="T28" s="177">
        <v>7.6548742260467803E-2</v>
      </c>
      <c r="U28" s="4">
        <v>28.332091878085802</v>
      </c>
      <c r="V28" s="177">
        <v>0.23729570570140199</v>
      </c>
      <c r="W28" s="4">
        <v>40.353004606211002</v>
      </c>
      <c r="X28" s="177">
        <v>9.8613609406537905E-2</v>
      </c>
      <c r="Y28" s="4">
        <v>12.0209127281252</v>
      </c>
      <c r="Z28" s="177">
        <v>0.25697061292006101</v>
      </c>
      <c r="AA28" s="4">
        <v>27.2564979481709</v>
      </c>
      <c r="AB28" s="177">
        <v>0.22614166886294501</v>
      </c>
      <c r="AC28" s="4">
        <v>77.450470527922903</v>
      </c>
      <c r="AD28" s="177">
        <v>0.13162735090408201</v>
      </c>
      <c r="AE28" s="4">
        <v>50.193972579752</v>
      </c>
      <c r="AF28" s="196">
        <v>0.26165972923272801</v>
      </c>
    </row>
    <row r="29" spans="1:32" ht="13" customHeight="1" x14ac:dyDescent="0.35">
      <c r="A29" s="3" t="s">
        <v>374</v>
      </c>
      <c r="B29" s="171">
        <v>2</v>
      </c>
      <c r="C29" s="4">
        <v>24.5947469387567</v>
      </c>
      <c r="D29" s="177">
        <v>3.6985326937623402</v>
      </c>
      <c r="E29" s="4">
        <v>16.053690025702899</v>
      </c>
      <c r="F29" s="177">
        <v>3.82668146602074</v>
      </c>
      <c r="G29" s="4">
        <v>-8.5410569130538008</v>
      </c>
      <c r="H29" s="177">
        <v>5.3219014580519497</v>
      </c>
      <c r="I29" s="4">
        <v>38.672191157543701</v>
      </c>
      <c r="J29" s="177">
        <v>5.1740052502315503</v>
      </c>
      <c r="K29" s="4">
        <v>52.2576272677519</v>
      </c>
      <c r="L29" s="177">
        <v>4.5244453290885396</v>
      </c>
      <c r="M29" s="4">
        <v>13.5854361102082</v>
      </c>
      <c r="N29" s="177">
        <v>6.8732041920297098</v>
      </c>
      <c r="O29" s="4">
        <v>34.994937555701902</v>
      </c>
      <c r="P29" s="177">
        <v>4.0808892675672501</v>
      </c>
      <c r="Q29" s="4">
        <v>29.508002467785701</v>
      </c>
      <c r="R29" s="177">
        <v>3.2196263020118301</v>
      </c>
      <c r="S29" s="4">
        <v>-5.48693508791618</v>
      </c>
      <c r="T29" s="177">
        <v>5.1980429719993602</v>
      </c>
      <c r="U29" s="4">
        <v>13.559041066412201</v>
      </c>
      <c r="V29" s="177">
        <v>3.36679473774316</v>
      </c>
      <c r="W29" s="4">
        <v>2.1006343338152602</v>
      </c>
      <c r="X29" s="177">
        <v>1.16328824368535</v>
      </c>
      <c r="Y29" s="4">
        <v>-11.458406732597</v>
      </c>
      <c r="Z29" s="177">
        <v>3.5620985870679598</v>
      </c>
      <c r="AA29" s="4">
        <v>8.39679585247438</v>
      </c>
      <c r="AB29" s="177">
        <v>2.1624547992564298</v>
      </c>
      <c r="AC29" s="4">
        <v>14.707248179534901</v>
      </c>
      <c r="AD29" s="177">
        <v>2.9929485474197</v>
      </c>
      <c r="AE29" s="4">
        <v>6.3104523270605402</v>
      </c>
      <c r="AF29" s="196">
        <v>3.6924181461921202</v>
      </c>
    </row>
    <row r="30" spans="1:32" ht="13" customHeight="1" x14ac:dyDescent="0.35">
      <c r="A30" s="3" t="s">
        <v>375</v>
      </c>
      <c r="B30" s="171">
        <v>2</v>
      </c>
      <c r="C30" s="4">
        <v>31.069075274588901</v>
      </c>
      <c r="D30" s="177">
        <v>3.3877055593957399</v>
      </c>
      <c r="E30" s="4">
        <v>38.029306335989702</v>
      </c>
      <c r="F30" s="177">
        <v>3.0300674313369198</v>
      </c>
      <c r="G30" s="4">
        <v>6.9602310614007301</v>
      </c>
      <c r="H30" s="177">
        <v>4.5450915937535896</v>
      </c>
      <c r="I30" s="4">
        <v>40.970784803485799</v>
      </c>
      <c r="J30" s="177">
        <v>4.2169397959974297</v>
      </c>
      <c r="K30" s="4">
        <v>67.003620366417906</v>
      </c>
      <c r="L30" s="177">
        <v>3.3104035040367399</v>
      </c>
      <c r="M30" s="4">
        <v>26.0328355629321</v>
      </c>
      <c r="N30" s="177">
        <v>5.3610962127726802</v>
      </c>
      <c r="O30" s="4">
        <v>7.8098830520356897</v>
      </c>
      <c r="P30" s="177">
        <v>2.0462260824138498</v>
      </c>
      <c r="Q30" s="4">
        <v>7.5458321895801896</v>
      </c>
      <c r="R30" s="177">
        <v>1.83343796606469</v>
      </c>
      <c r="S30" s="4">
        <v>-0.26405086245549603</v>
      </c>
      <c r="T30" s="177">
        <v>2.7474599097635899</v>
      </c>
      <c r="U30" s="4">
        <v>34.980804177227498</v>
      </c>
      <c r="V30" s="177">
        <v>3.1697847154673902</v>
      </c>
      <c r="W30" s="4">
        <v>33.2764703318065</v>
      </c>
      <c r="X30" s="177">
        <v>3.5594255335262401</v>
      </c>
      <c r="Y30" s="4">
        <v>-1.70433384542092</v>
      </c>
      <c r="Z30" s="177">
        <v>4.7662401608741103</v>
      </c>
      <c r="AA30" s="4">
        <v>15.394631317718201</v>
      </c>
      <c r="AB30" s="177">
        <v>3.0250341714697702</v>
      </c>
      <c r="AC30" s="4">
        <v>37.586541591291301</v>
      </c>
      <c r="AD30" s="177">
        <v>3.6083242514249201</v>
      </c>
      <c r="AE30" s="4">
        <v>22.1919102735731</v>
      </c>
      <c r="AF30" s="196">
        <v>4.7085916835059098</v>
      </c>
    </row>
    <row r="31" spans="1:32" ht="13" customHeight="1" x14ac:dyDescent="0.35">
      <c r="A31" s="3" t="s">
        <v>376</v>
      </c>
      <c r="B31" s="171">
        <v>2</v>
      </c>
      <c r="C31" s="4">
        <v>1.96269562277839</v>
      </c>
      <c r="D31" s="177">
        <v>0.99187152146439805</v>
      </c>
      <c r="E31" s="4">
        <v>1.90874345036063</v>
      </c>
      <c r="F31" s="177">
        <v>0.95579948694863104</v>
      </c>
      <c r="G31" s="4">
        <v>-5.39521724177656E-2</v>
      </c>
      <c r="H31" s="177">
        <v>1.37744755774707</v>
      </c>
      <c r="I31" s="4">
        <v>8.5300952890851107</v>
      </c>
      <c r="J31" s="177">
        <v>2.08443767944742</v>
      </c>
      <c r="K31" s="4">
        <v>27.485712533622898</v>
      </c>
      <c r="L31" s="177">
        <v>3.12370468748755</v>
      </c>
      <c r="M31" s="4">
        <v>18.955617244537802</v>
      </c>
      <c r="N31" s="177">
        <v>3.7553177514202298</v>
      </c>
      <c r="O31" s="4">
        <v>7.5255356927653301</v>
      </c>
      <c r="P31" s="177">
        <v>1.9878513045320301</v>
      </c>
      <c r="Q31" s="4">
        <v>5.0865446617302101</v>
      </c>
      <c r="R31" s="177">
        <v>1.64163658709338</v>
      </c>
      <c r="S31" s="4">
        <v>-2.4389910310351199</v>
      </c>
      <c r="T31" s="177">
        <v>2.5780852377323198</v>
      </c>
      <c r="U31" s="4">
        <v>0.88294470344998599</v>
      </c>
      <c r="V31" s="177">
        <v>0.62599521756385501</v>
      </c>
      <c r="W31" s="4">
        <v>0</v>
      </c>
      <c r="X31" s="177">
        <v>0</v>
      </c>
      <c r="Y31" s="4">
        <v>-0.88294470344998599</v>
      </c>
      <c r="Z31" s="177">
        <v>0.62599521756385501</v>
      </c>
      <c r="AA31" s="4">
        <v>0</v>
      </c>
      <c r="AB31" s="177">
        <v>0</v>
      </c>
      <c r="AC31" s="4">
        <v>1.16714828371692</v>
      </c>
      <c r="AD31" s="177">
        <v>0.82211828956116595</v>
      </c>
      <c r="AE31" s="4">
        <v>1.16714828371692</v>
      </c>
      <c r="AF31" s="196">
        <v>0.82211828956116595</v>
      </c>
    </row>
    <row r="32" spans="1:32" ht="13" customHeight="1" x14ac:dyDescent="0.35">
      <c r="A32" s="3" t="s">
        <v>377</v>
      </c>
      <c r="B32" s="171">
        <v>2</v>
      </c>
      <c r="C32" s="4">
        <v>17.8766545162627</v>
      </c>
      <c r="D32" s="177">
        <v>3.27167344698131</v>
      </c>
      <c r="E32" s="4">
        <v>13.891331040101299</v>
      </c>
      <c r="F32" s="177">
        <v>2.02377072955229</v>
      </c>
      <c r="G32" s="4">
        <v>-3.98532347616141</v>
      </c>
      <c r="H32" s="177">
        <v>3.8470111917533001</v>
      </c>
      <c r="I32" s="4">
        <v>0.77345314565544598</v>
      </c>
      <c r="J32" s="177">
        <v>0.46699005565212698</v>
      </c>
      <c r="K32" s="4">
        <v>13.115291756610301</v>
      </c>
      <c r="L32" s="177">
        <v>2.4969828905323999</v>
      </c>
      <c r="M32" s="4">
        <v>12.341838610954801</v>
      </c>
      <c r="N32" s="177">
        <v>2.5402762187780898</v>
      </c>
      <c r="O32" s="4">
        <v>9.6448450402626609</v>
      </c>
      <c r="P32" s="177">
        <v>1.75854764146759</v>
      </c>
      <c r="Q32" s="4">
        <v>7.9575565496945799</v>
      </c>
      <c r="R32" s="177">
        <v>1.7151517925650199</v>
      </c>
      <c r="S32" s="4">
        <v>-1.6872884905680801</v>
      </c>
      <c r="T32" s="177">
        <v>2.4564680903382801</v>
      </c>
      <c r="U32" s="4">
        <v>4.5880745319285499</v>
      </c>
      <c r="V32" s="177">
        <v>1.8552719854066999</v>
      </c>
      <c r="W32" s="4">
        <v>2.63402581988016</v>
      </c>
      <c r="X32" s="177">
        <v>1.1104439060915801</v>
      </c>
      <c r="Y32" s="4">
        <v>-1.95404871204839</v>
      </c>
      <c r="Z32" s="177">
        <v>2.1622025363991302</v>
      </c>
      <c r="AA32" s="4">
        <v>0.749117639350244</v>
      </c>
      <c r="AB32" s="177">
        <v>0.74895455540195599</v>
      </c>
      <c r="AC32" s="4">
        <v>1.92449947395988</v>
      </c>
      <c r="AD32" s="177">
        <v>1.0575622994096201</v>
      </c>
      <c r="AE32" s="4">
        <v>1.1753818346096301</v>
      </c>
      <c r="AF32" s="196">
        <v>1.2959054530288501</v>
      </c>
    </row>
    <row r="33" spans="1:32" ht="13" customHeight="1" x14ac:dyDescent="0.35">
      <c r="A33" s="3" t="s">
        <v>378</v>
      </c>
      <c r="B33" s="171">
        <v>2</v>
      </c>
      <c r="C33" s="4">
        <v>1.1789090959781801</v>
      </c>
      <c r="D33" s="177">
        <v>0.83469078993158996</v>
      </c>
      <c r="E33" s="4">
        <v>1.37079234516463</v>
      </c>
      <c r="F33" s="177">
        <v>0.950186617945043</v>
      </c>
      <c r="G33" s="4">
        <v>0.191883249186445</v>
      </c>
      <c r="H33" s="177">
        <v>1.2647384408321201</v>
      </c>
      <c r="I33" s="4">
        <v>1.31162756114322</v>
      </c>
      <c r="J33" s="177">
        <v>0.96219047745805097</v>
      </c>
      <c r="K33" s="4">
        <v>2.3190850061761501</v>
      </c>
      <c r="L33" s="177">
        <v>1.3711419170265899</v>
      </c>
      <c r="M33" s="4">
        <v>1.0074574450329301</v>
      </c>
      <c r="N33" s="177">
        <v>1.67506437832649</v>
      </c>
      <c r="O33" s="4">
        <v>4.5267886554243901</v>
      </c>
      <c r="P33" s="177">
        <v>1.65786554331692</v>
      </c>
      <c r="Q33" s="4">
        <v>2.8163095362031401</v>
      </c>
      <c r="R33" s="177">
        <v>1.2211266547823001</v>
      </c>
      <c r="S33" s="4">
        <v>-1.7104791192212501</v>
      </c>
      <c r="T33" s="177">
        <v>2.0590455232309202</v>
      </c>
      <c r="U33" s="4">
        <v>0</v>
      </c>
      <c r="V33" s="177">
        <v>0</v>
      </c>
      <c r="W33" s="4">
        <v>0</v>
      </c>
      <c r="X33" s="177">
        <v>0</v>
      </c>
      <c r="Y33" s="4">
        <v>0</v>
      </c>
      <c r="Z33" s="177">
        <v>0</v>
      </c>
      <c r="AA33" s="4">
        <v>2.5241582183700699</v>
      </c>
      <c r="AB33" s="177">
        <v>1.18324254495328</v>
      </c>
      <c r="AC33" s="4">
        <v>3.75092697568678</v>
      </c>
      <c r="AD33" s="177">
        <v>1.7416399146727599</v>
      </c>
      <c r="AE33" s="4">
        <v>1.2267687573167101</v>
      </c>
      <c r="AF33" s="196">
        <v>2.10555753010191</v>
      </c>
    </row>
    <row r="34" spans="1:32" ht="13" customHeight="1" x14ac:dyDescent="0.35">
      <c r="A34" s="3" t="s">
        <v>380</v>
      </c>
      <c r="B34" s="171">
        <v>2</v>
      </c>
      <c r="C34" s="4">
        <v>22.996370154653199</v>
      </c>
      <c r="D34" s="177">
        <v>3.7104279035786401</v>
      </c>
      <c r="E34" s="4">
        <v>38.2427938071597</v>
      </c>
      <c r="F34" s="177">
        <v>2.8994454491486601</v>
      </c>
      <c r="G34" s="4">
        <v>15.2464236525065</v>
      </c>
      <c r="H34" s="177">
        <v>4.7089339706821001</v>
      </c>
      <c r="I34" s="4">
        <v>9.4681803157606499</v>
      </c>
      <c r="J34" s="177">
        <v>2.4292323158984201</v>
      </c>
      <c r="K34" s="4">
        <v>32.572736687790801</v>
      </c>
      <c r="L34" s="177">
        <v>4.0887092376269702</v>
      </c>
      <c r="M34" s="4">
        <v>23.104556372030199</v>
      </c>
      <c r="N34" s="177">
        <v>4.7559134637271603</v>
      </c>
      <c r="O34" s="4">
        <v>6.8391047322759198</v>
      </c>
      <c r="P34" s="177">
        <v>1.78146862019506</v>
      </c>
      <c r="Q34" s="4">
        <v>3.1416421741494802</v>
      </c>
      <c r="R34" s="177">
        <v>1.18692463523259</v>
      </c>
      <c r="S34" s="4">
        <v>-3.69746255812644</v>
      </c>
      <c r="T34" s="177">
        <v>2.14065890194157</v>
      </c>
      <c r="U34" s="4">
        <v>1.2701842970713599</v>
      </c>
      <c r="V34" s="177">
        <v>1.2580297234048201</v>
      </c>
      <c r="W34" s="4">
        <v>1.03499028225847</v>
      </c>
      <c r="X34" s="177">
        <v>0.52397474392573895</v>
      </c>
      <c r="Y34" s="4">
        <v>-0.23519401481289601</v>
      </c>
      <c r="Z34" s="177">
        <v>1.3627869669328601</v>
      </c>
      <c r="AA34" s="4">
        <v>0.52033664391281997</v>
      </c>
      <c r="AB34" s="177">
        <v>0.51985364297815395</v>
      </c>
      <c r="AC34" s="4">
        <v>44.7741178798315</v>
      </c>
      <c r="AD34" s="177">
        <v>2.98237356916803</v>
      </c>
      <c r="AE34" s="4">
        <v>44.253781235918602</v>
      </c>
      <c r="AF34" s="196">
        <v>3.0273420547056999</v>
      </c>
    </row>
    <row r="35" spans="1:32" ht="13" customHeight="1" x14ac:dyDescent="0.35">
      <c r="A35" s="3" t="s">
        <v>381</v>
      </c>
      <c r="B35" s="171">
        <v>2</v>
      </c>
      <c r="C35" s="4">
        <v>5.8166320416881998</v>
      </c>
      <c r="D35" s="177">
        <v>1.7454800081208699</v>
      </c>
      <c r="E35" s="4">
        <v>4.3675112518083399</v>
      </c>
      <c r="F35" s="177">
        <v>1.3607288072716599</v>
      </c>
      <c r="G35" s="4">
        <v>-1.4491207898798599</v>
      </c>
      <c r="H35" s="177">
        <v>2.2132065754666002</v>
      </c>
      <c r="I35" s="4">
        <v>23.883848582332099</v>
      </c>
      <c r="J35" s="177">
        <v>3.0793315503268199</v>
      </c>
      <c r="K35" s="4">
        <v>37.540394660259899</v>
      </c>
      <c r="L35" s="177">
        <v>3.64787847811108</v>
      </c>
      <c r="M35" s="4">
        <v>13.6565460779278</v>
      </c>
      <c r="N35" s="177">
        <v>4.7738140085160596</v>
      </c>
      <c r="O35" s="4">
        <v>7.8905973513476297</v>
      </c>
      <c r="P35" s="177">
        <v>2.1368481763790701</v>
      </c>
      <c r="Q35" s="4">
        <v>6.6618248544011598</v>
      </c>
      <c r="R35" s="177">
        <v>1.6913106919252801</v>
      </c>
      <c r="S35" s="4">
        <v>-1.2287724969464799</v>
      </c>
      <c r="T35" s="177">
        <v>2.72518843119432</v>
      </c>
      <c r="U35" s="4">
        <v>0</v>
      </c>
      <c r="V35" s="177">
        <v>0</v>
      </c>
      <c r="W35" s="4">
        <v>1.9979444748570301</v>
      </c>
      <c r="X35" s="177">
        <v>0.92111322405112095</v>
      </c>
      <c r="Y35" s="4">
        <v>1.9979444748570301</v>
      </c>
      <c r="Z35" s="177">
        <v>0.92111322405112095</v>
      </c>
      <c r="AA35" s="4">
        <v>2.2299052114525599</v>
      </c>
      <c r="AB35" s="177">
        <v>1.4443926666225</v>
      </c>
      <c r="AC35" s="4">
        <v>59.722531002362899</v>
      </c>
      <c r="AD35" s="177">
        <v>3.5302771074056198</v>
      </c>
      <c r="AE35" s="4">
        <v>57.492625790910402</v>
      </c>
      <c r="AF35" s="196">
        <v>3.8143317410085098</v>
      </c>
    </row>
    <row r="36" spans="1:32" ht="13" customHeight="1" x14ac:dyDescent="0.35">
      <c r="A36" s="3" t="s">
        <v>382</v>
      </c>
      <c r="B36" s="171">
        <v>2</v>
      </c>
      <c r="C36" s="4">
        <v>18.661410782237201</v>
      </c>
      <c r="D36" s="177">
        <v>7.9321808317909204</v>
      </c>
      <c r="E36" s="4">
        <v>38.639409077030798</v>
      </c>
      <c r="F36" s="177">
        <v>2.2302778768540301E-5</v>
      </c>
      <c r="G36" s="4">
        <v>19.9779982947937</v>
      </c>
      <c r="H36" s="177">
        <v>7.9321808318222802</v>
      </c>
      <c r="I36" s="4">
        <v>38.645586888252197</v>
      </c>
      <c r="J36" s="177">
        <v>8.4418284925326894</v>
      </c>
      <c r="K36" s="4">
        <v>54.9255936304248</v>
      </c>
      <c r="L36" s="177">
        <v>2.4599363550963401E-5</v>
      </c>
      <c r="M36" s="4">
        <v>16.280006742172599</v>
      </c>
      <c r="N36" s="177">
        <v>8.4418284925685292</v>
      </c>
      <c r="O36" s="4">
        <v>1.25151128724311</v>
      </c>
      <c r="P36" s="177">
        <v>1.22196680737929</v>
      </c>
      <c r="Q36" s="4">
        <v>3.3072381162447999</v>
      </c>
      <c r="R36" s="177">
        <v>9.3003982576217093E-6</v>
      </c>
      <c r="S36" s="4">
        <v>2.0557268290016899</v>
      </c>
      <c r="T36" s="177">
        <v>1.2219668074146799</v>
      </c>
      <c r="U36" s="4">
        <v>10.350814299060801</v>
      </c>
      <c r="V36" s="177">
        <v>6.9202648122647004</v>
      </c>
      <c r="W36" s="4">
        <v>27.086078416623401</v>
      </c>
      <c r="X36" s="177">
        <v>1.8191759070700399E-5</v>
      </c>
      <c r="Y36" s="4">
        <v>16.735264117562501</v>
      </c>
      <c r="Z36" s="177">
        <v>6.9202648122886199</v>
      </c>
      <c r="AA36" s="4">
        <v>49.689467262235802</v>
      </c>
      <c r="AB36" s="177">
        <v>7.46813693499577</v>
      </c>
      <c r="AC36" s="4">
        <v>45.9319773057234</v>
      </c>
      <c r="AD36" s="177">
        <v>2.40094618247936E-5</v>
      </c>
      <c r="AE36" s="4">
        <v>-3.75748995651248</v>
      </c>
      <c r="AF36" s="196">
        <v>7.4681369350343596</v>
      </c>
    </row>
    <row r="37" spans="1:32" ht="13" customHeight="1" x14ac:dyDescent="0.35">
      <c r="A37" s="3" t="s">
        <v>387</v>
      </c>
      <c r="B37" s="171">
        <v>2</v>
      </c>
      <c r="C37" s="4">
        <v>7.2345982649388301</v>
      </c>
      <c r="D37" s="177">
        <v>1.7102376199873499</v>
      </c>
      <c r="E37" s="4">
        <v>19.0409072371551</v>
      </c>
      <c r="F37" s="177">
        <v>2.5344110831338602</v>
      </c>
      <c r="G37" s="4">
        <v>11.8063089722163</v>
      </c>
      <c r="H37" s="177">
        <v>3.0574748167616601</v>
      </c>
      <c r="I37" s="4">
        <v>33.045712206773899</v>
      </c>
      <c r="J37" s="177">
        <v>3.4009894790626598</v>
      </c>
      <c r="K37" s="4">
        <v>44.353623851694202</v>
      </c>
      <c r="L37" s="177">
        <v>3.2337096223416699</v>
      </c>
      <c r="M37" s="4">
        <v>11.307911644920299</v>
      </c>
      <c r="N37" s="177">
        <v>4.6929316379337997</v>
      </c>
      <c r="O37" s="4">
        <v>52.466106136629001</v>
      </c>
      <c r="P37" s="177">
        <v>3.61050681184157</v>
      </c>
      <c r="Q37" s="4">
        <v>40.0929870448565</v>
      </c>
      <c r="R37" s="177">
        <v>3.5548958034475802</v>
      </c>
      <c r="S37" s="4">
        <v>-12.3731190917725</v>
      </c>
      <c r="T37" s="177">
        <v>5.0668573703750104</v>
      </c>
      <c r="U37" s="4">
        <v>14.015949357275799</v>
      </c>
      <c r="V37" s="177">
        <v>2.40190130097987</v>
      </c>
      <c r="W37" s="4">
        <v>35.042269466025097</v>
      </c>
      <c r="X37" s="177">
        <v>3.0918103123651401</v>
      </c>
      <c r="Y37" s="4">
        <v>21.026320108749299</v>
      </c>
      <c r="Z37" s="177">
        <v>3.9151527259222201</v>
      </c>
      <c r="AA37" s="4">
        <v>13.732308369023</v>
      </c>
      <c r="AB37" s="177">
        <v>2.51177972094262</v>
      </c>
      <c r="AC37" s="4">
        <v>54.478338262534301</v>
      </c>
      <c r="AD37" s="177">
        <v>3.11109905116512</v>
      </c>
      <c r="AE37" s="4">
        <v>40.746029893511398</v>
      </c>
      <c r="AF37" s="196">
        <v>3.99849655154273</v>
      </c>
    </row>
    <row r="38" spans="1:32" ht="13" customHeight="1" x14ac:dyDescent="0.35">
      <c r="A38" s="3" t="s">
        <v>388</v>
      </c>
      <c r="B38" s="171">
        <v>2</v>
      </c>
      <c r="C38" s="4">
        <v>8.4821909131729196</v>
      </c>
      <c r="D38" s="177">
        <v>2.2713301049796102</v>
      </c>
      <c r="E38" s="4">
        <v>5.9833878874131701</v>
      </c>
      <c r="F38" s="177">
        <v>1.92290416407945</v>
      </c>
      <c r="G38" s="4">
        <v>-2.49880302575975</v>
      </c>
      <c r="H38" s="177">
        <v>2.9759873773288699</v>
      </c>
      <c r="I38" s="4">
        <v>4.2875284568121801</v>
      </c>
      <c r="J38" s="177">
        <v>1.8182650981230799</v>
      </c>
      <c r="K38" s="4">
        <v>6.1924059096569701</v>
      </c>
      <c r="L38" s="177">
        <v>2.0197608457584799</v>
      </c>
      <c r="M38" s="4">
        <v>1.9048774528447801</v>
      </c>
      <c r="N38" s="177">
        <v>2.7176316603085802</v>
      </c>
      <c r="O38" s="4">
        <v>19.897146667204701</v>
      </c>
      <c r="P38" s="177">
        <v>3.0219102767633101</v>
      </c>
      <c r="Q38" s="4">
        <v>29.095229580609601</v>
      </c>
      <c r="R38" s="177">
        <v>3.1373088067218702</v>
      </c>
      <c r="S38" s="4">
        <v>9.1980829134049404</v>
      </c>
      <c r="T38" s="177">
        <v>4.3559899299174596</v>
      </c>
      <c r="U38" s="4">
        <v>0.218863505508366</v>
      </c>
      <c r="V38" s="177">
        <v>0.21947529181092301</v>
      </c>
      <c r="W38" s="4">
        <v>1.8762833375030901</v>
      </c>
      <c r="X38" s="177">
        <v>0.98785683824236703</v>
      </c>
      <c r="Y38" s="4">
        <v>1.65741983199472</v>
      </c>
      <c r="Z38" s="177">
        <v>1.0119439394441301</v>
      </c>
      <c r="AA38" s="4">
        <v>0.83348765749089804</v>
      </c>
      <c r="AB38" s="177">
        <v>0.59683739071995701</v>
      </c>
      <c r="AC38" s="4">
        <v>10.679197609658701</v>
      </c>
      <c r="AD38" s="177">
        <v>2.2541222558929799</v>
      </c>
      <c r="AE38" s="4">
        <v>9.8457099521678</v>
      </c>
      <c r="AF38" s="196">
        <v>2.3317980220150898</v>
      </c>
    </row>
    <row r="39" spans="1:32" ht="13" customHeight="1" x14ac:dyDescent="0.35">
      <c r="A39" s="3" t="s">
        <v>389</v>
      </c>
      <c r="B39" s="171">
        <v>2</v>
      </c>
      <c r="C39" s="4">
        <v>3.9306171576007598</v>
      </c>
      <c r="D39" s="177">
        <v>1.4199914184319999</v>
      </c>
      <c r="E39" s="4">
        <v>4.3708624038367603</v>
      </c>
      <c r="F39" s="177">
        <v>1.1752516841875</v>
      </c>
      <c r="G39" s="4">
        <v>0.44024524623599498</v>
      </c>
      <c r="H39" s="177">
        <v>1.8432558557091501</v>
      </c>
      <c r="I39" s="4">
        <v>1.7366733529705201</v>
      </c>
      <c r="J39" s="177">
        <v>1.06807260630621</v>
      </c>
      <c r="K39" s="4">
        <v>4.6516253887351304</v>
      </c>
      <c r="L39" s="177">
        <v>1.2678760566214</v>
      </c>
      <c r="M39" s="4">
        <v>2.9149520357646099</v>
      </c>
      <c r="N39" s="177">
        <v>1.6577963648456899</v>
      </c>
      <c r="O39" s="4">
        <v>12.6862051701789</v>
      </c>
      <c r="P39" s="177">
        <v>3.3310208676831601</v>
      </c>
      <c r="Q39" s="4">
        <v>9.3813872981841193</v>
      </c>
      <c r="R39" s="177">
        <v>1.7866769018042501</v>
      </c>
      <c r="S39" s="4">
        <v>-3.30481787199481</v>
      </c>
      <c r="T39" s="177">
        <v>3.7799357629967099</v>
      </c>
      <c r="U39" s="4">
        <v>6.5543219709482203</v>
      </c>
      <c r="V39" s="177">
        <v>1.7669408552686801</v>
      </c>
      <c r="W39" s="4">
        <v>4.5101301373133298</v>
      </c>
      <c r="X39" s="177">
        <v>1.30970387482366</v>
      </c>
      <c r="Y39" s="4">
        <v>-2.0441918336348901</v>
      </c>
      <c r="Z39" s="177">
        <v>2.1994099721847502</v>
      </c>
      <c r="AA39" s="4">
        <v>29.508771268505299</v>
      </c>
      <c r="AB39" s="177">
        <v>3.4766454875271098</v>
      </c>
      <c r="AC39" s="4">
        <v>11.4478381470458</v>
      </c>
      <c r="AD39" s="177">
        <v>1.8010358788288301</v>
      </c>
      <c r="AE39" s="4">
        <v>-18.060933121459598</v>
      </c>
      <c r="AF39" s="196">
        <v>3.9154557950219999</v>
      </c>
    </row>
    <row r="40" spans="1:32" ht="13" customHeight="1" x14ac:dyDescent="0.35">
      <c r="A40" s="3" t="s">
        <v>391</v>
      </c>
      <c r="B40" s="171">
        <v>2</v>
      </c>
      <c r="C40" s="4">
        <v>0.52233289830764396</v>
      </c>
      <c r="D40" s="177">
        <v>0.52298095798324296</v>
      </c>
      <c r="E40" s="4">
        <v>0.87574918779617295</v>
      </c>
      <c r="F40" s="177">
        <v>0.53282233695306203</v>
      </c>
      <c r="G40" s="4">
        <v>0.35341628948852999</v>
      </c>
      <c r="H40" s="177">
        <v>0.74659810150387595</v>
      </c>
      <c r="I40" s="4">
        <v>1.32941603590033</v>
      </c>
      <c r="J40" s="177">
        <v>0.78472086856168899</v>
      </c>
      <c r="K40" s="4">
        <v>0.88357487482081498</v>
      </c>
      <c r="L40" s="177">
        <v>0.62706845164613101</v>
      </c>
      <c r="M40" s="4">
        <v>-0.44584116107951099</v>
      </c>
      <c r="N40" s="177">
        <v>1.0044907588455401</v>
      </c>
      <c r="O40" s="4">
        <v>4.5604611752681503</v>
      </c>
      <c r="P40" s="177">
        <v>1.1503544156696901</v>
      </c>
      <c r="Q40" s="4">
        <v>0.89826432015534896</v>
      </c>
      <c r="R40" s="177">
        <v>0.63688339553860496</v>
      </c>
      <c r="S40" s="4">
        <v>-3.6621968551127999</v>
      </c>
      <c r="T40" s="177">
        <v>1.3148900110516999</v>
      </c>
      <c r="U40" s="4">
        <v>0.31708327366612599</v>
      </c>
      <c r="V40" s="177">
        <v>0.317295452522526</v>
      </c>
      <c r="W40" s="4">
        <v>0</v>
      </c>
      <c r="X40" s="177">
        <v>0</v>
      </c>
      <c r="Y40" s="4">
        <v>-0.31708327366612599</v>
      </c>
      <c r="Z40" s="177">
        <v>0.317295452522526</v>
      </c>
      <c r="AA40" s="4">
        <v>0</v>
      </c>
      <c r="AB40" s="177">
        <v>0</v>
      </c>
      <c r="AC40" s="4">
        <v>0</v>
      </c>
      <c r="AD40" s="177">
        <v>0</v>
      </c>
      <c r="AE40" s="4">
        <v>0</v>
      </c>
      <c r="AF40" s="196">
        <v>0</v>
      </c>
    </row>
    <row r="41" spans="1:32" ht="13" customHeight="1" x14ac:dyDescent="0.35">
      <c r="A41" s="3" t="s">
        <v>392</v>
      </c>
      <c r="B41" s="171">
        <v>2</v>
      </c>
      <c r="C41" s="4">
        <v>81.781542652009804</v>
      </c>
      <c r="D41" s="177">
        <v>5.6871054275807999E-2</v>
      </c>
      <c r="E41" s="4">
        <v>56.205341684223797</v>
      </c>
      <c r="F41" s="177">
        <v>3.1488524938557299</v>
      </c>
      <c r="G41" s="4">
        <v>-25.5762009677861</v>
      </c>
      <c r="H41" s="177">
        <v>3.1493660226902702</v>
      </c>
      <c r="I41" s="4">
        <v>13.834536342461099</v>
      </c>
      <c r="J41" s="177">
        <v>8.3774392792494198E-2</v>
      </c>
      <c r="K41" s="4">
        <v>30.157302531496001</v>
      </c>
      <c r="L41" s="177">
        <v>1.0782759264669</v>
      </c>
      <c r="M41" s="4">
        <v>16.322766189034901</v>
      </c>
      <c r="N41" s="177">
        <v>1.08152536839679</v>
      </c>
      <c r="O41" s="4">
        <v>4.7179407640919102</v>
      </c>
      <c r="P41" s="177">
        <v>4.1106041816833298E-2</v>
      </c>
      <c r="Q41" s="4">
        <v>0.88526409564224895</v>
      </c>
      <c r="R41" s="177">
        <v>4.1846776446752797E-2</v>
      </c>
      <c r="S41" s="4">
        <v>-3.8326766684496598</v>
      </c>
      <c r="T41" s="177">
        <v>5.8658838829555401E-2</v>
      </c>
      <c r="U41" s="4">
        <v>38.400947070319198</v>
      </c>
      <c r="V41" s="177">
        <v>9.5611693156563093E-2</v>
      </c>
      <c r="W41" s="4">
        <v>25.3926553346997</v>
      </c>
      <c r="X41" s="177">
        <v>0.93190220857678696</v>
      </c>
      <c r="Y41" s="4">
        <v>-13.008291735619499</v>
      </c>
      <c r="Z41" s="177">
        <v>0.936794172814156</v>
      </c>
      <c r="AA41" s="4">
        <v>0</v>
      </c>
      <c r="AB41" s="177">
        <v>0</v>
      </c>
      <c r="AC41" s="4">
        <v>0</v>
      </c>
      <c r="AD41" s="177">
        <v>0</v>
      </c>
      <c r="AE41" s="4">
        <v>0</v>
      </c>
      <c r="AF41" s="196">
        <v>0</v>
      </c>
    </row>
    <row r="42" spans="1:32" ht="13" customHeight="1" x14ac:dyDescent="0.35">
      <c r="A42" s="3" t="s">
        <v>393</v>
      </c>
      <c r="B42" s="171">
        <v>2</v>
      </c>
      <c r="C42" s="4">
        <v>11.3771672876148</v>
      </c>
      <c r="D42" s="177">
        <v>0.158779855882625</v>
      </c>
      <c r="E42" s="4">
        <v>14.549832698021801</v>
      </c>
      <c r="F42" s="177">
        <v>1.9642337044450799</v>
      </c>
      <c r="G42" s="4">
        <v>3.1726654104070202</v>
      </c>
      <c r="H42" s="177">
        <v>1.9706407811451001</v>
      </c>
      <c r="I42" s="4">
        <v>17.709217514275402</v>
      </c>
      <c r="J42" s="177">
        <v>0.19388144745673899</v>
      </c>
      <c r="K42" s="4">
        <v>43.581200500994598</v>
      </c>
      <c r="L42" s="177">
        <v>3.41301518094025</v>
      </c>
      <c r="M42" s="4">
        <v>25.8719829867192</v>
      </c>
      <c r="N42" s="177">
        <v>3.4185176087006699</v>
      </c>
      <c r="O42" s="4">
        <v>5.22466328847994</v>
      </c>
      <c r="P42" s="177">
        <v>0.144744178846516</v>
      </c>
      <c r="Q42" s="4">
        <v>10.143984280113999</v>
      </c>
      <c r="R42" s="177">
        <v>1.61972308144656</v>
      </c>
      <c r="S42" s="4">
        <v>4.9193209916340601</v>
      </c>
      <c r="T42" s="177">
        <v>1.6261776464706099</v>
      </c>
      <c r="U42" s="4">
        <v>0.990019972772479</v>
      </c>
      <c r="V42" s="177">
        <v>4.49840125591204E-2</v>
      </c>
      <c r="W42" s="4">
        <v>0.93385888104385695</v>
      </c>
      <c r="X42" s="177">
        <v>0.54367998605635903</v>
      </c>
      <c r="Y42" s="4">
        <v>-5.6161091728621299E-2</v>
      </c>
      <c r="Z42" s="177">
        <v>0.54553779761274301</v>
      </c>
      <c r="AA42" s="4">
        <v>0.52871484992365203</v>
      </c>
      <c r="AB42" s="177">
        <v>2.7629970062516201E-2</v>
      </c>
      <c r="AC42" s="4">
        <v>45.818867352957803</v>
      </c>
      <c r="AD42" s="177">
        <v>3.1366846824096801</v>
      </c>
      <c r="AE42" s="4">
        <v>45.2901525030342</v>
      </c>
      <c r="AF42" s="196">
        <v>3.1368063714722898</v>
      </c>
    </row>
    <row r="43" spans="1:32" ht="13" customHeight="1" x14ac:dyDescent="0.35">
      <c r="A43" s="3" t="s">
        <v>394</v>
      </c>
      <c r="B43" s="171">
        <v>2</v>
      </c>
      <c r="C43" s="4">
        <v>13.457811197523901</v>
      </c>
      <c r="D43" s="177">
        <v>3.5408647868307699</v>
      </c>
      <c r="E43" s="4">
        <v>36.245609549953301</v>
      </c>
      <c r="F43" s="177">
        <v>3.20004876336536</v>
      </c>
      <c r="G43" s="4">
        <v>22.787798352429402</v>
      </c>
      <c r="H43" s="177">
        <v>4.7726340239467602</v>
      </c>
      <c r="I43" s="4">
        <v>26.690513093893401</v>
      </c>
      <c r="J43" s="177">
        <v>4.3420823415710901</v>
      </c>
      <c r="K43" s="4">
        <v>48.049014385481897</v>
      </c>
      <c r="L43" s="177">
        <v>3.79290496208881</v>
      </c>
      <c r="M43" s="4">
        <v>21.358501291588599</v>
      </c>
      <c r="N43" s="177">
        <v>5.7653973941456496</v>
      </c>
      <c r="O43" s="4">
        <v>3.6350120701744899</v>
      </c>
      <c r="P43" s="177">
        <v>1.93196362648361</v>
      </c>
      <c r="Q43" s="4">
        <v>6.4305666041547802</v>
      </c>
      <c r="R43" s="177">
        <v>1.8962156276720501</v>
      </c>
      <c r="S43" s="4">
        <v>2.7955545339802899</v>
      </c>
      <c r="T43" s="177">
        <v>2.7070495305190501</v>
      </c>
      <c r="U43" s="4">
        <v>4.0411259325043698</v>
      </c>
      <c r="V43" s="177">
        <v>2.05459437732301</v>
      </c>
      <c r="W43" s="4">
        <v>9.1688198538613204</v>
      </c>
      <c r="X43" s="177">
        <v>2.15230466615639</v>
      </c>
      <c r="Y43" s="4">
        <v>5.1276939213569497</v>
      </c>
      <c r="Z43" s="177">
        <v>2.9755291010652001</v>
      </c>
      <c r="AA43" s="4">
        <v>7.8319760911918399</v>
      </c>
      <c r="AB43" s="177">
        <v>2.9512608635379798</v>
      </c>
      <c r="AC43" s="4">
        <v>43.725823058264197</v>
      </c>
      <c r="AD43" s="177">
        <v>3.56406132300671</v>
      </c>
      <c r="AE43" s="4">
        <v>35.893846967072399</v>
      </c>
      <c r="AF43" s="196">
        <v>4.6273614294545098</v>
      </c>
    </row>
    <row r="44" spans="1:32" ht="13" customHeight="1" x14ac:dyDescent="0.35">
      <c r="A44" s="3" t="s">
        <v>395</v>
      </c>
      <c r="B44" s="171">
        <v>2</v>
      </c>
      <c r="C44" s="4">
        <v>60.197240054496</v>
      </c>
      <c r="D44" s="177">
        <v>4.3099324089188702</v>
      </c>
      <c r="E44" s="4">
        <v>65.363877801338703</v>
      </c>
      <c r="F44" s="177">
        <v>3.27459352829732</v>
      </c>
      <c r="G44" s="4">
        <v>5.1666377468426603</v>
      </c>
      <c r="H44" s="177">
        <v>5.4128070485669397</v>
      </c>
      <c r="I44" s="4">
        <v>16.533178786832899</v>
      </c>
      <c r="J44" s="177">
        <v>3.92950260961207</v>
      </c>
      <c r="K44" s="4">
        <v>24.616319633415699</v>
      </c>
      <c r="L44" s="177">
        <v>2.7466284857324701</v>
      </c>
      <c r="M44" s="4">
        <v>8.0831408465827597</v>
      </c>
      <c r="N44" s="177">
        <v>4.79426311309519</v>
      </c>
      <c r="O44" s="4">
        <v>71.127000287764204</v>
      </c>
      <c r="P44" s="177">
        <v>3.6620140725738199</v>
      </c>
      <c r="Q44" s="4">
        <v>65.801849353395795</v>
      </c>
      <c r="R44" s="177">
        <v>2.9433294675516102</v>
      </c>
      <c r="S44" s="4">
        <v>-5.3251509343683798</v>
      </c>
      <c r="T44" s="177">
        <v>4.6982481226821502</v>
      </c>
      <c r="U44" s="4">
        <v>11.2404082418972</v>
      </c>
      <c r="V44" s="177">
        <v>2.6310628801012701</v>
      </c>
      <c r="W44" s="4">
        <v>10.442130635382201</v>
      </c>
      <c r="X44" s="177">
        <v>1.6973109476724</v>
      </c>
      <c r="Y44" s="4">
        <v>-0.79827760651496305</v>
      </c>
      <c r="Z44" s="177">
        <v>3.1310311930952399</v>
      </c>
      <c r="AA44" s="4">
        <v>19.629632591660101</v>
      </c>
      <c r="AB44" s="177">
        <v>3.6507396513734598</v>
      </c>
      <c r="AC44" s="4">
        <v>24.1518760054078</v>
      </c>
      <c r="AD44" s="177">
        <v>2.6318060743751301</v>
      </c>
      <c r="AE44" s="4">
        <v>4.5222434137477103</v>
      </c>
      <c r="AF44" s="196">
        <v>4.5004781096266004</v>
      </c>
    </row>
    <row r="45" spans="1:32" ht="13" customHeight="1" x14ac:dyDescent="0.35">
      <c r="A45" s="3" t="s">
        <v>396</v>
      </c>
      <c r="B45" s="171">
        <v>2</v>
      </c>
      <c r="C45" s="4">
        <v>21.478026859249798</v>
      </c>
      <c r="D45" s="177">
        <v>3.28771805939934</v>
      </c>
      <c r="E45" s="4">
        <v>25.816845002443699</v>
      </c>
      <c r="F45" s="177">
        <v>2.5861696277834501</v>
      </c>
      <c r="G45" s="4">
        <v>4.3388181431939303</v>
      </c>
      <c r="H45" s="177">
        <v>4.1829849846455502</v>
      </c>
      <c r="I45" s="4">
        <v>17.315038874247499</v>
      </c>
      <c r="J45" s="177">
        <v>3.1874183070123299</v>
      </c>
      <c r="K45" s="4">
        <v>34.341829179205199</v>
      </c>
      <c r="L45" s="177">
        <v>2.9491359471413099</v>
      </c>
      <c r="M45" s="4">
        <v>17.0267903049577</v>
      </c>
      <c r="N45" s="177">
        <v>4.3424691476852599</v>
      </c>
      <c r="O45" s="4">
        <v>9.0895073396370094</v>
      </c>
      <c r="P45" s="177">
        <v>3.0739439306263301</v>
      </c>
      <c r="Q45" s="4">
        <v>8.3253878960608798</v>
      </c>
      <c r="R45" s="177">
        <v>1.5907824343581001</v>
      </c>
      <c r="S45" s="4">
        <v>-0.76411944357613004</v>
      </c>
      <c r="T45" s="177">
        <v>3.4611732175805199</v>
      </c>
      <c r="U45" s="4">
        <v>26.291349419666702</v>
      </c>
      <c r="V45" s="177">
        <v>3.1439309718544401</v>
      </c>
      <c r="W45" s="4">
        <v>38.3111979065146</v>
      </c>
      <c r="X45" s="177">
        <v>2.8776833822044301</v>
      </c>
      <c r="Y45" s="4">
        <v>12.0198484868479</v>
      </c>
      <c r="Z45" s="177">
        <v>4.2620844200931902</v>
      </c>
      <c r="AA45" s="4">
        <v>12.577254012349901</v>
      </c>
      <c r="AB45" s="177">
        <v>1.9915572614742101</v>
      </c>
      <c r="AC45" s="4">
        <v>38.238150493448302</v>
      </c>
      <c r="AD45" s="177">
        <v>2.9344621271662898</v>
      </c>
      <c r="AE45" s="4">
        <v>25.660896481098401</v>
      </c>
      <c r="AF45" s="196">
        <v>3.5464585577028802</v>
      </c>
    </row>
    <row r="46" spans="1:32" ht="13" customHeight="1" x14ac:dyDescent="0.35">
      <c r="A46" s="3" t="s">
        <v>397</v>
      </c>
      <c r="B46" s="171">
        <v>2</v>
      </c>
      <c r="C46" s="4">
        <v>55.088887779466603</v>
      </c>
      <c r="D46" s="177">
        <v>0.15803284672175899</v>
      </c>
      <c r="E46" s="4">
        <v>63.496215789340098</v>
      </c>
      <c r="F46" s="177">
        <v>4.1344877632733601</v>
      </c>
      <c r="G46" s="4">
        <v>8.4073280098735097</v>
      </c>
      <c r="H46" s="177">
        <v>4.1375069118129799</v>
      </c>
      <c r="I46" s="4">
        <v>52.5099122901511</v>
      </c>
      <c r="J46" s="177">
        <v>0.15636737130119199</v>
      </c>
      <c r="K46" s="4">
        <v>62.898067049909997</v>
      </c>
      <c r="L46" s="177">
        <v>4.4379605748292201</v>
      </c>
      <c r="M46" s="4">
        <v>10.3881547597588</v>
      </c>
      <c r="N46" s="177">
        <v>4.4407144491113302</v>
      </c>
      <c r="O46" s="4">
        <v>15.7616295403111</v>
      </c>
      <c r="P46" s="177">
        <v>0.100497214314582</v>
      </c>
      <c r="Q46" s="4">
        <v>19.185225288189599</v>
      </c>
      <c r="R46" s="177">
        <v>3.2877012869989102</v>
      </c>
      <c r="S46" s="4">
        <v>3.4235957478784802</v>
      </c>
      <c r="T46" s="177">
        <v>3.2892369088618798</v>
      </c>
      <c r="U46" s="4">
        <v>51.678851922903803</v>
      </c>
      <c r="V46" s="177">
        <v>0.161096152714055</v>
      </c>
      <c r="W46" s="4">
        <v>57.316147178085302</v>
      </c>
      <c r="X46" s="177">
        <v>4.3172837571249003</v>
      </c>
      <c r="Y46" s="4">
        <v>5.6372952551814999</v>
      </c>
      <c r="Z46" s="177">
        <v>4.3202883017171096</v>
      </c>
      <c r="AA46" s="4">
        <v>84.209275694346999</v>
      </c>
      <c r="AB46" s="177">
        <v>0.17590835963875401</v>
      </c>
      <c r="AC46" s="4">
        <v>71.416313298145297</v>
      </c>
      <c r="AD46" s="177">
        <v>4.0343204244382997</v>
      </c>
      <c r="AE46" s="4">
        <v>-12.792962396201601</v>
      </c>
      <c r="AF46" s="196">
        <v>4.0381536669659797</v>
      </c>
    </row>
    <row r="47" spans="1:32" ht="13" customHeight="1" x14ac:dyDescent="0.35">
      <c r="A47" s="3" t="s">
        <v>398</v>
      </c>
      <c r="B47" s="171">
        <v>2</v>
      </c>
      <c r="C47" s="4">
        <v>20.736122264281001</v>
      </c>
      <c r="D47" s="177">
        <v>0.18773452197714699</v>
      </c>
      <c r="E47" s="4">
        <v>17.555939819938398</v>
      </c>
      <c r="F47" s="177">
        <v>2.4409254713893902</v>
      </c>
      <c r="G47" s="4">
        <v>-3.1801824443426199</v>
      </c>
      <c r="H47" s="177">
        <v>2.4481342707497702</v>
      </c>
      <c r="I47" s="4">
        <v>6.0917675938054803</v>
      </c>
      <c r="J47" s="177">
        <v>6.02552724616367E-2</v>
      </c>
      <c r="K47" s="4">
        <v>8.6577453352964397</v>
      </c>
      <c r="L47" s="177">
        <v>1.9273967797846701</v>
      </c>
      <c r="M47" s="4">
        <v>2.5659777414909599</v>
      </c>
      <c r="N47" s="177">
        <v>1.9283384154716601</v>
      </c>
      <c r="O47" s="4">
        <v>20.567404363579499</v>
      </c>
      <c r="P47" s="177">
        <v>0.199986474969263</v>
      </c>
      <c r="Q47" s="4">
        <v>29.0646095712756</v>
      </c>
      <c r="R47" s="177">
        <v>3.2384646946236999</v>
      </c>
      <c r="S47" s="4">
        <v>8.4972052076960392</v>
      </c>
      <c r="T47" s="177">
        <v>3.24463374951547</v>
      </c>
      <c r="U47" s="4">
        <v>10.272235000263599</v>
      </c>
      <c r="V47" s="177">
        <v>0.12167297644008</v>
      </c>
      <c r="W47" s="4">
        <v>10.4995839996983</v>
      </c>
      <c r="X47" s="177">
        <v>2.0820429750643998</v>
      </c>
      <c r="Y47" s="4">
        <v>0.22734899943471401</v>
      </c>
      <c r="Z47" s="177">
        <v>2.08559518200699</v>
      </c>
      <c r="AA47" s="4">
        <v>47.962304367906199</v>
      </c>
      <c r="AB47" s="177">
        <v>0.21762437139131499</v>
      </c>
      <c r="AC47" s="4">
        <v>44.392936945131503</v>
      </c>
      <c r="AD47" s="177">
        <v>3.0337097749316002</v>
      </c>
      <c r="AE47" s="4">
        <v>-3.5693674227747501</v>
      </c>
      <c r="AF47" s="196">
        <v>3.0415054439436799</v>
      </c>
    </row>
    <row r="48" spans="1:32" ht="13" customHeight="1" x14ac:dyDescent="0.35">
      <c r="A48" s="3" t="s">
        <v>399</v>
      </c>
      <c r="B48" s="171">
        <v>2</v>
      </c>
      <c r="C48" s="4">
        <v>47.434204690822803</v>
      </c>
      <c r="D48" s="177">
        <v>0.18311624717497499</v>
      </c>
      <c r="E48" s="4">
        <v>65.637516674862795</v>
      </c>
      <c r="F48" s="177">
        <v>3.4883278041237098</v>
      </c>
      <c r="G48" s="4">
        <v>18.203311984039999</v>
      </c>
      <c r="H48" s="177">
        <v>3.4931307489130701</v>
      </c>
      <c r="I48" s="4">
        <v>13.164819277045201</v>
      </c>
      <c r="J48" s="177">
        <v>9.5044694271403898E-2</v>
      </c>
      <c r="K48" s="4">
        <v>23.747518362886101</v>
      </c>
      <c r="L48" s="177">
        <v>4.0768367336114597</v>
      </c>
      <c r="M48" s="4">
        <v>10.582699085840799</v>
      </c>
      <c r="N48" s="177">
        <v>4.0779444879047704</v>
      </c>
      <c r="O48" s="4">
        <v>7.1656778631496403</v>
      </c>
      <c r="P48" s="177">
        <v>8.7646751317607699E-2</v>
      </c>
      <c r="Q48" s="4">
        <v>8.6726384903353004</v>
      </c>
      <c r="R48" s="177">
        <v>2.1914599008429598</v>
      </c>
      <c r="S48" s="4">
        <v>1.5069606271856599</v>
      </c>
      <c r="T48" s="177">
        <v>2.1932119026713202</v>
      </c>
      <c r="U48" s="4" t="s">
        <v>431</v>
      </c>
      <c r="V48" s="177" t="s">
        <v>431</v>
      </c>
      <c r="W48" s="4" t="s">
        <v>431</v>
      </c>
      <c r="X48" s="177" t="s">
        <v>431</v>
      </c>
      <c r="Y48" s="4" t="s">
        <v>431</v>
      </c>
      <c r="Z48" s="177" t="s">
        <v>431</v>
      </c>
      <c r="AA48" s="4" t="s">
        <v>431</v>
      </c>
      <c r="AB48" s="177" t="s">
        <v>431</v>
      </c>
      <c r="AC48" s="4" t="s">
        <v>431</v>
      </c>
      <c r="AD48" s="177" t="s">
        <v>431</v>
      </c>
      <c r="AE48" s="4" t="s">
        <v>431</v>
      </c>
      <c r="AF48" s="196" t="s">
        <v>431</v>
      </c>
    </row>
    <row r="49" spans="1:32" ht="13" customHeight="1" x14ac:dyDescent="0.35">
      <c r="A49" s="3" t="s">
        <v>400</v>
      </c>
      <c r="B49" s="171">
        <v>2</v>
      </c>
      <c r="C49" s="4">
        <v>23.472306650536201</v>
      </c>
      <c r="D49" s="177">
        <v>4.4380929525380903</v>
      </c>
      <c r="E49" s="4">
        <v>39.293933550268797</v>
      </c>
      <c r="F49" s="177">
        <v>4.2652127646322304</v>
      </c>
      <c r="G49" s="4">
        <v>15.8216268997326</v>
      </c>
      <c r="H49" s="177">
        <v>6.1553804905099003</v>
      </c>
      <c r="I49" s="4">
        <v>65.416446438260294</v>
      </c>
      <c r="J49" s="177">
        <v>4.7563329265101304</v>
      </c>
      <c r="K49" s="4">
        <v>64.178639129550106</v>
      </c>
      <c r="L49" s="177">
        <v>4.1646375810098801</v>
      </c>
      <c r="M49" s="4">
        <v>-1.23780730871016</v>
      </c>
      <c r="N49" s="177">
        <v>6.3219387128446796</v>
      </c>
      <c r="O49" s="4">
        <v>62.336458380496197</v>
      </c>
      <c r="P49" s="177">
        <v>5.6388307825656199</v>
      </c>
      <c r="Q49" s="4">
        <v>55.459734999195099</v>
      </c>
      <c r="R49" s="177">
        <v>4.4286388675471304</v>
      </c>
      <c r="S49" s="4">
        <v>-6.8767233813011002</v>
      </c>
      <c r="T49" s="177">
        <v>7.1700247428833004</v>
      </c>
      <c r="U49" s="4" t="s">
        <v>431</v>
      </c>
      <c r="V49" s="177" t="s">
        <v>431</v>
      </c>
      <c r="W49" s="4">
        <v>21.723869388682701</v>
      </c>
      <c r="X49" s="177">
        <v>3.1655048994639698</v>
      </c>
      <c r="Y49" s="4" t="s">
        <v>431</v>
      </c>
      <c r="Z49" s="177" t="s">
        <v>431</v>
      </c>
      <c r="AA49" s="4">
        <v>37.764229459902701</v>
      </c>
      <c r="AB49" s="177">
        <v>5.2121581368863703</v>
      </c>
      <c r="AC49" s="4">
        <v>46.466448192403099</v>
      </c>
      <c r="AD49" s="177">
        <v>4.1198161181063302</v>
      </c>
      <c r="AE49" s="4">
        <v>8.7022187325003806</v>
      </c>
      <c r="AF49" s="196">
        <v>6.64375475848707</v>
      </c>
    </row>
    <row r="50" spans="1:32" ht="13" customHeight="1" x14ac:dyDescent="0.35">
      <c r="A50" s="3" t="s">
        <v>402</v>
      </c>
      <c r="B50" s="171">
        <v>2</v>
      </c>
      <c r="C50" s="4">
        <v>22.357432611058101</v>
      </c>
      <c r="D50" s="177">
        <v>2.87135909575907</v>
      </c>
      <c r="E50" s="4">
        <v>13.759268312885199</v>
      </c>
      <c r="F50" s="177">
        <v>2.1420360094586601</v>
      </c>
      <c r="G50" s="4">
        <v>-8.5981642981728594</v>
      </c>
      <c r="H50" s="177">
        <v>3.5823206616125201</v>
      </c>
      <c r="I50" s="4">
        <v>2.8414035583913599</v>
      </c>
      <c r="J50" s="177">
        <v>1.23979358646428</v>
      </c>
      <c r="K50" s="4">
        <v>3.6177460566383299</v>
      </c>
      <c r="L50" s="177">
        <v>1.2951591046171</v>
      </c>
      <c r="M50" s="4">
        <v>0.77634249824697299</v>
      </c>
      <c r="N50" s="177">
        <v>1.7929097142105399</v>
      </c>
      <c r="O50" s="4">
        <v>7.7141418273270901</v>
      </c>
      <c r="P50" s="177">
        <v>1.8736982886347699</v>
      </c>
      <c r="Q50" s="4">
        <v>7.1365537168006599</v>
      </c>
      <c r="R50" s="177">
        <v>1.6648051321985899</v>
      </c>
      <c r="S50" s="4">
        <v>-0.57758811052643599</v>
      </c>
      <c r="T50" s="177">
        <v>2.50645594515994</v>
      </c>
      <c r="U50" s="4">
        <v>0.61482932106683996</v>
      </c>
      <c r="V50" s="177">
        <v>0.61427259066704698</v>
      </c>
      <c r="W50" s="4">
        <v>1.76502006307068</v>
      </c>
      <c r="X50" s="177">
        <v>0.96757010090855999</v>
      </c>
      <c r="Y50" s="4">
        <v>1.15019074200384</v>
      </c>
      <c r="Z50" s="177">
        <v>1.14609018659833</v>
      </c>
      <c r="AA50" s="4">
        <v>1.1702267135759801</v>
      </c>
      <c r="AB50" s="177">
        <v>0.79141641888875303</v>
      </c>
      <c r="AC50" s="4">
        <v>0.82623293818016896</v>
      </c>
      <c r="AD50" s="177">
        <v>0.59959731192492105</v>
      </c>
      <c r="AE50" s="4">
        <v>-0.343993775395812</v>
      </c>
      <c r="AF50" s="196">
        <v>0.992903260420817</v>
      </c>
    </row>
    <row r="51" spans="1:32" ht="13" customHeight="1" x14ac:dyDescent="0.35">
      <c r="A51" s="192" t="s">
        <v>525</v>
      </c>
      <c r="B51" s="172">
        <v>2</v>
      </c>
      <c r="C51" s="42">
        <v>18.594551751321799</v>
      </c>
      <c r="D51" s="178">
        <v>0.52953766923658396</v>
      </c>
      <c r="E51" s="42">
        <v>25.726953362587398</v>
      </c>
      <c r="F51" s="178">
        <v>0.55181887737556201</v>
      </c>
      <c r="G51" s="42">
        <v>7.1324016112655899</v>
      </c>
      <c r="H51" s="178">
        <v>0.76479684659950098</v>
      </c>
      <c r="I51" s="42">
        <v>29.501068595000099</v>
      </c>
      <c r="J51" s="178">
        <v>0.66240419695103803</v>
      </c>
      <c r="K51" s="42">
        <v>44.607671031981297</v>
      </c>
      <c r="L51" s="178">
        <v>0.69070207370407</v>
      </c>
      <c r="M51" s="42">
        <v>15.106602436981101</v>
      </c>
      <c r="N51" s="178">
        <v>0.95699983007179801</v>
      </c>
      <c r="O51" s="42">
        <v>20.3950642138884</v>
      </c>
      <c r="P51" s="178">
        <v>0.52166475611329399</v>
      </c>
      <c r="Q51" s="42">
        <v>19.491891716071901</v>
      </c>
      <c r="R51" s="178">
        <v>0.531483195919489</v>
      </c>
      <c r="S51" s="42">
        <v>-0.90317249781643105</v>
      </c>
      <c r="T51" s="178">
        <v>0.74472042090675605</v>
      </c>
      <c r="U51" s="42">
        <v>15.7118515715458</v>
      </c>
      <c r="V51" s="178">
        <v>0.43710687707255502</v>
      </c>
      <c r="W51" s="42">
        <v>21.115854720910601</v>
      </c>
      <c r="X51" s="178">
        <v>0.49950557966864101</v>
      </c>
      <c r="Y51" s="42">
        <v>5.37756772902687</v>
      </c>
      <c r="Z51" s="178">
        <v>0.66617855349066002</v>
      </c>
      <c r="AA51" s="42">
        <v>24.7494301952778</v>
      </c>
      <c r="AB51" s="178">
        <v>0.52560813441027499</v>
      </c>
      <c r="AC51" s="42">
        <v>46.687785132618899</v>
      </c>
      <c r="AD51" s="178">
        <v>0.63597638507800203</v>
      </c>
      <c r="AE51" s="42">
        <v>21.938354937341199</v>
      </c>
      <c r="AF51" s="197">
        <v>0.82506355714886104</v>
      </c>
    </row>
    <row r="52" spans="1:32" ht="13" customHeight="1" x14ac:dyDescent="0.35">
      <c r="A52" s="3" t="s">
        <v>406</v>
      </c>
      <c r="B52" s="171">
        <v>2</v>
      </c>
      <c r="C52" s="4">
        <v>50.208992857190204</v>
      </c>
      <c r="D52" s="177">
        <v>4.6619551107628601</v>
      </c>
      <c r="E52" s="4">
        <v>63.486530253069901</v>
      </c>
      <c r="F52" s="177">
        <v>5.2243019810331797</v>
      </c>
      <c r="G52" s="4">
        <v>13.277537395879699</v>
      </c>
      <c r="H52" s="177">
        <v>7.0019394915833999</v>
      </c>
      <c r="I52" s="4">
        <v>45.632371656821803</v>
      </c>
      <c r="J52" s="177">
        <v>5.5189217379375899</v>
      </c>
      <c r="K52" s="4">
        <v>66.574710850112197</v>
      </c>
      <c r="L52" s="177">
        <v>5.9486800940692701</v>
      </c>
      <c r="M52" s="4">
        <v>20.942339193290401</v>
      </c>
      <c r="N52" s="177">
        <v>8.11451119976158</v>
      </c>
      <c r="O52" s="4">
        <v>10.9646809170391</v>
      </c>
      <c r="P52" s="177">
        <v>3.6489095432929801</v>
      </c>
      <c r="Q52" s="4">
        <v>22.6594000171735</v>
      </c>
      <c r="R52" s="177">
        <v>4.7921418694432703</v>
      </c>
      <c r="S52" s="4">
        <v>11.6947191001344</v>
      </c>
      <c r="T52" s="177">
        <v>6.0232187866626496</v>
      </c>
      <c r="U52" s="4">
        <v>45.2158129575743</v>
      </c>
      <c r="V52" s="177">
        <v>5.3357878688115301</v>
      </c>
      <c r="W52" s="4">
        <v>58.991491963946601</v>
      </c>
      <c r="X52" s="177">
        <v>5.6259603833205203</v>
      </c>
      <c r="Y52" s="4">
        <v>13.7756790063723</v>
      </c>
      <c r="Z52" s="177">
        <v>7.7538417842801204</v>
      </c>
      <c r="AA52" s="4">
        <v>46.052106883547602</v>
      </c>
      <c r="AB52" s="177">
        <v>4.6584280001246601</v>
      </c>
      <c r="AC52" s="4">
        <v>67.833026412664694</v>
      </c>
      <c r="AD52" s="177">
        <v>5.4523452178633001</v>
      </c>
      <c r="AE52" s="4">
        <v>21.780919529117099</v>
      </c>
      <c r="AF52" s="196">
        <v>7.1714029176376801</v>
      </c>
    </row>
    <row r="53" spans="1:32" ht="13" customHeight="1" x14ac:dyDescent="0.35">
      <c r="A53" s="3" t="s">
        <v>425</v>
      </c>
      <c r="B53" s="171">
        <v>2</v>
      </c>
      <c r="C53" s="4">
        <v>36.033385367346803</v>
      </c>
      <c r="D53" s="177">
        <v>0.132458604472071</v>
      </c>
      <c r="E53" s="4">
        <v>34.034062791610701</v>
      </c>
      <c r="F53" s="177">
        <v>3.5745723039314501</v>
      </c>
      <c r="G53" s="4">
        <v>-1.9993225757361199</v>
      </c>
      <c r="H53" s="177">
        <v>3.5770256412182002</v>
      </c>
      <c r="I53" s="4">
        <v>36.112644378482003</v>
      </c>
      <c r="J53" s="177">
        <v>0.107084437169921</v>
      </c>
      <c r="K53" s="4">
        <v>66.235373079999107</v>
      </c>
      <c r="L53" s="177">
        <v>3.7473069347372601</v>
      </c>
      <c r="M53" s="4">
        <v>30.122728701517101</v>
      </c>
      <c r="N53" s="177">
        <v>3.7488366648620501</v>
      </c>
      <c r="O53" s="4">
        <v>24.719366760501899</v>
      </c>
      <c r="P53" s="177">
        <v>0.120808698025896</v>
      </c>
      <c r="Q53" s="4">
        <v>28.653856910187699</v>
      </c>
      <c r="R53" s="177">
        <v>2.7345729768200902</v>
      </c>
      <c r="S53" s="4">
        <v>3.9344901496858098</v>
      </c>
      <c r="T53" s="177">
        <v>2.73724023554262</v>
      </c>
      <c r="U53" s="4">
        <v>41.125181686280897</v>
      </c>
      <c r="V53" s="177">
        <v>0.10566362223171499</v>
      </c>
      <c r="W53" s="4">
        <v>46.0150712544201</v>
      </c>
      <c r="X53" s="177">
        <v>4.3438593451498901</v>
      </c>
      <c r="Y53" s="4">
        <v>4.8898895681392096</v>
      </c>
      <c r="Z53" s="177">
        <v>4.3451442797114499</v>
      </c>
      <c r="AA53" s="4">
        <v>62.121449990635199</v>
      </c>
      <c r="AB53" s="177">
        <v>0.11703393176599</v>
      </c>
      <c r="AC53" s="4">
        <v>64.074291844321706</v>
      </c>
      <c r="AD53" s="177">
        <v>3.7214623145198402</v>
      </c>
      <c r="AE53" s="4">
        <v>1.95284185368651</v>
      </c>
      <c r="AF53" s="196">
        <v>3.72330212305905</v>
      </c>
    </row>
    <row r="54" spans="1:32" ht="13" customHeight="1" x14ac:dyDescent="0.35">
      <c r="A54" s="3" t="s">
        <v>407</v>
      </c>
      <c r="B54" s="171">
        <v>2</v>
      </c>
      <c r="C54" s="4">
        <v>25.148544876528099</v>
      </c>
      <c r="D54" s="177">
        <v>6.0672402436379897</v>
      </c>
      <c r="E54" s="4">
        <v>47.0375399048107</v>
      </c>
      <c r="F54" s="177">
        <v>7.3754081774652898</v>
      </c>
      <c r="G54" s="4">
        <v>21.888995028282601</v>
      </c>
      <c r="H54" s="177">
        <v>9.5502905693095101</v>
      </c>
      <c r="I54" s="4">
        <v>50.649123645362302</v>
      </c>
      <c r="J54" s="177">
        <v>5.9249625602793996</v>
      </c>
      <c r="K54" s="4">
        <v>86.443746657166002</v>
      </c>
      <c r="L54" s="177">
        <v>5.3647191407580603</v>
      </c>
      <c r="M54" s="4">
        <v>35.794623011803701</v>
      </c>
      <c r="N54" s="177">
        <v>7.9928338403802996</v>
      </c>
      <c r="O54" s="4">
        <v>7.0502227914387801</v>
      </c>
      <c r="P54" s="177">
        <v>3.80421648963712</v>
      </c>
      <c r="Q54" s="4">
        <v>22.6522552699054</v>
      </c>
      <c r="R54" s="177">
        <v>5.9539029721129104</v>
      </c>
      <c r="S54" s="4">
        <v>15.602032478466599</v>
      </c>
      <c r="T54" s="177">
        <v>7.0654811372872501</v>
      </c>
      <c r="U54" s="4">
        <v>15.3095417972724</v>
      </c>
      <c r="V54" s="177">
        <v>3.48029361431814</v>
      </c>
      <c r="W54" s="4">
        <v>31.089945916265702</v>
      </c>
      <c r="X54" s="177">
        <v>7.5429920977120197</v>
      </c>
      <c r="Y54" s="4">
        <v>15.780404118993401</v>
      </c>
      <c r="Z54" s="177">
        <v>8.30717602004494</v>
      </c>
      <c r="AA54" s="4">
        <v>71.702320159068094</v>
      </c>
      <c r="AB54" s="177">
        <v>6.0954261736772404</v>
      </c>
      <c r="AC54" s="4">
        <v>75.664549392155394</v>
      </c>
      <c r="AD54" s="177">
        <v>5.1294450357088097</v>
      </c>
      <c r="AE54" s="4">
        <v>3.9622292330872901</v>
      </c>
      <c r="AF54" s="196">
        <v>7.9665191026638098</v>
      </c>
    </row>
    <row r="55" spans="1:32" ht="13" customHeight="1" x14ac:dyDescent="0.35">
      <c r="A55" s="3" t="s">
        <v>408</v>
      </c>
      <c r="B55" s="171">
        <v>2</v>
      </c>
      <c r="C55" s="4">
        <v>28.977374152782101</v>
      </c>
      <c r="D55" s="177">
        <v>3.2341091964784399</v>
      </c>
      <c r="E55" s="4">
        <v>38.610493889984497</v>
      </c>
      <c r="F55" s="177">
        <v>5.8669709303589501</v>
      </c>
      <c r="G55" s="4">
        <v>9.6331197372023905</v>
      </c>
      <c r="H55" s="177">
        <v>6.6993141583615401</v>
      </c>
      <c r="I55" s="4">
        <v>18.486321859261299</v>
      </c>
      <c r="J55" s="177">
        <v>3.7301996869171399</v>
      </c>
      <c r="K55" s="4">
        <v>76.924666167010301</v>
      </c>
      <c r="L55" s="177">
        <v>5.8849396904740301</v>
      </c>
      <c r="M55" s="4">
        <v>58.438344307748899</v>
      </c>
      <c r="N55" s="177">
        <v>6.96756089781735</v>
      </c>
      <c r="O55" s="4">
        <v>19.2220214065085</v>
      </c>
      <c r="P55" s="177">
        <v>2.97719365816093</v>
      </c>
      <c r="Q55" s="4">
        <v>22.154267420038401</v>
      </c>
      <c r="R55" s="177">
        <v>4.19651069117905</v>
      </c>
      <c r="S55" s="4">
        <v>2.9322460135298898</v>
      </c>
      <c r="T55" s="177">
        <v>5.14532642884528</v>
      </c>
      <c r="U55" s="4">
        <v>27.6578511697221</v>
      </c>
      <c r="V55" s="177">
        <v>4.1623453598350801</v>
      </c>
      <c r="W55" s="4">
        <v>36.981011904832201</v>
      </c>
      <c r="X55" s="177">
        <v>6.0570543861176498</v>
      </c>
      <c r="Y55" s="4">
        <v>9.3231607351100596</v>
      </c>
      <c r="Z55" s="177">
        <v>7.3493555316726704</v>
      </c>
      <c r="AA55" s="4">
        <v>48.577161622765601</v>
      </c>
      <c r="AB55" s="177">
        <v>4.2921154556278402</v>
      </c>
      <c r="AC55" s="4">
        <v>40.365763127395503</v>
      </c>
      <c r="AD55" s="177">
        <v>6.1799795747202104</v>
      </c>
      <c r="AE55" s="4">
        <v>-8.2113984953700907</v>
      </c>
      <c r="AF55" s="196">
        <v>7.5242542905193197</v>
      </c>
    </row>
    <row r="56" spans="1:32" ht="13" customHeight="1" x14ac:dyDescent="0.35">
      <c r="A56" s="103" t="s">
        <v>409</v>
      </c>
      <c r="B56" s="182">
        <v>2</v>
      </c>
      <c r="C56" s="109">
        <v>21.969301846712401</v>
      </c>
      <c r="D56" s="183">
        <v>3.1030706842441398</v>
      </c>
      <c r="E56" s="109">
        <v>36.529819900072603</v>
      </c>
      <c r="F56" s="183">
        <v>5.1937576842883901</v>
      </c>
      <c r="G56" s="109">
        <v>14.5605180533602</v>
      </c>
      <c r="H56" s="183">
        <v>6.0501377302107899</v>
      </c>
      <c r="I56" s="109">
        <v>42.694217410858698</v>
      </c>
      <c r="J56" s="183">
        <v>4.0388025913136403</v>
      </c>
      <c r="K56" s="109">
        <v>52.6788186756961</v>
      </c>
      <c r="L56" s="183">
        <v>6.00450049868678</v>
      </c>
      <c r="M56" s="109">
        <v>9.9846012648373694</v>
      </c>
      <c r="N56" s="183">
        <v>7.2364323122884002</v>
      </c>
      <c r="O56" s="109">
        <v>3.2855435748602302</v>
      </c>
      <c r="P56" s="183">
        <v>1.48032609203619</v>
      </c>
      <c r="Q56" s="109">
        <v>9.7659248153038796</v>
      </c>
      <c r="R56" s="183">
        <v>3.29079748875977</v>
      </c>
      <c r="S56" s="109">
        <v>6.48038124044366</v>
      </c>
      <c r="T56" s="183">
        <v>3.6084225709845499</v>
      </c>
      <c r="U56" s="109">
        <v>24.875745734842599</v>
      </c>
      <c r="V56" s="183">
        <v>3.6424172531475798</v>
      </c>
      <c r="W56" s="109">
        <v>38.237309211439303</v>
      </c>
      <c r="X56" s="183">
        <v>4.6122951388742299</v>
      </c>
      <c r="Y56" s="109">
        <v>13.3615634765967</v>
      </c>
      <c r="Z56" s="183">
        <v>5.87711407870479</v>
      </c>
      <c r="AA56" s="109">
        <v>68.680386170263503</v>
      </c>
      <c r="AB56" s="183">
        <v>3.5748713655631499</v>
      </c>
      <c r="AC56" s="109">
        <v>78.661495728852501</v>
      </c>
      <c r="AD56" s="183">
        <v>3.2852730101471699</v>
      </c>
      <c r="AE56" s="109">
        <v>9.9811095585889298</v>
      </c>
      <c r="AF56" s="198">
        <v>4.8551749743469399</v>
      </c>
    </row>
    <row r="57" spans="1:32" ht="13" customHeight="1" x14ac:dyDescent="0.35">
      <c r="A57" s="208"/>
      <c r="B57" s="202"/>
      <c r="C57" s="203" t="s">
        <v>1598</v>
      </c>
      <c r="D57" s="204" t="s">
        <v>1599</v>
      </c>
      <c r="E57" s="203" t="s">
        <v>1558</v>
      </c>
      <c r="F57" s="204" t="s">
        <v>1559</v>
      </c>
      <c r="G57" s="203" t="s">
        <v>1600</v>
      </c>
      <c r="H57" s="204" t="s">
        <v>1601</v>
      </c>
      <c r="I57" s="203" t="s">
        <v>1602</v>
      </c>
      <c r="J57" s="204" t="s">
        <v>1603</v>
      </c>
      <c r="K57" s="203" t="s">
        <v>1560</v>
      </c>
      <c r="L57" s="204" t="s">
        <v>1561</v>
      </c>
      <c r="M57" s="203" t="s">
        <v>1604</v>
      </c>
      <c r="N57" s="204" t="s">
        <v>1605</v>
      </c>
      <c r="O57" s="203" t="s">
        <v>1606</v>
      </c>
      <c r="P57" s="204" t="s">
        <v>1607</v>
      </c>
      <c r="Q57" s="203" t="s">
        <v>1562</v>
      </c>
      <c r="R57" s="204" t="s">
        <v>1563</v>
      </c>
      <c r="S57" s="203" t="s">
        <v>1608</v>
      </c>
      <c r="T57" s="204" t="s">
        <v>1609</v>
      </c>
      <c r="U57" s="203" t="s">
        <v>1610</v>
      </c>
      <c r="V57" s="204" t="s">
        <v>1611</v>
      </c>
      <c r="W57" s="203" t="s">
        <v>1566</v>
      </c>
      <c r="X57" s="204" t="s">
        <v>1567</v>
      </c>
      <c r="Y57" s="203" t="s">
        <v>1612</v>
      </c>
      <c r="Z57" s="204" t="s">
        <v>1613</v>
      </c>
      <c r="AA57" s="203" t="s">
        <v>1614</v>
      </c>
      <c r="AB57" s="204" t="s">
        <v>1615</v>
      </c>
      <c r="AC57" s="203" t="s">
        <v>1568</v>
      </c>
      <c r="AD57" s="204" t="s">
        <v>1569</v>
      </c>
      <c r="AE57" s="203" t="s">
        <v>1616</v>
      </c>
      <c r="AF57" s="210" t="s">
        <v>1617</v>
      </c>
    </row>
    <row r="58" spans="1:32" ht="13" customHeight="1" x14ac:dyDescent="0.35">
      <c r="A58" s="3" t="s">
        <v>371</v>
      </c>
      <c r="B58" s="175">
        <v>1</v>
      </c>
      <c r="C58" s="4">
        <v>24.6118801237482</v>
      </c>
      <c r="D58" s="177">
        <v>2.87205888493492</v>
      </c>
      <c r="E58" s="4">
        <v>28.844386751504601</v>
      </c>
      <c r="F58" s="177">
        <v>3.0412356137462599</v>
      </c>
      <c r="G58" s="4">
        <v>4.2325066277564201</v>
      </c>
      <c r="H58" s="177">
        <v>4.1830415126857403</v>
      </c>
      <c r="I58" s="4">
        <v>47.356963747914101</v>
      </c>
      <c r="J58" s="177">
        <v>3.7684607712358802</v>
      </c>
      <c r="K58" s="4">
        <v>62.462472897782</v>
      </c>
      <c r="L58" s="177">
        <v>3.2441520541387701</v>
      </c>
      <c r="M58" s="4">
        <v>15.1055091498678</v>
      </c>
      <c r="N58" s="177">
        <v>4.9725063232454998</v>
      </c>
      <c r="O58" s="4">
        <v>25.356231963310201</v>
      </c>
      <c r="P58" s="177">
        <v>3.0995198377171298</v>
      </c>
      <c r="Q58" s="4">
        <v>30.4568184269128</v>
      </c>
      <c r="R58" s="177">
        <v>2.6645350317399399</v>
      </c>
      <c r="S58" s="4">
        <v>5.1005864636025997</v>
      </c>
      <c r="T58" s="177">
        <v>4.0873916083208099</v>
      </c>
      <c r="U58" s="4">
        <v>32.4197054710285</v>
      </c>
      <c r="V58" s="177">
        <v>2.52902094258096</v>
      </c>
      <c r="W58" s="4">
        <v>36.515780211590503</v>
      </c>
      <c r="X58" s="177">
        <v>2.8760453479154799</v>
      </c>
      <c r="Y58" s="4">
        <v>4.0960747405620097</v>
      </c>
      <c r="Z58" s="177">
        <v>3.8298281647195802</v>
      </c>
      <c r="AA58" s="4">
        <v>22.083342112437698</v>
      </c>
      <c r="AB58" s="177">
        <v>3.23566964262998</v>
      </c>
      <c r="AC58" s="4">
        <v>42.764927527924698</v>
      </c>
      <c r="AD58" s="177">
        <v>2.8438696815144699</v>
      </c>
      <c r="AE58" s="4">
        <v>20.681585415487099</v>
      </c>
      <c r="AF58" s="196">
        <v>4.3078013883736999</v>
      </c>
    </row>
    <row r="59" spans="1:32" ht="13" customHeight="1" x14ac:dyDescent="0.35">
      <c r="A59" s="3" t="s">
        <v>376</v>
      </c>
      <c r="B59" s="175">
        <v>1</v>
      </c>
      <c r="C59" s="4">
        <v>2.1274957476627199</v>
      </c>
      <c r="D59" s="177">
        <v>4.8187589474378401E-2</v>
      </c>
      <c r="E59" s="4">
        <v>3.2507069866365601</v>
      </c>
      <c r="F59" s="177">
        <v>1.3550286863558101</v>
      </c>
      <c r="G59" s="4">
        <v>1.12321123897385</v>
      </c>
      <c r="H59" s="177">
        <v>1.35588524021265</v>
      </c>
      <c r="I59" s="4">
        <v>25.187664568391099</v>
      </c>
      <c r="J59" s="177">
        <v>0.186959016441445</v>
      </c>
      <c r="K59" s="4">
        <v>27.992218216325899</v>
      </c>
      <c r="L59" s="177">
        <v>3.3603034342929798</v>
      </c>
      <c r="M59" s="4">
        <v>2.8045536479347399</v>
      </c>
      <c r="N59" s="177">
        <v>3.3655003854330401</v>
      </c>
      <c r="O59" s="4">
        <v>3.0305958814365002</v>
      </c>
      <c r="P59" s="177">
        <v>8.0003715440226497E-2</v>
      </c>
      <c r="Q59" s="4">
        <v>0.46207255569786299</v>
      </c>
      <c r="R59" s="177">
        <v>0.46339506930993302</v>
      </c>
      <c r="S59" s="4">
        <v>-2.5685233257386302</v>
      </c>
      <c r="T59" s="177">
        <v>0.47025055528409399</v>
      </c>
      <c r="U59" s="4">
        <v>1.1084576549705301</v>
      </c>
      <c r="V59" s="177">
        <v>2.6122197616576599E-2</v>
      </c>
      <c r="W59" s="4">
        <v>1.5481179451128599</v>
      </c>
      <c r="X59" s="177">
        <v>0.89461393343231899</v>
      </c>
      <c r="Y59" s="4">
        <v>0.439660290142322</v>
      </c>
      <c r="Z59" s="177">
        <v>0.89499522853452396</v>
      </c>
      <c r="AA59" s="4">
        <v>0.51090037305939195</v>
      </c>
      <c r="AB59" s="177">
        <v>2.1282959076095701E-3</v>
      </c>
      <c r="AC59" s="4">
        <v>1.2122848590411099</v>
      </c>
      <c r="AD59" s="177">
        <v>0.857241376915027</v>
      </c>
      <c r="AE59" s="4">
        <v>0.70138448598171499</v>
      </c>
      <c r="AF59" s="196">
        <v>0.85724401889931101</v>
      </c>
    </row>
    <row r="60" spans="1:32" ht="13" customHeight="1" x14ac:dyDescent="0.35">
      <c r="A60" s="3" t="s">
        <v>378</v>
      </c>
      <c r="B60" s="175">
        <v>1</v>
      </c>
      <c r="C60" s="4">
        <v>4.5228890017042396</v>
      </c>
      <c r="D60" s="177">
        <v>0.14848443581744999</v>
      </c>
      <c r="E60" s="4">
        <v>4.5743762793785203</v>
      </c>
      <c r="F60" s="177">
        <v>1.5987128938339901</v>
      </c>
      <c r="G60" s="4">
        <v>5.1487277674278097E-2</v>
      </c>
      <c r="H60" s="177">
        <v>1.6055935178590801</v>
      </c>
      <c r="I60" s="4">
        <v>0.42763253039837501</v>
      </c>
      <c r="J60" s="177">
        <v>2.1962484543682999E-2</v>
      </c>
      <c r="K60" s="4">
        <v>4.9785707712174796</v>
      </c>
      <c r="L60" s="177">
        <v>1.7321163962086801</v>
      </c>
      <c r="M60" s="4">
        <v>4.5509382408191099</v>
      </c>
      <c r="N60" s="177">
        <v>1.7322556280013199</v>
      </c>
      <c r="O60" s="4">
        <v>2.88498832858882</v>
      </c>
      <c r="P60" s="177">
        <v>8.4207676446355198E-2</v>
      </c>
      <c r="Q60" s="4">
        <v>6.7099571848866599</v>
      </c>
      <c r="R60" s="177">
        <v>1.77489348178886</v>
      </c>
      <c r="S60" s="4">
        <v>3.8249688562978399</v>
      </c>
      <c r="T60" s="177">
        <v>1.77688992469119</v>
      </c>
      <c r="U60" s="4">
        <v>1.28791411736212</v>
      </c>
      <c r="V60" s="177">
        <v>7.3666353241935406E-2</v>
      </c>
      <c r="W60" s="4">
        <v>4.0398056044264896</v>
      </c>
      <c r="X60" s="177">
        <v>1.66748437268514</v>
      </c>
      <c r="Y60" s="4">
        <v>2.7518914870643698</v>
      </c>
      <c r="Z60" s="177">
        <v>1.6691108006208399</v>
      </c>
      <c r="AA60" s="4">
        <v>3.0989017951199198</v>
      </c>
      <c r="AB60" s="177">
        <v>3.4500657602198198E-2</v>
      </c>
      <c r="AC60" s="4">
        <v>2.9958231736646201</v>
      </c>
      <c r="AD60" s="177">
        <v>1.26729915268328</v>
      </c>
      <c r="AE60" s="4">
        <v>-0.103078621455304</v>
      </c>
      <c r="AF60" s="196">
        <v>1.26776868464509</v>
      </c>
    </row>
    <row r="61" spans="1:32" ht="13" customHeight="1" x14ac:dyDescent="0.35">
      <c r="A61" s="3" t="s">
        <v>396</v>
      </c>
      <c r="B61" s="175">
        <v>1</v>
      </c>
      <c r="C61" s="4">
        <v>28.5121719831779</v>
      </c>
      <c r="D61" s="177">
        <v>2.2466911006143699</v>
      </c>
      <c r="E61" s="4">
        <v>37.3599049520775</v>
      </c>
      <c r="F61" s="177">
        <v>2.7498302598428901</v>
      </c>
      <c r="G61" s="4">
        <v>8.8477329688995603</v>
      </c>
      <c r="H61" s="177">
        <v>3.5509417567072901</v>
      </c>
      <c r="I61" s="4">
        <v>24.686676089012298</v>
      </c>
      <c r="J61" s="177">
        <v>2.7039826824589599</v>
      </c>
      <c r="K61" s="4">
        <v>40.270850809772199</v>
      </c>
      <c r="L61" s="177">
        <v>3.08981942355474</v>
      </c>
      <c r="M61" s="4">
        <v>15.584174720759901</v>
      </c>
      <c r="N61" s="177">
        <v>4.1059111555432004</v>
      </c>
      <c r="O61" s="4">
        <v>10.2963518841224</v>
      </c>
      <c r="P61" s="177">
        <v>1.82337427781357</v>
      </c>
      <c r="Q61" s="4">
        <v>17.3621250780478</v>
      </c>
      <c r="R61" s="177">
        <v>2.14872588419979</v>
      </c>
      <c r="S61" s="4">
        <v>7.06577319392541</v>
      </c>
      <c r="T61" s="177">
        <v>2.8181051581554399</v>
      </c>
      <c r="U61" s="4">
        <v>30.624713911878601</v>
      </c>
      <c r="V61" s="177">
        <v>2.2741268124041101</v>
      </c>
      <c r="W61" s="4">
        <v>44.047008622740201</v>
      </c>
      <c r="X61" s="177">
        <v>2.9708171483095902</v>
      </c>
      <c r="Y61" s="4">
        <v>13.4222947108616</v>
      </c>
      <c r="Z61" s="177">
        <v>3.7413109049617299</v>
      </c>
      <c r="AA61" s="4">
        <v>10.9784732578632</v>
      </c>
      <c r="AB61" s="177">
        <v>1.69099867492623</v>
      </c>
      <c r="AC61" s="4">
        <v>39.405108181968103</v>
      </c>
      <c r="AD61" s="177">
        <v>2.9275589812415101</v>
      </c>
      <c r="AE61" s="4">
        <v>28.426634924104899</v>
      </c>
      <c r="AF61" s="196">
        <v>3.3808398523518002</v>
      </c>
    </row>
    <row r="62" spans="1:32" ht="13" customHeight="1" x14ac:dyDescent="0.35">
      <c r="A62" s="3" t="s">
        <v>398</v>
      </c>
      <c r="B62" s="175">
        <v>1</v>
      </c>
      <c r="C62" s="4">
        <v>17.874288790454798</v>
      </c>
      <c r="D62" s="177">
        <v>0.225331066132439</v>
      </c>
      <c r="E62" s="4">
        <v>19.628353050784199</v>
      </c>
      <c r="F62" s="177">
        <v>2.5903904227048198</v>
      </c>
      <c r="G62" s="4">
        <v>1.7540642603293699</v>
      </c>
      <c r="H62" s="177">
        <v>2.6001724233991199</v>
      </c>
      <c r="I62" s="4">
        <v>5.02316182240126</v>
      </c>
      <c r="J62" s="177">
        <v>0.11792142972193401</v>
      </c>
      <c r="K62" s="4">
        <v>6.4790667075102597</v>
      </c>
      <c r="L62" s="177">
        <v>1.6575275159114999</v>
      </c>
      <c r="M62" s="4">
        <v>1.455904885109</v>
      </c>
      <c r="N62" s="177">
        <v>1.6617168620410001</v>
      </c>
      <c r="O62" s="4">
        <v>16.6376956482802</v>
      </c>
      <c r="P62" s="177">
        <v>0.31443593380309098</v>
      </c>
      <c r="Q62" s="4">
        <v>21.476859332205098</v>
      </c>
      <c r="R62" s="177">
        <v>2.5366220474436498</v>
      </c>
      <c r="S62" s="4">
        <v>4.83916368392486</v>
      </c>
      <c r="T62" s="177">
        <v>2.5560362610972098</v>
      </c>
      <c r="U62" s="4">
        <v>10.395789300994499</v>
      </c>
      <c r="V62" s="177">
        <v>0.129783688893995</v>
      </c>
      <c r="W62" s="4">
        <v>6.3709097823395098</v>
      </c>
      <c r="X62" s="177">
        <v>1.5179151179635599</v>
      </c>
      <c r="Y62" s="4">
        <v>-4.0248795186550099</v>
      </c>
      <c r="Z62" s="177">
        <v>1.5234533505313701</v>
      </c>
      <c r="AA62" s="4">
        <v>60.284131785480703</v>
      </c>
      <c r="AB62" s="177">
        <v>0.342700713090973</v>
      </c>
      <c r="AC62" s="4">
        <v>49.175671698976501</v>
      </c>
      <c r="AD62" s="177">
        <v>2.7915668783619099</v>
      </c>
      <c r="AE62" s="4">
        <v>-11.1084600865042</v>
      </c>
      <c r="AF62" s="196">
        <v>2.81252367369953</v>
      </c>
    </row>
    <row r="63" spans="1:32" ht="13" customHeight="1" x14ac:dyDescent="0.35">
      <c r="A63" s="209" t="s">
        <v>399</v>
      </c>
      <c r="B63" s="205">
        <v>1</v>
      </c>
      <c r="C63" s="206">
        <v>44.378511340671203</v>
      </c>
      <c r="D63" s="207">
        <v>0.21526956912276399</v>
      </c>
      <c r="E63" s="206">
        <v>69.138347568773298</v>
      </c>
      <c r="F63" s="207">
        <v>2.8289479207074502</v>
      </c>
      <c r="G63" s="206">
        <v>24.759836228102198</v>
      </c>
      <c r="H63" s="207">
        <v>2.83712659665819</v>
      </c>
      <c r="I63" s="206">
        <v>21.312203967611399</v>
      </c>
      <c r="J63" s="207">
        <v>0.20683513473343801</v>
      </c>
      <c r="K63" s="206">
        <v>19.0442348035387</v>
      </c>
      <c r="L63" s="207">
        <v>3.0018646052162699</v>
      </c>
      <c r="M63" s="206">
        <v>-2.26796916407275</v>
      </c>
      <c r="N63" s="207">
        <v>3.0089818678434201</v>
      </c>
      <c r="O63" s="206">
        <v>5.17508025370309</v>
      </c>
      <c r="P63" s="207">
        <v>4.8673805442448301E-2</v>
      </c>
      <c r="Q63" s="206">
        <v>4.8710251136211502</v>
      </c>
      <c r="R63" s="207">
        <v>1.8223216605702099</v>
      </c>
      <c r="S63" s="206">
        <v>-0.30405514008193801</v>
      </c>
      <c r="T63" s="207">
        <v>1.8229715779242499</v>
      </c>
      <c r="U63" s="206" t="s">
        <v>431</v>
      </c>
      <c r="V63" s="207" t="s">
        <v>431</v>
      </c>
      <c r="W63" s="206" t="s">
        <v>431</v>
      </c>
      <c r="X63" s="207" t="s">
        <v>431</v>
      </c>
      <c r="Y63" s="206" t="s">
        <v>431</v>
      </c>
      <c r="Z63" s="207" t="s">
        <v>431</v>
      </c>
      <c r="AA63" s="206" t="s">
        <v>431</v>
      </c>
      <c r="AB63" s="207" t="s">
        <v>431</v>
      </c>
      <c r="AC63" s="206" t="s">
        <v>431</v>
      </c>
      <c r="AD63" s="207" t="s">
        <v>431</v>
      </c>
      <c r="AE63" s="206" t="s">
        <v>431</v>
      </c>
      <c r="AF63" s="211" t="s">
        <v>431</v>
      </c>
    </row>
    <row r="64" spans="1:32" ht="13" customHeight="1" x14ac:dyDescent="0.35">
      <c r="A64" s="3" t="s">
        <v>425</v>
      </c>
      <c r="B64" s="175">
        <v>1</v>
      </c>
      <c r="C64" s="4">
        <v>48.700242347663597</v>
      </c>
      <c r="D64" s="177">
        <v>0.11616040264529599</v>
      </c>
      <c r="E64" s="4">
        <v>50.414088431240998</v>
      </c>
      <c r="F64" s="177">
        <v>4.1838102693651296</v>
      </c>
      <c r="G64" s="4">
        <v>1.7138460835773699</v>
      </c>
      <c r="H64" s="177">
        <v>4.1854225126249602</v>
      </c>
      <c r="I64" s="4">
        <v>36.607582829511799</v>
      </c>
      <c r="J64" s="177">
        <v>0.12805650869819099</v>
      </c>
      <c r="K64" s="4">
        <v>69.247974892097005</v>
      </c>
      <c r="L64" s="177">
        <v>3.84052918581772</v>
      </c>
      <c r="M64" s="4">
        <v>32.640392062585299</v>
      </c>
      <c r="N64" s="177">
        <v>3.8426635159141398</v>
      </c>
      <c r="O64" s="4">
        <v>24.3425767156094</v>
      </c>
      <c r="P64" s="177">
        <v>0.12525304471819501</v>
      </c>
      <c r="Q64" s="4">
        <v>29.564507578481301</v>
      </c>
      <c r="R64" s="177">
        <v>3.0100961286971</v>
      </c>
      <c r="S64" s="4">
        <v>5.2219308628719503</v>
      </c>
      <c r="T64" s="177">
        <v>3.0127009525023301</v>
      </c>
      <c r="U64" s="4">
        <v>40.754671441297802</v>
      </c>
      <c r="V64" s="177">
        <v>0.11816303651343001</v>
      </c>
      <c r="W64" s="4">
        <v>42.250360162332697</v>
      </c>
      <c r="X64" s="177">
        <v>3.98670910632908</v>
      </c>
      <c r="Y64" s="4">
        <v>1.4956887210349199</v>
      </c>
      <c r="Z64" s="177">
        <v>3.9884598533375399</v>
      </c>
      <c r="AA64" s="4">
        <v>47.5298526851495</v>
      </c>
      <c r="AB64" s="177">
        <v>0.12119207962924</v>
      </c>
      <c r="AC64" s="4">
        <v>48.1760567141799</v>
      </c>
      <c r="AD64" s="177">
        <v>3.5060315608183701</v>
      </c>
      <c r="AE64" s="4">
        <v>0.64620402903040697</v>
      </c>
      <c r="AF64" s="196">
        <v>3.5081255430242702</v>
      </c>
    </row>
    <row r="65" spans="1:32" ht="13" customHeight="1" x14ac:dyDescent="0.35">
      <c r="A65" s="3" t="s">
        <v>426</v>
      </c>
      <c r="B65" s="175">
        <v>1</v>
      </c>
      <c r="C65" s="4">
        <v>50.362321620833598</v>
      </c>
      <c r="D65" s="177">
        <v>0.21893538186164599</v>
      </c>
      <c r="E65" s="4">
        <v>63.4329307754669</v>
      </c>
      <c r="F65" s="177">
        <v>4.3048000460813798</v>
      </c>
      <c r="G65" s="4">
        <v>13.0706091546332</v>
      </c>
      <c r="H65" s="177">
        <v>4.31036380577941</v>
      </c>
      <c r="I65" s="4">
        <v>59.358769121566297</v>
      </c>
      <c r="J65" s="177">
        <v>0.218516276749674</v>
      </c>
      <c r="K65" s="4">
        <v>59.176433436931298</v>
      </c>
      <c r="L65" s="177">
        <v>4.2855960469815297</v>
      </c>
      <c r="M65" s="4">
        <v>-0.18233568463507099</v>
      </c>
      <c r="N65" s="177">
        <v>4.2911633435594396</v>
      </c>
      <c r="O65" s="4">
        <v>18.0356392006004</v>
      </c>
      <c r="P65" s="177">
        <v>0.16762541020306901</v>
      </c>
      <c r="Q65" s="4">
        <v>19.7538377516249</v>
      </c>
      <c r="R65" s="177">
        <v>3.14492552524377</v>
      </c>
      <c r="S65" s="4">
        <v>1.7181985510245901</v>
      </c>
      <c r="T65" s="177">
        <v>3.14938959760071</v>
      </c>
      <c r="U65" s="4">
        <v>38.061998954987402</v>
      </c>
      <c r="V65" s="177">
        <v>0.19232979964108399</v>
      </c>
      <c r="W65" s="4">
        <v>38.4921736037819</v>
      </c>
      <c r="X65" s="177">
        <v>3.8794107904523001</v>
      </c>
      <c r="Y65" s="4">
        <v>0.430174648794519</v>
      </c>
      <c r="Z65" s="177">
        <v>3.8841754379672002</v>
      </c>
      <c r="AA65" s="4">
        <v>52.967792316860503</v>
      </c>
      <c r="AB65" s="177">
        <v>0.20600947156605501</v>
      </c>
      <c r="AC65" s="4">
        <v>67.2625303335778</v>
      </c>
      <c r="AD65" s="177">
        <v>4.0392436281992703</v>
      </c>
      <c r="AE65" s="4">
        <v>14.2947380167173</v>
      </c>
      <c r="AF65" s="196">
        <v>4.0444936630341397</v>
      </c>
    </row>
    <row r="66" spans="1:32" ht="13" customHeight="1" x14ac:dyDescent="0.35">
      <c r="A66" s="103" t="s">
        <v>427</v>
      </c>
      <c r="B66" s="184">
        <v>1</v>
      </c>
      <c r="C66" s="109">
        <v>27.4254972106813</v>
      </c>
      <c r="D66" s="183">
        <v>0.20463193886193901</v>
      </c>
      <c r="E66" s="109">
        <v>40.526607343026903</v>
      </c>
      <c r="F66" s="183">
        <v>3.9630593844607902</v>
      </c>
      <c r="G66" s="109">
        <v>13.1011101323456</v>
      </c>
      <c r="H66" s="183">
        <v>3.9683389365281201</v>
      </c>
      <c r="I66" s="109">
        <v>44.731585875675798</v>
      </c>
      <c r="J66" s="183">
        <v>0.217886976405539</v>
      </c>
      <c r="K66" s="109">
        <v>67.647986738772602</v>
      </c>
      <c r="L66" s="183">
        <v>4.47582082942606</v>
      </c>
      <c r="M66" s="109">
        <v>22.916400863096801</v>
      </c>
      <c r="N66" s="183">
        <v>4.4811211578812804</v>
      </c>
      <c r="O66" s="109">
        <v>11.056261851504299</v>
      </c>
      <c r="P66" s="183">
        <v>0.214662386946222</v>
      </c>
      <c r="Q66" s="109">
        <v>20.176097506339701</v>
      </c>
      <c r="R66" s="183">
        <v>3.0927699530978101</v>
      </c>
      <c r="S66" s="109">
        <v>9.1198356548354393</v>
      </c>
      <c r="T66" s="183">
        <v>3.1002106256114401</v>
      </c>
      <c r="U66" s="109">
        <v>18.843851165562199</v>
      </c>
      <c r="V66" s="183">
        <v>0.22260179823227699</v>
      </c>
      <c r="W66" s="109">
        <v>13.7412308468978</v>
      </c>
      <c r="X66" s="183">
        <v>3.1876496195695401</v>
      </c>
      <c r="Y66" s="109">
        <v>-5.1026203186644201</v>
      </c>
      <c r="Z66" s="183">
        <v>3.1954125958502</v>
      </c>
      <c r="AA66" s="109">
        <v>55.652181813319103</v>
      </c>
      <c r="AB66" s="183">
        <v>0.20093109177364901</v>
      </c>
      <c r="AC66" s="109">
        <v>65.722982064554301</v>
      </c>
      <c r="AD66" s="183">
        <v>3.98649178761596</v>
      </c>
      <c r="AE66" s="109">
        <v>10.0708002512352</v>
      </c>
      <c r="AF66" s="198">
        <v>3.9915523391746799</v>
      </c>
    </row>
    <row r="67" spans="1:32" ht="13" customHeight="1" x14ac:dyDescent="0.35">
      <c r="A67" s="3"/>
      <c r="B67" s="111"/>
      <c r="C67" s="4" t="s">
        <v>1598</v>
      </c>
      <c r="D67" s="177" t="s">
        <v>1599</v>
      </c>
      <c r="E67" s="4" t="s">
        <v>1558</v>
      </c>
      <c r="F67" s="177" t="s">
        <v>1559</v>
      </c>
      <c r="G67" s="4" t="s">
        <v>1600</v>
      </c>
      <c r="H67" s="177" t="s">
        <v>1601</v>
      </c>
      <c r="I67" s="4" t="s">
        <v>1602</v>
      </c>
      <c r="J67" s="177" t="s">
        <v>1603</v>
      </c>
      <c r="K67" s="4" t="s">
        <v>1560</v>
      </c>
      <c r="L67" s="177" t="s">
        <v>1561</v>
      </c>
      <c r="M67" s="4" t="s">
        <v>1604</v>
      </c>
      <c r="N67" s="177" t="s">
        <v>1605</v>
      </c>
      <c r="O67" s="4" t="s">
        <v>1606</v>
      </c>
      <c r="P67" s="177" t="s">
        <v>1607</v>
      </c>
      <c r="Q67" s="4" t="s">
        <v>1562</v>
      </c>
      <c r="R67" s="177" t="s">
        <v>1563</v>
      </c>
      <c r="S67" s="4" t="s">
        <v>1608</v>
      </c>
      <c r="T67" s="177" t="s">
        <v>1609</v>
      </c>
      <c r="U67" s="4" t="s">
        <v>1610</v>
      </c>
      <c r="V67" s="177" t="s">
        <v>1611</v>
      </c>
      <c r="W67" s="4" t="s">
        <v>1566</v>
      </c>
      <c r="X67" s="177" t="s">
        <v>1567</v>
      </c>
      <c r="Y67" s="4" t="s">
        <v>1612</v>
      </c>
      <c r="Z67" s="177" t="s">
        <v>1613</v>
      </c>
      <c r="AA67" s="4" t="s">
        <v>1614</v>
      </c>
      <c r="AB67" s="177" t="s">
        <v>1615</v>
      </c>
      <c r="AC67" s="4" t="s">
        <v>1568</v>
      </c>
      <c r="AD67" s="177" t="s">
        <v>1569</v>
      </c>
      <c r="AE67" s="4" t="s">
        <v>1616</v>
      </c>
      <c r="AF67" s="196" t="s">
        <v>1617</v>
      </c>
    </row>
    <row r="68" spans="1:32" ht="13" customHeight="1" x14ac:dyDescent="0.35">
      <c r="A68" s="3" t="s">
        <v>365</v>
      </c>
      <c r="B68" s="111">
        <v>3</v>
      </c>
      <c r="C68" s="4">
        <v>1.4618358647627401</v>
      </c>
      <c r="D68" s="177">
        <v>1.03570880239209</v>
      </c>
      <c r="E68" s="4">
        <v>1.8249812055588399</v>
      </c>
      <c r="F68" s="177">
        <v>1.1130391619623099</v>
      </c>
      <c r="G68" s="4">
        <v>0.363145340796105</v>
      </c>
      <c r="H68" s="177">
        <v>1.5203778804672901</v>
      </c>
      <c r="I68" s="4">
        <v>10.8656719955934</v>
      </c>
      <c r="J68" s="177">
        <v>2.7494814954668398</v>
      </c>
      <c r="K68" s="4">
        <v>30.626592588354601</v>
      </c>
      <c r="L68" s="177">
        <v>3.52076348102762</v>
      </c>
      <c r="M68" s="4">
        <v>19.760920592761199</v>
      </c>
      <c r="N68" s="177">
        <v>4.4671494247732904</v>
      </c>
      <c r="O68" s="4">
        <v>14.903259938750599</v>
      </c>
      <c r="P68" s="177">
        <v>3.1858449963566602</v>
      </c>
      <c r="Q68" s="4">
        <v>8.2278683958094003</v>
      </c>
      <c r="R68" s="177">
        <v>2.2729886006817002</v>
      </c>
      <c r="S68" s="4">
        <v>-6.6753915429411697</v>
      </c>
      <c r="T68" s="177">
        <v>3.9135770747028502</v>
      </c>
      <c r="U68" s="4">
        <v>0</v>
      </c>
      <c r="V68" s="177">
        <v>0</v>
      </c>
      <c r="W68" s="4">
        <v>0.84777506121280199</v>
      </c>
      <c r="X68" s="177">
        <v>0.63189131871466298</v>
      </c>
      <c r="Y68" s="4">
        <v>0.84777506121280199</v>
      </c>
      <c r="Z68" s="177">
        <v>0.63189131871466298</v>
      </c>
      <c r="AA68" s="4">
        <v>4.5704793952215796</v>
      </c>
      <c r="AB68" s="177">
        <v>1.93869516787303</v>
      </c>
      <c r="AC68" s="4">
        <v>43.259834330897</v>
      </c>
      <c r="AD68" s="177">
        <v>3.7589381540832201</v>
      </c>
      <c r="AE68" s="4">
        <v>38.689354935675503</v>
      </c>
      <c r="AF68" s="196">
        <v>4.2294390881246597</v>
      </c>
    </row>
    <row r="69" spans="1:32" ht="13" customHeight="1" x14ac:dyDescent="0.35">
      <c r="A69" s="3" t="s">
        <v>368</v>
      </c>
      <c r="B69" s="111">
        <v>3</v>
      </c>
      <c r="C69" s="4">
        <v>19.266905816075401</v>
      </c>
      <c r="D69" s="177">
        <v>4.6212512665517096</v>
      </c>
      <c r="E69" s="4">
        <v>29.717102704245601</v>
      </c>
      <c r="F69" s="177">
        <v>4.2979712565036401</v>
      </c>
      <c r="G69" s="4">
        <v>10.450196888170099</v>
      </c>
      <c r="H69" s="177">
        <v>6.3109840904836103</v>
      </c>
      <c r="I69" s="4">
        <v>26.1267227194311</v>
      </c>
      <c r="J69" s="177">
        <v>5.1267923040898999</v>
      </c>
      <c r="K69" s="4">
        <v>56.272187587297402</v>
      </c>
      <c r="L69" s="177">
        <v>4.4784918240994296</v>
      </c>
      <c r="M69" s="4">
        <v>30.145464867866298</v>
      </c>
      <c r="N69" s="177">
        <v>6.8074142189087397</v>
      </c>
      <c r="O69" s="4">
        <v>5.02132426556323</v>
      </c>
      <c r="P69" s="177">
        <v>2.51546258542899</v>
      </c>
      <c r="Q69" s="4">
        <v>16.454850791033</v>
      </c>
      <c r="R69" s="177">
        <v>3.2399739015723199</v>
      </c>
      <c r="S69" s="4">
        <v>11.4335265254698</v>
      </c>
      <c r="T69" s="177">
        <v>4.1018267761526497</v>
      </c>
      <c r="U69" s="4">
        <v>26.258778169044898</v>
      </c>
      <c r="V69" s="177">
        <v>5.7810417935276499</v>
      </c>
      <c r="W69" s="4">
        <v>34.912752869385599</v>
      </c>
      <c r="X69" s="177">
        <v>3.8686397856886399</v>
      </c>
      <c r="Y69" s="4">
        <v>8.6539747003407701</v>
      </c>
      <c r="Z69" s="177">
        <v>6.9560633989294898</v>
      </c>
      <c r="AA69" s="4">
        <v>68.088205155751993</v>
      </c>
      <c r="AB69" s="177">
        <v>6.4273289268409304</v>
      </c>
      <c r="AC69" s="4">
        <v>71.245557297911901</v>
      </c>
      <c r="AD69" s="177">
        <v>4.2653281764705904</v>
      </c>
      <c r="AE69" s="4">
        <v>3.15735214215991</v>
      </c>
      <c r="AF69" s="196">
        <v>7.7138564665671696</v>
      </c>
    </row>
    <row r="70" spans="1:32" ht="13" customHeight="1" x14ac:dyDescent="0.35">
      <c r="A70" s="3" t="s">
        <v>387</v>
      </c>
      <c r="B70" s="111">
        <v>3</v>
      </c>
      <c r="C70" s="4">
        <v>5.0873988430722799</v>
      </c>
      <c r="D70" s="177">
        <v>5.7659849675709397E-2</v>
      </c>
      <c r="E70" s="4">
        <v>24.111207854637399</v>
      </c>
      <c r="F70" s="177">
        <v>3.3183226651319</v>
      </c>
      <c r="G70" s="4">
        <v>19.023809011565099</v>
      </c>
      <c r="H70" s="177">
        <v>3.31882358196285</v>
      </c>
      <c r="I70" s="4">
        <v>21.083624522949801</v>
      </c>
      <c r="J70" s="177">
        <v>8.1120252443299207E-2</v>
      </c>
      <c r="K70" s="4">
        <v>35.672593456655697</v>
      </c>
      <c r="L70" s="177">
        <v>3.39801477376853</v>
      </c>
      <c r="M70" s="4">
        <v>14.588968933705999</v>
      </c>
      <c r="N70" s="177">
        <v>3.3989829211259202</v>
      </c>
      <c r="O70" s="4">
        <v>38.5374369237583</v>
      </c>
      <c r="P70" s="177">
        <v>0.10772301964476599</v>
      </c>
      <c r="Q70" s="4">
        <v>30.4954700461223</v>
      </c>
      <c r="R70" s="177">
        <v>3.4781576333875601</v>
      </c>
      <c r="S70" s="4">
        <v>-8.04196687763603</v>
      </c>
      <c r="T70" s="177">
        <v>3.47982539384572</v>
      </c>
      <c r="U70" s="4">
        <v>14.4033326082128</v>
      </c>
      <c r="V70" s="177">
        <v>7.7364517249390294E-2</v>
      </c>
      <c r="W70" s="4">
        <v>38.194218166394599</v>
      </c>
      <c r="X70" s="177">
        <v>3.6225617459827002</v>
      </c>
      <c r="Y70" s="4">
        <v>23.790885558181799</v>
      </c>
      <c r="Z70" s="177">
        <v>3.62338776174817</v>
      </c>
      <c r="AA70" s="4">
        <v>14.0918830270955</v>
      </c>
      <c r="AB70" s="177">
        <v>7.0986702693318499E-2</v>
      </c>
      <c r="AC70" s="4">
        <v>57.618165263802197</v>
      </c>
      <c r="AD70" s="177">
        <v>3.2369971780622602</v>
      </c>
      <c r="AE70" s="4">
        <v>43.526282236706699</v>
      </c>
      <c r="AF70" s="196">
        <v>3.2377754466210802</v>
      </c>
    </row>
    <row r="71" spans="1:32" ht="13" customHeight="1" x14ac:dyDescent="0.35">
      <c r="A71" s="3" t="s">
        <v>394</v>
      </c>
      <c r="B71" s="111">
        <v>3</v>
      </c>
      <c r="C71" s="4">
        <v>19.669023626949201</v>
      </c>
      <c r="D71" s="177">
        <v>0.16358210072492399</v>
      </c>
      <c r="E71" s="4">
        <v>31.192757216797698</v>
      </c>
      <c r="F71" s="177">
        <v>0.163070412017356</v>
      </c>
      <c r="G71" s="4">
        <v>11.523733589848501</v>
      </c>
      <c r="H71" s="177">
        <v>0.23097849023900299</v>
      </c>
      <c r="I71" s="4">
        <v>25.824203263355901</v>
      </c>
      <c r="J71" s="177">
        <v>0.24825020962883601</v>
      </c>
      <c r="K71" s="4">
        <v>45.008123710026702</v>
      </c>
      <c r="L71" s="177">
        <v>0.161582417802143</v>
      </c>
      <c r="M71" s="4">
        <v>19.1839204466708</v>
      </c>
      <c r="N71" s="177">
        <v>0.29620439619213501</v>
      </c>
      <c r="O71" s="4">
        <v>9.7873662053491302</v>
      </c>
      <c r="P71" s="177">
        <v>0.135894242047474</v>
      </c>
      <c r="Q71" s="4">
        <v>7.8085598482692102</v>
      </c>
      <c r="R71" s="177">
        <v>9.0968336851656603E-2</v>
      </c>
      <c r="S71" s="4">
        <v>-1.9788063570799199</v>
      </c>
      <c r="T71" s="177">
        <v>0.163531291596483</v>
      </c>
      <c r="U71" s="4">
        <v>6.0203001755515597</v>
      </c>
      <c r="V71" s="177">
        <v>0.107002369886742</v>
      </c>
      <c r="W71" s="4">
        <v>8.2659207780748893</v>
      </c>
      <c r="X71" s="177">
        <v>8.0028289645553197E-2</v>
      </c>
      <c r="Y71" s="4">
        <v>2.2456206025233199</v>
      </c>
      <c r="Z71" s="177">
        <v>0.13361898931279101</v>
      </c>
      <c r="AA71" s="4">
        <v>9.0532592434573793</v>
      </c>
      <c r="AB71" s="177">
        <v>0.128986001551016</v>
      </c>
      <c r="AC71" s="4">
        <v>30.726111111559501</v>
      </c>
      <c r="AD71" s="177">
        <v>0.14277849505499501</v>
      </c>
      <c r="AE71" s="4">
        <v>21.6728518681021</v>
      </c>
      <c r="AF71" s="196">
        <v>0.19241384369709</v>
      </c>
    </row>
    <row r="72" spans="1:32" ht="13" customHeight="1" x14ac:dyDescent="0.35">
      <c r="A72" s="3" t="s">
        <v>398</v>
      </c>
      <c r="B72" s="111">
        <v>3</v>
      </c>
      <c r="C72" s="4">
        <v>11.125796459649401</v>
      </c>
      <c r="D72" s="177">
        <v>2.5763058285257401</v>
      </c>
      <c r="E72" s="4">
        <v>15.2193872945346</v>
      </c>
      <c r="F72" s="177">
        <v>2.4332385816553299</v>
      </c>
      <c r="G72" s="4">
        <v>4.0935908348852497</v>
      </c>
      <c r="H72" s="177">
        <v>3.5437270940849501</v>
      </c>
      <c r="I72" s="4">
        <v>3.3588663085961099</v>
      </c>
      <c r="J72" s="177">
        <v>1.2904255146575101</v>
      </c>
      <c r="K72" s="4">
        <v>5.6018935467008397</v>
      </c>
      <c r="L72" s="177">
        <v>1.56796993186027</v>
      </c>
      <c r="M72" s="4">
        <v>2.2430272381047298</v>
      </c>
      <c r="N72" s="177">
        <v>2.0306963623587402</v>
      </c>
      <c r="O72" s="4">
        <v>25.444440531327299</v>
      </c>
      <c r="P72" s="177">
        <v>3.4939708593673302</v>
      </c>
      <c r="Q72" s="4">
        <v>30.872473407470899</v>
      </c>
      <c r="R72" s="177">
        <v>2.99692715591382</v>
      </c>
      <c r="S72" s="4">
        <v>5.4280328761435497</v>
      </c>
      <c r="T72" s="177">
        <v>4.6031950582135703</v>
      </c>
      <c r="U72" s="4">
        <v>2.87328825483818</v>
      </c>
      <c r="V72" s="177">
        <v>1.2701403831281699</v>
      </c>
      <c r="W72" s="4">
        <v>5.1564706225505699</v>
      </c>
      <c r="X72" s="177">
        <v>1.6180355522115699</v>
      </c>
      <c r="Y72" s="4">
        <v>2.2831823677123899</v>
      </c>
      <c r="Z72" s="177">
        <v>2.05701133712811</v>
      </c>
      <c r="AA72" s="4">
        <v>23.510677710060001</v>
      </c>
      <c r="AB72" s="177">
        <v>2.8939164056314501</v>
      </c>
      <c r="AC72" s="4">
        <v>34.991612346047397</v>
      </c>
      <c r="AD72" s="177">
        <v>3.6022145663229601</v>
      </c>
      <c r="AE72" s="4">
        <v>11.480934635987399</v>
      </c>
      <c r="AF72" s="196">
        <v>4.6206819783027901</v>
      </c>
    </row>
    <row r="73" spans="1:32" ht="13" customHeight="1" x14ac:dyDescent="0.35">
      <c r="A73" s="103" t="s">
        <v>399</v>
      </c>
      <c r="B73" s="106">
        <v>3</v>
      </c>
      <c r="C73" s="109" t="s">
        <v>888</v>
      </c>
      <c r="D73" s="183" t="s">
        <v>888</v>
      </c>
      <c r="E73" s="109">
        <v>65.660408539352602</v>
      </c>
      <c r="F73" s="183">
        <v>4.0139787393973902</v>
      </c>
      <c r="G73" s="109" t="s">
        <v>888</v>
      </c>
      <c r="H73" s="183" t="s">
        <v>888</v>
      </c>
      <c r="I73" s="109" t="s">
        <v>888</v>
      </c>
      <c r="J73" s="183" t="s">
        <v>888</v>
      </c>
      <c r="K73" s="109">
        <v>14.6582461696823</v>
      </c>
      <c r="L73" s="183">
        <v>3.4986498339277698</v>
      </c>
      <c r="M73" s="109" t="s">
        <v>888</v>
      </c>
      <c r="N73" s="183" t="s">
        <v>888</v>
      </c>
      <c r="O73" s="109" t="s">
        <v>888</v>
      </c>
      <c r="P73" s="183" t="s">
        <v>888</v>
      </c>
      <c r="Q73" s="109">
        <v>7.6266453510701604</v>
      </c>
      <c r="R73" s="183">
        <v>2.0345126021977902</v>
      </c>
      <c r="S73" s="109" t="s">
        <v>888</v>
      </c>
      <c r="T73" s="183" t="s">
        <v>888</v>
      </c>
      <c r="U73" s="109" t="s">
        <v>431</v>
      </c>
      <c r="V73" s="183" t="s">
        <v>431</v>
      </c>
      <c r="W73" s="109" t="s">
        <v>431</v>
      </c>
      <c r="X73" s="183" t="s">
        <v>431</v>
      </c>
      <c r="Y73" s="109" t="s">
        <v>431</v>
      </c>
      <c r="Z73" s="183" t="s">
        <v>431</v>
      </c>
      <c r="AA73" s="109" t="s">
        <v>431</v>
      </c>
      <c r="AB73" s="183" t="s">
        <v>431</v>
      </c>
      <c r="AC73" s="109" t="s">
        <v>431</v>
      </c>
      <c r="AD73" s="183" t="s">
        <v>431</v>
      </c>
      <c r="AE73" s="109" t="s">
        <v>431</v>
      </c>
      <c r="AF73" s="198" t="s">
        <v>431</v>
      </c>
    </row>
    <row r="75" spans="1:32" x14ac:dyDescent="0.35">
      <c r="A75" s="201" t="s">
        <v>520</v>
      </c>
    </row>
    <row r="76" spans="1:32" x14ac:dyDescent="0.35">
      <c r="A76" s="201" t="s">
        <v>579</v>
      </c>
    </row>
    <row r="77" spans="1:32" x14ac:dyDescent="0.35">
      <c r="A77" s="201" t="s">
        <v>588</v>
      </c>
    </row>
    <row r="78" spans="1:32" x14ac:dyDescent="0.35">
      <c r="A78" s="201" t="s">
        <v>581</v>
      </c>
    </row>
    <row r="79" spans="1:32" x14ac:dyDescent="0.35">
      <c r="A79" s="201" t="s">
        <v>589</v>
      </c>
    </row>
    <row r="80" spans="1:32" x14ac:dyDescent="0.35">
      <c r="A80" s="201" t="s">
        <v>590</v>
      </c>
    </row>
    <row r="81" spans="1:1" x14ac:dyDescent="0.35">
      <c r="A81" s="201" t="s">
        <v>412</v>
      </c>
    </row>
    <row r="82" spans="1:1" x14ac:dyDescent="0.35">
      <c r="A82" s="201" t="s">
        <v>429</v>
      </c>
    </row>
    <row r="83" spans="1:1" x14ac:dyDescent="0.35">
      <c r="A83" s="201" t="s">
        <v>413</v>
      </c>
    </row>
    <row r="84" spans="1:1" x14ac:dyDescent="0.35">
      <c r="A84" s="201" t="s">
        <v>414</v>
      </c>
    </row>
    <row r="85" spans="1:1" x14ac:dyDescent="0.35">
      <c r="A85" s="201" t="s">
        <v>415</v>
      </c>
    </row>
    <row r="86" spans="1:1" x14ac:dyDescent="0.35">
      <c r="A86" s="170" t="str">
        <f>HYPERLINK("https://oecdcode.org/disclaimers/cyprus.html", "Information on data for Cyprus: https://oecdcode.org/disclaimers/cyprus.html")</f>
        <v>Information on data for Cyprus: https://oecdcode.org/disclaimers/cyprus.html</v>
      </c>
    </row>
    <row r="87" spans="1:1" x14ac:dyDescent="0.35">
      <c r="A87" s="201" t="s">
        <v>501</v>
      </c>
    </row>
  </sheetData>
  <mergeCells count="22">
    <mergeCell ref="W8:X9"/>
    <mergeCell ref="Y8:Z9"/>
    <mergeCell ref="AA7:AF7"/>
    <mergeCell ref="AA8:AB9"/>
    <mergeCell ref="AC8:AD9"/>
    <mergeCell ref="AE8:AF9"/>
    <mergeCell ref="B6:B10"/>
    <mergeCell ref="C6:AF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380" priority="5">
      <formula>ABS(G1/H1)&gt;1.95996398454005</formula>
    </cfRule>
  </conditionalFormatting>
  <conditionalFormatting sqref="M1:M200">
    <cfRule type="expression" dxfId="379" priority="4">
      <formula>ABS(M1/N1)&gt;1.95996398454005</formula>
    </cfRule>
  </conditionalFormatting>
  <conditionalFormatting sqref="S1:S200">
    <cfRule type="expression" dxfId="378" priority="3">
      <formula>ABS(S1/T1)&gt;1.95996398454005</formula>
    </cfRule>
  </conditionalFormatting>
  <conditionalFormatting sqref="Y1:Y200">
    <cfRule type="expression" dxfId="377" priority="2">
      <formula>ABS(Y1/Z1)&gt;1.95996398454005</formula>
    </cfRule>
  </conditionalFormatting>
  <conditionalFormatting sqref="AE1:AE200">
    <cfRule type="expression" dxfId="376"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R104"/>
  <sheetViews>
    <sheetView showGridLines="0" zoomScale="80" workbookViewId="0"/>
  </sheetViews>
  <sheetFormatPr defaultColWidth="10.90625" defaultRowHeight="14.5" x14ac:dyDescent="0.35"/>
  <cols>
    <col min="1" max="1" width="30.7265625" customWidth="1"/>
    <col min="2" max="2" width="8.7265625" customWidth="1"/>
  </cols>
  <sheetData>
    <row r="1" spans="1:44" x14ac:dyDescent="0.35">
      <c r="A1" s="12" t="s">
        <v>268</v>
      </c>
    </row>
    <row r="2" spans="1:44" x14ac:dyDescent="0.35">
      <c r="A2" s="23" t="s">
        <v>269</v>
      </c>
    </row>
    <row r="3" spans="1:44" x14ac:dyDescent="0.35">
      <c r="A3" s="41" t="s">
        <v>343</v>
      </c>
    </row>
    <row r="4" spans="1:44" x14ac:dyDescent="0.35">
      <c r="A4" s="168" t="str">
        <f>HYPERLINK("#'TOC'!A1", "Back to TOC")</f>
        <v>Back to TOC</v>
      </c>
    </row>
    <row r="7" spans="1:44" ht="16" customHeight="1" x14ac:dyDescent="0.35">
      <c r="B7" s="334" t="s">
        <v>344</v>
      </c>
      <c r="C7" s="337" t="s">
        <v>536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43"/>
    </row>
    <row r="8" spans="1:44" ht="32" customHeight="1" x14ac:dyDescent="0.35">
      <c r="B8" s="335"/>
      <c r="C8" s="338" t="s">
        <v>591</v>
      </c>
      <c r="D8" s="338"/>
      <c r="E8" s="338" t="s">
        <v>592</v>
      </c>
      <c r="F8" s="338"/>
      <c r="G8" s="338" t="s">
        <v>593</v>
      </c>
      <c r="H8" s="338"/>
      <c r="I8" s="338" t="s">
        <v>594</v>
      </c>
      <c r="J8" s="338"/>
      <c r="K8" s="338" t="s">
        <v>595</v>
      </c>
      <c r="L8" s="338"/>
      <c r="M8" s="338" t="s">
        <v>596</v>
      </c>
      <c r="N8" s="338"/>
      <c r="O8" s="338" t="s">
        <v>597</v>
      </c>
      <c r="P8" s="338"/>
      <c r="Q8" s="365" t="s">
        <v>348</v>
      </c>
      <c r="R8" s="365"/>
      <c r="S8" s="365"/>
      <c r="T8" s="365"/>
      <c r="U8" s="365"/>
      <c r="V8" s="365"/>
      <c r="W8" s="365"/>
      <c r="X8" s="365"/>
      <c r="Y8" s="365"/>
      <c r="Z8" s="365"/>
      <c r="AA8" s="365"/>
      <c r="AB8" s="365"/>
      <c r="AC8" s="365"/>
      <c r="AD8" s="365"/>
      <c r="AE8" s="365" t="s">
        <v>351</v>
      </c>
      <c r="AF8" s="365"/>
      <c r="AG8" s="365"/>
      <c r="AH8" s="365"/>
      <c r="AI8" s="365"/>
      <c r="AJ8" s="365"/>
      <c r="AK8" s="365"/>
      <c r="AL8" s="365"/>
      <c r="AM8" s="365"/>
      <c r="AN8" s="365"/>
      <c r="AO8" s="365"/>
      <c r="AP8" s="365"/>
      <c r="AQ8" s="365"/>
      <c r="AR8" s="366"/>
    </row>
    <row r="9" spans="1:44" ht="80" customHeight="1" x14ac:dyDescent="0.35">
      <c r="B9" s="335"/>
      <c r="C9" s="344"/>
      <c r="D9" s="344"/>
      <c r="E9" s="344"/>
      <c r="F9" s="344"/>
      <c r="G9" s="344"/>
      <c r="H9" s="344"/>
      <c r="I9" s="344"/>
      <c r="J9" s="344"/>
      <c r="K9" s="344"/>
      <c r="L9" s="344"/>
      <c r="M9" s="344"/>
      <c r="N9" s="344"/>
      <c r="O9" s="344"/>
      <c r="P9" s="344"/>
      <c r="Q9" s="340" t="s">
        <v>591</v>
      </c>
      <c r="R9" s="340"/>
      <c r="S9" s="340" t="s">
        <v>592</v>
      </c>
      <c r="T9" s="340"/>
      <c r="U9" s="340" t="s">
        <v>593</v>
      </c>
      <c r="V9" s="340"/>
      <c r="W9" s="340" t="s">
        <v>594</v>
      </c>
      <c r="X9" s="340"/>
      <c r="Y9" s="340" t="s">
        <v>595</v>
      </c>
      <c r="Z9" s="340"/>
      <c r="AA9" s="340" t="s">
        <v>596</v>
      </c>
      <c r="AB9" s="340"/>
      <c r="AC9" s="340" t="s">
        <v>597</v>
      </c>
      <c r="AD9" s="340"/>
      <c r="AE9" s="340" t="s">
        <v>591</v>
      </c>
      <c r="AF9" s="340"/>
      <c r="AG9" s="340" t="s">
        <v>592</v>
      </c>
      <c r="AH9" s="340"/>
      <c r="AI9" s="340" t="s">
        <v>593</v>
      </c>
      <c r="AJ9" s="340"/>
      <c r="AK9" s="340" t="s">
        <v>594</v>
      </c>
      <c r="AL9" s="340"/>
      <c r="AM9" s="340" t="s">
        <v>595</v>
      </c>
      <c r="AN9" s="340"/>
      <c r="AO9" s="340" t="s">
        <v>596</v>
      </c>
      <c r="AP9" s="340"/>
      <c r="AQ9" s="340" t="s">
        <v>597</v>
      </c>
      <c r="AR9" s="342"/>
    </row>
    <row r="10" spans="1:44"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45" t="s">
        <v>346</v>
      </c>
    </row>
    <row r="11" spans="1:44" ht="13" customHeight="1" x14ac:dyDescent="0.35">
      <c r="A11" s="53"/>
      <c r="B11" s="185"/>
      <c r="C11" s="54" t="s">
        <v>1618</v>
      </c>
      <c r="D11" s="186" t="s">
        <v>1619</v>
      </c>
      <c r="E11" s="54" t="s">
        <v>1620</v>
      </c>
      <c r="F11" s="186" t="s">
        <v>1621</v>
      </c>
      <c r="G11" s="54" t="s">
        <v>1622</v>
      </c>
      <c r="H11" s="186" t="s">
        <v>1623</v>
      </c>
      <c r="I11" s="54" t="s">
        <v>1624</v>
      </c>
      <c r="J11" s="186" t="s">
        <v>1625</v>
      </c>
      <c r="K11" s="54" t="s">
        <v>1626</v>
      </c>
      <c r="L11" s="186" t="s">
        <v>1627</v>
      </c>
      <c r="M11" s="54" t="s">
        <v>1628</v>
      </c>
      <c r="N11" s="186" t="s">
        <v>1629</v>
      </c>
      <c r="O11" s="54" t="s">
        <v>1630</v>
      </c>
      <c r="P11" s="186" t="s">
        <v>1631</v>
      </c>
      <c r="Q11" s="56" t="s">
        <v>1632</v>
      </c>
      <c r="R11" s="56" t="s">
        <v>1633</v>
      </c>
      <c r="S11" s="56" t="s">
        <v>1634</v>
      </c>
      <c r="T11" s="56" t="s">
        <v>1635</v>
      </c>
      <c r="U11" s="56" t="s">
        <v>1636</v>
      </c>
      <c r="V11" s="56" t="s">
        <v>1637</v>
      </c>
      <c r="W11" s="56" t="s">
        <v>1638</v>
      </c>
      <c r="X11" s="56" t="s">
        <v>1639</v>
      </c>
      <c r="Y11" s="56" t="s">
        <v>1640</v>
      </c>
      <c r="Z11" s="56" t="s">
        <v>1641</v>
      </c>
      <c r="AA11" s="56" t="s">
        <v>1642</v>
      </c>
      <c r="AB11" s="56" t="s">
        <v>1643</v>
      </c>
      <c r="AC11" s="56" t="s">
        <v>1644</v>
      </c>
      <c r="AD11" s="56" t="s">
        <v>1645</v>
      </c>
      <c r="AE11" s="56" t="s">
        <v>1646</v>
      </c>
      <c r="AF11" s="56" t="s">
        <v>1647</v>
      </c>
      <c r="AG11" s="56" t="s">
        <v>1648</v>
      </c>
      <c r="AH11" s="56" t="s">
        <v>1649</v>
      </c>
      <c r="AI11" s="56" t="s">
        <v>1650</v>
      </c>
      <c r="AJ11" s="56" t="s">
        <v>1651</v>
      </c>
      <c r="AK11" s="56" t="s">
        <v>1652</v>
      </c>
      <c r="AL11" s="56" t="s">
        <v>1653</v>
      </c>
      <c r="AM11" s="56" t="s">
        <v>1654</v>
      </c>
      <c r="AN11" s="56" t="s">
        <v>1655</v>
      </c>
      <c r="AO11" s="56" t="s">
        <v>1656</v>
      </c>
      <c r="AP11" s="56" t="s">
        <v>1657</v>
      </c>
      <c r="AQ11" s="56" t="s">
        <v>1658</v>
      </c>
      <c r="AR11" s="2" t="s">
        <v>1659</v>
      </c>
    </row>
    <row r="12" spans="1:44" ht="13" customHeight="1" x14ac:dyDescent="0.35">
      <c r="A12" s="3" t="s">
        <v>352</v>
      </c>
      <c r="B12" s="171">
        <v>2</v>
      </c>
      <c r="C12" s="4">
        <v>95.583412692928803</v>
      </c>
      <c r="D12" s="177">
        <v>0.45117972252663502</v>
      </c>
      <c r="E12" s="4">
        <v>96.910995276043394</v>
      </c>
      <c r="F12" s="177">
        <v>0.37318793442610099</v>
      </c>
      <c r="G12" s="4">
        <v>94.581800100196901</v>
      </c>
      <c r="H12" s="177">
        <v>0.59408650166559196</v>
      </c>
      <c r="I12" s="4">
        <v>94.646851728498305</v>
      </c>
      <c r="J12" s="177">
        <v>0.50737477126873898</v>
      </c>
      <c r="K12" s="4">
        <v>97.723357529382398</v>
      </c>
      <c r="L12" s="177">
        <v>0.38641593852179801</v>
      </c>
      <c r="M12" s="4">
        <v>92.140051270256805</v>
      </c>
      <c r="N12" s="177">
        <v>0.66579502629444798</v>
      </c>
      <c r="O12" s="4">
        <v>92.637605430531394</v>
      </c>
      <c r="P12" s="177">
        <v>0.643996845181109</v>
      </c>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8"/>
    </row>
    <row r="13" spans="1:44" ht="13" customHeight="1" x14ac:dyDescent="0.35">
      <c r="A13" s="3" t="s">
        <v>353</v>
      </c>
      <c r="B13" s="171">
        <v>2</v>
      </c>
      <c r="C13" s="4">
        <v>58.1755623930529</v>
      </c>
      <c r="D13" s="177">
        <v>1.3911249296503201</v>
      </c>
      <c r="E13" s="4">
        <v>64.102661212335803</v>
      </c>
      <c r="F13" s="177">
        <v>1.5506844642000801</v>
      </c>
      <c r="G13" s="4">
        <v>65.853005121429803</v>
      </c>
      <c r="H13" s="177">
        <v>1.2201000105481701</v>
      </c>
      <c r="I13" s="4">
        <v>69.680638129945294</v>
      </c>
      <c r="J13" s="177">
        <v>1.2432460322893499</v>
      </c>
      <c r="K13" s="4">
        <v>70.484294000427795</v>
      </c>
      <c r="L13" s="177">
        <v>1.5033560743632</v>
      </c>
      <c r="M13" s="4">
        <v>54.667976571957503</v>
      </c>
      <c r="N13" s="177">
        <v>1.2587650634932499</v>
      </c>
      <c r="O13" s="4">
        <v>57.509463874101897</v>
      </c>
      <c r="P13" s="177">
        <v>1.3414514587914801</v>
      </c>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8"/>
    </row>
    <row r="14" spans="1:44" ht="13" customHeight="1" x14ac:dyDescent="0.35">
      <c r="A14" s="3" t="s">
        <v>354</v>
      </c>
      <c r="B14" s="171">
        <v>2</v>
      </c>
      <c r="C14" s="4">
        <v>52.142360958529402</v>
      </c>
      <c r="D14" s="177">
        <v>1.092701046265</v>
      </c>
      <c r="E14" s="4">
        <v>76.576778575763399</v>
      </c>
      <c r="F14" s="177">
        <v>0.91650735809885997</v>
      </c>
      <c r="G14" s="4">
        <v>66.131057763557706</v>
      </c>
      <c r="H14" s="177">
        <v>1.0823872490025599</v>
      </c>
      <c r="I14" s="4">
        <v>63.834175882203098</v>
      </c>
      <c r="J14" s="177">
        <v>0.97174758057794097</v>
      </c>
      <c r="K14" s="4">
        <v>76.195779054272606</v>
      </c>
      <c r="L14" s="177">
        <v>0.94502392594234097</v>
      </c>
      <c r="M14" s="4">
        <v>37.419361825967698</v>
      </c>
      <c r="N14" s="177">
        <v>1.06157573741825</v>
      </c>
      <c r="O14" s="4">
        <v>48.8731358979215</v>
      </c>
      <c r="P14" s="177">
        <v>1.2395877097277099</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8"/>
    </row>
    <row r="15" spans="1:44" ht="13" customHeight="1" x14ac:dyDescent="0.35">
      <c r="A15" s="3" t="s">
        <v>355</v>
      </c>
      <c r="B15" s="171">
        <v>2</v>
      </c>
      <c r="C15" s="4">
        <v>73.483113518853401</v>
      </c>
      <c r="D15" s="177">
        <v>1.07982163360543</v>
      </c>
      <c r="E15" s="4">
        <v>56.799159239960197</v>
      </c>
      <c r="F15" s="177">
        <v>1.1634883985935001</v>
      </c>
      <c r="G15" s="4">
        <v>77.5579735711149</v>
      </c>
      <c r="H15" s="177">
        <v>0.86614628604663302</v>
      </c>
      <c r="I15" s="4">
        <v>70.535066415035502</v>
      </c>
      <c r="J15" s="177">
        <v>1.21896116105946</v>
      </c>
      <c r="K15" s="4">
        <v>72.532754743727907</v>
      </c>
      <c r="L15" s="177">
        <v>1.20177776485402</v>
      </c>
      <c r="M15" s="4">
        <v>50.459734412899799</v>
      </c>
      <c r="N15" s="177">
        <v>1.2664158462905499</v>
      </c>
      <c r="O15" s="4">
        <v>63.047207793775698</v>
      </c>
      <c r="P15" s="177">
        <v>1.29763805304813</v>
      </c>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8"/>
    </row>
    <row r="16" spans="1:44" ht="13" customHeight="1" x14ac:dyDescent="0.35">
      <c r="A16" s="3" t="s">
        <v>356</v>
      </c>
      <c r="B16" s="171">
        <v>2</v>
      </c>
      <c r="C16" s="4">
        <v>89.949119330052895</v>
      </c>
      <c r="D16" s="177">
        <v>0.77711115612169401</v>
      </c>
      <c r="E16" s="4">
        <v>90.850956140151197</v>
      </c>
      <c r="F16" s="177">
        <v>0.72027319535791701</v>
      </c>
      <c r="G16" s="4">
        <v>89.290160365655595</v>
      </c>
      <c r="H16" s="177">
        <v>0.78017852673212196</v>
      </c>
      <c r="I16" s="4">
        <v>88.175575313257099</v>
      </c>
      <c r="J16" s="177">
        <v>0.777718016219627</v>
      </c>
      <c r="K16" s="4">
        <v>91.296317122308906</v>
      </c>
      <c r="L16" s="177">
        <v>0.58234949496590505</v>
      </c>
      <c r="M16" s="4">
        <v>81.994666485645396</v>
      </c>
      <c r="N16" s="177">
        <v>0.926435104641538</v>
      </c>
      <c r="O16" s="4">
        <v>87.803974623960997</v>
      </c>
      <c r="P16" s="177">
        <v>0.77799312419428102</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8"/>
    </row>
    <row r="17" spans="1:44" ht="13" customHeight="1" x14ac:dyDescent="0.35">
      <c r="A17" s="3" t="s">
        <v>357</v>
      </c>
      <c r="B17" s="171">
        <v>2</v>
      </c>
      <c r="C17" s="4">
        <v>59.212303727201103</v>
      </c>
      <c r="D17" s="177">
        <v>1.1110235885962401</v>
      </c>
      <c r="E17" s="4">
        <v>74.833139074647704</v>
      </c>
      <c r="F17" s="177">
        <v>1.0766909541928</v>
      </c>
      <c r="G17" s="4">
        <v>68.661093775784295</v>
      </c>
      <c r="H17" s="177">
        <v>0.99326779899764395</v>
      </c>
      <c r="I17" s="4">
        <v>66.158454956754596</v>
      </c>
      <c r="J17" s="177">
        <v>1.1274183737044901</v>
      </c>
      <c r="K17" s="4">
        <v>78.022072379726794</v>
      </c>
      <c r="L17" s="177">
        <v>1.10505989851697</v>
      </c>
      <c r="M17" s="4">
        <v>48.277695096822001</v>
      </c>
      <c r="N17" s="177">
        <v>1.0918924879382499</v>
      </c>
      <c r="O17" s="4">
        <v>63.937324059027802</v>
      </c>
      <c r="P17" s="177">
        <v>1.3091422698189199</v>
      </c>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8"/>
    </row>
    <row r="18" spans="1:44" ht="13" customHeight="1" x14ac:dyDescent="0.35">
      <c r="A18" s="190" t="s">
        <v>358</v>
      </c>
      <c r="B18" s="171">
        <v>2</v>
      </c>
      <c r="C18" s="4">
        <v>60.520850231937096</v>
      </c>
      <c r="D18" s="177">
        <v>1.5116949640955499</v>
      </c>
      <c r="E18" s="4">
        <v>80.084445639552499</v>
      </c>
      <c r="F18" s="177">
        <v>1.26906894052857</v>
      </c>
      <c r="G18" s="4">
        <v>72.811013818261202</v>
      </c>
      <c r="H18" s="177">
        <v>1.2971887789090999</v>
      </c>
      <c r="I18" s="4">
        <v>66.182582970934902</v>
      </c>
      <c r="J18" s="177">
        <v>1.60491044622959</v>
      </c>
      <c r="K18" s="4">
        <v>80.895160253189303</v>
      </c>
      <c r="L18" s="177">
        <v>1.3737452073002301</v>
      </c>
      <c r="M18" s="4">
        <v>51.323426416138297</v>
      </c>
      <c r="N18" s="177">
        <v>1.5805316677774901</v>
      </c>
      <c r="O18" s="4">
        <v>70.172981981608899</v>
      </c>
      <c r="P18" s="177">
        <v>1.74571826718252</v>
      </c>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8"/>
    </row>
    <row r="19" spans="1:44" ht="13" customHeight="1" x14ac:dyDescent="0.35">
      <c r="A19" s="190" t="s">
        <v>359</v>
      </c>
      <c r="B19" s="171">
        <v>2</v>
      </c>
      <c r="C19" s="4">
        <v>57.157398404583603</v>
      </c>
      <c r="D19" s="177">
        <v>1.4059322553490601</v>
      </c>
      <c r="E19" s="4">
        <v>66.575056131108894</v>
      </c>
      <c r="F19" s="177">
        <v>1.7131551636670099</v>
      </c>
      <c r="G19" s="4">
        <v>62.170602514160002</v>
      </c>
      <c r="H19" s="177">
        <v>1.4750885598073999</v>
      </c>
      <c r="I19" s="4">
        <v>66.120560840449201</v>
      </c>
      <c r="J19" s="177">
        <v>1.46888223436398</v>
      </c>
      <c r="K19" s="4">
        <v>73.515726059738597</v>
      </c>
      <c r="L19" s="177">
        <v>1.60602290689899</v>
      </c>
      <c r="M19" s="4">
        <v>43.502128291585997</v>
      </c>
      <c r="N19" s="177">
        <v>1.2997561981732599</v>
      </c>
      <c r="O19" s="4">
        <v>54.1511952194355</v>
      </c>
      <c r="P19" s="177">
        <v>1.4186381047145</v>
      </c>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8"/>
    </row>
    <row r="20" spans="1:44" ht="13" customHeight="1" x14ac:dyDescent="0.35">
      <c r="A20" s="3" t="s">
        <v>360</v>
      </c>
      <c r="B20" s="171">
        <v>2</v>
      </c>
      <c r="C20" s="4">
        <v>95.634774827127998</v>
      </c>
      <c r="D20" s="177">
        <v>0.55464784075596196</v>
      </c>
      <c r="E20" s="4">
        <v>91.169438612696197</v>
      </c>
      <c r="F20" s="177">
        <v>0.70160081933965401</v>
      </c>
      <c r="G20" s="4">
        <v>96.136932570361097</v>
      </c>
      <c r="H20" s="177">
        <v>0.51356695319921397</v>
      </c>
      <c r="I20" s="4">
        <v>95.144349765993894</v>
      </c>
      <c r="J20" s="177">
        <v>0.59879509297057099</v>
      </c>
      <c r="K20" s="4">
        <v>96.364185511712606</v>
      </c>
      <c r="L20" s="177">
        <v>0.55505064408961502</v>
      </c>
      <c r="M20" s="4">
        <v>90.081368667344506</v>
      </c>
      <c r="N20" s="177">
        <v>0.72841686047396603</v>
      </c>
      <c r="O20" s="4">
        <v>94.338972034807995</v>
      </c>
      <c r="P20" s="177">
        <v>0.59813256999527598</v>
      </c>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8"/>
    </row>
    <row r="21" spans="1:44" ht="13" customHeight="1" x14ac:dyDescent="0.35">
      <c r="A21" s="3" t="s">
        <v>361</v>
      </c>
      <c r="B21" s="171">
        <v>2</v>
      </c>
      <c r="C21" s="4">
        <v>79.629776692354895</v>
      </c>
      <c r="D21" s="177">
        <v>1.1438952650905301</v>
      </c>
      <c r="E21" s="4">
        <v>63.3347822793273</v>
      </c>
      <c r="F21" s="177">
        <v>1.3832903198558699</v>
      </c>
      <c r="G21" s="4">
        <v>75.087466144355503</v>
      </c>
      <c r="H21" s="177">
        <v>1.03846500508571</v>
      </c>
      <c r="I21" s="4">
        <v>80.414525643173803</v>
      </c>
      <c r="J21" s="177">
        <v>1.0260702848179799</v>
      </c>
      <c r="K21" s="4">
        <v>83.425675022415902</v>
      </c>
      <c r="L21" s="177">
        <v>0.93215553773981297</v>
      </c>
      <c r="M21" s="4">
        <v>64.176460173527701</v>
      </c>
      <c r="N21" s="177">
        <v>1.3392750212268401</v>
      </c>
      <c r="O21" s="4">
        <v>73.937863517013994</v>
      </c>
      <c r="P21" s="177">
        <v>1.17133890722033</v>
      </c>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8"/>
    </row>
    <row r="22" spans="1:44" ht="13" customHeight="1" x14ac:dyDescent="0.35">
      <c r="A22" s="3" t="s">
        <v>362</v>
      </c>
      <c r="B22" s="171">
        <v>2</v>
      </c>
      <c r="C22" s="4">
        <v>82.038502600235404</v>
      </c>
      <c r="D22" s="177">
        <v>1.4918891894523201</v>
      </c>
      <c r="E22" s="4">
        <v>80.307963542900595</v>
      </c>
      <c r="F22" s="177">
        <v>1.56436681332517</v>
      </c>
      <c r="G22" s="4">
        <v>86.241373635410099</v>
      </c>
      <c r="H22" s="177">
        <v>1.19303103352255</v>
      </c>
      <c r="I22" s="4">
        <v>87.181770904374204</v>
      </c>
      <c r="J22" s="177">
        <v>1.3060899393819501</v>
      </c>
      <c r="K22" s="4">
        <v>87.368008048093103</v>
      </c>
      <c r="L22" s="177">
        <v>1.1605022522096899</v>
      </c>
      <c r="M22" s="4">
        <v>65.835705997327196</v>
      </c>
      <c r="N22" s="177">
        <v>2.1118752179835298</v>
      </c>
      <c r="O22" s="4">
        <v>78.577094625509403</v>
      </c>
      <c r="P22" s="177">
        <v>1.9024251508882399</v>
      </c>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
    </row>
    <row r="23" spans="1:44" ht="13" customHeight="1" x14ac:dyDescent="0.35">
      <c r="A23" s="3" t="s">
        <v>363</v>
      </c>
      <c r="B23" s="171">
        <v>2</v>
      </c>
      <c r="C23" s="4">
        <v>67.975998292207606</v>
      </c>
      <c r="D23" s="177">
        <v>1.52025459082339</v>
      </c>
      <c r="E23" s="4">
        <v>83.015154523987704</v>
      </c>
      <c r="F23" s="177">
        <v>1.4712574040890201</v>
      </c>
      <c r="G23" s="4">
        <v>85.083140009582905</v>
      </c>
      <c r="H23" s="177">
        <v>1.0965101733453799</v>
      </c>
      <c r="I23" s="4">
        <v>81.377137713496396</v>
      </c>
      <c r="J23" s="177">
        <v>1.16681778431642</v>
      </c>
      <c r="K23" s="4">
        <v>84.891732313171801</v>
      </c>
      <c r="L23" s="177">
        <v>1.3886830710190701</v>
      </c>
      <c r="M23" s="4">
        <v>60.132372665651197</v>
      </c>
      <c r="N23" s="177">
        <v>1.7587926246249901</v>
      </c>
      <c r="O23" s="4">
        <v>74.365333816403293</v>
      </c>
      <c r="P23" s="177">
        <v>1.6720544116909499</v>
      </c>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
    </row>
    <row r="24" spans="1:44" ht="13" customHeight="1" x14ac:dyDescent="0.35">
      <c r="A24" s="3" t="s">
        <v>364</v>
      </c>
      <c r="B24" s="171">
        <v>2</v>
      </c>
      <c r="C24" s="4">
        <v>74.145715783569301</v>
      </c>
      <c r="D24" s="177">
        <v>1.1470035444125299</v>
      </c>
      <c r="E24" s="4">
        <v>89.970278339053294</v>
      </c>
      <c r="F24" s="177">
        <v>0.76104382220212297</v>
      </c>
      <c r="G24" s="4">
        <v>84.044236943172606</v>
      </c>
      <c r="H24" s="177">
        <v>1.1062538498579899</v>
      </c>
      <c r="I24" s="4">
        <v>88.108173921439501</v>
      </c>
      <c r="J24" s="177">
        <v>1.0784164648694901</v>
      </c>
      <c r="K24" s="4">
        <v>87.223177613027204</v>
      </c>
      <c r="L24" s="177">
        <v>1.0634573111833401</v>
      </c>
      <c r="M24" s="4">
        <v>67.7016054097043</v>
      </c>
      <c r="N24" s="177">
        <v>1.3541950296201799</v>
      </c>
      <c r="O24" s="4">
        <v>79.019917150267403</v>
      </c>
      <c r="P24" s="177">
        <v>1.1754670611121201</v>
      </c>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
    </row>
    <row r="25" spans="1:44" ht="13" customHeight="1" x14ac:dyDescent="0.35">
      <c r="A25" s="3" t="s">
        <v>365</v>
      </c>
      <c r="B25" s="171">
        <v>2</v>
      </c>
      <c r="C25" s="4">
        <v>62.714150767036401</v>
      </c>
      <c r="D25" s="177">
        <v>1.3310952448626401</v>
      </c>
      <c r="E25" s="4">
        <v>58.621016990576898</v>
      </c>
      <c r="F25" s="177">
        <v>1.1984388816796101</v>
      </c>
      <c r="G25" s="4">
        <v>73.910602560508707</v>
      </c>
      <c r="H25" s="177">
        <v>1.19139920882503</v>
      </c>
      <c r="I25" s="4">
        <v>74.288941520928404</v>
      </c>
      <c r="J25" s="177">
        <v>1.1780043494899499</v>
      </c>
      <c r="K25" s="4">
        <v>76.244700524735606</v>
      </c>
      <c r="L25" s="177">
        <v>1.04814671449893</v>
      </c>
      <c r="M25" s="4">
        <v>63.269833263168003</v>
      </c>
      <c r="N25" s="177">
        <v>1.1782755708571</v>
      </c>
      <c r="O25" s="4">
        <v>68.424117218231601</v>
      </c>
      <c r="P25" s="177">
        <v>1.2120651099645099</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8"/>
    </row>
    <row r="26" spans="1:44" ht="13" customHeight="1" x14ac:dyDescent="0.35">
      <c r="A26" s="3" t="s">
        <v>366</v>
      </c>
      <c r="B26" s="171">
        <v>2</v>
      </c>
      <c r="C26" s="4">
        <v>70.430137560884205</v>
      </c>
      <c r="D26" s="177">
        <v>1.4936014436553799</v>
      </c>
      <c r="E26" s="4">
        <v>79.768488737857993</v>
      </c>
      <c r="F26" s="177">
        <v>1.28666013154237</v>
      </c>
      <c r="G26" s="4">
        <v>82.347132757806904</v>
      </c>
      <c r="H26" s="177">
        <v>1.24411596225391</v>
      </c>
      <c r="I26" s="4">
        <v>87.090796100387195</v>
      </c>
      <c r="J26" s="177">
        <v>1.11148999177736</v>
      </c>
      <c r="K26" s="4">
        <v>85.276230185992802</v>
      </c>
      <c r="L26" s="177">
        <v>1.24105811860066</v>
      </c>
      <c r="M26" s="4">
        <v>67.011590481250707</v>
      </c>
      <c r="N26" s="177">
        <v>1.7531575898901799</v>
      </c>
      <c r="O26" s="4">
        <v>77.013008665686499</v>
      </c>
      <c r="P26" s="177">
        <v>1.4036891409786501</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8"/>
    </row>
    <row r="27" spans="1:44" ht="13" customHeight="1" x14ac:dyDescent="0.35">
      <c r="A27" s="3" t="s">
        <v>367</v>
      </c>
      <c r="B27" s="171">
        <v>2</v>
      </c>
      <c r="C27" s="4">
        <v>52.742953136585598</v>
      </c>
      <c r="D27" s="177">
        <v>0.99168652036944305</v>
      </c>
      <c r="E27" s="4">
        <v>57.605745781069302</v>
      </c>
      <c r="F27" s="177">
        <v>0.99492188433391004</v>
      </c>
      <c r="G27" s="4">
        <v>56.968223898693303</v>
      </c>
      <c r="H27" s="177">
        <v>0.94583971323198701</v>
      </c>
      <c r="I27" s="4">
        <v>58.282051825217103</v>
      </c>
      <c r="J27" s="177">
        <v>0.92983026892448195</v>
      </c>
      <c r="K27" s="4">
        <v>63.037086595539897</v>
      </c>
      <c r="L27" s="177">
        <v>0.89172050771744604</v>
      </c>
      <c r="M27" s="4">
        <v>48.483059047056798</v>
      </c>
      <c r="N27" s="177">
        <v>0.88054108048128799</v>
      </c>
      <c r="O27" s="4">
        <v>49.497772808354902</v>
      </c>
      <c r="P27" s="177">
        <v>0.98787523052257697</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8"/>
    </row>
    <row r="28" spans="1:44" ht="13" customHeight="1" x14ac:dyDescent="0.35">
      <c r="A28" s="3" t="s">
        <v>368</v>
      </c>
      <c r="B28" s="171">
        <v>2</v>
      </c>
      <c r="C28" s="4">
        <v>72.707142632187796</v>
      </c>
      <c r="D28" s="177">
        <v>1.38256490546087</v>
      </c>
      <c r="E28" s="4">
        <v>79.214072676379999</v>
      </c>
      <c r="F28" s="177">
        <v>1.4140748044827101</v>
      </c>
      <c r="G28" s="4">
        <v>79.094956846917299</v>
      </c>
      <c r="H28" s="177">
        <v>1.2239937158830001</v>
      </c>
      <c r="I28" s="4">
        <v>83.024178551670801</v>
      </c>
      <c r="J28" s="177">
        <v>1.1151197261778001</v>
      </c>
      <c r="K28" s="4">
        <v>83.134552289306001</v>
      </c>
      <c r="L28" s="177">
        <v>1.0500205170658401</v>
      </c>
      <c r="M28" s="4">
        <v>63.729340285171602</v>
      </c>
      <c r="N28" s="177">
        <v>1.4049947237042899</v>
      </c>
      <c r="O28" s="4">
        <v>71.517574257624105</v>
      </c>
      <c r="P28" s="177">
        <v>1.4133200620226301</v>
      </c>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8"/>
    </row>
    <row r="29" spans="1:44" ht="13" customHeight="1" x14ac:dyDescent="0.35">
      <c r="A29" s="3" t="s">
        <v>369</v>
      </c>
      <c r="B29" s="171">
        <v>2</v>
      </c>
      <c r="C29" s="4">
        <v>45.482924452776501</v>
      </c>
      <c r="D29" s="177">
        <v>1.4847591181326301</v>
      </c>
      <c r="E29" s="4">
        <v>49.798960746183099</v>
      </c>
      <c r="F29" s="177">
        <v>1.49382269964625</v>
      </c>
      <c r="G29" s="4">
        <v>63.370534719683199</v>
      </c>
      <c r="H29" s="177">
        <v>1.1663298802117401</v>
      </c>
      <c r="I29" s="4">
        <v>73.979742373578304</v>
      </c>
      <c r="J29" s="177">
        <v>0.99212128694969604</v>
      </c>
      <c r="K29" s="4">
        <v>64.420901539644404</v>
      </c>
      <c r="L29" s="177">
        <v>1.26843889934503</v>
      </c>
      <c r="M29" s="4">
        <v>36.259722571137203</v>
      </c>
      <c r="N29" s="177">
        <v>1.1254492435332</v>
      </c>
      <c r="O29" s="4">
        <v>52.643320645325097</v>
      </c>
      <c r="P29" s="177">
        <v>1.19534198787719</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8"/>
    </row>
    <row r="30" spans="1:44" ht="13" customHeight="1" x14ac:dyDescent="0.35">
      <c r="A30" s="3" t="s">
        <v>370</v>
      </c>
      <c r="B30" s="171">
        <v>2</v>
      </c>
      <c r="C30" s="4">
        <v>35.739238336299302</v>
      </c>
      <c r="D30" s="177">
        <v>1.23385233549415</v>
      </c>
      <c r="E30" s="4">
        <v>58.937641458373399</v>
      </c>
      <c r="F30" s="177">
        <v>1.53568755647092</v>
      </c>
      <c r="G30" s="4">
        <v>54.070126259994197</v>
      </c>
      <c r="H30" s="177">
        <v>1.0601743827504799</v>
      </c>
      <c r="I30" s="4">
        <v>61.127817204893802</v>
      </c>
      <c r="J30" s="177">
        <v>1.0785471802465201</v>
      </c>
      <c r="K30" s="4">
        <v>60.156406160166398</v>
      </c>
      <c r="L30" s="177">
        <v>1.34339208001788</v>
      </c>
      <c r="M30" s="4">
        <v>15.2901298738464</v>
      </c>
      <c r="N30" s="177">
        <v>0.99418710842499203</v>
      </c>
      <c r="O30" s="4">
        <v>37.981553855742597</v>
      </c>
      <c r="P30" s="177">
        <v>1.0587261300361099</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8"/>
    </row>
    <row r="31" spans="1:44" ht="13" customHeight="1" x14ac:dyDescent="0.35">
      <c r="A31" s="3" t="s">
        <v>371</v>
      </c>
      <c r="B31" s="171">
        <v>2</v>
      </c>
      <c r="C31" s="4">
        <v>56.285768208139601</v>
      </c>
      <c r="D31" s="177">
        <v>1.3683144858602101</v>
      </c>
      <c r="E31" s="4">
        <v>71.098156151898706</v>
      </c>
      <c r="F31" s="177">
        <v>1.2298043780879999</v>
      </c>
      <c r="G31" s="4">
        <v>61.996154938821299</v>
      </c>
      <c r="H31" s="177">
        <v>1.06441423493539</v>
      </c>
      <c r="I31" s="4">
        <v>68.875183553262502</v>
      </c>
      <c r="J31" s="177">
        <v>1.1524221822146199</v>
      </c>
      <c r="K31" s="4">
        <v>76.792035871223405</v>
      </c>
      <c r="L31" s="177">
        <v>1.19657832070225</v>
      </c>
      <c r="M31" s="4" t="s">
        <v>431</v>
      </c>
      <c r="N31" s="177" t="s">
        <v>431</v>
      </c>
      <c r="O31" s="4">
        <v>57.867333103424897</v>
      </c>
      <c r="P31" s="177">
        <v>1.13779521211873</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8"/>
    </row>
    <row r="32" spans="1:44" ht="13" customHeight="1" x14ac:dyDescent="0.35">
      <c r="A32" s="3" t="s">
        <v>372</v>
      </c>
      <c r="B32" s="171">
        <v>2</v>
      </c>
      <c r="C32" s="4">
        <v>78.731685975856195</v>
      </c>
      <c r="D32" s="177">
        <v>0.93985821042836903</v>
      </c>
      <c r="E32" s="4">
        <v>58.352263140279703</v>
      </c>
      <c r="F32" s="177">
        <v>1.09356911686715</v>
      </c>
      <c r="G32" s="4">
        <v>86.558361265679395</v>
      </c>
      <c r="H32" s="177">
        <v>0.75459358665548304</v>
      </c>
      <c r="I32" s="4">
        <v>84.481502938169598</v>
      </c>
      <c r="J32" s="177">
        <v>0.74871851998919303</v>
      </c>
      <c r="K32" s="4">
        <v>84.801844404268607</v>
      </c>
      <c r="L32" s="177">
        <v>0.93591774467621902</v>
      </c>
      <c r="M32" s="4">
        <v>69.452370107583107</v>
      </c>
      <c r="N32" s="177">
        <v>1.05673989562171</v>
      </c>
      <c r="O32" s="4">
        <v>80.982089914883403</v>
      </c>
      <c r="P32" s="177">
        <v>0.86242145524234703</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8"/>
    </row>
    <row r="33" spans="1:44" ht="13" customHeight="1" x14ac:dyDescent="0.35">
      <c r="A33" s="3" t="s">
        <v>373</v>
      </c>
      <c r="B33" s="171">
        <v>2</v>
      </c>
      <c r="C33" s="4">
        <v>63.985287269446601</v>
      </c>
      <c r="D33" s="177">
        <v>1.7255325452725601</v>
      </c>
      <c r="E33" s="4">
        <v>69.194877858266395</v>
      </c>
      <c r="F33" s="177">
        <v>1.66329190336918</v>
      </c>
      <c r="G33" s="4">
        <v>69.340296672802396</v>
      </c>
      <c r="H33" s="177">
        <v>1.5737090749099101</v>
      </c>
      <c r="I33" s="4">
        <v>76.877239684447702</v>
      </c>
      <c r="J33" s="177">
        <v>1.5543748633888801</v>
      </c>
      <c r="K33" s="4">
        <v>73.854054451622204</v>
      </c>
      <c r="L33" s="177">
        <v>1.3972389684167199</v>
      </c>
      <c r="M33" s="4">
        <v>53.407342069940697</v>
      </c>
      <c r="N33" s="177">
        <v>1.61335413968057</v>
      </c>
      <c r="O33" s="4">
        <v>60.108988010911098</v>
      </c>
      <c r="P33" s="177">
        <v>1.7313532387086501</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8"/>
    </row>
    <row r="34" spans="1:44" ht="13" customHeight="1" x14ac:dyDescent="0.35">
      <c r="A34" s="3" t="s">
        <v>374</v>
      </c>
      <c r="B34" s="171">
        <v>2</v>
      </c>
      <c r="C34" s="4">
        <v>71.070666181549797</v>
      </c>
      <c r="D34" s="177">
        <v>1.30309522794653</v>
      </c>
      <c r="E34" s="4">
        <v>52.975380938197503</v>
      </c>
      <c r="F34" s="177">
        <v>1.28766080399128</v>
      </c>
      <c r="G34" s="4">
        <v>65.782429525809107</v>
      </c>
      <c r="H34" s="177">
        <v>1.35486586349664</v>
      </c>
      <c r="I34" s="4">
        <v>69.424944056445796</v>
      </c>
      <c r="J34" s="177">
        <v>1.1925436448381099</v>
      </c>
      <c r="K34" s="4">
        <v>70.617385075307496</v>
      </c>
      <c r="L34" s="177">
        <v>1.1980504594691499</v>
      </c>
      <c r="M34" s="4">
        <v>59.658593244948797</v>
      </c>
      <c r="N34" s="177">
        <v>1.33375389065551</v>
      </c>
      <c r="O34" s="4">
        <v>70.007987711555302</v>
      </c>
      <c r="P34" s="177">
        <v>1.36180053532224</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8"/>
    </row>
    <row r="35" spans="1:44" ht="13" customHeight="1" x14ac:dyDescent="0.35">
      <c r="A35" s="3" t="s">
        <v>375</v>
      </c>
      <c r="B35" s="171">
        <v>2</v>
      </c>
      <c r="C35" s="4">
        <v>84.283263073742205</v>
      </c>
      <c r="D35" s="177">
        <v>0.80700869574860401</v>
      </c>
      <c r="E35" s="4">
        <v>82.303691041074003</v>
      </c>
      <c r="F35" s="177">
        <v>0.85459649946003502</v>
      </c>
      <c r="G35" s="4">
        <v>96.7886365923612</v>
      </c>
      <c r="H35" s="177">
        <v>0.33485662345655398</v>
      </c>
      <c r="I35" s="4">
        <v>96.555149133288594</v>
      </c>
      <c r="J35" s="177">
        <v>0.38537343146483299</v>
      </c>
      <c r="K35" s="4">
        <v>94.8700388746052</v>
      </c>
      <c r="L35" s="177">
        <v>0.43987795813077102</v>
      </c>
      <c r="M35" s="4">
        <v>70.5894409690559</v>
      </c>
      <c r="N35" s="177">
        <v>1.0521115202351199</v>
      </c>
      <c r="O35" s="4">
        <v>82.772374853384903</v>
      </c>
      <c r="P35" s="177">
        <v>0.83871409913652595</v>
      </c>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8"/>
    </row>
    <row r="36" spans="1:44" ht="13" customHeight="1" x14ac:dyDescent="0.35">
      <c r="A36" s="3" t="s">
        <v>376</v>
      </c>
      <c r="B36" s="171">
        <v>2</v>
      </c>
      <c r="C36" s="4">
        <v>27.077765918413899</v>
      </c>
      <c r="D36" s="177">
        <v>1.0603787011964301</v>
      </c>
      <c r="E36" s="4">
        <v>18.889195509930499</v>
      </c>
      <c r="F36" s="177">
        <v>1.16131483441742</v>
      </c>
      <c r="G36" s="4">
        <v>29.1170339267522</v>
      </c>
      <c r="H36" s="177">
        <v>1.0839493576170001</v>
      </c>
      <c r="I36" s="4">
        <v>24.752292562596502</v>
      </c>
      <c r="J36" s="177">
        <v>1.00136517070662</v>
      </c>
      <c r="K36" s="4">
        <v>26.134317499109699</v>
      </c>
      <c r="L36" s="177">
        <v>1.06568498606551</v>
      </c>
      <c r="M36" s="4">
        <v>22.419041159237501</v>
      </c>
      <c r="N36" s="177">
        <v>0.92645821218961399</v>
      </c>
      <c r="O36" s="4">
        <v>22.188364788706</v>
      </c>
      <c r="P36" s="177">
        <v>1.0523192318735399</v>
      </c>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8"/>
    </row>
    <row r="37" spans="1:44" ht="13" customHeight="1" x14ac:dyDescent="0.35">
      <c r="A37" s="3" t="s">
        <v>377</v>
      </c>
      <c r="B37" s="171">
        <v>2</v>
      </c>
      <c r="C37" s="4">
        <v>62.128738545188</v>
      </c>
      <c r="D37" s="177">
        <v>0.82716052943222096</v>
      </c>
      <c r="E37" s="4">
        <v>54.771663888369197</v>
      </c>
      <c r="F37" s="177">
        <v>1.4103096547110701</v>
      </c>
      <c r="G37" s="4">
        <v>71.035925264256093</v>
      </c>
      <c r="H37" s="177">
        <v>0.94733374169324702</v>
      </c>
      <c r="I37" s="4">
        <v>63.905727070345201</v>
      </c>
      <c r="J37" s="177">
        <v>1.1435441737036001</v>
      </c>
      <c r="K37" s="4">
        <v>68.262210214677097</v>
      </c>
      <c r="L37" s="177">
        <v>1.1605971152933501</v>
      </c>
      <c r="M37" s="4">
        <v>53.733070954371598</v>
      </c>
      <c r="N37" s="177">
        <v>1.0085519293037599</v>
      </c>
      <c r="O37" s="4">
        <v>64.573902298693397</v>
      </c>
      <c r="P37" s="177">
        <v>0.94052496391358698</v>
      </c>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8"/>
    </row>
    <row r="38" spans="1:44" ht="13" customHeight="1" x14ac:dyDescent="0.35">
      <c r="A38" s="3" t="s">
        <v>378</v>
      </c>
      <c r="B38" s="171">
        <v>2</v>
      </c>
      <c r="C38" s="4">
        <v>53.520844897160003</v>
      </c>
      <c r="D38" s="177">
        <v>1.46952488162247</v>
      </c>
      <c r="E38" s="4">
        <v>50.040470363773899</v>
      </c>
      <c r="F38" s="177">
        <v>1.35901161186497</v>
      </c>
      <c r="G38" s="4">
        <v>61.483750342014297</v>
      </c>
      <c r="H38" s="177">
        <v>1.2304877951584099</v>
      </c>
      <c r="I38" s="4">
        <v>63.778501702916799</v>
      </c>
      <c r="J38" s="177">
        <v>1.2479324530052101</v>
      </c>
      <c r="K38" s="4">
        <v>60.381587403009298</v>
      </c>
      <c r="L38" s="177">
        <v>1.1615251112095</v>
      </c>
      <c r="M38" s="4">
        <v>61.021759593010401</v>
      </c>
      <c r="N38" s="177">
        <v>1.35783309612062</v>
      </c>
      <c r="O38" s="4">
        <v>60.0893275734377</v>
      </c>
      <c r="P38" s="177">
        <v>1.4871465093295799</v>
      </c>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8"/>
    </row>
    <row r="39" spans="1:44" ht="13" customHeight="1" x14ac:dyDescent="0.35">
      <c r="A39" s="3" t="s">
        <v>379</v>
      </c>
      <c r="B39" s="171">
        <v>2</v>
      </c>
      <c r="C39" s="4">
        <v>92.568136136069199</v>
      </c>
      <c r="D39" s="177">
        <v>0.61328495273417705</v>
      </c>
      <c r="E39" s="4">
        <v>92.129990102672195</v>
      </c>
      <c r="F39" s="177">
        <v>0.72424942301763495</v>
      </c>
      <c r="G39" s="4">
        <v>94.096386887960406</v>
      </c>
      <c r="H39" s="177">
        <v>0.55487666254152801</v>
      </c>
      <c r="I39" s="4">
        <v>91.950056785485003</v>
      </c>
      <c r="J39" s="177">
        <v>0.72715507243495503</v>
      </c>
      <c r="K39" s="4">
        <v>95.643374681360498</v>
      </c>
      <c r="L39" s="177">
        <v>0.50302917982034701</v>
      </c>
      <c r="M39" s="4">
        <v>88.713826053812099</v>
      </c>
      <c r="N39" s="177">
        <v>0.82411836599851795</v>
      </c>
      <c r="O39" s="4">
        <v>90.435962380946805</v>
      </c>
      <c r="P39" s="177">
        <v>0.73809579310252704</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8"/>
    </row>
    <row r="40" spans="1:44" ht="13" customHeight="1" x14ac:dyDescent="0.35">
      <c r="A40" s="3" t="s">
        <v>380</v>
      </c>
      <c r="B40" s="171">
        <v>2</v>
      </c>
      <c r="C40" s="4">
        <v>78.518539073094999</v>
      </c>
      <c r="D40" s="177">
        <v>0.90606822871732895</v>
      </c>
      <c r="E40" s="4">
        <v>71.564377675148407</v>
      </c>
      <c r="F40" s="177">
        <v>1.19933337485455</v>
      </c>
      <c r="G40" s="4">
        <v>82.308649419923</v>
      </c>
      <c r="H40" s="177">
        <v>1.0072096256661001</v>
      </c>
      <c r="I40" s="4">
        <v>79.622987160171405</v>
      </c>
      <c r="J40" s="177">
        <v>1.0533532262943099</v>
      </c>
      <c r="K40" s="4">
        <v>82.008135579722804</v>
      </c>
      <c r="L40" s="177">
        <v>0.993768428928128</v>
      </c>
      <c r="M40" s="4">
        <v>71.668077152112701</v>
      </c>
      <c r="N40" s="177">
        <v>1.1561485999219001</v>
      </c>
      <c r="O40" s="4">
        <v>77.214308325201003</v>
      </c>
      <c r="P40" s="177">
        <v>0.994536972769824</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8"/>
    </row>
    <row r="41" spans="1:44" ht="13" customHeight="1" x14ac:dyDescent="0.35">
      <c r="A41" s="3" t="s">
        <v>381</v>
      </c>
      <c r="B41" s="171">
        <v>2</v>
      </c>
      <c r="C41" s="4">
        <v>73.197881071293494</v>
      </c>
      <c r="D41" s="177">
        <v>0.899893742059234</v>
      </c>
      <c r="E41" s="4">
        <v>59.998910001370398</v>
      </c>
      <c r="F41" s="177">
        <v>1.40464022452478</v>
      </c>
      <c r="G41" s="4">
        <v>73.681037642656406</v>
      </c>
      <c r="H41" s="177">
        <v>0.95823804544552105</v>
      </c>
      <c r="I41" s="4">
        <v>67.904805176328907</v>
      </c>
      <c r="J41" s="177">
        <v>1.21786211460019</v>
      </c>
      <c r="K41" s="4">
        <v>66.874659373713897</v>
      </c>
      <c r="L41" s="177">
        <v>1.3436897394327001</v>
      </c>
      <c r="M41" s="4">
        <v>65.234375492507795</v>
      </c>
      <c r="N41" s="177">
        <v>0.95663736677852995</v>
      </c>
      <c r="O41" s="4">
        <v>70.674327466799596</v>
      </c>
      <c r="P41" s="177">
        <v>1.0517449174853499</v>
      </c>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8"/>
    </row>
    <row r="42" spans="1:44" ht="13" customHeight="1" x14ac:dyDescent="0.35">
      <c r="A42" s="3" t="s">
        <v>382</v>
      </c>
      <c r="B42" s="171">
        <v>2</v>
      </c>
      <c r="C42" s="4">
        <v>56.953510402812398</v>
      </c>
      <c r="D42" s="177">
        <v>1.33632894018563</v>
      </c>
      <c r="E42" s="4">
        <v>64.356362488557295</v>
      </c>
      <c r="F42" s="177">
        <v>1.3124085753766099</v>
      </c>
      <c r="G42" s="4">
        <v>65.470453119221801</v>
      </c>
      <c r="H42" s="177">
        <v>1.4684184911679301</v>
      </c>
      <c r="I42" s="4">
        <v>68.930303957949405</v>
      </c>
      <c r="J42" s="177">
        <v>1.3811314043168701</v>
      </c>
      <c r="K42" s="4">
        <v>72.705248364164405</v>
      </c>
      <c r="L42" s="177">
        <v>1.1777354842840799</v>
      </c>
      <c r="M42" s="4">
        <v>48.962635213521501</v>
      </c>
      <c r="N42" s="177">
        <v>1.28092776512822</v>
      </c>
      <c r="O42" s="4">
        <v>62.934307548762398</v>
      </c>
      <c r="P42" s="177">
        <v>1.2731398092328099</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8"/>
    </row>
    <row r="43" spans="1:44" ht="13" customHeight="1" x14ac:dyDescent="0.35">
      <c r="A43" s="3" t="s">
        <v>383</v>
      </c>
      <c r="B43" s="171">
        <v>2</v>
      </c>
      <c r="C43" s="4">
        <v>83.385101397804604</v>
      </c>
      <c r="D43" s="177">
        <v>1.3534209174954901</v>
      </c>
      <c r="E43" s="4">
        <v>71.406626722799302</v>
      </c>
      <c r="F43" s="177">
        <v>1.4301907408377501</v>
      </c>
      <c r="G43" s="4">
        <v>87.485338976326403</v>
      </c>
      <c r="H43" s="177">
        <v>1.20824731358422</v>
      </c>
      <c r="I43" s="4">
        <v>88.297229444450906</v>
      </c>
      <c r="J43" s="177">
        <v>1.2410381263772501</v>
      </c>
      <c r="K43" s="4">
        <v>88.669414899534701</v>
      </c>
      <c r="L43" s="177">
        <v>1.11648385219969</v>
      </c>
      <c r="M43" s="4">
        <v>79.199097563058601</v>
      </c>
      <c r="N43" s="177">
        <v>1.4309078261460699</v>
      </c>
      <c r="O43" s="4">
        <v>84.715873429785006</v>
      </c>
      <c r="P43" s="177">
        <v>1.2846276399762599</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8"/>
    </row>
    <row r="44" spans="1:44" ht="13" customHeight="1" x14ac:dyDescent="0.35">
      <c r="A44" s="3" t="s">
        <v>384</v>
      </c>
      <c r="B44" s="171">
        <v>2</v>
      </c>
      <c r="C44" s="4">
        <v>79.599526406835295</v>
      </c>
      <c r="D44" s="177">
        <v>1.1511479157240101</v>
      </c>
      <c r="E44" s="4">
        <v>67.9096413402373</v>
      </c>
      <c r="F44" s="177">
        <v>1.14033029828627</v>
      </c>
      <c r="G44" s="4">
        <v>84.878779015663895</v>
      </c>
      <c r="H44" s="177">
        <v>0.81731570250646501</v>
      </c>
      <c r="I44" s="4">
        <v>88.382993342099695</v>
      </c>
      <c r="J44" s="177">
        <v>0.77061772883317103</v>
      </c>
      <c r="K44" s="4">
        <v>82.305406651243501</v>
      </c>
      <c r="L44" s="177">
        <v>0.83889562872975099</v>
      </c>
      <c r="M44" s="4">
        <v>71.126768258945603</v>
      </c>
      <c r="N44" s="177">
        <v>0.99982377177111204</v>
      </c>
      <c r="O44" s="4">
        <v>86.108426768040204</v>
      </c>
      <c r="P44" s="177">
        <v>0.69883788693001603</v>
      </c>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8"/>
    </row>
    <row r="45" spans="1:44" ht="13" customHeight="1" x14ac:dyDescent="0.35">
      <c r="A45" s="3" t="s">
        <v>385</v>
      </c>
      <c r="B45" s="171">
        <v>2</v>
      </c>
      <c r="C45" s="4">
        <v>78.3680401036316</v>
      </c>
      <c r="D45" s="177">
        <v>1.0048931194927799</v>
      </c>
      <c r="E45" s="4">
        <v>68.449521060440802</v>
      </c>
      <c r="F45" s="177">
        <v>1.1095717280698101</v>
      </c>
      <c r="G45" s="4">
        <v>83.066353760722606</v>
      </c>
      <c r="H45" s="177">
        <v>0.84895019505538205</v>
      </c>
      <c r="I45" s="4">
        <v>82.655171949140495</v>
      </c>
      <c r="J45" s="177">
        <v>0.80903554261357402</v>
      </c>
      <c r="K45" s="4">
        <v>83.458613265808197</v>
      </c>
      <c r="L45" s="177">
        <v>0.99562748125767497</v>
      </c>
      <c r="M45" s="4">
        <v>74.719407913455797</v>
      </c>
      <c r="N45" s="177">
        <v>0.971491971792107</v>
      </c>
      <c r="O45" s="4">
        <v>79.792269071349097</v>
      </c>
      <c r="P45" s="177">
        <v>0.96268152385745698</v>
      </c>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8"/>
    </row>
    <row r="46" spans="1:44" ht="13" customHeight="1" x14ac:dyDescent="0.35">
      <c r="A46" s="3" t="s">
        <v>386</v>
      </c>
      <c r="B46" s="171">
        <v>2</v>
      </c>
      <c r="C46" s="4">
        <v>54.468162515055198</v>
      </c>
      <c r="D46" s="177">
        <v>1.4691016870509701</v>
      </c>
      <c r="E46" s="4">
        <v>54.146227328835899</v>
      </c>
      <c r="F46" s="177">
        <v>1.63134185846517</v>
      </c>
      <c r="G46" s="4">
        <v>66.300029841698901</v>
      </c>
      <c r="H46" s="177">
        <v>1.4189318509093201</v>
      </c>
      <c r="I46" s="4">
        <v>66.785821122304199</v>
      </c>
      <c r="J46" s="177">
        <v>1.4338152900446299</v>
      </c>
      <c r="K46" s="4">
        <v>57.4163049215977</v>
      </c>
      <c r="L46" s="177">
        <v>1.5016119838717801</v>
      </c>
      <c r="M46" s="4">
        <v>60.922664553098798</v>
      </c>
      <c r="N46" s="177">
        <v>1.3682804944433</v>
      </c>
      <c r="O46" s="4">
        <v>63.353113011057602</v>
      </c>
      <c r="P46" s="177">
        <v>1.3105902086523</v>
      </c>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8"/>
    </row>
    <row r="47" spans="1:44" ht="13" customHeight="1" x14ac:dyDescent="0.35">
      <c r="A47" s="3" t="s">
        <v>387</v>
      </c>
      <c r="B47" s="171">
        <v>2</v>
      </c>
      <c r="C47" s="4">
        <v>85.818380286316795</v>
      </c>
      <c r="D47" s="177">
        <v>0.74523712810921605</v>
      </c>
      <c r="E47" s="4">
        <v>84.583129297222001</v>
      </c>
      <c r="F47" s="177">
        <v>0.98894435140494297</v>
      </c>
      <c r="G47" s="4">
        <v>91.022706480755801</v>
      </c>
      <c r="H47" s="177">
        <v>0.64580062463526999</v>
      </c>
      <c r="I47" s="4">
        <v>91.878697863722394</v>
      </c>
      <c r="J47" s="177">
        <v>0.63521853458697497</v>
      </c>
      <c r="K47" s="4">
        <v>88.695672610853194</v>
      </c>
      <c r="L47" s="177">
        <v>0.82168434037856497</v>
      </c>
      <c r="M47" s="4">
        <v>67.306002988297394</v>
      </c>
      <c r="N47" s="177">
        <v>1.1944020267226401</v>
      </c>
      <c r="O47" s="4">
        <v>80.520683454223601</v>
      </c>
      <c r="P47" s="177">
        <v>0.91883441933977805</v>
      </c>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8"/>
    </row>
    <row r="48" spans="1:44" ht="13" customHeight="1" x14ac:dyDescent="0.35">
      <c r="A48" s="3" t="s">
        <v>388</v>
      </c>
      <c r="B48" s="171">
        <v>2</v>
      </c>
      <c r="C48" s="4">
        <v>76.444666976431805</v>
      </c>
      <c r="D48" s="177">
        <v>1.0156326798731601</v>
      </c>
      <c r="E48" s="4">
        <v>51.879860901553002</v>
      </c>
      <c r="F48" s="177">
        <v>1.4816954090916501</v>
      </c>
      <c r="G48" s="4">
        <v>74.737732938488193</v>
      </c>
      <c r="H48" s="177">
        <v>1.1549510449186</v>
      </c>
      <c r="I48" s="4">
        <v>79.033713185535106</v>
      </c>
      <c r="J48" s="177">
        <v>1.07334928440656</v>
      </c>
      <c r="K48" s="4">
        <v>82.9989873560326</v>
      </c>
      <c r="L48" s="177">
        <v>0.90024985797669499</v>
      </c>
      <c r="M48" s="4">
        <v>70.0235325121713</v>
      </c>
      <c r="N48" s="177">
        <v>1.2255298593272099</v>
      </c>
      <c r="O48" s="4">
        <v>80.095174499539695</v>
      </c>
      <c r="P48" s="177">
        <v>0.93821084518304598</v>
      </c>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8"/>
    </row>
    <row r="49" spans="1:44" ht="13" customHeight="1" x14ac:dyDescent="0.35">
      <c r="A49" s="3" t="s">
        <v>389</v>
      </c>
      <c r="B49" s="171">
        <v>2</v>
      </c>
      <c r="C49" s="4">
        <v>88.296611679105794</v>
      </c>
      <c r="D49" s="177">
        <v>0.75220106432022005</v>
      </c>
      <c r="E49" s="4">
        <v>73.6553652917666</v>
      </c>
      <c r="F49" s="177">
        <v>1.34351387690324</v>
      </c>
      <c r="G49" s="4">
        <v>89.775247473072795</v>
      </c>
      <c r="H49" s="177">
        <v>0.71732747985727496</v>
      </c>
      <c r="I49" s="4">
        <v>90.133598439377906</v>
      </c>
      <c r="J49" s="177">
        <v>0.76222204088022805</v>
      </c>
      <c r="K49" s="4">
        <v>84.145376288537904</v>
      </c>
      <c r="L49" s="177">
        <v>0.96317430489508404</v>
      </c>
      <c r="M49" s="4">
        <v>77.038094580803005</v>
      </c>
      <c r="N49" s="177">
        <v>1.1262519223905101</v>
      </c>
      <c r="O49" s="4">
        <v>88.683432411534895</v>
      </c>
      <c r="P49" s="177">
        <v>0.79378972315281704</v>
      </c>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8"/>
    </row>
    <row r="50" spans="1:44" ht="13" customHeight="1" x14ac:dyDescent="0.35">
      <c r="A50" s="3" t="s">
        <v>390</v>
      </c>
      <c r="B50" s="171">
        <v>2</v>
      </c>
      <c r="C50" s="4">
        <v>72.090641244812602</v>
      </c>
      <c r="D50" s="177">
        <v>1.0006884115441199</v>
      </c>
      <c r="E50" s="4">
        <v>62.214176708763702</v>
      </c>
      <c r="F50" s="177">
        <v>1.183893116458</v>
      </c>
      <c r="G50" s="4">
        <v>77.632605402394006</v>
      </c>
      <c r="H50" s="177">
        <v>0.85770080450313002</v>
      </c>
      <c r="I50" s="4">
        <v>79.091954240039499</v>
      </c>
      <c r="J50" s="177">
        <v>0.862900949299784</v>
      </c>
      <c r="K50" s="4">
        <v>80.558503429328596</v>
      </c>
      <c r="L50" s="177">
        <v>0.83120106017723505</v>
      </c>
      <c r="M50" s="4">
        <v>64.4968779723133</v>
      </c>
      <c r="N50" s="177">
        <v>1.07644143033228</v>
      </c>
      <c r="O50" s="4">
        <v>73.839016379431797</v>
      </c>
      <c r="P50" s="177">
        <v>1.05128629153512</v>
      </c>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8"/>
    </row>
    <row r="51" spans="1:44" ht="13" customHeight="1" x14ac:dyDescent="0.35">
      <c r="A51" s="3" t="s">
        <v>391</v>
      </c>
      <c r="B51" s="171">
        <v>2</v>
      </c>
      <c r="C51" s="4">
        <v>79.160569425116293</v>
      </c>
      <c r="D51" s="177">
        <v>0.91459516869081803</v>
      </c>
      <c r="E51" s="4">
        <v>49.964720485636199</v>
      </c>
      <c r="F51" s="177">
        <v>1.00485507781314</v>
      </c>
      <c r="G51" s="4">
        <v>71.696328939440605</v>
      </c>
      <c r="H51" s="177">
        <v>0.98990940248260995</v>
      </c>
      <c r="I51" s="4">
        <v>67.567723628338499</v>
      </c>
      <c r="J51" s="177">
        <v>1.00324837471532</v>
      </c>
      <c r="K51" s="4">
        <v>70.025084401100798</v>
      </c>
      <c r="L51" s="177">
        <v>1.0325226198873301</v>
      </c>
      <c r="M51" s="4">
        <v>67.805554983959695</v>
      </c>
      <c r="N51" s="177">
        <v>1.0282221193899199</v>
      </c>
      <c r="O51" s="4">
        <v>71.236699876584098</v>
      </c>
      <c r="P51" s="177">
        <v>0.86238743461817702</v>
      </c>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8"/>
    </row>
    <row r="52" spans="1:44" ht="13" customHeight="1" x14ac:dyDescent="0.35">
      <c r="A52" s="3" t="s">
        <v>392</v>
      </c>
      <c r="B52" s="171">
        <v>2</v>
      </c>
      <c r="C52" s="4">
        <v>66.780420818717602</v>
      </c>
      <c r="D52" s="177">
        <v>1.0905622932473</v>
      </c>
      <c r="E52" s="4">
        <v>69.587442653670195</v>
      </c>
      <c r="F52" s="177">
        <v>1.0336787884862799</v>
      </c>
      <c r="G52" s="4">
        <v>73.740819059080394</v>
      </c>
      <c r="H52" s="177">
        <v>0.98063073301029602</v>
      </c>
      <c r="I52" s="4">
        <v>73.830919397958795</v>
      </c>
      <c r="J52" s="177">
        <v>1.0176040577477801</v>
      </c>
      <c r="K52" s="4">
        <v>80.040751577581702</v>
      </c>
      <c r="L52" s="177">
        <v>0.98165023956280495</v>
      </c>
      <c r="M52" s="4">
        <v>61.295736800870998</v>
      </c>
      <c r="N52" s="177">
        <v>1.2686077746441</v>
      </c>
      <c r="O52" s="4">
        <v>73.626143116881394</v>
      </c>
      <c r="P52" s="177">
        <v>1.1106341364255601</v>
      </c>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8"/>
    </row>
    <row r="53" spans="1:44" ht="13" customHeight="1" x14ac:dyDescent="0.35">
      <c r="A53" s="3" t="s">
        <v>393</v>
      </c>
      <c r="B53" s="171">
        <v>2</v>
      </c>
      <c r="C53" s="4">
        <v>58.380987101162198</v>
      </c>
      <c r="D53" s="177">
        <v>1.0113915736163399</v>
      </c>
      <c r="E53" s="4">
        <v>54.380313940437098</v>
      </c>
      <c r="F53" s="177">
        <v>1.1529067883908899</v>
      </c>
      <c r="G53" s="4">
        <v>68.163814863424705</v>
      </c>
      <c r="H53" s="177">
        <v>0.93150735279825203</v>
      </c>
      <c r="I53" s="4">
        <v>61.792701255275901</v>
      </c>
      <c r="J53" s="177">
        <v>1.0698866487109999</v>
      </c>
      <c r="K53" s="4">
        <v>67.663537223792602</v>
      </c>
      <c r="L53" s="177">
        <v>0.95422258576768604</v>
      </c>
      <c r="M53" s="4">
        <v>42.5901510812729</v>
      </c>
      <c r="N53" s="177">
        <v>1.1292637709512401</v>
      </c>
      <c r="O53" s="4">
        <v>65.667946898760107</v>
      </c>
      <c r="P53" s="177">
        <v>0.957288978155451</v>
      </c>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8"/>
    </row>
    <row r="54" spans="1:44" ht="13" customHeight="1" x14ac:dyDescent="0.35">
      <c r="A54" s="3" t="s">
        <v>394</v>
      </c>
      <c r="B54" s="171">
        <v>2</v>
      </c>
      <c r="C54" s="4">
        <v>41.606418167945897</v>
      </c>
      <c r="D54" s="177">
        <v>1.70553909859398</v>
      </c>
      <c r="E54" s="4">
        <v>63.483321258971998</v>
      </c>
      <c r="F54" s="177">
        <v>1.3858413078013301</v>
      </c>
      <c r="G54" s="4">
        <v>63.416862165192299</v>
      </c>
      <c r="H54" s="177">
        <v>1.3079984668929301</v>
      </c>
      <c r="I54" s="4">
        <v>71.029832497239497</v>
      </c>
      <c r="J54" s="177">
        <v>1.22398924880246</v>
      </c>
      <c r="K54" s="4">
        <v>76.5527813256261</v>
      </c>
      <c r="L54" s="177">
        <v>1.26749387747553</v>
      </c>
      <c r="M54" s="4">
        <v>45.5432361979178</v>
      </c>
      <c r="N54" s="177">
        <v>1.3433145113684299</v>
      </c>
      <c r="O54" s="4">
        <v>61.494860244250198</v>
      </c>
      <c r="P54" s="177">
        <v>1.37682902499965</v>
      </c>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8"/>
    </row>
    <row r="55" spans="1:44" ht="13" customHeight="1" x14ac:dyDescent="0.35">
      <c r="A55" s="3" t="s">
        <v>395</v>
      </c>
      <c r="B55" s="171">
        <v>2</v>
      </c>
      <c r="C55" s="4">
        <v>85.901499717750298</v>
      </c>
      <c r="D55" s="177">
        <v>0.96560845859439504</v>
      </c>
      <c r="E55" s="4">
        <v>83.644272889147004</v>
      </c>
      <c r="F55" s="177">
        <v>1.0959165156702999</v>
      </c>
      <c r="G55" s="4">
        <v>83.151120156876004</v>
      </c>
      <c r="H55" s="177">
        <v>1.0018546867099001</v>
      </c>
      <c r="I55" s="4">
        <v>87.370174203558406</v>
      </c>
      <c r="J55" s="177">
        <v>0.87557952125909899</v>
      </c>
      <c r="K55" s="4">
        <v>88.915245770140402</v>
      </c>
      <c r="L55" s="177">
        <v>0.89656656399981705</v>
      </c>
      <c r="M55" s="4">
        <v>76.646475043513306</v>
      </c>
      <c r="N55" s="177">
        <v>1.28886083044086</v>
      </c>
      <c r="O55" s="4">
        <v>89.938846069226102</v>
      </c>
      <c r="P55" s="177">
        <v>0.850488016788295</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8"/>
    </row>
    <row r="56" spans="1:44" ht="13" customHeight="1" x14ac:dyDescent="0.35">
      <c r="A56" s="3" t="s">
        <v>396</v>
      </c>
      <c r="B56" s="171">
        <v>2</v>
      </c>
      <c r="C56" s="4">
        <v>68.319102743674193</v>
      </c>
      <c r="D56" s="177">
        <v>0.89889769062243596</v>
      </c>
      <c r="E56" s="4">
        <v>73.607998847729704</v>
      </c>
      <c r="F56" s="177">
        <v>0.87241240276229404</v>
      </c>
      <c r="G56" s="4">
        <v>75.477004973835506</v>
      </c>
      <c r="H56" s="177">
        <v>0.89472736675116005</v>
      </c>
      <c r="I56" s="4">
        <v>78.030784489007402</v>
      </c>
      <c r="J56" s="177">
        <v>0.86608837454613097</v>
      </c>
      <c r="K56" s="4">
        <v>79.216898095976006</v>
      </c>
      <c r="L56" s="177">
        <v>0.78743060601888903</v>
      </c>
      <c r="M56" s="4">
        <v>58.6097290895935</v>
      </c>
      <c r="N56" s="177">
        <v>0.82068896637297895</v>
      </c>
      <c r="O56" s="4">
        <v>72.357673170871806</v>
      </c>
      <c r="P56" s="177">
        <v>0.843154196722675</v>
      </c>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8"/>
    </row>
    <row r="57" spans="1:44" ht="13" customHeight="1" x14ac:dyDescent="0.35">
      <c r="A57" s="3" t="s">
        <v>397</v>
      </c>
      <c r="B57" s="171">
        <v>2</v>
      </c>
      <c r="C57" s="4">
        <v>53.916481869120602</v>
      </c>
      <c r="D57" s="177">
        <v>1.83588321512462</v>
      </c>
      <c r="E57" s="4">
        <v>78.311041583561604</v>
      </c>
      <c r="F57" s="177">
        <v>1.3616667522733401</v>
      </c>
      <c r="G57" s="4">
        <v>63.8600328812717</v>
      </c>
      <c r="H57" s="177">
        <v>1.5316697322131501</v>
      </c>
      <c r="I57" s="4">
        <v>67.415742190273406</v>
      </c>
      <c r="J57" s="177">
        <v>1.54669964908865</v>
      </c>
      <c r="K57" s="4">
        <v>79.655471789340496</v>
      </c>
      <c r="L57" s="177">
        <v>1.3035518087799201</v>
      </c>
      <c r="M57" s="4">
        <v>41.358914287027197</v>
      </c>
      <c r="N57" s="177">
        <v>1.7227309410442899</v>
      </c>
      <c r="O57" s="4">
        <v>59.7067953719624</v>
      </c>
      <c r="P57" s="177">
        <v>1.8140813261189399</v>
      </c>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8"/>
    </row>
    <row r="58" spans="1:44" ht="13" customHeight="1" x14ac:dyDescent="0.35">
      <c r="A58" s="3" t="s">
        <v>398</v>
      </c>
      <c r="B58" s="171">
        <v>2</v>
      </c>
      <c r="C58" s="4">
        <v>75.554152877467899</v>
      </c>
      <c r="D58" s="177">
        <v>0.88256341187476794</v>
      </c>
      <c r="E58" s="4">
        <v>61.747128023149799</v>
      </c>
      <c r="F58" s="177">
        <v>0.92374563349664096</v>
      </c>
      <c r="G58" s="4">
        <v>76.236110718679697</v>
      </c>
      <c r="H58" s="177">
        <v>0.83502156538468597</v>
      </c>
      <c r="I58" s="4">
        <v>85.032421793468998</v>
      </c>
      <c r="J58" s="177">
        <v>0.72915655794074796</v>
      </c>
      <c r="K58" s="4">
        <v>78.470683935141807</v>
      </c>
      <c r="L58" s="177">
        <v>0.78011079499317704</v>
      </c>
      <c r="M58" s="4">
        <v>63.602972747888003</v>
      </c>
      <c r="N58" s="177">
        <v>0.889008195985308</v>
      </c>
      <c r="O58" s="4">
        <v>68.328980866579599</v>
      </c>
      <c r="P58" s="177">
        <v>0.91276437935578902</v>
      </c>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8"/>
    </row>
    <row r="59" spans="1:44" ht="13" customHeight="1" x14ac:dyDescent="0.35">
      <c r="A59" s="3" t="s">
        <v>399</v>
      </c>
      <c r="B59" s="171">
        <v>2</v>
      </c>
      <c r="C59" s="4">
        <v>93.477239537569602</v>
      </c>
      <c r="D59" s="177">
        <v>0.72296786329439899</v>
      </c>
      <c r="E59" s="4" t="s">
        <v>431</v>
      </c>
      <c r="F59" s="177" t="s">
        <v>431</v>
      </c>
      <c r="G59" s="4">
        <v>91.289289542324696</v>
      </c>
      <c r="H59" s="177">
        <v>1.0437810313901801</v>
      </c>
      <c r="I59" s="4">
        <v>90.474791730298094</v>
      </c>
      <c r="J59" s="177">
        <v>1.0961083935609801</v>
      </c>
      <c r="K59" s="4">
        <v>94.741241605814295</v>
      </c>
      <c r="L59" s="177">
        <v>0.46421342809895699</v>
      </c>
      <c r="M59" s="4">
        <v>86.158375725576306</v>
      </c>
      <c r="N59" s="177">
        <v>1.2246263704534399</v>
      </c>
      <c r="O59" s="4">
        <v>93.139812976027699</v>
      </c>
      <c r="P59" s="177">
        <v>0.94383802935275096</v>
      </c>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8"/>
    </row>
    <row r="60" spans="1:44" ht="13" customHeight="1" x14ac:dyDescent="0.35">
      <c r="A60" s="3" t="s">
        <v>400</v>
      </c>
      <c r="B60" s="171">
        <v>2</v>
      </c>
      <c r="C60" s="4">
        <v>67.100656453185096</v>
      </c>
      <c r="D60" s="177">
        <v>2.1622328577259302</v>
      </c>
      <c r="E60" s="4">
        <v>62.499157166412097</v>
      </c>
      <c r="F60" s="177">
        <v>2.92608590418947</v>
      </c>
      <c r="G60" s="4">
        <v>64.169892784989401</v>
      </c>
      <c r="H60" s="177">
        <v>2.3212590504462698</v>
      </c>
      <c r="I60" s="4">
        <v>72.616242211541802</v>
      </c>
      <c r="J60" s="177">
        <v>2.1283674078213002</v>
      </c>
      <c r="K60" s="4">
        <v>77.169551181583898</v>
      </c>
      <c r="L60" s="177">
        <v>1.82147462028288</v>
      </c>
      <c r="M60" s="4">
        <v>64.440920246919205</v>
      </c>
      <c r="N60" s="177">
        <v>1.8523056991179201</v>
      </c>
      <c r="O60" s="4">
        <v>68.063952724170903</v>
      </c>
      <c r="P60" s="177">
        <v>2.1339436679603501</v>
      </c>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8"/>
    </row>
    <row r="61" spans="1:44" ht="13" customHeight="1" x14ac:dyDescent="0.35">
      <c r="A61" s="3" t="s">
        <v>401</v>
      </c>
      <c r="B61" s="171">
        <v>2</v>
      </c>
      <c r="C61" s="4">
        <v>77.542094255124098</v>
      </c>
      <c r="D61" s="177">
        <v>0.827956111372118</v>
      </c>
      <c r="E61" s="4">
        <v>66.225916093701699</v>
      </c>
      <c r="F61" s="177">
        <v>1.0265798456508599</v>
      </c>
      <c r="G61" s="4">
        <v>79.976732112198206</v>
      </c>
      <c r="H61" s="177">
        <v>0.86538643046294506</v>
      </c>
      <c r="I61" s="4">
        <v>72.8279011160175</v>
      </c>
      <c r="J61" s="177">
        <v>0.98022832222546996</v>
      </c>
      <c r="K61" s="4">
        <v>78.105913051837007</v>
      </c>
      <c r="L61" s="177">
        <v>1.0454230809862399</v>
      </c>
      <c r="M61" s="4">
        <v>63.287503999451701</v>
      </c>
      <c r="N61" s="177">
        <v>1.00439451954771</v>
      </c>
      <c r="O61" s="4">
        <v>77.332698136682595</v>
      </c>
      <c r="P61" s="177">
        <v>0.91644281325478605</v>
      </c>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8"/>
    </row>
    <row r="62" spans="1:44" ht="13" customHeight="1" x14ac:dyDescent="0.35">
      <c r="A62" s="3" t="s">
        <v>402</v>
      </c>
      <c r="B62" s="171">
        <v>2</v>
      </c>
      <c r="C62" s="4">
        <v>80.688465967489293</v>
      </c>
      <c r="D62" s="177">
        <v>0.90118343401240197</v>
      </c>
      <c r="E62" s="4">
        <v>65.498970543944793</v>
      </c>
      <c r="F62" s="177">
        <v>1.1693554068938901</v>
      </c>
      <c r="G62" s="4">
        <v>75.177580438543202</v>
      </c>
      <c r="H62" s="177">
        <v>1.0266601260805901</v>
      </c>
      <c r="I62" s="4">
        <v>78.139584278073499</v>
      </c>
      <c r="J62" s="177">
        <v>0.97762489967718602</v>
      </c>
      <c r="K62" s="4">
        <v>77.814908812099304</v>
      </c>
      <c r="L62" s="177">
        <v>1.0038983691804699</v>
      </c>
      <c r="M62" s="4">
        <v>83.835952050972693</v>
      </c>
      <c r="N62" s="177">
        <v>0.76248991569642699</v>
      </c>
      <c r="O62" s="4">
        <v>82.997771444479099</v>
      </c>
      <c r="P62" s="177">
        <v>0.85340810389251798</v>
      </c>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8"/>
    </row>
    <row r="63" spans="1:44" ht="13" customHeight="1" x14ac:dyDescent="0.35">
      <c r="A63" s="192" t="s">
        <v>403</v>
      </c>
      <c r="B63" s="172">
        <v>2</v>
      </c>
      <c r="C63" s="42">
        <v>62.6740276294544</v>
      </c>
      <c r="D63" s="178">
        <v>0.25150601171697601</v>
      </c>
      <c r="E63" s="42">
        <v>65.982890224331598</v>
      </c>
      <c r="F63" s="178">
        <v>0.26336437703305599</v>
      </c>
      <c r="G63" s="42">
        <v>70.563724222625694</v>
      </c>
      <c r="H63" s="178">
        <v>0.22638942820789701</v>
      </c>
      <c r="I63" s="42">
        <v>72.578110772371602</v>
      </c>
      <c r="J63" s="178">
        <v>0.224009324234344</v>
      </c>
      <c r="K63" s="42">
        <v>73.929961837402601</v>
      </c>
      <c r="L63" s="178">
        <v>0.225139078183237</v>
      </c>
      <c r="M63" s="42">
        <v>54.447021550963598</v>
      </c>
      <c r="N63" s="178">
        <v>0.25540263686798398</v>
      </c>
      <c r="O63" s="42">
        <v>64.271170314090995</v>
      </c>
      <c r="P63" s="178">
        <v>0.251580716265903</v>
      </c>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8"/>
    </row>
    <row r="64" spans="1:44" ht="13" customHeight="1" x14ac:dyDescent="0.35">
      <c r="A64" s="193" t="s">
        <v>404</v>
      </c>
      <c r="B64" s="173">
        <v>2</v>
      </c>
      <c r="C64" s="47">
        <v>65.210320951728207</v>
      </c>
      <c r="D64" s="179">
        <v>0.38168279190649201</v>
      </c>
      <c r="E64" s="47">
        <v>68.569562917022296</v>
      </c>
      <c r="F64" s="179">
        <v>0.385770428840846</v>
      </c>
      <c r="G64" s="47">
        <v>73.444825185955395</v>
      </c>
      <c r="H64" s="179">
        <v>0.330791763535559</v>
      </c>
      <c r="I64" s="47">
        <v>75.466204752421604</v>
      </c>
      <c r="J64" s="179">
        <v>0.338827262914011</v>
      </c>
      <c r="K64" s="47">
        <v>77.096758478341599</v>
      </c>
      <c r="L64" s="179">
        <v>0.34374305199315702</v>
      </c>
      <c r="M64" s="47">
        <v>59.099630743393</v>
      </c>
      <c r="N64" s="179">
        <v>0.367253179013875</v>
      </c>
      <c r="O64" s="47">
        <v>67.664322782108599</v>
      </c>
      <c r="P64" s="179">
        <v>0.34505282318046299</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8"/>
    </row>
    <row r="65" spans="1:44" ht="13" customHeight="1" x14ac:dyDescent="0.35">
      <c r="A65" s="194" t="s">
        <v>405</v>
      </c>
      <c r="B65" s="174">
        <v>2</v>
      </c>
      <c r="C65" s="26">
        <v>70.061397836713596</v>
      </c>
      <c r="D65" s="180">
        <v>0.16865514267415599</v>
      </c>
      <c r="E65" s="26">
        <v>67.930987593850503</v>
      </c>
      <c r="F65" s="180">
        <v>0.18398171211845599</v>
      </c>
      <c r="G65" s="26">
        <v>75.455986023825801</v>
      </c>
      <c r="H65" s="180">
        <v>0.15544542842214901</v>
      </c>
      <c r="I65" s="26">
        <v>76.581570206326006</v>
      </c>
      <c r="J65" s="180">
        <v>0.155291081462996</v>
      </c>
      <c r="K65" s="26">
        <v>78.109438175906305</v>
      </c>
      <c r="L65" s="180">
        <v>0.15300310688284199</v>
      </c>
      <c r="M65" s="26">
        <v>62.329149473040502</v>
      </c>
      <c r="N65" s="180">
        <v>0.177343162818445</v>
      </c>
      <c r="O65" s="26">
        <v>71.264789472906699</v>
      </c>
      <c r="P65" s="180">
        <v>0.168171634466936</v>
      </c>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8"/>
    </row>
    <row r="66" spans="1:44" ht="13" customHeight="1" x14ac:dyDescent="0.35">
      <c r="A66" s="3" t="s">
        <v>406</v>
      </c>
      <c r="B66" s="171">
        <v>2</v>
      </c>
      <c r="C66" s="4">
        <v>58.629355452559999</v>
      </c>
      <c r="D66" s="177">
        <v>2.2996058490795499</v>
      </c>
      <c r="E66" s="4">
        <v>65.220030311993298</v>
      </c>
      <c r="F66" s="177">
        <v>1.87686095930313</v>
      </c>
      <c r="G66" s="4">
        <v>67.447153332534995</v>
      </c>
      <c r="H66" s="177">
        <v>2.0037166628485799</v>
      </c>
      <c r="I66" s="4">
        <v>70.539327459062207</v>
      </c>
      <c r="J66" s="177">
        <v>2.4423614204786399</v>
      </c>
      <c r="K66" s="4">
        <v>73.956033642527103</v>
      </c>
      <c r="L66" s="177">
        <v>2.3008602694126901</v>
      </c>
      <c r="M66" s="4">
        <v>56.153532017486</v>
      </c>
      <c r="N66" s="177">
        <v>2.3145019922121701</v>
      </c>
      <c r="O66" s="4">
        <v>60.552583522987597</v>
      </c>
      <c r="P66" s="177">
        <v>2.3303935507374902</v>
      </c>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8"/>
    </row>
    <row r="67" spans="1:44" ht="13" customHeight="1" x14ac:dyDescent="0.35">
      <c r="A67" s="3" t="s">
        <v>407</v>
      </c>
      <c r="B67" s="171">
        <v>2</v>
      </c>
      <c r="C67" s="4">
        <v>59.581808169124997</v>
      </c>
      <c r="D67" s="177">
        <v>1.8831061417146799</v>
      </c>
      <c r="E67" s="4">
        <v>73.162074789228498</v>
      </c>
      <c r="F67" s="177">
        <v>2.0473863135638699</v>
      </c>
      <c r="G67" s="4">
        <v>63.721459891516801</v>
      </c>
      <c r="H67" s="177">
        <v>1.9880012705496499</v>
      </c>
      <c r="I67" s="4">
        <v>60.998375927526702</v>
      </c>
      <c r="J67" s="177">
        <v>2.1626305088631299</v>
      </c>
      <c r="K67" s="4">
        <v>77.539406977037501</v>
      </c>
      <c r="L67" s="177">
        <v>1.9025705560041</v>
      </c>
      <c r="M67" s="4">
        <v>43.9183493751828</v>
      </c>
      <c r="N67" s="177">
        <v>2.5432755834262601</v>
      </c>
      <c r="O67" s="4">
        <v>61.949075712759999</v>
      </c>
      <c r="P67" s="177">
        <v>2.4161650041295002</v>
      </c>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8"/>
    </row>
    <row r="68" spans="1:44" ht="13" customHeight="1" x14ac:dyDescent="0.35">
      <c r="A68" s="3" t="s">
        <v>408</v>
      </c>
      <c r="B68" s="171">
        <v>2</v>
      </c>
      <c r="C68" s="4">
        <v>65.292782740998803</v>
      </c>
      <c r="D68" s="177">
        <v>1.8091813522637501</v>
      </c>
      <c r="E68" s="4">
        <v>67.275167365587507</v>
      </c>
      <c r="F68" s="177">
        <v>1.8247985726615501</v>
      </c>
      <c r="G68" s="4">
        <v>73.357875569054301</v>
      </c>
      <c r="H68" s="177">
        <v>1.91335472531871</v>
      </c>
      <c r="I68" s="4">
        <v>76.713722477539804</v>
      </c>
      <c r="J68" s="177">
        <v>1.83284004493752</v>
      </c>
      <c r="K68" s="4">
        <v>76.247934999353404</v>
      </c>
      <c r="L68" s="177">
        <v>1.79566364920023</v>
      </c>
      <c r="M68" s="4">
        <v>55.116515127542598</v>
      </c>
      <c r="N68" s="177">
        <v>2.1317872071890802</v>
      </c>
      <c r="O68" s="4">
        <v>65.535678085096293</v>
      </c>
      <c r="P68" s="177">
        <v>2.35399470883916</v>
      </c>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8"/>
    </row>
    <row r="69" spans="1:44" ht="13" customHeight="1" x14ac:dyDescent="0.35">
      <c r="A69" s="103" t="s">
        <v>409</v>
      </c>
      <c r="B69" s="182">
        <v>2</v>
      </c>
      <c r="C69" s="109">
        <v>46.619993161776399</v>
      </c>
      <c r="D69" s="183">
        <v>1.75348065249772</v>
      </c>
      <c r="E69" s="109">
        <v>66.710206695722107</v>
      </c>
      <c r="F69" s="183">
        <v>2.1251061237214199</v>
      </c>
      <c r="G69" s="109">
        <v>54.152682582299001</v>
      </c>
      <c r="H69" s="183">
        <v>2.12154695821182</v>
      </c>
      <c r="I69" s="109">
        <v>70.227456062286706</v>
      </c>
      <c r="J69" s="183">
        <v>2.1406756357079102</v>
      </c>
      <c r="K69" s="109">
        <v>71.351058322941398</v>
      </c>
      <c r="L69" s="183">
        <v>1.86192502751625</v>
      </c>
      <c r="M69" s="109">
        <v>43.239830456803602</v>
      </c>
      <c r="N69" s="183">
        <v>1.9700660693635701</v>
      </c>
      <c r="O69" s="109">
        <v>47.466855161555102</v>
      </c>
      <c r="P69" s="183">
        <v>2.0332065876112901</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10"/>
    </row>
    <row r="70" spans="1:44" ht="13" customHeight="1" x14ac:dyDescent="0.35">
      <c r="A70" s="3"/>
      <c r="B70" s="175"/>
      <c r="C70" s="4" t="s">
        <v>1618</v>
      </c>
      <c r="D70" s="177" t="s">
        <v>1619</v>
      </c>
      <c r="E70" s="4" t="s">
        <v>1620</v>
      </c>
      <c r="F70" s="177" t="s">
        <v>1621</v>
      </c>
      <c r="G70" s="4" t="s">
        <v>1622</v>
      </c>
      <c r="H70" s="177" t="s">
        <v>1623</v>
      </c>
      <c r="I70" s="4" t="s">
        <v>1624</v>
      </c>
      <c r="J70" s="177" t="s">
        <v>1625</v>
      </c>
      <c r="K70" s="4" t="s">
        <v>1626</v>
      </c>
      <c r="L70" s="177" t="s">
        <v>1627</v>
      </c>
      <c r="M70" s="4" t="s">
        <v>1628</v>
      </c>
      <c r="N70" s="177" t="s">
        <v>1629</v>
      </c>
      <c r="O70" s="4" t="s">
        <v>1630</v>
      </c>
      <c r="P70" s="177" t="s">
        <v>1631</v>
      </c>
      <c r="Q70" s="4" t="s">
        <v>1632</v>
      </c>
      <c r="R70" s="177" t="s">
        <v>1633</v>
      </c>
      <c r="S70" s="4" t="s">
        <v>1634</v>
      </c>
      <c r="T70" s="177" t="s">
        <v>1635</v>
      </c>
      <c r="U70" s="4" t="s">
        <v>1636</v>
      </c>
      <c r="V70" s="177" t="s">
        <v>1637</v>
      </c>
      <c r="W70" s="4" t="s">
        <v>1638</v>
      </c>
      <c r="X70" s="177" t="s">
        <v>1639</v>
      </c>
      <c r="Y70" s="4" t="s">
        <v>1640</v>
      </c>
      <c r="Z70" s="177" t="s">
        <v>1641</v>
      </c>
      <c r="AA70" s="4" t="s">
        <v>1642</v>
      </c>
      <c r="AB70" s="177" t="s">
        <v>1643</v>
      </c>
      <c r="AC70" s="4" t="s">
        <v>1644</v>
      </c>
      <c r="AD70" s="177" t="s">
        <v>1645</v>
      </c>
      <c r="AE70" s="6" t="s">
        <v>1646</v>
      </c>
      <c r="AF70" s="6" t="s">
        <v>1647</v>
      </c>
      <c r="AG70" s="6" t="s">
        <v>1648</v>
      </c>
      <c r="AH70" s="6" t="s">
        <v>1649</v>
      </c>
      <c r="AI70" s="6" t="s">
        <v>1650</v>
      </c>
      <c r="AJ70" s="6" t="s">
        <v>1651</v>
      </c>
      <c r="AK70" s="6" t="s">
        <v>1652</v>
      </c>
      <c r="AL70" s="6" t="s">
        <v>1653</v>
      </c>
      <c r="AM70" s="6" t="s">
        <v>1654</v>
      </c>
      <c r="AN70" s="6" t="s">
        <v>1655</v>
      </c>
      <c r="AO70" s="6" t="s">
        <v>1656</v>
      </c>
      <c r="AP70" s="6" t="s">
        <v>1657</v>
      </c>
      <c r="AQ70" s="6" t="s">
        <v>1658</v>
      </c>
      <c r="AR70" s="8" t="s">
        <v>1659</v>
      </c>
    </row>
    <row r="71" spans="1:44" ht="13" customHeight="1" x14ac:dyDescent="0.35">
      <c r="A71" s="3" t="s">
        <v>353</v>
      </c>
      <c r="B71" s="175">
        <v>1</v>
      </c>
      <c r="C71" s="4">
        <v>63.978065634244103</v>
      </c>
      <c r="D71" s="177">
        <v>1.4259895453829099</v>
      </c>
      <c r="E71" s="4">
        <v>70.511247228634403</v>
      </c>
      <c r="F71" s="177">
        <v>1.4648816887890099</v>
      </c>
      <c r="G71" s="4">
        <v>75.926663961395505</v>
      </c>
      <c r="H71" s="177">
        <v>1.19922156703939</v>
      </c>
      <c r="I71" s="4">
        <v>72.678068146611295</v>
      </c>
      <c r="J71" s="177">
        <v>1.24437992822151</v>
      </c>
      <c r="K71" s="4">
        <v>78.072018886504395</v>
      </c>
      <c r="L71" s="177">
        <v>1.22669344676599</v>
      </c>
      <c r="M71" s="4">
        <v>51.241718609294203</v>
      </c>
      <c r="N71" s="177">
        <v>1.3718449155399399</v>
      </c>
      <c r="O71" s="4">
        <v>60.3130402196769</v>
      </c>
      <c r="P71" s="177">
        <v>1.63617779789869</v>
      </c>
      <c r="Q71" s="4">
        <v>5.8025032411911903</v>
      </c>
      <c r="R71" s="177">
        <v>1.99215329566676</v>
      </c>
      <c r="S71" s="4">
        <v>6.4085860162985604</v>
      </c>
      <c r="T71" s="177">
        <v>2.1331902563205198</v>
      </c>
      <c r="U71" s="4">
        <v>10.073658839965701</v>
      </c>
      <c r="V71" s="177">
        <v>1.7107823948685199</v>
      </c>
      <c r="W71" s="4">
        <v>2.99743001666599</v>
      </c>
      <c r="X71" s="177">
        <v>1.7590173684656301</v>
      </c>
      <c r="Y71" s="4">
        <v>7.5877248860766002</v>
      </c>
      <c r="Z71" s="177">
        <v>1.9403237612994799</v>
      </c>
      <c r="AA71" s="4">
        <v>-3.4262579626632701</v>
      </c>
      <c r="AB71" s="177">
        <v>1.86183993870686</v>
      </c>
      <c r="AC71" s="4">
        <v>2.80357634557503</v>
      </c>
      <c r="AD71" s="177">
        <v>2.11579058572213</v>
      </c>
      <c r="AE71" s="6"/>
      <c r="AF71" s="6"/>
      <c r="AG71" s="6"/>
      <c r="AH71" s="6"/>
      <c r="AI71" s="6"/>
      <c r="AJ71" s="6"/>
      <c r="AK71" s="6"/>
      <c r="AL71" s="6"/>
      <c r="AM71" s="6"/>
      <c r="AN71" s="6"/>
      <c r="AO71" s="6"/>
      <c r="AP71" s="6"/>
      <c r="AQ71" s="6"/>
      <c r="AR71" s="8"/>
    </row>
    <row r="72" spans="1:44" ht="13" customHeight="1" x14ac:dyDescent="0.35">
      <c r="A72" s="3" t="s">
        <v>357</v>
      </c>
      <c r="B72" s="175">
        <v>1</v>
      </c>
      <c r="C72" s="4">
        <v>69.209286154059001</v>
      </c>
      <c r="D72" s="177">
        <v>1.0484009759038599</v>
      </c>
      <c r="E72" s="4">
        <v>81.101545479160507</v>
      </c>
      <c r="F72" s="177">
        <v>0.86848013684395897</v>
      </c>
      <c r="G72" s="4">
        <v>79.787987030363396</v>
      </c>
      <c r="H72" s="177">
        <v>0.81963959139065301</v>
      </c>
      <c r="I72" s="4">
        <v>79.069333991102795</v>
      </c>
      <c r="J72" s="177">
        <v>0.94610840340306002</v>
      </c>
      <c r="K72" s="4">
        <v>86.562088297523303</v>
      </c>
      <c r="L72" s="177">
        <v>0.79480427441786505</v>
      </c>
      <c r="M72" s="4">
        <v>55.573625898042899</v>
      </c>
      <c r="N72" s="177">
        <v>1.0929741971662701</v>
      </c>
      <c r="O72" s="4">
        <v>69.295112906888306</v>
      </c>
      <c r="P72" s="177">
        <v>0.95699794920863002</v>
      </c>
      <c r="Q72" s="4">
        <v>9.9969824268579508</v>
      </c>
      <c r="R72" s="177">
        <v>1.52758568358486</v>
      </c>
      <c r="S72" s="4">
        <v>6.2684064045127998</v>
      </c>
      <c r="T72" s="177">
        <v>1.3833008201158199</v>
      </c>
      <c r="U72" s="4">
        <v>11.1268932545791</v>
      </c>
      <c r="V72" s="177">
        <v>1.2877849122818099</v>
      </c>
      <c r="W72" s="4">
        <v>12.9108790343482</v>
      </c>
      <c r="X72" s="177">
        <v>1.47179934106398</v>
      </c>
      <c r="Y72" s="4">
        <v>8.5400159177965005</v>
      </c>
      <c r="Z72" s="177">
        <v>1.3612021209002201</v>
      </c>
      <c r="AA72" s="4">
        <v>7.2959308012208099</v>
      </c>
      <c r="AB72" s="177">
        <v>1.5449342383697899</v>
      </c>
      <c r="AC72" s="4">
        <v>5.3577888478605402</v>
      </c>
      <c r="AD72" s="177">
        <v>1.6216345326293899</v>
      </c>
      <c r="AE72" s="6"/>
      <c r="AF72" s="6"/>
      <c r="AG72" s="6"/>
      <c r="AH72" s="6"/>
      <c r="AI72" s="6"/>
      <c r="AJ72" s="6"/>
      <c r="AK72" s="6"/>
      <c r="AL72" s="6"/>
      <c r="AM72" s="6"/>
      <c r="AN72" s="6"/>
      <c r="AO72" s="6"/>
      <c r="AP72" s="6"/>
      <c r="AQ72" s="6"/>
      <c r="AR72" s="8"/>
    </row>
    <row r="73" spans="1:44" ht="13" customHeight="1" x14ac:dyDescent="0.35">
      <c r="A73" s="190" t="s">
        <v>359</v>
      </c>
      <c r="B73" s="175">
        <v>1</v>
      </c>
      <c r="C73" s="4">
        <v>68.163520809572901</v>
      </c>
      <c r="D73" s="177">
        <v>1.5603121748119699</v>
      </c>
      <c r="E73" s="4">
        <v>74.502432474224193</v>
      </c>
      <c r="F73" s="177">
        <v>1.42031708637006</v>
      </c>
      <c r="G73" s="4">
        <v>75.605140025704003</v>
      </c>
      <c r="H73" s="177">
        <v>1.23177065750287</v>
      </c>
      <c r="I73" s="4">
        <v>79.744389881206601</v>
      </c>
      <c r="J73" s="177">
        <v>1.2367586705189799</v>
      </c>
      <c r="K73" s="4">
        <v>85.069438247542905</v>
      </c>
      <c r="L73" s="177">
        <v>1.1846240613227501</v>
      </c>
      <c r="M73" s="4">
        <v>48.213065363326898</v>
      </c>
      <c r="N73" s="177">
        <v>1.5524011507617299</v>
      </c>
      <c r="O73" s="4">
        <v>61.082948501695299</v>
      </c>
      <c r="P73" s="177">
        <v>1.48001761128869</v>
      </c>
      <c r="Q73" s="4">
        <v>11.0061224049893</v>
      </c>
      <c r="R73" s="177">
        <v>2.10029035837842</v>
      </c>
      <c r="S73" s="4">
        <v>7.9273763431153297</v>
      </c>
      <c r="T73" s="177">
        <v>2.2253541831882999</v>
      </c>
      <c r="U73" s="4">
        <v>13.434537511544001</v>
      </c>
      <c r="V73" s="177">
        <v>1.9217557628272499</v>
      </c>
      <c r="W73" s="4">
        <v>13.623829040757499</v>
      </c>
      <c r="X73" s="177">
        <v>1.9202049441489299</v>
      </c>
      <c r="Y73" s="4">
        <v>11.553712187804299</v>
      </c>
      <c r="Z73" s="177">
        <v>1.9956562189287701</v>
      </c>
      <c r="AA73" s="4">
        <v>4.7109370717408501</v>
      </c>
      <c r="AB73" s="177">
        <v>2.02467664272005</v>
      </c>
      <c r="AC73" s="4">
        <v>6.9317532822597698</v>
      </c>
      <c r="AD73" s="177">
        <v>2.0501185823928898</v>
      </c>
      <c r="AE73" s="6"/>
      <c r="AF73" s="6"/>
      <c r="AG73" s="6"/>
      <c r="AH73" s="6"/>
      <c r="AI73" s="6"/>
      <c r="AJ73" s="6"/>
      <c r="AK73" s="6"/>
      <c r="AL73" s="6"/>
      <c r="AM73" s="6"/>
      <c r="AN73" s="6"/>
      <c r="AO73" s="6"/>
      <c r="AP73" s="6"/>
      <c r="AQ73" s="6"/>
      <c r="AR73" s="8"/>
    </row>
    <row r="74" spans="1:44" ht="13" customHeight="1" x14ac:dyDescent="0.35">
      <c r="A74" s="3" t="s">
        <v>360</v>
      </c>
      <c r="B74" s="175">
        <v>1</v>
      </c>
      <c r="C74" s="4">
        <v>97.033031158014296</v>
      </c>
      <c r="D74" s="177">
        <v>0.46714089831603101</v>
      </c>
      <c r="E74" s="4">
        <v>93.627299009702597</v>
      </c>
      <c r="F74" s="177">
        <v>0.73347169469145002</v>
      </c>
      <c r="G74" s="4">
        <v>96.906620910803696</v>
      </c>
      <c r="H74" s="177">
        <v>0.528832342187042</v>
      </c>
      <c r="I74" s="4">
        <v>94.525934370517405</v>
      </c>
      <c r="J74" s="177">
        <v>0.69227239710528898</v>
      </c>
      <c r="K74" s="4">
        <v>96.612367074050695</v>
      </c>
      <c r="L74" s="177">
        <v>0.55296990223757503</v>
      </c>
      <c r="M74" s="4">
        <v>89.300617391454793</v>
      </c>
      <c r="N74" s="177">
        <v>0.99966330969296702</v>
      </c>
      <c r="O74" s="4">
        <v>94.270851150234193</v>
      </c>
      <c r="P74" s="177">
        <v>0.60540922236222705</v>
      </c>
      <c r="Q74" s="4">
        <v>1.3982563308862701</v>
      </c>
      <c r="R74" s="177">
        <v>0.72515849725060699</v>
      </c>
      <c r="S74" s="4">
        <v>2.4578603970064701</v>
      </c>
      <c r="T74" s="177">
        <v>1.0149997224687399</v>
      </c>
      <c r="U74" s="4">
        <v>0.76968834044259904</v>
      </c>
      <c r="V74" s="177">
        <v>0.73716664436296697</v>
      </c>
      <c r="W74" s="4">
        <v>-0.61841539547650404</v>
      </c>
      <c r="X74" s="177">
        <v>0.91531231563851301</v>
      </c>
      <c r="Y74" s="4">
        <v>0.248181562338118</v>
      </c>
      <c r="Z74" s="177">
        <v>0.78349022347756803</v>
      </c>
      <c r="AA74" s="4">
        <v>-0.78075127588968496</v>
      </c>
      <c r="AB74" s="177">
        <v>1.23689848224058</v>
      </c>
      <c r="AC74" s="4">
        <v>-6.8120884573772897E-2</v>
      </c>
      <c r="AD74" s="177">
        <v>0.85104811721217599</v>
      </c>
      <c r="AE74" s="6"/>
      <c r="AF74" s="6"/>
      <c r="AG74" s="6"/>
      <c r="AH74" s="6"/>
      <c r="AI74" s="6"/>
      <c r="AJ74" s="6"/>
      <c r="AK74" s="6"/>
      <c r="AL74" s="6"/>
      <c r="AM74" s="6"/>
      <c r="AN74" s="6"/>
      <c r="AO74" s="6"/>
      <c r="AP74" s="6"/>
      <c r="AQ74" s="6"/>
      <c r="AR74" s="8"/>
    </row>
    <row r="75" spans="1:44" ht="13" customHeight="1" x14ac:dyDescent="0.35">
      <c r="A75" s="3" t="s">
        <v>371</v>
      </c>
      <c r="B75" s="175">
        <v>1</v>
      </c>
      <c r="C75" s="4">
        <v>64.188866558895796</v>
      </c>
      <c r="D75" s="177">
        <v>1.4880499795109801</v>
      </c>
      <c r="E75" s="4">
        <v>74.203968706753798</v>
      </c>
      <c r="F75" s="177">
        <v>1.4359080813087599</v>
      </c>
      <c r="G75" s="4">
        <v>74.651084273589504</v>
      </c>
      <c r="H75" s="177">
        <v>1.43889269760061</v>
      </c>
      <c r="I75" s="4">
        <v>78.039601306748594</v>
      </c>
      <c r="J75" s="177">
        <v>1.4808138460779301</v>
      </c>
      <c r="K75" s="4">
        <v>84.452382846754503</v>
      </c>
      <c r="L75" s="177">
        <v>1.1779964370256499</v>
      </c>
      <c r="M75" s="4" t="s">
        <v>431</v>
      </c>
      <c r="N75" s="177" t="s">
        <v>431</v>
      </c>
      <c r="O75" s="4">
        <v>63.473479714555999</v>
      </c>
      <c r="P75" s="177">
        <v>1.7461397789008699</v>
      </c>
      <c r="Q75" s="4">
        <v>7.9030983507561299</v>
      </c>
      <c r="R75" s="177">
        <v>2.0215284498956501</v>
      </c>
      <c r="S75" s="4">
        <v>3.1058125548551501</v>
      </c>
      <c r="T75" s="177">
        <v>1.8905689160493999</v>
      </c>
      <c r="U75" s="4">
        <v>12.6549293347682</v>
      </c>
      <c r="V75" s="177">
        <v>1.7898016255276601</v>
      </c>
      <c r="W75" s="4">
        <v>9.1644177534861306</v>
      </c>
      <c r="X75" s="177">
        <v>1.87640255083935</v>
      </c>
      <c r="Y75" s="4">
        <v>7.6603469755310796</v>
      </c>
      <c r="Z75" s="177">
        <v>1.6791293229587001</v>
      </c>
      <c r="AA75" s="4" t="s">
        <v>431</v>
      </c>
      <c r="AB75" s="177" t="s">
        <v>431</v>
      </c>
      <c r="AC75" s="4">
        <v>5.6061466111310603</v>
      </c>
      <c r="AD75" s="177">
        <v>2.08412621311194</v>
      </c>
      <c r="AE75" s="6"/>
      <c r="AF75" s="6"/>
      <c r="AG75" s="6"/>
      <c r="AH75" s="6"/>
      <c r="AI75" s="6"/>
      <c r="AJ75" s="6"/>
      <c r="AK75" s="6"/>
      <c r="AL75" s="6"/>
      <c r="AM75" s="6"/>
      <c r="AN75" s="6"/>
      <c r="AO75" s="6"/>
      <c r="AP75" s="6"/>
      <c r="AQ75" s="6"/>
      <c r="AR75" s="8"/>
    </row>
    <row r="76" spans="1:44" ht="13" customHeight="1" x14ac:dyDescent="0.35">
      <c r="A76" s="3" t="s">
        <v>376</v>
      </c>
      <c r="B76" s="175">
        <v>1</v>
      </c>
      <c r="C76" s="4">
        <v>29.608730402353299</v>
      </c>
      <c r="D76" s="177">
        <v>1.37454896961885</v>
      </c>
      <c r="E76" s="4">
        <v>20.829446377735</v>
      </c>
      <c r="F76" s="177">
        <v>0.90539120602300605</v>
      </c>
      <c r="G76" s="4">
        <v>32.252757032305801</v>
      </c>
      <c r="H76" s="177">
        <v>1.17259841048342</v>
      </c>
      <c r="I76" s="4">
        <v>26.975538119654502</v>
      </c>
      <c r="J76" s="177">
        <v>1.3042886634092601</v>
      </c>
      <c r="K76" s="4">
        <v>28.661320302561201</v>
      </c>
      <c r="L76" s="177">
        <v>1.2336387477000099</v>
      </c>
      <c r="M76" s="4">
        <v>20.8759347837447</v>
      </c>
      <c r="N76" s="177">
        <v>1.1288186548968799</v>
      </c>
      <c r="O76" s="4">
        <v>22.700840948044501</v>
      </c>
      <c r="P76" s="177">
        <v>1.0405818442169099</v>
      </c>
      <c r="Q76" s="4">
        <v>2.5309644839394099</v>
      </c>
      <c r="R76" s="177">
        <v>1.7360264571230599</v>
      </c>
      <c r="S76" s="4">
        <v>1.94025086780458</v>
      </c>
      <c r="T76" s="177">
        <v>1.47254384674336</v>
      </c>
      <c r="U76" s="4">
        <v>3.1357231055535699</v>
      </c>
      <c r="V76" s="177">
        <v>1.5968510394355999</v>
      </c>
      <c r="W76" s="4">
        <v>2.2232455570579601</v>
      </c>
      <c r="X76" s="177">
        <v>1.6443543178409601</v>
      </c>
      <c r="Y76" s="4">
        <v>2.5270028034515</v>
      </c>
      <c r="Z76" s="177">
        <v>1.6301990827357</v>
      </c>
      <c r="AA76" s="4">
        <v>-1.54310637549284</v>
      </c>
      <c r="AB76" s="177">
        <v>1.4603274888109099</v>
      </c>
      <c r="AC76" s="4">
        <v>0.51247615933842605</v>
      </c>
      <c r="AD76" s="177">
        <v>1.4799278159034599</v>
      </c>
      <c r="AE76" s="6"/>
      <c r="AF76" s="6"/>
      <c r="AG76" s="6"/>
      <c r="AH76" s="6"/>
      <c r="AI76" s="6"/>
      <c r="AJ76" s="6"/>
      <c r="AK76" s="6"/>
      <c r="AL76" s="6"/>
      <c r="AM76" s="6"/>
      <c r="AN76" s="6"/>
      <c r="AO76" s="6"/>
      <c r="AP76" s="6"/>
      <c r="AQ76" s="6"/>
      <c r="AR76" s="8"/>
    </row>
    <row r="77" spans="1:44" ht="13" customHeight="1" x14ac:dyDescent="0.35">
      <c r="A77" s="3" t="s">
        <v>378</v>
      </c>
      <c r="B77" s="175">
        <v>1</v>
      </c>
      <c r="C77" s="4">
        <v>68.499081881581802</v>
      </c>
      <c r="D77" s="177">
        <v>1.3701745179000999</v>
      </c>
      <c r="E77" s="4">
        <v>57.835467554996796</v>
      </c>
      <c r="F77" s="177">
        <v>1.3120449161561201</v>
      </c>
      <c r="G77" s="4">
        <v>74.005957902769296</v>
      </c>
      <c r="H77" s="177">
        <v>1.1683968639598701</v>
      </c>
      <c r="I77" s="4">
        <v>77.856209734423402</v>
      </c>
      <c r="J77" s="177">
        <v>1.0637636790854299</v>
      </c>
      <c r="K77" s="4">
        <v>73.153877522188694</v>
      </c>
      <c r="L77" s="177">
        <v>1.0791075783772399</v>
      </c>
      <c r="M77" s="4">
        <v>73.602301885460506</v>
      </c>
      <c r="N77" s="177">
        <v>1.2193878874002</v>
      </c>
      <c r="O77" s="4">
        <v>73.951057322062695</v>
      </c>
      <c r="P77" s="177">
        <v>1.22134869032188</v>
      </c>
      <c r="Q77" s="4">
        <v>14.9782369844218</v>
      </c>
      <c r="R77" s="177">
        <v>2.00919924029707</v>
      </c>
      <c r="S77" s="4">
        <v>7.7949971912228397</v>
      </c>
      <c r="T77" s="177">
        <v>1.88901414054923</v>
      </c>
      <c r="U77" s="4">
        <v>12.5222075607549</v>
      </c>
      <c r="V77" s="177">
        <v>1.69683571560274</v>
      </c>
      <c r="W77" s="4">
        <v>14.0777080315065</v>
      </c>
      <c r="X77" s="177">
        <v>1.6397952836268801</v>
      </c>
      <c r="Y77" s="4">
        <v>12.7722901191794</v>
      </c>
      <c r="Z77" s="177">
        <v>1.58543803085501</v>
      </c>
      <c r="AA77" s="4">
        <v>12.5805422924502</v>
      </c>
      <c r="AB77" s="177">
        <v>1.8249979553026401</v>
      </c>
      <c r="AC77" s="4">
        <v>13.861729748624899</v>
      </c>
      <c r="AD77" s="177">
        <v>1.9243953241374601</v>
      </c>
      <c r="AE77" s="6"/>
      <c r="AF77" s="6"/>
      <c r="AG77" s="6"/>
      <c r="AH77" s="6"/>
      <c r="AI77" s="6"/>
      <c r="AJ77" s="6"/>
      <c r="AK77" s="6"/>
      <c r="AL77" s="6"/>
      <c r="AM77" s="6"/>
      <c r="AN77" s="6"/>
      <c r="AO77" s="6"/>
      <c r="AP77" s="6"/>
      <c r="AQ77" s="6"/>
      <c r="AR77" s="8"/>
    </row>
    <row r="78" spans="1:44" ht="13" customHeight="1" x14ac:dyDescent="0.35">
      <c r="A78" s="3" t="s">
        <v>384</v>
      </c>
      <c r="B78" s="175">
        <v>1</v>
      </c>
      <c r="C78" s="4">
        <v>83.759569519852306</v>
      </c>
      <c r="D78" s="177">
        <v>0.88716584880774196</v>
      </c>
      <c r="E78" s="4">
        <v>78.729907797210103</v>
      </c>
      <c r="F78" s="177">
        <v>1.1319616335701299</v>
      </c>
      <c r="G78" s="4">
        <v>91.1360019920686</v>
      </c>
      <c r="H78" s="177">
        <v>0.77893743440570795</v>
      </c>
      <c r="I78" s="4">
        <v>92.078019818759699</v>
      </c>
      <c r="J78" s="177">
        <v>0.69631288314578899</v>
      </c>
      <c r="K78" s="4">
        <v>88.582244800082904</v>
      </c>
      <c r="L78" s="177">
        <v>0.79020241766960597</v>
      </c>
      <c r="M78" s="4">
        <v>74.821457239245007</v>
      </c>
      <c r="N78" s="177">
        <v>1.38353337557628</v>
      </c>
      <c r="O78" s="4">
        <v>88.267229187407693</v>
      </c>
      <c r="P78" s="177">
        <v>0.94800609927307999</v>
      </c>
      <c r="Q78" s="4">
        <v>4.1600431130170801</v>
      </c>
      <c r="R78" s="177">
        <v>1.4533426186438301</v>
      </c>
      <c r="S78" s="4">
        <v>10.820266456972799</v>
      </c>
      <c r="T78" s="177">
        <v>1.6067639307205099</v>
      </c>
      <c r="U78" s="4">
        <v>6.2572229764046501</v>
      </c>
      <c r="V78" s="177">
        <v>1.12904760053869</v>
      </c>
      <c r="W78" s="4">
        <v>3.6950264766600802</v>
      </c>
      <c r="X78" s="177">
        <v>1.0386064294172199</v>
      </c>
      <c r="Y78" s="4">
        <v>6.2768381488394001</v>
      </c>
      <c r="Z78" s="177">
        <v>1.1524607311282999</v>
      </c>
      <c r="AA78" s="4">
        <v>3.6946889802994001</v>
      </c>
      <c r="AB78" s="177">
        <v>1.70698921377146</v>
      </c>
      <c r="AC78" s="4">
        <v>2.1588024193674298</v>
      </c>
      <c r="AD78" s="177">
        <v>1.1777478322916901</v>
      </c>
      <c r="AE78" s="6"/>
      <c r="AF78" s="6"/>
      <c r="AG78" s="6"/>
      <c r="AH78" s="6"/>
      <c r="AI78" s="6"/>
      <c r="AJ78" s="6"/>
      <c r="AK78" s="6"/>
      <c r="AL78" s="6"/>
      <c r="AM78" s="6"/>
      <c r="AN78" s="6"/>
      <c r="AO78" s="6"/>
      <c r="AP78" s="6"/>
      <c r="AQ78" s="6"/>
      <c r="AR78" s="8"/>
    </row>
    <row r="79" spans="1:44" ht="13" customHeight="1" x14ac:dyDescent="0.35">
      <c r="A79" s="3" t="s">
        <v>389</v>
      </c>
      <c r="B79" s="175">
        <v>1</v>
      </c>
      <c r="C79" s="4">
        <v>89.7563455330002</v>
      </c>
      <c r="D79" s="177">
        <v>0.60439472114450499</v>
      </c>
      <c r="E79" s="4">
        <v>76.064813090563007</v>
      </c>
      <c r="F79" s="177">
        <v>1.16359026469729</v>
      </c>
      <c r="G79" s="4">
        <v>91.195877701493103</v>
      </c>
      <c r="H79" s="177">
        <v>0.69806099126888099</v>
      </c>
      <c r="I79" s="4">
        <v>91.148025275558197</v>
      </c>
      <c r="J79" s="177">
        <v>0.60492244663042605</v>
      </c>
      <c r="K79" s="4">
        <v>85.2712567866147</v>
      </c>
      <c r="L79" s="177">
        <v>0.89585070572737102</v>
      </c>
      <c r="M79" s="4">
        <v>77.507764285797805</v>
      </c>
      <c r="N79" s="177">
        <v>1.06084718339127</v>
      </c>
      <c r="O79" s="4">
        <v>89.718528793149304</v>
      </c>
      <c r="P79" s="177">
        <v>0.687621089635712</v>
      </c>
      <c r="Q79" s="4">
        <v>1.4597338538943301</v>
      </c>
      <c r="R79" s="177">
        <v>0.96493493050662005</v>
      </c>
      <c r="S79" s="4">
        <v>2.4094477987964402</v>
      </c>
      <c r="T79" s="177">
        <v>1.7773496677721801</v>
      </c>
      <c r="U79" s="4">
        <v>1.4206302284202601</v>
      </c>
      <c r="V79" s="177">
        <v>1.00092350401501</v>
      </c>
      <c r="W79" s="4">
        <v>1.01442683618028</v>
      </c>
      <c r="X79" s="177">
        <v>0.97309485973411702</v>
      </c>
      <c r="Y79" s="4">
        <v>1.12588049807684</v>
      </c>
      <c r="Z79" s="177">
        <v>1.31539090332964</v>
      </c>
      <c r="AA79" s="4">
        <v>0.469669704994786</v>
      </c>
      <c r="AB79" s="177">
        <v>1.547203974658</v>
      </c>
      <c r="AC79" s="4">
        <v>1.0350963816144501</v>
      </c>
      <c r="AD79" s="177">
        <v>1.0502023078887399</v>
      </c>
      <c r="AE79" s="6"/>
      <c r="AF79" s="6"/>
      <c r="AG79" s="6"/>
      <c r="AH79" s="6"/>
      <c r="AI79" s="6"/>
      <c r="AJ79" s="6"/>
      <c r="AK79" s="6"/>
      <c r="AL79" s="6"/>
      <c r="AM79" s="6"/>
      <c r="AN79" s="6"/>
      <c r="AO79" s="6"/>
      <c r="AP79" s="6"/>
      <c r="AQ79" s="6"/>
      <c r="AR79" s="8"/>
    </row>
    <row r="80" spans="1:44" ht="13" customHeight="1" x14ac:dyDescent="0.35">
      <c r="A80" s="3" t="s">
        <v>394</v>
      </c>
      <c r="B80" s="175">
        <v>1</v>
      </c>
      <c r="C80" s="4">
        <v>46.9776021145816</v>
      </c>
      <c r="D80" s="177">
        <v>1.1650197009342</v>
      </c>
      <c r="E80" s="4">
        <v>63.152248194377897</v>
      </c>
      <c r="F80" s="177">
        <v>1.21684696515641</v>
      </c>
      <c r="G80" s="4">
        <v>70.924634452210398</v>
      </c>
      <c r="H80" s="177">
        <v>1.00518921005886</v>
      </c>
      <c r="I80" s="4">
        <v>76.647578505296195</v>
      </c>
      <c r="J80" s="177">
        <v>0.95463958546451</v>
      </c>
      <c r="K80" s="4">
        <v>78.626115316766899</v>
      </c>
      <c r="L80" s="177">
        <v>0.98804479699512504</v>
      </c>
      <c r="M80" s="4">
        <v>46.120912645643799</v>
      </c>
      <c r="N80" s="177">
        <v>1.0380720220664299</v>
      </c>
      <c r="O80" s="4">
        <v>66.589767803107307</v>
      </c>
      <c r="P80" s="177">
        <v>0.86275356462255903</v>
      </c>
      <c r="Q80" s="4">
        <v>5.3711839466357496</v>
      </c>
      <c r="R80" s="177">
        <v>2.0654623018582501</v>
      </c>
      <c r="S80" s="4">
        <v>-0.33107306459411501</v>
      </c>
      <c r="T80" s="177">
        <v>1.84425395946949</v>
      </c>
      <c r="U80" s="4">
        <v>7.5077722870181098</v>
      </c>
      <c r="V80" s="177">
        <v>1.6496258173940499</v>
      </c>
      <c r="W80" s="4">
        <v>5.6177460080566597</v>
      </c>
      <c r="X80" s="177">
        <v>1.5522520476133601</v>
      </c>
      <c r="Y80" s="4">
        <v>2.0733339911407902</v>
      </c>
      <c r="Z80" s="177">
        <v>1.6071008836744201</v>
      </c>
      <c r="AA80" s="4">
        <v>0.57767644772599902</v>
      </c>
      <c r="AB80" s="177">
        <v>1.6976711694112301</v>
      </c>
      <c r="AC80" s="4">
        <v>5.0949075588571198</v>
      </c>
      <c r="AD80" s="177">
        <v>1.62480825864175</v>
      </c>
      <c r="AE80" s="6"/>
      <c r="AF80" s="6"/>
      <c r="AG80" s="6"/>
      <c r="AH80" s="6"/>
      <c r="AI80" s="6"/>
      <c r="AJ80" s="6"/>
      <c r="AK80" s="6"/>
      <c r="AL80" s="6"/>
      <c r="AM80" s="6"/>
      <c r="AN80" s="6"/>
      <c r="AO80" s="6"/>
      <c r="AP80" s="6"/>
      <c r="AQ80" s="6"/>
      <c r="AR80" s="8"/>
    </row>
    <row r="81" spans="1:44" ht="13" customHeight="1" x14ac:dyDescent="0.35">
      <c r="A81" s="3" t="s">
        <v>396</v>
      </c>
      <c r="B81" s="175">
        <v>1</v>
      </c>
      <c r="C81" s="4">
        <v>79.866767165957</v>
      </c>
      <c r="D81" s="177">
        <v>0.93346885180335604</v>
      </c>
      <c r="E81" s="4">
        <v>81.603891105852696</v>
      </c>
      <c r="F81" s="177">
        <v>0.83627132617045996</v>
      </c>
      <c r="G81" s="4">
        <v>86.624812561103596</v>
      </c>
      <c r="H81" s="177">
        <v>0.78517248504532799</v>
      </c>
      <c r="I81" s="4">
        <v>87.183408174624901</v>
      </c>
      <c r="J81" s="177">
        <v>0.83445381753417203</v>
      </c>
      <c r="K81" s="4">
        <v>88.751180001317607</v>
      </c>
      <c r="L81" s="177">
        <v>0.702524534896669</v>
      </c>
      <c r="M81" s="4">
        <v>61.894108833946703</v>
      </c>
      <c r="N81" s="177">
        <v>1.01847487782183</v>
      </c>
      <c r="O81" s="4">
        <v>80.564920864296894</v>
      </c>
      <c r="P81" s="177">
        <v>0.84881987585071195</v>
      </c>
      <c r="Q81" s="4">
        <v>11.5476644222828</v>
      </c>
      <c r="R81" s="177">
        <v>1.2959093932422201</v>
      </c>
      <c r="S81" s="4">
        <v>7.9958922581230496</v>
      </c>
      <c r="T81" s="177">
        <v>1.20849208994862</v>
      </c>
      <c r="U81" s="4">
        <v>11.147807587268099</v>
      </c>
      <c r="V81" s="177">
        <v>1.19039190693054</v>
      </c>
      <c r="W81" s="4">
        <v>9.1526236856175593</v>
      </c>
      <c r="X81" s="177">
        <v>1.2026729589216301</v>
      </c>
      <c r="Y81" s="4">
        <v>9.5342819053416008</v>
      </c>
      <c r="Z81" s="177">
        <v>1.0552666399669099</v>
      </c>
      <c r="AA81" s="4">
        <v>3.2843797443531999</v>
      </c>
      <c r="AB81" s="177">
        <v>1.30798373700919</v>
      </c>
      <c r="AC81" s="4">
        <v>8.20724769342503</v>
      </c>
      <c r="AD81" s="177">
        <v>1.1964130478602599</v>
      </c>
      <c r="AE81" s="6"/>
      <c r="AF81" s="6"/>
      <c r="AG81" s="6"/>
      <c r="AH81" s="6"/>
      <c r="AI81" s="6"/>
      <c r="AJ81" s="6"/>
      <c r="AK81" s="6"/>
      <c r="AL81" s="6"/>
      <c r="AM81" s="6"/>
      <c r="AN81" s="6"/>
      <c r="AO81" s="6"/>
      <c r="AP81" s="6"/>
      <c r="AQ81" s="6"/>
      <c r="AR81" s="8"/>
    </row>
    <row r="82" spans="1:44" ht="13" customHeight="1" x14ac:dyDescent="0.35">
      <c r="A82" s="3" t="s">
        <v>398</v>
      </c>
      <c r="B82" s="175">
        <v>1</v>
      </c>
      <c r="C82" s="4">
        <v>84.161314234751998</v>
      </c>
      <c r="D82" s="177">
        <v>0.86744234189631497</v>
      </c>
      <c r="E82" s="4">
        <v>74.232869059182903</v>
      </c>
      <c r="F82" s="177">
        <v>1.2892460567041999</v>
      </c>
      <c r="G82" s="4">
        <v>84.510778723788405</v>
      </c>
      <c r="H82" s="177">
        <v>0.978166104848192</v>
      </c>
      <c r="I82" s="4">
        <v>90.799302424569703</v>
      </c>
      <c r="J82" s="177">
        <v>0.74999073943810401</v>
      </c>
      <c r="K82" s="4">
        <v>87.126575760035905</v>
      </c>
      <c r="L82" s="177">
        <v>0.87370219229248902</v>
      </c>
      <c r="M82" s="4">
        <v>70.742475656140698</v>
      </c>
      <c r="N82" s="177">
        <v>1.14662953637402</v>
      </c>
      <c r="O82" s="4">
        <v>77.387812696986899</v>
      </c>
      <c r="P82" s="177">
        <v>1.1352989585706099</v>
      </c>
      <c r="Q82" s="4">
        <v>8.6071613572841006</v>
      </c>
      <c r="R82" s="177">
        <v>1.2374871282137001</v>
      </c>
      <c r="S82" s="4">
        <v>12.485741036033099</v>
      </c>
      <c r="T82" s="177">
        <v>1.5860206146615601</v>
      </c>
      <c r="U82" s="4">
        <v>8.2746680051087402</v>
      </c>
      <c r="V82" s="177">
        <v>1.2861065054385601</v>
      </c>
      <c r="W82" s="4">
        <v>5.7668806311007801</v>
      </c>
      <c r="X82" s="177">
        <v>1.04601883120282</v>
      </c>
      <c r="Y82" s="4">
        <v>8.6558918248941392</v>
      </c>
      <c r="Z82" s="177">
        <v>1.17129346164042</v>
      </c>
      <c r="AA82" s="4">
        <v>7.1395029082527399</v>
      </c>
      <c r="AB82" s="177">
        <v>1.45089450554282</v>
      </c>
      <c r="AC82" s="4">
        <v>9.0588318304073105</v>
      </c>
      <c r="AD82" s="177">
        <v>1.4567232192672299</v>
      </c>
      <c r="AE82" s="6"/>
      <c r="AF82" s="6"/>
      <c r="AG82" s="6"/>
      <c r="AH82" s="6"/>
      <c r="AI82" s="6"/>
      <c r="AJ82" s="6"/>
      <c r="AK82" s="6"/>
      <c r="AL82" s="6"/>
      <c r="AM82" s="6"/>
      <c r="AN82" s="6"/>
      <c r="AO82" s="6"/>
      <c r="AP82" s="6"/>
      <c r="AQ82" s="6"/>
      <c r="AR82" s="8"/>
    </row>
    <row r="83" spans="1:44" ht="13" customHeight="1" x14ac:dyDescent="0.35">
      <c r="A83" s="3" t="s">
        <v>399</v>
      </c>
      <c r="B83" s="175">
        <v>1</v>
      </c>
      <c r="C83" s="4">
        <v>90.422470487661499</v>
      </c>
      <c r="D83" s="177">
        <v>1.07080671393021</v>
      </c>
      <c r="E83" s="4" t="s">
        <v>431</v>
      </c>
      <c r="F83" s="177" t="s">
        <v>431</v>
      </c>
      <c r="G83" s="4">
        <v>90.781369116373199</v>
      </c>
      <c r="H83" s="177">
        <v>0.81776995133402697</v>
      </c>
      <c r="I83" s="4">
        <v>88.134344271148507</v>
      </c>
      <c r="J83" s="177">
        <v>1.0525475676299501</v>
      </c>
      <c r="K83" s="4">
        <v>93.3877618621256</v>
      </c>
      <c r="L83" s="177">
        <v>0.85403723177434099</v>
      </c>
      <c r="M83" s="4">
        <v>83.073687827474203</v>
      </c>
      <c r="N83" s="177">
        <v>1.07057743012189</v>
      </c>
      <c r="O83" s="4">
        <v>91.860415582694003</v>
      </c>
      <c r="P83" s="177">
        <v>0.68970777907247105</v>
      </c>
      <c r="Q83" s="4">
        <v>-3.0547690499081499</v>
      </c>
      <c r="R83" s="177">
        <v>1.2920176275711099</v>
      </c>
      <c r="S83" s="4" t="s">
        <v>431</v>
      </c>
      <c r="T83" s="177" t="s">
        <v>431</v>
      </c>
      <c r="U83" s="4">
        <v>-0.50792042595152498</v>
      </c>
      <c r="V83" s="177">
        <v>1.3259813478306599</v>
      </c>
      <c r="W83" s="4">
        <v>-2.3404474591495399</v>
      </c>
      <c r="X83" s="177">
        <v>1.51964140262056</v>
      </c>
      <c r="Y83" s="4">
        <v>-1.3534797436886701</v>
      </c>
      <c r="Z83" s="177">
        <v>0.97204614092344699</v>
      </c>
      <c r="AA83" s="4">
        <v>-3.0846878981020298</v>
      </c>
      <c r="AB83" s="177">
        <v>1.62660560096674</v>
      </c>
      <c r="AC83" s="4">
        <v>-1.2793973933337099</v>
      </c>
      <c r="AD83" s="177">
        <v>1.1689854773116599</v>
      </c>
      <c r="AE83" s="6"/>
      <c r="AF83" s="6"/>
      <c r="AG83" s="6"/>
      <c r="AH83" s="6"/>
      <c r="AI83" s="6"/>
      <c r="AJ83" s="6"/>
      <c r="AK83" s="6"/>
      <c r="AL83" s="6"/>
      <c r="AM83" s="6"/>
      <c r="AN83" s="6"/>
      <c r="AO83" s="6"/>
      <c r="AP83" s="6"/>
      <c r="AQ83" s="6"/>
      <c r="AR83" s="8"/>
    </row>
    <row r="84" spans="1:44" ht="13" customHeight="1" x14ac:dyDescent="0.35">
      <c r="A84" s="191" t="s">
        <v>410</v>
      </c>
      <c r="B84" s="176">
        <v>1</v>
      </c>
      <c r="C84" s="35">
        <v>72.288427570412793</v>
      </c>
      <c r="D84" s="181">
        <v>0.318546413064761</v>
      </c>
      <c r="E84" s="35">
        <v>70.172063964015393</v>
      </c>
      <c r="F84" s="181">
        <v>0.34639399842304103</v>
      </c>
      <c r="G84" s="35">
        <v>79.058712138188696</v>
      </c>
      <c r="H84" s="181">
        <v>0.28316963417463498</v>
      </c>
      <c r="I84" s="35">
        <v>79.594613678251307</v>
      </c>
      <c r="J84" s="181">
        <v>0.28960210392992197</v>
      </c>
      <c r="K84" s="35">
        <v>80.771599121377207</v>
      </c>
      <c r="L84" s="181">
        <v>0.27519887248251002</v>
      </c>
      <c r="M84" s="35">
        <v>64.068600459658697</v>
      </c>
      <c r="N84" s="181">
        <v>0.345602330248514</v>
      </c>
      <c r="O84" s="35">
        <v>73.199421432425396</v>
      </c>
      <c r="P84" s="181">
        <v>0.313846303069934</v>
      </c>
      <c r="Q84" s="35">
        <v>6.8004508574393201</v>
      </c>
      <c r="R84" s="181">
        <v>0.45303937834587199</v>
      </c>
      <c r="S84" s="35">
        <v>5.9356084119840098</v>
      </c>
      <c r="T84" s="181">
        <v>0.490531551949838</v>
      </c>
      <c r="U84" s="35">
        <v>7.96549867560773</v>
      </c>
      <c r="V84" s="181">
        <v>0.41401580118037801</v>
      </c>
      <c r="W84" s="35">
        <v>6.7032656640998898</v>
      </c>
      <c r="X84" s="181">
        <v>0.42529544960812599</v>
      </c>
      <c r="Y84" s="35">
        <v>6.1635934994573098</v>
      </c>
      <c r="Z84" s="181">
        <v>0.403111796827897</v>
      </c>
      <c r="AA84" s="35">
        <v>2.72193866945145</v>
      </c>
      <c r="AB84" s="181">
        <v>0.498143359892259</v>
      </c>
      <c r="AC84" s="35">
        <v>4.4506743687097403</v>
      </c>
      <c r="AD84" s="181">
        <v>0.45798081837758198</v>
      </c>
      <c r="AE84" s="6"/>
      <c r="AF84" s="6"/>
      <c r="AG84" s="6"/>
      <c r="AH84" s="6"/>
      <c r="AI84" s="6"/>
      <c r="AJ84" s="6"/>
      <c r="AK84" s="6"/>
      <c r="AL84" s="6"/>
      <c r="AM84" s="6"/>
      <c r="AN84" s="6"/>
      <c r="AO84" s="6"/>
      <c r="AP84" s="6"/>
      <c r="AQ84" s="6"/>
      <c r="AR84" s="8"/>
    </row>
    <row r="85" spans="1:44" ht="13" customHeight="1" x14ac:dyDescent="0.35">
      <c r="A85" s="3" t="s">
        <v>198</v>
      </c>
      <c r="B85" s="175">
        <v>1</v>
      </c>
      <c r="C85" s="4">
        <v>69.893238835938504</v>
      </c>
      <c r="D85" s="177">
        <v>1.3277648370341399</v>
      </c>
      <c r="E85" s="4">
        <v>85.386957234529604</v>
      </c>
      <c r="F85" s="177">
        <v>1.22528252482045</v>
      </c>
      <c r="G85" s="4">
        <v>82.522099779982796</v>
      </c>
      <c r="H85" s="177">
        <v>1.1790285838774299</v>
      </c>
      <c r="I85" s="4">
        <v>78.629015571365599</v>
      </c>
      <c r="J85" s="177">
        <v>1.28764219645973</v>
      </c>
      <c r="K85" s="4">
        <v>87.536417244163403</v>
      </c>
      <c r="L85" s="177">
        <v>1.09285823935461</v>
      </c>
      <c r="M85" s="4">
        <v>60.397394598880403</v>
      </c>
      <c r="N85" s="177">
        <v>1.5059498546245</v>
      </c>
      <c r="O85" s="4">
        <v>74.659764178542005</v>
      </c>
      <c r="P85" s="177">
        <v>1.2989461648084299</v>
      </c>
      <c r="Q85" s="4">
        <v>9.3723886040013706</v>
      </c>
      <c r="R85" s="177">
        <v>2.0120092263546199</v>
      </c>
      <c r="S85" s="4">
        <v>5.3025115949771298</v>
      </c>
      <c r="T85" s="177">
        <v>1.76404456900745</v>
      </c>
      <c r="U85" s="4">
        <v>9.7110859617216096</v>
      </c>
      <c r="V85" s="177">
        <v>1.7529424205397299</v>
      </c>
      <c r="W85" s="4">
        <v>12.446432600430599</v>
      </c>
      <c r="X85" s="177">
        <v>2.0576102562245602</v>
      </c>
      <c r="Y85" s="4">
        <v>6.6412569909740897</v>
      </c>
      <c r="Z85" s="177">
        <v>1.7554244574761999</v>
      </c>
      <c r="AA85" s="4">
        <v>9.0739681827420604</v>
      </c>
      <c r="AB85" s="177">
        <v>2.1831090942715301</v>
      </c>
      <c r="AC85" s="4">
        <v>4.4867821969331896</v>
      </c>
      <c r="AD85" s="177">
        <v>2.1759580435856898</v>
      </c>
      <c r="AE85" s="6"/>
      <c r="AF85" s="6"/>
      <c r="AG85" s="6"/>
      <c r="AH85" s="6"/>
      <c r="AI85" s="6"/>
      <c r="AJ85" s="6"/>
      <c r="AK85" s="6"/>
      <c r="AL85" s="6"/>
      <c r="AM85" s="6"/>
      <c r="AN85" s="6"/>
      <c r="AO85" s="6"/>
      <c r="AP85" s="6"/>
      <c r="AQ85" s="6"/>
      <c r="AR85" s="8"/>
    </row>
    <row r="86" spans="1:44" ht="13" customHeight="1" x14ac:dyDescent="0.35">
      <c r="A86" s="3" t="s">
        <v>407</v>
      </c>
      <c r="B86" s="175">
        <v>1</v>
      </c>
      <c r="C86" s="4">
        <v>73.774339082965597</v>
      </c>
      <c r="D86" s="177">
        <v>2.067117104791</v>
      </c>
      <c r="E86" s="4">
        <v>79.189455352223504</v>
      </c>
      <c r="F86" s="177">
        <v>1.9183712843632901</v>
      </c>
      <c r="G86" s="4">
        <v>78.609276143878802</v>
      </c>
      <c r="H86" s="177">
        <v>1.84134535281685</v>
      </c>
      <c r="I86" s="4">
        <v>77.063474367601103</v>
      </c>
      <c r="J86" s="177">
        <v>1.60673824153944</v>
      </c>
      <c r="K86" s="4">
        <v>83.325840398250307</v>
      </c>
      <c r="L86" s="177">
        <v>1.50937058731814</v>
      </c>
      <c r="M86" s="4">
        <v>51.717606928587401</v>
      </c>
      <c r="N86" s="177">
        <v>2.1116721980293098</v>
      </c>
      <c r="O86" s="4">
        <v>72.298906290593806</v>
      </c>
      <c r="P86" s="177">
        <v>1.4770036167213201</v>
      </c>
      <c r="Q86" s="4">
        <v>14.192530913840599</v>
      </c>
      <c r="R86" s="177">
        <v>2.79625854775324</v>
      </c>
      <c r="S86" s="4">
        <v>6.0273805629950497</v>
      </c>
      <c r="T86" s="177">
        <v>2.8056976140771699</v>
      </c>
      <c r="U86" s="4">
        <v>14.887816252362001</v>
      </c>
      <c r="V86" s="177">
        <v>2.7097420098687</v>
      </c>
      <c r="W86" s="4">
        <v>16.065098440074401</v>
      </c>
      <c r="X86" s="177">
        <v>2.69417491909691</v>
      </c>
      <c r="Y86" s="4">
        <v>5.7864334212128101</v>
      </c>
      <c r="Z86" s="177">
        <v>2.4285745387850199</v>
      </c>
      <c r="AA86" s="4">
        <v>7.7992575534045701</v>
      </c>
      <c r="AB86" s="177">
        <v>3.3056633472243</v>
      </c>
      <c r="AC86" s="4">
        <v>10.349830577833799</v>
      </c>
      <c r="AD86" s="177">
        <v>2.83185328203774</v>
      </c>
      <c r="AE86" s="6"/>
      <c r="AF86" s="6"/>
      <c r="AG86" s="6"/>
      <c r="AH86" s="6"/>
      <c r="AI86" s="6"/>
      <c r="AJ86" s="6"/>
      <c r="AK86" s="6"/>
      <c r="AL86" s="6"/>
      <c r="AM86" s="6"/>
      <c r="AN86" s="6"/>
      <c r="AO86" s="6"/>
      <c r="AP86" s="6"/>
      <c r="AQ86" s="6"/>
      <c r="AR86" s="8"/>
    </row>
    <row r="87" spans="1:44" ht="13" customHeight="1" x14ac:dyDescent="0.35">
      <c r="A87" s="103" t="s">
        <v>408</v>
      </c>
      <c r="B87" s="184">
        <v>1</v>
      </c>
      <c r="C87" s="109">
        <v>68.827895075938002</v>
      </c>
      <c r="D87" s="183">
        <v>1.6841139387341</v>
      </c>
      <c r="E87" s="109">
        <v>75.695837127228501</v>
      </c>
      <c r="F87" s="183">
        <v>2.2250350804177401</v>
      </c>
      <c r="G87" s="109">
        <v>78.389133558818003</v>
      </c>
      <c r="H87" s="183">
        <v>1.5883319420076301</v>
      </c>
      <c r="I87" s="109">
        <v>78.169091845821498</v>
      </c>
      <c r="J87" s="183">
        <v>1.86242981661998</v>
      </c>
      <c r="K87" s="109">
        <v>85.235719501701894</v>
      </c>
      <c r="L87" s="183">
        <v>1.45582602420621</v>
      </c>
      <c r="M87" s="109">
        <v>48.153844994277598</v>
      </c>
      <c r="N87" s="183">
        <v>1.9994900714575099</v>
      </c>
      <c r="O87" s="109">
        <v>62.629016609131597</v>
      </c>
      <c r="P87" s="183">
        <v>1.7547121846350699</v>
      </c>
      <c r="Q87" s="109">
        <v>3.53511233493921</v>
      </c>
      <c r="R87" s="183">
        <v>2.47171538086759</v>
      </c>
      <c r="S87" s="109">
        <v>8.4206697616410207</v>
      </c>
      <c r="T87" s="183">
        <v>2.87761549548879</v>
      </c>
      <c r="U87" s="109">
        <v>5.0312579897637404</v>
      </c>
      <c r="V87" s="183">
        <v>2.4867096056639202</v>
      </c>
      <c r="W87" s="109">
        <v>1.45536936828167</v>
      </c>
      <c r="X87" s="183">
        <v>2.6130341467653402</v>
      </c>
      <c r="Y87" s="109">
        <v>8.9877845023484202</v>
      </c>
      <c r="Z87" s="183">
        <v>2.3116741452495302</v>
      </c>
      <c r="AA87" s="109">
        <v>-6.9626701332649903</v>
      </c>
      <c r="AB87" s="183">
        <v>2.92275165598998</v>
      </c>
      <c r="AC87" s="109">
        <v>-2.9066614759646798</v>
      </c>
      <c r="AD87" s="183">
        <v>2.9360357525325802</v>
      </c>
      <c r="AE87" s="9"/>
      <c r="AF87" s="9"/>
      <c r="AG87" s="9"/>
      <c r="AH87" s="9"/>
      <c r="AI87" s="9"/>
      <c r="AJ87" s="9"/>
      <c r="AK87" s="9"/>
      <c r="AL87" s="9"/>
      <c r="AM87" s="9"/>
      <c r="AN87" s="9"/>
      <c r="AO87" s="9"/>
      <c r="AP87" s="9"/>
      <c r="AQ87" s="9"/>
      <c r="AR87" s="10"/>
    </row>
    <row r="88" spans="1:44" ht="13" customHeight="1" x14ac:dyDescent="0.35">
      <c r="A88" s="3"/>
      <c r="B88" s="111"/>
      <c r="C88" s="4" t="s">
        <v>1618</v>
      </c>
      <c r="D88" s="177" t="s">
        <v>1619</v>
      </c>
      <c r="E88" s="4" t="s">
        <v>1620</v>
      </c>
      <c r="F88" s="177" t="s">
        <v>1621</v>
      </c>
      <c r="G88" s="4" t="s">
        <v>1622</v>
      </c>
      <c r="H88" s="177" t="s">
        <v>1623</v>
      </c>
      <c r="I88" s="4" t="s">
        <v>1624</v>
      </c>
      <c r="J88" s="177" t="s">
        <v>1625</v>
      </c>
      <c r="K88" s="4" t="s">
        <v>1626</v>
      </c>
      <c r="L88" s="177" t="s">
        <v>1627</v>
      </c>
      <c r="M88" s="4" t="s">
        <v>1628</v>
      </c>
      <c r="N88" s="177" t="s">
        <v>1629</v>
      </c>
      <c r="O88" s="4" t="s">
        <v>1630</v>
      </c>
      <c r="P88" s="177" t="s">
        <v>1631</v>
      </c>
      <c r="Q88" s="6" t="s">
        <v>1632</v>
      </c>
      <c r="R88" s="6" t="s">
        <v>1633</v>
      </c>
      <c r="S88" s="6" t="s">
        <v>1634</v>
      </c>
      <c r="T88" s="6" t="s">
        <v>1635</v>
      </c>
      <c r="U88" s="6" t="s">
        <v>1636</v>
      </c>
      <c r="V88" s="6" t="s">
        <v>1637</v>
      </c>
      <c r="W88" s="6" t="s">
        <v>1638</v>
      </c>
      <c r="X88" s="6" t="s">
        <v>1639</v>
      </c>
      <c r="Y88" s="6" t="s">
        <v>1640</v>
      </c>
      <c r="Z88" s="6" t="s">
        <v>1641</v>
      </c>
      <c r="AA88" s="6" t="s">
        <v>1642</v>
      </c>
      <c r="AB88" s="6" t="s">
        <v>1643</v>
      </c>
      <c r="AC88" s="6" t="s">
        <v>1644</v>
      </c>
      <c r="AD88" s="6" t="s">
        <v>1645</v>
      </c>
      <c r="AE88" s="4" t="s">
        <v>1646</v>
      </c>
      <c r="AF88" s="177" t="s">
        <v>1647</v>
      </c>
      <c r="AG88" s="4" t="s">
        <v>1648</v>
      </c>
      <c r="AH88" s="177" t="s">
        <v>1649</v>
      </c>
      <c r="AI88" s="4" t="s">
        <v>1650</v>
      </c>
      <c r="AJ88" s="177" t="s">
        <v>1651</v>
      </c>
      <c r="AK88" s="4" t="s">
        <v>1652</v>
      </c>
      <c r="AL88" s="177" t="s">
        <v>1653</v>
      </c>
      <c r="AM88" s="4" t="s">
        <v>1654</v>
      </c>
      <c r="AN88" s="177" t="s">
        <v>1655</v>
      </c>
      <c r="AO88" s="4" t="s">
        <v>1656</v>
      </c>
      <c r="AP88" s="177" t="s">
        <v>1657</v>
      </c>
      <c r="AQ88" s="4" t="s">
        <v>1658</v>
      </c>
      <c r="AR88" s="196" t="s">
        <v>1659</v>
      </c>
    </row>
    <row r="89" spans="1:44" ht="13" customHeight="1" x14ac:dyDescent="0.35">
      <c r="A89" s="3" t="s">
        <v>365</v>
      </c>
      <c r="B89" s="111">
        <v>3</v>
      </c>
      <c r="C89" s="4">
        <v>66.354984579987004</v>
      </c>
      <c r="D89" s="177">
        <v>1.16702497790403</v>
      </c>
      <c r="E89" s="4">
        <v>60.3393606888216</v>
      </c>
      <c r="F89" s="177">
        <v>1.29051192951371</v>
      </c>
      <c r="G89" s="4">
        <v>74.132017284607301</v>
      </c>
      <c r="H89" s="177">
        <v>0.99799313145069501</v>
      </c>
      <c r="I89" s="4">
        <v>75.264925143119598</v>
      </c>
      <c r="J89" s="177">
        <v>0.89702349764589895</v>
      </c>
      <c r="K89" s="4">
        <v>78.052721477248895</v>
      </c>
      <c r="L89" s="177">
        <v>1.01919168970296</v>
      </c>
      <c r="M89" s="4">
        <v>64.686092681539293</v>
      </c>
      <c r="N89" s="177">
        <v>1.11166898758119</v>
      </c>
      <c r="O89" s="4">
        <v>69.591998409917693</v>
      </c>
      <c r="P89" s="177">
        <v>1.1640593944409501</v>
      </c>
      <c r="Q89" s="6"/>
      <c r="R89" s="6"/>
      <c r="S89" s="6"/>
      <c r="T89" s="6"/>
      <c r="U89" s="6"/>
      <c r="V89" s="6"/>
      <c r="W89" s="6"/>
      <c r="X89" s="6"/>
      <c r="Y89" s="6"/>
      <c r="Z89" s="6"/>
      <c r="AA89" s="6"/>
      <c r="AB89" s="6"/>
      <c r="AC89" s="6"/>
      <c r="AD89" s="6"/>
      <c r="AE89" s="4">
        <v>3.64083381295056</v>
      </c>
      <c r="AF89" s="177">
        <v>1.7702434436957599</v>
      </c>
      <c r="AG89" s="4">
        <v>1.71834369824468</v>
      </c>
      <c r="AH89" s="177">
        <v>1.76115779910225</v>
      </c>
      <c r="AI89" s="4">
        <v>0.22141472409867899</v>
      </c>
      <c r="AJ89" s="177">
        <v>1.5541629146301501</v>
      </c>
      <c r="AK89" s="4">
        <v>0.97598362219117996</v>
      </c>
      <c r="AL89" s="177">
        <v>1.48065708479247</v>
      </c>
      <c r="AM89" s="4">
        <v>1.80802095251332</v>
      </c>
      <c r="AN89" s="177">
        <v>1.46197237849232</v>
      </c>
      <c r="AO89" s="4">
        <v>1.4162594183713699</v>
      </c>
      <c r="AP89" s="177">
        <v>1.61992013964529</v>
      </c>
      <c r="AQ89" s="4">
        <v>1.16788119168611</v>
      </c>
      <c r="AR89" s="196">
        <v>1.68051661835862</v>
      </c>
    </row>
    <row r="90" spans="1:44" ht="13" customHeight="1" x14ac:dyDescent="0.35">
      <c r="A90" s="3" t="s">
        <v>368</v>
      </c>
      <c r="B90" s="111">
        <v>3</v>
      </c>
      <c r="C90" s="4">
        <v>64.461247332025195</v>
      </c>
      <c r="D90" s="177">
        <v>1.5572173325254599</v>
      </c>
      <c r="E90" s="4">
        <v>79.160836956698603</v>
      </c>
      <c r="F90" s="177">
        <v>1.3731919500701799</v>
      </c>
      <c r="G90" s="4">
        <v>62.0796493802181</v>
      </c>
      <c r="H90" s="177">
        <v>1.42192231914065</v>
      </c>
      <c r="I90" s="4">
        <v>69.754900074359298</v>
      </c>
      <c r="J90" s="177">
        <v>1.73147236764823</v>
      </c>
      <c r="K90" s="4">
        <v>79.216081730358894</v>
      </c>
      <c r="L90" s="177">
        <v>1.29636481615434</v>
      </c>
      <c r="M90" s="4">
        <v>54.857129818348703</v>
      </c>
      <c r="N90" s="177">
        <v>1.6153061038409799</v>
      </c>
      <c r="O90" s="4">
        <v>63.297997402714302</v>
      </c>
      <c r="P90" s="177">
        <v>1.30083220525621</v>
      </c>
      <c r="Q90" s="6"/>
      <c r="R90" s="6"/>
      <c r="S90" s="6"/>
      <c r="T90" s="6"/>
      <c r="U90" s="6"/>
      <c r="V90" s="6"/>
      <c r="W90" s="6"/>
      <c r="X90" s="6"/>
      <c r="Y90" s="6"/>
      <c r="Z90" s="6"/>
      <c r="AA90" s="6"/>
      <c r="AB90" s="6"/>
      <c r="AC90" s="6"/>
      <c r="AD90" s="6"/>
      <c r="AE90" s="4">
        <v>-8.2458953001625606</v>
      </c>
      <c r="AF90" s="177">
        <v>2.0824052291832502</v>
      </c>
      <c r="AG90" s="4">
        <v>-5.3235719681467203E-2</v>
      </c>
      <c r="AH90" s="177">
        <v>1.97110722296134</v>
      </c>
      <c r="AI90" s="4">
        <v>-17.015307466699198</v>
      </c>
      <c r="AJ90" s="177">
        <v>1.87617261950797</v>
      </c>
      <c r="AK90" s="4">
        <v>-13.2692784773115</v>
      </c>
      <c r="AL90" s="177">
        <v>2.0594874516831201</v>
      </c>
      <c r="AM90" s="4">
        <v>-3.91847055894715</v>
      </c>
      <c r="AN90" s="177">
        <v>1.66826401472371</v>
      </c>
      <c r="AO90" s="4">
        <v>-8.8722104668229296</v>
      </c>
      <c r="AP90" s="177">
        <v>2.1408465574960802</v>
      </c>
      <c r="AQ90" s="4">
        <v>-8.2195768549097501</v>
      </c>
      <c r="AR90" s="196">
        <v>1.9208430503160201</v>
      </c>
    </row>
    <row r="91" spans="1:44" ht="13" customHeight="1" x14ac:dyDescent="0.35">
      <c r="A91" s="3" t="s">
        <v>68</v>
      </c>
      <c r="B91" s="111">
        <v>3</v>
      </c>
      <c r="C91" s="4">
        <v>61.842776148522297</v>
      </c>
      <c r="D91" s="177">
        <v>1.63712808892517</v>
      </c>
      <c r="E91" s="4">
        <v>79.342704118606207</v>
      </c>
      <c r="F91" s="177">
        <v>1.11503659494753</v>
      </c>
      <c r="G91" s="4">
        <v>71.993486453674805</v>
      </c>
      <c r="H91" s="177">
        <v>1.1722712714424699</v>
      </c>
      <c r="I91" s="4">
        <v>66.159791660262997</v>
      </c>
      <c r="J91" s="177">
        <v>1.24964940170132</v>
      </c>
      <c r="K91" s="4">
        <v>81.405750932489795</v>
      </c>
      <c r="L91" s="177">
        <v>1.1639833492349601</v>
      </c>
      <c r="M91" s="4">
        <v>54.924117284337498</v>
      </c>
      <c r="N91" s="177">
        <v>1.3031243274781801</v>
      </c>
      <c r="O91" s="4">
        <v>70.7324828605812</v>
      </c>
      <c r="P91" s="177">
        <v>1.18722339142825</v>
      </c>
      <c r="Q91" s="6"/>
      <c r="R91" s="6"/>
      <c r="S91" s="6"/>
      <c r="T91" s="6"/>
      <c r="U91" s="6"/>
      <c r="V91" s="6"/>
      <c r="W91" s="6"/>
      <c r="X91" s="6"/>
      <c r="Y91" s="6"/>
      <c r="Z91" s="6"/>
      <c r="AA91" s="6"/>
      <c r="AB91" s="6"/>
      <c r="AC91" s="6"/>
      <c r="AD91" s="6"/>
      <c r="AE91" s="4">
        <v>1.32192591658514</v>
      </c>
      <c r="AF91" s="177">
        <v>2.2283200048511</v>
      </c>
      <c r="AG91" s="4">
        <v>-0.74174152094633405</v>
      </c>
      <c r="AH91" s="177">
        <v>1.6893319933886499</v>
      </c>
      <c r="AI91" s="4">
        <v>-0.81752736458645403</v>
      </c>
      <c r="AJ91" s="177">
        <v>1.7484046047688799</v>
      </c>
      <c r="AK91" s="4">
        <v>-2.2791310671948398E-2</v>
      </c>
      <c r="AL91" s="177">
        <v>2.03405043388539</v>
      </c>
      <c r="AM91" s="4">
        <v>0.51059067930044899</v>
      </c>
      <c r="AN91" s="177">
        <v>1.80056467028446</v>
      </c>
      <c r="AO91" s="4">
        <v>3.6006908681991399</v>
      </c>
      <c r="AP91" s="177">
        <v>2.0484661006990001</v>
      </c>
      <c r="AQ91" s="4">
        <v>0.55950087897232903</v>
      </c>
      <c r="AR91" s="196">
        <v>2.1111683138795798</v>
      </c>
    </row>
    <row r="92" spans="1:44" ht="13" customHeight="1" x14ac:dyDescent="0.35">
      <c r="A92" s="3" t="s">
        <v>387</v>
      </c>
      <c r="B92" s="111">
        <v>3</v>
      </c>
      <c r="C92" s="4">
        <v>84.507247819255397</v>
      </c>
      <c r="D92" s="177">
        <v>0.75875201899783296</v>
      </c>
      <c r="E92" s="4">
        <v>85.945254389282496</v>
      </c>
      <c r="F92" s="177">
        <v>0.67551020960691799</v>
      </c>
      <c r="G92" s="4">
        <v>91.1165333215949</v>
      </c>
      <c r="H92" s="177">
        <v>0.58755219831336902</v>
      </c>
      <c r="I92" s="4">
        <v>91.685553214537407</v>
      </c>
      <c r="J92" s="177">
        <v>0.56164314449963104</v>
      </c>
      <c r="K92" s="4">
        <v>87.994178263149806</v>
      </c>
      <c r="L92" s="177">
        <v>0.62659733890318603</v>
      </c>
      <c r="M92" s="4">
        <v>67.278712619316806</v>
      </c>
      <c r="N92" s="177">
        <v>1.0100378370169001</v>
      </c>
      <c r="O92" s="4">
        <v>80.691496675068507</v>
      </c>
      <c r="P92" s="177">
        <v>0.77776399950174602</v>
      </c>
      <c r="Q92" s="6"/>
      <c r="R92" s="6"/>
      <c r="S92" s="6"/>
      <c r="T92" s="6"/>
      <c r="U92" s="6"/>
      <c r="V92" s="6"/>
      <c r="W92" s="6"/>
      <c r="X92" s="6"/>
      <c r="Y92" s="6"/>
      <c r="Z92" s="6"/>
      <c r="AA92" s="6"/>
      <c r="AB92" s="6"/>
      <c r="AC92" s="6"/>
      <c r="AD92" s="6"/>
      <c r="AE92" s="4">
        <v>-1.3111324670614</v>
      </c>
      <c r="AF92" s="177">
        <v>1.0635238612489</v>
      </c>
      <c r="AG92" s="4">
        <v>1.3621250920605701</v>
      </c>
      <c r="AH92" s="177">
        <v>1.19763307129476</v>
      </c>
      <c r="AI92" s="4">
        <v>9.3826840839128095E-2</v>
      </c>
      <c r="AJ92" s="177">
        <v>0.87308420700536005</v>
      </c>
      <c r="AK92" s="4">
        <v>-0.19314464918500099</v>
      </c>
      <c r="AL92" s="177">
        <v>0.84790660361047898</v>
      </c>
      <c r="AM92" s="4">
        <v>-0.70149434770345898</v>
      </c>
      <c r="AN92" s="177">
        <v>1.0333389474629899</v>
      </c>
      <c r="AO92" s="4">
        <v>-2.7290368980587201E-2</v>
      </c>
      <c r="AP92" s="177">
        <v>1.5642163001467899</v>
      </c>
      <c r="AQ92" s="4">
        <v>0.17081322084490599</v>
      </c>
      <c r="AR92" s="196">
        <v>1.2038162355959601</v>
      </c>
    </row>
    <row r="93" spans="1:44" ht="13" customHeight="1" x14ac:dyDescent="0.35">
      <c r="A93" s="3" t="s">
        <v>389</v>
      </c>
      <c r="B93" s="111">
        <v>3</v>
      </c>
      <c r="C93" s="4">
        <v>89.224454037623602</v>
      </c>
      <c r="D93" s="177">
        <v>0.60846908195426896</v>
      </c>
      <c r="E93" s="4">
        <v>72.155278343158997</v>
      </c>
      <c r="F93" s="177">
        <v>1.0095555088380399</v>
      </c>
      <c r="G93" s="4">
        <v>89.898952277443399</v>
      </c>
      <c r="H93" s="177">
        <v>0.73134326704341901</v>
      </c>
      <c r="I93" s="4">
        <v>90.6383325778244</v>
      </c>
      <c r="J93" s="177">
        <v>0.69434511378630503</v>
      </c>
      <c r="K93" s="4">
        <v>84.730904640407402</v>
      </c>
      <c r="L93" s="177">
        <v>0.82553112215020097</v>
      </c>
      <c r="M93" s="4">
        <v>76.3351843052248</v>
      </c>
      <c r="N93" s="177">
        <v>0.90275503210937103</v>
      </c>
      <c r="O93" s="4">
        <v>89.687043696640501</v>
      </c>
      <c r="P93" s="177">
        <v>0.72998518938688295</v>
      </c>
      <c r="Q93" s="6"/>
      <c r="R93" s="6"/>
      <c r="S93" s="6"/>
      <c r="T93" s="6"/>
      <c r="U93" s="6"/>
      <c r="V93" s="6"/>
      <c r="W93" s="6"/>
      <c r="X93" s="6"/>
      <c r="Y93" s="6"/>
      <c r="Z93" s="6"/>
      <c r="AA93" s="6"/>
      <c r="AB93" s="6"/>
      <c r="AC93" s="6"/>
      <c r="AD93" s="6"/>
      <c r="AE93" s="4">
        <v>0.92784235851780705</v>
      </c>
      <c r="AF93" s="177">
        <v>0.96749215234995201</v>
      </c>
      <c r="AG93" s="4">
        <v>-1.50008694860765</v>
      </c>
      <c r="AH93" s="177">
        <v>1.68054510884321</v>
      </c>
      <c r="AI93" s="4">
        <v>0.123704804370647</v>
      </c>
      <c r="AJ93" s="177">
        <v>1.0244128501771801</v>
      </c>
      <c r="AK93" s="4">
        <v>0.50473413844649395</v>
      </c>
      <c r="AL93" s="177">
        <v>1.03106623290773</v>
      </c>
      <c r="AM93" s="4">
        <v>0.58552835186952701</v>
      </c>
      <c r="AN93" s="177">
        <v>1.2685449835337701</v>
      </c>
      <c r="AO93" s="4">
        <v>-0.70291027557819097</v>
      </c>
      <c r="AP93" s="177">
        <v>1.44340224493629</v>
      </c>
      <c r="AQ93" s="4">
        <v>1.00361128510568</v>
      </c>
      <c r="AR93" s="196">
        <v>1.07841573676724</v>
      </c>
    </row>
    <row r="94" spans="1:44" ht="13" customHeight="1" x14ac:dyDescent="0.35">
      <c r="A94" s="3" t="s">
        <v>394</v>
      </c>
      <c r="B94" s="111">
        <v>3</v>
      </c>
      <c r="C94" s="4">
        <v>39.796878068507397</v>
      </c>
      <c r="D94" s="177">
        <v>1.23079421464209</v>
      </c>
      <c r="E94" s="4">
        <v>61.110042964432097</v>
      </c>
      <c r="F94" s="177">
        <v>1.3521449846953499</v>
      </c>
      <c r="G94" s="4">
        <v>57.492123461871799</v>
      </c>
      <c r="H94" s="177">
        <v>1.35511257142766</v>
      </c>
      <c r="I94" s="4">
        <v>68.229273079538501</v>
      </c>
      <c r="J94" s="177">
        <v>1.12883126318434</v>
      </c>
      <c r="K94" s="4">
        <v>71.8392900864268</v>
      </c>
      <c r="L94" s="177">
        <v>1.1146679473828001</v>
      </c>
      <c r="M94" s="4">
        <v>44.859636395425099</v>
      </c>
      <c r="N94" s="177">
        <v>1.28769849737205</v>
      </c>
      <c r="O94" s="4">
        <v>58.3103996306941</v>
      </c>
      <c r="P94" s="177">
        <v>1.3688993402563601</v>
      </c>
      <c r="Q94" s="6"/>
      <c r="R94" s="6"/>
      <c r="S94" s="6"/>
      <c r="T94" s="6"/>
      <c r="U94" s="6"/>
      <c r="V94" s="6"/>
      <c r="W94" s="6"/>
      <c r="X94" s="6"/>
      <c r="Y94" s="6"/>
      <c r="Z94" s="6"/>
      <c r="AA94" s="6"/>
      <c r="AB94" s="6"/>
      <c r="AC94" s="6"/>
      <c r="AD94" s="6"/>
      <c r="AE94" s="4">
        <v>-1.80954009943848</v>
      </c>
      <c r="AF94" s="177">
        <v>2.1032636581344701</v>
      </c>
      <c r="AG94" s="4">
        <v>-2.3732782945398898</v>
      </c>
      <c r="AH94" s="177">
        <v>1.9361952871663799</v>
      </c>
      <c r="AI94" s="4">
        <v>-5.9247387033205001</v>
      </c>
      <c r="AJ94" s="177">
        <v>1.8833985426976201</v>
      </c>
      <c r="AK94" s="4">
        <v>-2.8005594177010198</v>
      </c>
      <c r="AL94" s="177">
        <v>1.6650554651201099</v>
      </c>
      <c r="AM94" s="4">
        <v>-4.7134912391992998</v>
      </c>
      <c r="AN94" s="177">
        <v>1.68790561417413</v>
      </c>
      <c r="AO94" s="4">
        <v>-0.68359980249275099</v>
      </c>
      <c r="AP94" s="177">
        <v>1.86082274722426</v>
      </c>
      <c r="AQ94" s="4">
        <v>-3.1844606135560598</v>
      </c>
      <c r="AR94" s="196">
        <v>1.9415312430748599</v>
      </c>
    </row>
    <row r="95" spans="1:44" ht="13" customHeight="1" x14ac:dyDescent="0.35">
      <c r="A95" s="3" t="s">
        <v>398</v>
      </c>
      <c r="B95" s="111">
        <v>3</v>
      </c>
      <c r="C95" s="4">
        <v>74.378303343862598</v>
      </c>
      <c r="D95" s="177">
        <v>0.89590275455604695</v>
      </c>
      <c r="E95" s="4">
        <v>61.981837000255602</v>
      </c>
      <c r="F95" s="177">
        <v>1.12201961151317</v>
      </c>
      <c r="G95" s="4">
        <v>76.606429649878805</v>
      </c>
      <c r="H95" s="177">
        <v>0.79712087759693195</v>
      </c>
      <c r="I95" s="4">
        <v>86.816489941055906</v>
      </c>
      <c r="J95" s="177">
        <v>0.65136146497324598</v>
      </c>
      <c r="K95" s="4">
        <v>80.941595512297994</v>
      </c>
      <c r="L95" s="177">
        <v>0.78038666304955695</v>
      </c>
      <c r="M95" s="4">
        <v>65.771904772879395</v>
      </c>
      <c r="N95" s="177">
        <v>0.94167311331336401</v>
      </c>
      <c r="O95" s="4">
        <v>70.239878167890595</v>
      </c>
      <c r="P95" s="177">
        <v>0.93173589907321697</v>
      </c>
      <c r="Q95" s="6"/>
      <c r="R95" s="6"/>
      <c r="S95" s="6"/>
      <c r="T95" s="6"/>
      <c r="U95" s="6"/>
      <c r="V95" s="6"/>
      <c r="W95" s="6"/>
      <c r="X95" s="6"/>
      <c r="Y95" s="6"/>
      <c r="Z95" s="6"/>
      <c r="AA95" s="6"/>
      <c r="AB95" s="6"/>
      <c r="AC95" s="6"/>
      <c r="AD95" s="6"/>
      <c r="AE95" s="4">
        <v>-1.1758495336053301</v>
      </c>
      <c r="AF95" s="177">
        <v>1.2576008594149199</v>
      </c>
      <c r="AG95" s="4">
        <v>0.23470897710577501</v>
      </c>
      <c r="AH95" s="177">
        <v>1.45335267709674</v>
      </c>
      <c r="AI95" s="4">
        <v>0.37031893119912201</v>
      </c>
      <c r="AJ95" s="177">
        <v>1.1544101126369199</v>
      </c>
      <c r="AK95" s="4">
        <v>1.78406814758696</v>
      </c>
      <c r="AL95" s="177">
        <v>0.97772237574890997</v>
      </c>
      <c r="AM95" s="4">
        <v>2.47091157715623</v>
      </c>
      <c r="AN95" s="177">
        <v>1.1034383518486699</v>
      </c>
      <c r="AO95" s="4">
        <v>2.1689320249914501</v>
      </c>
      <c r="AP95" s="177">
        <v>1.29502271210444</v>
      </c>
      <c r="AQ95" s="4">
        <v>1.91089730131098</v>
      </c>
      <c r="AR95" s="196">
        <v>1.3043276420602801</v>
      </c>
    </row>
    <row r="96" spans="1:44" ht="13" customHeight="1" x14ac:dyDescent="0.35">
      <c r="A96" s="3" t="s">
        <v>399</v>
      </c>
      <c r="B96" s="111">
        <v>3</v>
      </c>
      <c r="C96" s="4">
        <v>93.879190017564696</v>
      </c>
      <c r="D96" s="177">
        <v>0.61688171077593701</v>
      </c>
      <c r="E96" s="4" t="s">
        <v>431</v>
      </c>
      <c r="F96" s="177" t="s">
        <v>431</v>
      </c>
      <c r="G96" s="4">
        <v>91.355127277489004</v>
      </c>
      <c r="H96" s="177">
        <v>0.62987394343149905</v>
      </c>
      <c r="I96" s="4">
        <v>91.159772242974597</v>
      </c>
      <c r="J96" s="177">
        <v>0.71971941912523596</v>
      </c>
      <c r="K96" s="4">
        <v>94.2653332012666</v>
      </c>
      <c r="L96" s="177">
        <v>0.65775883372574895</v>
      </c>
      <c r="M96" s="4">
        <v>85.752743925138105</v>
      </c>
      <c r="N96" s="177">
        <v>0.90321594704910702</v>
      </c>
      <c r="O96" s="4">
        <v>93.9256055140294</v>
      </c>
      <c r="P96" s="177">
        <v>0.71194556339080495</v>
      </c>
      <c r="Q96" s="6"/>
      <c r="R96" s="6"/>
      <c r="S96" s="6"/>
      <c r="T96" s="6"/>
      <c r="U96" s="6"/>
      <c r="V96" s="6"/>
      <c r="W96" s="6"/>
      <c r="X96" s="6"/>
      <c r="Y96" s="6"/>
      <c r="Z96" s="6"/>
      <c r="AA96" s="6"/>
      <c r="AB96" s="6"/>
      <c r="AC96" s="6"/>
      <c r="AD96" s="6"/>
      <c r="AE96" s="4">
        <v>0.40195047999502298</v>
      </c>
      <c r="AF96" s="177">
        <v>0.950381805616204</v>
      </c>
      <c r="AG96" s="4" t="s">
        <v>431</v>
      </c>
      <c r="AH96" s="177" t="s">
        <v>431</v>
      </c>
      <c r="AI96" s="4">
        <v>6.5837735164265596E-2</v>
      </c>
      <c r="AJ96" s="177">
        <v>1.2191062406959901</v>
      </c>
      <c r="AK96" s="4">
        <v>0.68498051267654603</v>
      </c>
      <c r="AL96" s="177">
        <v>1.3112778701331</v>
      </c>
      <c r="AM96" s="4">
        <v>-0.475908404547638</v>
      </c>
      <c r="AN96" s="177">
        <v>0.80507191614888896</v>
      </c>
      <c r="AO96" s="4">
        <v>-0.405631800438158</v>
      </c>
      <c r="AP96" s="177">
        <v>1.5216795964373699</v>
      </c>
      <c r="AQ96" s="4">
        <v>0.78579253800168702</v>
      </c>
      <c r="AR96" s="196">
        <v>1.1822422386653</v>
      </c>
    </row>
    <row r="97" spans="1:44" ht="13" customHeight="1" x14ac:dyDescent="0.35">
      <c r="A97" s="195" t="s">
        <v>411</v>
      </c>
      <c r="B97" s="187">
        <v>3</v>
      </c>
      <c r="C97" s="188">
        <v>71.805635168418505</v>
      </c>
      <c r="D97" s="189">
        <v>0.397473268339605</v>
      </c>
      <c r="E97" s="188">
        <v>71.433616351607895</v>
      </c>
      <c r="F97" s="189">
        <v>0.436991668929887</v>
      </c>
      <c r="G97" s="188">
        <v>76.8342898883473</v>
      </c>
      <c r="H97" s="189">
        <v>0.35664729656226901</v>
      </c>
      <c r="I97" s="188">
        <v>79.963629741709099</v>
      </c>
      <c r="J97" s="189">
        <v>0.36181740306518601</v>
      </c>
      <c r="K97" s="188">
        <v>82.305731980455803</v>
      </c>
      <c r="L97" s="189">
        <v>0.34078106959211801</v>
      </c>
      <c r="M97" s="188">
        <v>64.308190225276206</v>
      </c>
      <c r="N97" s="189">
        <v>0.409630408104387</v>
      </c>
      <c r="O97" s="188">
        <v>74.559612794692001</v>
      </c>
      <c r="P97" s="189">
        <v>0.37172269930490098</v>
      </c>
      <c r="Q97" s="9"/>
      <c r="R97" s="9"/>
      <c r="S97" s="9"/>
      <c r="T97" s="9"/>
      <c r="U97" s="9"/>
      <c r="V97" s="9"/>
      <c r="W97" s="9"/>
      <c r="X97" s="9"/>
      <c r="Y97" s="9"/>
      <c r="Z97" s="9"/>
      <c r="AA97" s="9"/>
      <c r="AB97" s="9"/>
      <c r="AC97" s="9"/>
      <c r="AD97" s="9"/>
      <c r="AE97" s="188">
        <v>-0.78123310402740398</v>
      </c>
      <c r="AF97" s="189">
        <v>0.57840312248571402</v>
      </c>
      <c r="AG97" s="188">
        <v>-0.193309245194903</v>
      </c>
      <c r="AH97" s="189">
        <v>0.63824418096136004</v>
      </c>
      <c r="AI97" s="188">
        <v>-2.8603088123667901</v>
      </c>
      <c r="AJ97" s="189">
        <v>0.51796077388893902</v>
      </c>
      <c r="AK97" s="188">
        <v>-1.5420009292460299</v>
      </c>
      <c r="AL97" s="189">
        <v>0.52739096500087901</v>
      </c>
      <c r="AM97" s="188">
        <v>-0.55428912369475303</v>
      </c>
      <c r="AN97" s="189">
        <v>0.49298578983432101</v>
      </c>
      <c r="AO97" s="188">
        <v>-0.43822005034383299</v>
      </c>
      <c r="AP97" s="189">
        <v>0.60452738768194503</v>
      </c>
      <c r="AQ97" s="188">
        <v>-0.725692631568016</v>
      </c>
      <c r="AR97" s="200">
        <v>0.56529127841607996</v>
      </c>
    </row>
    <row r="99" spans="1:44" x14ac:dyDescent="0.35">
      <c r="A99" s="201" t="s">
        <v>412</v>
      </c>
    </row>
    <row r="100" spans="1:44" x14ac:dyDescent="0.35">
      <c r="A100" s="201" t="s">
        <v>413</v>
      </c>
    </row>
    <row r="101" spans="1:44" x14ac:dyDescent="0.35">
      <c r="A101" s="201" t="s">
        <v>414</v>
      </c>
    </row>
    <row r="102" spans="1:44" x14ac:dyDescent="0.35">
      <c r="A102" s="201" t="s">
        <v>415</v>
      </c>
    </row>
    <row r="103" spans="1:44" x14ac:dyDescent="0.35">
      <c r="A103" s="170" t="str">
        <f>HYPERLINK("https://oecdcode.org/disclaimers/cyprus.html", "Information on data for Cyprus: https://oecdcode.org/disclaimers/cyprus.html")</f>
        <v>Information on data for Cyprus: https://oecdcode.org/disclaimers/cyprus.html</v>
      </c>
    </row>
    <row r="104" spans="1:44" x14ac:dyDescent="0.35">
      <c r="A104" s="201" t="s">
        <v>416</v>
      </c>
    </row>
  </sheetData>
  <mergeCells count="25">
    <mergeCell ref="AC9:AD9"/>
    <mergeCell ref="AE8:AR8"/>
    <mergeCell ref="AE9:AF9"/>
    <mergeCell ref="AG9:AH9"/>
    <mergeCell ref="AI9:AJ9"/>
    <mergeCell ref="AK9:AL9"/>
    <mergeCell ref="AM9:AN9"/>
    <mergeCell ref="AO9:AP9"/>
    <mergeCell ref="AQ9:AR9"/>
    <mergeCell ref="B7:B10"/>
    <mergeCell ref="C7:AR7"/>
    <mergeCell ref="C8:D9"/>
    <mergeCell ref="E8:F9"/>
    <mergeCell ref="G8:H9"/>
    <mergeCell ref="I8:J9"/>
    <mergeCell ref="K8:L9"/>
    <mergeCell ref="M8:N9"/>
    <mergeCell ref="O8:P9"/>
    <mergeCell ref="Q8:AD8"/>
    <mergeCell ref="Q9:R9"/>
    <mergeCell ref="S9:T9"/>
    <mergeCell ref="U9:V9"/>
    <mergeCell ref="W9:X9"/>
    <mergeCell ref="Y9:Z9"/>
    <mergeCell ref="AA9:AB9"/>
  </mergeCells>
  <conditionalFormatting sqref="Q1:Q200">
    <cfRule type="expression" dxfId="375" priority="14">
      <formula>ABS(Q1/R1)&gt;1.95996398454005</formula>
    </cfRule>
  </conditionalFormatting>
  <conditionalFormatting sqref="S1:S200">
    <cfRule type="expression" dxfId="374" priority="13">
      <formula>ABS(S1/T1)&gt;1.95996398454005</formula>
    </cfRule>
  </conditionalFormatting>
  <conditionalFormatting sqref="U1:U200">
    <cfRule type="expression" dxfId="373" priority="12">
      <formula>ABS(U1/V1)&gt;1.95996398454005</formula>
    </cfRule>
  </conditionalFormatting>
  <conditionalFormatting sqref="W1:W200">
    <cfRule type="expression" dxfId="372" priority="11">
      <formula>ABS(W1/X1)&gt;1.95996398454005</formula>
    </cfRule>
  </conditionalFormatting>
  <conditionalFormatting sqref="Y1:Y200">
    <cfRule type="expression" dxfId="371" priority="10">
      <formula>ABS(Y1/Z1)&gt;1.95996398454005</formula>
    </cfRule>
  </conditionalFormatting>
  <conditionalFormatting sqref="AA1:AA200">
    <cfRule type="expression" dxfId="370" priority="9">
      <formula>ABS(AA1/AB1)&gt;1.95996398454005</formula>
    </cfRule>
  </conditionalFormatting>
  <conditionalFormatting sqref="AC1:AC200">
    <cfRule type="expression" dxfId="369" priority="8">
      <formula>ABS(AC1/AD1)&gt;1.95996398454005</formula>
    </cfRule>
  </conditionalFormatting>
  <conditionalFormatting sqref="AE1:AE200">
    <cfRule type="expression" dxfId="368" priority="7">
      <formula>ABS(AE1/AF1)&gt;1.95996398454005</formula>
    </cfRule>
  </conditionalFormatting>
  <conditionalFormatting sqref="AG1:AG200">
    <cfRule type="expression" dxfId="367" priority="6">
      <formula>ABS(AG1/AH1)&gt;1.95996398454005</formula>
    </cfRule>
  </conditionalFormatting>
  <conditionalFormatting sqref="AI1:AI200">
    <cfRule type="expression" dxfId="366" priority="5">
      <formula>ABS(AI1/AJ1)&gt;1.95996398454005</formula>
    </cfRule>
  </conditionalFormatting>
  <conditionalFormatting sqref="AK1:AK200">
    <cfRule type="expression" dxfId="365" priority="4">
      <formula>ABS(AK1/AL1)&gt;1.95996398454005</formula>
    </cfRule>
  </conditionalFormatting>
  <conditionalFormatting sqref="AM1:AM200">
    <cfRule type="expression" dxfId="364" priority="3">
      <formula>ABS(AM1/AN1)&gt;1.95996398454005</formula>
    </cfRule>
  </conditionalFormatting>
  <conditionalFormatting sqref="AO1:AO200">
    <cfRule type="expression" dxfId="363" priority="2">
      <formula>ABS(AO1/AP1)&gt;1.95996398454005</formula>
    </cfRule>
  </conditionalFormatting>
  <conditionalFormatting sqref="AQ1:AQ200">
    <cfRule type="expression" dxfId="362"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X105"/>
  <sheetViews>
    <sheetView showGridLines="0" zoomScale="80" workbookViewId="0"/>
  </sheetViews>
  <sheetFormatPr defaultColWidth="10.90625" defaultRowHeight="14.5" x14ac:dyDescent="0.35"/>
  <cols>
    <col min="1" max="1" width="30.7265625" customWidth="1"/>
    <col min="2" max="2" width="8.7265625" customWidth="1"/>
  </cols>
  <sheetData>
    <row r="1" spans="1:50" x14ac:dyDescent="0.35">
      <c r="A1" s="12" t="s">
        <v>161</v>
      </c>
    </row>
    <row r="2" spans="1:50" x14ac:dyDescent="0.35">
      <c r="A2" s="23" t="s">
        <v>207</v>
      </c>
    </row>
    <row r="3" spans="1:50" x14ac:dyDescent="0.35">
      <c r="A3" s="41" t="s">
        <v>100</v>
      </c>
    </row>
    <row r="4" spans="1:50" x14ac:dyDescent="0.35">
      <c r="A4" s="168" t="str">
        <f>HYPERLINK("#'TOC'!A1", "Back to TOC")</f>
        <v>Back to TOC</v>
      </c>
    </row>
    <row r="5" spans="1:50" ht="15.75" customHeight="1" x14ac:dyDescent="0.35"/>
    <row r="6" spans="1:50" ht="23.15" customHeight="1" x14ac:dyDescent="0.35">
      <c r="B6" s="334" t="s">
        <v>7</v>
      </c>
      <c r="C6" s="337" t="s">
        <v>142</v>
      </c>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420"/>
    </row>
    <row r="7" spans="1:50" ht="29.25" customHeight="1" x14ac:dyDescent="0.35">
      <c r="B7" s="335"/>
      <c r="C7" s="338" t="s">
        <v>155</v>
      </c>
      <c r="D7" s="338"/>
      <c r="E7" s="338"/>
      <c r="F7" s="338"/>
      <c r="G7" s="338"/>
      <c r="H7" s="338"/>
      <c r="I7" s="338"/>
      <c r="J7" s="338"/>
      <c r="K7" s="338" t="s">
        <v>156</v>
      </c>
      <c r="L7" s="338"/>
      <c r="M7" s="338"/>
      <c r="N7" s="338"/>
      <c r="O7" s="338"/>
      <c r="P7" s="338"/>
      <c r="Q7" s="338"/>
      <c r="R7" s="338"/>
      <c r="S7" s="338" t="s">
        <v>157</v>
      </c>
      <c r="T7" s="338"/>
      <c r="U7" s="338"/>
      <c r="V7" s="338"/>
      <c r="W7" s="338"/>
      <c r="X7" s="338"/>
      <c r="Y7" s="338"/>
      <c r="Z7" s="338"/>
      <c r="AA7" s="338" t="s">
        <v>158</v>
      </c>
      <c r="AB7" s="338"/>
      <c r="AC7" s="338"/>
      <c r="AD7" s="338"/>
      <c r="AE7" s="338"/>
      <c r="AF7" s="338"/>
      <c r="AG7" s="338"/>
      <c r="AH7" s="338"/>
      <c r="AI7" s="338" t="s">
        <v>159</v>
      </c>
      <c r="AJ7" s="338"/>
      <c r="AK7" s="338"/>
      <c r="AL7" s="338"/>
      <c r="AM7" s="338"/>
      <c r="AN7" s="338"/>
      <c r="AO7" s="338"/>
      <c r="AP7" s="338"/>
      <c r="AQ7" s="338" t="s">
        <v>160</v>
      </c>
      <c r="AR7" s="338"/>
      <c r="AS7" s="338"/>
      <c r="AT7" s="338"/>
      <c r="AU7" s="338"/>
      <c r="AV7" s="338"/>
      <c r="AW7" s="338"/>
      <c r="AX7" s="415"/>
    </row>
    <row r="8" spans="1:50" ht="33" customHeight="1" x14ac:dyDescent="0.35">
      <c r="B8" s="335"/>
      <c r="C8" s="383" t="s">
        <v>162</v>
      </c>
      <c r="D8" s="417"/>
      <c r="E8" s="417"/>
      <c r="F8" s="417"/>
      <c r="G8" s="417"/>
      <c r="H8" s="417"/>
      <c r="I8" s="417"/>
      <c r="J8" s="418"/>
      <c r="K8" s="383" t="s">
        <v>162</v>
      </c>
      <c r="L8" s="417"/>
      <c r="M8" s="417"/>
      <c r="N8" s="417"/>
      <c r="O8" s="417"/>
      <c r="P8" s="417"/>
      <c r="Q8" s="417"/>
      <c r="R8" s="418"/>
      <c r="S8" s="383" t="s">
        <v>162</v>
      </c>
      <c r="T8" s="417"/>
      <c r="U8" s="417"/>
      <c r="V8" s="417"/>
      <c r="W8" s="417"/>
      <c r="X8" s="417"/>
      <c r="Y8" s="417"/>
      <c r="Z8" s="418"/>
      <c r="AA8" s="383" t="s">
        <v>162</v>
      </c>
      <c r="AB8" s="417"/>
      <c r="AC8" s="417"/>
      <c r="AD8" s="417"/>
      <c r="AE8" s="417"/>
      <c r="AF8" s="417"/>
      <c r="AG8" s="417"/>
      <c r="AH8" s="418"/>
      <c r="AI8" s="383" t="s">
        <v>162</v>
      </c>
      <c r="AJ8" s="417"/>
      <c r="AK8" s="417"/>
      <c r="AL8" s="417"/>
      <c r="AM8" s="417"/>
      <c r="AN8" s="417"/>
      <c r="AO8" s="417"/>
      <c r="AP8" s="418"/>
      <c r="AQ8" s="383" t="s">
        <v>162</v>
      </c>
      <c r="AR8" s="417"/>
      <c r="AS8" s="417"/>
      <c r="AT8" s="417"/>
      <c r="AU8" s="417"/>
      <c r="AV8" s="417"/>
      <c r="AW8" s="417"/>
      <c r="AX8" s="419"/>
    </row>
    <row r="9" spans="1:50" ht="35.15" customHeight="1" x14ac:dyDescent="0.35">
      <c r="B9" s="335"/>
      <c r="C9" s="363" t="s">
        <v>118</v>
      </c>
      <c r="D9" s="363"/>
      <c r="E9" s="363" t="s">
        <v>119</v>
      </c>
      <c r="F9" s="363"/>
      <c r="G9" s="363" t="s">
        <v>120</v>
      </c>
      <c r="H9" s="363"/>
      <c r="I9" s="363" t="s">
        <v>117</v>
      </c>
      <c r="J9" s="363"/>
      <c r="K9" s="363" t="s">
        <v>118</v>
      </c>
      <c r="L9" s="363"/>
      <c r="M9" s="363" t="s">
        <v>119</v>
      </c>
      <c r="N9" s="363"/>
      <c r="O9" s="363" t="s">
        <v>120</v>
      </c>
      <c r="P9" s="363"/>
      <c r="Q9" s="363" t="s">
        <v>117</v>
      </c>
      <c r="R9" s="363"/>
      <c r="S9" s="363" t="s">
        <v>118</v>
      </c>
      <c r="T9" s="363"/>
      <c r="U9" s="363" t="s">
        <v>119</v>
      </c>
      <c r="V9" s="363"/>
      <c r="W9" s="363" t="s">
        <v>120</v>
      </c>
      <c r="X9" s="363"/>
      <c r="Y9" s="363" t="s">
        <v>117</v>
      </c>
      <c r="Z9" s="363"/>
      <c r="AA9" s="363" t="s">
        <v>118</v>
      </c>
      <c r="AB9" s="363"/>
      <c r="AC9" s="363" t="s">
        <v>119</v>
      </c>
      <c r="AD9" s="363"/>
      <c r="AE9" s="363" t="s">
        <v>120</v>
      </c>
      <c r="AF9" s="363"/>
      <c r="AG9" s="363" t="s">
        <v>117</v>
      </c>
      <c r="AH9" s="363"/>
      <c r="AI9" s="363" t="s">
        <v>118</v>
      </c>
      <c r="AJ9" s="363"/>
      <c r="AK9" s="363" t="s">
        <v>119</v>
      </c>
      <c r="AL9" s="363"/>
      <c r="AM9" s="363" t="s">
        <v>120</v>
      </c>
      <c r="AN9" s="363"/>
      <c r="AO9" s="363" t="s">
        <v>117</v>
      </c>
      <c r="AP9" s="363"/>
      <c r="AQ9" s="363" t="s">
        <v>118</v>
      </c>
      <c r="AR9" s="363"/>
      <c r="AS9" s="363" t="s">
        <v>119</v>
      </c>
      <c r="AT9" s="363"/>
      <c r="AU9" s="363" t="s">
        <v>120</v>
      </c>
      <c r="AV9" s="363"/>
      <c r="AW9" s="363" t="s">
        <v>117</v>
      </c>
      <c r="AX9" s="416"/>
    </row>
    <row r="10" spans="1:50" ht="16" customHeight="1" x14ac:dyDescent="0.35">
      <c r="B10" s="336"/>
      <c r="C10" s="34" t="s">
        <v>11</v>
      </c>
      <c r="D10" s="34" t="s">
        <v>12</v>
      </c>
      <c r="E10" s="34" t="s">
        <v>11</v>
      </c>
      <c r="F10" s="34" t="s">
        <v>12</v>
      </c>
      <c r="G10" s="34" t="s">
        <v>11</v>
      </c>
      <c r="H10" s="34" t="s">
        <v>12</v>
      </c>
      <c r="I10" s="34" t="s">
        <v>13</v>
      </c>
      <c r="J10" s="34" t="s">
        <v>12</v>
      </c>
      <c r="K10" s="34" t="s">
        <v>11</v>
      </c>
      <c r="L10" s="34" t="s">
        <v>12</v>
      </c>
      <c r="M10" s="34" t="s">
        <v>11</v>
      </c>
      <c r="N10" s="34" t="s">
        <v>12</v>
      </c>
      <c r="O10" s="34" t="s">
        <v>11</v>
      </c>
      <c r="P10" s="34" t="s">
        <v>12</v>
      </c>
      <c r="Q10" s="34" t="s">
        <v>13</v>
      </c>
      <c r="R10" s="34" t="s">
        <v>12</v>
      </c>
      <c r="S10" s="34" t="s">
        <v>11</v>
      </c>
      <c r="T10" s="34" t="s">
        <v>12</v>
      </c>
      <c r="U10" s="34" t="s">
        <v>11</v>
      </c>
      <c r="V10" s="34" t="s">
        <v>12</v>
      </c>
      <c r="W10" s="34" t="s">
        <v>11</v>
      </c>
      <c r="X10" s="34" t="s">
        <v>12</v>
      </c>
      <c r="Y10" s="34" t="s">
        <v>13</v>
      </c>
      <c r="Z10" s="34" t="s">
        <v>12</v>
      </c>
      <c r="AA10" s="34" t="s">
        <v>11</v>
      </c>
      <c r="AB10" s="34" t="s">
        <v>12</v>
      </c>
      <c r="AC10" s="34" t="s">
        <v>11</v>
      </c>
      <c r="AD10" s="34" t="s">
        <v>12</v>
      </c>
      <c r="AE10" s="34" t="s">
        <v>11</v>
      </c>
      <c r="AF10" s="34" t="s">
        <v>12</v>
      </c>
      <c r="AG10" s="34" t="s">
        <v>13</v>
      </c>
      <c r="AH10" s="34" t="s">
        <v>12</v>
      </c>
      <c r="AI10" s="34" t="s">
        <v>11</v>
      </c>
      <c r="AJ10" s="34" t="s">
        <v>12</v>
      </c>
      <c r="AK10" s="34" t="s">
        <v>11</v>
      </c>
      <c r="AL10" s="34" t="s">
        <v>12</v>
      </c>
      <c r="AM10" s="34" t="s">
        <v>11</v>
      </c>
      <c r="AN10" s="34" t="s">
        <v>12</v>
      </c>
      <c r="AO10" s="34" t="s">
        <v>13</v>
      </c>
      <c r="AP10" s="34" t="s">
        <v>12</v>
      </c>
      <c r="AQ10" s="34" t="s">
        <v>11</v>
      </c>
      <c r="AR10" s="34" t="s">
        <v>12</v>
      </c>
      <c r="AS10" s="34" t="s">
        <v>11</v>
      </c>
      <c r="AT10" s="34" t="s">
        <v>12</v>
      </c>
      <c r="AU10" s="34" t="s">
        <v>11</v>
      </c>
      <c r="AV10" s="34" t="s">
        <v>12</v>
      </c>
      <c r="AW10" s="34" t="s">
        <v>13</v>
      </c>
      <c r="AX10" s="154" t="s">
        <v>12</v>
      </c>
    </row>
    <row r="11" spans="1:50" ht="13" customHeight="1" x14ac:dyDescent="0.35">
      <c r="A11" s="53"/>
      <c r="B11" s="19"/>
      <c r="C11" s="54" t="s">
        <v>1660</v>
      </c>
      <c r="D11" s="55" t="s">
        <v>1661</v>
      </c>
      <c r="E11" s="54" t="s">
        <v>1662</v>
      </c>
      <c r="F11" s="55" t="s">
        <v>1663</v>
      </c>
      <c r="G11" s="54" t="s">
        <v>1664</v>
      </c>
      <c r="H11" s="55" t="s">
        <v>1665</v>
      </c>
      <c r="I11" s="54" t="s">
        <v>1666</v>
      </c>
      <c r="J11" s="55" t="s">
        <v>1667</v>
      </c>
      <c r="K11" s="54" t="s">
        <v>1668</v>
      </c>
      <c r="L11" s="55" t="s">
        <v>1669</v>
      </c>
      <c r="M11" s="54" t="s">
        <v>1670</v>
      </c>
      <c r="N11" s="55" t="s">
        <v>1671</v>
      </c>
      <c r="O11" s="54" t="s">
        <v>1672</v>
      </c>
      <c r="P11" s="55" t="s">
        <v>1673</v>
      </c>
      <c r="Q11" s="54" t="s">
        <v>1674</v>
      </c>
      <c r="R11" s="55" t="s">
        <v>1675</v>
      </c>
      <c r="S11" s="54" t="s">
        <v>1676</v>
      </c>
      <c r="T11" s="55" t="s">
        <v>1677</v>
      </c>
      <c r="U11" s="54" t="s">
        <v>1678</v>
      </c>
      <c r="V11" s="55" t="s">
        <v>1679</v>
      </c>
      <c r="W11" s="54" t="s">
        <v>1680</v>
      </c>
      <c r="X11" s="55" t="s">
        <v>1681</v>
      </c>
      <c r="Y11" s="54" t="s">
        <v>1682</v>
      </c>
      <c r="Z11" s="55" t="s">
        <v>1683</v>
      </c>
      <c r="AA11" s="54" t="s">
        <v>1684</v>
      </c>
      <c r="AB11" s="55" t="s">
        <v>1685</v>
      </c>
      <c r="AC11" s="54" t="s">
        <v>1686</v>
      </c>
      <c r="AD11" s="55" t="s">
        <v>1687</v>
      </c>
      <c r="AE11" s="54" t="s">
        <v>1688</v>
      </c>
      <c r="AF11" s="55" t="s">
        <v>1689</v>
      </c>
      <c r="AG11" s="54" t="s">
        <v>1690</v>
      </c>
      <c r="AH11" s="55" t="s">
        <v>1691</v>
      </c>
      <c r="AI11" s="54" t="s">
        <v>1692</v>
      </c>
      <c r="AJ11" s="55" t="s">
        <v>1693</v>
      </c>
      <c r="AK11" s="54" t="s">
        <v>1694</v>
      </c>
      <c r="AL11" s="55" t="s">
        <v>1695</v>
      </c>
      <c r="AM11" s="54" t="s">
        <v>1696</v>
      </c>
      <c r="AN11" s="55" t="s">
        <v>1697</v>
      </c>
      <c r="AO11" s="54" t="s">
        <v>1698</v>
      </c>
      <c r="AP11" s="55" t="s">
        <v>1699</v>
      </c>
      <c r="AQ11" s="54" t="s">
        <v>1700</v>
      </c>
      <c r="AR11" s="55" t="s">
        <v>1701</v>
      </c>
      <c r="AS11" s="54" t="s">
        <v>1702</v>
      </c>
      <c r="AT11" s="55" t="s">
        <v>1703</v>
      </c>
      <c r="AU11" s="54" t="s">
        <v>1704</v>
      </c>
      <c r="AV11" s="55" t="s">
        <v>1705</v>
      </c>
      <c r="AW11" s="54" t="s">
        <v>1706</v>
      </c>
      <c r="AX11" s="153" t="s">
        <v>1707</v>
      </c>
    </row>
    <row r="12" spans="1:50" ht="13" customHeight="1" x14ac:dyDescent="0.35">
      <c r="A12" s="22" t="s">
        <v>14</v>
      </c>
      <c r="B12" s="19">
        <v>2</v>
      </c>
      <c r="C12" s="4">
        <v>95.340805927407203</v>
      </c>
      <c r="D12" s="5">
        <v>0.630857654359672</v>
      </c>
      <c r="E12" s="4">
        <v>96.2383265105764</v>
      </c>
      <c r="F12" s="5">
        <v>0.87244111812671099</v>
      </c>
      <c r="G12" s="4">
        <v>94.762333089937002</v>
      </c>
      <c r="H12" s="5">
        <v>1.2873446607474801</v>
      </c>
      <c r="I12" s="4">
        <v>-0.57847283747020095</v>
      </c>
      <c r="J12" s="5">
        <v>1.37617596341266</v>
      </c>
      <c r="K12" s="4">
        <v>93.792194503311705</v>
      </c>
      <c r="L12" s="5">
        <v>0.90005943400428301</v>
      </c>
      <c r="M12" s="4">
        <v>95.778262716331994</v>
      </c>
      <c r="N12" s="5">
        <v>0.81565412365161705</v>
      </c>
      <c r="O12" s="4">
        <v>95.468899333289201</v>
      </c>
      <c r="P12" s="5">
        <v>1.25901584634738</v>
      </c>
      <c r="Q12" s="4">
        <v>1.67670482997748</v>
      </c>
      <c r="R12" s="5">
        <v>1.5618970061283499</v>
      </c>
      <c r="S12" s="4">
        <v>94.503937187038701</v>
      </c>
      <c r="T12" s="5">
        <v>0.72554710628063401</v>
      </c>
      <c r="U12" s="4">
        <v>94.924985335887897</v>
      </c>
      <c r="V12" s="5">
        <v>1.00151262889732</v>
      </c>
      <c r="W12" s="4">
        <v>94.573000418136004</v>
      </c>
      <c r="X12" s="5">
        <v>1.7886526611160101</v>
      </c>
      <c r="Y12" s="4">
        <v>6.9063231097317199E-2</v>
      </c>
      <c r="Z12" s="5">
        <v>2.02398535415568</v>
      </c>
      <c r="AA12" s="4">
        <v>97.426405988734999</v>
      </c>
      <c r="AB12" s="5">
        <v>0.54623653918780601</v>
      </c>
      <c r="AC12" s="4">
        <v>98.164287886055902</v>
      </c>
      <c r="AD12" s="5">
        <v>0.62375456611652502</v>
      </c>
      <c r="AE12" s="4">
        <v>98.091348795083704</v>
      </c>
      <c r="AF12" s="5">
        <v>0.99783686562575202</v>
      </c>
      <c r="AG12" s="4">
        <v>0.66494280634870495</v>
      </c>
      <c r="AH12" s="5">
        <v>1.13947671260952</v>
      </c>
      <c r="AI12" s="4">
        <v>92.368801473974997</v>
      </c>
      <c r="AJ12" s="5">
        <v>0.73012739319308695</v>
      </c>
      <c r="AK12" s="4">
        <v>92.183998938507997</v>
      </c>
      <c r="AL12" s="5">
        <v>1.50336242931453</v>
      </c>
      <c r="AM12" s="4">
        <v>90.396324852485904</v>
      </c>
      <c r="AN12" s="5">
        <v>1.9553377722833301</v>
      </c>
      <c r="AO12" s="4">
        <v>-1.9724766214890399</v>
      </c>
      <c r="AP12" s="5">
        <v>2.16450405598105</v>
      </c>
      <c r="AQ12" s="4">
        <v>92.291405752718205</v>
      </c>
      <c r="AR12" s="5">
        <v>0.85321811678829995</v>
      </c>
      <c r="AS12" s="4">
        <v>92.493265067416402</v>
      </c>
      <c r="AT12" s="5">
        <v>1.1956664233118099</v>
      </c>
      <c r="AU12" s="4">
        <v>95.5716291022364</v>
      </c>
      <c r="AV12" s="5">
        <v>1.9178475197628899</v>
      </c>
      <c r="AW12" s="4">
        <v>3.28022334951822</v>
      </c>
      <c r="AX12" s="11">
        <v>2.11807128835216</v>
      </c>
    </row>
    <row r="13" spans="1:50" ht="13" customHeight="1" x14ac:dyDescent="0.35">
      <c r="A13" s="52" t="s">
        <v>15</v>
      </c>
      <c r="B13" s="19">
        <v>2</v>
      </c>
      <c r="C13" s="4" t="s">
        <v>888</v>
      </c>
      <c r="D13" s="5" t="s">
        <v>888</v>
      </c>
      <c r="E13" s="4">
        <v>57.373927745440199</v>
      </c>
      <c r="F13" s="5">
        <v>1.93944277510176</v>
      </c>
      <c r="G13" s="4">
        <v>61.875530550624099</v>
      </c>
      <c r="H13" s="5">
        <v>2.74661829052928</v>
      </c>
      <c r="I13" s="4" t="s">
        <v>888</v>
      </c>
      <c r="J13" s="5" t="s">
        <v>888</v>
      </c>
      <c r="K13" s="4" t="s">
        <v>888</v>
      </c>
      <c r="L13" s="5" t="s">
        <v>888</v>
      </c>
      <c r="M13" s="4">
        <v>64.848807558993101</v>
      </c>
      <c r="N13" s="5">
        <v>1.74028926951398</v>
      </c>
      <c r="O13" s="4">
        <v>68.382098760051804</v>
      </c>
      <c r="P13" s="5">
        <v>2.4327670414665499</v>
      </c>
      <c r="Q13" s="4" t="s">
        <v>888</v>
      </c>
      <c r="R13" s="5" t="s">
        <v>888</v>
      </c>
      <c r="S13" s="4" t="s">
        <v>888</v>
      </c>
      <c r="T13" s="5" t="s">
        <v>888</v>
      </c>
      <c r="U13" s="4">
        <v>69.266249628944195</v>
      </c>
      <c r="V13" s="5">
        <v>1.6894475298104401</v>
      </c>
      <c r="W13" s="4">
        <v>70.439506329198593</v>
      </c>
      <c r="X13" s="5">
        <v>2.48825137812383</v>
      </c>
      <c r="Y13" s="4" t="s">
        <v>888</v>
      </c>
      <c r="Z13" s="5" t="s">
        <v>888</v>
      </c>
      <c r="AA13" s="4" t="s">
        <v>888</v>
      </c>
      <c r="AB13" s="5" t="s">
        <v>888</v>
      </c>
      <c r="AC13" s="4">
        <v>69.876174406659899</v>
      </c>
      <c r="AD13" s="5">
        <v>1.9434296687199599</v>
      </c>
      <c r="AE13" s="4">
        <v>72.150380494037506</v>
      </c>
      <c r="AF13" s="5">
        <v>2.57243493997766</v>
      </c>
      <c r="AG13" s="4" t="s">
        <v>888</v>
      </c>
      <c r="AH13" s="5" t="s">
        <v>888</v>
      </c>
      <c r="AI13" s="4" t="s">
        <v>888</v>
      </c>
      <c r="AJ13" s="5" t="s">
        <v>888</v>
      </c>
      <c r="AK13" s="4">
        <v>55.518191338957003</v>
      </c>
      <c r="AL13" s="5">
        <v>1.9948848369780099</v>
      </c>
      <c r="AM13" s="4">
        <v>51.877875959834903</v>
      </c>
      <c r="AN13" s="5">
        <v>2.1106803883073599</v>
      </c>
      <c r="AO13" s="4" t="s">
        <v>888</v>
      </c>
      <c r="AP13" s="5" t="s">
        <v>888</v>
      </c>
      <c r="AQ13" s="4" t="s">
        <v>888</v>
      </c>
      <c r="AR13" s="5" t="s">
        <v>888</v>
      </c>
      <c r="AS13" s="4">
        <v>56.374454765532903</v>
      </c>
      <c r="AT13" s="5">
        <v>1.8129434132707201</v>
      </c>
      <c r="AU13" s="4">
        <v>59.296953103213802</v>
      </c>
      <c r="AV13" s="5">
        <v>2.5863726142664598</v>
      </c>
      <c r="AW13" s="4" t="s">
        <v>888</v>
      </c>
      <c r="AX13" s="11" t="s">
        <v>888</v>
      </c>
    </row>
    <row r="14" spans="1:50" ht="13" customHeight="1" x14ac:dyDescent="0.35">
      <c r="A14" s="52" t="s">
        <v>16</v>
      </c>
      <c r="B14" s="19">
        <v>2</v>
      </c>
      <c r="C14" s="4">
        <v>48.958873423766299</v>
      </c>
      <c r="D14" s="5">
        <v>1.80397330177905</v>
      </c>
      <c r="E14" s="4">
        <v>52.3264788657197</v>
      </c>
      <c r="F14" s="5">
        <v>1.78319965184191</v>
      </c>
      <c r="G14" s="4">
        <v>59.979686132869404</v>
      </c>
      <c r="H14" s="5">
        <v>3.0003834318401599</v>
      </c>
      <c r="I14" s="4">
        <v>11.020812709103099</v>
      </c>
      <c r="J14" s="5">
        <v>3.5038276857631101</v>
      </c>
      <c r="K14" s="4">
        <v>63.314068916629701</v>
      </c>
      <c r="L14" s="5">
        <v>2.0024704411710701</v>
      </c>
      <c r="M14" s="4">
        <v>67.630585993206793</v>
      </c>
      <c r="N14" s="5">
        <v>1.6415630821240099</v>
      </c>
      <c r="O14" s="4">
        <v>68.713061582264402</v>
      </c>
      <c r="P14" s="5">
        <v>2.2609867617958601</v>
      </c>
      <c r="Q14" s="4">
        <v>5.3989926656346903</v>
      </c>
      <c r="R14" s="5">
        <v>3.1655398024158501</v>
      </c>
      <c r="S14" s="4">
        <v>60.854145203729999</v>
      </c>
      <c r="T14" s="5">
        <v>1.6508101526098999</v>
      </c>
      <c r="U14" s="4">
        <v>66.839206179954402</v>
      </c>
      <c r="V14" s="5">
        <v>1.4055850750088901</v>
      </c>
      <c r="W14" s="4">
        <v>63.216691735538298</v>
      </c>
      <c r="X14" s="5">
        <v>2.12883134760086</v>
      </c>
      <c r="Y14" s="4">
        <v>2.3625465318083001</v>
      </c>
      <c r="Z14" s="5">
        <v>2.7399936208717501</v>
      </c>
      <c r="AA14" s="4">
        <v>72.559179470702205</v>
      </c>
      <c r="AB14" s="5">
        <v>1.6502859690113301</v>
      </c>
      <c r="AC14" s="4">
        <v>78.066781566036397</v>
      </c>
      <c r="AD14" s="5">
        <v>1.45326929882162</v>
      </c>
      <c r="AE14" s="4">
        <v>81.110017961746294</v>
      </c>
      <c r="AF14" s="5">
        <v>2.05678977224491</v>
      </c>
      <c r="AG14" s="4">
        <v>8.5508384910440203</v>
      </c>
      <c r="AH14" s="5">
        <v>2.7504933495041701</v>
      </c>
      <c r="AI14" s="4">
        <v>34.2807451317789</v>
      </c>
      <c r="AJ14" s="5">
        <v>1.4852455631614501</v>
      </c>
      <c r="AK14" s="4">
        <v>38.012919056256301</v>
      </c>
      <c r="AL14" s="5">
        <v>2.0236701035206099</v>
      </c>
      <c r="AM14" s="4">
        <v>45.978103834890398</v>
      </c>
      <c r="AN14" s="5">
        <v>2.2906093523886701</v>
      </c>
      <c r="AO14" s="4">
        <v>11.697358703111499</v>
      </c>
      <c r="AP14" s="5">
        <v>2.62713698525432</v>
      </c>
      <c r="AQ14" s="4">
        <v>45.937717316101299</v>
      </c>
      <c r="AR14" s="5">
        <v>1.9885646451892101</v>
      </c>
      <c r="AS14" s="4">
        <v>48.792724039137703</v>
      </c>
      <c r="AT14" s="5">
        <v>2.0453949752609999</v>
      </c>
      <c r="AU14" s="4">
        <v>57.5946868815141</v>
      </c>
      <c r="AV14" s="5">
        <v>2.0371077627055199</v>
      </c>
      <c r="AW14" s="4">
        <v>11.656969565412799</v>
      </c>
      <c r="AX14" s="11">
        <v>2.91732604554982</v>
      </c>
    </row>
    <row r="15" spans="1:50" ht="13" customHeight="1" x14ac:dyDescent="0.35">
      <c r="A15" s="22" t="s">
        <v>17</v>
      </c>
      <c r="B15" s="19">
        <v>2</v>
      </c>
      <c r="C15" s="4">
        <v>72.502139178999201</v>
      </c>
      <c r="D15" s="5">
        <v>1.32514128717957</v>
      </c>
      <c r="E15" s="4">
        <v>77.348239860442007</v>
      </c>
      <c r="F15" s="5">
        <v>2.1030863040693801</v>
      </c>
      <c r="G15" s="4">
        <v>75.448889588805002</v>
      </c>
      <c r="H15" s="5">
        <v>4.7190816043712402</v>
      </c>
      <c r="I15" s="4">
        <v>2.9467504098057402</v>
      </c>
      <c r="J15" s="5">
        <v>5.0356414294684404</v>
      </c>
      <c r="K15" s="4">
        <v>76.983081344697695</v>
      </c>
      <c r="L15" s="5">
        <v>0.978820189034175</v>
      </c>
      <c r="M15" s="4">
        <v>78.995058588756507</v>
      </c>
      <c r="N15" s="5">
        <v>2.1263984703474001</v>
      </c>
      <c r="O15" s="4">
        <v>83.034240928348495</v>
      </c>
      <c r="P15" s="5">
        <v>2.55118171283232</v>
      </c>
      <c r="Q15" s="4">
        <v>6.0511595836508301</v>
      </c>
      <c r="R15" s="5">
        <v>2.7681886169449998</v>
      </c>
      <c r="S15" s="4">
        <v>68.581801166241902</v>
      </c>
      <c r="T15" s="5">
        <v>1.4882041550193199</v>
      </c>
      <c r="U15" s="4">
        <v>77.4610036849148</v>
      </c>
      <c r="V15" s="5">
        <v>1.8363645924026699</v>
      </c>
      <c r="W15" s="4">
        <v>74.192470208457806</v>
      </c>
      <c r="X15" s="5">
        <v>4.6008965221927296</v>
      </c>
      <c r="Y15" s="4">
        <v>5.6106690422159602</v>
      </c>
      <c r="Z15" s="5">
        <v>4.8289430179565498</v>
      </c>
      <c r="AA15" s="4">
        <v>69.951345456289403</v>
      </c>
      <c r="AB15" s="5">
        <v>1.4685514812298901</v>
      </c>
      <c r="AC15" s="4">
        <v>78.6460666937474</v>
      </c>
      <c r="AD15" s="5">
        <v>2.4135040193207802</v>
      </c>
      <c r="AE15" s="4">
        <v>82.767348402080998</v>
      </c>
      <c r="AF15" s="5">
        <v>3.6858553991635499</v>
      </c>
      <c r="AG15" s="4">
        <v>12.816002945791601</v>
      </c>
      <c r="AH15" s="5">
        <v>3.8846408941423101</v>
      </c>
      <c r="AI15" s="4">
        <v>49.750465200423498</v>
      </c>
      <c r="AJ15" s="5">
        <v>1.5731430449914801</v>
      </c>
      <c r="AK15" s="4">
        <v>52.433831316822904</v>
      </c>
      <c r="AL15" s="5">
        <v>2.7174947752472902</v>
      </c>
      <c r="AM15" s="4">
        <v>49.957041625768902</v>
      </c>
      <c r="AN15" s="5">
        <v>4.3703600095116197</v>
      </c>
      <c r="AO15" s="4">
        <v>0.20657642534533899</v>
      </c>
      <c r="AP15" s="5">
        <v>4.7253123753176398</v>
      </c>
      <c r="AQ15" s="4">
        <v>61.449429502068703</v>
      </c>
      <c r="AR15" s="5">
        <v>1.6081705026566899</v>
      </c>
      <c r="AS15" s="4">
        <v>66.221337540605504</v>
      </c>
      <c r="AT15" s="5">
        <v>2.6403469064095999</v>
      </c>
      <c r="AU15" s="4">
        <v>68.549590645966603</v>
      </c>
      <c r="AV15" s="5">
        <v>4.3573935343052899</v>
      </c>
      <c r="AW15" s="4">
        <v>7.10016114389793</v>
      </c>
      <c r="AX15" s="11">
        <v>4.7048176048489996</v>
      </c>
    </row>
    <row r="16" spans="1:50" ht="13" customHeight="1" x14ac:dyDescent="0.35">
      <c r="A16" s="22" t="s">
        <v>18</v>
      </c>
      <c r="B16" s="19">
        <v>2</v>
      </c>
      <c r="C16" s="4">
        <v>90.347361419495897</v>
      </c>
      <c r="D16" s="5">
        <v>1.2768719057046101</v>
      </c>
      <c r="E16" s="4">
        <v>90.120430097799002</v>
      </c>
      <c r="F16" s="5">
        <v>1.0250263829278401</v>
      </c>
      <c r="G16" s="4">
        <v>90.055320727892493</v>
      </c>
      <c r="H16" s="5">
        <v>1.2330555539658701</v>
      </c>
      <c r="I16" s="4">
        <v>-0.29204069160336099</v>
      </c>
      <c r="J16" s="5">
        <v>1.6305322004743701</v>
      </c>
      <c r="K16" s="4">
        <v>89.679927737052395</v>
      </c>
      <c r="L16" s="5">
        <v>1.4360695335871101</v>
      </c>
      <c r="M16" s="4">
        <v>90.032316632787101</v>
      </c>
      <c r="N16" s="5">
        <v>1.13474860398788</v>
      </c>
      <c r="O16" s="4">
        <v>88.536239769731196</v>
      </c>
      <c r="P16" s="5">
        <v>1.3968729579419701</v>
      </c>
      <c r="Q16" s="4">
        <v>-1.14368796732117</v>
      </c>
      <c r="R16" s="5">
        <v>2.18227108203389</v>
      </c>
      <c r="S16" s="4">
        <v>89.017978852513295</v>
      </c>
      <c r="T16" s="5">
        <v>1.45372952445153</v>
      </c>
      <c r="U16" s="4">
        <v>88.174371598990305</v>
      </c>
      <c r="V16" s="5">
        <v>1.2133351264629899</v>
      </c>
      <c r="W16" s="4">
        <v>87.404654603446204</v>
      </c>
      <c r="X16" s="5">
        <v>1.39173923650477</v>
      </c>
      <c r="Y16" s="4">
        <v>-1.6133242490670601</v>
      </c>
      <c r="Z16" s="5">
        <v>2.1605449250278399</v>
      </c>
      <c r="AA16" s="4">
        <v>90.921002338842996</v>
      </c>
      <c r="AB16" s="5">
        <v>1.3872113140020199</v>
      </c>
      <c r="AC16" s="4">
        <v>91.537183074646506</v>
      </c>
      <c r="AD16" s="5">
        <v>0.89039682092267902</v>
      </c>
      <c r="AE16" s="4">
        <v>91.510951419910299</v>
      </c>
      <c r="AF16" s="5">
        <v>1.1233501839056499</v>
      </c>
      <c r="AG16" s="4">
        <v>0.58994908106728905</v>
      </c>
      <c r="AH16" s="5">
        <v>1.96185047001123</v>
      </c>
      <c r="AI16" s="4">
        <v>80.663109213234094</v>
      </c>
      <c r="AJ16" s="5">
        <v>1.8210575983289601</v>
      </c>
      <c r="AK16" s="4">
        <v>82.935152274081005</v>
      </c>
      <c r="AL16" s="5">
        <v>1.35996765286889</v>
      </c>
      <c r="AM16" s="4">
        <v>81.642455776921295</v>
      </c>
      <c r="AN16" s="5">
        <v>1.59701622666875</v>
      </c>
      <c r="AO16" s="4">
        <v>0.97934656368717299</v>
      </c>
      <c r="AP16" s="5">
        <v>2.5062785136214498</v>
      </c>
      <c r="AQ16" s="4">
        <v>88.456188065477804</v>
      </c>
      <c r="AR16" s="5">
        <v>1.5749781554907001</v>
      </c>
      <c r="AS16" s="4">
        <v>88.544431264409297</v>
      </c>
      <c r="AT16" s="5">
        <v>1.1130119851484399</v>
      </c>
      <c r="AU16" s="4">
        <v>85.761761739372901</v>
      </c>
      <c r="AV16" s="5">
        <v>1.38258299345163</v>
      </c>
      <c r="AW16" s="4">
        <v>-2.6944263261049199</v>
      </c>
      <c r="AX16" s="11">
        <v>2.10910564154007</v>
      </c>
    </row>
    <row r="17" spans="1:50" ht="13" customHeight="1" x14ac:dyDescent="0.35">
      <c r="A17" s="52" t="s">
        <v>19</v>
      </c>
      <c r="B17" s="19">
        <v>2</v>
      </c>
      <c r="C17" s="4" t="s">
        <v>431</v>
      </c>
      <c r="D17" s="5" t="s">
        <v>431</v>
      </c>
      <c r="E17" s="4" t="s">
        <v>431</v>
      </c>
      <c r="F17" s="5" t="s">
        <v>431</v>
      </c>
      <c r="G17" s="4" t="s">
        <v>431</v>
      </c>
      <c r="H17" s="5" t="s">
        <v>431</v>
      </c>
      <c r="I17" s="4" t="s">
        <v>431</v>
      </c>
      <c r="J17" s="5" t="s">
        <v>431</v>
      </c>
      <c r="K17" s="4" t="s">
        <v>431</v>
      </c>
      <c r="L17" s="5" t="s">
        <v>431</v>
      </c>
      <c r="M17" s="4" t="s">
        <v>431</v>
      </c>
      <c r="N17" s="5" t="s">
        <v>431</v>
      </c>
      <c r="O17" s="4" t="s">
        <v>431</v>
      </c>
      <c r="P17" s="5" t="s">
        <v>431</v>
      </c>
      <c r="Q17" s="4" t="s">
        <v>431</v>
      </c>
      <c r="R17" s="5" t="s">
        <v>431</v>
      </c>
      <c r="S17" s="4" t="s">
        <v>431</v>
      </c>
      <c r="T17" s="5" t="s">
        <v>431</v>
      </c>
      <c r="U17" s="4" t="s">
        <v>431</v>
      </c>
      <c r="V17" s="5" t="s">
        <v>431</v>
      </c>
      <c r="W17" s="4" t="s">
        <v>431</v>
      </c>
      <c r="X17" s="5" t="s">
        <v>431</v>
      </c>
      <c r="Y17" s="4" t="s">
        <v>431</v>
      </c>
      <c r="Z17" s="5" t="s">
        <v>431</v>
      </c>
      <c r="AA17" s="4" t="s">
        <v>431</v>
      </c>
      <c r="AB17" s="5" t="s">
        <v>431</v>
      </c>
      <c r="AC17" s="4" t="s">
        <v>431</v>
      </c>
      <c r="AD17" s="5" t="s">
        <v>431</v>
      </c>
      <c r="AE17" s="4" t="s">
        <v>431</v>
      </c>
      <c r="AF17" s="5" t="s">
        <v>431</v>
      </c>
      <c r="AG17" s="4" t="s">
        <v>431</v>
      </c>
      <c r="AH17" s="5" t="s">
        <v>431</v>
      </c>
      <c r="AI17" s="4" t="s">
        <v>431</v>
      </c>
      <c r="AJ17" s="5" t="s">
        <v>431</v>
      </c>
      <c r="AK17" s="4" t="s">
        <v>431</v>
      </c>
      <c r="AL17" s="5" t="s">
        <v>431</v>
      </c>
      <c r="AM17" s="4" t="s">
        <v>431</v>
      </c>
      <c r="AN17" s="5" t="s">
        <v>431</v>
      </c>
      <c r="AO17" s="4" t="s">
        <v>431</v>
      </c>
      <c r="AP17" s="5" t="s">
        <v>431</v>
      </c>
      <c r="AQ17" s="4" t="s">
        <v>431</v>
      </c>
      <c r="AR17" s="5" t="s">
        <v>431</v>
      </c>
      <c r="AS17" s="4" t="s">
        <v>431</v>
      </c>
      <c r="AT17" s="5" t="s">
        <v>431</v>
      </c>
      <c r="AU17" s="4" t="s">
        <v>431</v>
      </c>
      <c r="AV17" s="5" t="s">
        <v>431</v>
      </c>
      <c r="AW17" s="4" t="s">
        <v>431</v>
      </c>
      <c r="AX17" s="11" t="s">
        <v>431</v>
      </c>
    </row>
    <row r="18" spans="1:50" ht="13" customHeight="1" x14ac:dyDescent="0.35">
      <c r="A18" s="1" t="s">
        <v>20</v>
      </c>
      <c r="B18" s="19">
        <v>2</v>
      </c>
      <c r="C18" s="4" t="s">
        <v>431</v>
      </c>
      <c r="D18" s="5" t="s">
        <v>431</v>
      </c>
      <c r="E18" s="4" t="s">
        <v>431</v>
      </c>
      <c r="F18" s="5" t="s">
        <v>431</v>
      </c>
      <c r="G18" s="4" t="s">
        <v>431</v>
      </c>
      <c r="H18" s="5" t="s">
        <v>431</v>
      </c>
      <c r="I18" s="4" t="s">
        <v>431</v>
      </c>
      <c r="J18" s="5" t="s">
        <v>431</v>
      </c>
      <c r="K18" s="4" t="s">
        <v>431</v>
      </c>
      <c r="L18" s="5" t="s">
        <v>431</v>
      </c>
      <c r="M18" s="4" t="s">
        <v>431</v>
      </c>
      <c r="N18" s="5" t="s">
        <v>431</v>
      </c>
      <c r="O18" s="4" t="s">
        <v>431</v>
      </c>
      <c r="P18" s="5" t="s">
        <v>431</v>
      </c>
      <c r="Q18" s="4" t="s">
        <v>431</v>
      </c>
      <c r="R18" s="5" t="s">
        <v>431</v>
      </c>
      <c r="S18" s="4" t="s">
        <v>431</v>
      </c>
      <c r="T18" s="5" t="s">
        <v>431</v>
      </c>
      <c r="U18" s="4" t="s">
        <v>431</v>
      </c>
      <c r="V18" s="5" t="s">
        <v>431</v>
      </c>
      <c r="W18" s="4" t="s">
        <v>431</v>
      </c>
      <c r="X18" s="5" t="s">
        <v>431</v>
      </c>
      <c r="Y18" s="4" t="s">
        <v>431</v>
      </c>
      <c r="Z18" s="5" t="s">
        <v>431</v>
      </c>
      <c r="AA18" s="4" t="s">
        <v>431</v>
      </c>
      <c r="AB18" s="5" t="s">
        <v>431</v>
      </c>
      <c r="AC18" s="4" t="s">
        <v>431</v>
      </c>
      <c r="AD18" s="5" t="s">
        <v>431</v>
      </c>
      <c r="AE18" s="4" t="s">
        <v>431</v>
      </c>
      <c r="AF18" s="5" t="s">
        <v>431</v>
      </c>
      <c r="AG18" s="4" t="s">
        <v>431</v>
      </c>
      <c r="AH18" s="5" t="s">
        <v>431</v>
      </c>
      <c r="AI18" s="4" t="s">
        <v>431</v>
      </c>
      <c r="AJ18" s="5" t="s">
        <v>431</v>
      </c>
      <c r="AK18" s="4" t="s">
        <v>431</v>
      </c>
      <c r="AL18" s="5" t="s">
        <v>431</v>
      </c>
      <c r="AM18" s="4" t="s">
        <v>431</v>
      </c>
      <c r="AN18" s="5" t="s">
        <v>431</v>
      </c>
      <c r="AO18" s="4" t="s">
        <v>431</v>
      </c>
      <c r="AP18" s="5" t="s">
        <v>431</v>
      </c>
      <c r="AQ18" s="4" t="s">
        <v>431</v>
      </c>
      <c r="AR18" s="5" t="s">
        <v>431</v>
      </c>
      <c r="AS18" s="4" t="s">
        <v>431</v>
      </c>
      <c r="AT18" s="5" t="s">
        <v>431</v>
      </c>
      <c r="AU18" s="4" t="s">
        <v>431</v>
      </c>
      <c r="AV18" s="5" t="s">
        <v>431</v>
      </c>
      <c r="AW18" s="4" t="s">
        <v>431</v>
      </c>
      <c r="AX18" s="11" t="s">
        <v>431</v>
      </c>
    </row>
    <row r="19" spans="1:50" ht="13" customHeight="1" x14ac:dyDescent="0.35">
      <c r="A19" s="1" t="s">
        <v>21</v>
      </c>
      <c r="B19" s="19">
        <v>2</v>
      </c>
      <c r="C19" s="4" t="s">
        <v>431</v>
      </c>
      <c r="D19" s="5" t="s">
        <v>431</v>
      </c>
      <c r="E19" s="4" t="s">
        <v>431</v>
      </c>
      <c r="F19" s="5" t="s">
        <v>431</v>
      </c>
      <c r="G19" s="4" t="s">
        <v>431</v>
      </c>
      <c r="H19" s="5" t="s">
        <v>431</v>
      </c>
      <c r="I19" s="4" t="s">
        <v>431</v>
      </c>
      <c r="J19" s="5" t="s">
        <v>431</v>
      </c>
      <c r="K19" s="4" t="s">
        <v>431</v>
      </c>
      <c r="L19" s="5" t="s">
        <v>431</v>
      </c>
      <c r="M19" s="4" t="s">
        <v>431</v>
      </c>
      <c r="N19" s="5" t="s">
        <v>431</v>
      </c>
      <c r="O19" s="4" t="s">
        <v>431</v>
      </c>
      <c r="P19" s="5" t="s">
        <v>431</v>
      </c>
      <c r="Q19" s="4" t="s">
        <v>431</v>
      </c>
      <c r="R19" s="5" t="s">
        <v>431</v>
      </c>
      <c r="S19" s="4" t="s">
        <v>431</v>
      </c>
      <c r="T19" s="5" t="s">
        <v>431</v>
      </c>
      <c r="U19" s="4" t="s">
        <v>431</v>
      </c>
      <c r="V19" s="5" t="s">
        <v>431</v>
      </c>
      <c r="W19" s="4" t="s">
        <v>431</v>
      </c>
      <c r="X19" s="5" t="s">
        <v>431</v>
      </c>
      <c r="Y19" s="4" t="s">
        <v>431</v>
      </c>
      <c r="Z19" s="5" t="s">
        <v>431</v>
      </c>
      <c r="AA19" s="4" t="s">
        <v>431</v>
      </c>
      <c r="AB19" s="5" t="s">
        <v>431</v>
      </c>
      <c r="AC19" s="4" t="s">
        <v>431</v>
      </c>
      <c r="AD19" s="5" t="s">
        <v>431</v>
      </c>
      <c r="AE19" s="4" t="s">
        <v>431</v>
      </c>
      <c r="AF19" s="5" t="s">
        <v>431</v>
      </c>
      <c r="AG19" s="4" t="s">
        <v>431</v>
      </c>
      <c r="AH19" s="5" t="s">
        <v>431</v>
      </c>
      <c r="AI19" s="4" t="s">
        <v>431</v>
      </c>
      <c r="AJ19" s="5" t="s">
        <v>431</v>
      </c>
      <c r="AK19" s="4" t="s">
        <v>431</v>
      </c>
      <c r="AL19" s="5" t="s">
        <v>431</v>
      </c>
      <c r="AM19" s="4" t="s">
        <v>431</v>
      </c>
      <c r="AN19" s="5" t="s">
        <v>431</v>
      </c>
      <c r="AO19" s="4" t="s">
        <v>431</v>
      </c>
      <c r="AP19" s="5" t="s">
        <v>431</v>
      </c>
      <c r="AQ19" s="4" t="s">
        <v>431</v>
      </c>
      <c r="AR19" s="5" t="s">
        <v>431</v>
      </c>
      <c r="AS19" s="4" t="s">
        <v>431</v>
      </c>
      <c r="AT19" s="5" t="s">
        <v>431</v>
      </c>
      <c r="AU19" s="4" t="s">
        <v>431</v>
      </c>
      <c r="AV19" s="5" t="s">
        <v>431</v>
      </c>
      <c r="AW19" s="4" t="s">
        <v>431</v>
      </c>
      <c r="AX19" s="11" t="s">
        <v>431</v>
      </c>
    </row>
    <row r="20" spans="1:50" ht="13" customHeight="1" x14ac:dyDescent="0.35">
      <c r="A20" s="52" t="s">
        <v>22</v>
      </c>
      <c r="B20" s="19">
        <v>2</v>
      </c>
      <c r="C20" s="4">
        <v>95.335652004443205</v>
      </c>
      <c r="D20" s="5">
        <v>0.85248431939967495</v>
      </c>
      <c r="E20" s="4">
        <v>96.145924523637206</v>
      </c>
      <c r="F20" s="5">
        <v>0.77148464447188203</v>
      </c>
      <c r="G20" s="4">
        <v>95.472996408139096</v>
      </c>
      <c r="H20" s="5">
        <v>1.01742676048805</v>
      </c>
      <c r="I20" s="4">
        <v>0.13734440369589199</v>
      </c>
      <c r="J20" s="5">
        <v>1.35186186047011</v>
      </c>
      <c r="K20" s="4">
        <v>95.9225216638403</v>
      </c>
      <c r="L20" s="5">
        <v>0.73460984955766795</v>
      </c>
      <c r="M20" s="4">
        <v>95.809648294135599</v>
      </c>
      <c r="N20" s="5">
        <v>0.91639350254932594</v>
      </c>
      <c r="O20" s="4">
        <v>97.476650190662596</v>
      </c>
      <c r="P20" s="5">
        <v>0.94498789972967001</v>
      </c>
      <c r="Q20" s="4">
        <v>1.5541285268223</v>
      </c>
      <c r="R20" s="5">
        <v>1.1904592904451701</v>
      </c>
      <c r="S20" s="4">
        <v>95.039245942590597</v>
      </c>
      <c r="T20" s="5">
        <v>0.83195090503054203</v>
      </c>
      <c r="U20" s="4">
        <v>94.956099723168805</v>
      </c>
      <c r="V20" s="5">
        <v>1.1121874486663701</v>
      </c>
      <c r="W20" s="4">
        <v>95.5202219987371</v>
      </c>
      <c r="X20" s="5">
        <v>1.48734434370501</v>
      </c>
      <c r="Y20" s="4">
        <v>0.48097605614648797</v>
      </c>
      <c r="Z20" s="5">
        <v>1.62475108909651</v>
      </c>
      <c r="AA20" s="4">
        <v>96.375988609076899</v>
      </c>
      <c r="AB20" s="5">
        <v>0.76017560774302495</v>
      </c>
      <c r="AC20" s="4">
        <v>95.199375318056596</v>
      </c>
      <c r="AD20" s="5">
        <v>1.0107822309143599</v>
      </c>
      <c r="AE20" s="4">
        <v>98.4791239541171</v>
      </c>
      <c r="AF20" s="5">
        <v>0.958527213231122</v>
      </c>
      <c r="AG20" s="4">
        <v>2.1031353450401902</v>
      </c>
      <c r="AH20" s="5">
        <v>1.2100024930633499</v>
      </c>
      <c r="AI20" s="4">
        <v>89.779701928257197</v>
      </c>
      <c r="AJ20" s="5">
        <v>1.0567031934001201</v>
      </c>
      <c r="AK20" s="4">
        <v>90.148520701747202</v>
      </c>
      <c r="AL20" s="5">
        <v>1.17280872411137</v>
      </c>
      <c r="AM20" s="4">
        <v>91.498239021572701</v>
      </c>
      <c r="AN20" s="5">
        <v>2.4835641696264701</v>
      </c>
      <c r="AO20" s="4">
        <v>1.71853709331553</v>
      </c>
      <c r="AP20" s="5">
        <v>2.7820663104845398</v>
      </c>
      <c r="AQ20" s="4">
        <v>93.8474611473696</v>
      </c>
      <c r="AR20" s="5">
        <v>0.90646947598810601</v>
      </c>
      <c r="AS20" s="4">
        <v>94.550035188878297</v>
      </c>
      <c r="AT20" s="5">
        <v>1.0529318496461699</v>
      </c>
      <c r="AU20" s="4">
        <v>95.597014948903507</v>
      </c>
      <c r="AV20" s="5">
        <v>1.55334583826894</v>
      </c>
      <c r="AW20" s="4">
        <v>1.7495538015338901</v>
      </c>
      <c r="AX20" s="11">
        <v>1.7778005731483699</v>
      </c>
    </row>
    <row r="21" spans="1:50" ht="13" customHeight="1" x14ac:dyDescent="0.35">
      <c r="A21" s="52" t="s">
        <v>23</v>
      </c>
      <c r="B21" s="19">
        <v>2</v>
      </c>
      <c r="C21" s="4">
        <v>77.379449469079006</v>
      </c>
      <c r="D21" s="5">
        <v>3.3287797649704798</v>
      </c>
      <c r="E21" s="4">
        <v>76.913966574533404</v>
      </c>
      <c r="F21" s="5">
        <v>1.2417881768624801</v>
      </c>
      <c r="G21" s="4">
        <v>82.647932223865098</v>
      </c>
      <c r="H21" s="5">
        <v>1.95150925896089</v>
      </c>
      <c r="I21" s="4">
        <v>5.2684827547860396</v>
      </c>
      <c r="J21" s="5">
        <v>3.5976382488319798</v>
      </c>
      <c r="K21" s="4">
        <v>69.299097720487893</v>
      </c>
      <c r="L21" s="5">
        <v>3.95006853102185</v>
      </c>
      <c r="M21" s="4">
        <v>72.771573241757906</v>
      </c>
      <c r="N21" s="5">
        <v>1.3498265817500401</v>
      </c>
      <c r="O21" s="4">
        <v>79.272092075114998</v>
      </c>
      <c r="P21" s="5">
        <v>1.6015129670503501</v>
      </c>
      <c r="Q21" s="4">
        <v>9.9729943546270601</v>
      </c>
      <c r="R21" s="5">
        <v>4.2468856219813604</v>
      </c>
      <c r="S21" s="4">
        <v>73.937077405373202</v>
      </c>
      <c r="T21" s="5">
        <v>3.86147474425744</v>
      </c>
      <c r="U21" s="4">
        <v>79.538741797106795</v>
      </c>
      <c r="V21" s="5">
        <v>1.3516585669580601</v>
      </c>
      <c r="W21" s="4">
        <v>84.134234863446295</v>
      </c>
      <c r="X21" s="5">
        <v>1.38986495945147</v>
      </c>
      <c r="Y21" s="4">
        <v>10.1971574580732</v>
      </c>
      <c r="Z21" s="5">
        <v>3.9955636651280799</v>
      </c>
      <c r="AA21" s="4">
        <v>78.988015915481199</v>
      </c>
      <c r="AB21" s="5">
        <v>3.0229908083973398</v>
      </c>
      <c r="AC21" s="4">
        <v>81.760177519164202</v>
      </c>
      <c r="AD21" s="5">
        <v>1.14557686978025</v>
      </c>
      <c r="AE21" s="4">
        <v>86.273640534635504</v>
      </c>
      <c r="AF21" s="5">
        <v>1.40357338176974</v>
      </c>
      <c r="AG21" s="4">
        <v>7.2856246191542899</v>
      </c>
      <c r="AH21" s="5">
        <v>3.1550065858343199</v>
      </c>
      <c r="AI21" s="4">
        <v>61.554104112574898</v>
      </c>
      <c r="AJ21" s="5">
        <v>3.4410496004459099</v>
      </c>
      <c r="AK21" s="4">
        <v>66.288386938666093</v>
      </c>
      <c r="AL21" s="5">
        <v>1.47720045604617</v>
      </c>
      <c r="AM21" s="4">
        <v>63.155187306821901</v>
      </c>
      <c r="AN21" s="5">
        <v>2.2764581009543798</v>
      </c>
      <c r="AO21" s="4">
        <v>1.6010831942470001</v>
      </c>
      <c r="AP21" s="5">
        <v>3.9269000635324902</v>
      </c>
      <c r="AQ21" s="4">
        <v>69.122806599745303</v>
      </c>
      <c r="AR21" s="5">
        <v>3.2920193273364302</v>
      </c>
      <c r="AS21" s="4">
        <v>73.864840847504396</v>
      </c>
      <c r="AT21" s="5">
        <v>1.26093011419644</v>
      </c>
      <c r="AU21" s="4">
        <v>75.563986143396207</v>
      </c>
      <c r="AV21" s="5">
        <v>2.0560293107462502</v>
      </c>
      <c r="AW21" s="4">
        <v>6.4411795436509198</v>
      </c>
      <c r="AX21" s="11">
        <v>3.9294061082803902</v>
      </c>
    </row>
    <row r="22" spans="1:50" ht="13" customHeight="1" x14ac:dyDescent="0.35">
      <c r="A22" s="52" t="s">
        <v>24</v>
      </c>
      <c r="B22" s="19">
        <v>2</v>
      </c>
      <c r="C22" s="4">
        <v>82.025158565809093</v>
      </c>
      <c r="D22" s="5">
        <v>2.7712834075853499</v>
      </c>
      <c r="E22" s="4">
        <v>79.731822164710394</v>
      </c>
      <c r="F22" s="5">
        <v>2.2884184173783799</v>
      </c>
      <c r="G22" s="4">
        <v>86.309582718627098</v>
      </c>
      <c r="H22" s="5">
        <v>2.4789222081609501</v>
      </c>
      <c r="I22" s="4">
        <v>4.28442415281802</v>
      </c>
      <c r="J22" s="5">
        <v>3.7085571958948198</v>
      </c>
      <c r="K22" s="4">
        <v>84.535898452027794</v>
      </c>
      <c r="L22" s="5">
        <v>2.3846218481586101</v>
      </c>
      <c r="M22" s="4">
        <v>86.148075776980605</v>
      </c>
      <c r="N22" s="5">
        <v>1.69288042393407</v>
      </c>
      <c r="O22" s="4">
        <v>86.9411397196032</v>
      </c>
      <c r="P22" s="5">
        <v>3.2013550889823899</v>
      </c>
      <c r="Q22" s="4">
        <v>2.40524126757539</v>
      </c>
      <c r="R22" s="5">
        <v>4.0215945987101298</v>
      </c>
      <c r="S22" s="4">
        <v>86.061975637171102</v>
      </c>
      <c r="T22" s="5">
        <v>2.3486235291326101</v>
      </c>
      <c r="U22" s="4">
        <v>87.010332186664698</v>
      </c>
      <c r="V22" s="5">
        <v>1.72638317585734</v>
      </c>
      <c r="W22" s="4">
        <v>87.0214605842406</v>
      </c>
      <c r="X22" s="5">
        <v>2.76739144822383</v>
      </c>
      <c r="Y22" s="4">
        <v>0.95948494706946996</v>
      </c>
      <c r="Z22" s="5">
        <v>3.7286574085228699</v>
      </c>
      <c r="AA22" s="4">
        <v>83.916939587779595</v>
      </c>
      <c r="AB22" s="5">
        <v>2.3561850832175701</v>
      </c>
      <c r="AC22" s="4">
        <v>88.381201368389895</v>
      </c>
      <c r="AD22" s="5">
        <v>1.3013808199239201</v>
      </c>
      <c r="AE22" s="4">
        <v>87.551469575776693</v>
      </c>
      <c r="AF22" s="5">
        <v>2.99663959460353</v>
      </c>
      <c r="AG22" s="4">
        <v>3.6345299879970998</v>
      </c>
      <c r="AH22" s="5">
        <v>3.78708733538872</v>
      </c>
      <c r="AI22" s="4">
        <v>67.419798069898107</v>
      </c>
      <c r="AJ22" s="5">
        <v>3.89712835768306</v>
      </c>
      <c r="AK22" s="4">
        <v>64.947114897416299</v>
      </c>
      <c r="AL22" s="5">
        <v>2.8102541959988301</v>
      </c>
      <c r="AM22" s="4">
        <v>68.090772284547697</v>
      </c>
      <c r="AN22" s="5">
        <v>4.2139475672304396</v>
      </c>
      <c r="AO22" s="4">
        <v>0.67097421464957596</v>
      </c>
      <c r="AP22" s="5">
        <v>5.8262982186518499</v>
      </c>
      <c r="AQ22" s="4">
        <v>76.351892685164302</v>
      </c>
      <c r="AR22" s="5">
        <v>3.13134111315884</v>
      </c>
      <c r="AS22" s="4">
        <v>80.927451789029604</v>
      </c>
      <c r="AT22" s="5">
        <v>2.68015981224569</v>
      </c>
      <c r="AU22" s="4">
        <v>76.338380739037603</v>
      </c>
      <c r="AV22" s="5">
        <v>3.74563583643971</v>
      </c>
      <c r="AW22" s="4">
        <v>-1.35119461266839E-2</v>
      </c>
      <c r="AX22" s="11">
        <v>4.94488292839024</v>
      </c>
    </row>
    <row r="23" spans="1:50" ht="13" customHeight="1" x14ac:dyDescent="0.35">
      <c r="A23" s="52" t="s">
        <v>25</v>
      </c>
      <c r="B23" s="19">
        <v>2</v>
      </c>
      <c r="C23" s="4">
        <v>69.6859177550661</v>
      </c>
      <c r="D23" s="5">
        <v>2.3089008794046801</v>
      </c>
      <c r="E23" s="4">
        <v>66.192420804223701</v>
      </c>
      <c r="F23" s="5">
        <v>2.1945162804408298</v>
      </c>
      <c r="G23" s="4">
        <v>69.192517330660806</v>
      </c>
      <c r="H23" s="5">
        <v>4.0020670798467597</v>
      </c>
      <c r="I23" s="4">
        <v>-0.49340042440533699</v>
      </c>
      <c r="J23" s="5">
        <v>4.6285789761940999</v>
      </c>
      <c r="K23" s="4">
        <v>88.138297900311798</v>
      </c>
      <c r="L23" s="5">
        <v>1.5258330978580501</v>
      </c>
      <c r="M23" s="4">
        <v>83.831043158912493</v>
      </c>
      <c r="N23" s="5">
        <v>1.66883012786798</v>
      </c>
      <c r="O23" s="4">
        <v>84.018174446984403</v>
      </c>
      <c r="P23" s="5">
        <v>3.7237731599035002</v>
      </c>
      <c r="Q23" s="4">
        <v>-4.1201234533273698</v>
      </c>
      <c r="R23" s="5">
        <v>3.9079197622890902</v>
      </c>
      <c r="S23" s="4">
        <v>81.431152749668101</v>
      </c>
      <c r="T23" s="5">
        <v>2.2538334640033599</v>
      </c>
      <c r="U23" s="4">
        <v>81.0567441787679</v>
      </c>
      <c r="V23" s="5">
        <v>1.53785272099651</v>
      </c>
      <c r="W23" s="4">
        <v>83.225596468743106</v>
      </c>
      <c r="X23" s="5">
        <v>3.57687018879346</v>
      </c>
      <c r="Y23" s="4">
        <v>1.79444371907498</v>
      </c>
      <c r="Z23" s="5">
        <v>4.0806775539465603</v>
      </c>
      <c r="AA23" s="4">
        <v>86.782628947018395</v>
      </c>
      <c r="AB23" s="5">
        <v>2.1973609691579701</v>
      </c>
      <c r="AC23" s="4">
        <v>83.743598688058995</v>
      </c>
      <c r="AD23" s="5">
        <v>2.0766844846993799</v>
      </c>
      <c r="AE23" s="4">
        <v>85.706617637558296</v>
      </c>
      <c r="AF23" s="5">
        <v>3.46034641018653</v>
      </c>
      <c r="AG23" s="4">
        <v>-1.07601130946013</v>
      </c>
      <c r="AH23" s="5">
        <v>4.0417598973199604</v>
      </c>
      <c r="AI23" s="4">
        <v>62.140944465467499</v>
      </c>
      <c r="AJ23" s="5">
        <v>3.8863799526950098</v>
      </c>
      <c r="AK23" s="4">
        <v>59.703714158757002</v>
      </c>
      <c r="AL23" s="5">
        <v>1.7596764354410701</v>
      </c>
      <c r="AM23" s="4">
        <v>61.515755995358298</v>
      </c>
      <c r="AN23" s="5">
        <v>5.2662711141892098</v>
      </c>
      <c r="AO23" s="4">
        <v>-0.62518847010913703</v>
      </c>
      <c r="AP23" s="5">
        <v>6.5535631994097097</v>
      </c>
      <c r="AQ23" s="4">
        <v>77.988784784771298</v>
      </c>
      <c r="AR23" s="5">
        <v>2.64670268116314</v>
      </c>
      <c r="AS23" s="4">
        <v>71.824514848278696</v>
      </c>
      <c r="AT23" s="5">
        <v>1.9945106738057401</v>
      </c>
      <c r="AU23" s="4">
        <v>76.960711994881706</v>
      </c>
      <c r="AV23" s="5">
        <v>5.3232290382032899</v>
      </c>
      <c r="AW23" s="4">
        <v>-1.02807278988963</v>
      </c>
      <c r="AX23" s="11">
        <v>6.2554866811316199</v>
      </c>
    </row>
    <row r="24" spans="1:50" ht="13" customHeight="1" x14ac:dyDescent="0.35">
      <c r="A24" s="22" t="s">
        <v>26</v>
      </c>
      <c r="B24" s="19">
        <v>2</v>
      </c>
      <c r="C24" s="4">
        <v>73.447255514409306</v>
      </c>
      <c r="D24" s="5">
        <v>2.1208113240765698</v>
      </c>
      <c r="E24" s="4">
        <v>74.000402529687193</v>
      </c>
      <c r="F24" s="5">
        <v>1.77129267315562</v>
      </c>
      <c r="G24" s="4">
        <v>75.9894246713082</v>
      </c>
      <c r="H24" s="5">
        <v>2.80170188464874</v>
      </c>
      <c r="I24" s="4">
        <v>2.54216915689892</v>
      </c>
      <c r="J24" s="5">
        <v>3.59191627713304</v>
      </c>
      <c r="K24" s="4">
        <v>83.090964318391201</v>
      </c>
      <c r="L24" s="5">
        <v>1.62173146028466</v>
      </c>
      <c r="M24" s="4">
        <v>83.859526799628895</v>
      </c>
      <c r="N24" s="5">
        <v>1.7928302619108101</v>
      </c>
      <c r="O24" s="4">
        <v>86.532944769140201</v>
      </c>
      <c r="P24" s="5">
        <v>3.11878421603853</v>
      </c>
      <c r="Q24" s="4">
        <v>3.4419804507490102</v>
      </c>
      <c r="R24" s="5">
        <v>3.4914070018335299</v>
      </c>
      <c r="S24" s="4">
        <v>88.699904270286098</v>
      </c>
      <c r="T24" s="5">
        <v>1.4662193970624799</v>
      </c>
      <c r="U24" s="4">
        <v>88.7223267310778</v>
      </c>
      <c r="V24" s="5">
        <v>1.68855382943438</v>
      </c>
      <c r="W24" s="4">
        <v>85.928887067403494</v>
      </c>
      <c r="X24" s="5">
        <v>3.3982011472064202</v>
      </c>
      <c r="Y24" s="4">
        <v>-2.7710172028826499</v>
      </c>
      <c r="Z24" s="5">
        <v>3.4978631520632999</v>
      </c>
      <c r="AA24" s="4">
        <v>86.069509718005193</v>
      </c>
      <c r="AB24" s="5">
        <v>1.75357283773133</v>
      </c>
      <c r="AC24" s="4">
        <v>89.031992829568793</v>
      </c>
      <c r="AD24" s="5">
        <v>1.2834897832824499</v>
      </c>
      <c r="AE24" s="4">
        <v>86.883234243486697</v>
      </c>
      <c r="AF24" s="5">
        <v>3.5046234085162302</v>
      </c>
      <c r="AG24" s="4">
        <v>0.81372452548156105</v>
      </c>
      <c r="AH24" s="5">
        <v>3.8054955531714501</v>
      </c>
      <c r="AI24" s="4">
        <v>67.946487529677299</v>
      </c>
      <c r="AJ24" s="5">
        <v>1.97335704592619</v>
      </c>
      <c r="AK24" s="4">
        <v>65.792263902373804</v>
      </c>
      <c r="AL24" s="5">
        <v>2.1427787911294498</v>
      </c>
      <c r="AM24" s="4">
        <v>72.278784507367604</v>
      </c>
      <c r="AN24" s="5">
        <v>3.3866964239426398</v>
      </c>
      <c r="AO24" s="4">
        <v>4.3322969776903504</v>
      </c>
      <c r="AP24" s="5">
        <v>3.84108333027977</v>
      </c>
      <c r="AQ24" s="4">
        <v>76.599297495297904</v>
      </c>
      <c r="AR24" s="5">
        <v>1.92419923117608</v>
      </c>
      <c r="AS24" s="4">
        <v>78.897010797257494</v>
      </c>
      <c r="AT24" s="5">
        <v>1.75728571372531</v>
      </c>
      <c r="AU24" s="4">
        <v>83.007804073306005</v>
      </c>
      <c r="AV24" s="5">
        <v>3.0114396866153301</v>
      </c>
      <c r="AW24" s="4">
        <v>6.4085065780081196</v>
      </c>
      <c r="AX24" s="11">
        <v>3.5332546133406302</v>
      </c>
    </row>
    <row r="25" spans="1:50" ht="13" customHeight="1" x14ac:dyDescent="0.35">
      <c r="A25" s="52" t="s">
        <v>27</v>
      </c>
      <c r="B25" s="19">
        <v>2</v>
      </c>
      <c r="C25" s="4">
        <v>62.835778495217802</v>
      </c>
      <c r="D25" s="5">
        <v>2.2679404677956301</v>
      </c>
      <c r="E25" s="4">
        <v>62.413546473208001</v>
      </c>
      <c r="F25" s="5">
        <v>1.50397140670869</v>
      </c>
      <c r="G25" s="4">
        <v>67.667716866086295</v>
      </c>
      <c r="H25" s="5">
        <v>6.1395616585193897</v>
      </c>
      <c r="I25" s="4">
        <v>4.83193837086852</v>
      </c>
      <c r="J25" s="5">
        <v>6.3080372590926004</v>
      </c>
      <c r="K25" s="4">
        <v>71.4796146851739</v>
      </c>
      <c r="L25" s="5">
        <v>2.3088877239141299</v>
      </c>
      <c r="M25" s="4">
        <v>75.533676061987407</v>
      </c>
      <c r="N25" s="5">
        <v>1.5489700940077999</v>
      </c>
      <c r="O25" s="4">
        <v>70.949851187994199</v>
      </c>
      <c r="P25" s="5">
        <v>4.6526845618824701</v>
      </c>
      <c r="Q25" s="4">
        <v>-0.52976349717967297</v>
      </c>
      <c r="R25" s="5">
        <v>5.01596576097596</v>
      </c>
      <c r="S25" s="4">
        <v>73.289888024229597</v>
      </c>
      <c r="T25" s="5">
        <v>2.5409674970816098</v>
      </c>
      <c r="U25" s="4">
        <v>75.183912131344698</v>
      </c>
      <c r="V25" s="5">
        <v>1.30098190147318</v>
      </c>
      <c r="W25" s="4">
        <v>71.507520873569106</v>
      </c>
      <c r="X25" s="5">
        <v>6.3960625651657699</v>
      </c>
      <c r="Y25" s="4">
        <v>-1.7823671506604299</v>
      </c>
      <c r="Z25" s="5">
        <v>6.5331169132698896</v>
      </c>
      <c r="AA25" s="4">
        <v>73.308321592467493</v>
      </c>
      <c r="AB25" s="5">
        <v>2.7239991173156399</v>
      </c>
      <c r="AC25" s="4">
        <v>78.4550485183821</v>
      </c>
      <c r="AD25" s="5">
        <v>1.2536521543000501</v>
      </c>
      <c r="AE25" s="4">
        <v>74.741759758881201</v>
      </c>
      <c r="AF25" s="5">
        <v>5.1530467820306702</v>
      </c>
      <c r="AG25" s="4">
        <v>1.43343816641365</v>
      </c>
      <c r="AH25" s="5">
        <v>5.6876875316568203</v>
      </c>
      <c r="AI25" s="4">
        <v>61.916244225637101</v>
      </c>
      <c r="AJ25" s="5">
        <v>2.6369906523625</v>
      </c>
      <c r="AK25" s="4">
        <v>64.172931887593705</v>
      </c>
      <c r="AL25" s="5">
        <v>1.6214538814595401</v>
      </c>
      <c r="AM25" s="4">
        <v>61.063021424399203</v>
      </c>
      <c r="AN25" s="5">
        <v>5.5466910488816596</v>
      </c>
      <c r="AO25" s="4">
        <v>-0.85322280123787697</v>
      </c>
      <c r="AP25" s="5">
        <v>6.3392108416718003</v>
      </c>
      <c r="AQ25" s="4">
        <v>66.526329558185296</v>
      </c>
      <c r="AR25" s="5">
        <v>2.99418542273219</v>
      </c>
      <c r="AS25" s="4">
        <v>70.887477160848604</v>
      </c>
      <c r="AT25" s="5">
        <v>1.42349964664148</v>
      </c>
      <c r="AU25" s="4">
        <v>69.006044658265196</v>
      </c>
      <c r="AV25" s="5">
        <v>6.2620763504992398</v>
      </c>
      <c r="AW25" s="4">
        <v>2.4797151000798898</v>
      </c>
      <c r="AX25" s="11">
        <v>7.1003965781203</v>
      </c>
    </row>
    <row r="26" spans="1:50" ht="13" customHeight="1" x14ac:dyDescent="0.35">
      <c r="A26" s="37" t="s">
        <v>28</v>
      </c>
      <c r="B26" s="19">
        <v>2</v>
      </c>
      <c r="C26" s="4">
        <v>68.499435029022706</v>
      </c>
      <c r="D26" s="5">
        <v>3.2344051388491102</v>
      </c>
      <c r="E26" s="4">
        <v>70.040298152772607</v>
      </c>
      <c r="F26" s="5">
        <v>1.8933555651791401</v>
      </c>
      <c r="G26" s="4">
        <v>73.1572293136322</v>
      </c>
      <c r="H26" s="5">
        <v>3.1826596870889801</v>
      </c>
      <c r="I26" s="4">
        <v>4.6577942846094897</v>
      </c>
      <c r="J26" s="5">
        <v>4.1703367241452201</v>
      </c>
      <c r="K26" s="4">
        <v>82.209771460094302</v>
      </c>
      <c r="L26" s="5">
        <v>2.86762546487051</v>
      </c>
      <c r="M26" s="4">
        <v>81.941970269470801</v>
      </c>
      <c r="N26" s="5">
        <v>1.44267814530469</v>
      </c>
      <c r="O26" s="4">
        <v>84.641060151938703</v>
      </c>
      <c r="P26" s="5">
        <v>2.92919973823073</v>
      </c>
      <c r="Q26" s="4">
        <v>2.4312886918443599</v>
      </c>
      <c r="R26" s="5">
        <v>3.99826592621136</v>
      </c>
      <c r="S26" s="4">
        <v>86.689007655944494</v>
      </c>
      <c r="T26" s="5">
        <v>2.5743499792942899</v>
      </c>
      <c r="U26" s="4">
        <v>86.399407565991993</v>
      </c>
      <c r="V26" s="5">
        <v>1.3696214861531799</v>
      </c>
      <c r="W26" s="4">
        <v>89.436360697328197</v>
      </c>
      <c r="X26" s="5">
        <v>2.4880840551124401</v>
      </c>
      <c r="Y26" s="4">
        <v>2.7473530413836502</v>
      </c>
      <c r="Z26" s="5">
        <v>3.69768608537614</v>
      </c>
      <c r="AA26" s="4">
        <v>86.418362078300106</v>
      </c>
      <c r="AB26" s="5">
        <v>1.9604628471863701</v>
      </c>
      <c r="AC26" s="4">
        <v>84.874491463839107</v>
      </c>
      <c r="AD26" s="5">
        <v>1.5985148276558001</v>
      </c>
      <c r="AE26" s="4">
        <v>85.986925429688</v>
      </c>
      <c r="AF26" s="5">
        <v>2.4857330938111399</v>
      </c>
      <c r="AG26" s="4">
        <v>-0.43143664861214898</v>
      </c>
      <c r="AH26" s="5">
        <v>2.81526485958595</v>
      </c>
      <c r="AI26" s="4">
        <v>69.469836617159004</v>
      </c>
      <c r="AJ26" s="5">
        <v>3.3763139407024698</v>
      </c>
      <c r="AK26" s="4">
        <v>67.296956473607295</v>
      </c>
      <c r="AL26" s="5">
        <v>1.98438045258359</v>
      </c>
      <c r="AM26" s="4">
        <v>64.502794765575999</v>
      </c>
      <c r="AN26" s="5">
        <v>3.7958251876423201</v>
      </c>
      <c r="AO26" s="4">
        <v>-4.9670418515830104</v>
      </c>
      <c r="AP26" s="5">
        <v>4.8626802342201696</v>
      </c>
      <c r="AQ26" s="4">
        <v>76.012161502228295</v>
      </c>
      <c r="AR26" s="5">
        <v>3.1123623694785598</v>
      </c>
      <c r="AS26" s="4">
        <v>77.540036219821502</v>
      </c>
      <c r="AT26" s="5">
        <v>1.9260158316768901</v>
      </c>
      <c r="AU26" s="4">
        <v>77.953658762656303</v>
      </c>
      <c r="AV26" s="5">
        <v>2.8125019669487701</v>
      </c>
      <c r="AW26" s="4">
        <v>1.94149726042806</v>
      </c>
      <c r="AX26" s="11">
        <v>4.3311420116251096</v>
      </c>
    </row>
    <row r="27" spans="1:50" ht="13" customHeight="1" x14ac:dyDescent="0.35">
      <c r="A27" s="52" t="s">
        <v>29</v>
      </c>
      <c r="B27" s="19">
        <v>2</v>
      </c>
      <c r="C27" s="4">
        <v>50.076587551508702</v>
      </c>
      <c r="D27" s="5">
        <v>1.77475952706903</v>
      </c>
      <c r="E27" s="4">
        <v>53.165146579117</v>
      </c>
      <c r="F27" s="5">
        <v>1.19202819140487</v>
      </c>
      <c r="G27" s="4">
        <v>56.2938988623957</v>
      </c>
      <c r="H27" s="5">
        <v>2.8156003461806201</v>
      </c>
      <c r="I27" s="4">
        <v>6.2173113108870099</v>
      </c>
      <c r="J27" s="5">
        <v>3.5011360608091402</v>
      </c>
      <c r="K27" s="4">
        <v>58.433230120479799</v>
      </c>
      <c r="L27" s="5">
        <v>1.8126207532762399</v>
      </c>
      <c r="M27" s="4">
        <v>56.371098258630703</v>
      </c>
      <c r="N27" s="5">
        <v>1.1539637676529499</v>
      </c>
      <c r="O27" s="4">
        <v>57.3092691544011</v>
      </c>
      <c r="P27" s="5">
        <v>2.80499635859909</v>
      </c>
      <c r="Q27" s="4">
        <v>-1.12396096607874</v>
      </c>
      <c r="R27" s="5">
        <v>3.2113720321562198</v>
      </c>
      <c r="S27" s="4">
        <v>57.9353098407868</v>
      </c>
      <c r="T27" s="5">
        <v>2.0296909679214901</v>
      </c>
      <c r="U27" s="4">
        <v>57.974419909462597</v>
      </c>
      <c r="V27" s="5">
        <v>1.06531534949649</v>
      </c>
      <c r="W27" s="4">
        <v>61.733283535705098</v>
      </c>
      <c r="X27" s="5">
        <v>2.7806064265372301</v>
      </c>
      <c r="Y27" s="4">
        <v>3.7979736949183001</v>
      </c>
      <c r="Z27" s="5">
        <v>3.3830100602174999</v>
      </c>
      <c r="AA27" s="4">
        <v>62.987818675512699</v>
      </c>
      <c r="AB27" s="5">
        <v>1.9546520700521</v>
      </c>
      <c r="AC27" s="4">
        <v>62.119723198883797</v>
      </c>
      <c r="AD27" s="5">
        <v>1.0539264664591499</v>
      </c>
      <c r="AE27" s="4">
        <v>70.849934212730602</v>
      </c>
      <c r="AF27" s="5">
        <v>2.7019113460441599</v>
      </c>
      <c r="AG27" s="4">
        <v>7.8621155372178801</v>
      </c>
      <c r="AH27" s="5">
        <v>3.23775459118982</v>
      </c>
      <c r="AI27" s="4">
        <v>48.738155447457899</v>
      </c>
      <c r="AJ27" s="5">
        <v>1.5013582414130999</v>
      </c>
      <c r="AK27" s="4">
        <v>48.438236637570199</v>
      </c>
      <c r="AL27" s="5">
        <v>1.02809559249385</v>
      </c>
      <c r="AM27" s="4">
        <v>48.597747722937797</v>
      </c>
      <c r="AN27" s="5">
        <v>3.75667109987346</v>
      </c>
      <c r="AO27" s="4">
        <v>-0.14040772452013101</v>
      </c>
      <c r="AP27" s="5">
        <v>4.0489629904814599</v>
      </c>
      <c r="AQ27" s="4">
        <v>51.505989716976899</v>
      </c>
      <c r="AR27" s="5">
        <v>2.0324930296367301</v>
      </c>
      <c r="AS27" s="4">
        <v>48.677360908729497</v>
      </c>
      <c r="AT27" s="5">
        <v>1.14452213810879</v>
      </c>
      <c r="AU27" s="4">
        <v>50.550232955326301</v>
      </c>
      <c r="AV27" s="5">
        <v>2.345927076588</v>
      </c>
      <c r="AW27" s="4">
        <v>-0.95575676165055501</v>
      </c>
      <c r="AX27" s="11">
        <v>3.0648941959326899</v>
      </c>
    </row>
    <row r="28" spans="1:50" ht="13" customHeight="1" x14ac:dyDescent="0.35">
      <c r="A28" s="52" t="s">
        <v>30</v>
      </c>
      <c r="B28" s="19">
        <v>2</v>
      </c>
      <c r="C28" s="4">
        <v>68.589655137681902</v>
      </c>
      <c r="D28" s="5">
        <v>4.6007757128512203</v>
      </c>
      <c r="E28" s="4">
        <v>71.557832229338004</v>
      </c>
      <c r="F28" s="5">
        <v>1.4271516795699699</v>
      </c>
      <c r="G28" s="4">
        <v>79.989563355309102</v>
      </c>
      <c r="H28" s="5">
        <v>2.8725221690771798</v>
      </c>
      <c r="I28" s="4">
        <v>11.3999082176272</v>
      </c>
      <c r="J28" s="5">
        <v>5.4220585333508602</v>
      </c>
      <c r="K28" s="4">
        <v>76.5276009808276</v>
      </c>
      <c r="L28" s="5">
        <v>4.0496698158565199</v>
      </c>
      <c r="M28" s="4">
        <v>79.048952991903107</v>
      </c>
      <c r="N28" s="5">
        <v>1.2738934247070299</v>
      </c>
      <c r="O28" s="4">
        <v>82.332469437488498</v>
      </c>
      <c r="P28" s="5">
        <v>2.62166400464938</v>
      </c>
      <c r="Q28" s="4">
        <v>5.8048684566608602</v>
      </c>
      <c r="R28" s="5">
        <v>4.7669132574711703</v>
      </c>
      <c r="S28" s="4">
        <v>78.015116437680504</v>
      </c>
      <c r="T28" s="5">
        <v>3.21651895412205</v>
      </c>
      <c r="U28" s="4">
        <v>83.348610693875699</v>
      </c>
      <c r="V28" s="5">
        <v>1.3712513422870001</v>
      </c>
      <c r="W28" s="4">
        <v>87.256582671872593</v>
      </c>
      <c r="X28" s="5">
        <v>2.1607170732426999</v>
      </c>
      <c r="Y28" s="4">
        <v>9.2414662341921208</v>
      </c>
      <c r="Z28" s="5">
        <v>3.5638525586822398</v>
      </c>
      <c r="AA28" s="4">
        <v>75.471899608149101</v>
      </c>
      <c r="AB28" s="5">
        <v>3.48489547465315</v>
      </c>
      <c r="AC28" s="4">
        <v>82.504638066588598</v>
      </c>
      <c r="AD28" s="5">
        <v>1.23094977116319</v>
      </c>
      <c r="AE28" s="4">
        <v>92.748891059506306</v>
      </c>
      <c r="AF28" s="5">
        <v>1.6882577511739401</v>
      </c>
      <c r="AG28" s="4">
        <v>17.276991451357102</v>
      </c>
      <c r="AH28" s="5">
        <v>3.8609358191110998</v>
      </c>
      <c r="AI28" s="4">
        <v>65.866872277633306</v>
      </c>
      <c r="AJ28" s="5">
        <v>4.0421200111231901</v>
      </c>
      <c r="AK28" s="4">
        <v>62.384360814963998</v>
      </c>
      <c r="AL28" s="5">
        <v>1.6102894713976901</v>
      </c>
      <c r="AM28" s="4">
        <v>66.384639977733102</v>
      </c>
      <c r="AN28" s="5">
        <v>3.35767921525232</v>
      </c>
      <c r="AO28" s="4">
        <v>0.51776770009982398</v>
      </c>
      <c r="AP28" s="5">
        <v>5.2498843801683099</v>
      </c>
      <c r="AQ28" s="4">
        <v>65.925164045840006</v>
      </c>
      <c r="AR28" s="5">
        <v>4.9850826981161998</v>
      </c>
      <c r="AS28" s="4">
        <v>70.171822214450103</v>
      </c>
      <c r="AT28" s="5">
        <v>1.6504979178641199</v>
      </c>
      <c r="AU28" s="4">
        <v>83.157014006545396</v>
      </c>
      <c r="AV28" s="5">
        <v>2.8394772271651498</v>
      </c>
      <c r="AW28" s="4">
        <v>17.2318499607054</v>
      </c>
      <c r="AX28" s="11">
        <v>5.7647933690774602</v>
      </c>
    </row>
    <row r="29" spans="1:50" ht="13" customHeight="1" x14ac:dyDescent="0.35">
      <c r="A29" s="52" t="s">
        <v>31</v>
      </c>
      <c r="B29" s="19">
        <v>2</v>
      </c>
      <c r="C29" s="4">
        <v>38.626266880612803</v>
      </c>
      <c r="D29" s="5">
        <v>2.5770133822600498</v>
      </c>
      <c r="E29" s="4">
        <v>45.775675453049899</v>
      </c>
      <c r="F29" s="5">
        <v>2.1526645283209098</v>
      </c>
      <c r="G29" s="4">
        <v>57.070240496451603</v>
      </c>
      <c r="H29" s="5">
        <v>3.6750376755734599</v>
      </c>
      <c r="I29" s="4">
        <v>18.4439736158388</v>
      </c>
      <c r="J29" s="5">
        <v>4.3720021860272897</v>
      </c>
      <c r="K29" s="4">
        <v>60.405659080776502</v>
      </c>
      <c r="L29" s="5">
        <v>1.97714713374104</v>
      </c>
      <c r="M29" s="4">
        <v>64.206178965265394</v>
      </c>
      <c r="N29" s="5">
        <v>1.2701537794965601</v>
      </c>
      <c r="O29" s="4">
        <v>70.497544962035406</v>
      </c>
      <c r="P29" s="5">
        <v>3.6502404805383901</v>
      </c>
      <c r="Q29" s="4">
        <v>10.0918858812589</v>
      </c>
      <c r="R29" s="5">
        <v>4.1891112422057502</v>
      </c>
      <c r="S29" s="4">
        <v>71.215082819419294</v>
      </c>
      <c r="T29" s="5">
        <v>2.0206472312960599</v>
      </c>
      <c r="U29" s="4">
        <v>74.3911162731644</v>
      </c>
      <c r="V29" s="5">
        <v>1.35511865022707</v>
      </c>
      <c r="W29" s="4">
        <v>76.627854235396597</v>
      </c>
      <c r="X29" s="5">
        <v>2.4942440532869901</v>
      </c>
      <c r="Y29" s="4">
        <v>5.4127714159773301</v>
      </c>
      <c r="Z29" s="5">
        <v>3.1115412648240199</v>
      </c>
      <c r="AA29" s="4">
        <v>57.780934050333897</v>
      </c>
      <c r="AB29" s="5">
        <v>2.4314995911027699</v>
      </c>
      <c r="AC29" s="4">
        <v>65.306097998356293</v>
      </c>
      <c r="AD29" s="5">
        <v>1.5961352210436199</v>
      </c>
      <c r="AE29" s="4">
        <v>76.3902095258522</v>
      </c>
      <c r="AF29" s="5">
        <v>3.9082478106782501</v>
      </c>
      <c r="AG29" s="4">
        <v>18.609275475518299</v>
      </c>
      <c r="AH29" s="5">
        <v>4.5574500821211696</v>
      </c>
      <c r="AI29" s="4">
        <v>32.962445199473898</v>
      </c>
      <c r="AJ29" s="5">
        <v>2.3622736880655801</v>
      </c>
      <c r="AK29" s="4">
        <v>35.3558597096279</v>
      </c>
      <c r="AL29" s="5">
        <v>1.3359048688546999</v>
      </c>
      <c r="AM29" s="4">
        <v>43.732298871538703</v>
      </c>
      <c r="AN29" s="5">
        <v>2.9818241776551</v>
      </c>
      <c r="AO29" s="4">
        <v>10.7698536720648</v>
      </c>
      <c r="AP29" s="5">
        <v>3.7980424211930002</v>
      </c>
      <c r="AQ29" s="4">
        <v>47.676353500856699</v>
      </c>
      <c r="AR29" s="5">
        <v>2.19543703387003</v>
      </c>
      <c r="AS29" s="4">
        <v>52.4705217262497</v>
      </c>
      <c r="AT29" s="5">
        <v>1.7034007766583199</v>
      </c>
      <c r="AU29" s="4">
        <v>64.769465126133994</v>
      </c>
      <c r="AV29" s="5">
        <v>2.70400604012401</v>
      </c>
      <c r="AW29" s="4">
        <v>17.093111625277299</v>
      </c>
      <c r="AX29" s="11">
        <v>3.3988008748317999</v>
      </c>
    </row>
    <row r="30" spans="1:50" ht="13" customHeight="1" x14ac:dyDescent="0.35">
      <c r="A30" s="52" t="s">
        <v>32</v>
      </c>
      <c r="B30" s="19">
        <v>2</v>
      </c>
      <c r="C30" s="4">
        <v>30.6830897520767</v>
      </c>
      <c r="D30" s="5">
        <v>2.5711245498027702</v>
      </c>
      <c r="E30" s="4">
        <v>33.930668102547799</v>
      </c>
      <c r="F30" s="5">
        <v>1.3182409644875801</v>
      </c>
      <c r="G30" s="4">
        <v>50.113321785417</v>
      </c>
      <c r="H30" s="5">
        <v>2.95078360459279</v>
      </c>
      <c r="I30" s="4">
        <v>19.430232033340399</v>
      </c>
      <c r="J30" s="5">
        <v>3.6491745122602102</v>
      </c>
      <c r="K30" s="4">
        <v>51.7527052502789</v>
      </c>
      <c r="L30" s="5">
        <v>2.8482855085239702</v>
      </c>
      <c r="M30" s="4">
        <v>53.987375621037401</v>
      </c>
      <c r="N30" s="5">
        <v>1.0962799010153801</v>
      </c>
      <c r="O30" s="4">
        <v>57.596360810149498</v>
      </c>
      <c r="P30" s="5">
        <v>2.9872159883574301</v>
      </c>
      <c r="Q30" s="4">
        <v>5.8436555598706601</v>
      </c>
      <c r="R30" s="5">
        <v>4.0455111135230704</v>
      </c>
      <c r="S30" s="4">
        <v>58.242700020688901</v>
      </c>
      <c r="T30" s="5">
        <v>2.79809012985837</v>
      </c>
      <c r="U30" s="4">
        <v>61.549583204661303</v>
      </c>
      <c r="V30" s="5">
        <v>1.1970626535383</v>
      </c>
      <c r="W30" s="4">
        <v>62.804781486826499</v>
      </c>
      <c r="X30" s="5">
        <v>2.6657342585736901</v>
      </c>
      <c r="Y30" s="4">
        <v>4.5620814661375597</v>
      </c>
      <c r="Z30" s="5">
        <v>3.8310999288804601</v>
      </c>
      <c r="AA30" s="4">
        <v>53.447802731766302</v>
      </c>
      <c r="AB30" s="5">
        <v>2.7402365381125202</v>
      </c>
      <c r="AC30" s="4">
        <v>59.785250833117097</v>
      </c>
      <c r="AD30" s="5">
        <v>1.6193968905059899</v>
      </c>
      <c r="AE30" s="4">
        <v>70.186036653650206</v>
      </c>
      <c r="AF30" s="5">
        <v>2.6603374867110499</v>
      </c>
      <c r="AG30" s="4">
        <v>16.7382339218839</v>
      </c>
      <c r="AH30" s="5">
        <v>3.6569081645400101</v>
      </c>
      <c r="AI30" s="4">
        <v>14.217283780348</v>
      </c>
      <c r="AJ30" s="5">
        <v>1.7156809012347201</v>
      </c>
      <c r="AK30" s="4">
        <v>14.4707916271551</v>
      </c>
      <c r="AL30" s="5">
        <v>1.0940414505631</v>
      </c>
      <c r="AM30" s="4">
        <v>20.531170221435001</v>
      </c>
      <c r="AN30" s="5">
        <v>2.8391201685421699</v>
      </c>
      <c r="AO30" s="4">
        <v>6.3138864410869902</v>
      </c>
      <c r="AP30" s="5">
        <v>3.0164523283255402</v>
      </c>
      <c r="AQ30" s="4">
        <v>35.062698495060197</v>
      </c>
      <c r="AR30" s="5">
        <v>2.6628840289460598</v>
      </c>
      <c r="AS30" s="4">
        <v>36.523958876009502</v>
      </c>
      <c r="AT30" s="5">
        <v>1.1528258063474699</v>
      </c>
      <c r="AU30" s="4">
        <v>47.929020490879601</v>
      </c>
      <c r="AV30" s="5">
        <v>2.8051424800773099</v>
      </c>
      <c r="AW30" s="4">
        <v>12.8663219958194</v>
      </c>
      <c r="AX30" s="11">
        <v>3.4298885343619498</v>
      </c>
    </row>
    <row r="31" spans="1:50" ht="13" customHeight="1" x14ac:dyDescent="0.35">
      <c r="A31" s="52" t="s">
        <v>33</v>
      </c>
      <c r="B31" s="19">
        <v>2</v>
      </c>
      <c r="C31" s="4" t="s">
        <v>431</v>
      </c>
      <c r="D31" s="5" t="s">
        <v>431</v>
      </c>
      <c r="E31" s="4" t="s">
        <v>431</v>
      </c>
      <c r="F31" s="5" t="s">
        <v>431</v>
      </c>
      <c r="G31" s="4" t="s">
        <v>431</v>
      </c>
      <c r="H31" s="5" t="s">
        <v>431</v>
      </c>
      <c r="I31" s="4" t="s">
        <v>431</v>
      </c>
      <c r="J31" s="5" t="s">
        <v>431</v>
      </c>
      <c r="K31" s="4" t="s">
        <v>431</v>
      </c>
      <c r="L31" s="5" t="s">
        <v>431</v>
      </c>
      <c r="M31" s="4" t="s">
        <v>431</v>
      </c>
      <c r="N31" s="5" t="s">
        <v>431</v>
      </c>
      <c r="O31" s="4" t="s">
        <v>431</v>
      </c>
      <c r="P31" s="5" t="s">
        <v>431</v>
      </c>
      <c r="Q31" s="4" t="s">
        <v>431</v>
      </c>
      <c r="R31" s="5" t="s">
        <v>431</v>
      </c>
      <c r="S31" s="4" t="s">
        <v>431</v>
      </c>
      <c r="T31" s="5" t="s">
        <v>431</v>
      </c>
      <c r="U31" s="4" t="s">
        <v>431</v>
      </c>
      <c r="V31" s="5" t="s">
        <v>431</v>
      </c>
      <c r="W31" s="4" t="s">
        <v>431</v>
      </c>
      <c r="X31" s="5" t="s">
        <v>431</v>
      </c>
      <c r="Y31" s="4" t="s">
        <v>431</v>
      </c>
      <c r="Z31" s="5" t="s">
        <v>431</v>
      </c>
      <c r="AA31" s="4" t="s">
        <v>431</v>
      </c>
      <c r="AB31" s="5" t="s">
        <v>431</v>
      </c>
      <c r="AC31" s="4" t="s">
        <v>431</v>
      </c>
      <c r="AD31" s="5" t="s">
        <v>431</v>
      </c>
      <c r="AE31" s="4" t="s">
        <v>431</v>
      </c>
      <c r="AF31" s="5" t="s">
        <v>431</v>
      </c>
      <c r="AG31" s="4" t="s">
        <v>431</v>
      </c>
      <c r="AH31" s="5" t="s">
        <v>431</v>
      </c>
      <c r="AI31" s="4" t="s">
        <v>431</v>
      </c>
      <c r="AJ31" s="5" t="s">
        <v>431</v>
      </c>
      <c r="AK31" s="4" t="s">
        <v>431</v>
      </c>
      <c r="AL31" s="5" t="s">
        <v>431</v>
      </c>
      <c r="AM31" s="4" t="s">
        <v>431</v>
      </c>
      <c r="AN31" s="5" t="s">
        <v>431</v>
      </c>
      <c r="AO31" s="4" t="s">
        <v>431</v>
      </c>
      <c r="AP31" s="5" t="s">
        <v>431</v>
      </c>
      <c r="AQ31" s="4" t="s">
        <v>431</v>
      </c>
      <c r="AR31" s="5" t="s">
        <v>431</v>
      </c>
      <c r="AS31" s="4" t="s">
        <v>431</v>
      </c>
      <c r="AT31" s="5" t="s">
        <v>431</v>
      </c>
      <c r="AU31" s="4" t="s">
        <v>431</v>
      </c>
      <c r="AV31" s="5" t="s">
        <v>431</v>
      </c>
      <c r="AW31" s="4" t="s">
        <v>431</v>
      </c>
      <c r="AX31" s="11" t="s">
        <v>431</v>
      </c>
    </row>
    <row r="32" spans="1:50" ht="13" customHeight="1" x14ac:dyDescent="0.35">
      <c r="A32" s="52" t="s">
        <v>34</v>
      </c>
      <c r="B32" s="19">
        <v>2</v>
      </c>
      <c r="C32" s="4">
        <v>78.031775211186101</v>
      </c>
      <c r="D32" s="5">
        <v>2.5172096892501199</v>
      </c>
      <c r="E32" s="4">
        <v>78.271432877451701</v>
      </c>
      <c r="F32" s="5">
        <v>1.0812694885862399</v>
      </c>
      <c r="G32" s="4">
        <v>82.382692856366006</v>
      </c>
      <c r="H32" s="5">
        <v>1.5636434198731</v>
      </c>
      <c r="I32" s="4">
        <v>4.3509176451798899</v>
      </c>
      <c r="J32" s="5">
        <v>2.9480211673788999</v>
      </c>
      <c r="K32" s="4">
        <v>84.376119210814593</v>
      </c>
      <c r="L32" s="5">
        <v>1.66695026532408</v>
      </c>
      <c r="M32" s="4">
        <v>87.015027891640599</v>
      </c>
      <c r="N32" s="5">
        <v>1.08849047071117</v>
      </c>
      <c r="O32" s="4">
        <v>86.094417320706597</v>
      </c>
      <c r="P32" s="5">
        <v>1.4517242017151799</v>
      </c>
      <c r="Q32" s="4">
        <v>1.7182981098919801</v>
      </c>
      <c r="R32" s="5">
        <v>2.23472590771873</v>
      </c>
      <c r="S32" s="4">
        <v>80.190149622577806</v>
      </c>
      <c r="T32" s="5">
        <v>1.7081431091627299</v>
      </c>
      <c r="U32" s="4">
        <v>85.130168891295398</v>
      </c>
      <c r="V32" s="5">
        <v>1.0329831023173399</v>
      </c>
      <c r="W32" s="4">
        <v>85.413429288421696</v>
      </c>
      <c r="X32" s="5">
        <v>1.8845846473696499</v>
      </c>
      <c r="Y32" s="4">
        <v>5.2232796658438803</v>
      </c>
      <c r="Z32" s="5">
        <v>2.7339575089588202</v>
      </c>
      <c r="AA32" s="4">
        <v>80.113630809021004</v>
      </c>
      <c r="AB32" s="5">
        <v>2.0483536576160501</v>
      </c>
      <c r="AC32" s="4">
        <v>85.229093199549297</v>
      </c>
      <c r="AD32" s="5">
        <v>1.4199229184493201</v>
      </c>
      <c r="AE32" s="4">
        <v>88.487328040603998</v>
      </c>
      <c r="AF32" s="5">
        <v>1.8308845950263899</v>
      </c>
      <c r="AG32" s="4">
        <v>8.3736972315830194</v>
      </c>
      <c r="AH32" s="5">
        <v>2.8222923966984301</v>
      </c>
      <c r="AI32" s="4">
        <v>66.150488740295998</v>
      </c>
      <c r="AJ32" s="5">
        <v>2.3286842520686601</v>
      </c>
      <c r="AK32" s="4">
        <v>69.160479138139806</v>
      </c>
      <c r="AL32" s="5">
        <v>1.3404778494488201</v>
      </c>
      <c r="AM32" s="4">
        <v>70.938857626029602</v>
      </c>
      <c r="AN32" s="5">
        <v>2.2431844336226101</v>
      </c>
      <c r="AO32" s="4">
        <v>4.7883688857335196</v>
      </c>
      <c r="AP32" s="5">
        <v>3.27099354533562</v>
      </c>
      <c r="AQ32" s="4">
        <v>77.8282524223888</v>
      </c>
      <c r="AR32" s="5">
        <v>1.63092944035346</v>
      </c>
      <c r="AS32" s="4">
        <v>79.668594690487893</v>
      </c>
      <c r="AT32" s="5">
        <v>1.2027795336028899</v>
      </c>
      <c r="AU32" s="4">
        <v>84.981963419432105</v>
      </c>
      <c r="AV32" s="5">
        <v>1.90941673318869</v>
      </c>
      <c r="AW32" s="4">
        <v>7.15371099704325</v>
      </c>
      <c r="AX32" s="11">
        <v>2.5306239398311701</v>
      </c>
    </row>
    <row r="33" spans="1:50" ht="13" customHeight="1" x14ac:dyDescent="0.35">
      <c r="A33" s="52" t="s">
        <v>35</v>
      </c>
      <c r="B33" s="19">
        <v>2</v>
      </c>
      <c r="C33" s="4">
        <v>64.670899185709004</v>
      </c>
      <c r="D33" s="5">
        <v>2.6125837244741499</v>
      </c>
      <c r="E33" s="4">
        <v>66.2866902503971</v>
      </c>
      <c r="F33" s="5">
        <v>2.9514755762246501</v>
      </c>
      <c r="G33" s="4" t="s">
        <v>888</v>
      </c>
      <c r="H33" s="5" t="s">
        <v>888</v>
      </c>
      <c r="I33" s="4" t="s">
        <v>888</v>
      </c>
      <c r="J33" s="5" t="s">
        <v>888</v>
      </c>
      <c r="K33" s="4">
        <v>72.8182241101117</v>
      </c>
      <c r="L33" s="5">
        <v>2.5259965575799299</v>
      </c>
      <c r="M33" s="4">
        <v>69.420895211166197</v>
      </c>
      <c r="N33" s="5">
        <v>2.64331031524384</v>
      </c>
      <c r="O33" s="4" t="s">
        <v>888</v>
      </c>
      <c r="P33" s="5" t="s">
        <v>888</v>
      </c>
      <c r="Q33" s="4" t="s">
        <v>888</v>
      </c>
      <c r="R33" s="5" t="s">
        <v>888</v>
      </c>
      <c r="S33" s="4">
        <v>77.639236080132605</v>
      </c>
      <c r="T33" s="5">
        <v>2.42264891804329</v>
      </c>
      <c r="U33" s="4">
        <v>78.641814827200804</v>
      </c>
      <c r="V33" s="5">
        <v>2.5225349417446501</v>
      </c>
      <c r="W33" s="4" t="s">
        <v>888</v>
      </c>
      <c r="X33" s="5" t="s">
        <v>888</v>
      </c>
      <c r="Y33" s="4" t="s">
        <v>888</v>
      </c>
      <c r="Z33" s="5" t="s">
        <v>888</v>
      </c>
      <c r="AA33" s="4">
        <v>77.874323373060705</v>
      </c>
      <c r="AB33" s="5">
        <v>2.2674640648009201</v>
      </c>
      <c r="AC33" s="4">
        <v>74.208872712591301</v>
      </c>
      <c r="AD33" s="5">
        <v>2.4121501103548799</v>
      </c>
      <c r="AE33" s="4" t="s">
        <v>888</v>
      </c>
      <c r="AF33" s="5" t="s">
        <v>888</v>
      </c>
      <c r="AG33" s="4" t="s">
        <v>888</v>
      </c>
      <c r="AH33" s="5" t="s">
        <v>888</v>
      </c>
      <c r="AI33" s="4">
        <v>54.7524098929131</v>
      </c>
      <c r="AJ33" s="5">
        <v>2.6205093643578601</v>
      </c>
      <c r="AK33" s="4">
        <v>55.5916962459196</v>
      </c>
      <c r="AL33" s="5">
        <v>2.8943219936565399</v>
      </c>
      <c r="AM33" s="4" t="s">
        <v>888</v>
      </c>
      <c r="AN33" s="5" t="s">
        <v>888</v>
      </c>
      <c r="AO33" s="4" t="s">
        <v>888</v>
      </c>
      <c r="AP33" s="5" t="s">
        <v>888</v>
      </c>
      <c r="AQ33" s="4">
        <v>62.559152439525903</v>
      </c>
      <c r="AR33" s="5">
        <v>2.5386550643846002</v>
      </c>
      <c r="AS33" s="4">
        <v>57.720782370311902</v>
      </c>
      <c r="AT33" s="5">
        <v>3.1887583212081601</v>
      </c>
      <c r="AU33" s="4" t="s">
        <v>888</v>
      </c>
      <c r="AV33" s="5" t="s">
        <v>888</v>
      </c>
      <c r="AW33" s="4" t="s">
        <v>888</v>
      </c>
      <c r="AX33" s="11" t="s">
        <v>888</v>
      </c>
    </row>
    <row r="34" spans="1:50" ht="13" customHeight="1" x14ac:dyDescent="0.35">
      <c r="A34" s="52" t="s">
        <v>36</v>
      </c>
      <c r="B34" s="19">
        <v>2</v>
      </c>
      <c r="C34" s="4">
        <v>72.768549526481607</v>
      </c>
      <c r="D34" s="5">
        <v>1.76717194453533</v>
      </c>
      <c r="E34" s="4">
        <v>68.447772418779607</v>
      </c>
      <c r="F34" s="5">
        <v>2.4338671672916301</v>
      </c>
      <c r="G34" s="4">
        <v>72.619475687703996</v>
      </c>
      <c r="H34" s="5">
        <v>3.78535151080048</v>
      </c>
      <c r="I34" s="4">
        <v>-0.14907383877760999</v>
      </c>
      <c r="J34" s="5">
        <v>4.1952438903832601</v>
      </c>
      <c r="K34" s="4">
        <v>65.862820312353094</v>
      </c>
      <c r="L34" s="5">
        <v>1.8789782286075201</v>
      </c>
      <c r="M34" s="4">
        <v>60.702496838712101</v>
      </c>
      <c r="N34" s="5">
        <v>2.6561010373712199</v>
      </c>
      <c r="O34" s="4">
        <v>73.886345373906707</v>
      </c>
      <c r="P34" s="5">
        <v>3.4681988854645001</v>
      </c>
      <c r="Q34" s="4">
        <v>8.0235250615535705</v>
      </c>
      <c r="R34" s="5">
        <v>3.8427527912316699</v>
      </c>
      <c r="S34" s="4">
        <v>68.594812184874698</v>
      </c>
      <c r="T34" s="5">
        <v>1.8789281424319699</v>
      </c>
      <c r="U34" s="4">
        <v>67.440278839368901</v>
      </c>
      <c r="V34" s="5">
        <v>1.9215381008552399</v>
      </c>
      <c r="W34" s="4">
        <v>76.937629473291395</v>
      </c>
      <c r="X34" s="5">
        <v>3.0152697554729899</v>
      </c>
      <c r="Y34" s="4">
        <v>8.3428172884166294</v>
      </c>
      <c r="Z34" s="5">
        <v>3.5001676690267201</v>
      </c>
      <c r="AA34" s="4">
        <v>70.276621197945403</v>
      </c>
      <c r="AB34" s="5">
        <v>1.6037190312026799</v>
      </c>
      <c r="AC34" s="4">
        <v>67.640232434499694</v>
      </c>
      <c r="AD34" s="5">
        <v>2.1578297208797799</v>
      </c>
      <c r="AE34" s="4">
        <v>79.371873818410606</v>
      </c>
      <c r="AF34" s="5">
        <v>3.50369445939599</v>
      </c>
      <c r="AG34" s="4">
        <v>9.0952526204651303</v>
      </c>
      <c r="AH34" s="5">
        <v>3.7503387641910901</v>
      </c>
      <c r="AI34" s="4">
        <v>60.707480877030598</v>
      </c>
      <c r="AJ34" s="5">
        <v>2.1150174226936702</v>
      </c>
      <c r="AK34" s="4">
        <v>55.978018106044999</v>
      </c>
      <c r="AL34" s="5">
        <v>2.0994442109239801</v>
      </c>
      <c r="AM34" s="4">
        <v>63.596731705089503</v>
      </c>
      <c r="AN34" s="5">
        <v>3.89009996670416</v>
      </c>
      <c r="AO34" s="4">
        <v>2.8892508280588598</v>
      </c>
      <c r="AP34" s="5">
        <v>4.63703001149592</v>
      </c>
      <c r="AQ34" s="4">
        <v>69.902541477979199</v>
      </c>
      <c r="AR34" s="5">
        <v>2.0502990594355501</v>
      </c>
      <c r="AS34" s="4">
        <v>69.189374140261606</v>
      </c>
      <c r="AT34" s="5">
        <v>2.2963810228392001</v>
      </c>
      <c r="AU34" s="4">
        <v>73.535356818053103</v>
      </c>
      <c r="AV34" s="5">
        <v>4.0745133745400404</v>
      </c>
      <c r="AW34" s="4">
        <v>3.6328153400739498</v>
      </c>
      <c r="AX34" s="11">
        <v>4.6012395747649402</v>
      </c>
    </row>
    <row r="35" spans="1:50" ht="13" customHeight="1" x14ac:dyDescent="0.35">
      <c r="A35" s="52" t="s">
        <v>37</v>
      </c>
      <c r="B35" s="19">
        <v>2</v>
      </c>
      <c r="C35" s="4">
        <v>84.491321849279998</v>
      </c>
      <c r="D35" s="5">
        <v>1.59860848676789</v>
      </c>
      <c r="E35" s="4">
        <v>84.284001015611807</v>
      </c>
      <c r="F35" s="5">
        <v>1.1182682893026801</v>
      </c>
      <c r="G35" s="4">
        <v>82.743338699095304</v>
      </c>
      <c r="H35" s="5">
        <v>2.1882637989623399</v>
      </c>
      <c r="I35" s="4">
        <v>-1.7479831501847201</v>
      </c>
      <c r="J35" s="5">
        <v>2.8804410349376099</v>
      </c>
      <c r="K35" s="4">
        <v>97.469320763928593</v>
      </c>
      <c r="L35" s="5">
        <v>0.54705940646612905</v>
      </c>
      <c r="M35" s="4">
        <v>95.998453017516596</v>
      </c>
      <c r="N35" s="5">
        <v>0.51881678337539805</v>
      </c>
      <c r="O35" s="4">
        <v>98.091625386761393</v>
      </c>
      <c r="P35" s="5">
        <v>0.63613638672363704</v>
      </c>
      <c r="Q35" s="4">
        <v>0.62230462283277199</v>
      </c>
      <c r="R35" s="5">
        <v>0.86224311233527795</v>
      </c>
      <c r="S35" s="4">
        <v>96.794320563724099</v>
      </c>
      <c r="T35" s="5">
        <v>0.67598483912975105</v>
      </c>
      <c r="U35" s="4">
        <v>96.388712420592498</v>
      </c>
      <c r="V35" s="5">
        <v>0.48705140324243801</v>
      </c>
      <c r="W35" s="4">
        <v>96.555786691599096</v>
      </c>
      <c r="X35" s="5">
        <v>1.06856861065401</v>
      </c>
      <c r="Y35" s="4">
        <v>-0.23853387212504601</v>
      </c>
      <c r="Z35" s="5">
        <v>1.2743369613434099</v>
      </c>
      <c r="AA35" s="4">
        <v>95.376020018435696</v>
      </c>
      <c r="AB35" s="5">
        <v>0.85504363323683596</v>
      </c>
      <c r="AC35" s="4">
        <v>94.630489742344807</v>
      </c>
      <c r="AD35" s="5">
        <v>0.61399393500356902</v>
      </c>
      <c r="AE35" s="4">
        <v>94.950957943095403</v>
      </c>
      <c r="AF35" s="5">
        <v>1.24280240150401</v>
      </c>
      <c r="AG35" s="4">
        <v>-0.42506207534026402</v>
      </c>
      <c r="AH35" s="5">
        <v>1.4667537387832501</v>
      </c>
      <c r="AI35" s="4">
        <v>71.140614643193501</v>
      </c>
      <c r="AJ35" s="5">
        <v>2.0587411573122201</v>
      </c>
      <c r="AK35" s="4">
        <v>70.437047331595195</v>
      </c>
      <c r="AL35" s="5">
        <v>1.4972764967463199</v>
      </c>
      <c r="AM35" s="4">
        <v>69.220828497775699</v>
      </c>
      <c r="AN35" s="5">
        <v>3.1738774665012599</v>
      </c>
      <c r="AO35" s="4">
        <v>-1.91978614541785</v>
      </c>
      <c r="AP35" s="5">
        <v>4.0313493369132596</v>
      </c>
      <c r="AQ35" s="4">
        <v>85.406102240960905</v>
      </c>
      <c r="AR35" s="5">
        <v>1.5245637675878601</v>
      </c>
      <c r="AS35" s="4">
        <v>82.051212957092901</v>
      </c>
      <c r="AT35" s="5">
        <v>1.12016964951917</v>
      </c>
      <c r="AU35" s="4">
        <v>81.262567206629001</v>
      </c>
      <c r="AV35" s="5">
        <v>2.44786705370226</v>
      </c>
      <c r="AW35" s="4">
        <v>-4.1435350343318298</v>
      </c>
      <c r="AX35" s="11">
        <v>2.98295785001477</v>
      </c>
    </row>
    <row r="36" spans="1:50" ht="13" customHeight="1" x14ac:dyDescent="0.35">
      <c r="A36" s="52" t="s">
        <v>38</v>
      </c>
      <c r="B36" s="19">
        <v>2</v>
      </c>
      <c r="C36" s="4">
        <v>26.873133138527301</v>
      </c>
      <c r="D36" s="5">
        <v>1.06739991318754</v>
      </c>
      <c r="E36" s="4" t="s">
        <v>888</v>
      </c>
      <c r="F36" s="5" t="s">
        <v>888</v>
      </c>
      <c r="G36" s="4" t="s">
        <v>431</v>
      </c>
      <c r="H36" s="5" t="s">
        <v>431</v>
      </c>
      <c r="I36" s="4" t="s">
        <v>431</v>
      </c>
      <c r="J36" s="5" t="s">
        <v>431</v>
      </c>
      <c r="K36" s="4">
        <v>28.771115189592699</v>
      </c>
      <c r="L36" s="5">
        <v>1.08448853406566</v>
      </c>
      <c r="M36" s="4" t="s">
        <v>888</v>
      </c>
      <c r="N36" s="5" t="s">
        <v>888</v>
      </c>
      <c r="O36" s="4" t="s">
        <v>431</v>
      </c>
      <c r="P36" s="5" t="s">
        <v>431</v>
      </c>
      <c r="Q36" s="4" t="s">
        <v>431</v>
      </c>
      <c r="R36" s="5" t="s">
        <v>431</v>
      </c>
      <c r="S36" s="4">
        <v>24.551175250126001</v>
      </c>
      <c r="T36" s="5">
        <v>1.0250337856598699</v>
      </c>
      <c r="U36" s="4" t="s">
        <v>888</v>
      </c>
      <c r="V36" s="5" t="s">
        <v>888</v>
      </c>
      <c r="W36" s="4" t="s">
        <v>431</v>
      </c>
      <c r="X36" s="5" t="s">
        <v>431</v>
      </c>
      <c r="Y36" s="4" t="s">
        <v>431</v>
      </c>
      <c r="Z36" s="5" t="s">
        <v>431</v>
      </c>
      <c r="AA36" s="4">
        <v>26.075477083494899</v>
      </c>
      <c r="AB36" s="5">
        <v>1.0992127573843</v>
      </c>
      <c r="AC36" s="4" t="s">
        <v>888</v>
      </c>
      <c r="AD36" s="5" t="s">
        <v>888</v>
      </c>
      <c r="AE36" s="4" t="s">
        <v>431</v>
      </c>
      <c r="AF36" s="5" t="s">
        <v>431</v>
      </c>
      <c r="AG36" s="4" t="s">
        <v>431</v>
      </c>
      <c r="AH36" s="5" t="s">
        <v>431</v>
      </c>
      <c r="AI36" s="4">
        <v>22.281454268190199</v>
      </c>
      <c r="AJ36" s="5">
        <v>0.94987068736136304</v>
      </c>
      <c r="AK36" s="4" t="s">
        <v>888</v>
      </c>
      <c r="AL36" s="5" t="s">
        <v>888</v>
      </c>
      <c r="AM36" s="4" t="s">
        <v>431</v>
      </c>
      <c r="AN36" s="5" t="s">
        <v>431</v>
      </c>
      <c r="AO36" s="4" t="s">
        <v>431</v>
      </c>
      <c r="AP36" s="5" t="s">
        <v>431</v>
      </c>
      <c r="AQ36" s="4">
        <v>21.979900973127201</v>
      </c>
      <c r="AR36" s="5">
        <v>1.0250700223118301</v>
      </c>
      <c r="AS36" s="4" t="s">
        <v>888</v>
      </c>
      <c r="AT36" s="5" t="s">
        <v>888</v>
      </c>
      <c r="AU36" s="4" t="s">
        <v>431</v>
      </c>
      <c r="AV36" s="5" t="s">
        <v>431</v>
      </c>
      <c r="AW36" s="4" t="s">
        <v>431</v>
      </c>
      <c r="AX36" s="11" t="s">
        <v>431</v>
      </c>
    </row>
    <row r="37" spans="1:50" ht="13" customHeight="1" x14ac:dyDescent="0.35">
      <c r="A37" s="52" t="s">
        <v>39</v>
      </c>
      <c r="B37" s="19">
        <v>2</v>
      </c>
      <c r="C37" s="4">
        <v>60.742309342762901</v>
      </c>
      <c r="D37" s="5">
        <v>0.99733496116157005</v>
      </c>
      <c r="E37" s="4">
        <v>63.063817213546898</v>
      </c>
      <c r="F37" s="5">
        <v>2.10451870734386</v>
      </c>
      <c r="G37" s="4">
        <v>70.125438123105596</v>
      </c>
      <c r="H37" s="5">
        <v>2.3984591580612098</v>
      </c>
      <c r="I37" s="4">
        <v>9.3831287803426697</v>
      </c>
      <c r="J37" s="5">
        <v>2.6221967594955</v>
      </c>
      <c r="K37" s="4">
        <v>69.224119356749995</v>
      </c>
      <c r="L37" s="5">
        <v>1.2906895360188</v>
      </c>
      <c r="M37" s="4">
        <v>75.586315567004306</v>
      </c>
      <c r="N37" s="5">
        <v>1.7485223843700399</v>
      </c>
      <c r="O37" s="4">
        <v>75.806750105760301</v>
      </c>
      <c r="P37" s="5">
        <v>2.6680106867111602</v>
      </c>
      <c r="Q37" s="4">
        <v>6.5826307490103204</v>
      </c>
      <c r="R37" s="5">
        <v>2.95687589598989</v>
      </c>
      <c r="S37" s="4">
        <v>61.442550898145697</v>
      </c>
      <c r="T37" s="5">
        <v>1.3434351936328599</v>
      </c>
      <c r="U37" s="4">
        <v>68.560104851076005</v>
      </c>
      <c r="V37" s="5">
        <v>2.48102163465694</v>
      </c>
      <c r="W37" s="4">
        <v>71.913994726784495</v>
      </c>
      <c r="X37" s="5">
        <v>2.76920221027025</v>
      </c>
      <c r="Y37" s="4">
        <v>10.471443828638799</v>
      </c>
      <c r="Z37" s="5">
        <v>2.91182226920135</v>
      </c>
      <c r="AA37" s="4">
        <v>65.550583544584995</v>
      </c>
      <c r="AB37" s="5">
        <v>1.54892208405114</v>
      </c>
      <c r="AC37" s="4">
        <v>71.705107626459693</v>
      </c>
      <c r="AD37" s="5">
        <v>2.6389387648314702</v>
      </c>
      <c r="AE37" s="4">
        <v>80.350656296444598</v>
      </c>
      <c r="AF37" s="5">
        <v>1.8984737238751099</v>
      </c>
      <c r="AG37" s="4">
        <v>14.8000727518597</v>
      </c>
      <c r="AH37" s="5">
        <v>2.4881321598613599</v>
      </c>
      <c r="AI37" s="4">
        <v>51.978708294541001</v>
      </c>
      <c r="AJ37" s="5">
        <v>1.2804008614465601</v>
      </c>
      <c r="AK37" s="4">
        <v>55.286098451609398</v>
      </c>
      <c r="AL37" s="5">
        <v>2.3292812751223102</v>
      </c>
      <c r="AM37" s="4">
        <v>62.974663331777798</v>
      </c>
      <c r="AN37" s="5">
        <v>2.5212951971226398</v>
      </c>
      <c r="AO37" s="4">
        <v>10.995955037236801</v>
      </c>
      <c r="AP37" s="5">
        <v>2.6458573234293801</v>
      </c>
      <c r="AQ37" s="4">
        <v>62.844745867931501</v>
      </c>
      <c r="AR37" s="5">
        <v>1.2430099466717099</v>
      </c>
      <c r="AS37" s="4">
        <v>66.954374298930205</v>
      </c>
      <c r="AT37" s="5">
        <v>1.92380390145429</v>
      </c>
      <c r="AU37" s="4">
        <v>71.139838286072703</v>
      </c>
      <c r="AV37" s="5">
        <v>1.4805369761817899</v>
      </c>
      <c r="AW37" s="4">
        <v>8.2950924181411505</v>
      </c>
      <c r="AX37" s="11">
        <v>1.87758296061179</v>
      </c>
    </row>
    <row r="38" spans="1:50" ht="13" customHeight="1" x14ac:dyDescent="0.35">
      <c r="A38" s="52" t="s">
        <v>40</v>
      </c>
      <c r="B38" s="19">
        <v>2</v>
      </c>
      <c r="C38" s="4">
        <v>53.516286968015301</v>
      </c>
      <c r="D38" s="5">
        <v>1.8811243278508001</v>
      </c>
      <c r="E38" s="4">
        <v>51.623643633540901</v>
      </c>
      <c r="F38" s="5">
        <v>2.05842317892869</v>
      </c>
      <c r="G38" s="4" t="s">
        <v>888</v>
      </c>
      <c r="H38" s="5" t="s">
        <v>888</v>
      </c>
      <c r="I38" s="4" t="s">
        <v>888</v>
      </c>
      <c r="J38" s="5" t="s">
        <v>888</v>
      </c>
      <c r="K38" s="4">
        <v>60.940503620483398</v>
      </c>
      <c r="L38" s="5">
        <v>1.5987563549546</v>
      </c>
      <c r="M38" s="4">
        <v>60.777077838533899</v>
      </c>
      <c r="N38" s="5">
        <v>2.12413277127105</v>
      </c>
      <c r="O38" s="4" t="s">
        <v>888</v>
      </c>
      <c r="P38" s="5" t="s">
        <v>888</v>
      </c>
      <c r="Q38" s="4" t="s">
        <v>888</v>
      </c>
      <c r="R38" s="5" t="s">
        <v>888</v>
      </c>
      <c r="S38" s="4">
        <v>63.353880543686699</v>
      </c>
      <c r="T38" s="5">
        <v>1.6132274241721101</v>
      </c>
      <c r="U38" s="4">
        <v>63.315691503912603</v>
      </c>
      <c r="V38" s="5">
        <v>1.8938672034642601</v>
      </c>
      <c r="W38" s="4" t="s">
        <v>888</v>
      </c>
      <c r="X38" s="5" t="s">
        <v>888</v>
      </c>
      <c r="Y38" s="4" t="s">
        <v>888</v>
      </c>
      <c r="Z38" s="5" t="s">
        <v>888</v>
      </c>
      <c r="AA38" s="4">
        <v>59.703568487180597</v>
      </c>
      <c r="AB38" s="5">
        <v>1.6011952999733601</v>
      </c>
      <c r="AC38" s="4">
        <v>59.964261919122102</v>
      </c>
      <c r="AD38" s="5">
        <v>1.8340704875451901</v>
      </c>
      <c r="AE38" s="4" t="s">
        <v>888</v>
      </c>
      <c r="AF38" s="5" t="s">
        <v>888</v>
      </c>
      <c r="AG38" s="4" t="s">
        <v>888</v>
      </c>
      <c r="AH38" s="5" t="s">
        <v>888</v>
      </c>
      <c r="AI38" s="4">
        <v>60.0294715074998</v>
      </c>
      <c r="AJ38" s="5">
        <v>1.6367186913934999</v>
      </c>
      <c r="AK38" s="4">
        <v>61.286687426182603</v>
      </c>
      <c r="AL38" s="5">
        <v>2.6121639228816802</v>
      </c>
      <c r="AM38" s="4" t="s">
        <v>888</v>
      </c>
      <c r="AN38" s="5" t="s">
        <v>888</v>
      </c>
      <c r="AO38" s="4" t="s">
        <v>888</v>
      </c>
      <c r="AP38" s="5" t="s">
        <v>888</v>
      </c>
      <c r="AQ38" s="4">
        <v>58.999813672967797</v>
      </c>
      <c r="AR38" s="5">
        <v>1.8119331421149001</v>
      </c>
      <c r="AS38" s="4">
        <v>59.795027516229801</v>
      </c>
      <c r="AT38" s="5">
        <v>2.5288595913493102</v>
      </c>
      <c r="AU38" s="4" t="s">
        <v>888</v>
      </c>
      <c r="AV38" s="5" t="s">
        <v>888</v>
      </c>
      <c r="AW38" s="4" t="s">
        <v>888</v>
      </c>
      <c r="AX38" s="11" t="s">
        <v>888</v>
      </c>
    </row>
    <row r="39" spans="1:50" ht="13" customHeight="1" x14ac:dyDescent="0.35">
      <c r="A39" s="38" t="s">
        <v>41</v>
      </c>
      <c r="B39" s="19">
        <v>2</v>
      </c>
      <c r="C39" s="4">
        <v>91.680546981514397</v>
      </c>
      <c r="D39" s="5">
        <v>0.97459201790226002</v>
      </c>
      <c r="E39" s="4">
        <v>93.328351189246504</v>
      </c>
      <c r="F39" s="5">
        <v>1.00282431683075</v>
      </c>
      <c r="G39" s="4">
        <v>95.230816989039397</v>
      </c>
      <c r="H39" s="5">
        <v>2.06702152130506</v>
      </c>
      <c r="I39" s="4">
        <v>3.5502700075250302</v>
      </c>
      <c r="J39" s="5">
        <v>2.2862499349444598</v>
      </c>
      <c r="K39" s="4">
        <v>93.732796520440303</v>
      </c>
      <c r="L39" s="5">
        <v>0.74187916563890299</v>
      </c>
      <c r="M39" s="4">
        <v>94.266895091195394</v>
      </c>
      <c r="N39" s="5">
        <v>0.88042682975486297</v>
      </c>
      <c r="O39" s="4">
        <v>95.699175216574105</v>
      </c>
      <c r="P39" s="5">
        <v>1.2453360238498099</v>
      </c>
      <c r="Q39" s="4">
        <v>1.9663786961337999</v>
      </c>
      <c r="R39" s="5">
        <v>1.3938705409741099</v>
      </c>
      <c r="S39" s="4">
        <v>90.339606786050595</v>
      </c>
      <c r="T39" s="5">
        <v>1.0124202293703199</v>
      </c>
      <c r="U39" s="4">
        <v>93.159260134702905</v>
      </c>
      <c r="V39" s="5">
        <v>1.3369325592046499</v>
      </c>
      <c r="W39" s="4">
        <v>97.825046280487697</v>
      </c>
      <c r="X39" s="5">
        <v>1.12137500316919</v>
      </c>
      <c r="Y39" s="4">
        <v>7.4854394944371601</v>
      </c>
      <c r="Z39" s="5">
        <v>1.48805335711619</v>
      </c>
      <c r="AA39" s="4">
        <v>94.492785108666794</v>
      </c>
      <c r="AB39" s="5">
        <v>0.72371365987549596</v>
      </c>
      <c r="AC39" s="4">
        <v>97.045137355484499</v>
      </c>
      <c r="AD39" s="5">
        <v>0.76817695274409403</v>
      </c>
      <c r="AE39" s="4">
        <v>97.9447883412046</v>
      </c>
      <c r="AF39" s="5">
        <v>0.889172628332074</v>
      </c>
      <c r="AG39" s="4">
        <v>3.4520032325378098</v>
      </c>
      <c r="AH39" s="5">
        <v>1.1085456288297999</v>
      </c>
      <c r="AI39" s="4">
        <v>86.612929333169106</v>
      </c>
      <c r="AJ39" s="5">
        <v>1.0997805751181799</v>
      </c>
      <c r="AK39" s="4">
        <v>90.135191476738001</v>
      </c>
      <c r="AL39" s="5">
        <v>1.3171582064943901</v>
      </c>
      <c r="AM39" s="4">
        <v>96.408619946621698</v>
      </c>
      <c r="AN39" s="5">
        <v>1.43792313452452</v>
      </c>
      <c r="AO39" s="4">
        <v>9.7956906134526491</v>
      </c>
      <c r="AP39" s="5">
        <v>1.7848019419069601</v>
      </c>
      <c r="AQ39" s="4">
        <v>89.4642423985172</v>
      </c>
      <c r="AR39" s="5">
        <v>1.07034927398254</v>
      </c>
      <c r="AS39" s="4">
        <v>92.234322139864602</v>
      </c>
      <c r="AT39" s="5">
        <v>1.1129750506179701</v>
      </c>
      <c r="AU39" s="4">
        <v>92.161527313397897</v>
      </c>
      <c r="AV39" s="5">
        <v>2.2727511677555499</v>
      </c>
      <c r="AW39" s="4">
        <v>2.6972849148807501</v>
      </c>
      <c r="AX39" s="11">
        <v>2.6121532564850498</v>
      </c>
    </row>
    <row r="40" spans="1:50" ht="13" customHeight="1" x14ac:dyDescent="0.35">
      <c r="A40" s="52" t="s">
        <v>42</v>
      </c>
      <c r="B40" s="19">
        <v>2</v>
      </c>
      <c r="C40" s="4">
        <v>77.593199411495306</v>
      </c>
      <c r="D40" s="5">
        <v>2.21117463032166</v>
      </c>
      <c r="E40" s="4">
        <v>77.454896706293198</v>
      </c>
      <c r="F40" s="5">
        <v>1.31054225704474</v>
      </c>
      <c r="G40" s="4">
        <v>81.322961927404194</v>
      </c>
      <c r="H40" s="5">
        <v>2.1478025329427299</v>
      </c>
      <c r="I40" s="4">
        <v>3.7297625159089001</v>
      </c>
      <c r="J40" s="5">
        <v>3.1668494617755298</v>
      </c>
      <c r="K40" s="4">
        <v>81.972365070904104</v>
      </c>
      <c r="L40" s="5">
        <v>2.0950501353447799</v>
      </c>
      <c r="M40" s="4">
        <v>81.996670893742504</v>
      </c>
      <c r="N40" s="5">
        <v>1.2715320648214501</v>
      </c>
      <c r="O40" s="4">
        <v>83.135621197937795</v>
      </c>
      <c r="P40" s="5">
        <v>1.39607487154881</v>
      </c>
      <c r="Q40" s="4">
        <v>1.1632561270337201</v>
      </c>
      <c r="R40" s="5">
        <v>2.5123515143445601</v>
      </c>
      <c r="S40" s="4">
        <v>79.459838632302507</v>
      </c>
      <c r="T40" s="5">
        <v>2.2430617998276201</v>
      </c>
      <c r="U40" s="4">
        <v>79.057972973260505</v>
      </c>
      <c r="V40" s="5">
        <v>1.32016476779178</v>
      </c>
      <c r="W40" s="4">
        <v>80.647157452734405</v>
      </c>
      <c r="X40" s="5">
        <v>1.57832666078886</v>
      </c>
      <c r="Y40" s="4">
        <v>1.1873188204318299</v>
      </c>
      <c r="Z40" s="5">
        <v>2.7204233846867201</v>
      </c>
      <c r="AA40" s="4">
        <v>81.635842459994905</v>
      </c>
      <c r="AB40" s="5">
        <v>2.1213107048084701</v>
      </c>
      <c r="AC40" s="4">
        <v>82.206493427013399</v>
      </c>
      <c r="AD40" s="5">
        <v>1.40252736648998</v>
      </c>
      <c r="AE40" s="4">
        <v>81.368661984821898</v>
      </c>
      <c r="AF40" s="5">
        <v>1.8682272998252101</v>
      </c>
      <c r="AG40" s="4">
        <v>-0.26718047517307802</v>
      </c>
      <c r="AH40" s="5">
        <v>2.7420222105574101</v>
      </c>
      <c r="AI40" s="4">
        <v>72.900880077154895</v>
      </c>
      <c r="AJ40" s="5">
        <v>2.0364141028095699</v>
      </c>
      <c r="AK40" s="4">
        <v>69.515080101592304</v>
      </c>
      <c r="AL40" s="5">
        <v>1.9366527803078599</v>
      </c>
      <c r="AM40" s="4">
        <v>74.486193548003797</v>
      </c>
      <c r="AN40" s="5">
        <v>1.5820846402487301</v>
      </c>
      <c r="AO40" s="4">
        <v>1.5853134708488601</v>
      </c>
      <c r="AP40" s="5">
        <v>2.5178181600854099</v>
      </c>
      <c r="AQ40" s="4">
        <v>76.155716452374705</v>
      </c>
      <c r="AR40" s="5">
        <v>2.0860197455882901</v>
      </c>
      <c r="AS40" s="4">
        <v>76.811025434397294</v>
      </c>
      <c r="AT40" s="5">
        <v>1.40287872257882</v>
      </c>
      <c r="AU40" s="4">
        <v>79.396652789776695</v>
      </c>
      <c r="AV40" s="5">
        <v>1.40521811017822</v>
      </c>
      <c r="AW40" s="4">
        <v>3.2409363374019899</v>
      </c>
      <c r="AX40" s="11">
        <v>2.5982532714280899</v>
      </c>
    </row>
    <row r="41" spans="1:50" ht="13" customHeight="1" x14ac:dyDescent="0.35">
      <c r="A41" s="52" t="s">
        <v>43</v>
      </c>
      <c r="B41" s="19">
        <v>2</v>
      </c>
      <c r="C41" s="4">
        <v>69.240282422433694</v>
      </c>
      <c r="D41" s="5">
        <v>1.7116715196621299</v>
      </c>
      <c r="E41" s="4">
        <v>72.324904061361295</v>
      </c>
      <c r="F41" s="5">
        <v>1.24632641713996</v>
      </c>
      <c r="G41" s="4">
        <v>86.183234411363898</v>
      </c>
      <c r="H41" s="5">
        <v>1.7283279803638101</v>
      </c>
      <c r="I41" s="4">
        <v>16.942951988930201</v>
      </c>
      <c r="J41" s="5">
        <v>2.5919055523668701</v>
      </c>
      <c r="K41" s="4">
        <v>70.4215825103621</v>
      </c>
      <c r="L41" s="5">
        <v>1.5424222514053001</v>
      </c>
      <c r="M41" s="4">
        <v>72.664628417473807</v>
      </c>
      <c r="N41" s="5">
        <v>1.64562695370403</v>
      </c>
      <c r="O41" s="4">
        <v>84.622067137632499</v>
      </c>
      <c r="P41" s="5">
        <v>2.18192075367699</v>
      </c>
      <c r="Q41" s="4">
        <v>14.2004846272704</v>
      </c>
      <c r="R41" s="5">
        <v>2.6629254659082799</v>
      </c>
      <c r="S41" s="4">
        <v>63.582532132065701</v>
      </c>
      <c r="T41" s="5">
        <v>1.9215998986640801</v>
      </c>
      <c r="U41" s="4">
        <v>67.718237579287106</v>
      </c>
      <c r="V41" s="5">
        <v>1.7743759854960599</v>
      </c>
      <c r="W41" s="4">
        <v>78.933506849241198</v>
      </c>
      <c r="X41" s="5">
        <v>1.83211418355957</v>
      </c>
      <c r="Y41" s="4">
        <v>15.3509747171755</v>
      </c>
      <c r="Z41" s="5">
        <v>2.62691890389195</v>
      </c>
      <c r="AA41" s="4">
        <v>61.3472248483071</v>
      </c>
      <c r="AB41" s="5">
        <v>2.15538147693437</v>
      </c>
      <c r="AC41" s="4">
        <v>65.335487351332901</v>
      </c>
      <c r="AD41" s="5">
        <v>2.0042459294755699</v>
      </c>
      <c r="AE41" s="4">
        <v>84.1810182519162</v>
      </c>
      <c r="AF41" s="5">
        <v>1.8914517425091699</v>
      </c>
      <c r="AG41" s="4">
        <v>22.833793403609</v>
      </c>
      <c r="AH41" s="5">
        <v>2.9252435367482001</v>
      </c>
      <c r="AI41" s="4">
        <v>62.817387072072499</v>
      </c>
      <c r="AJ41" s="5">
        <v>1.68387600598164</v>
      </c>
      <c r="AK41" s="4">
        <v>63.904221658170499</v>
      </c>
      <c r="AL41" s="5">
        <v>1.4476891950252899</v>
      </c>
      <c r="AM41" s="4">
        <v>74.8387451068091</v>
      </c>
      <c r="AN41" s="5">
        <v>2.14607148875427</v>
      </c>
      <c r="AO41" s="4">
        <v>12.0213580347366</v>
      </c>
      <c r="AP41" s="5">
        <v>2.7861969447282702</v>
      </c>
      <c r="AQ41" s="4">
        <v>67.342733408617406</v>
      </c>
      <c r="AR41" s="5">
        <v>1.3784772642001499</v>
      </c>
      <c r="AS41" s="4">
        <v>68.569084914116004</v>
      </c>
      <c r="AT41" s="5">
        <v>1.5926807251219199</v>
      </c>
      <c r="AU41" s="4">
        <v>84.734555810061195</v>
      </c>
      <c r="AV41" s="5">
        <v>2.5276698763300498</v>
      </c>
      <c r="AW41" s="4">
        <v>17.3918224014438</v>
      </c>
      <c r="AX41" s="11">
        <v>2.9640195414006101</v>
      </c>
    </row>
    <row r="42" spans="1:50" ht="13" customHeight="1" x14ac:dyDescent="0.35">
      <c r="A42" s="52" t="s">
        <v>44</v>
      </c>
      <c r="B42" s="19">
        <v>2</v>
      </c>
      <c r="C42" s="4">
        <v>53.331763870324998</v>
      </c>
      <c r="D42" s="5">
        <v>3.0294645352272198</v>
      </c>
      <c r="E42" s="4">
        <v>56.148865025164902</v>
      </c>
      <c r="F42" s="5">
        <v>1.88091023178082</v>
      </c>
      <c r="G42" s="4" t="s">
        <v>888</v>
      </c>
      <c r="H42" s="5" t="s">
        <v>888</v>
      </c>
      <c r="I42" s="4" t="s">
        <v>888</v>
      </c>
      <c r="J42" s="5" t="s">
        <v>888</v>
      </c>
      <c r="K42" s="4">
        <v>58.725506062554501</v>
      </c>
      <c r="L42" s="5">
        <v>3.3364116402200898</v>
      </c>
      <c r="M42" s="4">
        <v>66.524726597285706</v>
      </c>
      <c r="N42" s="5">
        <v>1.9586244578526399</v>
      </c>
      <c r="O42" s="4" t="s">
        <v>888</v>
      </c>
      <c r="P42" s="5" t="s">
        <v>888</v>
      </c>
      <c r="Q42" s="4" t="s">
        <v>888</v>
      </c>
      <c r="R42" s="5" t="s">
        <v>888</v>
      </c>
      <c r="S42" s="4">
        <v>61.819130120938702</v>
      </c>
      <c r="T42" s="5">
        <v>3.1449286452890099</v>
      </c>
      <c r="U42" s="4">
        <v>71.373166372692495</v>
      </c>
      <c r="V42" s="5">
        <v>1.8807007300999601</v>
      </c>
      <c r="W42" s="4" t="s">
        <v>888</v>
      </c>
      <c r="X42" s="5" t="s">
        <v>888</v>
      </c>
      <c r="Y42" s="4" t="s">
        <v>888</v>
      </c>
      <c r="Z42" s="5" t="s">
        <v>888</v>
      </c>
      <c r="AA42" s="4">
        <v>64.997810164925696</v>
      </c>
      <c r="AB42" s="5">
        <v>3.0606676233060801</v>
      </c>
      <c r="AC42" s="4">
        <v>73.958007997815002</v>
      </c>
      <c r="AD42" s="5">
        <v>1.7131494251189101</v>
      </c>
      <c r="AE42" s="4" t="s">
        <v>888</v>
      </c>
      <c r="AF42" s="5" t="s">
        <v>888</v>
      </c>
      <c r="AG42" s="4" t="s">
        <v>888</v>
      </c>
      <c r="AH42" s="5" t="s">
        <v>888</v>
      </c>
      <c r="AI42" s="4">
        <v>44.800143035083799</v>
      </c>
      <c r="AJ42" s="5">
        <v>2.80642469897177</v>
      </c>
      <c r="AK42" s="4">
        <v>50.543679412796799</v>
      </c>
      <c r="AL42" s="5">
        <v>2.03587568118142</v>
      </c>
      <c r="AM42" s="4" t="s">
        <v>888</v>
      </c>
      <c r="AN42" s="5" t="s">
        <v>888</v>
      </c>
      <c r="AO42" s="4" t="s">
        <v>888</v>
      </c>
      <c r="AP42" s="5" t="s">
        <v>888</v>
      </c>
      <c r="AQ42" s="4">
        <v>55.808008486765999</v>
      </c>
      <c r="AR42" s="5">
        <v>2.8873329023766501</v>
      </c>
      <c r="AS42" s="4">
        <v>64.678246324669104</v>
      </c>
      <c r="AT42" s="5">
        <v>1.9006540991415199</v>
      </c>
      <c r="AU42" s="4" t="s">
        <v>888</v>
      </c>
      <c r="AV42" s="5" t="s">
        <v>888</v>
      </c>
      <c r="AW42" s="4" t="s">
        <v>888</v>
      </c>
      <c r="AX42" s="11" t="s">
        <v>888</v>
      </c>
    </row>
    <row r="43" spans="1:50" ht="13" customHeight="1" x14ac:dyDescent="0.35">
      <c r="A43" s="22" t="s">
        <v>45</v>
      </c>
      <c r="B43" s="19">
        <v>2</v>
      </c>
      <c r="C43" s="4">
        <v>83.055892380887201</v>
      </c>
      <c r="D43" s="5">
        <v>1.9817998845323399</v>
      </c>
      <c r="E43" s="4">
        <v>82.584804444354603</v>
      </c>
      <c r="F43" s="5">
        <v>2.34949924378832</v>
      </c>
      <c r="G43" s="4">
        <v>84.164301448501902</v>
      </c>
      <c r="H43" s="5">
        <v>3.5673532893857902</v>
      </c>
      <c r="I43" s="4">
        <v>1.10840906761469</v>
      </c>
      <c r="J43" s="5">
        <v>4.1194087566430104</v>
      </c>
      <c r="K43" s="4">
        <v>83.473335769568195</v>
      </c>
      <c r="L43" s="5">
        <v>1.89345258451259</v>
      </c>
      <c r="M43" s="4">
        <v>88.930486368610502</v>
      </c>
      <c r="N43" s="5">
        <v>2.1180414615055301</v>
      </c>
      <c r="O43" s="4">
        <v>90.789516861233494</v>
      </c>
      <c r="P43" s="5">
        <v>2.9859347544262498</v>
      </c>
      <c r="Q43" s="4">
        <v>7.3161810916653103</v>
      </c>
      <c r="R43" s="5">
        <v>3.5768295456818202</v>
      </c>
      <c r="S43" s="4">
        <v>84.975165707775304</v>
      </c>
      <c r="T43" s="5">
        <v>2.0700500952130301</v>
      </c>
      <c r="U43" s="4">
        <v>88.004073244874405</v>
      </c>
      <c r="V43" s="5">
        <v>2.15823169647043</v>
      </c>
      <c r="W43" s="4">
        <v>94.650486802564402</v>
      </c>
      <c r="X43" s="5">
        <v>2.3593838183450502</v>
      </c>
      <c r="Y43" s="4">
        <v>9.6753210947891102</v>
      </c>
      <c r="Z43" s="5">
        <v>3.0536094566415701</v>
      </c>
      <c r="AA43" s="4">
        <v>86.035309534116806</v>
      </c>
      <c r="AB43" s="5">
        <v>1.9528784795735701</v>
      </c>
      <c r="AC43" s="4">
        <v>88.481282689222894</v>
      </c>
      <c r="AD43" s="5">
        <v>1.79312079171427</v>
      </c>
      <c r="AE43" s="4">
        <v>95.340292846662805</v>
      </c>
      <c r="AF43" s="5">
        <v>2.0353441698666401</v>
      </c>
      <c r="AG43" s="4">
        <v>9.3049833125460406</v>
      </c>
      <c r="AH43" s="5">
        <v>2.6746434417942799</v>
      </c>
      <c r="AI43" s="4">
        <v>78.664010881803705</v>
      </c>
      <c r="AJ43" s="5">
        <v>2.13781022549193</v>
      </c>
      <c r="AK43" s="4">
        <v>81.319758074371606</v>
      </c>
      <c r="AL43" s="5">
        <v>2.4232542482706201</v>
      </c>
      <c r="AM43" s="4">
        <v>82.347914393587402</v>
      </c>
      <c r="AN43" s="5">
        <v>4.2252677514113604</v>
      </c>
      <c r="AO43" s="4">
        <v>3.68390351178375</v>
      </c>
      <c r="AP43" s="5">
        <v>4.4840714936474404</v>
      </c>
      <c r="AQ43" s="4">
        <v>85.307915214051206</v>
      </c>
      <c r="AR43" s="5">
        <v>1.80338047026199</v>
      </c>
      <c r="AS43" s="4">
        <v>84.222597129143395</v>
      </c>
      <c r="AT43" s="5">
        <v>2.1359676033919599</v>
      </c>
      <c r="AU43" s="4">
        <v>89.398744238398805</v>
      </c>
      <c r="AV43" s="5">
        <v>3.4704543381338899</v>
      </c>
      <c r="AW43" s="4">
        <v>4.0908290243475998</v>
      </c>
      <c r="AX43" s="11">
        <v>3.6934135226206299</v>
      </c>
    </row>
    <row r="44" spans="1:50" ht="13" customHeight="1" x14ac:dyDescent="0.35">
      <c r="A44" s="22" t="s">
        <v>46</v>
      </c>
      <c r="B44" s="19">
        <v>2</v>
      </c>
      <c r="C44" s="4">
        <v>79.596510961801101</v>
      </c>
      <c r="D44" s="5">
        <v>1.2086861091165699</v>
      </c>
      <c r="E44" s="4">
        <v>77.910878785760701</v>
      </c>
      <c r="F44" s="5">
        <v>4.2668457673767799</v>
      </c>
      <c r="G44" s="4">
        <v>81.252334481713007</v>
      </c>
      <c r="H44" s="5">
        <v>2.6039575619261401</v>
      </c>
      <c r="I44" s="4">
        <v>1.65582351991188</v>
      </c>
      <c r="J44" s="5">
        <v>2.92284179901077</v>
      </c>
      <c r="K44" s="4">
        <v>85.208617013943496</v>
      </c>
      <c r="L44" s="5">
        <v>0.82598105110595199</v>
      </c>
      <c r="M44" s="4">
        <v>81.816283675672494</v>
      </c>
      <c r="N44" s="5">
        <v>3.6421186824040599</v>
      </c>
      <c r="O44" s="4">
        <v>84.027044049090094</v>
      </c>
      <c r="P44" s="5">
        <v>2.7439349462568399</v>
      </c>
      <c r="Q44" s="4">
        <v>-1.1815729648534601</v>
      </c>
      <c r="R44" s="5">
        <v>2.81140629805012</v>
      </c>
      <c r="S44" s="4">
        <v>88.243615868187206</v>
      </c>
      <c r="T44" s="5">
        <v>0.84684903854253402</v>
      </c>
      <c r="U44" s="4">
        <v>89.580451053036199</v>
      </c>
      <c r="V44" s="5">
        <v>2.71246441767958</v>
      </c>
      <c r="W44" s="4">
        <v>87.4949688078176</v>
      </c>
      <c r="X44" s="5">
        <v>2.41668564408582</v>
      </c>
      <c r="Y44" s="4">
        <v>-0.74864706036963502</v>
      </c>
      <c r="Z44" s="5">
        <v>2.4911968156378999</v>
      </c>
      <c r="AA44" s="4">
        <v>82.013694082846797</v>
      </c>
      <c r="AB44" s="5">
        <v>0.95973107395007695</v>
      </c>
      <c r="AC44" s="4">
        <v>85.940091125087207</v>
      </c>
      <c r="AD44" s="5">
        <v>2.6507020118456102</v>
      </c>
      <c r="AE44" s="4">
        <v>81.042511515262902</v>
      </c>
      <c r="AF44" s="5">
        <v>2.9900098362871201</v>
      </c>
      <c r="AG44" s="4">
        <v>-0.971182567583881</v>
      </c>
      <c r="AH44" s="5">
        <v>3.1365974356710802</v>
      </c>
      <c r="AI44" s="4">
        <v>71.226433899761901</v>
      </c>
      <c r="AJ44" s="5">
        <v>1.0675358329793501</v>
      </c>
      <c r="AK44" s="4">
        <v>71.948317881644101</v>
      </c>
      <c r="AL44" s="5">
        <v>4.77448955402786</v>
      </c>
      <c r="AM44" s="4">
        <v>68.668494877043301</v>
      </c>
      <c r="AN44" s="5">
        <v>2.8213598983767998</v>
      </c>
      <c r="AO44" s="4">
        <v>-2.55793902271864</v>
      </c>
      <c r="AP44" s="5">
        <v>2.8635568049714699</v>
      </c>
      <c r="AQ44" s="4">
        <v>86.122910192988499</v>
      </c>
      <c r="AR44" s="5">
        <v>0.71867190300341799</v>
      </c>
      <c r="AS44" s="4">
        <v>86.797757786733797</v>
      </c>
      <c r="AT44" s="5">
        <v>3.1173471090699501</v>
      </c>
      <c r="AU44" s="4">
        <v>84.052594678711699</v>
      </c>
      <c r="AV44" s="5">
        <v>2.6479109886516499</v>
      </c>
      <c r="AW44" s="4">
        <v>-2.0703155142767602</v>
      </c>
      <c r="AX44" s="11">
        <v>2.7742020260202702</v>
      </c>
    </row>
    <row r="45" spans="1:50" ht="13" customHeight="1" x14ac:dyDescent="0.35">
      <c r="A45" s="22" t="s">
        <v>47</v>
      </c>
      <c r="B45" s="19">
        <v>2</v>
      </c>
      <c r="C45" s="4">
        <v>78.476633534117894</v>
      </c>
      <c r="D45" s="5">
        <v>1.6095764921581299</v>
      </c>
      <c r="E45" s="4">
        <v>76.507881900243106</v>
      </c>
      <c r="F45" s="5">
        <v>1.9120640987470101</v>
      </c>
      <c r="G45" s="4">
        <v>80.726092776702302</v>
      </c>
      <c r="H45" s="5">
        <v>1.9136114057972</v>
      </c>
      <c r="I45" s="4">
        <v>2.2494592425843898</v>
      </c>
      <c r="J45" s="5">
        <v>2.5811839546711499</v>
      </c>
      <c r="K45" s="4">
        <v>82.879659631920106</v>
      </c>
      <c r="L45" s="5">
        <v>1.6122091742060001</v>
      </c>
      <c r="M45" s="4">
        <v>80.731138871133496</v>
      </c>
      <c r="N45" s="5">
        <v>1.73511019824353</v>
      </c>
      <c r="O45" s="4">
        <v>85.935649245151396</v>
      </c>
      <c r="P45" s="5">
        <v>1.3500998976568099</v>
      </c>
      <c r="Q45" s="4">
        <v>3.05598961323129</v>
      </c>
      <c r="R45" s="5">
        <v>2.2687105156709499</v>
      </c>
      <c r="S45" s="4">
        <v>80.789793484371998</v>
      </c>
      <c r="T45" s="5">
        <v>1.6271088592368701</v>
      </c>
      <c r="U45" s="4">
        <v>81.283983767619304</v>
      </c>
      <c r="V45" s="5">
        <v>1.2970293124113701</v>
      </c>
      <c r="W45" s="4">
        <v>86.853042798151293</v>
      </c>
      <c r="X45" s="5">
        <v>1.1154997406473799</v>
      </c>
      <c r="Y45" s="4">
        <v>6.0632493137792904</v>
      </c>
      <c r="Z45" s="5">
        <v>1.9760536789099299</v>
      </c>
      <c r="AA45" s="4">
        <v>78.450318433889606</v>
      </c>
      <c r="AB45" s="5">
        <v>2.1001579924315701</v>
      </c>
      <c r="AC45" s="4">
        <v>83.1423942084554</v>
      </c>
      <c r="AD45" s="5">
        <v>1.6278401767083599</v>
      </c>
      <c r="AE45" s="4">
        <v>90.237137273627297</v>
      </c>
      <c r="AF45" s="5">
        <v>1.1703222079553599</v>
      </c>
      <c r="AG45" s="4">
        <v>11.7868188397377</v>
      </c>
      <c r="AH45" s="5">
        <v>2.5133497794343498</v>
      </c>
      <c r="AI45" s="4">
        <v>74.168641266082503</v>
      </c>
      <c r="AJ45" s="5">
        <v>1.91881857590115</v>
      </c>
      <c r="AK45" s="4">
        <v>73.079167285445607</v>
      </c>
      <c r="AL45" s="5">
        <v>1.55307877078329</v>
      </c>
      <c r="AM45" s="4">
        <v>76.778664732548606</v>
      </c>
      <c r="AN45" s="5">
        <v>1.4968370472043799</v>
      </c>
      <c r="AO45" s="4">
        <v>2.6100234664660902</v>
      </c>
      <c r="AP45" s="5">
        <v>2.4069635210018601</v>
      </c>
      <c r="AQ45" s="4">
        <v>77.626476060486397</v>
      </c>
      <c r="AR45" s="5">
        <v>1.89443599470472</v>
      </c>
      <c r="AS45" s="4">
        <v>79.128020700498894</v>
      </c>
      <c r="AT45" s="5">
        <v>1.7196894984466999</v>
      </c>
      <c r="AU45" s="4">
        <v>83.321531085225203</v>
      </c>
      <c r="AV45" s="5">
        <v>1.6791149168242001</v>
      </c>
      <c r="AW45" s="4">
        <v>5.6950550247387799</v>
      </c>
      <c r="AX45" s="11">
        <v>2.5969206617756901</v>
      </c>
    </row>
    <row r="46" spans="1:50" ht="13" customHeight="1" x14ac:dyDescent="0.35">
      <c r="A46" s="22" t="s">
        <v>48</v>
      </c>
      <c r="B46" s="19">
        <v>2</v>
      </c>
      <c r="C46" s="4">
        <v>53.783491271029902</v>
      </c>
      <c r="D46" s="5">
        <v>1.9746113352464001</v>
      </c>
      <c r="E46" s="4">
        <v>54.195188473358499</v>
      </c>
      <c r="F46" s="5">
        <v>2.15721421156208</v>
      </c>
      <c r="G46" s="4">
        <v>66.210153118882204</v>
      </c>
      <c r="H46" s="5">
        <v>4.6122097338457797</v>
      </c>
      <c r="I46" s="4">
        <v>12.4266618478522</v>
      </c>
      <c r="J46" s="5">
        <v>5.0800658558307203</v>
      </c>
      <c r="K46" s="4">
        <v>64.663139594843599</v>
      </c>
      <c r="L46" s="5">
        <v>1.9275909519577701</v>
      </c>
      <c r="M46" s="4">
        <v>67.458236608495199</v>
      </c>
      <c r="N46" s="5">
        <v>1.9584125894445099</v>
      </c>
      <c r="O46" s="4">
        <v>74.6897674272508</v>
      </c>
      <c r="P46" s="5">
        <v>4.0700451908104203</v>
      </c>
      <c r="Q46" s="4">
        <v>10.0266278324072</v>
      </c>
      <c r="R46" s="5">
        <v>4.5721784038743101</v>
      </c>
      <c r="S46" s="4">
        <v>65.673383912539904</v>
      </c>
      <c r="T46" s="5">
        <v>1.88106231400581</v>
      </c>
      <c r="U46" s="4">
        <v>67.832878694264593</v>
      </c>
      <c r="V46" s="5">
        <v>1.93940578597561</v>
      </c>
      <c r="W46" s="4">
        <v>72.837998699107004</v>
      </c>
      <c r="X46" s="5">
        <v>4.0507523433504797</v>
      </c>
      <c r="Y46" s="4">
        <v>7.1646147865671796</v>
      </c>
      <c r="Z46" s="5">
        <v>4.6339887953831598</v>
      </c>
      <c r="AA46" s="4">
        <v>55.850867706412402</v>
      </c>
      <c r="AB46" s="5">
        <v>2.1269452106584201</v>
      </c>
      <c r="AC46" s="4">
        <v>59.9001795318514</v>
      </c>
      <c r="AD46" s="5">
        <v>1.76311906292471</v>
      </c>
      <c r="AE46" s="4">
        <v>65.116525442979196</v>
      </c>
      <c r="AF46" s="5">
        <v>4.9009231659709798</v>
      </c>
      <c r="AG46" s="4">
        <v>9.26565773656686</v>
      </c>
      <c r="AH46" s="5">
        <v>5.4243796182563404</v>
      </c>
      <c r="AI46" s="4">
        <v>58.940637651439197</v>
      </c>
      <c r="AJ46" s="5">
        <v>1.7572344464281</v>
      </c>
      <c r="AK46" s="4">
        <v>64.358540997313597</v>
      </c>
      <c r="AL46" s="5">
        <v>1.7454618199788701</v>
      </c>
      <c r="AM46" s="4">
        <v>56.868201768524003</v>
      </c>
      <c r="AN46" s="5">
        <v>5.5930943837206897</v>
      </c>
      <c r="AO46" s="4">
        <v>-2.0724358829152698</v>
      </c>
      <c r="AP46" s="5">
        <v>6.0841392732896802</v>
      </c>
      <c r="AQ46" s="4">
        <v>61.865932123549896</v>
      </c>
      <c r="AR46" s="5">
        <v>1.60767629806627</v>
      </c>
      <c r="AS46" s="4">
        <v>64.748029859004006</v>
      </c>
      <c r="AT46" s="5">
        <v>1.80910071850623</v>
      </c>
      <c r="AU46" s="4">
        <v>66.4378696407273</v>
      </c>
      <c r="AV46" s="5">
        <v>2.5175209048676699</v>
      </c>
      <c r="AW46" s="4">
        <v>4.5719375171773997</v>
      </c>
      <c r="AX46" s="11">
        <v>2.9893642679625998</v>
      </c>
    </row>
    <row r="47" spans="1:50" ht="13" customHeight="1" x14ac:dyDescent="0.35">
      <c r="A47" s="52" t="s">
        <v>49</v>
      </c>
      <c r="B47" s="19">
        <v>2</v>
      </c>
      <c r="C47" s="4">
        <v>84.868130503420502</v>
      </c>
      <c r="D47" s="5">
        <v>1.6991979651382101</v>
      </c>
      <c r="E47" s="4">
        <v>85.962581207644206</v>
      </c>
      <c r="F47" s="5">
        <v>0.83243937968965498</v>
      </c>
      <c r="G47" s="4">
        <v>88.628059621577904</v>
      </c>
      <c r="H47" s="5">
        <v>4.3487821994390599</v>
      </c>
      <c r="I47" s="4">
        <v>3.7599291181573902</v>
      </c>
      <c r="J47" s="5">
        <v>4.6458298758793397</v>
      </c>
      <c r="K47" s="4">
        <v>89.175382043750503</v>
      </c>
      <c r="L47" s="5">
        <v>1.0485349498718901</v>
      </c>
      <c r="M47" s="4">
        <v>91.804457478517307</v>
      </c>
      <c r="N47" s="5">
        <v>0.913585713120874</v>
      </c>
      <c r="O47" s="4">
        <v>88.751072189698107</v>
      </c>
      <c r="P47" s="5">
        <v>2.7479768517089602</v>
      </c>
      <c r="Q47" s="4">
        <v>-0.42430985405236799</v>
      </c>
      <c r="R47" s="5">
        <v>2.9374029421808001</v>
      </c>
      <c r="S47" s="4">
        <v>90.115056801931701</v>
      </c>
      <c r="T47" s="5">
        <v>1.4069404487188899</v>
      </c>
      <c r="U47" s="4">
        <v>92.224964079514095</v>
      </c>
      <c r="V47" s="5">
        <v>0.75386241143177002</v>
      </c>
      <c r="W47" s="4">
        <v>97.034181367047495</v>
      </c>
      <c r="X47" s="5">
        <v>1.8717487556999099</v>
      </c>
      <c r="Y47" s="4">
        <v>6.91912456511582</v>
      </c>
      <c r="Z47" s="5">
        <v>2.3077718660570201</v>
      </c>
      <c r="AA47" s="4">
        <v>89.061177531969307</v>
      </c>
      <c r="AB47" s="5">
        <v>1.33416587921054</v>
      </c>
      <c r="AC47" s="4">
        <v>88.332451698032401</v>
      </c>
      <c r="AD47" s="5">
        <v>0.97941499972733104</v>
      </c>
      <c r="AE47" s="4">
        <v>91.461169157687294</v>
      </c>
      <c r="AF47" s="5">
        <v>3.4108414765687298</v>
      </c>
      <c r="AG47" s="4">
        <v>2.3999916257179699</v>
      </c>
      <c r="AH47" s="5">
        <v>3.6571528453633801</v>
      </c>
      <c r="AI47" s="4">
        <v>66.518272495978295</v>
      </c>
      <c r="AJ47" s="5">
        <v>2.6029183893537402</v>
      </c>
      <c r="AK47" s="4">
        <v>67.775884685525099</v>
      </c>
      <c r="AL47" s="5">
        <v>1.30121477705337</v>
      </c>
      <c r="AM47" s="4">
        <v>64.6764891466878</v>
      </c>
      <c r="AN47" s="5">
        <v>4.0706871248494103</v>
      </c>
      <c r="AO47" s="4">
        <v>-1.84178334929058</v>
      </c>
      <c r="AP47" s="5">
        <v>4.8127095933580799</v>
      </c>
      <c r="AQ47" s="4">
        <v>79.289232741569094</v>
      </c>
      <c r="AR47" s="5">
        <v>1.5655388131974699</v>
      </c>
      <c r="AS47" s="4">
        <v>81.201884989381099</v>
      </c>
      <c r="AT47" s="5">
        <v>1.20638288258639</v>
      </c>
      <c r="AU47" s="4">
        <v>76.942350701753199</v>
      </c>
      <c r="AV47" s="5">
        <v>3.4588336962933299</v>
      </c>
      <c r="AW47" s="4">
        <v>-2.3468820398159198</v>
      </c>
      <c r="AX47" s="11">
        <v>3.8249455035796101</v>
      </c>
    </row>
    <row r="48" spans="1:50" ht="13" customHeight="1" x14ac:dyDescent="0.35">
      <c r="A48" s="52" t="s">
        <v>50</v>
      </c>
      <c r="B48" s="19">
        <v>2</v>
      </c>
      <c r="C48" s="4">
        <v>78.298436699222506</v>
      </c>
      <c r="D48" s="5">
        <v>1.59861855177451</v>
      </c>
      <c r="E48" s="4">
        <v>76.132846640739999</v>
      </c>
      <c r="F48" s="5">
        <v>1.67095296837305</v>
      </c>
      <c r="G48" s="4">
        <v>72.695884565351193</v>
      </c>
      <c r="H48" s="5">
        <v>2.4818963006208099</v>
      </c>
      <c r="I48" s="4">
        <v>-5.6025521338712698</v>
      </c>
      <c r="J48" s="5">
        <v>3.07084775638703</v>
      </c>
      <c r="K48" s="4">
        <v>75.631486098771006</v>
      </c>
      <c r="L48" s="5">
        <v>1.7706929599421199</v>
      </c>
      <c r="M48" s="4">
        <v>74.726953222442702</v>
      </c>
      <c r="N48" s="5">
        <v>1.66708921413497</v>
      </c>
      <c r="O48" s="4">
        <v>72.027568440257895</v>
      </c>
      <c r="P48" s="5">
        <v>2.62240579950172</v>
      </c>
      <c r="Q48" s="4">
        <v>-3.6039176585131001</v>
      </c>
      <c r="R48" s="5">
        <v>3.1579982475709198</v>
      </c>
      <c r="S48" s="4">
        <v>79.310757468036002</v>
      </c>
      <c r="T48" s="5">
        <v>1.6721576624879699</v>
      </c>
      <c r="U48" s="4">
        <v>78.774977194888294</v>
      </c>
      <c r="V48" s="5">
        <v>1.6821018134190999</v>
      </c>
      <c r="W48" s="4">
        <v>78.161899430079302</v>
      </c>
      <c r="X48" s="5">
        <v>1.77251084550226</v>
      </c>
      <c r="Y48" s="4">
        <v>-1.1488580379567299</v>
      </c>
      <c r="Z48" s="5">
        <v>2.4385530182486401</v>
      </c>
      <c r="AA48" s="4">
        <v>83.284040824153195</v>
      </c>
      <c r="AB48" s="5">
        <v>1.4704728080665801</v>
      </c>
      <c r="AC48" s="4">
        <v>83.414353735311593</v>
      </c>
      <c r="AD48" s="5">
        <v>1.4351009681453399</v>
      </c>
      <c r="AE48" s="4">
        <v>81.613407373775999</v>
      </c>
      <c r="AF48" s="5">
        <v>2.0383464283416299</v>
      </c>
      <c r="AG48" s="4">
        <v>-1.67063345037718</v>
      </c>
      <c r="AH48" s="5">
        <v>2.5249109196372101</v>
      </c>
      <c r="AI48" s="4">
        <v>73.088348703847302</v>
      </c>
      <c r="AJ48" s="5">
        <v>1.6070873563028401</v>
      </c>
      <c r="AK48" s="4">
        <v>67.527185302340101</v>
      </c>
      <c r="AL48" s="5">
        <v>2.04352489452241</v>
      </c>
      <c r="AM48" s="4">
        <v>66.868984007147702</v>
      </c>
      <c r="AN48" s="5">
        <v>2.6857119266365599</v>
      </c>
      <c r="AO48" s="4">
        <v>-6.2193646966995599</v>
      </c>
      <c r="AP48" s="5">
        <v>3.0749007157651</v>
      </c>
      <c r="AQ48" s="4">
        <v>81.390153975687099</v>
      </c>
      <c r="AR48" s="5">
        <v>1.3151482634263101</v>
      </c>
      <c r="AS48" s="4">
        <v>77.276839213798098</v>
      </c>
      <c r="AT48" s="5">
        <v>1.6894693938570899</v>
      </c>
      <c r="AU48" s="4">
        <v>81.497586158989293</v>
      </c>
      <c r="AV48" s="5">
        <v>2.0838132398866098</v>
      </c>
      <c r="AW48" s="4">
        <v>0.107432183302208</v>
      </c>
      <c r="AX48" s="11">
        <v>2.6270603763938798</v>
      </c>
    </row>
    <row r="49" spans="1:50" ht="13" customHeight="1" x14ac:dyDescent="0.35">
      <c r="A49" s="52" t="s">
        <v>51</v>
      </c>
      <c r="B49" s="19">
        <v>2</v>
      </c>
      <c r="C49" s="4">
        <v>88.618902824433306</v>
      </c>
      <c r="D49" s="5">
        <v>0.91871726580009605</v>
      </c>
      <c r="E49" s="4">
        <v>89.879462893584602</v>
      </c>
      <c r="F49" s="5">
        <v>1.6890934758014999</v>
      </c>
      <c r="G49" s="4">
        <v>83.835193937797996</v>
      </c>
      <c r="H49" s="5">
        <v>3.5893624383406699</v>
      </c>
      <c r="I49" s="4">
        <v>-4.7837088866353197</v>
      </c>
      <c r="J49" s="5">
        <v>3.84238943097973</v>
      </c>
      <c r="K49" s="4">
        <v>89.7717940655576</v>
      </c>
      <c r="L49" s="5">
        <v>0.91082410425321603</v>
      </c>
      <c r="M49" s="4">
        <v>90.795263367287902</v>
      </c>
      <c r="N49" s="5">
        <v>1.6511833748662801</v>
      </c>
      <c r="O49" s="4">
        <v>86.903851336107905</v>
      </c>
      <c r="P49" s="5">
        <v>3.0203018076883601</v>
      </c>
      <c r="Q49" s="4">
        <v>-2.8679427294496902</v>
      </c>
      <c r="R49" s="5">
        <v>3.2441406719143999</v>
      </c>
      <c r="S49" s="4">
        <v>89.427228891642798</v>
      </c>
      <c r="T49" s="5">
        <v>0.96359733167983697</v>
      </c>
      <c r="U49" s="4">
        <v>92.926358067339706</v>
      </c>
      <c r="V49" s="5">
        <v>1.7588950567291599</v>
      </c>
      <c r="W49" s="4">
        <v>88.228589914689607</v>
      </c>
      <c r="X49" s="5">
        <v>2.2334138153310499</v>
      </c>
      <c r="Y49" s="4">
        <v>-1.19863897695312</v>
      </c>
      <c r="Z49" s="5">
        <v>2.3997120343032501</v>
      </c>
      <c r="AA49" s="4">
        <v>83.860856527378402</v>
      </c>
      <c r="AB49" s="5">
        <v>1.22993776069579</v>
      </c>
      <c r="AC49" s="4">
        <v>87.565946180208201</v>
      </c>
      <c r="AD49" s="5">
        <v>2.4310916513915299</v>
      </c>
      <c r="AE49" s="4">
        <v>81.414779403134403</v>
      </c>
      <c r="AF49" s="5">
        <v>2.6965601261244001</v>
      </c>
      <c r="AG49" s="4">
        <v>-2.4460771242439998</v>
      </c>
      <c r="AH49" s="5">
        <v>2.8520794969860299</v>
      </c>
      <c r="AI49" s="4">
        <v>76.367330752516494</v>
      </c>
      <c r="AJ49" s="5">
        <v>1.4280023034667599</v>
      </c>
      <c r="AK49" s="4">
        <v>81.833566442518304</v>
      </c>
      <c r="AL49" s="5">
        <v>2.2132454889832398</v>
      </c>
      <c r="AM49" s="4">
        <v>76.724583177038298</v>
      </c>
      <c r="AN49" s="5">
        <v>2.49194263235694</v>
      </c>
      <c r="AO49" s="4">
        <v>0.35725242452186001</v>
      </c>
      <c r="AP49" s="5">
        <v>2.8245325294037298</v>
      </c>
      <c r="AQ49" s="4">
        <v>88.948416038764705</v>
      </c>
      <c r="AR49" s="5">
        <v>0.96669369969738494</v>
      </c>
      <c r="AS49" s="4">
        <v>90.397620361902199</v>
      </c>
      <c r="AT49" s="5">
        <v>2.0543106514365101</v>
      </c>
      <c r="AU49" s="4">
        <v>81.666277186327207</v>
      </c>
      <c r="AV49" s="5">
        <v>3.6345489849080601</v>
      </c>
      <c r="AW49" s="4">
        <v>-7.2821388524374697</v>
      </c>
      <c r="AX49" s="11">
        <v>3.7731372030236998</v>
      </c>
    </row>
    <row r="50" spans="1:50" ht="13" customHeight="1" x14ac:dyDescent="0.35">
      <c r="A50" s="22" t="s">
        <v>52</v>
      </c>
      <c r="B50" s="19">
        <v>2</v>
      </c>
      <c r="C50" s="4">
        <v>70.188743903707703</v>
      </c>
      <c r="D50" s="5">
        <v>2.31397230617352</v>
      </c>
      <c r="E50" s="4">
        <v>70.919624425266704</v>
      </c>
      <c r="F50" s="5">
        <v>1.36333300950226</v>
      </c>
      <c r="G50" s="4">
        <v>75.074252081772997</v>
      </c>
      <c r="H50" s="5">
        <v>1.78968816432244</v>
      </c>
      <c r="I50" s="4">
        <v>4.88550817806534</v>
      </c>
      <c r="J50" s="5">
        <v>2.9052281582477701</v>
      </c>
      <c r="K50" s="4">
        <v>77.615862862159005</v>
      </c>
      <c r="L50" s="5">
        <v>1.9109182536151601</v>
      </c>
      <c r="M50" s="4">
        <v>77.358376249829803</v>
      </c>
      <c r="N50" s="5">
        <v>1.29491525523502</v>
      </c>
      <c r="O50" s="4">
        <v>78.011135575734301</v>
      </c>
      <c r="P50" s="5">
        <v>1.6281412103180599</v>
      </c>
      <c r="Q50" s="4">
        <v>0.39527271357535199</v>
      </c>
      <c r="R50" s="5">
        <v>2.5905888013863301</v>
      </c>
      <c r="S50" s="4">
        <v>78.978846102169896</v>
      </c>
      <c r="T50" s="5">
        <v>2.0466596487032902</v>
      </c>
      <c r="U50" s="4">
        <v>78.637528127254996</v>
      </c>
      <c r="V50" s="5">
        <v>1.2612267282810901</v>
      </c>
      <c r="W50" s="4">
        <v>79.610692096730403</v>
      </c>
      <c r="X50" s="5">
        <v>1.71441180793438</v>
      </c>
      <c r="Y50" s="4">
        <v>0.63184599456056401</v>
      </c>
      <c r="Z50" s="5">
        <v>2.7350922447208799</v>
      </c>
      <c r="AA50" s="4">
        <v>80.270831005553504</v>
      </c>
      <c r="AB50" s="5">
        <v>2.0925964049866401</v>
      </c>
      <c r="AC50" s="4">
        <v>80.272360729126305</v>
      </c>
      <c r="AD50" s="5">
        <v>1.1782166515743899</v>
      </c>
      <c r="AE50" s="4">
        <v>81.001652367545304</v>
      </c>
      <c r="AF50" s="5">
        <v>1.7610608249623201</v>
      </c>
      <c r="AG50" s="4">
        <v>0.730821361991843</v>
      </c>
      <c r="AH50" s="5">
        <v>2.7820489715680599</v>
      </c>
      <c r="AI50" s="4">
        <v>63.895824523437703</v>
      </c>
      <c r="AJ50" s="5">
        <v>2.2197477086614299</v>
      </c>
      <c r="AK50" s="4">
        <v>63.700194561960402</v>
      </c>
      <c r="AL50" s="5">
        <v>1.5049191259736701</v>
      </c>
      <c r="AM50" s="4">
        <v>65.702257651576403</v>
      </c>
      <c r="AN50" s="5">
        <v>1.9117622583352001</v>
      </c>
      <c r="AO50" s="4">
        <v>1.8064331281386901</v>
      </c>
      <c r="AP50" s="5">
        <v>2.8585199727889901</v>
      </c>
      <c r="AQ50" s="4">
        <v>74.609534125468898</v>
      </c>
      <c r="AR50" s="5">
        <v>2.31891198079032</v>
      </c>
      <c r="AS50" s="4">
        <v>73.802493796281396</v>
      </c>
      <c r="AT50" s="5">
        <v>1.5117177775659301</v>
      </c>
      <c r="AU50" s="4">
        <v>72.782943395366999</v>
      </c>
      <c r="AV50" s="5">
        <v>2.0915448164808899</v>
      </c>
      <c r="AW50" s="4">
        <v>-1.82659073010187</v>
      </c>
      <c r="AX50" s="11">
        <v>3.1322250608303301</v>
      </c>
    </row>
    <row r="51" spans="1:50" ht="13" customHeight="1" x14ac:dyDescent="0.35">
      <c r="A51" s="37" t="s">
        <v>53</v>
      </c>
      <c r="B51" s="19">
        <v>2</v>
      </c>
      <c r="C51" s="4">
        <v>75.721531348040997</v>
      </c>
      <c r="D51" s="5">
        <v>2.5239269511790701</v>
      </c>
      <c r="E51" s="4">
        <v>79.708235643007498</v>
      </c>
      <c r="F51" s="5">
        <v>0.98007476040184005</v>
      </c>
      <c r="G51" s="4" t="s">
        <v>888</v>
      </c>
      <c r="H51" s="5" t="s">
        <v>888</v>
      </c>
      <c r="I51" s="4" t="s">
        <v>888</v>
      </c>
      <c r="J51" s="5" t="s">
        <v>888</v>
      </c>
      <c r="K51" s="4">
        <v>70.446944396954393</v>
      </c>
      <c r="L51" s="5">
        <v>2.71247724157368</v>
      </c>
      <c r="M51" s="4">
        <v>72.007136908777198</v>
      </c>
      <c r="N51" s="5">
        <v>1.10371475225186</v>
      </c>
      <c r="O51" s="4" t="s">
        <v>888</v>
      </c>
      <c r="P51" s="5" t="s">
        <v>888</v>
      </c>
      <c r="Q51" s="4" t="s">
        <v>888</v>
      </c>
      <c r="R51" s="5" t="s">
        <v>888</v>
      </c>
      <c r="S51" s="4">
        <v>66.227429301838598</v>
      </c>
      <c r="T51" s="5">
        <v>2.8272624859407598</v>
      </c>
      <c r="U51" s="4">
        <v>67.616181629699199</v>
      </c>
      <c r="V51" s="5">
        <v>1.0734809998407899</v>
      </c>
      <c r="W51" s="4" t="s">
        <v>888</v>
      </c>
      <c r="X51" s="5" t="s">
        <v>888</v>
      </c>
      <c r="Y51" s="4" t="s">
        <v>888</v>
      </c>
      <c r="Z51" s="5" t="s">
        <v>888</v>
      </c>
      <c r="AA51" s="4">
        <v>66.715772688151802</v>
      </c>
      <c r="AB51" s="5">
        <v>2.3824553137201101</v>
      </c>
      <c r="AC51" s="4">
        <v>70.5390299223574</v>
      </c>
      <c r="AD51" s="5">
        <v>1.1645194389548601</v>
      </c>
      <c r="AE51" s="4" t="s">
        <v>888</v>
      </c>
      <c r="AF51" s="5" t="s">
        <v>888</v>
      </c>
      <c r="AG51" s="4" t="s">
        <v>888</v>
      </c>
      <c r="AH51" s="5" t="s">
        <v>888</v>
      </c>
      <c r="AI51" s="4">
        <v>64.689827602052006</v>
      </c>
      <c r="AJ51" s="5">
        <v>2.75210557966001</v>
      </c>
      <c r="AK51" s="4">
        <v>68.114171146170307</v>
      </c>
      <c r="AL51" s="5">
        <v>1.1309537623563199</v>
      </c>
      <c r="AM51" s="4" t="s">
        <v>888</v>
      </c>
      <c r="AN51" s="5" t="s">
        <v>888</v>
      </c>
      <c r="AO51" s="4" t="s">
        <v>888</v>
      </c>
      <c r="AP51" s="5" t="s">
        <v>888</v>
      </c>
      <c r="AQ51" s="4">
        <v>65.859902452748102</v>
      </c>
      <c r="AR51" s="5">
        <v>2.0899382791752901</v>
      </c>
      <c r="AS51" s="4">
        <v>72.049909427557694</v>
      </c>
      <c r="AT51" s="5">
        <v>0.96052392853231106</v>
      </c>
      <c r="AU51" s="4" t="s">
        <v>888</v>
      </c>
      <c r="AV51" s="5" t="s">
        <v>888</v>
      </c>
      <c r="AW51" s="4" t="s">
        <v>888</v>
      </c>
      <c r="AX51" s="11" t="s">
        <v>888</v>
      </c>
    </row>
    <row r="52" spans="1:50" ht="13" customHeight="1" x14ac:dyDescent="0.35">
      <c r="A52" s="52" t="s">
        <v>54</v>
      </c>
      <c r="B52" s="19">
        <v>2</v>
      </c>
      <c r="C52" s="4" t="s">
        <v>888</v>
      </c>
      <c r="D52" s="5" t="s">
        <v>888</v>
      </c>
      <c r="E52" s="4">
        <v>60.826072756511302</v>
      </c>
      <c r="F52" s="5">
        <v>2.0205829084948901</v>
      </c>
      <c r="G52" s="4">
        <v>68.272180333745098</v>
      </c>
      <c r="H52" s="5">
        <v>1.2555986847205201</v>
      </c>
      <c r="I52" s="4" t="s">
        <v>888</v>
      </c>
      <c r="J52" s="5" t="s">
        <v>888</v>
      </c>
      <c r="K52" s="4" t="s">
        <v>888</v>
      </c>
      <c r="L52" s="5" t="s">
        <v>888</v>
      </c>
      <c r="M52" s="4">
        <v>67.027188539369405</v>
      </c>
      <c r="N52" s="5">
        <v>1.70850996683987</v>
      </c>
      <c r="O52" s="4">
        <v>75.377218716280296</v>
      </c>
      <c r="P52" s="5">
        <v>0.998445866192606</v>
      </c>
      <c r="Q52" s="4" t="s">
        <v>888</v>
      </c>
      <c r="R52" s="5" t="s">
        <v>888</v>
      </c>
      <c r="S52" s="4" t="s">
        <v>888</v>
      </c>
      <c r="T52" s="5" t="s">
        <v>888</v>
      </c>
      <c r="U52" s="4">
        <v>67.431405350050099</v>
      </c>
      <c r="V52" s="5">
        <v>1.743084228194</v>
      </c>
      <c r="W52" s="4">
        <v>76.357534886365798</v>
      </c>
      <c r="X52" s="5">
        <v>1.09681453031737</v>
      </c>
      <c r="Y52" s="4" t="s">
        <v>888</v>
      </c>
      <c r="Z52" s="5" t="s">
        <v>888</v>
      </c>
      <c r="AA52" s="4" t="s">
        <v>888</v>
      </c>
      <c r="AB52" s="5" t="s">
        <v>888</v>
      </c>
      <c r="AC52" s="4">
        <v>73.467199290936094</v>
      </c>
      <c r="AD52" s="5">
        <v>1.98098633950692</v>
      </c>
      <c r="AE52" s="4">
        <v>82.2445491713313</v>
      </c>
      <c r="AF52" s="5">
        <v>0.96686721128986197</v>
      </c>
      <c r="AG52" s="4" t="s">
        <v>888</v>
      </c>
      <c r="AH52" s="5" t="s">
        <v>888</v>
      </c>
      <c r="AI52" s="4" t="s">
        <v>888</v>
      </c>
      <c r="AJ52" s="5" t="s">
        <v>888</v>
      </c>
      <c r="AK52" s="4">
        <v>58.471485434233202</v>
      </c>
      <c r="AL52" s="5">
        <v>2.4054010592986201</v>
      </c>
      <c r="AM52" s="4">
        <v>62.029709170230902</v>
      </c>
      <c r="AN52" s="5">
        <v>1.28864770610624</v>
      </c>
      <c r="AO52" s="4" t="s">
        <v>888</v>
      </c>
      <c r="AP52" s="5" t="s">
        <v>888</v>
      </c>
      <c r="AQ52" s="4" t="s">
        <v>888</v>
      </c>
      <c r="AR52" s="5" t="s">
        <v>888</v>
      </c>
      <c r="AS52" s="4">
        <v>70.189560584237199</v>
      </c>
      <c r="AT52" s="5">
        <v>2.4837964915199602</v>
      </c>
      <c r="AU52" s="4">
        <v>75.204885504563094</v>
      </c>
      <c r="AV52" s="5">
        <v>1.05925031425753</v>
      </c>
      <c r="AW52" s="4" t="s">
        <v>888</v>
      </c>
      <c r="AX52" s="11" t="s">
        <v>888</v>
      </c>
    </row>
    <row r="53" spans="1:50" ht="13" customHeight="1" x14ac:dyDescent="0.35">
      <c r="A53" s="52" t="s">
        <v>55</v>
      </c>
      <c r="B53" s="19">
        <v>2</v>
      </c>
      <c r="C53" s="4">
        <v>58.670308500738003</v>
      </c>
      <c r="D53" s="5">
        <v>1.7256994780503601</v>
      </c>
      <c r="E53" s="4">
        <v>56.668576966108901</v>
      </c>
      <c r="F53" s="5">
        <v>1.67841660376796</v>
      </c>
      <c r="G53" s="4">
        <v>62.903335400026101</v>
      </c>
      <c r="H53" s="5">
        <v>2.5548370472894</v>
      </c>
      <c r="I53" s="4">
        <v>4.2330268992880402</v>
      </c>
      <c r="J53" s="5">
        <v>3.2290695696188099</v>
      </c>
      <c r="K53" s="4">
        <v>68.877314832385295</v>
      </c>
      <c r="L53" s="5">
        <v>1.6474775078230299</v>
      </c>
      <c r="M53" s="4">
        <v>68.385282514938496</v>
      </c>
      <c r="N53" s="5">
        <v>1.53022542509753</v>
      </c>
      <c r="O53" s="4">
        <v>66.001915967031096</v>
      </c>
      <c r="P53" s="5">
        <v>2.1175628356904199</v>
      </c>
      <c r="Q53" s="4">
        <v>-2.8753988653542701</v>
      </c>
      <c r="R53" s="5">
        <v>2.7929920425182999</v>
      </c>
      <c r="S53" s="4">
        <v>63.064920301551702</v>
      </c>
      <c r="T53" s="5">
        <v>1.52432019033039</v>
      </c>
      <c r="U53" s="4">
        <v>60.124338475003299</v>
      </c>
      <c r="V53" s="5">
        <v>1.7897611378832301</v>
      </c>
      <c r="W53" s="4">
        <v>62.6663242209153</v>
      </c>
      <c r="X53" s="5">
        <v>2.5625903733203002</v>
      </c>
      <c r="Y53" s="4">
        <v>-0.39859608063643698</v>
      </c>
      <c r="Z53" s="5">
        <v>2.9497647718585802</v>
      </c>
      <c r="AA53" s="4">
        <v>67.274356128739896</v>
      </c>
      <c r="AB53" s="5">
        <v>1.5427104985859299</v>
      </c>
      <c r="AC53" s="4">
        <v>68.3675988887736</v>
      </c>
      <c r="AD53" s="5">
        <v>1.6113600043671601</v>
      </c>
      <c r="AE53" s="4">
        <v>66.439541278172896</v>
      </c>
      <c r="AF53" s="5">
        <v>2.5518349137525602</v>
      </c>
      <c r="AG53" s="4">
        <v>-0.83481485056704197</v>
      </c>
      <c r="AH53" s="5">
        <v>2.9213457385902699</v>
      </c>
      <c r="AI53" s="4">
        <v>41.896845955455099</v>
      </c>
      <c r="AJ53" s="5">
        <v>2.07309450265483</v>
      </c>
      <c r="AK53" s="4">
        <v>42.264668104314197</v>
      </c>
      <c r="AL53" s="5">
        <v>1.6184283052695201</v>
      </c>
      <c r="AM53" s="4">
        <v>44.460683155824903</v>
      </c>
      <c r="AN53" s="5">
        <v>2.7166185425046998</v>
      </c>
      <c r="AO53" s="4">
        <v>2.56383720036981</v>
      </c>
      <c r="AP53" s="5">
        <v>3.4775908997155698</v>
      </c>
      <c r="AQ53" s="4">
        <v>66.313953341987101</v>
      </c>
      <c r="AR53" s="5">
        <v>1.51017373573036</v>
      </c>
      <c r="AS53" s="4">
        <v>63.158248359824697</v>
      </c>
      <c r="AT53" s="5">
        <v>1.54111693622984</v>
      </c>
      <c r="AU53" s="4">
        <v>70.355075683499706</v>
      </c>
      <c r="AV53" s="5">
        <v>2.2505401467602799</v>
      </c>
      <c r="AW53" s="4">
        <v>4.04112234151268</v>
      </c>
      <c r="AX53" s="11">
        <v>2.7826410563057902</v>
      </c>
    </row>
    <row r="54" spans="1:50" ht="13" customHeight="1" x14ac:dyDescent="0.35">
      <c r="A54" s="52" t="s">
        <v>56</v>
      </c>
      <c r="B54" s="19">
        <v>2</v>
      </c>
      <c r="C54" s="4">
        <v>40.877975981106999</v>
      </c>
      <c r="D54" s="5">
        <v>2.9491969072458302</v>
      </c>
      <c r="E54" s="4">
        <v>42.430128869842299</v>
      </c>
      <c r="F54" s="5">
        <v>2.6381892849556299</v>
      </c>
      <c r="G54" s="4">
        <v>37.4746004296316</v>
      </c>
      <c r="H54" s="5">
        <v>3.4021654507872001</v>
      </c>
      <c r="I54" s="4">
        <v>-3.4033755514754298</v>
      </c>
      <c r="J54" s="5">
        <v>4.3264349944910201</v>
      </c>
      <c r="K54" s="4">
        <v>66.114411660466502</v>
      </c>
      <c r="L54" s="5">
        <v>2.5350190536226598</v>
      </c>
      <c r="M54" s="4">
        <v>61.8872198392408</v>
      </c>
      <c r="N54" s="5">
        <v>1.75472296717359</v>
      </c>
      <c r="O54" s="4">
        <v>61.462175626597002</v>
      </c>
      <c r="P54" s="5">
        <v>3.97600925581885</v>
      </c>
      <c r="Q54" s="4">
        <v>-4.6522360338695501</v>
      </c>
      <c r="R54" s="5">
        <v>4.6596516069859399</v>
      </c>
      <c r="S54" s="4">
        <v>71.9959273281777</v>
      </c>
      <c r="T54" s="5">
        <v>2.6017613351604498</v>
      </c>
      <c r="U54" s="4">
        <v>70.863934739447004</v>
      </c>
      <c r="V54" s="5">
        <v>1.67831316928579</v>
      </c>
      <c r="W54" s="4">
        <v>73.506775868707194</v>
      </c>
      <c r="X54" s="5">
        <v>2.0843819943370998</v>
      </c>
      <c r="Y54" s="4">
        <v>1.51084854052955</v>
      </c>
      <c r="Z54" s="5">
        <v>3.2843687199363698</v>
      </c>
      <c r="AA54" s="4">
        <v>75.260522281470799</v>
      </c>
      <c r="AB54" s="5">
        <v>2.6384431656733298</v>
      </c>
      <c r="AC54" s="4">
        <v>76.383409074657607</v>
      </c>
      <c r="AD54" s="5">
        <v>2.09844767210478</v>
      </c>
      <c r="AE54" s="4">
        <v>79.010643366663601</v>
      </c>
      <c r="AF54" s="5">
        <v>3.1326645914382398</v>
      </c>
      <c r="AG54" s="4">
        <v>3.7501210851928302</v>
      </c>
      <c r="AH54" s="5">
        <v>4.2591473583336201</v>
      </c>
      <c r="AI54" s="4">
        <v>44.975148705833803</v>
      </c>
      <c r="AJ54" s="5">
        <v>2.6104312782029</v>
      </c>
      <c r="AK54" s="4">
        <v>47.886354082357002</v>
      </c>
      <c r="AL54" s="5">
        <v>2.3284354995032199</v>
      </c>
      <c r="AM54" s="4">
        <v>44.729351476582501</v>
      </c>
      <c r="AN54" s="5">
        <v>4.3132621599198302</v>
      </c>
      <c r="AO54" s="4">
        <v>-0.24579722925132999</v>
      </c>
      <c r="AP54" s="5">
        <v>5.2014510669867402</v>
      </c>
      <c r="AQ54" s="4">
        <v>61.893102415085998</v>
      </c>
      <c r="AR54" s="5">
        <v>2.90580136864076</v>
      </c>
      <c r="AS54" s="4">
        <v>63.897894534736601</v>
      </c>
      <c r="AT54" s="5">
        <v>1.9751607958108699</v>
      </c>
      <c r="AU54" s="4">
        <v>58.201083208644</v>
      </c>
      <c r="AV54" s="5">
        <v>5.0338043434073203</v>
      </c>
      <c r="AW54" s="4">
        <v>-3.6920192064420601</v>
      </c>
      <c r="AX54" s="11">
        <v>5.8220246666571898</v>
      </c>
    </row>
    <row r="55" spans="1:50" ht="13" customHeight="1" x14ac:dyDescent="0.35">
      <c r="A55" s="52" t="s">
        <v>57</v>
      </c>
      <c r="B55" s="19">
        <v>2</v>
      </c>
      <c r="C55" s="4">
        <v>89.764573842981093</v>
      </c>
      <c r="D55" s="5">
        <v>2.28932846898521</v>
      </c>
      <c r="E55" s="4">
        <v>85.781292124928598</v>
      </c>
      <c r="F55" s="5">
        <v>1.41758079997617</v>
      </c>
      <c r="G55" s="4">
        <v>86.759186082769205</v>
      </c>
      <c r="H55" s="5">
        <v>1.6393965477247701</v>
      </c>
      <c r="I55" s="4">
        <v>-3.0053877602118502</v>
      </c>
      <c r="J55" s="5">
        <v>2.6888731162428199</v>
      </c>
      <c r="K55" s="4">
        <v>81.084067532436706</v>
      </c>
      <c r="L55" s="5">
        <v>2.88786300512028</v>
      </c>
      <c r="M55" s="4">
        <v>84.721365060588397</v>
      </c>
      <c r="N55" s="5">
        <v>1.38529145192432</v>
      </c>
      <c r="O55" s="4">
        <v>83.289164977473206</v>
      </c>
      <c r="P55" s="5">
        <v>1.9406343364866001</v>
      </c>
      <c r="Q55" s="4">
        <v>2.2050974450364702</v>
      </c>
      <c r="R55" s="5">
        <v>3.4111075064860801</v>
      </c>
      <c r="S55" s="4">
        <v>89.877774432144705</v>
      </c>
      <c r="T55" s="5">
        <v>1.76631942615904</v>
      </c>
      <c r="U55" s="4">
        <v>87.066779035681407</v>
      </c>
      <c r="V55" s="5">
        <v>1.59473658652532</v>
      </c>
      <c r="W55" s="4">
        <v>86.561681291252398</v>
      </c>
      <c r="X55" s="5">
        <v>1.4127003541401899</v>
      </c>
      <c r="Y55" s="4">
        <v>-3.3160931408922898</v>
      </c>
      <c r="Z55" s="5">
        <v>2.2766613438546099</v>
      </c>
      <c r="AA55" s="4">
        <v>90.611006103240499</v>
      </c>
      <c r="AB55" s="5">
        <v>2.0950313037964099</v>
      </c>
      <c r="AC55" s="4">
        <v>88.496725267242695</v>
      </c>
      <c r="AD55" s="5">
        <v>1.47787377995741</v>
      </c>
      <c r="AE55" s="4">
        <v>88.666184865604095</v>
      </c>
      <c r="AF55" s="5">
        <v>1.62328629516276</v>
      </c>
      <c r="AG55" s="4">
        <v>-1.94482123763639</v>
      </c>
      <c r="AH55" s="5">
        <v>2.65689831439719</v>
      </c>
      <c r="AI55" s="4">
        <v>77.085816805919904</v>
      </c>
      <c r="AJ55" s="5">
        <v>3.1230507035097901</v>
      </c>
      <c r="AK55" s="4">
        <v>76.090749714688599</v>
      </c>
      <c r="AL55" s="5">
        <v>1.8638039116166001</v>
      </c>
      <c r="AM55" s="4">
        <v>77.968301487242897</v>
      </c>
      <c r="AN55" s="5">
        <v>2.5968370259362699</v>
      </c>
      <c r="AO55" s="4">
        <v>0.88248468132304903</v>
      </c>
      <c r="AP55" s="5">
        <v>3.83357272212357</v>
      </c>
      <c r="AQ55" s="4">
        <v>92.092843164751599</v>
      </c>
      <c r="AR55" s="5">
        <v>1.8863446087924201</v>
      </c>
      <c r="AS55" s="4">
        <v>89.709474382063306</v>
      </c>
      <c r="AT55" s="5">
        <v>1.2272329387019001</v>
      </c>
      <c r="AU55" s="4">
        <v>90.024089120398799</v>
      </c>
      <c r="AV55" s="5">
        <v>1.7204878384050799</v>
      </c>
      <c r="AW55" s="4">
        <v>-2.0687540443527701</v>
      </c>
      <c r="AX55" s="11">
        <v>2.34117469788732</v>
      </c>
    </row>
    <row r="56" spans="1:50" ht="13" customHeight="1" x14ac:dyDescent="0.35">
      <c r="A56" s="52" t="s">
        <v>58</v>
      </c>
      <c r="B56" s="19">
        <v>2</v>
      </c>
      <c r="C56" s="4">
        <v>65.4605076093614</v>
      </c>
      <c r="D56" s="5">
        <v>2.3524307865549101</v>
      </c>
      <c r="E56" s="4">
        <v>69.386485434453206</v>
      </c>
      <c r="F56" s="5">
        <v>1.1492450102148599</v>
      </c>
      <c r="G56" s="4">
        <v>69.605733129934606</v>
      </c>
      <c r="H56" s="5">
        <v>2.29034042372081</v>
      </c>
      <c r="I56" s="4">
        <v>4.1452255205732103</v>
      </c>
      <c r="J56" s="5">
        <v>3.3392651807723399</v>
      </c>
      <c r="K56" s="4">
        <v>74.357367797090802</v>
      </c>
      <c r="L56" s="5">
        <v>2.0314723509683299</v>
      </c>
      <c r="M56" s="4">
        <v>75.771399636057595</v>
      </c>
      <c r="N56" s="5">
        <v>1.03547927709984</v>
      </c>
      <c r="O56" s="4">
        <v>76.168543688322899</v>
      </c>
      <c r="P56" s="5">
        <v>2.8320634929567099</v>
      </c>
      <c r="Q56" s="4">
        <v>1.8111758912320499</v>
      </c>
      <c r="R56" s="5">
        <v>3.4488558821603101</v>
      </c>
      <c r="S56" s="4">
        <v>76.663871880006994</v>
      </c>
      <c r="T56" s="5">
        <v>2.3888619689202701</v>
      </c>
      <c r="U56" s="4">
        <v>78.438461185811704</v>
      </c>
      <c r="V56" s="5">
        <v>0.93946196430748496</v>
      </c>
      <c r="W56" s="4">
        <v>79.347386066642997</v>
      </c>
      <c r="X56" s="5">
        <v>1.5927148098717001</v>
      </c>
      <c r="Y56" s="4">
        <v>2.6835141866360002</v>
      </c>
      <c r="Z56" s="5">
        <v>2.7551822118185698</v>
      </c>
      <c r="AA56" s="4">
        <v>74.778760482343301</v>
      </c>
      <c r="AB56" s="5">
        <v>2.1050879753783698</v>
      </c>
      <c r="AC56" s="4">
        <v>79.883863196565102</v>
      </c>
      <c r="AD56" s="5">
        <v>0.899973460413524</v>
      </c>
      <c r="AE56" s="4">
        <v>83.169406259027497</v>
      </c>
      <c r="AF56" s="5">
        <v>1.88958972013918</v>
      </c>
      <c r="AG56" s="4">
        <v>8.3906457766841793</v>
      </c>
      <c r="AH56" s="5">
        <v>2.7563768398386199</v>
      </c>
      <c r="AI56" s="4">
        <v>58.469365202847499</v>
      </c>
      <c r="AJ56" s="5">
        <v>2.6898455498515399</v>
      </c>
      <c r="AK56" s="4">
        <v>58.994683515298597</v>
      </c>
      <c r="AL56" s="5">
        <v>0.91320737006467201</v>
      </c>
      <c r="AM56" s="4">
        <v>58.152544482908098</v>
      </c>
      <c r="AN56" s="5">
        <v>2.38226270115136</v>
      </c>
      <c r="AO56" s="4">
        <v>-0.31682071993948602</v>
      </c>
      <c r="AP56" s="5">
        <v>3.4201371184756999</v>
      </c>
      <c r="AQ56" s="4">
        <v>69.801916554342299</v>
      </c>
      <c r="AR56" s="5">
        <v>2.6081513225375899</v>
      </c>
      <c r="AS56" s="4">
        <v>72.398871820503501</v>
      </c>
      <c r="AT56" s="5">
        <v>0.93469730280811403</v>
      </c>
      <c r="AU56" s="4">
        <v>76.5997383876675</v>
      </c>
      <c r="AV56" s="5">
        <v>2.6640678508359201</v>
      </c>
      <c r="AW56" s="4">
        <v>6.79782183332527</v>
      </c>
      <c r="AX56" s="11">
        <v>3.7126216439070099</v>
      </c>
    </row>
    <row r="57" spans="1:50" ht="13" customHeight="1" x14ac:dyDescent="0.35">
      <c r="A57" s="52" t="s">
        <v>59</v>
      </c>
      <c r="B57" s="19">
        <v>2</v>
      </c>
      <c r="C57" s="4" t="s">
        <v>431</v>
      </c>
      <c r="D57" s="5" t="s">
        <v>431</v>
      </c>
      <c r="E57" s="4" t="s">
        <v>431</v>
      </c>
      <c r="F57" s="5" t="s">
        <v>431</v>
      </c>
      <c r="G57" s="4" t="s">
        <v>431</v>
      </c>
      <c r="H57" s="5" t="s">
        <v>431</v>
      </c>
      <c r="I57" s="4" t="s">
        <v>431</v>
      </c>
      <c r="J57" s="5" t="s">
        <v>431</v>
      </c>
      <c r="K57" s="4" t="s">
        <v>431</v>
      </c>
      <c r="L57" s="5" t="s">
        <v>431</v>
      </c>
      <c r="M57" s="4" t="s">
        <v>431</v>
      </c>
      <c r="N57" s="5" t="s">
        <v>431</v>
      </c>
      <c r="O57" s="4" t="s">
        <v>431</v>
      </c>
      <c r="P57" s="5" t="s">
        <v>431</v>
      </c>
      <c r="Q57" s="4" t="s">
        <v>431</v>
      </c>
      <c r="R57" s="5" t="s">
        <v>431</v>
      </c>
      <c r="S57" s="4" t="s">
        <v>431</v>
      </c>
      <c r="T57" s="5" t="s">
        <v>431</v>
      </c>
      <c r="U57" s="4" t="s">
        <v>431</v>
      </c>
      <c r="V57" s="5" t="s">
        <v>431</v>
      </c>
      <c r="W57" s="4" t="s">
        <v>431</v>
      </c>
      <c r="X57" s="5" t="s">
        <v>431</v>
      </c>
      <c r="Y57" s="4" t="s">
        <v>431</v>
      </c>
      <c r="Z57" s="5" t="s">
        <v>431</v>
      </c>
      <c r="AA57" s="4" t="s">
        <v>431</v>
      </c>
      <c r="AB57" s="5" t="s">
        <v>431</v>
      </c>
      <c r="AC57" s="4" t="s">
        <v>431</v>
      </c>
      <c r="AD57" s="5" t="s">
        <v>431</v>
      </c>
      <c r="AE57" s="4" t="s">
        <v>431</v>
      </c>
      <c r="AF57" s="5" t="s">
        <v>431</v>
      </c>
      <c r="AG57" s="4" t="s">
        <v>431</v>
      </c>
      <c r="AH57" s="5" t="s">
        <v>431</v>
      </c>
      <c r="AI57" s="4" t="s">
        <v>431</v>
      </c>
      <c r="AJ57" s="5" t="s">
        <v>431</v>
      </c>
      <c r="AK57" s="4" t="s">
        <v>431</v>
      </c>
      <c r="AL57" s="5" t="s">
        <v>431</v>
      </c>
      <c r="AM57" s="4" t="s">
        <v>431</v>
      </c>
      <c r="AN57" s="5" t="s">
        <v>431</v>
      </c>
      <c r="AO57" s="4" t="s">
        <v>431</v>
      </c>
      <c r="AP57" s="5" t="s">
        <v>431</v>
      </c>
      <c r="AQ57" s="4" t="s">
        <v>431</v>
      </c>
      <c r="AR57" s="5" t="s">
        <v>431</v>
      </c>
      <c r="AS57" s="4" t="s">
        <v>431</v>
      </c>
      <c r="AT57" s="5" t="s">
        <v>431</v>
      </c>
      <c r="AU57" s="4" t="s">
        <v>431</v>
      </c>
      <c r="AV57" s="5" t="s">
        <v>431</v>
      </c>
      <c r="AW57" s="4" t="s">
        <v>431</v>
      </c>
      <c r="AX57" s="11" t="s">
        <v>431</v>
      </c>
    </row>
    <row r="58" spans="1:50" ht="13" customHeight="1" x14ac:dyDescent="0.35">
      <c r="A58" s="52" t="s">
        <v>60</v>
      </c>
      <c r="B58" s="19">
        <v>2</v>
      </c>
      <c r="C58" s="4" t="s">
        <v>431</v>
      </c>
      <c r="D58" s="5" t="s">
        <v>431</v>
      </c>
      <c r="E58" s="4" t="s">
        <v>431</v>
      </c>
      <c r="F58" s="5" t="s">
        <v>431</v>
      </c>
      <c r="G58" s="4" t="s">
        <v>431</v>
      </c>
      <c r="H58" s="5" t="s">
        <v>431</v>
      </c>
      <c r="I58" s="4" t="s">
        <v>431</v>
      </c>
      <c r="J58" s="5" t="s">
        <v>431</v>
      </c>
      <c r="K58" s="4" t="s">
        <v>431</v>
      </c>
      <c r="L58" s="5" t="s">
        <v>431</v>
      </c>
      <c r="M58" s="4" t="s">
        <v>431</v>
      </c>
      <c r="N58" s="5" t="s">
        <v>431</v>
      </c>
      <c r="O58" s="4" t="s">
        <v>431</v>
      </c>
      <c r="P58" s="5" t="s">
        <v>431</v>
      </c>
      <c r="Q58" s="4" t="s">
        <v>431</v>
      </c>
      <c r="R58" s="5" t="s">
        <v>431</v>
      </c>
      <c r="S58" s="4" t="s">
        <v>431</v>
      </c>
      <c r="T58" s="5" t="s">
        <v>431</v>
      </c>
      <c r="U58" s="4" t="s">
        <v>431</v>
      </c>
      <c r="V58" s="5" t="s">
        <v>431</v>
      </c>
      <c r="W58" s="4" t="s">
        <v>431</v>
      </c>
      <c r="X58" s="5" t="s">
        <v>431</v>
      </c>
      <c r="Y58" s="4" t="s">
        <v>431</v>
      </c>
      <c r="Z58" s="5" t="s">
        <v>431</v>
      </c>
      <c r="AA58" s="4" t="s">
        <v>431</v>
      </c>
      <c r="AB58" s="5" t="s">
        <v>431</v>
      </c>
      <c r="AC58" s="4" t="s">
        <v>431</v>
      </c>
      <c r="AD58" s="5" t="s">
        <v>431</v>
      </c>
      <c r="AE58" s="4" t="s">
        <v>431</v>
      </c>
      <c r="AF58" s="5" t="s">
        <v>431</v>
      </c>
      <c r="AG58" s="4" t="s">
        <v>431</v>
      </c>
      <c r="AH58" s="5" t="s">
        <v>431</v>
      </c>
      <c r="AI58" s="4" t="s">
        <v>431</v>
      </c>
      <c r="AJ58" s="5" t="s">
        <v>431</v>
      </c>
      <c r="AK58" s="4" t="s">
        <v>431</v>
      </c>
      <c r="AL58" s="5" t="s">
        <v>431</v>
      </c>
      <c r="AM58" s="4" t="s">
        <v>431</v>
      </c>
      <c r="AN58" s="5" t="s">
        <v>431</v>
      </c>
      <c r="AO58" s="4" t="s">
        <v>431</v>
      </c>
      <c r="AP58" s="5" t="s">
        <v>431</v>
      </c>
      <c r="AQ58" s="4" t="s">
        <v>431</v>
      </c>
      <c r="AR58" s="5" t="s">
        <v>431</v>
      </c>
      <c r="AS58" s="4" t="s">
        <v>431</v>
      </c>
      <c r="AT58" s="5" t="s">
        <v>431</v>
      </c>
      <c r="AU58" s="4" t="s">
        <v>431</v>
      </c>
      <c r="AV58" s="5" t="s">
        <v>431</v>
      </c>
      <c r="AW58" s="4" t="s">
        <v>431</v>
      </c>
      <c r="AX58" s="11" t="s">
        <v>431</v>
      </c>
    </row>
    <row r="59" spans="1:50" ht="13" customHeight="1" x14ac:dyDescent="0.35">
      <c r="A59" s="52" t="s">
        <v>61</v>
      </c>
      <c r="B59" s="19">
        <v>2</v>
      </c>
      <c r="C59" s="4" t="s">
        <v>431</v>
      </c>
      <c r="D59" s="5" t="s">
        <v>431</v>
      </c>
      <c r="E59" s="4" t="s">
        <v>431</v>
      </c>
      <c r="F59" s="5" t="s">
        <v>431</v>
      </c>
      <c r="G59" s="4" t="s">
        <v>431</v>
      </c>
      <c r="H59" s="5" t="s">
        <v>431</v>
      </c>
      <c r="I59" s="4" t="s">
        <v>431</v>
      </c>
      <c r="J59" s="5" t="s">
        <v>431</v>
      </c>
      <c r="K59" s="4" t="s">
        <v>431</v>
      </c>
      <c r="L59" s="5" t="s">
        <v>431</v>
      </c>
      <c r="M59" s="4" t="s">
        <v>431</v>
      </c>
      <c r="N59" s="5" t="s">
        <v>431</v>
      </c>
      <c r="O59" s="4" t="s">
        <v>431</v>
      </c>
      <c r="P59" s="5" t="s">
        <v>431</v>
      </c>
      <c r="Q59" s="4" t="s">
        <v>431</v>
      </c>
      <c r="R59" s="5" t="s">
        <v>431</v>
      </c>
      <c r="S59" s="4" t="s">
        <v>431</v>
      </c>
      <c r="T59" s="5" t="s">
        <v>431</v>
      </c>
      <c r="U59" s="4" t="s">
        <v>431</v>
      </c>
      <c r="V59" s="5" t="s">
        <v>431</v>
      </c>
      <c r="W59" s="4" t="s">
        <v>431</v>
      </c>
      <c r="X59" s="5" t="s">
        <v>431</v>
      </c>
      <c r="Y59" s="4" t="s">
        <v>431</v>
      </c>
      <c r="Z59" s="5" t="s">
        <v>431</v>
      </c>
      <c r="AA59" s="4" t="s">
        <v>431</v>
      </c>
      <c r="AB59" s="5" t="s">
        <v>431</v>
      </c>
      <c r="AC59" s="4" t="s">
        <v>431</v>
      </c>
      <c r="AD59" s="5" t="s">
        <v>431</v>
      </c>
      <c r="AE59" s="4" t="s">
        <v>431</v>
      </c>
      <c r="AF59" s="5" t="s">
        <v>431</v>
      </c>
      <c r="AG59" s="4" t="s">
        <v>431</v>
      </c>
      <c r="AH59" s="5" t="s">
        <v>431</v>
      </c>
      <c r="AI59" s="4" t="s">
        <v>431</v>
      </c>
      <c r="AJ59" s="5" t="s">
        <v>431</v>
      </c>
      <c r="AK59" s="4" t="s">
        <v>431</v>
      </c>
      <c r="AL59" s="5" t="s">
        <v>431</v>
      </c>
      <c r="AM59" s="4" t="s">
        <v>431</v>
      </c>
      <c r="AN59" s="5" t="s">
        <v>431</v>
      </c>
      <c r="AO59" s="4" t="s">
        <v>431</v>
      </c>
      <c r="AP59" s="5" t="s">
        <v>431</v>
      </c>
      <c r="AQ59" s="4" t="s">
        <v>431</v>
      </c>
      <c r="AR59" s="5" t="s">
        <v>431</v>
      </c>
      <c r="AS59" s="4" t="s">
        <v>431</v>
      </c>
      <c r="AT59" s="5" t="s">
        <v>431</v>
      </c>
      <c r="AU59" s="4" t="s">
        <v>431</v>
      </c>
      <c r="AV59" s="5" t="s">
        <v>431</v>
      </c>
      <c r="AW59" s="4" t="s">
        <v>431</v>
      </c>
      <c r="AX59" s="11" t="s">
        <v>431</v>
      </c>
    </row>
    <row r="60" spans="1:50" ht="13" customHeight="1" x14ac:dyDescent="0.35">
      <c r="A60" s="52" t="s">
        <v>62</v>
      </c>
      <c r="B60" s="19">
        <v>2</v>
      </c>
      <c r="C60" s="4" t="s">
        <v>888</v>
      </c>
      <c r="D60" s="5" t="s">
        <v>888</v>
      </c>
      <c r="E60" s="4">
        <v>60.050717349717601</v>
      </c>
      <c r="F60" s="5">
        <v>4.4212212067750096</v>
      </c>
      <c r="G60" s="4">
        <v>71.057165125379399</v>
      </c>
      <c r="H60" s="5">
        <v>1.9966911844908499</v>
      </c>
      <c r="I60" s="4" t="s">
        <v>888</v>
      </c>
      <c r="J60" s="5" t="s">
        <v>888</v>
      </c>
      <c r="K60" s="4" t="s">
        <v>888</v>
      </c>
      <c r="L60" s="5" t="s">
        <v>888</v>
      </c>
      <c r="M60" s="4">
        <v>61.592617912862401</v>
      </c>
      <c r="N60" s="5">
        <v>4.4969776811106899</v>
      </c>
      <c r="O60" s="4">
        <v>66.534984827098697</v>
      </c>
      <c r="P60" s="5">
        <v>2.32189476924535</v>
      </c>
      <c r="Q60" s="4" t="s">
        <v>888</v>
      </c>
      <c r="R60" s="5" t="s">
        <v>888</v>
      </c>
      <c r="S60" s="4" t="s">
        <v>888</v>
      </c>
      <c r="T60" s="5" t="s">
        <v>888</v>
      </c>
      <c r="U60" s="4">
        <v>66.4152997953301</v>
      </c>
      <c r="V60" s="5">
        <v>4.7472895895616203</v>
      </c>
      <c r="W60" s="4">
        <v>77.534473082311294</v>
      </c>
      <c r="X60" s="5">
        <v>2.14703106370321</v>
      </c>
      <c r="Y60" s="4" t="s">
        <v>888</v>
      </c>
      <c r="Z60" s="5" t="s">
        <v>888</v>
      </c>
      <c r="AA60" s="4" t="s">
        <v>888</v>
      </c>
      <c r="AB60" s="5" t="s">
        <v>888</v>
      </c>
      <c r="AC60" s="4">
        <v>74.954312085034601</v>
      </c>
      <c r="AD60" s="5">
        <v>3.2599881204577899</v>
      </c>
      <c r="AE60" s="4">
        <v>79.651333314133296</v>
      </c>
      <c r="AF60" s="5">
        <v>2.13627785030301</v>
      </c>
      <c r="AG60" s="4" t="s">
        <v>888</v>
      </c>
      <c r="AH60" s="5" t="s">
        <v>888</v>
      </c>
      <c r="AI60" s="4" t="s">
        <v>888</v>
      </c>
      <c r="AJ60" s="5" t="s">
        <v>888</v>
      </c>
      <c r="AK60" s="4">
        <v>65.930493536659696</v>
      </c>
      <c r="AL60" s="5">
        <v>3.6232432279592599</v>
      </c>
      <c r="AM60" s="4">
        <v>63.648376172251098</v>
      </c>
      <c r="AN60" s="5">
        <v>2.0289848583040802</v>
      </c>
      <c r="AO60" s="4" t="s">
        <v>888</v>
      </c>
      <c r="AP60" s="5" t="s">
        <v>888</v>
      </c>
      <c r="AQ60" s="4" t="s">
        <v>888</v>
      </c>
      <c r="AR60" s="5" t="s">
        <v>888</v>
      </c>
      <c r="AS60" s="4">
        <v>57.885780984688701</v>
      </c>
      <c r="AT60" s="5">
        <v>4.7809711700269899</v>
      </c>
      <c r="AU60" s="4">
        <v>73.646795396983904</v>
      </c>
      <c r="AV60" s="5">
        <v>2.0347336073429698</v>
      </c>
      <c r="AW60" s="4" t="s">
        <v>888</v>
      </c>
      <c r="AX60" s="11" t="s">
        <v>888</v>
      </c>
    </row>
    <row r="61" spans="1:50" ht="13" customHeight="1" x14ac:dyDescent="0.35">
      <c r="A61" s="22" t="s">
        <v>63</v>
      </c>
      <c r="B61" s="19">
        <v>2</v>
      </c>
      <c r="C61" s="4">
        <v>77.372359931426104</v>
      </c>
      <c r="D61" s="5">
        <v>0.86343377982151004</v>
      </c>
      <c r="E61" s="4">
        <v>80.246409246412099</v>
      </c>
      <c r="F61" s="5">
        <v>3.2427862483774499</v>
      </c>
      <c r="G61" s="4" t="s">
        <v>888</v>
      </c>
      <c r="H61" s="5" t="s">
        <v>888</v>
      </c>
      <c r="I61" s="4" t="s">
        <v>888</v>
      </c>
      <c r="J61" s="5" t="s">
        <v>888</v>
      </c>
      <c r="K61" s="4">
        <v>79.781746085032594</v>
      </c>
      <c r="L61" s="5">
        <v>0.93768585229648105</v>
      </c>
      <c r="M61" s="4">
        <v>84.315253923953307</v>
      </c>
      <c r="N61" s="5">
        <v>2.5713388474949701</v>
      </c>
      <c r="O61" s="4" t="s">
        <v>888</v>
      </c>
      <c r="P61" s="5" t="s">
        <v>888</v>
      </c>
      <c r="Q61" s="4" t="s">
        <v>888</v>
      </c>
      <c r="R61" s="5" t="s">
        <v>888</v>
      </c>
      <c r="S61" s="4">
        <v>72.696267406530595</v>
      </c>
      <c r="T61" s="5">
        <v>1.0193783365257101</v>
      </c>
      <c r="U61" s="4">
        <v>74.784678459657798</v>
      </c>
      <c r="V61" s="5">
        <v>3.4185477659141901</v>
      </c>
      <c r="W61" s="4" t="s">
        <v>888</v>
      </c>
      <c r="X61" s="5" t="s">
        <v>888</v>
      </c>
      <c r="Y61" s="4" t="s">
        <v>888</v>
      </c>
      <c r="Z61" s="5" t="s">
        <v>888</v>
      </c>
      <c r="AA61" s="4">
        <v>77.800535532104405</v>
      </c>
      <c r="AB61" s="5">
        <v>1.13994102530829</v>
      </c>
      <c r="AC61" s="4">
        <v>80.170736749888306</v>
      </c>
      <c r="AD61" s="5">
        <v>2.5171481257953698</v>
      </c>
      <c r="AE61" s="4" t="s">
        <v>888</v>
      </c>
      <c r="AF61" s="5" t="s">
        <v>888</v>
      </c>
      <c r="AG61" s="4" t="s">
        <v>888</v>
      </c>
      <c r="AH61" s="5" t="s">
        <v>888</v>
      </c>
      <c r="AI61" s="4">
        <v>63.294850313074399</v>
      </c>
      <c r="AJ61" s="5">
        <v>1.07193183558947</v>
      </c>
      <c r="AK61" s="4">
        <v>61.519907122410203</v>
      </c>
      <c r="AL61" s="5">
        <v>3.45517807776428</v>
      </c>
      <c r="AM61" s="4" t="s">
        <v>888</v>
      </c>
      <c r="AN61" s="5" t="s">
        <v>888</v>
      </c>
      <c r="AO61" s="4" t="s">
        <v>888</v>
      </c>
      <c r="AP61" s="5" t="s">
        <v>888</v>
      </c>
      <c r="AQ61" s="4">
        <v>77.441574884939797</v>
      </c>
      <c r="AR61" s="5">
        <v>0.98094570538151604</v>
      </c>
      <c r="AS61" s="4">
        <v>77.052553325547393</v>
      </c>
      <c r="AT61" s="5">
        <v>2.6647997114891702</v>
      </c>
      <c r="AU61" s="4" t="s">
        <v>888</v>
      </c>
      <c r="AV61" s="5" t="s">
        <v>888</v>
      </c>
      <c r="AW61" s="4" t="s">
        <v>888</v>
      </c>
      <c r="AX61" s="11" t="s">
        <v>888</v>
      </c>
    </row>
    <row r="62" spans="1:50" ht="13" customHeight="1" x14ac:dyDescent="0.35">
      <c r="A62" s="52" t="s">
        <v>64</v>
      </c>
      <c r="B62" s="19">
        <v>2</v>
      </c>
      <c r="C62" s="4">
        <v>79.221924688301996</v>
      </c>
      <c r="D62" s="5">
        <v>1.4318821094152401</v>
      </c>
      <c r="E62" s="4">
        <v>79.673820569508294</v>
      </c>
      <c r="F62" s="5">
        <v>1.36088938288466</v>
      </c>
      <c r="G62" s="4">
        <v>85.289542957674598</v>
      </c>
      <c r="H62" s="5">
        <v>1.95349814880114</v>
      </c>
      <c r="I62" s="4">
        <v>6.0676182693726304</v>
      </c>
      <c r="J62" s="5">
        <v>2.4548426268649499</v>
      </c>
      <c r="K62" s="4">
        <v>72.052326873127996</v>
      </c>
      <c r="L62" s="5">
        <v>1.7558696091289301</v>
      </c>
      <c r="M62" s="4">
        <v>74.923772920481298</v>
      </c>
      <c r="N62" s="5">
        <v>1.4711169872468499</v>
      </c>
      <c r="O62" s="4">
        <v>82.049805581670896</v>
      </c>
      <c r="P62" s="5">
        <v>2.0876349176965601</v>
      </c>
      <c r="Q62" s="4">
        <v>9.9974787085428307</v>
      </c>
      <c r="R62" s="5">
        <v>2.6822683419387601</v>
      </c>
      <c r="S62" s="4">
        <v>74.788336357628097</v>
      </c>
      <c r="T62" s="5">
        <v>1.8385263965631999</v>
      </c>
      <c r="U62" s="4">
        <v>77.283064095853604</v>
      </c>
      <c r="V62" s="5">
        <v>1.5593641058813701</v>
      </c>
      <c r="W62" s="4">
        <v>86.425106377862406</v>
      </c>
      <c r="X62" s="5">
        <v>1.9019502274637901</v>
      </c>
      <c r="Y62" s="4">
        <v>11.636770020234399</v>
      </c>
      <c r="Z62" s="5">
        <v>2.6984803636841899</v>
      </c>
      <c r="AA62" s="4">
        <v>71.776223762185595</v>
      </c>
      <c r="AB62" s="5">
        <v>1.7116169231506799</v>
      </c>
      <c r="AC62" s="4">
        <v>78.609270995089602</v>
      </c>
      <c r="AD62" s="5">
        <v>1.5428546890111901</v>
      </c>
      <c r="AE62" s="4">
        <v>89.090051354657504</v>
      </c>
      <c r="AF62" s="5">
        <v>1.8805845107286101</v>
      </c>
      <c r="AG62" s="4">
        <v>17.313827592471899</v>
      </c>
      <c r="AH62" s="5">
        <v>2.60275803349924</v>
      </c>
      <c r="AI62" s="4">
        <v>83.418110901283995</v>
      </c>
      <c r="AJ62" s="5">
        <v>1.2194356464862699</v>
      </c>
      <c r="AK62" s="4">
        <v>82.732185521329896</v>
      </c>
      <c r="AL62" s="5">
        <v>1.26132409013586</v>
      </c>
      <c r="AM62" s="4">
        <v>86.411059204050304</v>
      </c>
      <c r="AN62" s="5">
        <v>1.5262113549395799</v>
      </c>
      <c r="AO62" s="4">
        <v>2.99294830276627</v>
      </c>
      <c r="AP62" s="5">
        <v>1.8914384759115901</v>
      </c>
      <c r="AQ62" s="4">
        <v>81.651851288657596</v>
      </c>
      <c r="AR62" s="5">
        <v>1.36629882494652</v>
      </c>
      <c r="AS62" s="4">
        <v>82.571643513987297</v>
      </c>
      <c r="AT62" s="5">
        <v>1.15219015114871</v>
      </c>
      <c r="AU62" s="4">
        <v>86.445338577224803</v>
      </c>
      <c r="AV62" s="5">
        <v>2.2961995545069001</v>
      </c>
      <c r="AW62" s="4">
        <v>4.7934872885672801</v>
      </c>
      <c r="AX62" s="11">
        <v>2.6207778583350101</v>
      </c>
    </row>
    <row r="63" spans="1:50" ht="13" customHeight="1" x14ac:dyDescent="0.35">
      <c r="A63" s="39" t="s">
        <v>65</v>
      </c>
      <c r="B63" s="40">
        <v>2</v>
      </c>
      <c r="C63" s="42">
        <v>61.568507912367402</v>
      </c>
      <c r="D63" s="43">
        <v>0.50768548369553401</v>
      </c>
      <c r="E63" s="42">
        <v>63.701881533563402</v>
      </c>
      <c r="F63" s="43">
        <v>0.43245180952819001</v>
      </c>
      <c r="G63" s="42">
        <v>69.897225815551394</v>
      </c>
      <c r="H63" s="43">
        <v>0.673852057273854</v>
      </c>
      <c r="I63" s="42">
        <v>6.5074152093088999</v>
      </c>
      <c r="J63" s="43">
        <v>0.91870906794347196</v>
      </c>
      <c r="K63" s="42">
        <v>71.048480558895704</v>
      </c>
      <c r="L63" s="43">
        <v>0.44653825781005202</v>
      </c>
      <c r="M63" s="42">
        <v>72.518459510157101</v>
      </c>
      <c r="N63" s="43">
        <v>0.39646272976597202</v>
      </c>
      <c r="O63" s="42">
        <v>76.088079989253103</v>
      </c>
      <c r="P63" s="43">
        <v>0.63429638013891798</v>
      </c>
      <c r="Q63" s="42">
        <v>3.1864592989604898</v>
      </c>
      <c r="R63" s="43">
        <v>0.83417553881481599</v>
      </c>
      <c r="S63" s="42">
        <v>71.625452010149004</v>
      </c>
      <c r="T63" s="43">
        <v>0.44497028724876803</v>
      </c>
      <c r="U63" s="42">
        <v>74.715970135948297</v>
      </c>
      <c r="V63" s="43">
        <v>0.388144856497941</v>
      </c>
      <c r="W63" s="42">
        <v>77.983464658747195</v>
      </c>
      <c r="X63" s="43">
        <v>0.56137009487098299</v>
      </c>
      <c r="Y63" s="42">
        <v>4.06139519023613</v>
      </c>
      <c r="Z63" s="43">
        <v>0.76241203807563296</v>
      </c>
      <c r="AA63" s="42">
        <v>71.125957390363993</v>
      </c>
      <c r="AB63" s="43">
        <v>0.454753737995931</v>
      </c>
      <c r="AC63" s="42">
        <v>75.266009282592194</v>
      </c>
      <c r="AD63" s="43">
        <v>0.36944118671500997</v>
      </c>
      <c r="AE63" s="42">
        <v>80.839262511092798</v>
      </c>
      <c r="AF63" s="43">
        <v>0.63430941860767598</v>
      </c>
      <c r="AG63" s="42">
        <v>7.49954445332102</v>
      </c>
      <c r="AH63" s="43">
        <v>0.84178385927336197</v>
      </c>
      <c r="AI63" s="42">
        <v>54.054913761506597</v>
      </c>
      <c r="AJ63" s="43">
        <v>0.52872978064605702</v>
      </c>
      <c r="AK63" s="42">
        <v>56.259423048735897</v>
      </c>
      <c r="AL63" s="43">
        <v>0.42281951150987701</v>
      </c>
      <c r="AM63" s="42">
        <v>58.2302076031065</v>
      </c>
      <c r="AN63" s="43">
        <v>0.758250081878445</v>
      </c>
      <c r="AO63" s="42">
        <v>2.8326692559448299</v>
      </c>
      <c r="AP63" s="43">
        <v>1.02380723856008</v>
      </c>
      <c r="AQ63" s="42">
        <v>63.637440395454497</v>
      </c>
      <c r="AR63" s="43">
        <v>0.50874618186278497</v>
      </c>
      <c r="AS63" s="42">
        <v>65.534346933441398</v>
      </c>
      <c r="AT63" s="43">
        <v>0.440142560824618</v>
      </c>
      <c r="AU63" s="42">
        <v>71.284913921703307</v>
      </c>
      <c r="AV63" s="43">
        <v>0.68111531400978198</v>
      </c>
      <c r="AW63" s="42">
        <v>5.5503971508302596</v>
      </c>
      <c r="AX63" s="155">
        <v>0.93214048002099903</v>
      </c>
    </row>
    <row r="64" spans="1:50" ht="13" customHeight="1" x14ac:dyDescent="0.35">
      <c r="A64" s="44" t="s">
        <v>66</v>
      </c>
      <c r="B64" s="46">
        <v>2</v>
      </c>
      <c r="C64" s="47">
        <v>66.487173367843397</v>
      </c>
      <c r="D64" s="48">
        <v>0.73113460790057105</v>
      </c>
      <c r="E64" s="47">
        <v>67.806408078589101</v>
      </c>
      <c r="F64" s="48">
        <v>0.54352568909670096</v>
      </c>
      <c r="G64" s="47">
        <v>71.773242699240001</v>
      </c>
      <c r="H64" s="48">
        <v>1.12815436315133</v>
      </c>
      <c r="I64" s="47">
        <v>5.2413405571378302</v>
      </c>
      <c r="J64" s="48">
        <v>1.3729128725744999</v>
      </c>
      <c r="K64" s="47">
        <v>75.534639571334495</v>
      </c>
      <c r="L64" s="48">
        <v>0.62288536543670703</v>
      </c>
      <c r="M64" s="47">
        <v>76.660480800280098</v>
      </c>
      <c r="N64" s="48">
        <v>0.47155898272468999</v>
      </c>
      <c r="O64" s="47">
        <v>78.729273281554498</v>
      </c>
      <c r="P64" s="48">
        <v>1.0258811054707999</v>
      </c>
      <c r="Q64" s="47">
        <v>3.1374821682371001</v>
      </c>
      <c r="R64" s="48">
        <v>1.20565789023744</v>
      </c>
      <c r="S64" s="47">
        <v>76.255089440516102</v>
      </c>
      <c r="T64" s="48">
        <v>0.67205543282232905</v>
      </c>
      <c r="U64" s="47">
        <v>77.9348510232265</v>
      </c>
      <c r="V64" s="48">
        <v>0.456716316583618</v>
      </c>
      <c r="W64" s="47">
        <v>79.8326844594108</v>
      </c>
      <c r="X64" s="48">
        <v>0.89865966395340202</v>
      </c>
      <c r="Y64" s="47">
        <v>3.5285123380600898</v>
      </c>
      <c r="Z64" s="48">
        <v>1.1338037235308001</v>
      </c>
      <c r="AA64" s="47">
        <v>74.794511659642893</v>
      </c>
      <c r="AB64" s="48">
        <v>0.660088357567583</v>
      </c>
      <c r="AC64" s="47">
        <v>77.568149911366902</v>
      </c>
      <c r="AD64" s="48">
        <v>0.43190242260187101</v>
      </c>
      <c r="AE64" s="47">
        <v>81.030068422303401</v>
      </c>
      <c r="AF64" s="48">
        <v>1.07049041955167</v>
      </c>
      <c r="AG64" s="47">
        <v>6.20224769313129</v>
      </c>
      <c r="AH64" s="48">
        <v>1.26180632079342</v>
      </c>
      <c r="AI64" s="47">
        <v>59.652794097406698</v>
      </c>
      <c r="AJ64" s="48">
        <v>0.79512712512332995</v>
      </c>
      <c r="AK64" s="47">
        <v>60.715336505144002</v>
      </c>
      <c r="AL64" s="48">
        <v>0.51241931742134705</v>
      </c>
      <c r="AM64" s="47">
        <v>59.705300353640503</v>
      </c>
      <c r="AN64" s="48">
        <v>1.3533767626991</v>
      </c>
      <c r="AO64" s="47">
        <v>2.0068113753440499E-3</v>
      </c>
      <c r="AP64" s="48">
        <v>1.6022657933145199</v>
      </c>
      <c r="AQ64" s="47">
        <v>69.279895417919406</v>
      </c>
      <c r="AR64" s="48">
        <v>0.72871496801417501</v>
      </c>
      <c r="AS64" s="47">
        <v>69.969063227712894</v>
      </c>
      <c r="AT64" s="48">
        <v>0.48222848495380499</v>
      </c>
      <c r="AU64" s="47">
        <v>73.082323056070294</v>
      </c>
      <c r="AV64" s="48">
        <v>0.91341526549484098</v>
      </c>
      <c r="AW64" s="47">
        <v>3.7566228314289098</v>
      </c>
      <c r="AX64" s="156">
        <v>1.1781771086527499</v>
      </c>
    </row>
    <row r="65" spans="1:50" ht="13" customHeight="1" x14ac:dyDescent="0.35">
      <c r="A65" s="49" t="s">
        <v>67</v>
      </c>
      <c r="B65" s="50">
        <v>2</v>
      </c>
      <c r="C65" s="26">
        <v>69.786571170558602</v>
      </c>
      <c r="D65" s="27">
        <v>0.33364270612500602</v>
      </c>
      <c r="E65" s="26">
        <v>70.776150902084595</v>
      </c>
      <c r="F65" s="27">
        <v>0.30144120356642601</v>
      </c>
      <c r="G65" s="26">
        <v>75.278477850198897</v>
      </c>
      <c r="H65" s="27">
        <v>0.47314695726451</v>
      </c>
      <c r="I65" s="26">
        <v>4.2746811070557298</v>
      </c>
      <c r="J65" s="27">
        <v>0.61643934368915099</v>
      </c>
      <c r="K65" s="26">
        <v>75.3905503200167</v>
      </c>
      <c r="L65" s="27">
        <v>0.31702809809986499</v>
      </c>
      <c r="M65" s="26">
        <v>76.744180730053799</v>
      </c>
      <c r="N65" s="27">
        <v>0.27530247704549199</v>
      </c>
      <c r="O65" s="26">
        <v>79.764671408617801</v>
      </c>
      <c r="P65" s="27">
        <v>0.42381605101383701</v>
      </c>
      <c r="Q65" s="26">
        <v>2.8924196448025499</v>
      </c>
      <c r="R65" s="27">
        <v>0.55951036498324602</v>
      </c>
      <c r="S65" s="26">
        <v>75.709998323720001</v>
      </c>
      <c r="T65" s="27">
        <v>0.31298962835841898</v>
      </c>
      <c r="U65" s="26">
        <v>78.066787818899897</v>
      </c>
      <c r="V65" s="27">
        <v>0.27412377255972897</v>
      </c>
      <c r="W65" s="26">
        <v>81.329494743443405</v>
      </c>
      <c r="X65" s="27">
        <v>0.41027806078920398</v>
      </c>
      <c r="Y65" s="26">
        <v>3.66761352524877</v>
      </c>
      <c r="Z65" s="27">
        <v>0.53995724314922</v>
      </c>
      <c r="AA65" s="26">
        <v>75.924251572893496</v>
      </c>
      <c r="AB65" s="27">
        <v>0.30884536462763601</v>
      </c>
      <c r="AC65" s="26">
        <v>79.239452989851301</v>
      </c>
      <c r="AD65" s="27">
        <v>0.26356812456600798</v>
      </c>
      <c r="AE65" s="26">
        <v>83.7784831401448</v>
      </c>
      <c r="AF65" s="27">
        <v>0.41848347608108899</v>
      </c>
      <c r="AG65" s="26">
        <v>5.99455054817959</v>
      </c>
      <c r="AH65" s="27">
        <v>0.54834009199865796</v>
      </c>
      <c r="AI65" s="26">
        <v>62.193815318913998</v>
      </c>
      <c r="AJ65" s="27">
        <v>0.353909159025103</v>
      </c>
      <c r="AK65" s="26">
        <v>63.615552172824998</v>
      </c>
      <c r="AL65" s="27">
        <v>0.317115028638426</v>
      </c>
      <c r="AM65" s="26">
        <v>65.518486021435294</v>
      </c>
      <c r="AN65" s="27">
        <v>0.51046170355648801</v>
      </c>
      <c r="AO65" s="26">
        <v>2.0585210301589401</v>
      </c>
      <c r="AP65" s="27">
        <v>0.66887774857848004</v>
      </c>
      <c r="AQ65" s="26">
        <v>70.811234258148701</v>
      </c>
      <c r="AR65" s="27">
        <v>0.33391319503581002</v>
      </c>
      <c r="AS65" s="26">
        <v>72.393545786288598</v>
      </c>
      <c r="AT65" s="27">
        <v>0.29783215138024999</v>
      </c>
      <c r="AU65" s="26">
        <v>76.352561052093193</v>
      </c>
      <c r="AV65" s="27">
        <v>0.47399214779838</v>
      </c>
      <c r="AW65" s="26">
        <v>3.78961240859307</v>
      </c>
      <c r="AX65" s="157">
        <v>0.62733169572918002</v>
      </c>
    </row>
    <row r="66" spans="1:50" ht="13" customHeight="1" x14ac:dyDescent="0.35">
      <c r="A66" s="37" t="s">
        <v>173</v>
      </c>
      <c r="B66" s="19">
        <v>2</v>
      </c>
      <c r="C66" s="4">
        <v>85.173878472209694</v>
      </c>
      <c r="D66" s="5">
        <v>10.1878423602979</v>
      </c>
      <c r="E66" s="4">
        <v>60.030333589653097</v>
      </c>
      <c r="F66" s="5">
        <v>3.03887980853832</v>
      </c>
      <c r="G66" s="4">
        <v>54.4282096245799</v>
      </c>
      <c r="H66" s="5">
        <v>8.2714913633699307</v>
      </c>
      <c r="I66" s="4">
        <v>-30.745668847629702</v>
      </c>
      <c r="J66" s="5">
        <v>13.000030228901</v>
      </c>
      <c r="K66" s="4">
        <v>80.040567207728998</v>
      </c>
      <c r="L66" s="5">
        <v>7.1456057061363198</v>
      </c>
      <c r="M66" s="4">
        <v>67.984797412038702</v>
      </c>
      <c r="N66" s="5">
        <v>2.9244739049361499</v>
      </c>
      <c r="O66" s="4">
        <v>66.158349707563104</v>
      </c>
      <c r="P66" s="5">
        <v>3.99827118344133</v>
      </c>
      <c r="Q66" s="4">
        <v>-13.882217500165901</v>
      </c>
      <c r="R66" s="5">
        <v>8.0962620449214704</v>
      </c>
      <c r="S66" s="4">
        <v>71.2839279418789</v>
      </c>
      <c r="T66" s="5">
        <v>10.8462301288593</v>
      </c>
      <c r="U66" s="4">
        <v>71.4112089112879</v>
      </c>
      <c r="V66" s="5">
        <v>4.0220431678345197</v>
      </c>
      <c r="W66" s="4">
        <v>76.477810101793096</v>
      </c>
      <c r="X66" s="5">
        <v>4.5743640509480796</v>
      </c>
      <c r="Y66" s="4">
        <v>5.1938821599142102</v>
      </c>
      <c r="Z66" s="5">
        <v>11.749188500496</v>
      </c>
      <c r="AA66" s="4">
        <v>77.229457824433297</v>
      </c>
      <c r="AB66" s="5">
        <v>6.4398776669673996</v>
      </c>
      <c r="AC66" s="4">
        <v>73.204817085904494</v>
      </c>
      <c r="AD66" s="5">
        <v>3.4795957695368398</v>
      </c>
      <c r="AE66" s="4">
        <v>80.263303174830895</v>
      </c>
      <c r="AF66" s="5">
        <v>4.2519482618748796</v>
      </c>
      <c r="AG66" s="4">
        <v>3.0338453503976401</v>
      </c>
      <c r="AH66" s="5">
        <v>7.6128042596501198</v>
      </c>
      <c r="AI66" s="4">
        <v>82.159870387101606</v>
      </c>
      <c r="AJ66" s="5">
        <v>6.2141399984746197</v>
      </c>
      <c r="AK66" s="4">
        <v>55.6369165351459</v>
      </c>
      <c r="AL66" s="5">
        <v>2.7907346239823498</v>
      </c>
      <c r="AM66" s="4">
        <v>47.546601274603397</v>
      </c>
      <c r="AN66" s="5">
        <v>5.9309410226825401</v>
      </c>
      <c r="AO66" s="4">
        <v>-34.613269112498202</v>
      </c>
      <c r="AP66" s="5">
        <v>8.5254037185733793</v>
      </c>
      <c r="AQ66" s="4">
        <v>87.924051451263907</v>
      </c>
      <c r="AR66" s="5">
        <v>5.6825936518392997</v>
      </c>
      <c r="AS66" s="4">
        <v>59.711049451528098</v>
      </c>
      <c r="AT66" s="5">
        <v>3.60693644579804</v>
      </c>
      <c r="AU66" s="4">
        <v>54.2996934784681</v>
      </c>
      <c r="AV66" s="5">
        <v>5.5314729889249099</v>
      </c>
      <c r="AW66" s="4">
        <v>-33.624357972795799</v>
      </c>
      <c r="AX66" s="99">
        <v>7.9056775057022097</v>
      </c>
    </row>
    <row r="67" spans="1:50" ht="13" customHeight="1" x14ac:dyDescent="0.35">
      <c r="A67" s="52" t="s">
        <v>174</v>
      </c>
      <c r="B67" s="19">
        <v>2</v>
      </c>
      <c r="C67" s="4" t="s">
        <v>888</v>
      </c>
      <c r="D67" s="5" t="s">
        <v>888</v>
      </c>
      <c r="E67" s="4">
        <v>59.176280256135598</v>
      </c>
      <c r="F67" s="5">
        <v>2.4703331057191198</v>
      </c>
      <c r="G67" s="4">
        <v>63.590231402796697</v>
      </c>
      <c r="H67" s="5">
        <v>4.2478863940559197</v>
      </c>
      <c r="I67" s="4" t="s">
        <v>888</v>
      </c>
      <c r="J67" s="5" t="s">
        <v>888</v>
      </c>
      <c r="K67" s="4" t="s">
        <v>888</v>
      </c>
      <c r="L67" s="5" t="s">
        <v>888</v>
      </c>
      <c r="M67" s="4">
        <v>64.964049220551303</v>
      </c>
      <c r="N67" s="5">
        <v>2.8423211447057102</v>
      </c>
      <c r="O67" s="4">
        <v>65.267632005203296</v>
      </c>
      <c r="P67" s="5">
        <v>4.1418697480311302</v>
      </c>
      <c r="Q67" s="4" t="s">
        <v>888</v>
      </c>
      <c r="R67" s="5" t="s">
        <v>888</v>
      </c>
      <c r="S67" s="4" t="s">
        <v>888</v>
      </c>
      <c r="T67" s="5" t="s">
        <v>888</v>
      </c>
      <c r="U67" s="4">
        <v>59.3973642993273</v>
      </c>
      <c r="V67" s="5">
        <v>3.3465732245795499</v>
      </c>
      <c r="W67" s="4">
        <v>62.306898047803301</v>
      </c>
      <c r="X67" s="5">
        <v>4.3856837903257597</v>
      </c>
      <c r="Y67" s="4" t="s">
        <v>888</v>
      </c>
      <c r="Z67" s="5" t="s">
        <v>888</v>
      </c>
      <c r="AA67" s="4" t="s">
        <v>888</v>
      </c>
      <c r="AB67" s="5" t="s">
        <v>888</v>
      </c>
      <c r="AC67" s="4">
        <v>75.191937652013294</v>
      </c>
      <c r="AD67" s="5">
        <v>3.1488141746084199</v>
      </c>
      <c r="AE67" s="4">
        <v>79.862260446610804</v>
      </c>
      <c r="AF67" s="5">
        <v>3.3478303145486499</v>
      </c>
      <c r="AG67" s="4" t="s">
        <v>888</v>
      </c>
      <c r="AH67" s="5" t="s">
        <v>888</v>
      </c>
      <c r="AI67" s="4" t="s">
        <v>888</v>
      </c>
      <c r="AJ67" s="5" t="s">
        <v>888</v>
      </c>
      <c r="AK67" s="4">
        <v>42.824636278463203</v>
      </c>
      <c r="AL67" s="5">
        <v>3.6711051502860199</v>
      </c>
      <c r="AM67" s="4">
        <v>50.437224106623901</v>
      </c>
      <c r="AN67" s="5">
        <v>4.2630887892811504</v>
      </c>
      <c r="AO67" s="4" t="s">
        <v>888</v>
      </c>
      <c r="AP67" s="5" t="s">
        <v>888</v>
      </c>
      <c r="AQ67" s="4" t="s">
        <v>888</v>
      </c>
      <c r="AR67" s="5" t="s">
        <v>888</v>
      </c>
      <c r="AS67" s="4">
        <v>60.294708043057703</v>
      </c>
      <c r="AT67" s="5">
        <v>4.6244124778380398</v>
      </c>
      <c r="AU67" s="4">
        <v>65.544069663840403</v>
      </c>
      <c r="AV67" s="5">
        <v>3.7055912337066901</v>
      </c>
      <c r="AW67" s="4" t="s">
        <v>888</v>
      </c>
      <c r="AX67" s="99" t="s">
        <v>888</v>
      </c>
    </row>
    <row r="68" spans="1:50" ht="13" customHeight="1" x14ac:dyDescent="0.35">
      <c r="A68" s="52" t="s">
        <v>175</v>
      </c>
      <c r="B68" s="19">
        <v>2</v>
      </c>
      <c r="C68" s="4" t="s">
        <v>431</v>
      </c>
      <c r="D68" s="5" t="s">
        <v>431</v>
      </c>
      <c r="E68" s="4" t="s">
        <v>431</v>
      </c>
      <c r="F68" s="5" t="s">
        <v>431</v>
      </c>
      <c r="G68" s="4" t="s">
        <v>431</v>
      </c>
      <c r="H68" s="5" t="s">
        <v>431</v>
      </c>
      <c r="I68" s="4" t="s">
        <v>431</v>
      </c>
      <c r="J68" s="5" t="s">
        <v>431</v>
      </c>
      <c r="K68" s="4" t="s">
        <v>431</v>
      </c>
      <c r="L68" s="5" t="s">
        <v>431</v>
      </c>
      <c r="M68" s="4" t="s">
        <v>431</v>
      </c>
      <c r="N68" s="5" t="s">
        <v>431</v>
      </c>
      <c r="O68" s="4" t="s">
        <v>431</v>
      </c>
      <c r="P68" s="5" t="s">
        <v>431</v>
      </c>
      <c r="Q68" s="4" t="s">
        <v>431</v>
      </c>
      <c r="R68" s="5" t="s">
        <v>431</v>
      </c>
      <c r="S68" s="4" t="s">
        <v>431</v>
      </c>
      <c r="T68" s="5" t="s">
        <v>431</v>
      </c>
      <c r="U68" s="4" t="s">
        <v>431</v>
      </c>
      <c r="V68" s="5" t="s">
        <v>431</v>
      </c>
      <c r="W68" s="4" t="s">
        <v>431</v>
      </c>
      <c r="X68" s="5" t="s">
        <v>431</v>
      </c>
      <c r="Y68" s="4" t="s">
        <v>431</v>
      </c>
      <c r="Z68" s="5" t="s">
        <v>431</v>
      </c>
      <c r="AA68" s="4" t="s">
        <v>431</v>
      </c>
      <c r="AB68" s="5" t="s">
        <v>431</v>
      </c>
      <c r="AC68" s="4" t="s">
        <v>431</v>
      </c>
      <c r="AD68" s="5" t="s">
        <v>431</v>
      </c>
      <c r="AE68" s="4" t="s">
        <v>431</v>
      </c>
      <c r="AF68" s="5" t="s">
        <v>431</v>
      </c>
      <c r="AG68" s="4" t="s">
        <v>431</v>
      </c>
      <c r="AH68" s="5" t="s">
        <v>431</v>
      </c>
      <c r="AI68" s="4" t="s">
        <v>431</v>
      </c>
      <c r="AJ68" s="5" t="s">
        <v>431</v>
      </c>
      <c r="AK68" s="4" t="s">
        <v>431</v>
      </c>
      <c r="AL68" s="5" t="s">
        <v>431</v>
      </c>
      <c r="AM68" s="4" t="s">
        <v>431</v>
      </c>
      <c r="AN68" s="5" t="s">
        <v>431</v>
      </c>
      <c r="AO68" s="4" t="s">
        <v>431</v>
      </c>
      <c r="AP68" s="5" t="s">
        <v>431</v>
      </c>
      <c r="AQ68" s="4" t="s">
        <v>431</v>
      </c>
      <c r="AR68" s="5" t="s">
        <v>431</v>
      </c>
      <c r="AS68" s="4" t="s">
        <v>431</v>
      </c>
      <c r="AT68" s="5" t="s">
        <v>431</v>
      </c>
      <c r="AU68" s="4" t="s">
        <v>431</v>
      </c>
      <c r="AV68" s="5" t="s">
        <v>431</v>
      </c>
      <c r="AW68" s="4" t="s">
        <v>431</v>
      </c>
      <c r="AX68" s="99" t="s">
        <v>431</v>
      </c>
    </row>
    <row r="69" spans="1:50" ht="13" customHeight="1" x14ac:dyDescent="0.35">
      <c r="A69" s="24" t="s">
        <v>176</v>
      </c>
      <c r="B69" s="25">
        <v>2</v>
      </c>
      <c r="C69" s="28" t="s">
        <v>431</v>
      </c>
      <c r="D69" s="29" t="s">
        <v>431</v>
      </c>
      <c r="E69" s="28" t="s">
        <v>431</v>
      </c>
      <c r="F69" s="29" t="s">
        <v>431</v>
      </c>
      <c r="G69" s="28" t="s">
        <v>431</v>
      </c>
      <c r="H69" s="29" t="s">
        <v>431</v>
      </c>
      <c r="I69" s="28" t="s">
        <v>431</v>
      </c>
      <c r="J69" s="29" t="s">
        <v>431</v>
      </c>
      <c r="K69" s="28" t="s">
        <v>431</v>
      </c>
      <c r="L69" s="29" t="s">
        <v>431</v>
      </c>
      <c r="M69" s="28" t="s">
        <v>431</v>
      </c>
      <c r="N69" s="29" t="s">
        <v>431</v>
      </c>
      <c r="O69" s="28" t="s">
        <v>431</v>
      </c>
      <c r="P69" s="29" t="s">
        <v>431</v>
      </c>
      <c r="Q69" s="28" t="s">
        <v>431</v>
      </c>
      <c r="R69" s="29" t="s">
        <v>431</v>
      </c>
      <c r="S69" s="28" t="s">
        <v>431</v>
      </c>
      <c r="T69" s="29" t="s">
        <v>431</v>
      </c>
      <c r="U69" s="28" t="s">
        <v>431</v>
      </c>
      <c r="V69" s="29" t="s">
        <v>431</v>
      </c>
      <c r="W69" s="28" t="s">
        <v>431</v>
      </c>
      <c r="X69" s="29" t="s">
        <v>431</v>
      </c>
      <c r="Y69" s="28" t="s">
        <v>431</v>
      </c>
      <c r="Z69" s="29" t="s">
        <v>431</v>
      </c>
      <c r="AA69" s="28" t="s">
        <v>431</v>
      </c>
      <c r="AB69" s="29" t="s">
        <v>431</v>
      </c>
      <c r="AC69" s="28" t="s">
        <v>431</v>
      </c>
      <c r="AD69" s="29" t="s">
        <v>431</v>
      </c>
      <c r="AE69" s="28" t="s">
        <v>431</v>
      </c>
      <c r="AF69" s="29" t="s">
        <v>431</v>
      </c>
      <c r="AG69" s="28" t="s">
        <v>431</v>
      </c>
      <c r="AH69" s="29" t="s">
        <v>431</v>
      </c>
      <c r="AI69" s="28" t="s">
        <v>431</v>
      </c>
      <c r="AJ69" s="29" t="s">
        <v>431</v>
      </c>
      <c r="AK69" s="28" t="s">
        <v>431</v>
      </c>
      <c r="AL69" s="29" t="s">
        <v>431</v>
      </c>
      <c r="AM69" s="28" t="s">
        <v>431</v>
      </c>
      <c r="AN69" s="29" t="s">
        <v>431</v>
      </c>
      <c r="AO69" s="28" t="s">
        <v>431</v>
      </c>
      <c r="AP69" s="29" t="s">
        <v>431</v>
      </c>
      <c r="AQ69" s="28" t="s">
        <v>431</v>
      </c>
      <c r="AR69" s="29" t="s">
        <v>431</v>
      </c>
      <c r="AS69" s="28" t="s">
        <v>431</v>
      </c>
      <c r="AT69" s="29" t="s">
        <v>431</v>
      </c>
      <c r="AU69" s="28" t="s">
        <v>431</v>
      </c>
      <c r="AV69" s="29" t="s">
        <v>431</v>
      </c>
      <c r="AW69" s="28" t="s">
        <v>431</v>
      </c>
      <c r="AX69" s="158" t="s">
        <v>431</v>
      </c>
    </row>
    <row r="70" spans="1:50" ht="13" customHeight="1" x14ac:dyDescent="0.35">
      <c r="A70" s="57"/>
      <c r="B70" s="60"/>
      <c r="C70" s="4" t="s">
        <v>1660</v>
      </c>
      <c r="D70" s="5" t="s">
        <v>1661</v>
      </c>
      <c r="E70" s="4" t="s">
        <v>1662</v>
      </c>
      <c r="F70" s="5" t="s">
        <v>1663</v>
      </c>
      <c r="G70" s="4" t="s">
        <v>1664</v>
      </c>
      <c r="H70" s="5" t="s">
        <v>1665</v>
      </c>
      <c r="I70" s="4" t="s">
        <v>1666</v>
      </c>
      <c r="J70" s="5" t="s">
        <v>1667</v>
      </c>
      <c r="K70" s="4" t="s">
        <v>1668</v>
      </c>
      <c r="L70" s="5" t="s">
        <v>1669</v>
      </c>
      <c r="M70" s="4" t="s">
        <v>1670</v>
      </c>
      <c r="N70" s="5" t="s">
        <v>1671</v>
      </c>
      <c r="O70" s="4" t="s">
        <v>1672</v>
      </c>
      <c r="P70" s="5" t="s">
        <v>1673</v>
      </c>
      <c r="Q70" s="4" t="s">
        <v>1674</v>
      </c>
      <c r="R70" s="5" t="s">
        <v>1675</v>
      </c>
      <c r="S70" s="4" t="s">
        <v>1676</v>
      </c>
      <c r="T70" s="5" t="s">
        <v>1677</v>
      </c>
      <c r="U70" s="4" t="s">
        <v>1678</v>
      </c>
      <c r="V70" s="5" t="s">
        <v>1679</v>
      </c>
      <c r="W70" s="4" t="s">
        <v>1680</v>
      </c>
      <c r="X70" s="5" t="s">
        <v>1681</v>
      </c>
      <c r="Y70" s="4" t="s">
        <v>1682</v>
      </c>
      <c r="Z70" s="5" t="s">
        <v>1683</v>
      </c>
      <c r="AA70" s="4" t="s">
        <v>1684</v>
      </c>
      <c r="AB70" s="5" t="s">
        <v>1685</v>
      </c>
      <c r="AC70" s="4" t="s">
        <v>1686</v>
      </c>
      <c r="AD70" s="5" t="s">
        <v>1687</v>
      </c>
      <c r="AE70" s="4" t="s">
        <v>1688</v>
      </c>
      <c r="AF70" s="5" t="s">
        <v>1689</v>
      </c>
      <c r="AG70" s="4" t="s">
        <v>1690</v>
      </c>
      <c r="AH70" s="5" t="s">
        <v>1691</v>
      </c>
      <c r="AI70" s="4" t="s">
        <v>1692</v>
      </c>
      <c r="AJ70" s="5" t="s">
        <v>1693</v>
      </c>
      <c r="AK70" s="4" t="s">
        <v>1694</v>
      </c>
      <c r="AL70" s="5" t="s">
        <v>1695</v>
      </c>
      <c r="AM70" s="4" t="s">
        <v>1696</v>
      </c>
      <c r="AN70" s="5" t="s">
        <v>1697</v>
      </c>
      <c r="AO70" s="4" t="s">
        <v>1698</v>
      </c>
      <c r="AP70" s="5" t="s">
        <v>1699</v>
      </c>
      <c r="AQ70" s="4" t="s">
        <v>1700</v>
      </c>
      <c r="AR70" s="5" t="s">
        <v>1701</v>
      </c>
      <c r="AS70" s="4" t="s">
        <v>1702</v>
      </c>
      <c r="AT70" s="5" t="s">
        <v>1703</v>
      </c>
      <c r="AU70" s="4" t="s">
        <v>1704</v>
      </c>
      <c r="AV70" s="5" t="s">
        <v>1705</v>
      </c>
      <c r="AW70" s="4" t="s">
        <v>1706</v>
      </c>
      <c r="AX70" s="99" t="s">
        <v>1707</v>
      </c>
    </row>
    <row r="71" spans="1:50" ht="13" customHeight="1" x14ac:dyDescent="0.35">
      <c r="A71" s="52" t="s">
        <v>15</v>
      </c>
      <c r="B71" s="20">
        <v>1</v>
      </c>
      <c r="C71" s="4" t="s">
        <v>888</v>
      </c>
      <c r="D71" s="5" t="s">
        <v>888</v>
      </c>
      <c r="E71" s="4">
        <v>63.132054993947598</v>
      </c>
      <c r="F71" s="5">
        <v>1.98418568616646</v>
      </c>
      <c r="G71" s="4">
        <v>66.087338988714095</v>
      </c>
      <c r="H71" s="5">
        <v>2.64963343981425</v>
      </c>
      <c r="I71" s="4" t="s">
        <v>888</v>
      </c>
      <c r="J71" s="5" t="s">
        <v>888</v>
      </c>
      <c r="K71" s="4" t="s">
        <v>888</v>
      </c>
      <c r="L71" s="5" t="s">
        <v>888</v>
      </c>
      <c r="M71" s="4">
        <v>75.119152106144</v>
      </c>
      <c r="N71" s="5">
        <v>1.52884930041655</v>
      </c>
      <c r="O71" s="4">
        <v>77.5666968802865</v>
      </c>
      <c r="P71" s="5">
        <v>2.1458912750820902</v>
      </c>
      <c r="Q71" s="4" t="s">
        <v>888</v>
      </c>
      <c r="R71" s="5" t="s">
        <v>888</v>
      </c>
      <c r="S71" s="4" t="s">
        <v>888</v>
      </c>
      <c r="T71" s="5" t="s">
        <v>888</v>
      </c>
      <c r="U71" s="4">
        <v>71.989251886104896</v>
      </c>
      <c r="V71" s="5">
        <v>1.6049391099786401</v>
      </c>
      <c r="W71" s="4">
        <v>73.433850338950506</v>
      </c>
      <c r="X71" s="5">
        <v>2.2014729411471201</v>
      </c>
      <c r="Y71" s="4" t="s">
        <v>888</v>
      </c>
      <c r="Z71" s="5" t="s">
        <v>888</v>
      </c>
      <c r="AA71" s="4" t="s">
        <v>888</v>
      </c>
      <c r="AB71" s="5" t="s">
        <v>888</v>
      </c>
      <c r="AC71" s="4">
        <v>75.877619301481204</v>
      </c>
      <c r="AD71" s="5">
        <v>1.80600706222324</v>
      </c>
      <c r="AE71" s="4">
        <v>81.957831670263204</v>
      </c>
      <c r="AF71" s="5">
        <v>1.8674782251953499</v>
      </c>
      <c r="AG71" s="4" t="s">
        <v>888</v>
      </c>
      <c r="AH71" s="5" t="s">
        <v>888</v>
      </c>
      <c r="AI71" s="4" t="s">
        <v>888</v>
      </c>
      <c r="AJ71" s="5" t="s">
        <v>888</v>
      </c>
      <c r="AK71" s="4">
        <v>49.824055947522702</v>
      </c>
      <c r="AL71" s="5">
        <v>1.9246284529764099</v>
      </c>
      <c r="AM71" s="4">
        <v>53.931053107262102</v>
      </c>
      <c r="AN71" s="5">
        <v>2.7696586696560801</v>
      </c>
      <c r="AO71" s="4" t="s">
        <v>888</v>
      </c>
      <c r="AP71" s="5" t="s">
        <v>888</v>
      </c>
      <c r="AQ71" s="4" t="s">
        <v>888</v>
      </c>
      <c r="AR71" s="5" t="s">
        <v>888</v>
      </c>
      <c r="AS71" s="4">
        <v>58.300971820898397</v>
      </c>
      <c r="AT71" s="5">
        <v>2.4844844708860401</v>
      </c>
      <c r="AU71" s="4">
        <v>63.817998128792603</v>
      </c>
      <c r="AV71" s="5">
        <v>2.7577173885929298</v>
      </c>
      <c r="AW71" s="4" t="s">
        <v>888</v>
      </c>
      <c r="AX71" s="99" t="s">
        <v>888</v>
      </c>
    </row>
    <row r="72" spans="1:50" ht="13" customHeight="1" x14ac:dyDescent="0.35">
      <c r="A72" s="52" t="s">
        <v>19</v>
      </c>
      <c r="B72" s="20">
        <v>1</v>
      </c>
      <c r="C72" s="4" t="s">
        <v>431</v>
      </c>
      <c r="D72" s="5" t="s">
        <v>431</v>
      </c>
      <c r="E72" s="4" t="s">
        <v>431</v>
      </c>
      <c r="F72" s="5" t="s">
        <v>431</v>
      </c>
      <c r="G72" s="4" t="s">
        <v>431</v>
      </c>
      <c r="H72" s="5" t="s">
        <v>431</v>
      </c>
      <c r="I72" s="4" t="s">
        <v>431</v>
      </c>
      <c r="J72" s="5" t="s">
        <v>431</v>
      </c>
      <c r="K72" s="4" t="s">
        <v>431</v>
      </c>
      <c r="L72" s="5" t="s">
        <v>431</v>
      </c>
      <c r="M72" s="4" t="s">
        <v>431</v>
      </c>
      <c r="N72" s="5" t="s">
        <v>431</v>
      </c>
      <c r="O72" s="4" t="s">
        <v>431</v>
      </c>
      <c r="P72" s="5" t="s">
        <v>431</v>
      </c>
      <c r="Q72" s="4" t="s">
        <v>431</v>
      </c>
      <c r="R72" s="5" t="s">
        <v>431</v>
      </c>
      <c r="S72" s="4" t="s">
        <v>431</v>
      </c>
      <c r="T72" s="5" t="s">
        <v>431</v>
      </c>
      <c r="U72" s="4" t="s">
        <v>431</v>
      </c>
      <c r="V72" s="5" t="s">
        <v>431</v>
      </c>
      <c r="W72" s="4" t="s">
        <v>431</v>
      </c>
      <c r="X72" s="5" t="s">
        <v>431</v>
      </c>
      <c r="Y72" s="4" t="s">
        <v>431</v>
      </c>
      <c r="Z72" s="5" t="s">
        <v>431</v>
      </c>
      <c r="AA72" s="4" t="s">
        <v>431</v>
      </c>
      <c r="AB72" s="5" t="s">
        <v>431</v>
      </c>
      <c r="AC72" s="4" t="s">
        <v>431</v>
      </c>
      <c r="AD72" s="5" t="s">
        <v>431</v>
      </c>
      <c r="AE72" s="4" t="s">
        <v>431</v>
      </c>
      <c r="AF72" s="5" t="s">
        <v>431</v>
      </c>
      <c r="AG72" s="4" t="s">
        <v>431</v>
      </c>
      <c r="AH72" s="5" t="s">
        <v>431</v>
      </c>
      <c r="AI72" s="4" t="s">
        <v>431</v>
      </c>
      <c r="AJ72" s="5" t="s">
        <v>431</v>
      </c>
      <c r="AK72" s="4" t="s">
        <v>431</v>
      </c>
      <c r="AL72" s="5" t="s">
        <v>431</v>
      </c>
      <c r="AM72" s="4" t="s">
        <v>431</v>
      </c>
      <c r="AN72" s="5" t="s">
        <v>431</v>
      </c>
      <c r="AO72" s="4" t="s">
        <v>431</v>
      </c>
      <c r="AP72" s="5" t="s">
        <v>431</v>
      </c>
      <c r="AQ72" s="4" t="s">
        <v>431</v>
      </c>
      <c r="AR72" s="5" t="s">
        <v>431</v>
      </c>
      <c r="AS72" s="4" t="s">
        <v>431</v>
      </c>
      <c r="AT72" s="5" t="s">
        <v>431</v>
      </c>
      <c r="AU72" s="4" t="s">
        <v>431</v>
      </c>
      <c r="AV72" s="5" t="s">
        <v>431</v>
      </c>
      <c r="AW72" s="4" t="s">
        <v>431</v>
      </c>
      <c r="AX72" s="99" t="s">
        <v>431</v>
      </c>
    </row>
    <row r="73" spans="1:50" ht="13" customHeight="1" x14ac:dyDescent="0.35">
      <c r="A73" s="1" t="s">
        <v>21</v>
      </c>
      <c r="B73" s="20">
        <v>1</v>
      </c>
      <c r="C73" s="4" t="s">
        <v>431</v>
      </c>
      <c r="D73" s="5" t="s">
        <v>431</v>
      </c>
      <c r="E73" s="4" t="s">
        <v>431</v>
      </c>
      <c r="F73" s="5" t="s">
        <v>431</v>
      </c>
      <c r="G73" s="4" t="s">
        <v>431</v>
      </c>
      <c r="H73" s="5" t="s">
        <v>431</v>
      </c>
      <c r="I73" s="4" t="s">
        <v>431</v>
      </c>
      <c r="J73" s="5" t="s">
        <v>431</v>
      </c>
      <c r="K73" s="4" t="s">
        <v>431</v>
      </c>
      <c r="L73" s="5" t="s">
        <v>431</v>
      </c>
      <c r="M73" s="4" t="s">
        <v>431</v>
      </c>
      <c r="N73" s="5" t="s">
        <v>431</v>
      </c>
      <c r="O73" s="4" t="s">
        <v>431</v>
      </c>
      <c r="P73" s="5" t="s">
        <v>431</v>
      </c>
      <c r="Q73" s="4" t="s">
        <v>431</v>
      </c>
      <c r="R73" s="5" t="s">
        <v>431</v>
      </c>
      <c r="S73" s="4" t="s">
        <v>431</v>
      </c>
      <c r="T73" s="5" t="s">
        <v>431</v>
      </c>
      <c r="U73" s="4" t="s">
        <v>431</v>
      </c>
      <c r="V73" s="5" t="s">
        <v>431</v>
      </c>
      <c r="W73" s="4" t="s">
        <v>431</v>
      </c>
      <c r="X73" s="5" t="s">
        <v>431</v>
      </c>
      <c r="Y73" s="4" t="s">
        <v>431</v>
      </c>
      <c r="Z73" s="5" t="s">
        <v>431</v>
      </c>
      <c r="AA73" s="4" t="s">
        <v>431</v>
      </c>
      <c r="AB73" s="5" t="s">
        <v>431</v>
      </c>
      <c r="AC73" s="4" t="s">
        <v>431</v>
      </c>
      <c r="AD73" s="5" t="s">
        <v>431</v>
      </c>
      <c r="AE73" s="4" t="s">
        <v>431</v>
      </c>
      <c r="AF73" s="5" t="s">
        <v>431</v>
      </c>
      <c r="AG73" s="4" t="s">
        <v>431</v>
      </c>
      <c r="AH73" s="5" t="s">
        <v>431</v>
      </c>
      <c r="AI73" s="4" t="s">
        <v>431</v>
      </c>
      <c r="AJ73" s="5" t="s">
        <v>431</v>
      </c>
      <c r="AK73" s="4" t="s">
        <v>431</v>
      </c>
      <c r="AL73" s="5" t="s">
        <v>431</v>
      </c>
      <c r="AM73" s="4" t="s">
        <v>431</v>
      </c>
      <c r="AN73" s="5" t="s">
        <v>431</v>
      </c>
      <c r="AO73" s="4" t="s">
        <v>431</v>
      </c>
      <c r="AP73" s="5" t="s">
        <v>431</v>
      </c>
      <c r="AQ73" s="4" t="s">
        <v>431</v>
      </c>
      <c r="AR73" s="5" t="s">
        <v>431</v>
      </c>
      <c r="AS73" s="4" t="s">
        <v>431</v>
      </c>
      <c r="AT73" s="5" t="s">
        <v>431</v>
      </c>
      <c r="AU73" s="4" t="s">
        <v>431</v>
      </c>
      <c r="AV73" s="5" t="s">
        <v>431</v>
      </c>
      <c r="AW73" s="4" t="s">
        <v>431</v>
      </c>
      <c r="AX73" s="99" t="s">
        <v>431</v>
      </c>
    </row>
    <row r="74" spans="1:50" ht="13" customHeight="1" x14ac:dyDescent="0.35">
      <c r="A74" s="52" t="s">
        <v>22</v>
      </c>
      <c r="B74" s="20">
        <v>1</v>
      </c>
      <c r="C74" s="4">
        <v>96.680613787365402</v>
      </c>
      <c r="D74" s="5">
        <v>0.67632844607971798</v>
      </c>
      <c r="E74" s="4">
        <v>96.337385659135506</v>
      </c>
      <c r="F74" s="5">
        <v>0.99063247294527101</v>
      </c>
      <c r="G74" s="4">
        <v>99.178170620905306</v>
      </c>
      <c r="H74" s="5">
        <v>0.58751911268948298</v>
      </c>
      <c r="I74" s="4">
        <v>2.4975568335399201</v>
      </c>
      <c r="J74" s="5">
        <v>0.93208746084567795</v>
      </c>
      <c r="K74" s="4">
        <v>96.858542340719495</v>
      </c>
      <c r="L74" s="5">
        <v>0.75080231649046403</v>
      </c>
      <c r="M74" s="4">
        <v>97.086761262906407</v>
      </c>
      <c r="N74" s="5">
        <v>0.94283781235529596</v>
      </c>
      <c r="O74" s="4">
        <v>96.886276215276197</v>
      </c>
      <c r="P74" s="5">
        <v>1.2749620290088499</v>
      </c>
      <c r="Q74" s="4">
        <v>2.7733874556645301E-2</v>
      </c>
      <c r="R74" s="5">
        <v>1.5368059432033201</v>
      </c>
      <c r="S74" s="4">
        <v>94.324127686208797</v>
      </c>
      <c r="T74" s="5">
        <v>0.97499981971555405</v>
      </c>
      <c r="U74" s="4">
        <v>95.546753242273695</v>
      </c>
      <c r="V74" s="5">
        <v>1.2783539263191099</v>
      </c>
      <c r="W74" s="4">
        <v>94.681614696685301</v>
      </c>
      <c r="X74" s="5">
        <v>1.89628487019706</v>
      </c>
      <c r="Y74" s="4">
        <v>0.35748701047651799</v>
      </c>
      <c r="Z74" s="5">
        <v>2.2321051530688401</v>
      </c>
      <c r="AA74" s="4">
        <v>96.512067475016295</v>
      </c>
      <c r="AB74" s="5">
        <v>0.81972252762058295</v>
      </c>
      <c r="AC74" s="4">
        <v>98.349805453935701</v>
      </c>
      <c r="AD74" s="5">
        <v>0.54193496407799102</v>
      </c>
      <c r="AE74" s="4">
        <v>93.759275022723898</v>
      </c>
      <c r="AF74" s="5">
        <v>1.6820571457322699</v>
      </c>
      <c r="AG74" s="4">
        <v>-2.7527924522924399</v>
      </c>
      <c r="AH74" s="5">
        <v>1.86344332874562</v>
      </c>
      <c r="AI74" s="4">
        <v>90.2292211148755</v>
      </c>
      <c r="AJ74" s="5">
        <v>1.08752332208978</v>
      </c>
      <c r="AK74" s="4">
        <v>89.144655858559105</v>
      </c>
      <c r="AL74" s="5">
        <v>2.0987030719260402</v>
      </c>
      <c r="AM74" s="4">
        <v>86.293103039624796</v>
      </c>
      <c r="AN74" s="5">
        <v>2.2961885485276801</v>
      </c>
      <c r="AO74" s="4">
        <v>-3.9361180752506302</v>
      </c>
      <c r="AP74" s="5">
        <v>2.4532541323210699</v>
      </c>
      <c r="AQ74" s="4">
        <v>94.395354621105895</v>
      </c>
      <c r="AR74" s="5">
        <v>0.75230988238352903</v>
      </c>
      <c r="AS74" s="4">
        <v>94.589570289541797</v>
      </c>
      <c r="AT74" s="5">
        <v>1.3415603756251999</v>
      </c>
      <c r="AU74" s="4">
        <v>94.6371823595981</v>
      </c>
      <c r="AV74" s="5">
        <v>1.70826963818808</v>
      </c>
      <c r="AW74" s="4">
        <v>0.24182773849216199</v>
      </c>
      <c r="AX74" s="99">
        <v>1.9112780753948599</v>
      </c>
    </row>
    <row r="75" spans="1:50" ht="13" customHeight="1" x14ac:dyDescent="0.35">
      <c r="A75" s="52" t="s">
        <v>33</v>
      </c>
      <c r="B75" s="20">
        <v>1</v>
      </c>
      <c r="C75" s="4" t="s">
        <v>431</v>
      </c>
      <c r="D75" s="5" t="s">
        <v>431</v>
      </c>
      <c r="E75" s="4" t="s">
        <v>431</v>
      </c>
      <c r="F75" s="5" t="s">
        <v>431</v>
      </c>
      <c r="G75" s="4" t="s">
        <v>431</v>
      </c>
      <c r="H75" s="5" t="s">
        <v>431</v>
      </c>
      <c r="I75" s="4" t="s">
        <v>431</v>
      </c>
      <c r="J75" s="5" t="s">
        <v>431</v>
      </c>
      <c r="K75" s="4" t="s">
        <v>431</v>
      </c>
      <c r="L75" s="5" t="s">
        <v>431</v>
      </c>
      <c r="M75" s="4" t="s">
        <v>431</v>
      </c>
      <c r="N75" s="5" t="s">
        <v>431</v>
      </c>
      <c r="O75" s="4" t="s">
        <v>431</v>
      </c>
      <c r="P75" s="5" t="s">
        <v>431</v>
      </c>
      <c r="Q75" s="4" t="s">
        <v>431</v>
      </c>
      <c r="R75" s="5" t="s">
        <v>431</v>
      </c>
      <c r="S75" s="4" t="s">
        <v>431</v>
      </c>
      <c r="T75" s="5" t="s">
        <v>431</v>
      </c>
      <c r="U75" s="4" t="s">
        <v>431</v>
      </c>
      <c r="V75" s="5" t="s">
        <v>431</v>
      </c>
      <c r="W75" s="4" t="s">
        <v>431</v>
      </c>
      <c r="X75" s="5" t="s">
        <v>431</v>
      </c>
      <c r="Y75" s="4" t="s">
        <v>431</v>
      </c>
      <c r="Z75" s="5" t="s">
        <v>431</v>
      </c>
      <c r="AA75" s="4" t="s">
        <v>431</v>
      </c>
      <c r="AB75" s="5" t="s">
        <v>431</v>
      </c>
      <c r="AC75" s="4" t="s">
        <v>431</v>
      </c>
      <c r="AD75" s="5" t="s">
        <v>431</v>
      </c>
      <c r="AE75" s="4" t="s">
        <v>431</v>
      </c>
      <c r="AF75" s="5" t="s">
        <v>431</v>
      </c>
      <c r="AG75" s="4" t="s">
        <v>431</v>
      </c>
      <c r="AH75" s="5" t="s">
        <v>431</v>
      </c>
      <c r="AI75" s="4" t="s">
        <v>431</v>
      </c>
      <c r="AJ75" s="5" t="s">
        <v>431</v>
      </c>
      <c r="AK75" s="4" t="s">
        <v>431</v>
      </c>
      <c r="AL75" s="5" t="s">
        <v>431</v>
      </c>
      <c r="AM75" s="4" t="s">
        <v>431</v>
      </c>
      <c r="AN75" s="5" t="s">
        <v>431</v>
      </c>
      <c r="AO75" s="4" t="s">
        <v>431</v>
      </c>
      <c r="AP75" s="5" t="s">
        <v>431</v>
      </c>
      <c r="AQ75" s="4" t="s">
        <v>431</v>
      </c>
      <c r="AR75" s="5" t="s">
        <v>431</v>
      </c>
      <c r="AS75" s="4" t="s">
        <v>431</v>
      </c>
      <c r="AT75" s="5" t="s">
        <v>431</v>
      </c>
      <c r="AU75" s="4" t="s">
        <v>431</v>
      </c>
      <c r="AV75" s="5" t="s">
        <v>431</v>
      </c>
      <c r="AW75" s="4" t="s">
        <v>431</v>
      </c>
      <c r="AX75" s="99" t="s">
        <v>431</v>
      </c>
    </row>
    <row r="76" spans="1:50" ht="13" customHeight="1" x14ac:dyDescent="0.35">
      <c r="A76" s="52" t="s">
        <v>38</v>
      </c>
      <c r="B76" s="20">
        <v>1</v>
      </c>
      <c r="C76" s="4">
        <v>29.676774310756102</v>
      </c>
      <c r="D76" s="5">
        <v>1.42355281843299</v>
      </c>
      <c r="E76" s="4" t="s">
        <v>888</v>
      </c>
      <c r="F76" s="5" t="s">
        <v>888</v>
      </c>
      <c r="G76" s="4" t="s">
        <v>431</v>
      </c>
      <c r="H76" s="5" t="s">
        <v>431</v>
      </c>
      <c r="I76" s="4" t="s">
        <v>431</v>
      </c>
      <c r="J76" s="5" t="s">
        <v>431</v>
      </c>
      <c r="K76" s="4">
        <v>32.1420975656198</v>
      </c>
      <c r="L76" s="5">
        <v>1.1889678952396601</v>
      </c>
      <c r="M76" s="4" t="s">
        <v>888</v>
      </c>
      <c r="N76" s="5" t="s">
        <v>888</v>
      </c>
      <c r="O76" s="4" t="s">
        <v>431</v>
      </c>
      <c r="P76" s="5" t="s">
        <v>431</v>
      </c>
      <c r="Q76" s="4" t="s">
        <v>431</v>
      </c>
      <c r="R76" s="5" t="s">
        <v>431</v>
      </c>
      <c r="S76" s="4">
        <v>27.081148908537099</v>
      </c>
      <c r="T76" s="5">
        <v>1.3469228716523101</v>
      </c>
      <c r="U76" s="4" t="s">
        <v>888</v>
      </c>
      <c r="V76" s="5" t="s">
        <v>888</v>
      </c>
      <c r="W76" s="4" t="s">
        <v>431</v>
      </c>
      <c r="X76" s="5" t="s">
        <v>431</v>
      </c>
      <c r="Y76" s="4" t="s">
        <v>431</v>
      </c>
      <c r="Z76" s="5" t="s">
        <v>431</v>
      </c>
      <c r="AA76" s="4">
        <v>28.432129954948199</v>
      </c>
      <c r="AB76" s="5">
        <v>1.24460422953853</v>
      </c>
      <c r="AC76" s="4" t="s">
        <v>888</v>
      </c>
      <c r="AD76" s="5" t="s">
        <v>888</v>
      </c>
      <c r="AE76" s="4" t="s">
        <v>431</v>
      </c>
      <c r="AF76" s="5" t="s">
        <v>431</v>
      </c>
      <c r="AG76" s="4" t="s">
        <v>431</v>
      </c>
      <c r="AH76" s="5" t="s">
        <v>431</v>
      </c>
      <c r="AI76" s="4">
        <v>20.8512115275391</v>
      </c>
      <c r="AJ76" s="5">
        <v>1.17463152589749</v>
      </c>
      <c r="AK76" s="4" t="s">
        <v>888</v>
      </c>
      <c r="AL76" s="5" t="s">
        <v>888</v>
      </c>
      <c r="AM76" s="4" t="s">
        <v>431</v>
      </c>
      <c r="AN76" s="5" t="s">
        <v>431</v>
      </c>
      <c r="AO76" s="4" t="s">
        <v>431</v>
      </c>
      <c r="AP76" s="5" t="s">
        <v>431</v>
      </c>
      <c r="AQ76" s="4">
        <v>22.6069926239709</v>
      </c>
      <c r="AR76" s="5">
        <v>1.0662496252929901</v>
      </c>
      <c r="AS76" s="4" t="s">
        <v>888</v>
      </c>
      <c r="AT76" s="5" t="s">
        <v>888</v>
      </c>
      <c r="AU76" s="4" t="s">
        <v>431</v>
      </c>
      <c r="AV76" s="5" t="s">
        <v>431</v>
      </c>
      <c r="AW76" s="4" t="s">
        <v>431</v>
      </c>
      <c r="AX76" s="99" t="s">
        <v>431</v>
      </c>
    </row>
    <row r="77" spans="1:50" ht="13" customHeight="1" x14ac:dyDescent="0.35">
      <c r="A77" s="52" t="s">
        <v>40</v>
      </c>
      <c r="B77" s="20">
        <v>1</v>
      </c>
      <c r="C77" s="4">
        <v>69.2151363643206</v>
      </c>
      <c r="D77" s="5">
        <v>1.6633922291620999</v>
      </c>
      <c r="E77" s="4">
        <v>67.933319798665806</v>
      </c>
      <c r="F77" s="5">
        <v>2.52720113621297</v>
      </c>
      <c r="G77" s="4" t="s">
        <v>888</v>
      </c>
      <c r="H77" s="5" t="s">
        <v>888</v>
      </c>
      <c r="I77" s="4" t="s">
        <v>888</v>
      </c>
      <c r="J77" s="5" t="s">
        <v>888</v>
      </c>
      <c r="K77" s="4">
        <v>73.700608542922495</v>
      </c>
      <c r="L77" s="5">
        <v>1.77463100852601</v>
      </c>
      <c r="M77" s="4">
        <v>74.878394687030706</v>
      </c>
      <c r="N77" s="5">
        <v>1.8361477681797</v>
      </c>
      <c r="O77" s="4" t="s">
        <v>888</v>
      </c>
      <c r="P77" s="5" t="s">
        <v>888</v>
      </c>
      <c r="Q77" s="4" t="s">
        <v>888</v>
      </c>
      <c r="R77" s="5" t="s">
        <v>888</v>
      </c>
      <c r="S77" s="4">
        <v>78.371546905009595</v>
      </c>
      <c r="T77" s="5">
        <v>1.45523444681137</v>
      </c>
      <c r="U77" s="4">
        <v>76.912851443831997</v>
      </c>
      <c r="V77" s="5">
        <v>1.8883163822795099</v>
      </c>
      <c r="W77" s="4" t="s">
        <v>888</v>
      </c>
      <c r="X77" s="5" t="s">
        <v>888</v>
      </c>
      <c r="Y77" s="4" t="s">
        <v>888</v>
      </c>
      <c r="Z77" s="5" t="s">
        <v>888</v>
      </c>
      <c r="AA77" s="4">
        <v>73.977763969007697</v>
      </c>
      <c r="AB77" s="5">
        <v>1.6683946930919</v>
      </c>
      <c r="AC77" s="4">
        <v>72.956695981008096</v>
      </c>
      <c r="AD77" s="5">
        <v>1.6544605361217199</v>
      </c>
      <c r="AE77" s="4" t="s">
        <v>888</v>
      </c>
      <c r="AF77" s="5" t="s">
        <v>888</v>
      </c>
      <c r="AG77" s="4" t="s">
        <v>888</v>
      </c>
      <c r="AH77" s="5" t="s">
        <v>888</v>
      </c>
      <c r="AI77" s="4">
        <v>74.511716164844401</v>
      </c>
      <c r="AJ77" s="5">
        <v>1.62877671856496</v>
      </c>
      <c r="AK77" s="4">
        <v>71.220913803047907</v>
      </c>
      <c r="AL77" s="5">
        <v>2.1076054938879301</v>
      </c>
      <c r="AM77" s="4" t="s">
        <v>888</v>
      </c>
      <c r="AN77" s="5" t="s">
        <v>888</v>
      </c>
      <c r="AO77" s="4" t="s">
        <v>888</v>
      </c>
      <c r="AP77" s="5" t="s">
        <v>888</v>
      </c>
      <c r="AQ77" s="4">
        <v>74.617140253407598</v>
      </c>
      <c r="AR77" s="5">
        <v>1.73663997965985</v>
      </c>
      <c r="AS77" s="4">
        <v>73.593072543195603</v>
      </c>
      <c r="AT77" s="5">
        <v>2.0557585028286498</v>
      </c>
      <c r="AU77" s="4" t="s">
        <v>888</v>
      </c>
      <c r="AV77" s="5" t="s">
        <v>888</v>
      </c>
      <c r="AW77" s="4" t="s">
        <v>888</v>
      </c>
      <c r="AX77" s="99" t="s">
        <v>888</v>
      </c>
    </row>
    <row r="78" spans="1:50" ht="13" customHeight="1" x14ac:dyDescent="0.35">
      <c r="A78" s="22" t="s">
        <v>46</v>
      </c>
      <c r="B78" s="20">
        <v>1</v>
      </c>
      <c r="C78" s="4">
        <v>84.047399071374599</v>
      </c>
      <c r="D78" s="5">
        <v>0.88485566658238102</v>
      </c>
      <c r="E78" s="4">
        <v>80.369613202631697</v>
      </c>
      <c r="F78" s="5">
        <v>4.2546245389006598</v>
      </c>
      <c r="G78" s="4">
        <v>82.517572386867002</v>
      </c>
      <c r="H78" s="5">
        <v>4.0408876970619296</v>
      </c>
      <c r="I78" s="4">
        <v>-1.52982668450765</v>
      </c>
      <c r="J78" s="5">
        <v>4.0924644468711602</v>
      </c>
      <c r="K78" s="4">
        <v>91.686724151345203</v>
      </c>
      <c r="L78" s="5">
        <v>0.73425870792692205</v>
      </c>
      <c r="M78" s="4">
        <v>88.049746150852698</v>
      </c>
      <c r="N78" s="5">
        <v>3.4928955198518401</v>
      </c>
      <c r="O78" s="4">
        <v>89.553815628011407</v>
      </c>
      <c r="P78" s="5">
        <v>3.9280470614528502</v>
      </c>
      <c r="Q78" s="4">
        <v>-2.1329085233337399</v>
      </c>
      <c r="R78" s="5">
        <v>3.9791732350067801</v>
      </c>
      <c r="S78" s="4">
        <v>92.173270028370794</v>
      </c>
      <c r="T78" s="5">
        <v>0.703762870927925</v>
      </c>
      <c r="U78" s="4">
        <v>93.271133459858703</v>
      </c>
      <c r="V78" s="5">
        <v>3.30430482934687</v>
      </c>
      <c r="W78" s="4">
        <v>96.276812338340406</v>
      </c>
      <c r="X78" s="5">
        <v>1.7457761308295301</v>
      </c>
      <c r="Y78" s="4">
        <v>4.10354230996965</v>
      </c>
      <c r="Z78" s="5">
        <v>2.0307471191203099</v>
      </c>
      <c r="AA78" s="4">
        <v>88.549265452498503</v>
      </c>
      <c r="AB78" s="5">
        <v>0.81203815157027504</v>
      </c>
      <c r="AC78" s="4">
        <v>88.150657845204805</v>
      </c>
      <c r="AD78" s="5">
        <v>2.87548896981649</v>
      </c>
      <c r="AE78" s="4">
        <v>93.973566109564601</v>
      </c>
      <c r="AF78" s="5">
        <v>2.1865413199180499</v>
      </c>
      <c r="AG78" s="4">
        <v>5.4243006570660999</v>
      </c>
      <c r="AH78" s="5">
        <v>2.4352033419579202</v>
      </c>
      <c r="AI78" s="4">
        <v>74.809530846201497</v>
      </c>
      <c r="AJ78" s="5">
        <v>1.44517838335343</v>
      </c>
      <c r="AK78" s="4">
        <v>75.083543722318396</v>
      </c>
      <c r="AL78" s="5">
        <v>5.6788548984901999</v>
      </c>
      <c r="AM78" s="4">
        <v>79.567216611328305</v>
      </c>
      <c r="AN78" s="5">
        <v>6.3118964354113398</v>
      </c>
      <c r="AO78" s="4">
        <v>4.7576857651268103</v>
      </c>
      <c r="AP78" s="5">
        <v>6.5813558617560997</v>
      </c>
      <c r="AQ78" s="4">
        <v>88.620289397210001</v>
      </c>
      <c r="AR78" s="5">
        <v>0.965392069501397</v>
      </c>
      <c r="AS78" s="4">
        <v>82.247341904359899</v>
      </c>
      <c r="AT78" s="5">
        <v>3.9362095778375501</v>
      </c>
      <c r="AU78" s="4">
        <v>90.062353473013104</v>
      </c>
      <c r="AV78" s="5">
        <v>3.6625130171537501</v>
      </c>
      <c r="AW78" s="4">
        <v>1.44206407580316</v>
      </c>
      <c r="AX78" s="99">
        <v>3.7220212839821998</v>
      </c>
    </row>
    <row r="79" spans="1:50" ht="13" customHeight="1" x14ac:dyDescent="0.35">
      <c r="A79" s="52" t="s">
        <v>51</v>
      </c>
      <c r="B79" s="20">
        <v>1</v>
      </c>
      <c r="C79" s="4">
        <v>89.571517737607707</v>
      </c>
      <c r="D79" s="5">
        <v>0.70543137966648495</v>
      </c>
      <c r="E79" s="4">
        <v>89.905683559605393</v>
      </c>
      <c r="F79" s="5">
        <v>2.0988879013227999</v>
      </c>
      <c r="G79" s="4">
        <v>92.381596497430607</v>
      </c>
      <c r="H79" s="5">
        <v>2.8865558889039802</v>
      </c>
      <c r="I79" s="4">
        <v>2.8100787598228698</v>
      </c>
      <c r="J79" s="5">
        <v>2.9798611009651399</v>
      </c>
      <c r="K79" s="4">
        <v>91.5709600634504</v>
      </c>
      <c r="L79" s="5">
        <v>0.88548744850958405</v>
      </c>
      <c r="M79" s="4">
        <v>89.519035954384606</v>
      </c>
      <c r="N79" s="5">
        <v>2.0065536055936701</v>
      </c>
      <c r="O79" s="4">
        <v>92.862486917032598</v>
      </c>
      <c r="P79" s="5">
        <v>2.4220955234972199</v>
      </c>
      <c r="Q79" s="4">
        <v>1.29152685358223</v>
      </c>
      <c r="R79" s="5">
        <v>2.5915585098168301</v>
      </c>
      <c r="S79" s="4">
        <v>91.789179175595393</v>
      </c>
      <c r="T79" s="5">
        <v>0.68664680712124404</v>
      </c>
      <c r="U79" s="4">
        <v>89.450399902009295</v>
      </c>
      <c r="V79" s="5">
        <v>2.3684104293466799</v>
      </c>
      <c r="W79" s="4">
        <v>89.659164189265198</v>
      </c>
      <c r="X79" s="5">
        <v>3.2334957395271502</v>
      </c>
      <c r="Y79" s="4">
        <v>-2.1300149863302802</v>
      </c>
      <c r="Z79" s="5">
        <v>3.3092977470668199</v>
      </c>
      <c r="AA79" s="4">
        <v>84.539279450846394</v>
      </c>
      <c r="AB79" s="5">
        <v>1.11835046519842</v>
      </c>
      <c r="AC79" s="4">
        <v>85.709738131178298</v>
      </c>
      <c r="AD79" s="5">
        <v>2.3861452344085001</v>
      </c>
      <c r="AE79" s="4">
        <v>89.511120099407506</v>
      </c>
      <c r="AF79" s="5">
        <v>3.7679940260956499</v>
      </c>
      <c r="AG79" s="4">
        <v>4.9718406485611304</v>
      </c>
      <c r="AH79" s="5">
        <v>3.9195638895893699</v>
      </c>
      <c r="AI79" s="4">
        <v>78.1191548114531</v>
      </c>
      <c r="AJ79" s="5">
        <v>1.3646302439805</v>
      </c>
      <c r="AK79" s="4">
        <v>71.850482845525207</v>
      </c>
      <c r="AL79" s="5">
        <v>2.8595283901537001</v>
      </c>
      <c r="AM79" s="4">
        <v>83.265979951217602</v>
      </c>
      <c r="AN79" s="5">
        <v>4.06452899602359</v>
      </c>
      <c r="AO79" s="4">
        <v>5.14682513976447</v>
      </c>
      <c r="AP79" s="5">
        <v>4.32593201015868</v>
      </c>
      <c r="AQ79" s="4">
        <v>90.003245473871402</v>
      </c>
      <c r="AR79" s="5">
        <v>0.80258616041386799</v>
      </c>
      <c r="AS79" s="4">
        <v>87.186855396633007</v>
      </c>
      <c r="AT79" s="5">
        <v>2.7284986496849402</v>
      </c>
      <c r="AU79" s="4">
        <v>90.265236610337396</v>
      </c>
      <c r="AV79" s="5">
        <v>2.7402034664005201</v>
      </c>
      <c r="AW79" s="4">
        <v>0.26199113646599398</v>
      </c>
      <c r="AX79" s="99">
        <v>2.8941538660205302</v>
      </c>
    </row>
    <row r="80" spans="1:50" ht="13" customHeight="1" x14ac:dyDescent="0.35">
      <c r="A80" s="52" t="s">
        <v>56</v>
      </c>
      <c r="B80" s="20">
        <v>1</v>
      </c>
      <c r="C80" s="4">
        <v>47.1162172428592</v>
      </c>
      <c r="D80" s="5">
        <v>2.69006658509926</v>
      </c>
      <c r="E80" s="4">
        <v>46.1310641976876</v>
      </c>
      <c r="F80" s="5">
        <v>1.9570764676693599</v>
      </c>
      <c r="G80" s="4">
        <v>52.596217221391697</v>
      </c>
      <c r="H80" s="5">
        <v>4.3849829738414998</v>
      </c>
      <c r="I80" s="4">
        <v>5.4799999785324802</v>
      </c>
      <c r="J80" s="5">
        <v>5.1132595921472097</v>
      </c>
      <c r="K80" s="4">
        <v>67.545558324825194</v>
      </c>
      <c r="L80" s="5">
        <v>2.3928262811843002</v>
      </c>
      <c r="M80" s="4">
        <v>70.308913215622894</v>
      </c>
      <c r="N80" s="5">
        <v>1.7946812571680599</v>
      </c>
      <c r="O80" s="4">
        <v>78.663725536566204</v>
      </c>
      <c r="P80" s="5">
        <v>2.5251533552914802</v>
      </c>
      <c r="Q80" s="4">
        <v>11.118167211741</v>
      </c>
      <c r="R80" s="5">
        <v>3.62822700669081</v>
      </c>
      <c r="S80" s="4">
        <v>74.539548915438601</v>
      </c>
      <c r="T80" s="5">
        <v>2.5945733429100701</v>
      </c>
      <c r="U80" s="4">
        <v>75.497132404281302</v>
      </c>
      <c r="V80" s="5">
        <v>1.4291967996934101</v>
      </c>
      <c r="W80" s="4">
        <v>82.477020895170696</v>
      </c>
      <c r="X80" s="5">
        <v>2.0943686589172499</v>
      </c>
      <c r="Y80" s="4">
        <v>7.9374719797320799</v>
      </c>
      <c r="Z80" s="5">
        <v>3.2660172358772299</v>
      </c>
      <c r="AA80" s="4">
        <v>77.467552928558703</v>
      </c>
      <c r="AB80" s="5">
        <v>2.2051016340329301</v>
      </c>
      <c r="AC80" s="4">
        <v>78.810951048953996</v>
      </c>
      <c r="AD80" s="5">
        <v>1.5095738585732299</v>
      </c>
      <c r="AE80" s="4">
        <v>82.211039257851397</v>
      </c>
      <c r="AF80" s="5">
        <v>2.0933180485499201</v>
      </c>
      <c r="AG80" s="4">
        <v>4.7434863292926899</v>
      </c>
      <c r="AH80" s="5">
        <v>3.0379643714025799</v>
      </c>
      <c r="AI80" s="4">
        <v>43.788564367373397</v>
      </c>
      <c r="AJ80" s="5">
        <v>2.38844752372309</v>
      </c>
      <c r="AK80" s="4">
        <v>45.855937279594599</v>
      </c>
      <c r="AL80" s="5">
        <v>1.5894343861034099</v>
      </c>
      <c r="AM80" s="4">
        <v>49.026974531147999</v>
      </c>
      <c r="AN80" s="5">
        <v>2.9730796524063399</v>
      </c>
      <c r="AO80" s="4">
        <v>5.2384101637746303</v>
      </c>
      <c r="AP80" s="5">
        <v>3.6886986183552302</v>
      </c>
      <c r="AQ80" s="4">
        <v>65.310595042540399</v>
      </c>
      <c r="AR80" s="5">
        <v>2.0579602049366499</v>
      </c>
      <c r="AS80" s="4">
        <v>65.802479651134206</v>
      </c>
      <c r="AT80" s="5">
        <v>1.44032623963282</v>
      </c>
      <c r="AU80" s="4">
        <v>72.778409190559799</v>
      </c>
      <c r="AV80" s="5">
        <v>2.6056957277687398</v>
      </c>
      <c r="AW80" s="4">
        <v>7.4678141480194604</v>
      </c>
      <c r="AX80" s="99">
        <v>3.4048592172568299</v>
      </c>
    </row>
    <row r="81" spans="1:50" ht="13" customHeight="1" x14ac:dyDescent="0.35">
      <c r="A81" s="52" t="s">
        <v>58</v>
      </c>
      <c r="B81" s="20">
        <v>1</v>
      </c>
      <c r="C81" s="4">
        <v>79.033316123009101</v>
      </c>
      <c r="D81" s="5">
        <v>1.88006580944248</v>
      </c>
      <c r="E81" s="4">
        <v>78.518127812558603</v>
      </c>
      <c r="F81" s="5">
        <v>1.4764468375917901</v>
      </c>
      <c r="G81" s="4">
        <v>86.904665327234298</v>
      </c>
      <c r="H81" s="5">
        <v>1.87352880013875</v>
      </c>
      <c r="I81" s="4">
        <v>7.8713492042251696</v>
      </c>
      <c r="J81" s="5">
        <v>2.68214159769528</v>
      </c>
      <c r="K81" s="4">
        <v>87.120508822168802</v>
      </c>
      <c r="L81" s="5">
        <v>1.5140401636909999</v>
      </c>
      <c r="M81" s="4">
        <v>86.5911679768993</v>
      </c>
      <c r="N81" s="5">
        <v>1.2153069506185199</v>
      </c>
      <c r="O81" s="4">
        <v>85.646255279813701</v>
      </c>
      <c r="P81" s="5">
        <v>1.4418225902759201</v>
      </c>
      <c r="Q81" s="4">
        <v>-1.47425354235511</v>
      </c>
      <c r="R81" s="5">
        <v>2.02750970750236</v>
      </c>
      <c r="S81" s="4">
        <v>86.341906450205698</v>
      </c>
      <c r="T81" s="5">
        <v>1.6004259526320099</v>
      </c>
      <c r="U81" s="4">
        <v>88.090304253352102</v>
      </c>
      <c r="V81" s="5">
        <v>1.1126615094807699</v>
      </c>
      <c r="W81" s="4">
        <v>85.032854318229596</v>
      </c>
      <c r="X81" s="5">
        <v>2.1962756639815599</v>
      </c>
      <c r="Y81" s="4">
        <v>-1.3090521319761199</v>
      </c>
      <c r="Z81" s="5">
        <v>2.7211386852822201</v>
      </c>
      <c r="AA81" s="4">
        <v>88.813199838263799</v>
      </c>
      <c r="AB81" s="5">
        <v>1.3646740302114999</v>
      </c>
      <c r="AC81" s="4">
        <v>88.624725853104096</v>
      </c>
      <c r="AD81" s="5">
        <v>1.0278026472031701</v>
      </c>
      <c r="AE81" s="4">
        <v>89.743240085826201</v>
      </c>
      <c r="AF81" s="5">
        <v>1.56182464815033</v>
      </c>
      <c r="AG81" s="4">
        <v>0.93004024756237402</v>
      </c>
      <c r="AH81" s="5">
        <v>2.28734444526423</v>
      </c>
      <c r="AI81" s="4">
        <v>60.696848016218198</v>
      </c>
      <c r="AJ81" s="5">
        <v>2.9919095898488299</v>
      </c>
      <c r="AK81" s="4">
        <v>61.381724121532102</v>
      </c>
      <c r="AL81" s="5">
        <v>1.31337220254766</v>
      </c>
      <c r="AM81" s="4">
        <v>65.405760575615005</v>
      </c>
      <c r="AN81" s="5">
        <v>2.6474188798883098</v>
      </c>
      <c r="AO81" s="4">
        <v>4.7089125593968202</v>
      </c>
      <c r="AP81" s="5">
        <v>3.7786953963089598</v>
      </c>
      <c r="AQ81" s="4">
        <v>77.799884455288904</v>
      </c>
      <c r="AR81" s="5">
        <v>2.1504564198846601</v>
      </c>
      <c r="AS81" s="4">
        <v>80.068387527658899</v>
      </c>
      <c r="AT81" s="5">
        <v>1.2643832909353301</v>
      </c>
      <c r="AU81" s="4">
        <v>87.285502858085806</v>
      </c>
      <c r="AV81" s="5">
        <v>1.2484990694901099</v>
      </c>
      <c r="AW81" s="4">
        <v>9.4856184027968293</v>
      </c>
      <c r="AX81" s="99">
        <v>2.5105030427834398</v>
      </c>
    </row>
    <row r="82" spans="1:50" ht="13" customHeight="1" x14ac:dyDescent="0.35">
      <c r="A82" s="52" t="s">
        <v>60</v>
      </c>
      <c r="B82" s="20">
        <v>1</v>
      </c>
      <c r="C82" s="4" t="s">
        <v>431</v>
      </c>
      <c r="D82" s="5" t="s">
        <v>431</v>
      </c>
      <c r="E82" s="4" t="s">
        <v>431</v>
      </c>
      <c r="F82" s="5" t="s">
        <v>431</v>
      </c>
      <c r="G82" s="4" t="s">
        <v>431</v>
      </c>
      <c r="H82" s="5" t="s">
        <v>431</v>
      </c>
      <c r="I82" s="4" t="s">
        <v>431</v>
      </c>
      <c r="J82" s="5" t="s">
        <v>431</v>
      </c>
      <c r="K82" s="4" t="s">
        <v>431</v>
      </c>
      <c r="L82" s="5" t="s">
        <v>431</v>
      </c>
      <c r="M82" s="4" t="s">
        <v>431</v>
      </c>
      <c r="N82" s="5" t="s">
        <v>431</v>
      </c>
      <c r="O82" s="4" t="s">
        <v>431</v>
      </c>
      <c r="P82" s="5" t="s">
        <v>431</v>
      </c>
      <c r="Q82" s="4" t="s">
        <v>431</v>
      </c>
      <c r="R82" s="5" t="s">
        <v>431</v>
      </c>
      <c r="S82" s="4" t="s">
        <v>431</v>
      </c>
      <c r="T82" s="5" t="s">
        <v>431</v>
      </c>
      <c r="U82" s="4" t="s">
        <v>431</v>
      </c>
      <c r="V82" s="5" t="s">
        <v>431</v>
      </c>
      <c r="W82" s="4" t="s">
        <v>431</v>
      </c>
      <c r="X82" s="5" t="s">
        <v>431</v>
      </c>
      <c r="Y82" s="4" t="s">
        <v>431</v>
      </c>
      <c r="Z82" s="5" t="s">
        <v>431</v>
      </c>
      <c r="AA82" s="4" t="s">
        <v>431</v>
      </c>
      <c r="AB82" s="5" t="s">
        <v>431</v>
      </c>
      <c r="AC82" s="4" t="s">
        <v>431</v>
      </c>
      <c r="AD82" s="5" t="s">
        <v>431</v>
      </c>
      <c r="AE82" s="4" t="s">
        <v>431</v>
      </c>
      <c r="AF82" s="5" t="s">
        <v>431</v>
      </c>
      <c r="AG82" s="4" t="s">
        <v>431</v>
      </c>
      <c r="AH82" s="5" t="s">
        <v>431</v>
      </c>
      <c r="AI82" s="4" t="s">
        <v>431</v>
      </c>
      <c r="AJ82" s="5" t="s">
        <v>431</v>
      </c>
      <c r="AK82" s="4" t="s">
        <v>431</v>
      </c>
      <c r="AL82" s="5" t="s">
        <v>431</v>
      </c>
      <c r="AM82" s="4" t="s">
        <v>431</v>
      </c>
      <c r="AN82" s="5" t="s">
        <v>431</v>
      </c>
      <c r="AO82" s="4" t="s">
        <v>431</v>
      </c>
      <c r="AP82" s="5" t="s">
        <v>431</v>
      </c>
      <c r="AQ82" s="4" t="s">
        <v>431</v>
      </c>
      <c r="AR82" s="5" t="s">
        <v>431</v>
      </c>
      <c r="AS82" s="4" t="s">
        <v>431</v>
      </c>
      <c r="AT82" s="5" t="s">
        <v>431</v>
      </c>
      <c r="AU82" s="4" t="s">
        <v>431</v>
      </c>
      <c r="AV82" s="5" t="s">
        <v>431</v>
      </c>
      <c r="AW82" s="4" t="s">
        <v>431</v>
      </c>
      <c r="AX82" s="99" t="s">
        <v>431</v>
      </c>
    </row>
    <row r="83" spans="1:50" ht="13" customHeight="1" x14ac:dyDescent="0.35">
      <c r="A83" s="52" t="s">
        <v>61</v>
      </c>
      <c r="B83" s="20">
        <v>1</v>
      </c>
      <c r="C83" s="4" t="s">
        <v>431</v>
      </c>
      <c r="D83" s="5" t="s">
        <v>431</v>
      </c>
      <c r="E83" s="4" t="s">
        <v>431</v>
      </c>
      <c r="F83" s="5" t="s">
        <v>431</v>
      </c>
      <c r="G83" s="4" t="s">
        <v>431</v>
      </c>
      <c r="H83" s="5" t="s">
        <v>431</v>
      </c>
      <c r="I83" s="4" t="s">
        <v>431</v>
      </c>
      <c r="J83" s="5" t="s">
        <v>431</v>
      </c>
      <c r="K83" s="4" t="s">
        <v>431</v>
      </c>
      <c r="L83" s="5" t="s">
        <v>431</v>
      </c>
      <c r="M83" s="4" t="s">
        <v>431</v>
      </c>
      <c r="N83" s="5" t="s">
        <v>431</v>
      </c>
      <c r="O83" s="4" t="s">
        <v>431</v>
      </c>
      <c r="P83" s="5" t="s">
        <v>431</v>
      </c>
      <c r="Q83" s="4" t="s">
        <v>431</v>
      </c>
      <c r="R83" s="5" t="s">
        <v>431</v>
      </c>
      <c r="S83" s="4" t="s">
        <v>431</v>
      </c>
      <c r="T83" s="5" t="s">
        <v>431</v>
      </c>
      <c r="U83" s="4" t="s">
        <v>431</v>
      </c>
      <c r="V83" s="5" t="s">
        <v>431</v>
      </c>
      <c r="W83" s="4" t="s">
        <v>431</v>
      </c>
      <c r="X83" s="5" t="s">
        <v>431</v>
      </c>
      <c r="Y83" s="4" t="s">
        <v>431</v>
      </c>
      <c r="Z83" s="5" t="s">
        <v>431</v>
      </c>
      <c r="AA83" s="4" t="s">
        <v>431</v>
      </c>
      <c r="AB83" s="5" t="s">
        <v>431</v>
      </c>
      <c r="AC83" s="4" t="s">
        <v>431</v>
      </c>
      <c r="AD83" s="5" t="s">
        <v>431</v>
      </c>
      <c r="AE83" s="4" t="s">
        <v>431</v>
      </c>
      <c r="AF83" s="5" t="s">
        <v>431</v>
      </c>
      <c r="AG83" s="4" t="s">
        <v>431</v>
      </c>
      <c r="AH83" s="5" t="s">
        <v>431</v>
      </c>
      <c r="AI83" s="4" t="s">
        <v>431</v>
      </c>
      <c r="AJ83" s="5" t="s">
        <v>431</v>
      </c>
      <c r="AK83" s="4" t="s">
        <v>431</v>
      </c>
      <c r="AL83" s="5" t="s">
        <v>431</v>
      </c>
      <c r="AM83" s="4" t="s">
        <v>431</v>
      </c>
      <c r="AN83" s="5" t="s">
        <v>431</v>
      </c>
      <c r="AO83" s="4" t="s">
        <v>431</v>
      </c>
      <c r="AP83" s="5" t="s">
        <v>431</v>
      </c>
      <c r="AQ83" s="4" t="s">
        <v>431</v>
      </c>
      <c r="AR83" s="5" t="s">
        <v>431</v>
      </c>
      <c r="AS83" s="4" t="s">
        <v>431</v>
      </c>
      <c r="AT83" s="5" t="s">
        <v>431</v>
      </c>
      <c r="AU83" s="4" t="s">
        <v>431</v>
      </c>
      <c r="AV83" s="5" t="s">
        <v>431</v>
      </c>
      <c r="AW83" s="4" t="s">
        <v>431</v>
      </c>
      <c r="AX83" s="99" t="s">
        <v>431</v>
      </c>
    </row>
    <row r="84" spans="1:50" ht="13" customHeight="1" x14ac:dyDescent="0.35">
      <c r="A84" s="30" t="s">
        <v>202</v>
      </c>
      <c r="B84" s="31">
        <v>1</v>
      </c>
      <c r="C84" s="35">
        <v>70.762996376756107</v>
      </c>
      <c r="D84" s="36">
        <v>0.59423257255678497</v>
      </c>
      <c r="E84" s="35">
        <v>74.618178460604597</v>
      </c>
      <c r="F84" s="36">
        <v>0.90149869628068002</v>
      </c>
      <c r="G84" s="35">
        <v>79.944260173757101</v>
      </c>
      <c r="H84" s="36">
        <v>1.2333885145202801</v>
      </c>
      <c r="I84" s="35">
        <v>3.4258316183225599</v>
      </c>
      <c r="J84" s="36">
        <v>1.5470737755050801</v>
      </c>
      <c r="K84" s="35">
        <v>77.232142830150195</v>
      </c>
      <c r="L84" s="36">
        <v>0.54337988161796202</v>
      </c>
      <c r="M84" s="35">
        <v>83.079024479120093</v>
      </c>
      <c r="N84" s="36">
        <v>0.749451367146313</v>
      </c>
      <c r="O84" s="35">
        <v>86.863209409497799</v>
      </c>
      <c r="P84" s="36">
        <v>0.99974621545491404</v>
      </c>
      <c r="Q84" s="35">
        <v>1.7660531748382</v>
      </c>
      <c r="R84" s="36">
        <v>1.2990241641657101</v>
      </c>
      <c r="S84" s="35">
        <v>77.802961152766599</v>
      </c>
      <c r="T84" s="36">
        <v>0.55590472762574505</v>
      </c>
      <c r="U84" s="35">
        <v>84.393975227387401</v>
      </c>
      <c r="V84" s="36">
        <v>0.75029483403875297</v>
      </c>
      <c r="W84" s="35">
        <v>86.926886129440305</v>
      </c>
      <c r="X84" s="36">
        <v>0.93028692240184196</v>
      </c>
      <c r="Y84" s="35">
        <v>1.7918868363743701</v>
      </c>
      <c r="Z84" s="36">
        <v>1.2349760027547101</v>
      </c>
      <c r="AA84" s="35">
        <v>76.898751295591396</v>
      </c>
      <c r="AB84" s="36">
        <v>0.52759461304855104</v>
      </c>
      <c r="AC84" s="35">
        <v>84.068599087837995</v>
      </c>
      <c r="AD84" s="36">
        <v>0.69384924685919902</v>
      </c>
      <c r="AE84" s="35">
        <v>88.526012040939506</v>
      </c>
      <c r="AF84" s="36">
        <v>0.94452824455509699</v>
      </c>
      <c r="AG84" s="35">
        <v>2.6633750860379699</v>
      </c>
      <c r="AH84" s="36">
        <v>1.25262587509432</v>
      </c>
      <c r="AI84" s="35">
        <v>63.286606692643602</v>
      </c>
      <c r="AJ84" s="36">
        <v>0.69725907442551205</v>
      </c>
      <c r="AK84" s="35">
        <v>66.337330511157106</v>
      </c>
      <c r="AL84" s="36">
        <v>1.08070549487822</v>
      </c>
      <c r="AM84" s="35">
        <v>69.581681302699295</v>
      </c>
      <c r="AN84" s="36">
        <v>1.537963596889</v>
      </c>
      <c r="AO84" s="35">
        <v>3.1831431105624199</v>
      </c>
      <c r="AP84" s="36">
        <v>1.9588917782101101</v>
      </c>
      <c r="AQ84" s="35">
        <v>73.336214552485004</v>
      </c>
      <c r="AR84" s="36">
        <v>0.556126660312244</v>
      </c>
      <c r="AS84" s="35">
        <v>77.398382733345997</v>
      </c>
      <c r="AT84" s="36">
        <v>0.88996956901010604</v>
      </c>
      <c r="AU84" s="35">
        <v>83.141113770064507</v>
      </c>
      <c r="AV84" s="36">
        <v>1.0513788188008</v>
      </c>
      <c r="AW84" s="35">
        <v>3.7798631003155201</v>
      </c>
      <c r="AX84" s="159">
        <v>1.3233026069235501</v>
      </c>
    </row>
    <row r="85" spans="1:50" ht="13" customHeight="1" x14ac:dyDescent="0.35">
      <c r="A85" s="32" t="s">
        <v>177</v>
      </c>
      <c r="B85" s="20">
        <v>1</v>
      </c>
      <c r="C85" s="4" t="s">
        <v>431</v>
      </c>
      <c r="D85" s="5" t="s">
        <v>431</v>
      </c>
      <c r="E85" s="4" t="s">
        <v>431</v>
      </c>
      <c r="F85" s="5" t="s">
        <v>431</v>
      </c>
      <c r="G85" s="4" t="s">
        <v>431</v>
      </c>
      <c r="H85" s="5" t="s">
        <v>431</v>
      </c>
      <c r="I85" s="4" t="s">
        <v>431</v>
      </c>
      <c r="J85" s="5" t="s">
        <v>431</v>
      </c>
      <c r="K85" s="4" t="s">
        <v>431</v>
      </c>
      <c r="L85" s="5" t="s">
        <v>431</v>
      </c>
      <c r="M85" s="4" t="s">
        <v>431</v>
      </c>
      <c r="N85" s="5" t="s">
        <v>431</v>
      </c>
      <c r="O85" s="4" t="s">
        <v>431</v>
      </c>
      <c r="P85" s="5" t="s">
        <v>431</v>
      </c>
      <c r="Q85" s="4" t="s">
        <v>431</v>
      </c>
      <c r="R85" s="5" t="s">
        <v>431</v>
      </c>
      <c r="S85" s="4" t="s">
        <v>431</v>
      </c>
      <c r="T85" s="5" t="s">
        <v>431</v>
      </c>
      <c r="U85" s="4" t="s">
        <v>431</v>
      </c>
      <c r="V85" s="5" t="s">
        <v>431</v>
      </c>
      <c r="W85" s="4" t="s">
        <v>431</v>
      </c>
      <c r="X85" s="5" t="s">
        <v>431</v>
      </c>
      <c r="Y85" s="4" t="s">
        <v>431</v>
      </c>
      <c r="Z85" s="5" t="s">
        <v>431</v>
      </c>
      <c r="AA85" s="4" t="s">
        <v>431</v>
      </c>
      <c r="AB85" s="5" t="s">
        <v>431</v>
      </c>
      <c r="AC85" s="4" t="s">
        <v>431</v>
      </c>
      <c r="AD85" s="5" t="s">
        <v>431</v>
      </c>
      <c r="AE85" s="4" t="s">
        <v>431</v>
      </c>
      <c r="AF85" s="5" t="s">
        <v>431</v>
      </c>
      <c r="AG85" s="4" t="s">
        <v>431</v>
      </c>
      <c r="AH85" s="5" t="s">
        <v>431</v>
      </c>
      <c r="AI85" s="4" t="s">
        <v>431</v>
      </c>
      <c r="AJ85" s="5" t="s">
        <v>431</v>
      </c>
      <c r="AK85" s="4" t="s">
        <v>431</v>
      </c>
      <c r="AL85" s="5" t="s">
        <v>431</v>
      </c>
      <c r="AM85" s="4" t="s">
        <v>431</v>
      </c>
      <c r="AN85" s="5" t="s">
        <v>431</v>
      </c>
      <c r="AO85" s="4" t="s">
        <v>431</v>
      </c>
      <c r="AP85" s="5" t="s">
        <v>431</v>
      </c>
      <c r="AQ85" s="4" t="s">
        <v>431</v>
      </c>
      <c r="AR85" s="5" t="s">
        <v>431</v>
      </c>
      <c r="AS85" s="4" t="s">
        <v>431</v>
      </c>
      <c r="AT85" s="5" t="s">
        <v>431</v>
      </c>
      <c r="AU85" s="4" t="s">
        <v>431</v>
      </c>
      <c r="AV85" s="5" t="s">
        <v>431</v>
      </c>
      <c r="AW85" s="4" t="s">
        <v>431</v>
      </c>
      <c r="AX85" s="99" t="s">
        <v>431</v>
      </c>
    </row>
    <row r="86" spans="1:50" ht="13" customHeight="1" x14ac:dyDescent="0.35">
      <c r="A86" s="52" t="s">
        <v>174</v>
      </c>
      <c r="B86" s="20">
        <v>1</v>
      </c>
      <c r="C86" s="4">
        <v>62.818036722560798</v>
      </c>
      <c r="D86" s="5">
        <v>4.72292834143569</v>
      </c>
      <c r="E86" s="4">
        <v>70.342596468427899</v>
      </c>
      <c r="F86" s="5">
        <v>3.1168828839187901</v>
      </c>
      <c r="G86" s="4">
        <v>88.239765894990896</v>
      </c>
      <c r="H86" s="5">
        <v>2.5026042867112599</v>
      </c>
      <c r="I86" s="4">
        <v>25.421729172430101</v>
      </c>
      <c r="J86" s="5">
        <v>5.2313788742667002</v>
      </c>
      <c r="K86" s="4">
        <v>80.047671378565795</v>
      </c>
      <c r="L86" s="5">
        <v>3.9476329957646299</v>
      </c>
      <c r="M86" s="4">
        <v>74.704094676560103</v>
      </c>
      <c r="N86" s="5">
        <v>2.4211716011028002</v>
      </c>
      <c r="O86" s="4">
        <v>85.292422245074206</v>
      </c>
      <c r="P86" s="5">
        <v>2.8967411041814302</v>
      </c>
      <c r="Q86" s="4">
        <v>5.2447508665083502</v>
      </c>
      <c r="R86" s="5">
        <v>4.80831018336076</v>
      </c>
      <c r="S86" s="4">
        <v>70.938294459939996</v>
      </c>
      <c r="T86" s="5">
        <v>6.0797644369313399</v>
      </c>
      <c r="U86" s="4">
        <v>76.836068345040104</v>
      </c>
      <c r="V86" s="5">
        <v>2.0995546054792098</v>
      </c>
      <c r="W86" s="4">
        <v>81.817211273432306</v>
      </c>
      <c r="X86" s="5">
        <v>3.14942100476078</v>
      </c>
      <c r="Y86" s="4">
        <v>10.878916813492401</v>
      </c>
      <c r="Z86" s="5">
        <v>7.0238031698067704</v>
      </c>
      <c r="AA86" s="4">
        <v>73.727455431798404</v>
      </c>
      <c r="AB86" s="5">
        <v>4.82952224076082</v>
      </c>
      <c r="AC86" s="4">
        <v>81.624117770834005</v>
      </c>
      <c r="AD86" s="5">
        <v>2.1638494851986101</v>
      </c>
      <c r="AE86" s="4">
        <v>95.081172979006297</v>
      </c>
      <c r="AF86" s="5">
        <v>1.8218720321327899</v>
      </c>
      <c r="AG86" s="4">
        <v>21.3537175472079</v>
      </c>
      <c r="AH86" s="5">
        <v>5.0884826743662801</v>
      </c>
      <c r="AI86" s="4">
        <v>47.513801988356803</v>
      </c>
      <c r="AJ86" s="5">
        <v>7.1275866038590703</v>
      </c>
      <c r="AK86" s="4">
        <v>49.354083559542502</v>
      </c>
      <c r="AL86" s="5">
        <v>2.5286382465059001</v>
      </c>
      <c r="AM86" s="4">
        <v>60.584518945888497</v>
      </c>
      <c r="AN86" s="5">
        <v>4.4619403992756004</v>
      </c>
      <c r="AO86" s="4">
        <v>13.070716957531699</v>
      </c>
      <c r="AP86" s="5">
        <v>8.5400398436120408</v>
      </c>
      <c r="AQ86" s="4">
        <v>61.728957832487097</v>
      </c>
      <c r="AR86" s="5">
        <v>5.9142577750927501</v>
      </c>
      <c r="AS86" s="4">
        <v>71.303185297947905</v>
      </c>
      <c r="AT86" s="5">
        <v>2.2125706657650399</v>
      </c>
      <c r="AU86" s="4">
        <v>82.108753681500403</v>
      </c>
      <c r="AV86" s="5">
        <v>2.3812915656057498</v>
      </c>
      <c r="AW86" s="4">
        <v>20.379795849013298</v>
      </c>
      <c r="AX86" s="99">
        <v>6.3721771794236099</v>
      </c>
    </row>
    <row r="87" spans="1:50" ht="13" customHeight="1" x14ac:dyDescent="0.35">
      <c r="A87" s="24" t="s">
        <v>175</v>
      </c>
      <c r="B87" s="33">
        <v>1</v>
      </c>
      <c r="C87" s="28" t="s">
        <v>431</v>
      </c>
      <c r="D87" s="29" t="s">
        <v>431</v>
      </c>
      <c r="E87" s="28" t="s">
        <v>431</v>
      </c>
      <c r="F87" s="29" t="s">
        <v>431</v>
      </c>
      <c r="G87" s="28" t="s">
        <v>431</v>
      </c>
      <c r="H87" s="29" t="s">
        <v>431</v>
      </c>
      <c r="I87" s="28" t="s">
        <v>431</v>
      </c>
      <c r="J87" s="29" t="s">
        <v>431</v>
      </c>
      <c r="K87" s="28" t="s">
        <v>431</v>
      </c>
      <c r="L87" s="29" t="s">
        <v>431</v>
      </c>
      <c r="M87" s="28" t="s">
        <v>431</v>
      </c>
      <c r="N87" s="29" t="s">
        <v>431</v>
      </c>
      <c r="O87" s="28" t="s">
        <v>431</v>
      </c>
      <c r="P87" s="29" t="s">
        <v>431</v>
      </c>
      <c r="Q87" s="28" t="s">
        <v>431</v>
      </c>
      <c r="R87" s="29" t="s">
        <v>431</v>
      </c>
      <c r="S87" s="28" t="s">
        <v>431</v>
      </c>
      <c r="T87" s="29" t="s">
        <v>431</v>
      </c>
      <c r="U87" s="28" t="s">
        <v>431</v>
      </c>
      <c r="V87" s="29" t="s">
        <v>431</v>
      </c>
      <c r="W87" s="28" t="s">
        <v>431</v>
      </c>
      <c r="X87" s="29" t="s">
        <v>431</v>
      </c>
      <c r="Y87" s="28" t="s">
        <v>431</v>
      </c>
      <c r="Z87" s="29" t="s">
        <v>431</v>
      </c>
      <c r="AA87" s="28" t="s">
        <v>431</v>
      </c>
      <c r="AB87" s="29" t="s">
        <v>431</v>
      </c>
      <c r="AC87" s="28" t="s">
        <v>431</v>
      </c>
      <c r="AD87" s="29" t="s">
        <v>431</v>
      </c>
      <c r="AE87" s="28" t="s">
        <v>431</v>
      </c>
      <c r="AF87" s="29" t="s">
        <v>431</v>
      </c>
      <c r="AG87" s="28" t="s">
        <v>431</v>
      </c>
      <c r="AH87" s="29" t="s">
        <v>431</v>
      </c>
      <c r="AI87" s="28" t="s">
        <v>431</v>
      </c>
      <c r="AJ87" s="29" t="s">
        <v>431</v>
      </c>
      <c r="AK87" s="28" t="s">
        <v>431</v>
      </c>
      <c r="AL87" s="29" t="s">
        <v>431</v>
      </c>
      <c r="AM87" s="28" t="s">
        <v>431</v>
      </c>
      <c r="AN87" s="29" t="s">
        <v>431</v>
      </c>
      <c r="AO87" s="28" t="s">
        <v>431</v>
      </c>
      <c r="AP87" s="29" t="s">
        <v>431</v>
      </c>
      <c r="AQ87" s="28" t="s">
        <v>431</v>
      </c>
      <c r="AR87" s="29" t="s">
        <v>431</v>
      </c>
      <c r="AS87" s="28" t="s">
        <v>431</v>
      </c>
      <c r="AT87" s="29" t="s">
        <v>431</v>
      </c>
      <c r="AU87" s="28" t="s">
        <v>431</v>
      </c>
      <c r="AV87" s="29" t="s">
        <v>431</v>
      </c>
      <c r="AW87" s="28" t="s">
        <v>431</v>
      </c>
      <c r="AX87" s="158" t="s">
        <v>431</v>
      </c>
    </row>
    <row r="88" spans="1:50" ht="13" customHeight="1" x14ac:dyDescent="0.35">
      <c r="A88" s="3"/>
      <c r="B88" s="61"/>
      <c r="C88" s="4" t="s">
        <v>1660</v>
      </c>
      <c r="D88" s="5" t="s">
        <v>1661</v>
      </c>
      <c r="E88" s="4" t="s">
        <v>1662</v>
      </c>
      <c r="F88" s="5" t="s">
        <v>1663</v>
      </c>
      <c r="G88" s="4" t="s">
        <v>1664</v>
      </c>
      <c r="H88" s="5" t="s">
        <v>1665</v>
      </c>
      <c r="I88" s="4" t="s">
        <v>1666</v>
      </c>
      <c r="J88" s="5" t="s">
        <v>1667</v>
      </c>
      <c r="K88" s="4" t="s">
        <v>1668</v>
      </c>
      <c r="L88" s="5" t="s">
        <v>1669</v>
      </c>
      <c r="M88" s="4" t="s">
        <v>1670</v>
      </c>
      <c r="N88" s="5" t="s">
        <v>1671</v>
      </c>
      <c r="O88" s="4" t="s">
        <v>1672</v>
      </c>
      <c r="P88" s="5" t="s">
        <v>1673</v>
      </c>
      <c r="Q88" s="4" t="s">
        <v>1674</v>
      </c>
      <c r="R88" s="5" t="s">
        <v>1675</v>
      </c>
      <c r="S88" s="4" t="s">
        <v>1676</v>
      </c>
      <c r="T88" s="5" t="s">
        <v>1677</v>
      </c>
      <c r="U88" s="4" t="s">
        <v>1678</v>
      </c>
      <c r="V88" s="5" t="s">
        <v>1679</v>
      </c>
      <c r="W88" s="4" t="s">
        <v>1680</v>
      </c>
      <c r="X88" s="5" t="s">
        <v>1681</v>
      </c>
      <c r="Y88" s="4" t="s">
        <v>1682</v>
      </c>
      <c r="Z88" s="5" t="s">
        <v>1683</v>
      </c>
      <c r="AA88" s="4" t="s">
        <v>1684</v>
      </c>
      <c r="AB88" s="5" t="s">
        <v>1685</v>
      </c>
      <c r="AC88" s="4" t="s">
        <v>1686</v>
      </c>
      <c r="AD88" s="5" t="s">
        <v>1687</v>
      </c>
      <c r="AE88" s="4" t="s">
        <v>1688</v>
      </c>
      <c r="AF88" s="5" t="s">
        <v>1689</v>
      </c>
      <c r="AG88" s="4" t="s">
        <v>1690</v>
      </c>
      <c r="AH88" s="5" t="s">
        <v>1691</v>
      </c>
      <c r="AI88" s="4" t="s">
        <v>1692</v>
      </c>
      <c r="AJ88" s="5" t="s">
        <v>1693</v>
      </c>
      <c r="AK88" s="4" t="s">
        <v>1694</v>
      </c>
      <c r="AL88" s="5" t="s">
        <v>1695</v>
      </c>
      <c r="AM88" s="4" t="s">
        <v>1696</v>
      </c>
      <c r="AN88" s="5" t="s">
        <v>1697</v>
      </c>
      <c r="AO88" s="4" t="s">
        <v>1698</v>
      </c>
      <c r="AP88" s="5" t="s">
        <v>1699</v>
      </c>
      <c r="AQ88" s="4" t="s">
        <v>1700</v>
      </c>
      <c r="AR88" s="5" t="s">
        <v>1701</v>
      </c>
      <c r="AS88" s="4" t="s">
        <v>1702</v>
      </c>
      <c r="AT88" s="5" t="s">
        <v>1703</v>
      </c>
      <c r="AU88" s="4" t="s">
        <v>1704</v>
      </c>
      <c r="AV88" s="5" t="s">
        <v>1705</v>
      </c>
      <c r="AW88" s="4" t="s">
        <v>1706</v>
      </c>
      <c r="AX88" s="99" t="s">
        <v>1707</v>
      </c>
    </row>
    <row r="89" spans="1:50" ht="13" customHeight="1" x14ac:dyDescent="0.35">
      <c r="A89" s="3" t="s">
        <v>27</v>
      </c>
      <c r="B89" s="59">
        <v>3</v>
      </c>
      <c r="C89" s="4">
        <v>67.540077413993501</v>
      </c>
      <c r="D89" s="5">
        <v>2.0213854460419198</v>
      </c>
      <c r="E89" s="4">
        <v>66.1258721849632</v>
      </c>
      <c r="F89" s="5">
        <v>1.33049292028282</v>
      </c>
      <c r="G89" s="4">
        <v>70.892699447098195</v>
      </c>
      <c r="H89" s="5">
        <v>5.8059355389724097</v>
      </c>
      <c r="I89" s="4">
        <v>3.3526220331047201</v>
      </c>
      <c r="J89" s="5">
        <v>6.0154939587081504</v>
      </c>
      <c r="K89" s="4">
        <v>74.737361890978605</v>
      </c>
      <c r="L89" s="5">
        <v>1.7711047316440101</v>
      </c>
      <c r="M89" s="4">
        <v>74.358916752965797</v>
      </c>
      <c r="N89" s="5">
        <v>1.2337037509628701</v>
      </c>
      <c r="O89" s="4">
        <v>75.518802128236302</v>
      </c>
      <c r="P89" s="5">
        <v>4.1083004403979997</v>
      </c>
      <c r="Q89" s="4">
        <v>0.78144023725772604</v>
      </c>
      <c r="R89" s="5">
        <v>4.3402376434391501</v>
      </c>
      <c r="S89" s="4">
        <v>75.277515572855705</v>
      </c>
      <c r="T89" s="5">
        <v>1.4698179876450099</v>
      </c>
      <c r="U89" s="4">
        <v>75.334473493352505</v>
      </c>
      <c r="V89" s="5">
        <v>1.08434884100471</v>
      </c>
      <c r="W89" s="4">
        <v>78.496721761274003</v>
      </c>
      <c r="X89" s="5">
        <v>4.8244888733084297</v>
      </c>
      <c r="Y89" s="4">
        <v>3.2192061884183798</v>
      </c>
      <c r="Z89" s="5">
        <v>4.9843501644206301</v>
      </c>
      <c r="AA89" s="4">
        <v>78.688031352678607</v>
      </c>
      <c r="AB89" s="5">
        <v>1.9621667907918301</v>
      </c>
      <c r="AC89" s="4">
        <v>77.697444071135493</v>
      </c>
      <c r="AD89" s="5">
        <v>1.2776161311258301</v>
      </c>
      <c r="AE89" s="4">
        <v>84.958603166358401</v>
      </c>
      <c r="AF89" s="5">
        <v>3.8862769413533198</v>
      </c>
      <c r="AG89" s="4">
        <v>6.2705718136797497</v>
      </c>
      <c r="AH89" s="5">
        <v>4.3338602109898101</v>
      </c>
      <c r="AI89" s="4">
        <v>64.643110095295299</v>
      </c>
      <c r="AJ89" s="5">
        <v>1.7946069301129399</v>
      </c>
      <c r="AK89" s="4">
        <v>64.467962224513798</v>
      </c>
      <c r="AL89" s="5">
        <v>1.4783607319790799</v>
      </c>
      <c r="AM89" s="4">
        <v>66.301020111681893</v>
      </c>
      <c r="AN89" s="5">
        <v>4.5208095820994902</v>
      </c>
      <c r="AO89" s="4">
        <v>1.6579100163865399</v>
      </c>
      <c r="AP89" s="5">
        <v>4.8295708623760403</v>
      </c>
      <c r="AQ89" s="4">
        <v>69.9099335853291</v>
      </c>
      <c r="AR89" s="5">
        <v>1.6073469030129599</v>
      </c>
      <c r="AS89" s="4">
        <v>69.549945293447195</v>
      </c>
      <c r="AT89" s="5">
        <v>1.57901461053196</v>
      </c>
      <c r="AU89" s="4">
        <v>70.022720559887603</v>
      </c>
      <c r="AV89" s="5">
        <v>4.8398448467823902</v>
      </c>
      <c r="AW89" s="4">
        <v>0.11278697455850301</v>
      </c>
      <c r="AX89" s="99">
        <v>5.0082387928325298</v>
      </c>
    </row>
    <row r="90" spans="1:50" ht="13" customHeight="1" x14ac:dyDescent="0.35">
      <c r="A90" s="3" t="s">
        <v>30</v>
      </c>
      <c r="B90" s="59">
        <v>3</v>
      </c>
      <c r="C90" s="4">
        <v>66.869310763576706</v>
      </c>
      <c r="D90" s="5">
        <v>2.8569556526278399</v>
      </c>
      <c r="E90" s="4">
        <v>62.280307833277199</v>
      </c>
      <c r="F90" s="5">
        <v>2.3141192484998698</v>
      </c>
      <c r="G90" s="4">
        <v>67.380862796525406</v>
      </c>
      <c r="H90" s="5">
        <v>2.9490543997059002</v>
      </c>
      <c r="I90" s="4">
        <v>0.51155203294868601</v>
      </c>
      <c r="J90" s="5">
        <v>4.2863824518767899</v>
      </c>
      <c r="K90" s="4">
        <v>67.184830260362503</v>
      </c>
      <c r="L90" s="5">
        <v>3.7175743233760099</v>
      </c>
      <c r="M90" s="4">
        <v>59.787935193316201</v>
      </c>
      <c r="N90" s="5">
        <v>1.94785983318594</v>
      </c>
      <c r="O90" s="4">
        <v>64.665327067802195</v>
      </c>
      <c r="P90" s="5">
        <v>2.8928287794404102</v>
      </c>
      <c r="Q90" s="4">
        <v>-2.5195031925603502</v>
      </c>
      <c r="R90" s="5">
        <v>4.9851544523406996</v>
      </c>
      <c r="S90" s="4">
        <v>66.744328171300197</v>
      </c>
      <c r="T90" s="5">
        <v>3.6399040218018301</v>
      </c>
      <c r="U90" s="4">
        <v>68.888469811629307</v>
      </c>
      <c r="V90" s="5">
        <v>1.8783202614315599</v>
      </c>
      <c r="W90" s="4">
        <v>71.027606350766305</v>
      </c>
      <c r="X90" s="5">
        <v>4.5845638807228397</v>
      </c>
      <c r="Y90" s="4">
        <v>4.2832781794660804</v>
      </c>
      <c r="Z90" s="5">
        <v>5.7732017000692704</v>
      </c>
      <c r="AA90" s="4">
        <v>77.301594527237</v>
      </c>
      <c r="AB90" s="5">
        <v>3.3511303565416801</v>
      </c>
      <c r="AC90" s="4">
        <v>77.828041814223297</v>
      </c>
      <c r="AD90" s="5">
        <v>1.3884077484287101</v>
      </c>
      <c r="AE90" s="4">
        <v>80.839360567636604</v>
      </c>
      <c r="AF90" s="5">
        <v>3.42334982470866</v>
      </c>
      <c r="AG90" s="4">
        <v>3.5377660403995699</v>
      </c>
      <c r="AH90" s="5">
        <v>4.8252806981021896</v>
      </c>
      <c r="AI90" s="4">
        <v>53.577444461624097</v>
      </c>
      <c r="AJ90" s="5">
        <v>5.0389352184105398</v>
      </c>
      <c r="AK90" s="4">
        <v>54.466676799701602</v>
      </c>
      <c r="AL90" s="5">
        <v>2.16972303023213</v>
      </c>
      <c r="AM90" s="4">
        <v>56.075942397167402</v>
      </c>
      <c r="AN90" s="5">
        <v>3.1160684936659999</v>
      </c>
      <c r="AO90" s="4">
        <v>2.4984979355432699</v>
      </c>
      <c r="AP90" s="5">
        <v>5.8846343601072499</v>
      </c>
      <c r="AQ90" s="4">
        <v>59.543555367003897</v>
      </c>
      <c r="AR90" s="5">
        <v>3.7281791407473599</v>
      </c>
      <c r="AS90" s="4">
        <v>61.217301914906997</v>
      </c>
      <c r="AT90" s="5">
        <v>1.54025713060798</v>
      </c>
      <c r="AU90" s="4">
        <v>69.276157709032503</v>
      </c>
      <c r="AV90" s="5">
        <v>3.24963388383952</v>
      </c>
      <c r="AW90" s="4">
        <v>9.7326023420286205</v>
      </c>
      <c r="AX90" s="99">
        <v>5.0492107769380601</v>
      </c>
    </row>
    <row r="91" spans="1:50" ht="13" customHeight="1" x14ac:dyDescent="0.35">
      <c r="A91" s="3" t="s">
        <v>68</v>
      </c>
      <c r="B91" s="59">
        <v>3</v>
      </c>
      <c r="C91" s="4" t="s">
        <v>431</v>
      </c>
      <c r="D91" s="5" t="s">
        <v>431</v>
      </c>
      <c r="E91" s="4" t="s">
        <v>431</v>
      </c>
      <c r="F91" s="5" t="s">
        <v>431</v>
      </c>
      <c r="G91" s="4" t="s">
        <v>431</v>
      </c>
      <c r="H91" s="5" t="s">
        <v>431</v>
      </c>
      <c r="I91" s="4" t="s">
        <v>431</v>
      </c>
      <c r="J91" s="5" t="s">
        <v>431</v>
      </c>
      <c r="K91" s="4" t="s">
        <v>431</v>
      </c>
      <c r="L91" s="5" t="s">
        <v>431</v>
      </c>
      <c r="M91" s="4" t="s">
        <v>431</v>
      </c>
      <c r="N91" s="5" t="s">
        <v>431</v>
      </c>
      <c r="O91" s="4" t="s">
        <v>431</v>
      </c>
      <c r="P91" s="5" t="s">
        <v>431</v>
      </c>
      <c r="Q91" s="4" t="s">
        <v>431</v>
      </c>
      <c r="R91" s="5" t="s">
        <v>431</v>
      </c>
      <c r="S91" s="4" t="s">
        <v>431</v>
      </c>
      <c r="T91" s="5" t="s">
        <v>431</v>
      </c>
      <c r="U91" s="4" t="s">
        <v>431</v>
      </c>
      <c r="V91" s="5" t="s">
        <v>431</v>
      </c>
      <c r="W91" s="4" t="s">
        <v>431</v>
      </c>
      <c r="X91" s="5" t="s">
        <v>431</v>
      </c>
      <c r="Y91" s="4" t="s">
        <v>431</v>
      </c>
      <c r="Z91" s="5" t="s">
        <v>431</v>
      </c>
      <c r="AA91" s="4" t="s">
        <v>431</v>
      </c>
      <c r="AB91" s="5" t="s">
        <v>431</v>
      </c>
      <c r="AC91" s="4" t="s">
        <v>431</v>
      </c>
      <c r="AD91" s="5" t="s">
        <v>431</v>
      </c>
      <c r="AE91" s="4" t="s">
        <v>431</v>
      </c>
      <c r="AF91" s="5" t="s">
        <v>431</v>
      </c>
      <c r="AG91" s="4" t="s">
        <v>431</v>
      </c>
      <c r="AH91" s="5" t="s">
        <v>431</v>
      </c>
      <c r="AI91" s="4" t="s">
        <v>431</v>
      </c>
      <c r="AJ91" s="5" t="s">
        <v>431</v>
      </c>
      <c r="AK91" s="4" t="s">
        <v>431</v>
      </c>
      <c r="AL91" s="5" t="s">
        <v>431</v>
      </c>
      <c r="AM91" s="4" t="s">
        <v>431</v>
      </c>
      <c r="AN91" s="5" t="s">
        <v>431</v>
      </c>
      <c r="AO91" s="4" t="s">
        <v>431</v>
      </c>
      <c r="AP91" s="5" t="s">
        <v>431</v>
      </c>
      <c r="AQ91" s="4" t="s">
        <v>431</v>
      </c>
      <c r="AR91" s="5" t="s">
        <v>431</v>
      </c>
      <c r="AS91" s="4" t="s">
        <v>431</v>
      </c>
      <c r="AT91" s="5" t="s">
        <v>431</v>
      </c>
      <c r="AU91" s="4" t="s">
        <v>431</v>
      </c>
      <c r="AV91" s="5" t="s">
        <v>431</v>
      </c>
      <c r="AW91" s="4" t="s">
        <v>431</v>
      </c>
      <c r="AX91" s="99" t="s">
        <v>431</v>
      </c>
    </row>
    <row r="92" spans="1:50" ht="13" customHeight="1" x14ac:dyDescent="0.35">
      <c r="A92" s="3" t="s">
        <v>49</v>
      </c>
      <c r="B92" s="59">
        <v>3</v>
      </c>
      <c r="C92" s="4">
        <v>85.792320478139004</v>
      </c>
      <c r="D92" s="5">
        <v>1.41300564056494</v>
      </c>
      <c r="E92" s="4">
        <v>83.603772527866198</v>
      </c>
      <c r="F92" s="5">
        <v>1.00623206985063</v>
      </c>
      <c r="G92" s="4">
        <v>89.331238172973499</v>
      </c>
      <c r="H92" s="5">
        <v>3.8395417129139502</v>
      </c>
      <c r="I92" s="4">
        <v>3.5389176948344998</v>
      </c>
      <c r="J92" s="5">
        <v>4.1159720968578597</v>
      </c>
      <c r="K92" s="4">
        <v>91.892117120503499</v>
      </c>
      <c r="L92" s="5">
        <v>1.0648811992412901</v>
      </c>
      <c r="M92" s="4">
        <v>90.700073471500403</v>
      </c>
      <c r="N92" s="5">
        <v>0.76568667162799298</v>
      </c>
      <c r="O92" s="4">
        <v>92.974681418730199</v>
      </c>
      <c r="P92" s="5">
        <v>2.24694463441734</v>
      </c>
      <c r="Q92" s="4">
        <v>1.0825642982266901</v>
      </c>
      <c r="R92" s="5">
        <v>2.5555410294908798</v>
      </c>
      <c r="S92" s="4">
        <v>91.919977523375294</v>
      </c>
      <c r="T92" s="5">
        <v>1.0874175534571999</v>
      </c>
      <c r="U92" s="4">
        <v>91.747991085700605</v>
      </c>
      <c r="V92" s="5">
        <v>0.699813553361046</v>
      </c>
      <c r="W92" s="4">
        <v>90.581690772828694</v>
      </c>
      <c r="X92" s="5">
        <v>2.1827471763066799</v>
      </c>
      <c r="Y92" s="4">
        <v>-1.3382867505466001</v>
      </c>
      <c r="Z92" s="5">
        <v>2.4870338545452202</v>
      </c>
      <c r="AA92" s="4">
        <v>88.028859528260995</v>
      </c>
      <c r="AB92" s="5">
        <v>1.05434613265599</v>
      </c>
      <c r="AC92" s="4">
        <v>87.962981500305204</v>
      </c>
      <c r="AD92" s="5">
        <v>0.83702371587825997</v>
      </c>
      <c r="AE92" s="4">
        <v>90.437762596993096</v>
      </c>
      <c r="AF92" s="5">
        <v>3.4371151212457201</v>
      </c>
      <c r="AG92" s="4">
        <v>2.40890306873214</v>
      </c>
      <c r="AH92" s="5">
        <v>3.6845831738285</v>
      </c>
      <c r="AI92" s="4">
        <v>70.184167642760997</v>
      </c>
      <c r="AJ92" s="5">
        <v>1.995782473182</v>
      </c>
      <c r="AK92" s="4">
        <v>65.330654929700003</v>
      </c>
      <c r="AL92" s="5">
        <v>1.28680425614523</v>
      </c>
      <c r="AM92" s="4">
        <v>74.779171285593307</v>
      </c>
      <c r="AN92" s="5">
        <v>4.9369758761696998</v>
      </c>
      <c r="AO92" s="4">
        <v>4.5950036428323102</v>
      </c>
      <c r="AP92" s="5">
        <v>5.4058298543982204</v>
      </c>
      <c r="AQ92" s="4">
        <v>79.521073299384</v>
      </c>
      <c r="AR92" s="5">
        <v>1.54692603686717</v>
      </c>
      <c r="AS92" s="4">
        <v>80.9277772484906</v>
      </c>
      <c r="AT92" s="5">
        <v>1.02564072760772</v>
      </c>
      <c r="AU92" s="4">
        <v>86.506023526644498</v>
      </c>
      <c r="AV92" s="5">
        <v>3.6184306743828998</v>
      </c>
      <c r="AW92" s="4">
        <v>6.9849502272604802</v>
      </c>
      <c r="AX92" s="99">
        <v>4.0547889330484796</v>
      </c>
    </row>
    <row r="93" spans="1:50" ht="13" customHeight="1" x14ac:dyDescent="0.35">
      <c r="A93" s="3" t="s">
        <v>51</v>
      </c>
      <c r="B93" s="59">
        <v>3</v>
      </c>
      <c r="C93" s="4">
        <v>89.429732794437996</v>
      </c>
      <c r="D93" s="5">
        <v>0.78834224349544302</v>
      </c>
      <c r="E93" s="4">
        <v>87.946832347635507</v>
      </c>
      <c r="F93" s="5">
        <v>1.9717729445766801</v>
      </c>
      <c r="G93" s="4">
        <v>88.202882108208698</v>
      </c>
      <c r="H93" s="5">
        <v>2.8039180092852201</v>
      </c>
      <c r="I93" s="4">
        <v>-1.22685068622937</v>
      </c>
      <c r="J93" s="5">
        <v>3.02232798259256</v>
      </c>
      <c r="K93" s="4">
        <v>89.412654875391695</v>
      </c>
      <c r="L93" s="5">
        <v>0.86161417598321399</v>
      </c>
      <c r="M93" s="4">
        <v>90.762542138092797</v>
      </c>
      <c r="N93" s="5">
        <v>2.0146167503543002</v>
      </c>
      <c r="O93" s="4">
        <v>89.629728150843306</v>
      </c>
      <c r="P93" s="5">
        <v>2.2794623029930201</v>
      </c>
      <c r="Q93" s="4">
        <v>0.217073275451583</v>
      </c>
      <c r="R93" s="5">
        <v>2.4710839197741699</v>
      </c>
      <c r="S93" s="4">
        <v>90.529871333187103</v>
      </c>
      <c r="T93" s="5">
        <v>0.82646729207685998</v>
      </c>
      <c r="U93" s="4">
        <v>90.923727828434707</v>
      </c>
      <c r="V93" s="5">
        <v>1.8613411924816401</v>
      </c>
      <c r="W93" s="4">
        <v>87.648035658281103</v>
      </c>
      <c r="X93" s="5">
        <v>2.4391159465101202</v>
      </c>
      <c r="Y93" s="4">
        <v>-2.8818356749060099</v>
      </c>
      <c r="Z93" s="5">
        <v>2.55874919780373</v>
      </c>
      <c r="AA93" s="4">
        <v>83.585670097925501</v>
      </c>
      <c r="AB93" s="5">
        <v>1.0874650711665099</v>
      </c>
      <c r="AC93" s="4">
        <v>84.657165539124804</v>
      </c>
      <c r="AD93" s="5">
        <v>2.3324176198297701</v>
      </c>
      <c r="AE93" s="4">
        <v>86.482207754594398</v>
      </c>
      <c r="AF93" s="5">
        <v>3.0127262700545998</v>
      </c>
      <c r="AG93" s="4">
        <v>2.8965376566688801</v>
      </c>
      <c r="AH93" s="5">
        <v>3.2988322293517802</v>
      </c>
      <c r="AI93" s="4">
        <v>76.944535705083197</v>
      </c>
      <c r="AJ93" s="5">
        <v>1.1930506861490699</v>
      </c>
      <c r="AK93" s="4">
        <v>72.482187549310297</v>
      </c>
      <c r="AL93" s="5">
        <v>3.0901418911873799</v>
      </c>
      <c r="AM93" s="4">
        <v>75.691292717934999</v>
      </c>
      <c r="AN93" s="5">
        <v>2.7612820091038</v>
      </c>
      <c r="AO93" s="4">
        <v>-1.25324298714821</v>
      </c>
      <c r="AP93" s="5">
        <v>3.1630964362818101</v>
      </c>
      <c r="AQ93" s="4">
        <v>89.824128413595204</v>
      </c>
      <c r="AR93" s="5">
        <v>0.86519157243313805</v>
      </c>
      <c r="AS93" s="4">
        <v>88.813208882526894</v>
      </c>
      <c r="AT93" s="5">
        <v>1.70591032047742</v>
      </c>
      <c r="AU93" s="4">
        <v>87.039643536676905</v>
      </c>
      <c r="AV93" s="5">
        <v>1.9291397408550099</v>
      </c>
      <c r="AW93" s="4">
        <v>-2.7844848769183099</v>
      </c>
      <c r="AX93" s="99">
        <v>2.1468833289442499</v>
      </c>
    </row>
    <row r="94" spans="1:50" ht="13" customHeight="1" x14ac:dyDescent="0.35">
      <c r="A94" s="3" t="s">
        <v>56</v>
      </c>
      <c r="B94" s="59">
        <v>3</v>
      </c>
      <c r="C94" s="4">
        <v>39.346827722481201</v>
      </c>
      <c r="D94" s="5">
        <v>2.2346074540947298</v>
      </c>
      <c r="E94" s="4">
        <v>39.965812660757798</v>
      </c>
      <c r="F94" s="5">
        <v>2.0193780547715501</v>
      </c>
      <c r="G94" s="4" t="s">
        <v>888</v>
      </c>
      <c r="H94" s="5" t="s">
        <v>888</v>
      </c>
      <c r="I94" s="4" t="s">
        <v>888</v>
      </c>
      <c r="J94" s="5" t="s">
        <v>888</v>
      </c>
      <c r="K94" s="4">
        <v>59.319781978825802</v>
      </c>
      <c r="L94" s="5">
        <v>2.2433195584788099</v>
      </c>
      <c r="M94" s="4">
        <v>57.159945455002898</v>
      </c>
      <c r="N94" s="5">
        <v>1.88897899640214</v>
      </c>
      <c r="O94" s="4" t="s">
        <v>888</v>
      </c>
      <c r="P94" s="5" t="s">
        <v>888</v>
      </c>
      <c r="Q94" s="4" t="s">
        <v>888</v>
      </c>
      <c r="R94" s="5" t="s">
        <v>888</v>
      </c>
      <c r="S94" s="4">
        <v>68.545945764281299</v>
      </c>
      <c r="T94" s="5">
        <v>2.0242615582416499</v>
      </c>
      <c r="U94" s="4">
        <v>66.313333643403993</v>
      </c>
      <c r="V94" s="5">
        <v>1.7661605152701001</v>
      </c>
      <c r="W94" s="4" t="s">
        <v>888</v>
      </c>
      <c r="X94" s="5" t="s">
        <v>888</v>
      </c>
      <c r="Y94" s="4" t="s">
        <v>888</v>
      </c>
      <c r="Z94" s="5" t="s">
        <v>888</v>
      </c>
      <c r="AA94" s="4">
        <v>71.818876818611798</v>
      </c>
      <c r="AB94" s="5">
        <v>1.91558002809941</v>
      </c>
      <c r="AC94" s="4">
        <v>70.940974431829702</v>
      </c>
      <c r="AD94" s="5">
        <v>1.7460441428317299</v>
      </c>
      <c r="AE94" s="4" t="s">
        <v>888</v>
      </c>
      <c r="AF94" s="5" t="s">
        <v>888</v>
      </c>
      <c r="AG94" s="4" t="s">
        <v>888</v>
      </c>
      <c r="AH94" s="5" t="s">
        <v>888</v>
      </c>
      <c r="AI94" s="4">
        <v>44.703588685194497</v>
      </c>
      <c r="AJ94" s="5">
        <v>2.2481782042905301</v>
      </c>
      <c r="AK94" s="4">
        <v>44.653710314995998</v>
      </c>
      <c r="AL94" s="5">
        <v>2.0579251964943501</v>
      </c>
      <c r="AM94" s="4" t="s">
        <v>888</v>
      </c>
      <c r="AN94" s="5" t="s">
        <v>888</v>
      </c>
      <c r="AO94" s="4" t="s">
        <v>888</v>
      </c>
      <c r="AP94" s="5" t="s">
        <v>888</v>
      </c>
      <c r="AQ94" s="4">
        <v>56.156920831040203</v>
      </c>
      <c r="AR94" s="5">
        <v>2.3120688953369601</v>
      </c>
      <c r="AS94" s="4">
        <v>56.617386876268398</v>
      </c>
      <c r="AT94" s="5">
        <v>1.84590924617083</v>
      </c>
      <c r="AU94" s="4" t="s">
        <v>888</v>
      </c>
      <c r="AV94" s="5" t="s">
        <v>888</v>
      </c>
      <c r="AW94" s="4" t="s">
        <v>888</v>
      </c>
      <c r="AX94" s="99" t="s">
        <v>888</v>
      </c>
    </row>
    <row r="95" spans="1:50" ht="13" customHeight="1" x14ac:dyDescent="0.35">
      <c r="A95" s="3" t="s">
        <v>60</v>
      </c>
      <c r="B95" s="59">
        <v>3</v>
      </c>
      <c r="C95" s="4" t="s">
        <v>431</v>
      </c>
      <c r="D95" s="5" t="s">
        <v>431</v>
      </c>
      <c r="E95" s="4" t="s">
        <v>431</v>
      </c>
      <c r="F95" s="5" t="s">
        <v>431</v>
      </c>
      <c r="G95" s="4" t="s">
        <v>431</v>
      </c>
      <c r="H95" s="5" t="s">
        <v>431</v>
      </c>
      <c r="I95" s="4" t="s">
        <v>431</v>
      </c>
      <c r="J95" s="5" t="s">
        <v>431</v>
      </c>
      <c r="K95" s="4" t="s">
        <v>431</v>
      </c>
      <c r="L95" s="5" t="s">
        <v>431</v>
      </c>
      <c r="M95" s="4" t="s">
        <v>431</v>
      </c>
      <c r="N95" s="5" t="s">
        <v>431</v>
      </c>
      <c r="O95" s="4" t="s">
        <v>431</v>
      </c>
      <c r="P95" s="5" t="s">
        <v>431</v>
      </c>
      <c r="Q95" s="4" t="s">
        <v>431</v>
      </c>
      <c r="R95" s="5" t="s">
        <v>431</v>
      </c>
      <c r="S95" s="4" t="s">
        <v>431</v>
      </c>
      <c r="T95" s="5" t="s">
        <v>431</v>
      </c>
      <c r="U95" s="4" t="s">
        <v>431</v>
      </c>
      <c r="V95" s="5" t="s">
        <v>431</v>
      </c>
      <c r="W95" s="4" t="s">
        <v>431</v>
      </c>
      <c r="X95" s="5" t="s">
        <v>431</v>
      </c>
      <c r="Y95" s="4" t="s">
        <v>431</v>
      </c>
      <c r="Z95" s="5" t="s">
        <v>431</v>
      </c>
      <c r="AA95" s="4" t="s">
        <v>431</v>
      </c>
      <c r="AB95" s="5" t="s">
        <v>431</v>
      </c>
      <c r="AC95" s="4" t="s">
        <v>431</v>
      </c>
      <c r="AD95" s="5" t="s">
        <v>431</v>
      </c>
      <c r="AE95" s="4" t="s">
        <v>431</v>
      </c>
      <c r="AF95" s="5" t="s">
        <v>431</v>
      </c>
      <c r="AG95" s="4" t="s">
        <v>431</v>
      </c>
      <c r="AH95" s="5" t="s">
        <v>431</v>
      </c>
      <c r="AI95" s="4" t="s">
        <v>431</v>
      </c>
      <c r="AJ95" s="5" t="s">
        <v>431</v>
      </c>
      <c r="AK95" s="4" t="s">
        <v>431</v>
      </c>
      <c r="AL95" s="5" t="s">
        <v>431</v>
      </c>
      <c r="AM95" s="4" t="s">
        <v>431</v>
      </c>
      <c r="AN95" s="5" t="s">
        <v>431</v>
      </c>
      <c r="AO95" s="4" t="s">
        <v>431</v>
      </c>
      <c r="AP95" s="5" t="s">
        <v>431</v>
      </c>
      <c r="AQ95" s="4" t="s">
        <v>431</v>
      </c>
      <c r="AR95" s="5" t="s">
        <v>431</v>
      </c>
      <c r="AS95" s="4" t="s">
        <v>431</v>
      </c>
      <c r="AT95" s="5" t="s">
        <v>431</v>
      </c>
      <c r="AU95" s="4" t="s">
        <v>431</v>
      </c>
      <c r="AV95" s="5" t="s">
        <v>431</v>
      </c>
      <c r="AW95" s="4" t="s">
        <v>431</v>
      </c>
      <c r="AX95" s="99" t="s">
        <v>431</v>
      </c>
    </row>
    <row r="96" spans="1:50" ht="13" customHeight="1" x14ac:dyDescent="0.35">
      <c r="A96" s="3" t="s">
        <v>61</v>
      </c>
      <c r="B96" s="59">
        <v>3</v>
      </c>
      <c r="C96" s="4" t="s">
        <v>431</v>
      </c>
      <c r="D96" s="5" t="s">
        <v>431</v>
      </c>
      <c r="E96" s="4" t="s">
        <v>431</v>
      </c>
      <c r="F96" s="5" t="s">
        <v>431</v>
      </c>
      <c r="G96" s="4" t="s">
        <v>431</v>
      </c>
      <c r="H96" s="5" t="s">
        <v>431</v>
      </c>
      <c r="I96" s="4" t="s">
        <v>431</v>
      </c>
      <c r="J96" s="5" t="s">
        <v>431</v>
      </c>
      <c r="K96" s="4" t="s">
        <v>431</v>
      </c>
      <c r="L96" s="5" t="s">
        <v>431</v>
      </c>
      <c r="M96" s="4" t="s">
        <v>431</v>
      </c>
      <c r="N96" s="5" t="s">
        <v>431</v>
      </c>
      <c r="O96" s="4" t="s">
        <v>431</v>
      </c>
      <c r="P96" s="5" t="s">
        <v>431</v>
      </c>
      <c r="Q96" s="4" t="s">
        <v>431</v>
      </c>
      <c r="R96" s="5" t="s">
        <v>431</v>
      </c>
      <c r="S96" s="4" t="s">
        <v>431</v>
      </c>
      <c r="T96" s="5" t="s">
        <v>431</v>
      </c>
      <c r="U96" s="4" t="s">
        <v>431</v>
      </c>
      <c r="V96" s="5" t="s">
        <v>431</v>
      </c>
      <c r="W96" s="4" t="s">
        <v>431</v>
      </c>
      <c r="X96" s="5" t="s">
        <v>431</v>
      </c>
      <c r="Y96" s="4" t="s">
        <v>431</v>
      </c>
      <c r="Z96" s="5" t="s">
        <v>431</v>
      </c>
      <c r="AA96" s="4" t="s">
        <v>431</v>
      </c>
      <c r="AB96" s="5" t="s">
        <v>431</v>
      </c>
      <c r="AC96" s="4" t="s">
        <v>431</v>
      </c>
      <c r="AD96" s="5" t="s">
        <v>431</v>
      </c>
      <c r="AE96" s="4" t="s">
        <v>431</v>
      </c>
      <c r="AF96" s="5" t="s">
        <v>431</v>
      </c>
      <c r="AG96" s="4" t="s">
        <v>431</v>
      </c>
      <c r="AH96" s="5" t="s">
        <v>431</v>
      </c>
      <c r="AI96" s="4" t="s">
        <v>431</v>
      </c>
      <c r="AJ96" s="5" t="s">
        <v>431</v>
      </c>
      <c r="AK96" s="4" t="s">
        <v>431</v>
      </c>
      <c r="AL96" s="5" t="s">
        <v>431</v>
      </c>
      <c r="AM96" s="4" t="s">
        <v>431</v>
      </c>
      <c r="AN96" s="5" t="s">
        <v>431</v>
      </c>
      <c r="AO96" s="4" t="s">
        <v>431</v>
      </c>
      <c r="AP96" s="5" t="s">
        <v>431</v>
      </c>
      <c r="AQ96" s="4" t="s">
        <v>431</v>
      </c>
      <c r="AR96" s="5" t="s">
        <v>431</v>
      </c>
      <c r="AS96" s="4" t="s">
        <v>431</v>
      </c>
      <c r="AT96" s="5" t="s">
        <v>431</v>
      </c>
      <c r="AU96" s="4" t="s">
        <v>431</v>
      </c>
      <c r="AV96" s="5" t="s">
        <v>431</v>
      </c>
      <c r="AW96" s="4" t="s">
        <v>431</v>
      </c>
      <c r="AX96" s="99" t="s">
        <v>431</v>
      </c>
    </row>
    <row r="97" spans="1:50" ht="13" customHeight="1" x14ac:dyDescent="0.35">
      <c r="A97" s="14" t="s">
        <v>203</v>
      </c>
      <c r="B97" s="15">
        <v>3</v>
      </c>
      <c r="C97" s="16">
        <v>69.795653834525694</v>
      </c>
      <c r="D97" s="17">
        <v>0.891285221006065</v>
      </c>
      <c r="E97" s="16">
        <v>67.9845195109</v>
      </c>
      <c r="F97" s="17">
        <v>0.80258678181623899</v>
      </c>
      <c r="G97" s="16">
        <v>78.951920631201403</v>
      </c>
      <c r="H97" s="17">
        <v>2.01571708864252</v>
      </c>
      <c r="I97" s="16">
        <v>1.5440602686646301</v>
      </c>
      <c r="J97" s="17">
        <v>2.2449239244833801</v>
      </c>
      <c r="K97" s="16">
        <v>76.509349225212404</v>
      </c>
      <c r="L97" s="17">
        <v>0.97705689534402795</v>
      </c>
      <c r="M97" s="16">
        <v>74.553882602175605</v>
      </c>
      <c r="N97" s="17">
        <v>0.735646144655005</v>
      </c>
      <c r="O97" s="16">
        <v>80.697134691402994</v>
      </c>
      <c r="P97" s="17">
        <v>1.4893643660265801</v>
      </c>
      <c r="Q97" s="16">
        <v>-0.109606345406089</v>
      </c>
      <c r="R97" s="17">
        <v>1.8762741238821601</v>
      </c>
      <c r="S97" s="16">
        <v>78.603527672999903</v>
      </c>
      <c r="T97" s="17">
        <v>0.92460642830013995</v>
      </c>
      <c r="U97" s="16">
        <v>78.641599172504201</v>
      </c>
      <c r="V97" s="17">
        <v>0.68636877619799996</v>
      </c>
      <c r="W97" s="16">
        <v>81.938513635787601</v>
      </c>
      <c r="X97" s="17">
        <v>1.85417755860415</v>
      </c>
      <c r="Y97" s="16">
        <v>0.82059048560796199</v>
      </c>
      <c r="Z97" s="17">
        <v>2.1051445805775102</v>
      </c>
      <c r="AA97" s="16">
        <v>79.884606464942806</v>
      </c>
      <c r="AB97" s="17">
        <v>0.91747143985910895</v>
      </c>
      <c r="AC97" s="16">
        <v>79.817321471323694</v>
      </c>
      <c r="AD97" s="17">
        <v>0.71412687548815401</v>
      </c>
      <c r="AE97" s="16">
        <v>85.679483521395596</v>
      </c>
      <c r="AF97" s="17">
        <v>1.7268604536520999</v>
      </c>
      <c r="AG97" s="16">
        <v>3.7784446448700901</v>
      </c>
      <c r="AH97" s="17">
        <v>2.0390580758365502</v>
      </c>
      <c r="AI97" s="16">
        <v>62.010569317991603</v>
      </c>
      <c r="AJ97" s="17">
        <v>1.2501568705914601</v>
      </c>
      <c r="AK97" s="16">
        <v>60.280238363644301</v>
      </c>
      <c r="AL97" s="17">
        <v>0.945159175958172</v>
      </c>
      <c r="AM97" s="16">
        <v>68.211856628094395</v>
      </c>
      <c r="AN97" s="17">
        <v>1.9708185366508</v>
      </c>
      <c r="AO97" s="16">
        <v>1.8745421519034799</v>
      </c>
      <c r="AP97" s="17">
        <v>2.46452140063223</v>
      </c>
      <c r="AQ97" s="16">
        <v>70.991122299270501</v>
      </c>
      <c r="AR97" s="17">
        <v>0.99940148027628295</v>
      </c>
      <c r="AS97" s="16">
        <v>71.425124043128093</v>
      </c>
      <c r="AT97" s="17">
        <v>0.69957498632813198</v>
      </c>
      <c r="AU97" s="16">
        <v>78.211136333060395</v>
      </c>
      <c r="AV97" s="17">
        <v>1.78183261007076</v>
      </c>
      <c r="AW97" s="16">
        <v>3.51146366673232</v>
      </c>
      <c r="AX97" s="18">
        <v>2.1158244048663901</v>
      </c>
    </row>
    <row r="99" spans="1:50" x14ac:dyDescent="0.35">
      <c r="A99" s="7" t="s">
        <v>69</v>
      </c>
    </row>
    <row r="100" spans="1:50" x14ac:dyDescent="0.35">
      <c r="A100" s="7" t="s">
        <v>163</v>
      </c>
    </row>
    <row r="101" spans="1:50" x14ac:dyDescent="0.35">
      <c r="A101" s="7" t="s">
        <v>178</v>
      </c>
    </row>
    <row r="102" spans="1:50" x14ac:dyDescent="0.35">
      <c r="A102" s="7" t="s">
        <v>70</v>
      </c>
    </row>
    <row r="103" spans="1:50" x14ac:dyDescent="0.35">
      <c r="A103" s="7" t="s">
        <v>71</v>
      </c>
    </row>
    <row r="104" spans="1:50" x14ac:dyDescent="0.35">
      <c r="A104" s="13" t="str">
        <f>HYPERLINK("https://oecdcode.org/disclaimers/cyprus.html", "Information on data for Cyprus: https://oecdcode.org/disclaimers/cyprus.html")</f>
        <v>Information on data for Cyprus: https://oecdcode.org/disclaimers/cyprus.html</v>
      </c>
    </row>
    <row r="105" spans="1:50" x14ac:dyDescent="0.35">
      <c r="A105" s="7" t="s">
        <v>72</v>
      </c>
    </row>
  </sheetData>
  <mergeCells count="38">
    <mergeCell ref="M9:N9"/>
    <mergeCell ref="Q9:R9"/>
    <mergeCell ref="B6:B10"/>
    <mergeCell ref="C7:J7"/>
    <mergeCell ref="K7:R7"/>
    <mergeCell ref="C9:D9"/>
    <mergeCell ref="E9:F9"/>
    <mergeCell ref="G9:H9"/>
    <mergeCell ref="I9:J9"/>
    <mergeCell ref="K9:L9"/>
    <mergeCell ref="O9:P9"/>
    <mergeCell ref="C6:AX6"/>
    <mergeCell ref="C8:J8"/>
    <mergeCell ref="K8:R8"/>
    <mergeCell ref="AA8:AH8"/>
    <mergeCell ref="AI8:AP8"/>
    <mergeCell ref="S7:Z7"/>
    <mergeCell ref="AC9:AD9"/>
    <mergeCell ref="AE9:AF9"/>
    <mergeCell ref="AG9:AH9"/>
    <mergeCell ref="AQ9:AR9"/>
    <mergeCell ref="AQ7:AX7"/>
    <mergeCell ref="AI9:AJ9"/>
    <mergeCell ref="W9:X9"/>
    <mergeCell ref="Y9:Z9"/>
    <mergeCell ref="S9:T9"/>
    <mergeCell ref="U9:V9"/>
    <mergeCell ref="AW9:AX9"/>
    <mergeCell ref="AA7:AH7"/>
    <mergeCell ref="AA9:AB9"/>
    <mergeCell ref="S8:Z8"/>
    <mergeCell ref="AQ8:AX8"/>
    <mergeCell ref="AU9:AV9"/>
    <mergeCell ref="AI7:AP7"/>
    <mergeCell ref="AS9:AT9"/>
    <mergeCell ref="AK9:AL9"/>
    <mergeCell ref="AM9:AN9"/>
    <mergeCell ref="AO9:AP9"/>
  </mergeCells>
  <conditionalFormatting sqref="I1:I200">
    <cfRule type="expression" dxfId="361" priority="6">
      <formula>ABS(I1/J1)&gt;1.95996398454005</formula>
    </cfRule>
  </conditionalFormatting>
  <conditionalFormatting sqref="Q1:Q200">
    <cfRule type="expression" dxfId="360" priority="5">
      <formula>ABS(Q1/R1)&gt;1.95996398454005</formula>
    </cfRule>
  </conditionalFormatting>
  <conditionalFormatting sqref="Y1:Y200">
    <cfRule type="expression" dxfId="359" priority="4">
      <formula>ABS(Y1/Z1)&gt;1.95996398454005</formula>
    </cfRule>
  </conditionalFormatting>
  <conditionalFormatting sqref="AG1:AG200">
    <cfRule type="expression" dxfId="358" priority="3">
      <formula>ABS(AG1/AH1)&gt;1.95996398454005</formula>
    </cfRule>
  </conditionalFormatting>
  <conditionalFormatting sqref="AO1:AO200">
    <cfRule type="expression" dxfId="357" priority="2">
      <formula>ABS(AO1/AP1)&gt;1.95996398454005</formula>
    </cfRule>
  </conditionalFormatting>
  <conditionalFormatting sqref="AW1:AW200">
    <cfRule type="expression" dxfId="356" priority="1">
      <formula>ABS(AW1/AX1)&gt;1.95996398454005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84"/>
  <sheetViews>
    <sheetView showGridLines="0" zoomScale="80" workbookViewId="0"/>
  </sheetViews>
  <sheetFormatPr defaultColWidth="10.90625" defaultRowHeight="14.5" x14ac:dyDescent="0.35"/>
  <cols>
    <col min="1" max="1" width="30.7265625" customWidth="1"/>
    <col min="2" max="2" width="8.7265625" customWidth="1"/>
  </cols>
  <sheetData>
    <row r="1" spans="1:16" x14ac:dyDescent="0.35">
      <c r="A1" s="12" t="s">
        <v>223</v>
      </c>
    </row>
    <row r="2" spans="1:16" x14ac:dyDescent="0.35">
      <c r="A2" s="23" t="s">
        <v>224</v>
      </c>
    </row>
    <row r="3" spans="1:16" x14ac:dyDescent="0.35">
      <c r="A3" s="41" t="s">
        <v>343</v>
      </c>
    </row>
    <row r="4" spans="1:16" x14ac:dyDescent="0.35">
      <c r="A4" s="168" t="str">
        <f>HYPERLINK("#'TOC'!A1", "Back to TOC")</f>
        <v>Back to TOC</v>
      </c>
    </row>
    <row r="7" spans="1:16" ht="16" customHeight="1" x14ac:dyDescent="0.35">
      <c r="B7" s="334" t="s">
        <v>344</v>
      </c>
      <c r="C7" s="337" t="s">
        <v>345</v>
      </c>
      <c r="D7" s="337"/>
      <c r="E7" s="337"/>
      <c r="F7" s="337"/>
      <c r="G7" s="337"/>
      <c r="H7" s="337"/>
      <c r="I7" s="337"/>
      <c r="J7" s="337"/>
      <c r="K7" s="337"/>
      <c r="L7" s="337"/>
      <c r="M7" s="337"/>
      <c r="N7" s="337"/>
      <c r="O7" s="337"/>
      <c r="P7" s="343"/>
    </row>
    <row r="8" spans="1:16" ht="32" customHeight="1" x14ac:dyDescent="0.35">
      <c r="B8" s="335"/>
      <c r="C8" s="338" t="s">
        <v>417</v>
      </c>
      <c r="D8" s="338"/>
      <c r="E8" s="338" t="s">
        <v>418</v>
      </c>
      <c r="F8" s="338"/>
      <c r="G8" s="338" t="s">
        <v>419</v>
      </c>
      <c r="H8" s="338"/>
      <c r="I8" s="338" t="s">
        <v>420</v>
      </c>
      <c r="J8" s="338"/>
      <c r="K8" s="338" t="s">
        <v>421</v>
      </c>
      <c r="L8" s="338"/>
      <c r="M8" s="338" t="s">
        <v>422</v>
      </c>
      <c r="N8" s="338"/>
      <c r="O8" s="338" t="s">
        <v>423</v>
      </c>
      <c r="P8" s="345"/>
    </row>
    <row r="9" spans="1:16" ht="15" customHeight="1" x14ac:dyDescent="0.35">
      <c r="B9" s="335"/>
      <c r="C9" s="344"/>
      <c r="D9" s="344"/>
      <c r="E9" s="344"/>
      <c r="F9" s="344"/>
      <c r="G9" s="344"/>
      <c r="H9" s="344"/>
      <c r="I9" s="344"/>
      <c r="J9" s="344"/>
      <c r="K9" s="338"/>
      <c r="L9" s="338"/>
      <c r="M9" s="338"/>
      <c r="N9" s="338"/>
      <c r="O9" s="338"/>
      <c r="P9" s="345"/>
    </row>
    <row r="10" spans="1:1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45" t="s">
        <v>346</v>
      </c>
    </row>
    <row r="11" spans="1:16" ht="13" customHeight="1" x14ac:dyDescent="0.35">
      <c r="A11" s="53"/>
      <c r="B11" s="185"/>
      <c r="C11" s="54" t="s">
        <v>764</v>
      </c>
      <c r="D11" s="186" t="s">
        <v>765</v>
      </c>
      <c r="E11" s="54" t="s">
        <v>766</v>
      </c>
      <c r="F11" s="186" t="s">
        <v>767</v>
      </c>
      <c r="G11" s="54" t="s">
        <v>768</v>
      </c>
      <c r="H11" s="186" t="s">
        <v>769</v>
      </c>
      <c r="I11" s="54" t="s">
        <v>758</v>
      </c>
      <c r="J11" s="186" t="s">
        <v>759</v>
      </c>
      <c r="K11" s="54" t="s">
        <v>770</v>
      </c>
      <c r="L11" s="186" t="s">
        <v>771</v>
      </c>
      <c r="M11" s="54" t="s">
        <v>772</v>
      </c>
      <c r="N11" s="186" t="s">
        <v>773</v>
      </c>
      <c r="O11" s="54" t="s">
        <v>774</v>
      </c>
      <c r="P11" s="199" t="s">
        <v>775</v>
      </c>
    </row>
    <row r="12" spans="1:16" ht="13" customHeight="1" x14ac:dyDescent="0.35">
      <c r="A12" s="3" t="s">
        <v>353</v>
      </c>
      <c r="B12" s="171">
        <v>2</v>
      </c>
      <c r="C12" s="4">
        <v>59.154900013004202</v>
      </c>
      <c r="D12" s="177">
        <v>1.1384660858498901</v>
      </c>
      <c r="E12" s="4">
        <v>59.1567429065067</v>
      </c>
      <c r="F12" s="177">
        <v>1.37218259814133</v>
      </c>
      <c r="G12" s="4">
        <v>62.112382560628902</v>
      </c>
      <c r="H12" s="177">
        <v>0.97412342165939603</v>
      </c>
      <c r="I12" s="4">
        <v>63.478801695783503</v>
      </c>
      <c r="J12" s="177">
        <v>0.95701183042444904</v>
      </c>
      <c r="K12" s="4">
        <v>4.3239016827792698</v>
      </c>
      <c r="L12" s="177">
        <v>1.48727155294611</v>
      </c>
      <c r="M12" s="4">
        <v>4.3220587892767997</v>
      </c>
      <c r="N12" s="177">
        <v>1.67294851272065</v>
      </c>
      <c r="O12" s="4">
        <v>1.36641913515456</v>
      </c>
      <c r="P12" s="196">
        <v>1.36557243828285</v>
      </c>
    </row>
    <row r="13" spans="1:16" ht="13" customHeight="1" x14ac:dyDescent="0.35">
      <c r="A13" s="3" t="s">
        <v>354</v>
      </c>
      <c r="B13" s="171">
        <v>2</v>
      </c>
      <c r="C13" s="4">
        <v>67.922985286937504</v>
      </c>
      <c r="D13" s="177">
        <v>0.74284637940019704</v>
      </c>
      <c r="E13" s="4" t="s">
        <v>431</v>
      </c>
      <c r="F13" s="177" t="s">
        <v>431</v>
      </c>
      <c r="G13" s="4">
        <v>70.498586029712101</v>
      </c>
      <c r="H13" s="177">
        <v>0.68290733419481198</v>
      </c>
      <c r="I13" s="4">
        <v>70.338850785400695</v>
      </c>
      <c r="J13" s="177">
        <v>0.67734486394300097</v>
      </c>
      <c r="K13" s="4">
        <v>2.4158654984632202</v>
      </c>
      <c r="L13" s="177">
        <v>1.0052943887727299</v>
      </c>
      <c r="M13" s="4" t="s">
        <v>431</v>
      </c>
      <c r="N13" s="177" t="s">
        <v>431</v>
      </c>
      <c r="O13" s="4">
        <v>-0.15973524431137801</v>
      </c>
      <c r="P13" s="196">
        <v>0.961851595521381</v>
      </c>
    </row>
    <row r="14" spans="1:16" ht="13" customHeight="1" x14ac:dyDescent="0.35">
      <c r="A14" s="3" t="s">
        <v>357</v>
      </c>
      <c r="B14" s="171">
        <v>2</v>
      </c>
      <c r="C14" s="4" t="s">
        <v>431</v>
      </c>
      <c r="D14" s="177" t="s">
        <v>431</v>
      </c>
      <c r="E14" s="4" t="s">
        <v>431</v>
      </c>
      <c r="F14" s="177" t="s">
        <v>431</v>
      </c>
      <c r="G14" s="4">
        <v>69.484310855362807</v>
      </c>
      <c r="H14" s="177">
        <v>0.76372957298537902</v>
      </c>
      <c r="I14" s="4">
        <v>68.2526670630577</v>
      </c>
      <c r="J14" s="177">
        <v>0.78221059729572295</v>
      </c>
      <c r="K14" s="4" t="s">
        <v>431</v>
      </c>
      <c r="L14" s="177" t="s">
        <v>431</v>
      </c>
      <c r="M14" s="4" t="s">
        <v>431</v>
      </c>
      <c r="N14" s="177" t="s">
        <v>431</v>
      </c>
      <c r="O14" s="4">
        <v>-1.23164379230514</v>
      </c>
      <c r="P14" s="196">
        <v>1.0932228863201501</v>
      </c>
    </row>
    <row r="15" spans="1:16" ht="13" customHeight="1" x14ac:dyDescent="0.35">
      <c r="A15" s="190" t="s">
        <v>358</v>
      </c>
      <c r="B15" s="171">
        <v>2</v>
      </c>
      <c r="C15" s="4">
        <v>68.946540758639898</v>
      </c>
      <c r="D15" s="177">
        <v>1.4492045727787</v>
      </c>
      <c r="E15" s="4">
        <v>68.059085815153793</v>
      </c>
      <c r="F15" s="177">
        <v>1.3691020096605599</v>
      </c>
      <c r="G15" s="4">
        <v>70.153694464310703</v>
      </c>
      <c r="H15" s="177">
        <v>1.0124936642617599</v>
      </c>
      <c r="I15" s="4">
        <v>67.1693698142101</v>
      </c>
      <c r="J15" s="177">
        <v>1.05905723557956</v>
      </c>
      <c r="K15" s="4">
        <v>-1.7771709444298001</v>
      </c>
      <c r="L15" s="177">
        <v>1.7949362445491199</v>
      </c>
      <c r="M15" s="4">
        <v>-0.88971600094372105</v>
      </c>
      <c r="N15" s="177">
        <v>1.7309080105799901</v>
      </c>
      <c r="O15" s="4">
        <v>-2.9843246501005898</v>
      </c>
      <c r="P15" s="196">
        <v>1.4651776849254901</v>
      </c>
    </row>
    <row r="16" spans="1:16" ht="13" customHeight="1" x14ac:dyDescent="0.35">
      <c r="A16" s="190" t="s">
        <v>359</v>
      </c>
      <c r="B16" s="171">
        <v>2</v>
      </c>
      <c r="C16" s="4" t="s">
        <v>431</v>
      </c>
      <c r="D16" s="177" t="s">
        <v>431</v>
      </c>
      <c r="E16" s="4" t="s">
        <v>431</v>
      </c>
      <c r="F16" s="177" t="s">
        <v>431</v>
      </c>
      <c r="G16" s="4">
        <v>68.696586583965399</v>
      </c>
      <c r="H16" s="177">
        <v>1.20786950909668</v>
      </c>
      <c r="I16" s="4">
        <v>69.921968479369895</v>
      </c>
      <c r="J16" s="177">
        <v>1.29072738594628</v>
      </c>
      <c r="K16" s="4" t="s">
        <v>431</v>
      </c>
      <c r="L16" s="177" t="s">
        <v>431</v>
      </c>
      <c r="M16" s="4" t="s">
        <v>431</v>
      </c>
      <c r="N16" s="177" t="s">
        <v>431</v>
      </c>
      <c r="O16" s="4">
        <v>1.2253818954045099</v>
      </c>
      <c r="P16" s="196">
        <v>1.76774600433353</v>
      </c>
    </row>
    <row r="17" spans="1:16" ht="13" customHeight="1" x14ac:dyDescent="0.35">
      <c r="A17" s="3" t="s">
        <v>360</v>
      </c>
      <c r="B17" s="171">
        <v>2</v>
      </c>
      <c r="C17" s="4">
        <v>73.629689036034307</v>
      </c>
      <c r="D17" s="177">
        <v>0.99870920262247098</v>
      </c>
      <c r="E17" s="4">
        <v>71.099947173936997</v>
      </c>
      <c r="F17" s="177">
        <v>0.67224478690831102</v>
      </c>
      <c r="G17" s="4">
        <v>69.015217886679096</v>
      </c>
      <c r="H17" s="177">
        <v>1.4255429456420201</v>
      </c>
      <c r="I17" s="4">
        <v>65.292003551778805</v>
      </c>
      <c r="J17" s="177">
        <v>1.12148832330187</v>
      </c>
      <c r="K17" s="4">
        <v>-8.3376854842555197</v>
      </c>
      <c r="L17" s="177">
        <v>1.5017177267067401</v>
      </c>
      <c r="M17" s="4">
        <v>-5.8079436221581604</v>
      </c>
      <c r="N17" s="177">
        <v>1.3075355111154101</v>
      </c>
      <c r="O17" s="4">
        <v>-3.7232143349002298</v>
      </c>
      <c r="P17" s="196">
        <v>1.81381056044234</v>
      </c>
    </row>
    <row r="18" spans="1:16" ht="13" customHeight="1" x14ac:dyDescent="0.35">
      <c r="A18" s="3" t="s">
        <v>361</v>
      </c>
      <c r="B18" s="171">
        <v>2</v>
      </c>
      <c r="C18" s="4">
        <v>82.726752914230403</v>
      </c>
      <c r="D18" s="177">
        <v>1.02015289538041</v>
      </c>
      <c r="E18" s="4">
        <v>81.170263401904705</v>
      </c>
      <c r="F18" s="177">
        <v>0.784987968920137</v>
      </c>
      <c r="G18" s="4">
        <v>79.513994058461094</v>
      </c>
      <c r="H18" s="177">
        <v>0.91822369261044701</v>
      </c>
      <c r="I18" s="4">
        <v>78.780400498162805</v>
      </c>
      <c r="J18" s="177">
        <v>0.84329202630815903</v>
      </c>
      <c r="K18" s="4">
        <v>-3.9463524160676702</v>
      </c>
      <c r="L18" s="177">
        <v>1.3235759787741499</v>
      </c>
      <c r="M18" s="4">
        <v>-2.3898629037419101</v>
      </c>
      <c r="N18" s="177">
        <v>1.1521057039110101</v>
      </c>
      <c r="O18" s="4">
        <v>-0.73359356029834499</v>
      </c>
      <c r="P18" s="196">
        <v>1.2467061367082799</v>
      </c>
    </row>
    <row r="19" spans="1:16" ht="13" customHeight="1" x14ac:dyDescent="0.35">
      <c r="A19" s="3" t="s">
        <v>362</v>
      </c>
      <c r="B19" s="171">
        <v>2</v>
      </c>
      <c r="C19" s="4" t="s">
        <v>431</v>
      </c>
      <c r="D19" s="177" t="s">
        <v>431</v>
      </c>
      <c r="E19" s="4">
        <v>62.7882750809312</v>
      </c>
      <c r="F19" s="177">
        <v>1.3267999704721201</v>
      </c>
      <c r="G19" s="4">
        <v>64.616725819062694</v>
      </c>
      <c r="H19" s="177">
        <v>1.2761099044925399</v>
      </c>
      <c r="I19" s="4">
        <v>62.703398556090498</v>
      </c>
      <c r="J19" s="177">
        <v>1.3238468799721801</v>
      </c>
      <c r="K19" s="4" t="s">
        <v>431</v>
      </c>
      <c r="L19" s="177" t="s">
        <v>431</v>
      </c>
      <c r="M19" s="4">
        <v>-8.4876524840687806E-2</v>
      </c>
      <c r="N19" s="177">
        <v>1.8742915256856101</v>
      </c>
      <c r="O19" s="4">
        <v>-1.91332726297227</v>
      </c>
      <c r="P19" s="196">
        <v>1.8387569306344</v>
      </c>
    </row>
    <row r="20" spans="1:16" ht="13" customHeight="1" x14ac:dyDescent="0.35">
      <c r="A20" s="3" t="s">
        <v>363</v>
      </c>
      <c r="B20" s="171">
        <v>2</v>
      </c>
      <c r="C20" s="4" t="s">
        <v>431</v>
      </c>
      <c r="D20" s="177" t="s">
        <v>431</v>
      </c>
      <c r="E20" s="4" t="s">
        <v>431</v>
      </c>
      <c r="F20" s="177" t="s">
        <v>431</v>
      </c>
      <c r="G20" s="4">
        <v>55.379463573658299</v>
      </c>
      <c r="H20" s="177">
        <v>1.62882342693764</v>
      </c>
      <c r="I20" s="4">
        <v>54.619681075246298</v>
      </c>
      <c r="J20" s="177">
        <v>1.69057233950977</v>
      </c>
      <c r="K20" s="4" t="s">
        <v>431</v>
      </c>
      <c r="L20" s="177" t="s">
        <v>431</v>
      </c>
      <c r="M20" s="4" t="s">
        <v>431</v>
      </c>
      <c r="N20" s="177" t="s">
        <v>431</v>
      </c>
      <c r="O20" s="4">
        <v>-0.75978249841198697</v>
      </c>
      <c r="P20" s="196">
        <v>2.3475733409749799</v>
      </c>
    </row>
    <row r="21" spans="1:16" ht="13" customHeight="1" x14ac:dyDescent="0.35">
      <c r="A21" s="3" t="s">
        <v>365</v>
      </c>
      <c r="B21" s="171">
        <v>2</v>
      </c>
      <c r="C21" s="4" t="s">
        <v>431</v>
      </c>
      <c r="D21" s="177" t="s">
        <v>431</v>
      </c>
      <c r="E21" s="4">
        <v>74.336301375636694</v>
      </c>
      <c r="F21" s="177">
        <v>0.75300518082283596</v>
      </c>
      <c r="G21" s="4">
        <v>78.215608249425401</v>
      </c>
      <c r="H21" s="177">
        <v>0.63259217234058396</v>
      </c>
      <c r="I21" s="4">
        <v>79.403223146520602</v>
      </c>
      <c r="J21" s="177">
        <v>0.664170312190833</v>
      </c>
      <c r="K21" s="4" t="s">
        <v>431</v>
      </c>
      <c r="L21" s="177" t="s">
        <v>431</v>
      </c>
      <c r="M21" s="4">
        <v>5.0669217708838703</v>
      </c>
      <c r="N21" s="177">
        <v>1.0040612560704201</v>
      </c>
      <c r="O21" s="4">
        <v>1.1876148970952001</v>
      </c>
      <c r="P21" s="196">
        <v>0.91722138009438403</v>
      </c>
    </row>
    <row r="22" spans="1:16" ht="13" customHeight="1" x14ac:dyDescent="0.35">
      <c r="A22" s="3" t="s">
        <v>366</v>
      </c>
      <c r="B22" s="171">
        <v>2</v>
      </c>
      <c r="C22" s="4" t="s">
        <v>431</v>
      </c>
      <c r="D22" s="177" t="s">
        <v>431</v>
      </c>
      <c r="E22" s="4">
        <v>70.125438691949</v>
      </c>
      <c r="F22" s="177">
        <v>1.1390519411314199</v>
      </c>
      <c r="G22" s="4">
        <v>73.568990491057605</v>
      </c>
      <c r="H22" s="177">
        <v>0.96401982780927897</v>
      </c>
      <c r="I22" s="4">
        <v>73.666998778020201</v>
      </c>
      <c r="J22" s="177">
        <v>1.13307018597261</v>
      </c>
      <c r="K22" s="4" t="s">
        <v>431</v>
      </c>
      <c r="L22" s="177" t="s">
        <v>431</v>
      </c>
      <c r="M22" s="4">
        <v>3.5415600860712</v>
      </c>
      <c r="N22" s="177">
        <v>1.60663853151083</v>
      </c>
      <c r="O22" s="4">
        <v>9.8008286962638594E-2</v>
      </c>
      <c r="P22" s="196">
        <v>1.4876768045343101</v>
      </c>
    </row>
    <row r="23" spans="1:16" ht="13" customHeight="1" x14ac:dyDescent="0.35">
      <c r="A23" s="3" t="s">
        <v>367</v>
      </c>
      <c r="B23" s="171">
        <v>2</v>
      </c>
      <c r="C23" s="4" t="s">
        <v>431</v>
      </c>
      <c r="D23" s="177" t="s">
        <v>431</v>
      </c>
      <c r="E23" s="4">
        <v>76.484236737792997</v>
      </c>
      <c r="F23" s="177">
        <v>0.68867667319480796</v>
      </c>
      <c r="G23" s="4">
        <v>76.410306282408897</v>
      </c>
      <c r="H23" s="177">
        <v>0.72574593189541303</v>
      </c>
      <c r="I23" s="4">
        <v>74.828735016984893</v>
      </c>
      <c r="J23" s="177">
        <v>0.504936849664545</v>
      </c>
      <c r="K23" s="4" t="s">
        <v>431</v>
      </c>
      <c r="L23" s="177" t="s">
        <v>431</v>
      </c>
      <c r="M23" s="4">
        <v>-1.65550172080805</v>
      </c>
      <c r="N23" s="177">
        <v>0.85395361838440897</v>
      </c>
      <c r="O23" s="4">
        <v>-1.58157126542393</v>
      </c>
      <c r="P23" s="196">
        <v>0.88412011616742203</v>
      </c>
    </row>
    <row r="24" spans="1:16" ht="13" customHeight="1" x14ac:dyDescent="0.35">
      <c r="A24" s="3" t="s">
        <v>368</v>
      </c>
      <c r="B24" s="171">
        <v>2</v>
      </c>
      <c r="C24" s="4">
        <v>58.084000800691797</v>
      </c>
      <c r="D24" s="177">
        <v>1.2157701601844499</v>
      </c>
      <c r="E24" s="4">
        <v>59.601807308590303</v>
      </c>
      <c r="F24" s="177">
        <v>1.23267282885331</v>
      </c>
      <c r="G24" s="4">
        <v>60.061466399751197</v>
      </c>
      <c r="H24" s="177">
        <v>1.0393406137668</v>
      </c>
      <c r="I24" s="4">
        <v>58.049305838312002</v>
      </c>
      <c r="J24" s="177">
        <v>0.90730176733638401</v>
      </c>
      <c r="K24" s="4">
        <v>-3.46949623798452E-2</v>
      </c>
      <c r="L24" s="177">
        <v>1.5170015093620199</v>
      </c>
      <c r="M24" s="4">
        <v>-1.5525014702783699</v>
      </c>
      <c r="N24" s="177">
        <v>1.5305811968023599</v>
      </c>
      <c r="O24" s="4">
        <v>-2.01216056143921</v>
      </c>
      <c r="P24" s="196">
        <v>1.37964684192618</v>
      </c>
    </row>
    <row r="25" spans="1:16" ht="13" customHeight="1" x14ac:dyDescent="0.35">
      <c r="A25" s="3" t="s">
        <v>369</v>
      </c>
      <c r="B25" s="171">
        <v>2</v>
      </c>
      <c r="C25" s="4">
        <v>83.746897866472196</v>
      </c>
      <c r="D25" s="177">
        <v>0.55391206510982005</v>
      </c>
      <c r="E25" s="4">
        <v>84.460008690619901</v>
      </c>
      <c r="F25" s="177">
        <v>0.58508576062224904</v>
      </c>
      <c r="G25" s="4">
        <v>83.824914338549704</v>
      </c>
      <c r="H25" s="177">
        <v>0.60490004472404002</v>
      </c>
      <c r="I25" s="4">
        <v>83.618282302422003</v>
      </c>
      <c r="J25" s="177">
        <v>0.49488688225799499</v>
      </c>
      <c r="K25" s="4">
        <v>-0.12861556405015101</v>
      </c>
      <c r="L25" s="177">
        <v>0.74278637716726104</v>
      </c>
      <c r="M25" s="4">
        <v>-0.84172638819788403</v>
      </c>
      <c r="N25" s="177">
        <v>0.76631480053170997</v>
      </c>
      <c r="O25" s="4">
        <v>-0.20663203612772901</v>
      </c>
      <c r="P25" s="196">
        <v>0.78154788102724904</v>
      </c>
    </row>
    <row r="26" spans="1:16" ht="13" customHeight="1" x14ac:dyDescent="0.35">
      <c r="A26" s="3" t="s">
        <v>370</v>
      </c>
      <c r="B26" s="171">
        <v>2</v>
      </c>
      <c r="C26" s="4" t="s">
        <v>431</v>
      </c>
      <c r="D26" s="177" t="s">
        <v>431</v>
      </c>
      <c r="E26" s="4">
        <v>72.364873839512398</v>
      </c>
      <c r="F26" s="177">
        <v>0.74651640562731603</v>
      </c>
      <c r="G26" s="4">
        <v>69.846966082159994</v>
      </c>
      <c r="H26" s="177">
        <v>0.655460503898189</v>
      </c>
      <c r="I26" s="4">
        <v>71.156013054752606</v>
      </c>
      <c r="J26" s="177">
        <v>0.69721500328981401</v>
      </c>
      <c r="K26" s="4" t="s">
        <v>431</v>
      </c>
      <c r="L26" s="177" t="s">
        <v>431</v>
      </c>
      <c r="M26" s="4">
        <v>-1.2088607847597601</v>
      </c>
      <c r="N26" s="177">
        <v>1.02146732922945</v>
      </c>
      <c r="O26" s="4">
        <v>1.3090469725925999</v>
      </c>
      <c r="P26" s="196">
        <v>0.95694160374752402</v>
      </c>
    </row>
    <row r="27" spans="1:16" ht="13" customHeight="1" x14ac:dyDescent="0.35">
      <c r="A27" s="3" t="s">
        <v>371</v>
      </c>
      <c r="B27" s="171">
        <v>2</v>
      </c>
      <c r="C27" s="4" t="s">
        <v>431</v>
      </c>
      <c r="D27" s="177" t="s">
        <v>431</v>
      </c>
      <c r="E27" s="4">
        <v>65.966538431297593</v>
      </c>
      <c r="F27" s="177">
        <v>0.74131789950002702</v>
      </c>
      <c r="G27" s="4">
        <v>65.315290716616005</v>
      </c>
      <c r="H27" s="177">
        <v>0.89764334712070304</v>
      </c>
      <c r="I27" s="4">
        <v>65.660226180972998</v>
      </c>
      <c r="J27" s="177">
        <v>0.92554771266392399</v>
      </c>
      <c r="K27" s="4" t="s">
        <v>431</v>
      </c>
      <c r="L27" s="177" t="s">
        <v>431</v>
      </c>
      <c r="M27" s="4">
        <v>-0.30631225032456699</v>
      </c>
      <c r="N27" s="177">
        <v>1.1858291599284201</v>
      </c>
      <c r="O27" s="4">
        <v>0.34493546435705003</v>
      </c>
      <c r="P27" s="196">
        <v>1.2893417495169699</v>
      </c>
    </row>
    <row r="28" spans="1:16" ht="13" customHeight="1" x14ac:dyDescent="0.35">
      <c r="A28" s="3" t="s">
        <v>372</v>
      </c>
      <c r="B28" s="171">
        <v>2</v>
      </c>
      <c r="C28" s="4">
        <v>76.8755491725003</v>
      </c>
      <c r="D28" s="177">
        <v>1.29795689545365</v>
      </c>
      <c r="E28" s="4" t="s">
        <v>431</v>
      </c>
      <c r="F28" s="177" t="s">
        <v>431</v>
      </c>
      <c r="G28" s="4">
        <v>79.094317874536102</v>
      </c>
      <c r="H28" s="177">
        <v>0.72407239890384401</v>
      </c>
      <c r="I28" s="4">
        <v>78.548971505824596</v>
      </c>
      <c r="J28" s="177">
        <v>0.71739060031490298</v>
      </c>
      <c r="K28" s="4">
        <v>1.6734223333242999</v>
      </c>
      <c r="L28" s="177">
        <v>1.4830176586527399</v>
      </c>
      <c r="M28" s="4" t="s">
        <v>431</v>
      </c>
      <c r="N28" s="177" t="s">
        <v>431</v>
      </c>
      <c r="O28" s="4">
        <v>-0.54534636871144904</v>
      </c>
      <c r="P28" s="196">
        <v>1.0192792121271499</v>
      </c>
    </row>
    <row r="29" spans="1:16" ht="13" customHeight="1" x14ac:dyDescent="0.35">
      <c r="A29" s="3" t="s">
        <v>373</v>
      </c>
      <c r="B29" s="171">
        <v>2</v>
      </c>
      <c r="C29" s="4">
        <v>69.123737718150394</v>
      </c>
      <c r="D29" s="177">
        <v>1.4634810195483701</v>
      </c>
      <c r="E29" s="4">
        <v>71.915691581994807</v>
      </c>
      <c r="F29" s="177">
        <v>1.18950747444278</v>
      </c>
      <c r="G29" s="4">
        <v>73.265900079258799</v>
      </c>
      <c r="H29" s="177">
        <v>1.2954253352205001</v>
      </c>
      <c r="I29" s="4">
        <v>73.6921227992448</v>
      </c>
      <c r="J29" s="177">
        <v>1.20312873186936</v>
      </c>
      <c r="K29" s="4">
        <v>4.5683850810943198</v>
      </c>
      <c r="L29" s="177">
        <v>1.8945435967609401</v>
      </c>
      <c r="M29" s="4">
        <v>1.7764312172499499</v>
      </c>
      <c r="N29" s="177">
        <v>1.6918767027194399</v>
      </c>
      <c r="O29" s="4">
        <v>0.42622271998600098</v>
      </c>
      <c r="P29" s="196">
        <v>1.7679495311180999</v>
      </c>
    </row>
    <row r="30" spans="1:16" ht="13" customHeight="1" x14ac:dyDescent="0.35">
      <c r="A30" s="3" t="s">
        <v>374</v>
      </c>
      <c r="B30" s="171">
        <v>2</v>
      </c>
      <c r="C30" s="4" t="s">
        <v>431</v>
      </c>
      <c r="D30" s="177" t="s">
        <v>431</v>
      </c>
      <c r="E30" s="4">
        <v>76.299034646061102</v>
      </c>
      <c r="F30" s="177">
        <v>1.3512744279506701</v>
      </c>
      <c r="G30" s="4">
        <v>75.501728011449003</v>
      </c>
      <c r="H30" s="177">
        <v>1.2112988002026599</v>
      </c>
      <c r="I30" s="4">
        <v>77.227076533523103</v>
      </c>
      <c r="J30" s="177">
        <v>1.5271801978976001</v>
      </c>
      <c r="K30" s="4" t="s">
        <v>431</v>
      </c>
      <c r="L30" s="177" t="s">
        <v>431</v>
      </c>
      <c r="M30" s="4">
        <v>0.92804188746201499</v>
      </c>
      <c r="N30" s="177">
        <v>2.0391718751699099</v>
      </c>
      <c r="O30" s="4">
        <v>1.72534852207414</v>
      </c>
      <c r="P30" s="196">
        <v>1.94923680968295</v>
      </c>
    </row>
    <row r="31" spans="1:16" ht="13" customHeight="1" x14ac:dyDescent="0.35">
      <c r="A31" s="3" t="s">
        <v>375</v>
      </c>
      <c r="B31" s="171">
        <v>2</v>
      </c>
      <c r="C31" s="4">
        <v>77.713638608752504</v>
      </c>
      <c r="D31" s="177">
        <v>0.67552117997685301</v>
      </c>
      <c r="E31" s="4">
        <v>78.545784533400905</v>
      </c>
      <c r="F31" s="177">
        <v>0.74723564711505497</v>
      </c>
      <c r="G31" s="4">
        <v>78.0671613883909</v>
      </c>
      <c r="H31" s="177">
        <v>0.85220943902939605</v>
      </c>
      <c r="I31" s="4">
        <v>76.873269488618305</v>
      </c>
      <c r="J31" s="177">
        <v>0.68426119876846003</v>
      </c>
      <c r="K31" s="4">
        <v>-0.84036912013415599</v>
      </c>
      <c r="L31" s="177">
        <v>0.96153120216526</v>
      </c>
      <c r="M31" s="4">
        <v>-1.67251504478263</v>
      </c>
      <c r="N31" s="177">
        <v>1.01320012853311</v>
      </c>
      <c r="O31" s="4">
        <v>-1.19389189977259</v>
      </c>
      <c r="P31" s="196">
        <v>1.09292008679082</v>
      </c>
    </row>
    <row r="32" spans="1:16" ht="13" customHeight="1" x14ac:dyDescent="0.35">
      <c r="A32" s="3" t="s">
        <v>376</v>
      </c>
      <c r="B32" s="171">
        <v>2</v>
      </c>
      <c r="C32" s="4" t="s">
        <v>431</v>
      </c>
      <c r="D32" s="177" t="s">
        <v>431</v>
      </c>
      <c r="E32" s="4">
        <v>39.026084483575197</v>
      </c>
      <c r="F32" s="177">
        <v>0.79519610751113801</v>
      </c>
      <c r="G32" s="4">
        <v>42.235912972480001</v>
      </c>
      <c r="H32" s="177">
        <v>0.823545995693719</v>
      </c>
      <c r="I32" s="4">
        <v>40.891086854066202</v>
      </c>
      <c r="J32" s="177">
        <v>0.74795557040806804</v>
      </c>
      <c r="K32" s="4" t="s">
        <v>431</v>
      </c>
      <c r="L32" s="177" t="s">
        <v>431</v>
      </c>
      <c r="M32" s="4">
        <v>1.8650023704910299</v>
      </c>
      <c r="N32" s="177">
        <v>1.0916841964163999</v>
      </c>
      <c r="O32" s="4">
        <v>-1.3448261184138099</v>
      </c>
      <c r="P32" s="196">
        <v>1.1125041763191801</v>
      </c>
    </row>
    <row r="33" spans="1:16" ht="13" customHeight="1" x14ac:dyDescent="0.35">
      <c r="A33" s="3" t="s">
        <v>377</v>
      </c>
      <c r="B33" s="171">
        <v>2</v>
      </c>
      <c r="C33" s="4" t="s">
        <v>431</v>
      </c>
      <c r="D33" s="177" t="s">
        <v>431</v>
      </c>
      <c r="E33" s="4" t="s">
        <v>431</v>
      </c>
      <c r="F33" s="177" t="s">
        <v>431</v>
      </c>
      <c r="G33" s="4">
        <v>75.917381948760806</v>
      </c>
      <c r="H33" s="177">
        <v>0.61145773741649401</v>
      </c>
      <c r="I33" s="4">
        <v>77.631490417491904</v>
      </c>
      <c r="J33" s="177">
        <v>0.62620582507208</v>
      </c>
      <c r="K33" s="4" t="s">
        <v>431</v>
      </c>
      <c r="L33" s="177" t="s">
        <v>431</v>
      </c>
      <c r="M33" s="4" t="s">
        <v>431</v>
      </c>
      <c r="N33" s="177" t="s">
        <v>431</v>
      </c>
      <c r="O33" s="4">
        <v>1.7141084687311099</v>
      </c>
      <c r="P33" s="196">
        <v>0.87522242887205703</v>
      </c>
    </row>
    <row r="34" spans="1:16" ht="13" customHeight="1" x14ac:dyDescent="0.35">
      <c r="A34" s="3" t="s">
        <v>378</v>
      </c>
      <c r="B34" s="171">
        <v>2</v>
      </c>
      <c r="C34" s="4">
        <v>64.405468955725595</v>
      </c>
      <c r="D34" s="177">
        <v>1.3285839448200301</v>
      </c>
      <c r="E34" s="4">
        <v>68.159260704321397</v>
      </c>
      <c r="F34" s="177">
        <v>1.0698177700757301</v>
      </c>
      <c r="G34" s="4">
        <v>67.286725227616799</v>
      </c>
      <c r="H34" s="177">
        <v>1.0561625839183599</v>
      </c>
      <c r="I34" s="4">
        <v>71.296426858511694</v>
      </c>
      <c r="J34" s="177">
        <v>0.84941149582032205</v>
      </c>
      <c r="K34" s="4">
        <v>6.8909579027860399</v>
      </c>
      <c r="L34" s="177">
        <v>1.57690684178402</v>
      </c>
      <c r="M34" s="4">
        <v>3.13716615419031</v>
      </c>
      <c r="N34" s="177">
        <v>1.3660197474419999</v>
      </c>
      <c r="O34" s="4">
        <v>4.0097016308948703</v>
      </c>
      <c r="P34" s="196">
        <v>1.35535209185688</v>
      </c>
    </row>
    <row r="35" spans="1:16" ht="13" customHeight="1" x14ac:dyDescent="0.35">
      <c r="A35" s="3" t="s">
        <v>380</v>
      </c>
      <c r="B35" s="171">
        <v>2</v>
      </c>
      <c r="C35" s="4" t="s">
        <v>431</v>
      </c>
      <c r="D35" s="177" t="s">
        <v>431</v>
      </c>
      <c r="E35" s="4">
        <v>88.727494126137401</v>
      </c>
      <c r="F35" s="177">
        <v>0.61793327664565101</v>
      </c>
      <c r="G35" s="4">
        <v>89.242025910485793</v>
      </c>
      <c r="H35" s="177">
        <v>0.65218405882352204</v>
      </c>
      <c r="I35" s="4">
        <v>85.987388895076805</v>
      </c>
      <c r="J35" s="177">
        <v>0.63652063448288598</v>
      </c>
      <c r="K35" s="4" t="s">
        <v>431</v>
      </c>
      <c r="L35" s="177" t="s">
        <v>431</v>
      </c>
      <c r="M35" s="4">
        <v>-2.7401052310605798</v>
      </c>
      <c r="N35" s="177">
        <v>0.88713023424327397</v>
      </c>
      <c r="O35" s="4">
        <v>-3.2546370154089499</v>
      </c>
      <c r="P35" s="196">
        <v>0.91131913439037304</v>
      </c>
    </row>
    <row r="36" spans="1:16" ht="13" customHeight="1" x14ac:dyDescent="0.35">
      <c r="A36" s="3" t="s">
        <v>381</v>
      </c>
      <c r="B36" s="171">
        <v>2</v>
      </c>
      <c r="C36" s="4">
        <v>84.933205458638398</v>
      </c>
      <c r="D36" s="177">
        <v>0.60415178849880602</v>
      </c>
      <c r="E36" s="4" t="s">
        <v>431</v>
      </c>
      <c r="F36" s="177" t="s">
        <v>431</v>
      </c>
      <c r="G36" s="4">
        <v>84.881143820356002</v>
      </c>
      <c r="H36" s="177">
        <v>0.54393884320098995</v>
      </c>
      <c r="I36" s="4">
        <v>85.431570507172594</v>
      </c>
      <c r="J36" s="177">
        <v>0.46578785195933298</v>
      </c>
      <c r="K36" s="4">
        <v>0.49836504853421099</v>
      </c>
      <c r="L36" s="177">
        <v>0.76286152516639305</v>
      </c>
      <c r="M36" s="4" t="s">
        <v>431</v>
      </c>
      <c r="N36" s="177" t="s">
        <v>431</v>
      </c>
      <c r="O36" s="4">
        <v>0.55042668681659301</v>
      </c>
      <c r="P36" s="196">
        <v>0.71611995376174298</v>
      </c>
    </row>
    <row r="37" spans="1:16" ht="13" customHeight="1" x14ac:dyDescent="0.35">
      <c r="A37" s="3" t="s">
        <v>382</v>
      </c>
      <c r="B37" s="171">
        <v>2</v>
      </c>
      <c r="C37" s="4">
        <v>61.395047859982398</v>
      </c>
      <c r="D37" s="177">
        <v>1.7433171251273301</v>
      </c>
      <c r="E37" s="4" t="s">
        <v>431</v>
      </c>
      <c r="F37" s="177" t="s">
        <v>431</v>
      </c>
      <c r="G37" s="4">
        <v>69.727437528464904</v>
      </c>
      <c r="H37" s="177">
        <v>1.9332199241608601</v>
      </c>
      <c r="I37" s="4">
        <v>70.454074949987401</v>
      </c>
      <c r="J37" s="177">
        <v>0.97109318884412299</v>
      </c>
      <c r="K37" s="4">
        <v>9.0590270900049195</v>
      </c>
      <c r="L37" s="177">
        <v>1.99553917029501</v>
      </c>
      <c r="M37" s="4" t="s">
        <v>431</v>
      </c>
      <c r="N37" s="177" t="s">
        <v>431</v>
      </c>
      <c r="O37" s="4">
        <v>0.72663742152245403</v>
      </c>
      <c r="P37" s="196">
        <v>2.1634142591265202</v>
      </c>
    </row>
    <row r="38" spans="1:16" ht="13" customHeight="1" x14ac:dyDescent="0.35">
      <c r="A38" s="3" t="s">
        <v>386</v>
      </c>
      <c r="B38" s="171">
        <v>2</v>
      </c>
      <c r="C38" s="4">
        <v>76.278811873799199</v>
      </c>
      <c r="D38" s="177">
        <v>0.67703271858717495</v>
      </c>
      <c r="E38" s="4">
        <v>74.908715576518603</v>
      </c>
      <c r="F38" s="177">
        <v>1.00735010401707</v>
      </c>
      <c r="G38" s="4" t="s">
        <v>431</v>
      </c>
      <c r="H38" s="177" t="s">
        <v>431</v>
      </c>
      <c r="I38" s="4">
        <v>77.470403187778103</v>
      </c>
      <c r="J38" s="177">
        <v>0.68143989597266597</v>
      </c>
      <c r="K38" s="4">
        <v>1.19159131397898</v>
      </c>
      <c r="L38" s="177">
        <v>0.96059025284497801</v>
      </c>
      <c r="M38" s="4">
        <v>2.5616876112595599</v>
      </c>
      <c r="N38" s="177">
        <v>1.21618853961318</v>
      </c>
      <c r="O38" s="4" t="s">
        <v>431</v>
      </c>
      <c r="P38" s="196" t="s">
        <v>431</v>
      </c>
    </row>
    <row r="39" spans="1:16" ht="13" customHeight="1" x14ac:dyDescent="0.35">
      <c r="A39" s="3" t="s">
        <v>387</v>
      </c>
      <c r="B39" s="171">
        <v>2</v>
      </c>
      <c r="C39" s="4">
        <v>70.672209517483907</v>
      </c>
      <c r="D39" s="177">
        <v>0.91671440253977099</v>
      </c>
      <c r="E39" s="4">
        <v>73.159890228606997</v>
      </c>
      <c r="F39" s="177">
        <v>0.82038614032843704</v>
      </c>
      <c r="G39" s="4">
        <v>73.689657807211205</v>
      </c>
      <c r="H39" s="177">
        <v>0.70940804527723</v>
      </c>
      <c r="I39" s="4">
        <v>74.862001745922498</v>
      </c>
      <c r="J39" s="177">
        <v>0.72995820592762395</v>
      </c>
      <c r="K39" s="4">
        <v>4.1897922284385203</v>
      </c>
      <c r="L39" s="177">
        <v>1.17183799145826</v>
      </c>
      <c r="M39" s="4">
        <v>1.7021115173154899</v>
      </c>
      <c r="N39" s="177">
        <v>1.09812221616907</v>
      </c>
      <c r="O39" s="4">
        <v>1.17234393871128</v>
      </c>
      <c r="P39" s="196">
        <v>1.0178893638825099</v>
      </c>
    </row>
    <row r="40" spans="1:16" ht="13" customHeight="1" x14ac:dyDescent="0.35">
      <c r="A40" s="3" t="s">
        <v>388</v>
      </c>
      <c r="B40" s="171">
        <v>2</v>
      </c>
      <c r="C40" s="4" t="s">
        <v>431</v>
      </c>
      <c r="D40" s="177" t="s">
        <v>431</v>
      </c>
      <c r="E40" s="4">
        <v>69.211108707780298</v>
      </c>
      <c r="F40" s="177">
        <v>0.98823440658910799</v>
      </c>
      <c r="G40" s="4">
        <v>72.973043554851799</v>
      </c>
      <c r="H40" s="177">
        <v>0.76857069974582903</v>
      </c>
      <c r="I40" s="4">
        <v>75.315706817431703</v>
      </c>
      <c r="J40" s="177">
        <v>0.78418527280130501</v>
      </c>
      <c r="K40" s="4" t="s">
        <v>431</v>
      </c>
      <c r="L40" s="177" t="s">
        <v>431</v>
      </c>
      <c r="M40" s="4">
        <v>6.1045981096513904</v>
      </c>
      <c r="N40" s="177">
        <v>1.2615679864537599</v>
      </c>
      <c r="O40" s="4">
        <v>2.34266326257992</v>
      </c>
      <c r="P40" s="196">
        <v>1.09801979152757</v>
      </c>
    </row>
    <row r="41" spans="1:16" ht="13" customHeight="1" x14ac:dyDescent="0.35">
      <c r="A41" s="3" t="s">
        <v>389</v>
      </c>
      <c r="B41" s="171">
        <v>2</v>
      </c>
      <c r="C41" s="4" t="s">
        <v>431</v>
      </c>
      <c r="D41" s="177" t="s">
        <v>431</v>
      </c>
      <c r="E41" s="4" t="s">
        <v>431</v>
      </c>
      <c r="F41" s="177" t="s">
        <v>431</v>
      </c>
      <c r="G41" s="4">
        <v>52.381345259505203</v>
      </c>
      <c r="H41" s="177">
        <v>0.99192787486134804</v>
      </c>
      <c r="I41" s="4">
        <v>48.570210873053099</v>
      </c>
      <c r="J41" s="177">
        <v>0.84916166652520897</v>
      </c>
      <c r="K41" s="4" t="s">
        <v>431</v>
      </c>
      <c r="L41" s="177" t="s">
        <v>431</v>
      </c>
      <c r="M41" s="4" t="s">
        <v>431</v>
      </c>
      <c r="N41" s="177" t="s">
        <v>431</v>
      </c>
      <c r="O41" s="4">
        <v>-3.8111343864521801</v>
      </c>
      <c r="P41" s="196">
        <v>1.3057551243716501</v>
      </c>
    </row>
    <row r="42" spans="1:16" ht="13" customHeight="1" x14ac:dyDescent="0.35">
      <c r="A42" s="3" t="s">
        <v>390</v>
      </c>
      <c r="B42" s="171">
        <v>2</v>
      </c>
      <c r="C42" s="4" t="s">
        <v>431</v>
      </c>
      <c r="D42" s="177" t="s">
        <v>431</v>
      </c>
      <c r="E42" s="4">
        <v>65.603601494344602</v>
      </c>
      <c r="F42" s="177">
        <v>0.73766213389785795</v>
      </c>
      <c r="G42" s="4" t="s">
        <v>431</v>
      </c>
      <c r="H42" s="177" t="s">
        <v>431</v>
      </c>
      <c r="I42" s="4">
        <v>70.450700491684799</v>
      </c>
      <c r="J42" s="177">
        <v>0.81932621780176895</v>
      </c>
      <c r="K42" s="4" t="s">
        <v>431</v>
      </c>
      <c r="L42" s="177" t="s">
        <v>431</v>
      </c>
      <c r="M42" s="4">
        <v>4.8470989973402396</v>
      </c>
      <c r="N42" s="177">
        <v>1.10247035105897</v>
      </c>
      <c r="O42" s="4" t="s">
        <v>431</v>
      </c>
      <c r="P42" s="196" t="s">
        <v>431</v>
      </c>
    </row>
    <row r="43" spans="1:16" ht="13" customHeight="1" x14ac:dyDescent="0.35">
      <c r="A43" s="3" t="s">
        <v>391</v>
      </c>
      <c r="B43" s="171">
        <v>2</v>
      </c>
      <c r="C43" s="4" t="s">
        <v>431</v>
      </c>
      <c r="D43" s="177" t="s">
        <v>431</v>
      </c>
      <c r="E43" s="4">
        <v>72.178970199385105</v>
      </c>
      <c r="F43" s="177">
        <v>0.62601283952521503</v>
      </c>
      <c r="G43" s="4">
        <v>73.651634674571795</v>
      </c>
      <c r="H43" s="177">
        <v>0.64652353187673695</v>
      </c>
      <c r="I43" s="4">
        <v>74.562782408447205</v>
      </c>
      <c r="J43" s="177">
        <v>0.56704615259319802</v>
      </c>
      <c r="K43" s="4" t="s">
        <v>431</v>
      </c>
      <c r="L43" s="177" t="s">
        <v>431</v>
      </c>
      <c r="M43" s="4">
        <v>2.3838122090621399</v>
      </c>
      <c r="N43" s="177">
        <v>0.84464987682540404</v>
      </c>
      <c r="O43" s="4">
        <v>0.91114773387546699</v>
      </c>
      <c r="P43" s="196">
        <v>0.85996163661009795</v>
      </c>
    </row>
    <row r="44" spans="1:16" ht="13" customHeight="1" x14ac:dyDescent="0.35">
      <c r="A44" s="3" t="s">
        <v>392</v>
      </c>
      <c r="B44" s="171">
        <v>2</v>
      </c>
      <c r="C44" s="4" t="s">
        <v>431</v>
      </c>
      <c r="D44" s="177" t="s">
        <v>431</v>
      </c>
      <c r="E44" s="4">
        <v>65.047829151947695</v>
      </c>
      <c r="F44" s="177">
        <v>0.89251348542924602</v>
      </c>
      <c r="G44" s="4">
        <v>63.619911948569801</v>
      </c>
      <c r="H44" s="177">
        <v>0.87171601310071201</v>
      </c>
      <c r="I44" s="4">
        <v>63.645927663469003</v>
      </c>
      <c r="J44" s="177">
        <v>0.88347798409015599</v>
      </c>
      <c r="K44" s="4" t="s">
        <v>431</v>
      </c>
      <c r="L44" s="177" t="s">
        <v>431</v>
      </c>
      <c r="M44" s="4">
        <v>-1.40190148847869</v>
      </c>
      <c r="N44" s="177">
        <v>1.25583186376404</v>
      </c>
      <c r="O44" s="4">
        <v>2.6015714899230599E-2</v>
      </c>
      <c r="P44" s="196">
        <v>1.2411374443905101</v>
      </c>
    </row>
    <row r="45" spans="1:16" ht="13" customHeight="1" x14ac:dyDescent="0.35">
      <c r="A45" s="3" t="s">
        <v>393</v>
      </c>
      <c r="B45" s="171">
        <v>2</v>
      </c>
      <c r="C45" s="4">
        <v>81.656595940523502</v>
      </c>
      <c r="D45" s="177">
        <v>0.80483625499445199</v>
      </c>
      <c r="E45" s="4">
        <v>81.925796272524906</v>
      </c>
      <c r="F45" s="177">
        <v>0.75190655155820496</v>
      </c>
      <c r="G45" s="4">
        <v>82.103164524081905</v>
      </c>
      <c r="H45" s="177">
        <v>0.73323175110137495</v>
      </c>
      <c r="I45" s="4">
        <v>79.995984127940304</v>
      </c>
      <c r="J45" s="177">
        <v>0.62765200032075696</v>
      </c>
      <c r="K45" s="4">
        <v>-1.6606118125831699</v>
      </c>
      <c r="L45" s="177">
        <v>1.0206411861472899</v>
      </c>
      <c r="M45" s="4">
        <v>-1.9298121445846399</v>
      </c>
      <c r="N45" s="177">
        <v>0.97944397276352602</v>
      </c>
      <c r="O45" s="4">
        <v>-2.1071803961415601</v>
      </c>
      <c r="P45" s="196">
        <v>0.96518176232761299</v>
      </c>
    </row>
    <row r="46" spans="1:16" ht="13" customHeight="1" x14ac:dyDescent="0.35">
      <c r="A46" s="3" t="s">
        <v>394</v>
      </c>
      <c r="B46" s="171">
        <v>2</v>
      </c>
      <c r="C46" s="4">
        <v>80.361939334560702</v>
      </c>
      <c r="D46" s="177">
        <v>0.68462735272368902</v>
      </c>
      <c r="E46" s="4" t="s">
        <v>431</v>
      </c>
      <c r="F46" s="177" t="s">
        <v>431</v>
      </c>
      <c r="G46" s="4">
        <v>79.017950503971505</v>
      </c>
      <c r="H46" s="177">
        <v>0.97269394888242999</v>
      </c>
      <c r="I46" s="4">
        <v>78.6997252823205</v>
      </c>
      <c r="J46" s="177">
        <v>0.74019539549441804</v>
      </c>
      <c r="K46" s="4">
        <v>-1.6622140522401501</v>
      </c>
      <c r="L46" s="177">
        <v>1.00826774004159</v>
      </c>
      <c r="M46" s="4" t="s">
        <v>431</v>
      </c>
      <c r="N46" s="177" t="s">
        <v>431</v>
      </c>
      <c r="O46" s="4">
        <v>-0.31822522165094802</v>
      </c>
      <c r="P46" s="196">
        <v>1.2223022300984501</v>
      </c>
    </row>
    <row r="47" spans="1:16" ht="13" customHeight="1" x14ac:dyDescent="0.35">
      <c r="A47" s="3" t="s">
        <v>395</v>
      </c>
      <c r="B47" s="171">
        <v>2</v>
      </c>
      <c r="C47" s="4" t="s">
        <v>431</v>
      </c>
      <c r="D47" s="177" t="s">
        <v>431</v>
      </c>
      <c r="E47" s="4" t="s">
        <v>431</v>
      </c>
      <c r="F47" s="177" t="s">
        <v>431</v>
      </c>
      <c r="G47" s="4">
        <v>59.802840974394599</v>
      </c>
      <c r="H47" s="177">
        <v>1.66649721589638</v>
      </c>
      <c r="I47" s="4">
        <v>62.368445460401297</v>
      </c>
      <c r="J47" s="177">
        <v>1.1235675606240001</v>
      </c>
      <c r="K47" s="4" t="s">
        <v>431</v>
      </c>
      <c r="L47" s="177" t="s">
        <v>431</v>
      </c>
      <c r="M47" s="4" t="s">
        <v>431</v>
      </c>
      <c r="N47" s="177" t="s">
        <v>431</v>
      </c>
      <c r="O47" s="4">
        <v>2.56560448600663</v>
      </c>
      <c r="P47" s="196">
        <v>2.0098798555826498</v>
      </c>
    </row>
    <row r="48" spans="1:16" ht="13" customHeight="1" x14ac:dyDescent="0.35">
      <c r="A48" s="3" t="s">
        <v>396</v>
      </c>
      <c r="B48" s="171">
        <v>2</v>
      </c>
      <c r="C48" s="4">
        <v>56.910819488149798</v>
      </c>
      <c r="D48" s="177">
        <v>0.97389582922169904</v>
      </c>
      <c r="E48" s="4">
        <v>58.771158784038199</v>
      </c>
      <c r="F48" s="177">
        <v>0.95364551780715701</v>
      </c>
      <c r="G48" s="4">
        <v>61.846705262094801</v>
      </c>
      <c r="H48" s="177">
        <v>1.2552632121152401</v>
      </c>
      <c r="I48" s="4">
        <v>62.395164940207998</v>
      </c>
      <c r="J48" s="177">
        <v>0.64886385891499698</v>
      </c>
      <c r="K48" s="4">
        <v>5.4843454520582702</v>
      </c>
      <c r="L48" s="177">
        <v>1.17025526855532</v>
      </c>
      <c r="M48" s="4">
        <v>3.6240061561698602</v>
      </c>
      <c r="N48" s="177">
        <v>1.1534574465665099</v>
      </c>
      <c r="O48" s="4">
        <v>0.54845967811324703</v>
      </c>
      <c r="P48" s="196">
        <v>1.4130499067959099</v>
      </c>
    </row>
    <row r="49" spans="1:16" ht="13" customHeight="1" x14ac:dyDescent="0.35">
      <c r="A49" s="3" t="s">
        <v>397</v>
      </c>
      <c r="B49" s="171">
        <v>2</v>
      </c>
      <c r="C49" s="4" t="s">
        <v>431</v>
      </c>
      <c r="D49" s="177" t="s">
        <v>431</v>
      </c>
      <c r="E49" s="4">
        <v>66.491157431118793</v>
      </c>
      <c r="F49" s="177">
        <v>0.79568007496198401</v>
      </c>
      <c r="G49" s="4">
        <v>65.817697936808798</v>
      </c>
      <c r="H49" s="177">
        <v>1.1684697790077101</v>
      </c>
      <c r="I49" s="4">
        <v>65.043556403072301</v>
      </c>
      <c r="J49" s="177">
        <v>0.93313392256354499</v>
      </c>
      <c r="K49" s="4" t="s">
        <v>431</v>
      </c>
      <c r="L49" s="177" t="s">
        <v>431</v>
      </c>
      <c r="M49" s="4">
        <v>-1.44760102804641</v>
      </c>
      <c r="N49" s="177">
        <v>1.2263138664837601</v>
      </c>
      <c r="O49" s="4">
        <v>-0.77414153373644001</v>
      </c>
      <c r="P49" s="196">
        <v>1.49534629497423</v>
      </c>
    </row>
    <row r="50" spans="1:16" ht="13" customHeight="1" x14ac:dyDescent="0.35">
      <c r="A50" s="3" t="s">
        <v>398</v>
      </c>
      <c r="B50" s="171">
        <v>2</v>
      </c>
      <c r="C50" s="4">
        <v>51.9699773883193</v>
      </c>
      <c r="D50" s="177">
        <v>2.2656833843879398</v>
      </c>
      <c r="E50" s="4" t="s">
        <v>431</v>
      </c>
      <c r="F50" s="177" t="s">
        <v>431</v>
      </c>
      <c r="G50" s="4">
        <v>55.8370054827815</v>
      </c>
      <c r="H50" s="177">
        <v>0.99625635372858001</v>
      </c>
      <c r="I50" s="4">
        <v>60.945669810685402</v>
      </c>
      <c r="J50" s="177">
        <v>1.04335691433322</v>
      </c>
      <c r="K50" s="4">
        <v>8.9756924223661798</v>
      </c>
      <c r="L50" s="177">
        <v>2.4943766453722498</v>
      </c>
      <c r="M50" s="4" t="s">
        <v>431</v>
      </c>
      <c r="N50" s="177" t="s">
        <v>431</v>
      </c>
      <c r="O50" s="4">
        <v>5.1086643279039397</v>
      </c>
      <c r="P50" s="196">
        <v>1.4426088773577901</v>
      </c>
    </row>
    <row r="51" spans="1:16" ht="13" customHeight="1" x14ac:dyDescent="0.35">
      <c r="A51" s="3" t="s">
        <v>399</v>
      </c>
      <c r="B51" s="171">
        <v>2</v>
      </c>
      <c r="C51" s="4" t="s">
        <v>431</v>
      </c>
      <c r="D51" s="177" t="s">
        <v>431</v>
      </c>
      <c r="E51" s="4" t="s">
        <v>431</v>
      </c>
      <c r="F51" s="177" t="s">
        <v>431</v>
      </c>
      <c r="G51" s="4">
        <v>62.210069998814198</v>
      </c>
      <c r="H51" s="177">
        <v>0.449854432559052</v>
      </c>
      <c r="I51" s="4">
        <v>70.587760277232604</v>
      </c>
      <c r="J51" s="177">
        <v>1.3813282553192101</v>
      </c>
      <c r="K51" s="4" t="s">
        <v>431</v>
      </c>
      <c r="L51" s="177" t="s">
        <v>431</v>
      </c>
      <c r="M51" s="4" t="s">
        <v>431</v>
      </c>
      <c r="N51" s="177" t="s">
        <v>431</v>
      </c>
      <c r="O51" s="4">
        <v>8.3776902784184006</v>
      </c>
      <c r="P51" s="196">
        <v>1.4527342356522901</v>
      </c>
    </row>
    <row r="52" spans="1:16" ht="13" customHeight="1" x14ac:dyDescent="0.35">
      <c r="A52" s="3" t="s">
        <v>400</v>
      </c>
      <c r="B52" s="171">
        <v>2</v>
      </c>
      <c r="C52" s="4" t="s">
        <v>431</v>
      </c>
      <c r="D52" s="177" t="s">
        <v>431</v>
      </c>
      <c r="E52" s="4" t="s">
        <v>431</v>
      </c>
      <c r="F52" s="177" t="s">
        <v>431</v>
      </c>
      <c r="G52" s="4">
        <v>65.755269428238407</v>
      </c>
      <c r="H52" s="177">
        <v>1.25107470364838</v>
      </c>
      <c r="I52" s="4">
        <v>64.077163229959993</v>
      </c>
      <c r="J52" s="177">
        <v>1.70036980104927</v>
      </c>
      <c r="K52" s="4" t="s">
        <v>431</v>
      </c>
      <c r="L52" s="177" t="s">
        <v>431</v>
      </c>
      <c r="M52" s="4" t="s">
        <v>431</v>
      </c>
      <c r="N52" s="177" t="s">
        <v>431</v>
      </c>
      <c r="O52" s="4">
        <v>-1.6781061982783601</v>
      </c>
      <c r="P52" s="196">
        <v>2.1110294584465699</v>
      </c>
    </row>
    <row r="53" spans="1:16" ht="13" customHeight="1" x14ac:dyDescent="0.35">
      <c r="A53" s="3" t="s">
        <v>402</v>
      </c>
      <c r="B53" s="171">
        <v>2</v>
      </c>
      <c r="C53" s="4" t="s">
        <v>431</v>
      </c>
      <c r="D53" s="177" t="s">
        <v>431</v>
      </c>
      <c r="E53" s="4" t="s">
        <v>431</v>
      </c>
      <c r="F53" s="177" t="s">
        <v>431</v>
      </c>
      <c r="G53" s="4">
        <v>66.373275842408006</v>
      </c>
      <c r="H53" s="177">
        <v>0.967437399380917</v>
      </c>
      <c r="I53" s="4">
        <v>69.505748283609705</v>
      </c>
      <c r="J53" s="177">
        <v>0.78820974443608105</v>
      </c>
      <c r="K53" s="4" t="s">
        <v>431</v>
      </c>
      <c r="L53" s="177" t="s">
        <v>431</v>
      </c>
      <c r="M53" s="4" t="s">
        <v>431</v>
      </c>
      <c r="N53" s="177" t="s">
        <v>431</v>
      </c>
      <c r="O53" s="4">
        <v>3.13247244120164</v>
      </c>
      <c r="P53" s="196">
        <v>1.2478820949692699</v>
      </c>
    </row>
    <row r="54" spans="1:16" ht="13" customHeight="1" x14ac:dyDescent="0.35">
      <c r="A54" s="192" t="s">
        <v>424</v>
      </c>
      <c r="B54" s="172">
        <v>2</v>
      </c>
      <c r="C54" s="42" t="s">
        <v>431</v>
      </c>
      <c r="D54" s="178" t="s">
        <v>431</v>
      </c>
      <c r="E54" s="42" t="s">
        <v>431</v>
      </c>
      <c r="F54" s="178" t="s">
        <v>431</v>
      </c>
      <c r="G54" s="42">
        <v>70.047711155506903</v>
      </c>
      <c r="H54" s="178">
        <v>0.195488698455619</v>
      </c>
      <c r="I54" s="42">
        <v>69.946925622046805</v>
      </c>
      <c r="J54" s="178">
        <v>0.19047288186186001</v>
      </c>
      <c r="K54" s="42" t="s">
        <v>431</v>
      </c>
      <c r="L54" s="178" t="s">
        <v>431</v>
      </c>
      <c r="M54" s="42" t="s">
        <v>431</v>
      </c>
      <c r="N54" s="178" t="s">
        <v>431</v>
      </c>
      <c r="O54" s="42">
        <v>-0.100785533460058</v>
      </c>
      <c r="P54" s="197">
        <v>0.27293909567636898</v>
      </c>
    </row>
    <row r="55" spans="1:16" ht="13" customHeight="1" x14ac:dyDescent="0.35">
      <c r="A55" s="3" t="s">
        <v>406</v>
      </c>
      <c r="B55" s="171">
        <v>2</v>
      </c>
      <c r="C55" s="4" t="s">
        <v>431</v>
      </c>
      <c r="D55" s="177" t="s">
        <v>431</v>
      </c>
      <c r="E55" s="4">
        <v>60.309406384744598</v>
      </c>
      <c r="F55" s="177">
        <v>1.26381319110712</v>
      </c>
      <c r="G55" s="4">
        <v>63.480372320689597</v>
      </c>
      <c r="H55" s="177">
        <v>2.3494325114899901</v>
      </c>
      <c r="I55" s="4">
        <v>62.613433466674998</v>
      </c>
      <c r="J55" s="177">
        <v>2.1571723308454298</v>
      </c>
      <c r="K55" s="4" t="s">
        <v>431</v>
      </c>
      <c r="L55" s="177" t="s">
        <v>431</v>
      </c>
      <c r="M55" s="4">
        <v>2.3040270819303599</v>
      </c>
      <c r="N55" s="177">
        <v>2.5001232463583598</v>
      </c>
      <c r="O55" s="4">
        <v>-0.86693885401466297</v>
      </c>
      <c r="P55" s="196">
        <v>3.18954943385602</v>
      </c>
    </row>
    <row r="56" spans="1:16" ht="13" customHeight="1" x14ac:dyDescent="0.35">
      <c r="A56" s="3" t="s">
        <v>407</v>
      </c>
      <c r="B56" s="171">
        <v>2</v>
      </c>
      <c r="C56" s="4">
        <v>55.7824635385467</v>
      </c>
      <c r="D56" s="177">
        <v>3.96395929946959</v>
      </c>
      <c r="E56" s="4">
        <v>54.6033410025601</v>
      </c>
      <c r="F56" s="177">
        <v>1.2695333699053699</v>
      </c>
      <c r="G56" s="4">
        <v>53.233330212437103</v>
      </c>
      <c r="H56" s="177">
        <v>1.02627167788927</v>
      </c>
      <c r="I56" s="4">
        <v>55.623194283246903</v>
      </c>
      <c r="J56" s="177">
        <v>1.55370301607564</v>
      </c>
      <c r="K56" s="4">
        <v>-0.159269255299783</v>
      </c>
      <c r="L56" s="177">
        <v>4.2575775260133497</v>
      </c>
      <c r="M56" s="4">
        <v>1.0198532806867999</v>
      </c>
      <c r="N56" s="177">
        <v>2.00641671630442</v>
      </c>
      <c r="O56" s="4">
        <v>2.3898640708097898</v>
      </c>
      <c r="P56" s="196">
        <v>1.8620490377538901</v>
      </c>
    </row>
    <row r="57" spans="1:16" ht="13" customHeight="1" x14ac:dyDescent="0.35">
      <c r="A57" s="3" t="s">
        <v>408</v>
      </c>
      <c r="B57" s="171">
        <v>2</v>
      </c>
      <c r="C57" s="4" t="s">
        <v>431</v>
      </c>
      <c r="D57" s="177" t="s">
        <v>431</v>
      </c>
      <c r="E57" s="4">
        <v>61.899699521332998</v>
      </c>
      <c r="F57" s="177">
        <v>1.2961133562329501</v>
      </c>
      <c r="G57" s="4">
        <v>65.362296000789399</v>
      </c>
      <c r="H57" s="177">
        <v>1.49574598804184</v>
      </c>
      <c r="I57" s="4">
        <v>64.963371274949694</v>
      </c>
      <c r="J57" s="177">
        <v>1.9223999742282201</v>
      </c>
      <c r="K57" s="4" t="s">
        <v>431</v>
      </c>
      <c r="L57" s="177" t="s">
        <v>431</v>
      </c>
      <c r="M57" s="4">
        <v>3.0636717536166498</v>
      </c>
      <c r="N57" s="177">
        <v>2.3185192457941999</v>
      </c>
      <c r="O57" s="4">
        <v>-0.39892472583967697</v>
      </c>
      <c r="P57" s="196">
        <v>2.4357499300330301</v>
      </c>
    </row>
    <row r="58" spans="1:16" ht="13" customHeight="1" x14ac:dyDescent="0.35">
      <c r="A58" s="103" t="s">
        <v>409</v>
      </c>
      <c r="B58" s="182">
        <v>2</v>
      </c>
      <c r="C58" s="109">
        <v>60.363405385334502</v>
      </c>
      <c r="D58" s="183">
        <v>1.0662958657596799</v>
      </c>
      <c r="E58" s="109">
        <v>61.024982833595999</v>
      </c>
      <c r="F58" s="183">
        <v>1.00095446192995</v>
      </c>
      <c r="G58" s="109">
        <v>63.7991345909942</v>
      </c>
      <c r="H58" s="183">
        <v>0.91164710407882499</v>
      </c>
      <c r="I58" s="109">
        <v>63.722160829584702</v>
      </c>
      <c r="J58" s="183">
        <v>1.45867437772969</v>
      </c>
      <c r="K58" s="109">
        <v>3.3587554442501699</v>
      </c>
      <c r="L58" s="183">
        <v>1.8068530138285399</v>
      </c>
      <c r="M58" s="109">
        <v>2.6971779959887101</v>
      </c>
      <c r="N58" s="183">
        <v>1.7690790754238701</v>
      </c>
      <c r="O58" s="109">
        <v>-7.6973761409462299E-2</v>
      </c>
      <c r="P58" s="198">
        <v>1.72012539735346</v>
      </c>
    </row>
    <row r="59" spans="1:16" ht="13" customHeight="1" x14ac:dyDescent="0.35">
      <c r="A59" s="208"/>
      <c r="B59" s="202"/>
      <c r="C59" s="203" t="s">
        <v>764</v>
      </c>
      <c r="D59" s="204" t="s">
        <v>765</v>
      </c>
      <c r="E59" s="203" t="s">
        <v>766</v>
      </c>
      <c r="F59" s="204" t="s">
        <v>767</v>
      </c>
      <c r="G59" s="203" t="s">
        <v>768</v>
      </c>
      <c r="H59" s="204" t="s">
        <v>769</v>
      </c>
      <c r="I59" s="203" t="s">
        <v>758</v>
      </c>
      <c r="J59" s="204" t="s">
        <v>759</v>
      </c>
      <c r="K59" s="203" t="s">
        <v>770</v>
      </c>
      <c r="L59" s="204" t="s">
        <v>771</v>
      </c>
      <c r="M59" s="203" t="s">
        <v>772</v>
      </c>
      <c r="N59" s="204" t="s">
        <v>773</v>
      </c>
      <c r="O59" s="203" t="s">
        <v>774</v>
      </c>
      <c r="P59" s="210" t="s">
        <v>775</v>
      </c>
    </row>
    <row r="60" spans="1:16" ht="13" customHeight="1" x14ac:dyDescent="0.35">
      <c r="A60" s="3" t="s">
        <v>371</v>
      </c>
      <c r="B60" s="175">
        <v>1</v>
      </c>
      <c r="C60" s="4" t="s">
        <v>431</v>
      </c>
      <c r="D60" s="177" t="s">
        <v>431</v>
      </c>
      <c r="E60" s="4" t="s">
        <v>431</v>
      </c>
      <c r="F60" s="177" t="s">
        <v>431</v>
      </c>
      <c r="G60" s="4">
        <v>86.822598369067606</v>
      </c>
      <c r="H60" s="177">
        <v>1.2505962794682299</v>
      </c>
      <c r="I60" s="4">
        <v>87.560645754052601</v>
      </c>
      <c r="J60" s="177">
        <v>0.90608272758457198</v>
      </c>
      <c r="K60" s="4" t="s">
        <v>431</v>
      </c>
      <c r="L60" s="177" t="s">
        <v>431</v>
      </c>
      <c r="M60" s="4" t="s">
        <v>431</v>
      </c>
      <c r="N60" s="177" t="s">
        <v>431</v>
      </c>
      <c r="O60" s="4">
        <v>0.73804738498502298</v>
      </c>
      <c r="P60" s="196">
        <v>1.5443370627705799</v>
      </c>
    </row>
    <row r="61" spans="1:16" ht="13" customHeight="1" x14ac:dyDescent="0.35">
      <c r="A61" s="3" t="s">
        <v>376</v>
      </c>
      <c r="B61" s="175">
        <v>1</v>
      </c>
      <c r="C61" s="4" t="s">
        <v>431</v>
      </c>
      <c r="D61" s="177" t="s">
        <v>431</v>
      </c>
      <c r="E61" s="4" t="s">
        <v>431</v>
      </c>
      <c r="F61" s="177" t="s">
        <v>431</v>
      </c>
      <c r="G61" s="4">
        <v>61.369213047714197</v>
      </c>
      <c r="H61" s="177">
        <v>0.81017335313878602</v>
      </c>
      <c r="I61" s="4">
        <v>61.310467531275897</v>
      </c>
      <c r="J61" s="177">
        <v>0.77944005809932504</v>
      </c>
      <c r="K61" s="4" t="s">
        <v>431</v>
      </c>
      <c r="L61" s="177" t="s">
        <v>431</v>
      </c>
      <c r="M61" s="4" t="s">
        <v>431</v>
      </c>
      <c r="N61" s="177" t="s">
        <v>431</v>
      </c>
      <c r="O61" s="4">
        <v>-5.8745516438314403E-2</v>
      </c>
      <c r="P61" s="196">
        <v>1.1242364814868899</v>
      </c>
    </row>
    <row r="62" spans="1:16" ht="13" customHeight="1" x14ac:dyDescent="0.35">
      <c r="A62" s="3" t="s">
        <v>378</v>
      </c>
      <c r="B62" s="175">
        <v>1</v>
      </c>
      <c r="C62" s="4" t="s">
        <v>431</v>
      </c>
      <c r="D62" s="177" t="s">
        <v>431</v>
      </c>
      <c r="E62" s="4" t="s">
        <v>431</v>
      </c>
      <c r="F62" s="177" t="s">
        <v>431</v>
      </c>
      <c r="G62" s="4">
        <v>76.666114336872297</v>
      </c>
      <c r="H62" s="177">
        <v>0.85052993125177201</v>
      </c>
      <c r="I62" s="4">
        <v>76.742472779026301</v>
      </c>
      <c r="J62" s="177">
        <v>0.86504655966397803</v>
      </c>
      <c r="K62" s="4" t="s">
        <v>431</v>
      </c>
      <c r="L62" s="177" t="s">
        <v>431</v>
      </c>
      <c r="M62" s="4" t="s">
        <v>431</v>
      </c>
      <c r="N62" s="177" t="s">
        <v>431</v>
      </c>
      <c r="O62" s="4">
        <v>7.6358442154045705E-2</v>
      </c>
      <c r="P62" s="196">
        <v>1.2131391982545201</v>
      </c>
    </row>
    <row r="63" spans="1:16" ht="13" customHeight="1" x14ac:dyDescent="0.35">
      <c r="A63" s="3" t="s">
        <v>396</v>
      </c>
      <c r="B63" s="175">
        <v>1</v>
      </c>
      <c r="C63" s="4" t="s">
        <v>431</v>
      </c>
      <c r="D63" s="177" t="s">
        <v>431</v>
      </c>
      <c r="E63" s="4" t="s">
        <v>431</v>
      </c>
      <c r="F63" s="177" t="s">
        <v>431</v>
      </c>
      <c r="G63" s="4">
        <v>76.280757451459806</v>
      </c>
      <c r="H63" s="177">
        <v>0.79551422476935196</v>
      </c>
      <c r="I63" s="4">
        <v>75.846225646538898</v>
      </c>
      <c r="J63" s="177">
        <v>0.65931521383217895</v>
      </c>
      <c r="K63" s="4" t="s">
        <v>431</v>
      </c>
      <c r="L63" s="177" t="s">
        <v>431</v>
      </c>
      <c r="M63" s="4" t="s">
        <v>431</v>
      </c>
      <c r="N63" s="177" t="s">
        <v>431</v>
      </c>
      <c r="O63" s="4">
        <v>-0.43453180492090798</v>
      </c>
      <c r="P63" s="196">
        <v>1.03321799877904</v>
      </c>
    </row>
    <row r="64" spans="1:16" ht="13" customHeight="1" x14ac:dyDescent="0.35">
      <c r="A64" s="3" t="s">
        <v>398</v>
      </c>
      <c r="B64" s="175">
        <v>1</v>
      </c>
      <c r="C64" s="4" t="s">
        <v>431</v>
      </c>
      <c r="D64" s="177" t="s">
        <v>431</v>
      </c>
      <c r="E64" s="4" t="s">
        <v>431</v>
      </c>
      <c r="F64" s="177" t="s">
        <v>431</v>
      </c>
      <c r="G64" s="4">
        <v>62.475775731404397</v>
      </c>
      <c r="H64" s="177">
        <v>1.18502654347529</v>
      </c>
      <c r="I64" s="4">
        <v>67.124018007409205</v>
      </c>
      <c r="J64" s="177">
        <v>0.96647504188901801</v>
      </c>
      <c r="K64" s="4" t="s">
        <v>431</v>
      </c>
      <c r="L64" s="177" t="s">
        <v>431</v>
      </c>
      <c r="M64" s="4" t="s">
        <v>431</v>
      </c>
      <c r="N64" s="177" t="s">
        <v>431</v>
      </c>
      <c r="O64" s="4">
        <v>4.6482422760047504</v>
      </c>
      <c r="P64" s="196">
        <v>1.5291703356184301</v>
      </c>
    </row>
    <row r="65" spans="1:16" ht="13" customHeight="1" x14ac:dyDescent="0.35">
      <c r="A65" s="209" t="s">
        <v>399</v>
      </c>
      <c r="B65" s="205">
        <v>1</v>
      </c>
      <c r="C65" s="206" t="s">
        <v>431</v>
      </c>
      <c r="D65" s="207" t="s">
        <v>431</v>
      </c>
      <c r="E65" s="206" t="s">
        <v>431</v>
      </c>
      <c r="F65" s="207" t="s">
        <v>431</v>
      </c>
      <c r="G65" s="206">
        <v>87.400453562227895</v>
      </c>
      <c r="H65" s="207">
        <v>0.37540549839477699</v>
      </c>
      <c r="I65" s="206">
        <v>86.978105036942495</v>
      </c>
      <c r="J65" s="207">
        <v>1.1506766473552299</v>
      </c>
      <c r="K65" s="206" t="s">
        <v>431</v>
      </c>
      <c r="L65" s="207" t="s">
        <v>431</v>
      </c>
      <c r="M65" s="206" t="s">
        <v>431</v>
      </c>
      <c r="N65" s="207" t="s">
        <v>431</v>
      </c>
      <c r="O65" s="206">
        <v>-0.42234852528537198</v>
      </c>
      <c r="P65" s="211">
        <v>1.2103660747863401</v>
      </c>
    </row>
    <row r="66" spans="1:16" ht="13" customHeight="1" x14ac:dyDescent="0.35">
      <c r="A66" s="3" t="s">
        <v>425</v>
      </c>
      <c r="B66" s="175">
        <v>1</v>
      </c>
      <c r="C66" s="4" t="s">
        <v>431</v>
      </c>
      <c r="D66" s="177" t="s">
        <v>431</v>
      </c>
      <c r="E66" s="4" t="s">
        <v>431</v>
      </c>
      <c r="F66" s="177" t="s">
        <v>431</v>
      </c>
      <c r="G66" s="4">
        <v>86.301887940689099</v>
      </c>
      <c r="H66" s="177">
        <v>0.74899429510807902</v>
      </c>
      <c r="I66" s="4">
        <v>85.553242476037695</v>
      </c>
      <c r="J66" s="177">
        <v>0.822426508600133</v>
      </c>
      <c r="K66" s="4" t="s">
        <v>431</v>
      </c>
      <c r="L66" s="177" t="s">
        <v>431</v>
      </c>
      <c r="M66" s="4" t="s">
        <v>431</v>
      </c>
      <c r="N66" s="177" t="s">
        <v>431</v>
      </c>
      <c r="O66" s="4">
        <v>-0.74864546465136095</v>
      </c>
      <c r="P66" s="196">
        <v>1.11237485415333</v>
      </c>
    </row>
    <row r="67" spans="1:16" ht="13" customHeight="1" x14ac:dyDescent="0.35">
      <c r="A67" s="3" t="s">
        <v>426</v>
      </c>
      <c r="B67" s="175">
        <v>1</v>
      </c>
      <c r="C67" s="4" t="s">
        <v>431</v>
      </c>
      <c r="D67" s="177" t="s">
        <v>431</v>
      </c>
      <c r="E67" s="4">
        <v>82.573583079806696</v>
      </c>
      <c r="F67" s="177">
        <v>0.90790285289905603</v>
      </c>
      <c r="G67" s="4">
        <v>84.143533747345103</v>
      </c>
      <c r="H67" s="177">
        <v>0.76613731871251101</v>
      </c>
      <c r="I67" s="4">
        <v>87.117234469588894</v>
      </c>
      <c r="J67" s="177">
        <v>0.80570451444077795</v>
      </c>
      <c r="K67" s="4" t="s">
        <v>431</v>
      </c>
      <c r="L67" s="177" t="s">
        <v>431</v>
      </c>
      <c r="M67" s="4">
        <v>4.5436513897822302</v>
      </c>
      <c r="N67" s="177">
        <v>1.21385639796991</v>
      </c>
      <c r="O67" s="4">
        <v>2.9737007222437799</v>
      </c>
      <c r="P67" s="196">
        <v>1.1118121045006899</v>
      </c>
    </row>
    <row r="68" spans="1:16" ht="13" customHeight="1" x14ac:dyDescent="0.35">
      <c r="A68" s="103" t="s">
        <v>427</v>
      </c>
      <c r="B68" s="184">
        <v>1</v>
      </c>
      <c r="C68" s="109" t="s">
        <v>431</v>
      </c>
      <c r="D68" s="183" t="s">
        <v>431</v>
      </c>
      <c r="E68" s="109" t="s">
        <v>431</v>
      </c>
      <c r="F68" s="183" t="s">
        <v>431</v>
      </c>
      <c r="G68" s="109">
        <v>84.591249430741897</v>
      </c>
      <c r="H68" s="183">
        <v>1.14724160799978</v>
      </c>
      <c r="I68" s="109">
        <v>81.892668191775797</v>
      </c>
      <c r="J68" s="183">
        <v>1.1098579041744101</v>
      </c>
      <c r="K68" s="109" t="s">
        <v>431</v>
      </c>
      <c r="L68" s="183" t="s">
        <v>431</v>
      </c>
      <c r="M68" s="109" t="s">
        <v>431</v>
      </c>
      <c r="N68" s="183" t="s">
        <v>431</v>
      </c>
      <c r="O68" s="109">
        <v>-2.6985812389660602</v>
      </c>
      <c r="P68" s="198">
        <v>1.59622926755036</v>
      </c>
    </row>
    <row r="69" spans="1:16" ht="13" customHeight="1" x14ac:dyDescent="0.35">
      <c r="A69" s="3"/>
      <c r="B69" s="111"/>
      <c r="C69" s="4" t="s">
        <v>764</v>
      </c>
      <c r="D69" s="177" t="s">
        <v>765</v>
      </c>
      <c r="E69" s="4" t="s">
        <v>766</v>
      </c>
      <c r="F69" s="177" t="s">
        <v>767</v>
      </c>
      <c r="G69" s="4" t="s">
        <v>768</v>
      </c>
      <c r="H69" s="177" t="s">
        <v>769</v>
      </c>
      <c r="I69" s="4" t="s">
        <v>758</v>
      </c>
      <c r="J69" s="177" t="s">
        <v>759</v>
      </c>
      <c r="K69" s="4" t="s">
        <v>770</v>
      </c>
      <c r="L69" s="177" t="s">
        <v>771</v>
      </c>
      <c r="M69" s="4" t="s">
        <v>772</v>
      </c>
      <c r="N69" s="177" t="s">
        <v>773</v>
      </c>
      <c r="O69" s="4" t="s">
        <v>774</v>
      </c>
      <c r="P69" s="196" t="s">
        <v>775</v>
      </c>
    </row>
    <row r="70" spans="1:16" ht="13" customHeight="1" x14ac:dyDescent="0.35">
      <c r="A70" s="3" t="s">
        <v>365</v>
      </c>
      <c r="B70" s="111">
        <v>3</v>
      </c>
      <c r="C70" s="4" t="s">
        <v>431</v>
      </c>
      <c r="D70" s="177" t="s">
        <v>431</v>
      </c>
      <c r="E70" s="4" t="s">
        <v>431</v>
      </c>
      <c r="F70" s="177" t="s">
        <v>431</v>
      </c>
      <c r="G70" s="4">
        <v>67.174294856280795</v>
      </c>
      <c r="H70" s="177">
        <v>1.38974983978764</v>
      </c>
      <c r="I70" s="4">
        <v>69.092430324309206</v>
      </c>
      <c r="J70" s="177">
        <v>1.107536703237</v>
      </c>
      <c r="K70" s="4" t="s">
        <v>431</v>
      </c>
      <c r="L70" s="177" t="s">
        <v>431</v>
      </c>
      <c r="M70" s="4" t="s">
        <v>431</v>
      </c>
      <c r="N70" s="177" t="s">
        <v>431</v>
      </c>
      <c r="O70" s="4">
        <v>1.9181354680284699</v>
      </c>
      <c r="P70" s="196">
        <v>1.7770881143620501</v>
      </c>
    </row>
    <row r="71" spans="1:16" ht="13" customHeight="1" x14ac:dyDescent="0.35">
      <c r="A71" s="3" t="s">
        <v>368</v>
      </c>
      <c r="B71" s="111">
        <v>3</v>
      </c>
      <c r="C71" s="4" t="s">
        <v>431</v>
      </c>
      <c r="D71" s="177" t="s">
        <v>431</v>
      </c>
      <c r="E71" s="4">
        <v>48.5292767558702</v>
      </c>
      <c r="F71" s="177">
        <v>1.5258440253903101</v>
      </c>
      <c r="G71" s="4">
        <v>50.177624103070798</v>
      </c>
      <c r="H71" s="177">
        <v>1.3267701185610301</v>
      </c>
      <c r="I71" s="4">
        <v>53.8035060064093</v>
      </c>
      <c r="J71" s="177">
        <v>1.41791722688306</v>
      </c>
      <c r="K71" s="4" t="s">
        <v>431</v>
      </c>
      <c r="L71" s="177" t="s">
        <v>431</v>
      </c>
      <c r="M71" s="4">
        <v>5.2742292505391299</v>
      </c>
      <c r="N71" s="177">
        <v>2.0829520522832699</v>
      </c>
      <c r="O71" s="4">
        <v>3.6258819033384899</v>
      </c>
      <c r="P71" s="196">
        <v>1.94185689735321</v>
      </c>
    </row>
    <row r="72" spans="1:16" ht="13" customHeight="1" x14ac:dyDescent="0.35">
      <c r="A72" s="3" t="s">
        <v>387</v>
      </c>
      <c r="B72" s="111">
        <v>3</v>
      </c>
      <c r="C72" s="4" t="s">
        <v>431</v>
      </c>
      <c r="D72" s="177" t="s">
        <v>431</v>
      </c>
      <c r="E72" s="4" t="s">
        <v>431</v>
      </c>
      <c r="F72" s="177" t="s">
        <v>431</v>
      </c>
      <c r="G72" s="4">
        <v>67.739458147902695</v>
      </c>
      <c r="H72" s="177">
        <v>0.92401626688830796</v>
      </c>
      <c r="I72" s="4">
        <v>68.097640050146893</v>
      </c>
      <c r="J72" s="177">
        <v>0.61514003764490199</v>
      </c>
      <c r="K72" s="4" t="s">
        <v>431</v>
      </c>
      <c r="L72" s="177" t="s">
        <v>431</v>
      </c>
      <c r="M72" s="4" t="s">
        <v>431</v>
      </c>
      <c r="N72" s="177" t="s">
        <v>431</v>
      </c>
      <c r="O72" s="4">
        <v>0.35818190224416901</v>
      </c>
      <c r="P72" s="196">
        <v>1.11004654289267</v>
      </c>
    </row>
    <row r="73" spans="1:16" ht="13" customHeight="1" x14ac:dyDescent="0.35">
      <c r="A73" s="3" t="s">
        <v>394</v>
      </c>
      <c r="B73" s="111">
        <v>3</v>
      </c>
      <c r="C73" s="4" t="s">
        <v>431</v>
      </c>
      <c r="D73" s="177" t="s">
        <v>431</v>
      </c>
      <c r="E73" s="4" t="s">
        <v>431</v>
      </c>
      <c r="F73" s="177" t="s">
        <v>431</v>
      </c>
      <c r="G73" s="4">
        <v>69.968114973222399</v>
      </c>
      <c r="H73" s="177">
        <v>1.1147100100902301</v>
      </c>
      <c r="I73" s="4">
        <v>70.735981696552798</v>
      </c>
      <c r="J73" s="177">
        <v>0.96707864176216596</v>
      </c>
      <c r="K73" s="4" t="s">
        <v>431</v>
      </c>
      <c r="L73" s="177" t="s">
        <v>431</v>
      </c>
      <c r="M73" s="4" t="s">
        <v>431</v>
      </c>
      <c r="N73" s="177" t="s">
        <v>431</v>
      </c>
      <c r="O73" s="4">
        <v>0.76786672333047101</v>
      </c>
      <c r="P73" s="196">
        <v>1.47574371282683</v>
      </c>
    </row>
    <row r="74" spans="1:16" ht="13" customHeight="1" x14ac:dyDescent="0.35">
      <c r="A74" s="3" t="s">
        <v>398</v>
      </c>
      <c r="B74" s="111">
        <v>3</v>
      </c>
      <c r="C74" s="4" t="s">
        <v>431</v>
      </c>
      <c r="D74" s="177" t="s">
        <v>431</v>
      </c>
      <c r="E74" s="4" t="s">
        <v>431</v>
      </c>
      <c r="F74" s="177" t="s">
        <v>431</v>
      </c>
      <c r="G74" s="4">
        <v>51.746860837982901</v>
      </c>
      <c r="H74" s="177">
        <v>1.05598116253742</v>
      </c>
      <c r="I74" s="4">
        <v>54.988229575270601</v>
      </c>
      <c r="J74" s="177">
        <v>0.95445935755254896</v>
      </c>
      <c r="K74" s="4" t="s">
        <v>431</v>
      </c>
      <c r="L74" s="177" t="s">
        <v>431</v>
      </c>
      <c r="M74" s="4" t="s">
        <v>431</v>
      </c>
      <c r="N74" s="177" t="s">
        <v>431</v>
      </c>
      <c r="O74" s="4">
        <v>3.24136873728769</v>
      </c>
      <c r="P74" s="196">
        <v>1.4234074893906901</v>
      </c>
    </row>
    <row r="75" spans="1:16" ht="13" customHeight="1" x14ac:dyDescent="0.35">
      <c r="A75" s="103" t="s">
        <v>399</v>
      </c>
      <c r="B75" s="106">
        <v>3</v>
      </c>
      <c r="C75" s="109" t="s">
        <v>431</v>
      </c>
      <c r="D75" s="183" t="s">
        <v>431</v>
      </c>
      <c r="E75" s="109" t="s">
        <v>431</v>
      </c>
      <c r="F75" s="183" t="s">
        <v>431</v>
      </c>
      <c r="G75" s="109">
        <v>57.119178761662603</v>
      </c>
      <c r="H75" s="183">
        <v>0.58673997335376704</v>
      </c>
      <c r="I75" s="109">
        <v>61.831347831295901</v>
      </c>
      <c r="J75" s="183">
        <v>2.9917401982457901</v>
      </c>
      <c r="K75" s="109" t="s">
        <v>431</v>
      </c>
      <c r="L75" s="183" t="s">
        <v>431</v>
      </c>
      <c r="M75" s="109" t="s">
        <v>431</v>
      </c>
      <c r="N75" s="183" t="s">
        <v>431</v>
      </c>
      <c r="O75" s="109">
        <v>4.7121690696332204</v>
      </c>
      <c r="P75" s="198">
        <v>3.0487330499948602</v>
      </c>
    </row>
    <row r="77" spans="1:16" x14ac:dyDescent="0.35">
      <c r="A77" s="201" t="s">
        <v>412</v>
      </c>
    </row>
    <row r="78" spans="1:16" x14ac:dyDescent="0.35">
      <c r="A78" s="201" t="s">
        <v>428</v>
      </c>
    </row>
    <row r="79" spans="1:16" x14ac:dyDescent="0.35">
      <c r="A79" s="201" t="s">
        <v>429</v>
      </c>
    </row>
    <row r="80" spans="1:16" x14ac:dyDescent="0.35">
      <c r="A80" s="201" t="s">
        <v>413</v>
      </c>
    </row>
    <row r="81" spans="1:1" x14ac:dyDescent="0.35">
      <c r="A81" s="201" t="s">
        <v>414</v>
      </c>
    </row>
    <row r="82" spans="1:1" x14ac:dyDescent="0.35">
      <c r="A82" s="201" t="s">
        <v>415</v>
      </c>
    </row>
    <row r="83" spans="1:1" x14ac:dyDescent="0.35">
      <c r="A83" s="170" t="str">
        <f>HYPERLINK("https://oecdcode.org/disclaimers/cyprus.html", "Information on data for Cyprus: https://oecdcode.org/disclaimers/cyprus.html")</f>
        <v>Information on data for Cyprus: https://oecdcode.org/disclaimers/cyprus.html</v>
      </c>
    </row>
    <row r="84" spans="1:1" x14ac:dyDescent="0.35">
      <c r="A84" s="201" t="s">
        <v>430</v>
      </c>
    </row>
  </sheetData>
  <mergeCells count="9">
    <mergeCell ref="B7:B10"/>
    <mergeCell ref="C7:P7"/>
    <mergeCell ref="C8:D9"/>
    <mergeCell ref="E8:F9"/>
    <mergeCell ref="G8:H9"/>
    <mergeCell ref="I8:J9"/>
    <mergeCell ref="K8:L9"/>
    <mergeCell ref="M8:N9"/>
    <mergeCell ref="O8:P9"/>
  </mergeCells>
  <conditionalFormatting sqref="K1:K200">
    <cfRule type="expression" dxfId="596" priority="3">
      <formula>ABS(K1/L1)&gt;1.95996398454005</formula>
    </cfRule>
  </conditionalFormatting>
  <conditionalFormatting sqref="M1:M200">
    <cfRule type="expression" dxfId="595" priority="2">
      <formula>ABS(M1/N1)&gt;1.95996398454005</formula>
    </cfRule>
  </conditionalFormatting>
  <conditionalFormatting sqref="O1:O200">
    <cfRule type="expression" dxfId="594" priority="1">
      <formula>ABS(O1/P1)&gt;1.95996398454005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08"/>
  <sheetViews>
    <sheetView showGridLines="0" zoomScale="80" workbookViewId="0"/>
  </sheetViews>
  <sheetFormatPr defaultColWidth="10.90625" defaultRowHeight="14.5" x14ac:dyDescent="0.35"/>
  <cols>
    <col min="1" max="1" width="30.7265625" customWidth="1"/>
    <col min="2" max="2" width="8.7265625" customWidth="1"/>
  </cols>
  <sheetData>
    <row r="1" spans="1:38" x14ac:dyDescent="0.35">
      <c r="A1" s="12" t="s">
        <v>271</v>
      </c>
    </row>
    <row r="2" spans="1:38" x14ac:dyDescent="0.35">
      <c r="A2" s="23" t="s">
        <v>598</v>
      </c>
    </row>
    <row r="3" spans="1:38" x14ac:dyDescent="0.35">
      <c r="A3" s="41" t="s">
        <v>343</v>
      </c>
    </row>
    <row r="4" spans="1:38" x14ac:dyDescent="0.35">
      <c r="A4" s="168" t="str">
        <f>HYPERLINK("#'TOC'!A1", "Back to TOC")</f>
        <v>Back to TOC</v>
      </c>
    </row>
    <row r="7" spans="1:38" ht="16" customHeight="1" x14ac:dyDescent="0.35">
      <c r="B7" s="334" t="s">
        <v>344</v>
      </c>
      <c r="C7" s="337" t="s">
        <v>536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43"/>
    </row>
    <row r="8" spans="1:38" ht="32" customHeight="1" x14ac:dyDescent="0.35">
      <c r="B8" s="335"/>
      <c r="C8" s="338" t="s">
        <v>599</v>
      </c>
      <c r="D8" s="338"/>
      <c r="E8" s="338" t="s">
        <v>600</v>
      </c>
      <c r="F8" s="338"/>
      <c r="G8" s="338" t="s">
        <v>603</v>
      </c>
      <c r="H8" s="338"/>
      <c r="I8" s="338" t="s">
        <v>601</v>
      </c>
      <c r="J8" s="338"/>
      <c r="K8" s="338" t="s">
        <v>602</v>
      </c>
      <c r="L8" s="338"/>
      <c r="M8" s="338" t="s">
        <v>604</v>
      </c>
      <c r="N8" s="338"/>
      <c r="O8" s="365" t="s">
        <v>348</v>
      </c>
      <c r="P8" s="365"/>
      <c r="Q8" s="365"/>
      <c r="R8" s="365"/>
      <c r="S8" s="365"/>
      <c r="T8" s="365"/>
      <c r="U8" s="365"/>
      <c r="V8" s="365"/>
      <c r="W8" s="365"/>
      <c r="X8" s="365"/>
      <c r="Y8" s="365"/>
      <c r="Z8" s="365"/>
      <c r="AA8" s="365" t="s">
        <v>351</v>
      </c>
      <c r="AB8" s="365"/>
      <c r="AC8" s="365"/>
      <c r="AD8" s="365"/>
      <c r="AE8" s="365"/>
      <c r="AF8" s="365"/>
      <c r="AG8" s="365"/>
      <c r="AH8" s="365"/>
      <c r="AI8" s="365"/>
      <c r="AJ8" s="365"/>
      <c r="AK8" s="365"/>
      <c r="AL8" s="366"/>
    </row>
    <row r="9" spans="1:38" ht="80" customHeight="1" x14ac:dyDescent="0.35">
      <c r="B9" s="335"/>
      <c r="C9" s="344"/>
      <c r="D9" s="344"/>
      <c r="E9" s="344"/>
      <c r="F9" s="344"/>
      <c r="G9" s="344"/>
      <c r="H9" s="344"/>
      <c r="I9" s="344"/>
      <c r="J9" s="344"/>
      <c r="K9" s="344"/>
      <c r="L9" s="344"/>
      <c r="M9" s="344"/>
      <c r="N9" s="344"/>
      <c r="O9" s="340" t="s">
        <v>599</v>
      </c>
      <c r="P9" s="340"/>
      <c r="Q9" s="340" t="s">
        <v>600</v>
      </c>
      <c r="R9" s="340"/>
      <c r="S9" s="340" t="s">
        <v>603</v>
      </c>
      <c r="T9" s="340"/>
      <c r="U9" s="340" t="s">
        <v>601</v>
      </c>
      <c r="V9" s="340"/>
      <c r="W9" s="340" t="s">
        <v>602</v>
      </c>
      <c r="X9" s="340"/>
      <c r="Y9" s="340" t="s">
        <v>604</v>
      </c>
      <c r="Z9" s="340"/>
      <c r="AA9" s="340" t="s">
        <v>599</v>
      </c>
      <c r="AB9" s="340"/>
      <c r="AC9" s="340" t="s">
        <v>600</v>
      </c>
      <c r="AD9" s="340"/>
      <c r="AE9" s="340" t="s">
        <v>603</v>
      </c>
      <c r="AF9" s="340"/>
      <c r="AG9" s="340" t="s">
        <v>601</v>
      </c>
      <c r="AH9" s="340"/>
      <c r="AI9" s="340" t="s">
        <v>602</v>
      </c>
      <c r="AJ9" s="340"/>
      <c r="AK9" s="340" t="s">
        <v>604</v>
      </c>
      <c r="AL9" s="342"/>
    </row>
    <row r="10" spans="1:38"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45" t="s">
        <v>346</v>
      </c>
    </row>
    <row r="11" spans="1:38" ht="13" customHeight="1" x14ac:dyDescent="0.35">
      <c r="A11" s="53"/>
      <c r="B11" s="185"/>
      <c r="C11" s="54" t="s">
        <v>1708</v>
      </c>
      <c r="D11" s="186" t="s">
        <v>1709</v>
      </c>
      <c r="E11" s="54" t="s">
        <v>1710</v>
      </c>
      <c r="F11" s="186" t="s">
        <v>1711</v>
      </c>
      <c r="G11" s="54" t="s">
        <v>1712</v>
      </c>
      <c r="H11" s="186" t="s">
        <v>1713</v>
      </c>
      <c r="I11" s="54" t="s">
        <v>1714</v>
      </c>
      <c r="J11" s="186" t="s">
        <v>1715</v>
      </c>
      <c r="K11" s="54" t="s">
        <v>1716</v>
      </c>
      <c r="L11" s="186" t="s">
        <v>1717</v>
      </c>
      <c r="M11" s="54" t="s">
        <v>1718</v>
      </c>
      <c r="N11" s="186" t="s">
        <v>1719</v>
      </c>
      <c r="O11" s="56" t="s">
        <v>1720</v>
      </c>
      <c r="P11" s="56" t="s">
        <v>1721</v>
      </c>
      <c r="Q11" s="56" t="s">
        <v>1722</v>
      </c>
      <c r="R11" s="56" t="s">
        <v>1723</v>
      </c>
      <c r="S11" s="56" t="s">
        <v>1724</v>
      </c>
      <c r="T11" s="56" t="s">
        <v>1725</v>
      </c>
      <c r="U11" s="56" t="s">
        <v>1726</v>
      </c>
      <c r="V11" s="56" t="s">
        <v>1727</v>
      </c>
      <c r="W11" s="56" t="s">
        <v>1728</v>
      </c>
      <c r="X11" s="56" t="s">
        <v>1729</v>
      </c>
      <c r="Y11" s="56" t="s">
        <v>1730</v>
      </c>
      <c r="Z11" s="56" t="s">
        <v>1731</v>
      </c>
      <c r="AA11" s="56" t="s">
        <v>1732</v>
      </c>
      <c r="AB11" s="56" t="s">
        <v>1733</v>
      </c>
      <c r="AC11" s="56" t="s">
        <v>1734</v>
      </c>
      <c r="AD11" s="56" t="s">
        <v>1735</v>
      </c>
      <c r="AE11" s="56" t="s">
        <v>1736</v>
      </c>
      <c r="AF11" s="56" t="s">
        <v>1737</v>
      </c>
      <c r="AG11" s="56" t="s">
        <v>1738</v>
      </c>
      <c r="AH11" s="56" t="s">
        <v>1739</v>
      </c>
      <c r="AI11" s="56" t="s">
        <v>1740</v>
      </c>
      <c r="AJ11" s="56" t="s">
        <v>1741</v>
      </c>
      <c r="AK11" s="56" t="s">
        <v>1742</v>
      </c>
      <c r="AL11" s="2" t="s">
        <v>1743</v>
      </c>
    </row>
    <row r="12" spans="1:38" ht="13" customHeight="1" x14ac:dyDescent="0.35">
      <c r="A12" s="3" t="s">
        <v>352</v>
      </c>
      <c r="B12" s="171">
        <v>2</v>
      </c>
      <c r="C12" s="4">
        <v>90.032738164840296</v>
      </c>
      <c r="D12" s="177">
        <v>0.79196105992895405</v>
      </c>
      <c r="E12" s="4">
        <v>86.638986534645895</v>
      </c>
      <c r="F12" s="177">
        <v>1.00545244959573</v>
      </c>
      <c r="G12" s="4">
        <v>90.110569722349197</v>
      </c>
      <c r="H12" s="177">
        <v>0.82889486689483705</v>
      </c>
      <c r="I12" s="4">
        <v>86.287091154165395</v>
      </c>
      <c r="J12" s="177">
        <v>0.90987883739999598</v>
      </c>
      <c r="K12" s="4">
        <v>92.181329832029206</v>
      </c>
      <c r="L12" s="177">
        <v>0.68608087756902003</v>
      </c>
      <c r="M12" s="4">
        <v>84.211603217686701</v>
      </c>
      <c r="N12" s="177">
        <v>0.94731685019080203</v>
      </c>
      <c r="O12" s="6"/>
      <c r="P12" s="6"/>
      <c r="Q12" s="6"/>
      <c r="R12" s="6"/>
      <c r="S12" s="6"/>
      <c r="T12" s="6"/>
      <c r="U12" s="6"/>
      <c r="V12" s="6"/>
      <c r="W12" s="6"/>
      <c r="X12" s="6"/>
      <c r="Y12" s="6"/>
      <c r="Z12" s="6"/>
      <c r="AA12" s="6"/>
      <c r="AB12" s="6"/>
      <c r="AC12" s="6"/>
      <c r="AD12" s="6"/>
      <c r="AE12" s="6"/>
      <c r="AF12" s="6"/>
      <c r="AG12" s="6"/>
      <c r="AH12" s="6"/>
      <c r="AI12" s="6"/>
      <c r="AJ12" s="6"/>
      <c r="AK12" s="6"/>
      <c r="AL12" s="8"/>
    </row>
    <row r="13" spans="1:38" ht="13" customHeight="1" x14ac:dyDescent="0.35">
      <c r="A13" s="3" t="s">
        <v>353</v>
      </c>
      <c r="B13" s="171">
        <v>2</v>
      </c>
      <c r="C13" s="4">
        <v>74.501729114073399</v>
      </c>
      <c r="D13" s="177">
        <v>1.14983253749257</v>
      </c>
      <c r="E13" s="4">
        <v>32.8428292922747</v>
      </c>
      <c r="F13" s="177">
        <v>1.2990352842316</v>
      </c>
      <c r="G13" s="4">
        <v>46.803145432850201</v>
      </c>
      <c r="H13" s="177">
        <v>1.3913865194846</v>
      </c>
      <c r="I13" s="4">
        <v>33.780493602556398</v>
      </c>
      <c r="J13" s="177">
        <v>1.2015980598321301</v>
      </c>
      <c r="K13" s="4">
        <v>67.306625723026002</v>
      </c>
      <c r="L13" s="177">
        <v>1.27028050412338</v>
      </c>
      <c r="M13" s="4">
        <v>47.6620384150172</v>
      </c>
      <c r="N13" s="177">
        <v>1.40158304941516</v>
      </c>
      <c r="O13" s="6"/>
      <c r="P13" s="6"/>
      <c r="Q13" s="6"/>
      <c r="R13" s="6"/>
      <c r="S13" s="6"/>
      <c r="T13" s="6"/>
      <c r="U13" s="6"/>
      <c r="V13" s="6"/>
      <c r="W13" s="6"/>
      <c r="X13" s="6"/>
      <c r="Y13" s="6"/>
      <c r="Z13" s="6"/>
      <c r="AA13" s="6"/>
      <c r="AB13" s="6"/>
      <c r="AC13" s="6"/>
      <c r="AD13" s="6"/>
      <c r="AE13" s="6"/>
      <c r="AF13" s="6"/>
      <c r="AG13" s="6"/>
      <c r="AH13" s="6"/>
      <c r="AI13" s="6"/>
      <c r="AJ13" s="6"/>
      <c r="AK13" s="6"/>
      <c r="AL13" s="8"/>
    </row>
    <row r="14" spans="1:38" ht="13" customHeight="1" x14ac:dyDescent="0.35">
      <c r="A14" s="3" t="s">
        <v>354</v>
      </c>
      <c r="B14" s="171">
        <v>2</v>
      </c>
      <c r="C14" s="4">
        <v>63.887255416166497</v>
      </c>
      <c r="D14" s="177">
        <v>0.90458161137920601</v>
      </c>
      <c r="E14" s="4">
        <v>40.543342015908102</v>
      </c>
      <c r="F14" s="177">
        <v>0.97317607183551802</v>
      </c>
      <c r="G14" s="4">
        <v>39.748233357939199</v>
      </c>
      <c r="H14" s="177">
        <v>0.94319230435869295</v>
      </c>
      <c r="I14" s="4">
        <v>26.2025790376229</v>
      </c>
      <c r="J14" s="177">
        <v>0.99655985361802502</v>
      </c>
      <c r="K14" s="4">
        <v>65.119673837135807</v>
      </c>
      <c r="L14" s="177">
        <v>1.0077475593627701</v>
      </c>
      <c r="M14" s="4">
        <v>33.949747815273398</v>
      </c>
      <c r="N14" s="177">
        <v>1.1823711231729499</v>
      </c>
      <c r="O14" s="6"/>
      <c r="P14" s="6"/>
      <c r="Q14" s="6"/>
      <c r="R14" s="6"/>
      <c r="S14" s="6"/>
      <c r="T14" s="6"/>
      <c r="U14" s="6"/>
      <c r="V14" s="6"/>
      <c r="W14" s="6"/>
      <c r="X14" s="6"/>
      <c r="Y14" s="6"/>
      <c r="Z14" s="6"/>
      <c r="AA14" s="6"/>
      <c r="AB14" s="6"/>
      <c r="AC14" s="6"/>
      <c r="AD14" s="6"/>
      <c r="AE14" s="6"/>
      <c r="AF14" s="6"/>
      <c r="AG14" s="6"/>
      <c r="AH14" s="6"/>
      <c r="AI14" s="6"/>
      <c r="AJ14" s="6"/>
      <c r="AK14" s="6"/>
      <c r="AL14" s="8"/>
    </row>
    <row r="15" spans="1:38" ht="13" customHeight="1" x14ac:dyDescent="0.35">
      <c r="A15" s="3" t="s">
        <v>355</v>
      </c>
      <c r="B15" s="171">
        <v>2</v>
      </c>
      <c r="C15" s="4">
        <v>46.770061836013802</v>
      </c>
      <c r="D15" s="177">
        <v>1.39064666736529</v>
      </c>
      <c r="E15" s="4">
        <v>62.652861707331397</v>
      </c>
      <c r="F15" s="177">
        <v>1.3670262336305401</v>
      </c>
      <c r="G15" s="4">
        <v>49.988330213862902</v>
      </c>
      <c r="H15" s="177">
        <v>1.4813261745641999</v>
      </c>
      <c r="I15" s="4">
        <v>56.609186824797597</v>
      </c>
      <c r="J15" s="177">
        <v>1.29215716841191</v>
      </c>
      <c r="K15" s="4">
        <v>58.181702628623903</v>
      </c>
      <c r="L15" s="177">
        <v>1.4328308948064099</v>
      </c>
      <c r="M15" s="4">
        <v>53.155521637266602</v>
      </c>
      <c r="N15" s="177">
        <v>1.41251145114849</v>
      </c>
      <c r="O15" s="6"/>
      <c r="P15" s="6"/>
      <c r="Q15" s="6"/>
      <c r="R15" s="6"/>
      <c r="S15" s="6"/>
      <c r="T15" s="6"/>
      <c r="U15" s="6"/>
      <c r="V15" s="6"/>
      <c r="W15" s="6"/>
      <c r="X15" s="6"/>
      <c r="Y15" s="6"/>
      <c r="Z15" s="6"/>
      <c r="AA15" s="6"/>
      <c r="AB15" s="6"/>
      <c r="AC15" s="6"/>
      <c r="AD15" s="6"/>
      <c r="AE15" s="6"/>
      <c r="AF15" s="6"/>
      <c r="AG15" s="6"/>
      <c r="AH15" s="6"/>
      <c r="AI15" s="6"/>
      <c r="AJ15" s="6"/>
      <c r="AK15" s="6"/>
      <c r="AL15" s="8"/>
    </row>
    <row r="16" spans="1:38" ht="13" customHeight="1" x14ac:dyDescent="0.35">
      <c r="A16" s="3" t="s">
        <v>356</v>
      </c>
      <c r="B16" s="171">
        <v>2</v>
      </c>
      <c r="C16" s="4">
        <v>75.441048233985597</v>
      </c>
      <c r="D16" s="177">
        <v>0.96494781445622602</v>
      </c>
      <c r="E16" s="4">
        <v>62.810903163103397</v>
      </c>
      <c r="F16" s="177">
        <v>1.19180612132521</v>
      </c>
      <c r="G16" s="4">
        <v>62.5731765516161</v>
      </c>
      <c r="H16" s="177">
        <v>1.01111121636498</v>
      </c>
      <c r="I16" s="4">
        <v>61.495090828735599</v>
      </c>
      <c r="J16" s="177">
        <v>1.1863564281482</v>
      </c>
      <c r="K16" s="4">
        <v>67.002755721411404</v>
      </c>
      <c r="L16" s="177">
        <v>1.1634787972901399</v>
      </c>
      <c r="M16" s="4">
        <v>65.809596437999403</v>
      </c>
      <c r="N16" s="177">
        <v>1.0715323286887499</v>
      </c>
      <c r="O16" s="6"/>
      <c r="P16" s="6"/>
      <c r="Q16" s="6"/>
      <c r="R16" s="6"/>
      <c r="S16" s="6"/>
      <c r="T16" s="6"/>
      <c r="U16" s="6"/>
      <c r="V16" s="6"/>
      <c r="W16" s="6"/>
      <c r="X16" s="6"/>
      <c r="Y16" s="6"/>
      <c r="Z16" s="6"/>
      <c r="AA16" s="6"/>
      <c r="AB16" s="6"/>
      <c r="AC16" s="6"/>
      <c r="AD16" s="6"/>
      <c r="AE16" s="6"/>
      <c r="AF16" s="6"/>
      <c r="AG16" s="6"/>
      <c r="AH16" s="6"/>
      <c r="AI16" s="6"/>
      <c r="AJ16" s="6"/>
      <c r="AK16" s="6"/>
      <c r="AL16" s="8"/>
    </row>
    <row r="17" spans="1:38" ht="13" customHeight="1" x14ac:dyDescent="0.35">
      <c r="A17" s="3" t="s">
        <v>357</v>
      </c>
      <c r="B17" s="171">
        <v>2</v>
      </c>
      <c r="C17" s="4">
        <v>70.141695237662503</v>
      </c>
      <c r="D17" s="177">
        <v>1.0238441225972901</v>
      </c>
      <c r="E17" s="4">
        <v>39.945160491711903</v>
      </c>
      <c r="F17" s="177">
        <v>1.0641612042773301</v>
      </c>
      <c r="G17" s="4">
        <v>48.379644832259302</v>
      </c>
      <c r="H17" s="177">
        <v>1.0165577818320699</v>
      </c>
      <c r="I17" s="4">
        <v>24.305479698963602</v>
      </c>
      <c r="J17" s="177">
        <v>0.80375766928728998</v>
      </c>
      <c r="K17" s="4">
        <v>51.544909711557501</v>
      </c>
      <c r="L17" s="177">
        <v>0.99680127482662295</v>
      </c>
      <c r="M17" s="4">
        <v>46.170319477232702</v>
      </c>
      <c r="N17" s="177">
        <v>1.03302485884472</v>
      </c>
      <c r="O17" s="6"/>
      <c r="P17" s="6"/>
      <c r="Q17" s="6"/>
      <c r="R17" s="6"/>
      <c r="S17" s="6"/>
      <c r="T17" s="6"/>
      <c r="U17" s="6"/>
      <c r="V17" s="6"/>
      <c r="W17" s="6"/>
      <c r="X17" s="6"/>
      <c r="Y17" s="6"/>
      <c r="Z17" s="6"/>
      <c r="AA17" s="6"/>
      <c r="AB17" s="6"/>
      <c r="AC17" s="6"/>
      <c r="AD17" s="6"/>
      <c r="AE17" s="6"/>
      <c r="AF17" s="6"/>
      <c r="AG17" s="6"/>
      <c r="AH17" s="6"/>
      <c r="AI17" s="6"/>
      <c r="AJ17" s="6"/>
      <c r="AK17" s="6"/>
      <c r="AL17" s="8"/>
    </row>
    <row r="18" spans="1:38" ht="13" customHeight="1" x14ac:dyDescent="0.35">
      <c r="A18" s="190" t="s">
        <v>358</v>
      </c>
      <c r="B18" s="171">
        <v>2</v>
      </c>
      <c r="C18" s="4">
        <v>82.226613697141204</v>
      </c>
      <c r="D18" s="177">
        <v>1.1423585878820599</v>
      </c>
      <c r="E18" s="4">
        <v>54.469898757105803</v>
      </c>
      <c r="F18" s="177">
        <v>1.5383937535473</v>
      </c>
      <c r="G18" s="4">
        <v>50.000737640392799</v>
      </c>
      <c r="H18" s="177">
        <v>1.2805620938510001</v>
      </c>
      <c r="I18" s="4">
        <v>24.3046785874017</v>
      </c>
      <c r="J18" s="177">
        <v>1.0614989105274899</v>
      </c>
      <c r="K18" s="4">
        <v>53.924379543974297</v>
      </c>
      <c r="L18" s="177">
        <v>1.4500142906671301</v>
      </c>
      <c r="M18" s="4">
        <v>40.735478678122497</v>
      </c>
      <c r="N18" s="177">
        <v>1.3714102728723601</v>
      </c>
      <c r="O18" s="6"/>
      <c r="P18" s="6"/>
      <c r="Q18" s="6"/>
      <c r="R18" s="6"/>
      <c r="S18" s="6"/>
      <c r="T18" s="6"/>
      <c r="U18" s="6"/>
      <c r="V18" s="6"/>
      <c r="W18" s="6"/>
      <c r="X18" s="6"/>
      <c r="Y18" s="6"/>
      <c r="Z18" s="6"/>
      <c r="AA18" s="6"/>
      <c r="AB18" s="6"/>
      <c r="AC18" s="6"/>
      <c r="AD18" s="6"/>
      <c r="AE18" s="6"/>
      <c r="AF18" s="6"/>
      <c r="AG18" s="6"/>
      <c r="AH18" s="6"/>
      <c r="AI18" s="6"/>
      <c r="AJ18" s="6"/>
      <c r="AK18" s="6"/>
      <c r="AL18" s="8"/>
    </row>
    <row r="19" spans="1:38" ht="13" customHeight="1" x14ac:dyDescent="0.35">
      <c r="A19" s="190" t="s">
        <v>359</v>
      </c>
      <c r="B19" s="171">
        <v>2</v>
      </c>
      <c r="C19" s="4">
        <v>51.114351592019901</v>
      </c>
      <c r="D19" s="177">
        <v>1.90735937837553</v>
      </c>
      <c r="E19" s="4">
        <v>17.136908735783599</v>
      </c>
      <c r="F19" s="177">
        <v>1.14413808983884</v>
      </c>
      <c r="G19" s="4">
        <v>45.835241826402402</v>
      </c>
      <c r="H19" s="177">
        <v>1.75529929503047</v>
      </c>
      <c r="I19" s="4">
        <v>24.306738723704498</v>
      </c>
      <c r="J19" s="177">
        <v>1.1985834939556801</v>
      </c>
      <c r="K19" s="4">
        <v>47.786722713637097</v>
      </c>
      <c r="L19" s="177">
        <v>1.38467129608312</v>
      </c>
      <c r="M19" s="4">
        <v>54.771456545252697</v>
      </c>
      <c r="N19" s="177">
        <v>1.3836633541163901</v>
      </c>
      <c r="O19" s="6"/>
      <c r="P19" s="6"/>
      <c r="Q19" s="6"/>
      <c r="R19" s="6"/>
      <c r="S19" s="6"/>
      <c r="T19" s="6"/>
      <c r="U19" s="6"/>
      <c r="V19" s="6"/>
      <c r="W19" s="6"/>
      <c r="X19" s="6"/>
      <c r="Y19" s="6"/>
      <c r="Z19" s="6"/>
      <c r="AA19" s="6"/>
      <c r="AB19" s="6"/>
      <c r="AC19" s="6"/>
      <c r="AD19" s="6"/>
      <c r="AE19" s="6"/>
      <c r="AF19" s="6"/>
      <c r="AG19" s="6"/>
      <c r="AH19" s="6"/>
      <c r="AI19" s="6"/>
      <c r="AJ19" s="6"/>
      <c r="AK19" s="6"/>
      <c r="AL19" s="8"/>
    </row>
    <row r="20" spans="1:38" ht="13" customHeight="1" x14ac:dyDescent="0.35">
      <c r="A20" s="3" t="s">
        <v>360</v>
      </c>
      <c r="B20" s="171">
        <v>2</v>
      </c>
      <c r="C20" s="4">
        <v>79.444175588476895</v>
      </c>
      <c r="D20" s="177">
        <v>1.3776609801033</v>
      </c>
      <c r="E20" s="4">
        <v>66.574709481234194</v>
      </c>
      <c r="F20" s="177">
        <v>1.34302825248486</v>
      </c>
      <c r="G20" s="4">
        <v>67.703633086040796</v>
      </c>
      <c r="H20" s="177">
        <v>1.56632658239342</v>
      </c>
      <c r="I20" s="4">
        <v>70.651480130098705</v>
      </c>
      <c r="J20" s="177">
        <v>1.3396158644687599</v>
      </c>
      <c r="K20" s="4">
        <v>76.776208452672407</v>
      </c>
      <c r="L20" s="177">
        <v>1.49125132439309</v>
      </c>
      <c r="M20" s="4">
        <v>73.357461741844105</v>
      </c>
      <c r="N20" s="177">
        <v>1.4147603551603001</v>
      </c>
      <c r="O20" s="6"/>
      <c r="P20" s="6"/>
      <c r="Q20" s="6"/>
      <c r="R20" s="6"/>
      <c r="S20" s="6"/>
      <c r="T20" s="6"/>
      <c r="U20" s="6"/>
      <c r="V20" s="6"/>
      <c r="W20" s="6"/>
      <c r="X20" s="6"/>
      <c r="Y20" s="6"/>
      <c r="Z20" s="6"/>
      <c r="AA20" s="6"/>
      <c r="AB20" s="6"/>
      <c r="AC20" s="6"/>
      <c r="AD20" s="6"/>
      <c r="AE20" s="6"/>
      <c r="AF20" s="6"/>
      <c r="AG20" s="6"/>
      <c r="AH20" s="6"/>
      <c r="AI20" s="6"/>
      <c r="AJ20" s="6"/>
      <c r="AK20" s="6"/>
      <c r="AL20" s="8"/>
    </row>
    <row r="21" spans="1:38" ht="13" customHeight="1" x14ac:dyDescent="0.35">
      <c r="A21" s="3" t="s">
        <v>361</v>
      </c>
      <c r="B21" s="171">
        <v>2</v>
      </c>
      <c r="C21" s="4">
        <v>64.263000385436001</v>
      </c>
      <c r="D21" s="177">
        <v>1.4737881148211001</v>
      </c>
      <c r="E21" s="4">
        <v>52.929510880508602</v>
      </c>
      <c r="F21" s="177">
        <v>1.38942324670123</v>
      </c>
      <c r="G21" s="4">
        <v>79.316639354900204</v>
      </c>
      <c r="H21" s="177">
        <v>1.2583238206716101</v>
      </c>
      <c r="I21" s="4">
        <v>53.502982669621503</v>
      </c>
      <c r="J21" s="177">
        <v>1.4021004739458001</v>
      </c>
      <c r="K21" s="4">
        <v>54.622970802881397</v>
      </c>
      <c r="L21" s="177">
        <v>1.3021207064062701</v>
      </c>
      <c r="M21" s="4">
        <v>36.111055683756597</v>
      </c>
      <c r="N21" s="177">
        <v>1.1623130885562301</v>
      </c>
      <c r="O21" s="6"/>
      <c r="P21" s="6"/>
      <c r="Q21" s="6"/>
      <c r="R21" s="6"/>
      <c r="S21" s="6"/>
      <c r="T21" s="6"/>
      <c r="U21" s="6"/>
      <c r="V21" s="6"/>
      <c r="W21" s="6"/>
      <c r="X21" s="6"/>
      <c r="Y21" s="6"/>
      <c r="Z21" s="6"/>
      <c r="AA21" s="6"/>
      <c r="AB21" s="6"/>
      <c r="AC21" s="6"/>
      <c r="AD21" s="6"/>
      <c r="AE21" s="6"/>
      <c r="AF21" s="6"/>
      <c r="AG21" s="6"/>
      <c r="AH21" s="6"/>
      <c r="AI21" s="6"/>
      <c r="AJ21" s="6"/>
      <c r="AK21" s="6"/>
      <c r="AL21" s="8"/>
    </row>
    <row r="22" spans="1:38" ht="13" customHeight="1" x14ac:dyDescent="0.35">
      <c r="A22" s="3" t="s">
        <v>362</v>
      </c>
      <c r="B22" s="171">
        <v>2</v>
      </c>
      <c r="C22" s="4">
        <v>74.011944234002598</v>
      </c>
      <c r="D22" s="177">
        <v>1.77175851063999</v>
      </c>
      <c r="E22" s="4">
        <v>50.449045170270502</v>
      </c>
      <c r="F22" s="177">
        <v>1.9807878785790201</v>
      </c>
      <c r="G22" s="4">
        <v>64.887275034763704</v>
      </c>
      <c r="H22" s="177">
        <v>1.8099302223120399</v>
      </c>
      <c r="I22" s="4">
        <v>46.010763500536598</v>
      </c>
      <c r="J22" s="177">
        <v>2.0101459738965999</v>
      </c>
      <c r="K22" s="4">
        <v>67.274004017052704</v>
      </c>
      <c r="L22" s="177">
        <v>1.9393903398024801</v>
      </c>
      <c r="M22" s="4">
        <v>57.3971245940429</v>
      </c>
      <c r="N22" s="177">
        <v>1.9318878752994999</v>
      </c>
      <c r="O22" s="6"/>
      <c r="P22" s="6"/>
      <c r="Q22" s="6"/>
      <c r="R22" s="6"/>
      <c r="S22" s="6"/>
      <c r="T22" s="6"/>
      <c r="U22" s="6"/>
      <c r="V22" s="6"/>
      <c r="W22" s="6"/>
      <c r="X22" s="6"/>
      <c r="Y22" s="6"/>
      <c r="Z22" s="6"/>
      <c r="AA22" s="6"/>
      <c r="AB22" s="6"/>
      <c r="AC22" s="6"/>
      <c r="AD22" s="6"/>
      <c r="AE22" s="6"/>
      <c r="AF22" s="6"/>
      <c r="AG22" s="6"/>
      <c r="AH22" s="6"/>
      <c r="AI22" s="6"/>
      <c r="AJ22" s="6"/>
      <c r="AK22" s="6"/>
      <c r="AL22" s="8"/>
    </row>
    <row r="23" spans="1:38" ht="13" customHeight="1" x14ac:dyDescent="0.35">
      <c r="A23" s="3" t="s">
        <v>363</v>
      </c>
      <c r="B23" s="171">
        <v>2</v>
      </c>
      <c r="C23" s="4">
        <v>58.652651302810597</v>
      </c>
      <c r="D23" s="177">
        <v>1.3972886144161101</v>
      </c>
      <c r="E23" s="4">
        <v>56.665796241626197</v>
      </c>
      <c r="F23" s="177">
        <v>1.49593647210883</v>
      </c>
      <c r="G23" s="4">
        <v>58.012476914756398</v>
      </c>
      <c r="H23" s="177">
        <v>1.4064261020766999</v>
      </c>
      <c r="I23" s="4">
        <v>50.6235305945943</v>
      </c>
      <c r="J23" s="177">
        <v>1.38698890540828</v>
      </c>
      <c r="K23" s="4">
        <v>65.027797337266406</v>
      </c>
      <c r="L23" s="177">
        <v>1.70857338116715</v>
      </c>
      <c r="M23" s="4">
        <v>58.527595146410903</v>
      </c>
      <c r="N23" s="177">
        <v>1.45966255221803</v>
      </c>
      <c r="O23" s="6"/>
      <c r="P23" s="6"/>
      <c r="Q23" s="6"/>
      <c r="R23" s="6"/>
      <c r="S23" s="6"/>
      <c r="T23" s="6"/>
      <c r="U23" s="6"/>
      <c r="V23" s="6"/>
      <c r="W23" s="6"/>
      <c r="X23" s="6"/>
      <c r="Y23" s="6"/>
      <c r="Z23" s="6"/>
      <c r="AA23" s="6"/>
      <c r="AB23" s="6"/>
      <c r="AC23" s="6"/>
      <c r="AD23" s="6"/>
      <c r="AE23" s="6"/>
      <c r="AF23" s="6"/>
      <c r="AG23" s="6"/>
      <c r="AH23" s="6"/>
      <c r="AI23" s="6"/>
      <c r="AJ23" s="6"/>
      <c r="AK23" s="6"/>
      <c r="AL23" s="8"/>
    </row>
    <row r="24" spans="1:38" ht="13" customHeight="1" x14ac:dyDescent="0.35">
      <c r="A24" s="3" t="s">
        <v>364</v>
      </c>
      <c r="B24" s="171">
        <v>2</v>
      </c>
      <c r="C24" s="4">
        <v>57.110384876712203</v>
      </c>
      <c r="D24" s="177">
        <v>1.6489223941153901</v>
      </c>
      <c r="E24" s="4">
        <v>50.116974324544401</v>
      </c>
      <c r="F24" s="177">
        <v>1.58539155224266</v>
      </c>
      <c r="G24" s="4">
        <v>48.7978782049911</v>
      </c>
      <c r="H24" s="177">
        <v>1.5631209900285701</v>
      </c>
      <c r="I24" s="4">
        <v>52.6124934543911</v>
      </c>
      <c r="J24" s="177">
        <v>1.7664959613303499</v>
      </c>
      <c r="K24" s="4">
        <v>70.015465377314598</v>
      </c>
      <c r="L24" s="177">
        <v>1.4234587744367</v>
      </c>
      <c r="M24" s="4">
        <v>68.473413854997901</v>
      </c>
      <c r="N24" s="177">
        <v>1.4646343525458001</v>
      </c>
      <c r="O24" s="6"/>
      <c r="P24" s="6"/>
      <c r="Q24" s="6"/>
      <c r="R24" s="6"/>
      <c r="S24" s="6"/>
      <c r="T24" s="6"/>
      <c r="U24" s="6"/>
      <c r="V24" s="6"/>
      <c r="W24" s="6"/>
      <c r="X24" s="6"/>
      <c r="Y24" s="6"/>
      <c r="Z24" s="6"/>
      <c r="AA24" s="6"/>
      <c r="AB24" s="6"/>
      <c r="AC24" s="6"/>
      <c r="AD24" s="6"/>
      <c r="AE24" s="6"/>
      <c r="AF24" s="6"/>
      <c r="AG24" s="6"/>
      <c r="AH24" s="6"/>
      <c r="AI24" s="6"/>
      <c r="AJ24" s="6"/>
      <c r="AK24" s="6"/>
      <c r="AL24" s="8"/>
    </row>
    <row r="25" spans="1:38" ht="13" customHeight="1" x14ac:dyDescent="0.35">
      <c r="A25" s="3" t="s">
        <v>365</v>
      </c>
      <c r="B25" s="171">
        <v>2</v>
      </c>
      <c r="C25" s="4">
        <v>71.911098157183204</v>
      </c>
      <c r="D25" s="177">
        <v>1.39077540427837</v>
      </c>
      <c r="E25" s="4">
        <v>43.594074401622997</v>
      </c>
      <c r="F25" s="177">
        <v>1.55138497575616</v>
      </c>
      <c r="G25" s="4">
        <v>66.935029051555802</v>
      </c>
      <c r="H25" s="177">
        <v>1.4930129515195201</v>
      </c>
      <c r="I25" s="4">
        <v>45.902366787497002</v>
      </c>
      <c r="J25" s="177">
        <v>1.56952683461361</v>
      </c>
      <c r="K25" s="4">
        <v>78.769126946575298</v>
      </c>
      <c r="L25" s="177">
        <v>1.0049261866575201</v>
      </c>
      <c r="M25" s="4">
        <v>42.495023173734502</v>
      </c>
      <c r="N25" s="177">
        <v>1.2515765862663499</v>
      </c>
      <c r="O25" s="6"/>
      <c r="P25" s="6"/>
      <c r="Q25" s="6"/>
      <c r="R25" s="6"/>
      <c r="S25" s="6"/>
      <c r="T25" s="6"/>
      <c r="U25" s="6"/>
      <c r="V25" s="6"/>
      <c r="W25" s="6"/>
      <c r="X25" s="6"/>
      <c r="Y25" s="6"/>
      <c r="Z25" s="6"/>
      <c r="AA25" s="6"/>
      <c r="AB25" s="6"/>
      <c r="AC25" s="6"/>
      <c r="AD25" s="6"/>
      <c r="AE25" s="6"/>
      <c r="AF25" s="6"/>
      <c r="AG25" s="6"/>
      <c r="AH25" s="6"/>
      <c r="AI25" s="6"/>
      <c r="AJ25" s="6"/>
      <c r="AK25" s="6"/>
      <c r="AL25" s="8"/>
    </row>
    <row r="26" spans="1:38" ht="13" customHeight="1" x14ac:dyDescent="0.35">
      <c r="A26" s="3" t="s">
        <v>366</v>
      </c>
      <c r="B26" s="171">
        <v>2</v>
      </c>
      <c r="C26" s="4">
        <v>71.296217894587301</v>
      </c>
      <c r="D26" s="177">
        <v>1.4561939889316</v>
      </c>
      <c r="E26" s="4">
        <v>39.391459113035602</v>
      </c>
      <c r="F26" s="177">
        <v>1.5801772318802301</v>
      </c>
      <c r="G26" s="4">
        <v>44.870893257247403</v>
      </c>
      <c r="H26" s="177">
        <v>1.61714877105703</v>
      </c>
      <c r="I26" s="4">
        <v>38.5208821436308</v>
      </c>
      <c r="J26" s="177">
        <v>1.51600984459424</v>
      </c>
      <c r="K26" s="4">
        <v>62.247828158346501</v>
      </c>
      <c r="L26" s="177">
        <v>1.6484033897718799</v>
      </c>
      <c r="M26" s="4">
        <v>49.003355640053499</v>
      </c>
      <c r="N26" s="177">
        <v>1.6809369470593201</v>
      </c>
      <c r="O26" s="6"/>
      <c r="P26" s="6"/>
      <c r="Q26" s="6"/>
      <c r="R26" s="6"/>
      <c r="S26" s="6"/>
      <c r="T26" s="6"/>
      <c r="U26" s="6"/>
      <c r="V26" s="6"/>
      <c r="W26" s="6"/>
      <c r="X26" s="6"/>
      <c r="Y26" s="6"/>
      <c r="Z26" s="6"/>
      <c r="AA26" s="6"/>
      <c r="AB26" s="6"/>
      <c r="AC26" s="6"/>
      <c r="AD26" s="6"/>
      <c r="AE26" s="6"/>
      <c r="AF26" s="6"/>
      <c r="AG26" s="6"/>
      <c r="AH26" s="6"/>
      <c r="AI26" s="6"/>
      <c r="AJ26" s="6"/>
      <c r="AK26" s="6"/>
      <c r="AL26" s="8"/>
    </row>
    <row r="27" spans="1:38" ht="13" customHeight="1" x14ac:dyDescent="0.35">
      <c r="A27" s="3" t="s">
        <v>367</v>
      </c>
      <c r="B27" s="171">
        <v>2</v>
      </c>
      <c r="C27" s="4">
        <v>80.886185635896695</v>
      </c>
      <c r="D27" s="177">
        <v>0.77828070117530801</v>
      </c>
      <c r="E27" s="4">
        <v>37.935715516461201</v>
      </c>
      <c r="F27" s="177">
        <v>0.94172171538145799</v>
      </c>
      <c r="G27" s="4">
        <v>57.272676704341201</v>
      </c>
      <c r="H27" s="177">
        <v>0.80764838955698603</v>
      </c>
      <c r="I27" s="4">
        <v>38.988816836703698</v>
      </c>
      <c r="J27" s="177">
        <v>0.812031922122464</v>
      </c>
      <c r="K27" s="4">
        <v>59.896362962217601</v>
      </c>
      <c r="L27" s="177">
        <v>0.81301544040720797</v>
      </c>
      <c r="M27" s="4">
        <v>23.652584139939801</v>
      </c>
      <c r="N27" s="177">
        <v>0.68557250864556296</v>
      </c>
      <c r="O27" s="6"/>
      <c r="P27" s="6"/>
      <c r="Q27" s="6"/>
      <c r="R27" s="6"/>
      <c r="S27" s="6"/>
      <c r="T27" s="6"/>
      <c r="U27" s="6"/>
      <c r="V27" s="6"/>
      <c r="W27" s="6"/>
      <c r="X27" s="6"/>
      <c r="Y27" s="6"/>
      <c r="Z27" s="6"/>
      <c r="AA27" s="6"/>
      <c r="AB27" s="6"/>
      <c r="AC27" s="6"/>
      <c r="AD27" s="6"/>
      <c r="AE27" s="6"/>
      <c r="AF27" s="6"/>
      <c r="AG27" s="6"/>
      <c r="AH27" s="6"/>
      <c r="AI27" s="6"/>
      <c r="AJ27" s="6"/>
      <c r="AK27" s="6"/>
      <c r="AL27" s="8"/>
    </row>
    <row r="28" spans="1:38" ht="13" customHeight="1" x14ac:dyDescent="0.35">
      <c r="A28" s="3" t="s">
        <v>368</v>
      </c>
      <c r="B28" s="171">
        <v>2</v>
      </c>
      <c r="C28" s="4">
        <v>85.311498014989994</v>
      </c>
      <c r="D28" s="177">
        <v>1.1430476732302699</v>
      </c>
      <c r="E28" s="4">
        <v>68.8592043172508</v>
      </c>
      <c r="F28" s="177">
        <v>1.2652588044150199</v>
      </c>
      <c r="G28" s="4">
        <v>76.824399318613899</v>
      </c>
      <c r="H28" s="177">
        <v>1.4483687251346999</v>
      </c>
      <c r="I28" s="4">
        <v>53.036599727359501</v>
      </c>
      <c r="J28" s="177">
        <v>1.5748291733220201</v>
      </c>
      <c r="K28" s="4">
        <v>78.723856860967302</v>
      </c>
      <c r="L28" s="177">
        <v>1.4093712194953201</v>
      </c>
      <c r="M28" s="4">
        <v>44.416429935796998</v>
      </c>
      <c r="N28" s="177">
        <v>1.39321058792318</v>
      </c>
      <c r="O28" s="6"/>
      <c r="P28" s="6"/>
      <c r="Q28" s="6"/>
      <c r="R28" s="6"/>
      <c r="S28" s="6"/>
      <c r="T28" s="6"/>
      <c r="U28" s="6"/>
      <c r="V28" s="6"/>
      <c r="W28" s="6"/>
      <c r="X28" s="6"/>
      <c r="Y28" s="6"/>
      <c r="Z28" s="6"/>
      <c r="AA28" s="6"/>
      <c r="AB28" s="6"/>
      <c r="AC28" s="6"/>
      <c r="AD28" s="6"/>
      <c r="AE28" s="6"/>
      <c r="AF28" s="6"/>
      <c r="AG28" s="6"/>
      <c r="AH28" s="6"/>
      <c r="AI28" s="6"/>
      <c r="AJ28" s="6"/>
      <c r="AK28" s="6"/>
      <c r="AL28" s="8"/>
    </row>
    <row r="29" spans="1:38" ht="13" customHeight="1" x14ac:dyDescent="0.35">
      <c r="A29" s="3" t="s">
        <v>369</v>
      </c>
      <c r="B29" s="171">
        <v>2</v>
      </c>
      <c r="C29" s="4">
        <v>63.560163455580899</v>
      </c>
      <c r="D29" s="177">
        <v>1.32512876482845</v>
      </c>
      <c r="E29" s="4">
        <v>29.528251835564699</v>
      </c>
      <c r="F29" s="177">
        <v>1.2458720442353599</v>
      </c>
      <c r="G29" s="4">
        <v>47.085438059060699</v>
      </c>
      <c r="H29" s="177">
        <v>1.27291998116671</v>
      </c>
      <c r="I29" s="4">
        <v>23.839495633957899</v>
      </c>
      <c r="J29" s="177">
        <v>1.09493255465635</v>
      </c>
      <c r="K29" s="4">
        <v>42.715467141626398</v>
      </c>
      <c r="L29" s="177">
        <v>1.36715363931648</v>
      </c>
      <c r="M29" s="4">
        <v>19.579740581120301</v>
      </c>
      <c r="N29" s="177">
        <v>0.933966423503654</v>
      </c>
      <c r="O29" s="6"/>
      <c r="P29" s="6"/>
      <c r="Q29" s="6"/>
      <c r="R29" s="6"/>
      <c r="S29" s="6"/>
      <c r="T29" s="6"/>
      <c r="U29" s="6"/>
      <c r="V29" s="6"/>
      <c r="W29" s="6"/>
      <c r="X29" s="6"/>
      <c r="Y29" s="6"/>
      <c r="Z29" s="6"/>
      <c r="AA29" s="6"/>
      <c r="AB29" s="6"/>
      <c r="AC29" s="6"/>
      <c r="AD29" s="6"/>
      <c r="AE29" s="6"/>
      <c r="AF29" s="6"/>
      <c r="AG29" s="6"/>
      <c r="AH29" s="6"/>
      <c r="AI29" s="6"/>
      <c r="AJ29" s="6"/>
      <c r="AK29" s="6"/>
      <c r="AL29" s="8"/>
    </row>
    <row r="30" spans="1:38" ht="13" customHeight="1" x14ac:dyDescent="0.35">
      <c r="A30" s="3" t="s">
        <v>370</v>
      </c>
      <c r="B30" s="171">
        <v>2</v>
      </c>
      <c r="C30" s="4">
        <v>64.305893586244494</v>
      </c>
      <c r="D30" s="177">
        <v>1.21293579826389</v>
      </c>
      <c r="E30" s="4">
        <v>20.298236489325799</v>
      </c>
      <c r="F30" s="177">
        <v>0.977911284489699</v>
      </c>
      <c r="G30" s="4">
        <v>53.765393351846797</v>
      </c>
      <c r="H30" s="177">
        <v>1.1102296659753199</v>
      </c>
      <c r="I30" s="4">
        <v>20.1579393527125</v>
      </c>
      <c r="J30" s="177">
        <v>0.76043636922900304</v>
      </c>
      <c r="K30" s="4">
        <v>45.771942132067302</v>
      </c>
      <c r="L30" s="177">
        <v>1.1219865711080701</v>
      </c>
      <c r="M30" s="4">
        <v>15.4915213958544</v>
      </c>
      <c r="N30" s="177">
        <v>0.70011075348375396</v>
      </c>
      <c r="O30" s="6"/>
      <c r="P30" s="6"/>
      <c r="Q30" s="6"/>
      <c r="R30" s="6"/>
      <c r="S30" s="6"/>
      <c r="T30" s="6"/>
      <c r="U30" s="6"/>
      <c r="V30" s="6"/>
      <c r="W30" s="6"/>
      <c r="X30" s="6"/>
      <c r="Y30" s="6"/>
      <c r="Z30" s="6"/>
      <c r="AA30" s="6"/>
      <c r="AB30" s="6"/>
      <c r="AC30" s="6"/>
      <c r="AD30" s="6"/>
      <c r="AE30" s="6"/>
      <c r="AF30" s="6"/>
      <c r="AG30" s="6"/>
      <c r="AH30" s="6"/>
      <c r="AI30" s="6"/>
      <c r="AJ30" s="6"/>
      <c r="AK30" s="6"/>
      <c r="AL30" s="8"/>
    </row>
    <row r="31" spans="1:38" ht="13" customHeight="1" x14ac:dyDescent="0.35">
      <c r="A31" s="3" t="s">
        <v>371</v>
      </c>
      <c r="B31" s="171">
        <v>2</v>
      </c>
      <c r="C31" s="4">
        <v>84.012071593491001</v>
      </c>
      <c r="D31" s="177">
        <v>1.0805809725508599</v>
      </c>
      <c r="E31" s="4">
        <v>38.594936780283902</v>
      </c>
      <c r="F31" s="177">
        <v>1.2491089048696999</v>
      </c>
      <c r="G31" s="4">
        <v>44.2239199328327</v>
      </c>
      <c r="H31" s="177">
        <v>1.45314494012902</v>
      </c>
      <c r="I31" s="4">
        <v>25.0451853540062</v>
      </c>
      <c r="J31" s="177">
        <v>1.08501456934632</v>
      </c>
      <c r="K31" s="4">
        <v>52.8470559101915</v>
      </c>
      <c r="L31" s="177">
        <v>1.3816986831287299</v>
      </c>
      <c r="M31" s="4">
        <v>39.8137138745995</v>
      </c>
      <c r="N31" s="177">
        <v>1.2246375834480501</v>
      </c>
      <c r="O31" s="6"/>
      <c r="P31" s="6"/>
      <c r="Q31" s="6"/>
      <c r="R31" s="6"/>
      <c r="S31" s="6"/>
      <c r="T31" s="6"/>
      <c r="U31" s="6"/>
      <c r="V31" s="6"/>
      <c r="W31" s="6"/>
      <c r="X31" s="6"/>
      <c r="Y31" s="6"/>
      <c r="Z31" s="6"/>
      <c r="AA31" s="6"/>
      <c r="AB31" s="6"/>
      <c r="AC31" s="6"/>
      <c r="AD31" s="6"/>
      <c r="AE31" s="6"/>
      <c r="AF31" s="6"/>
      <c r="AG31" s="6"/>
      <c r="AH31" s="6"/>
      <c r="AI31" s="6"/>
      <c r="AJ31" s="6"/>
      <c r="AK31" s="6"/>
      <c r="AL31" s="8"/>
    </row>
    <row r="32" spans="1:38" ht="13" customHeight="1" x14ac:dyDescent="0.35">
      <c r="A32" s="3" t="s">
        <v>372</v>
      </c>
      <c r="B32" s="171">
        <v>2</v>
      </c>
      <c r="C32" s="4">
        <v>87.635111861636901</v>
      </c>
      <c r="D32" s="177">
        <v>0.95665899273497101</v>
      </c>
      <c r="E32" s="4">
        <v>67.367901728304403</v>
      </c>
      <c r="F32" s="177">
        <v>1.05453475769247</v>
      </c>
      <c r="G32" s="4">
        <v>78.844457593586199</v>
      </c>
      <c r="H32" s="177">
        <v>1.2588748366254501</v>
      </c>
      <c r="I32" s="4">
        <v>55.725023889417699</v>
      </c>
      <c r="J32" s="177">
        <v>1.16348988003186</v>
      </c>
      <c r="K32" s="4">
        <v>68.041898184661605</v>
      </c>
      <c r="L32" s="177">
        <v>1.3479567301604201</v>
      </c>
      <c r="M32" s="4">
        <v>35.750007300271903</v>
      </c>
      <c r="N32" s="177">
        <v>1.3199733512874701</v>
      </c>
      <c r="O32" s="6"/>
      <c r="P32" s="6"/>
      <c r="Q32" s="6"/>
      <c r="R32" s="6"/>
      <c r="S32" s="6"/>
      <c r="T32" s="6"/>
      <c r="U32" s="6"/>
      <c r="V32" s="6"/>
      <c r="W32" s="6"/>
      <c r="X32" s="6"/>
      <c r="Y32" s="6"/>
      <c r="Z32" s="6"/>
      <c r="AA32" s="6"/>
      <c r="AB32" s="6"/>
      <c r="AC32" s="6"/>
      <c r="AD32" s="6"/>
      <c r="AE32" s="6"/>
      <c r="AF32" s="6"/>
      <c r="AG32" s="6"/>
      <c r="AH32" s="6"/>
      <c r="AI32" s="6"/>
      <c r="AJ32" s="6"/>
      <c r="AK32" s="6"/>
      <c r="AL32" s="8"/>
    </row>
    <row r="33" spans="1:38" ht="13" customHeight="1" x14ac:dyDescent="0.35">
      <c r="A33" s="3" t="s">
        <v>373</v>
      </c>
      <c r="B33" s="171">
        <v>2</v>
      </c>
      <c r="C33" s="4">
        <v>84.547547871998304</v>
      </c>
      <c r="D33" s="177">
        <v>1.1738599156815801</v>
      </c>
      <c r="E33" s="4">
        <v>48.071473374844899</v>
      </c>
      <c r="F33" s="177">
        <v>1.6787842154917501</v>
      </c>
      <c r="G33" s="4">
        <v>68.4058806558334</v>
      </c>
      <c r="H33" s="177">
        <v>1.5658038382331601</v>
      </c>
      <c r="I33" s="4">
        <v>43.519095143891903</v>
      </c>
      <c r="J33" s="177">
        <v>1.68481043764432</v>
      </c>
      <c r="K33" s="4">
        <v>66.631119120909602</v>
      </c>
      <c r="L33" s="177">
        <v>1.5128719055869699</v>
      </c>
      <c r="M33" s="4">
        <v>49.272484617628699</v>
      </c>
      <c r="N33" s="177">
        <v>1.77270407651131</v>
      </c>
      <c r="O33" s="6"/>
      <c r="P33" s="6"/>
      <c r="Q33" s="6"/>
      <c r="R33" s="6"/>
      <c r="S33" s="6"/>
      <c r="T33" s="6"/>
      <c r="U33" s="6"/>
      <c r="V33" s="6"/>
      <c r="W33" s="6"/>
      <c r="X33" s="6"/>
      <c r="Y33" s="6"/>
      <c r="Z33" s="6"/>
      <c r="AA33" s="6"/>
      <c r="AB33" s="6"/>
      <c r="AC33" s="6"/>
      <c r="AD33" s="6"/>
      <c r="AE33" s="6"/>
      <c r="AF33" s="6"/>
      <c r="AG33" s="6"/>
      <c r="AH33" s="6"/>
      <c r="AI33" s="6"/>
      <c r="AJ33" s="6"/>
      <c r="AK33" s="6"/>
      <c r="AL33" s="8"/>
    </row>
    <row r="34" spans="1:38" ht="13" customHeight="1" x14ac:dyDescent="0.35">
      <c r="A34" s="3" t="s">
        <v>374</v>
      </c>
      <c r="B34" s="171">
        <v>2</v>
      </c>
      <c r="C34" s="4">
        <v>79.6143997131134</v>
      </c>
      <c r="D34" s="177">
        <v>1.12235509668333</v>
      </c>
      <c r="E34" s="4">
        <v>64.918186400648807</v>
      </c>
      <c r="F34" s="177">
        <v>1.27388181774939</v>
      </c>
      <c r="G34" s="4">
        <v>70.333447556257795</v>
      </c>
      <c r="H34" s="177">
        <v>1.3389622517989901</v>
      </c>
      <c r="I34" s="4">
        <v>54.6247422946998</v>
      </c>
      <c r="J34" s="177">
        <v>1.5765268248664599</v>
      </c>
      <c r="K34" s="4">
        <v>63.295908902971</v>
      </c>
      <c r="L34" s="177">
        <v>1.2480007447038</v>
      </c>
      <c r="M34" s="4">
        <v>43.910292822023401</v>
      </c>
      <c r="N34" s="177">
        <v>1.3738758017485</v>
      </c>
      <c r="O34" s="6"/>
      <c r="P34" s="6"/>
      <c r="Q34" s="6"/>
      <c r="R34" s="6"/>
      <c r="S34" s="6"/>
      <c r="T34" s="6"/>
      <c r="U34" s="6"/>
      <c r="V34" s="6"/>
      <c r="W34" s="6"/>
      <c r="X34" s="6"/>
      <c r="Y34" s="6"/>
      <c r="Z34" s="6"/>
      <c r="AA34" s="6"/>
      <c r="AB34" s="6"/>
      <c r="AC34" s="6"/>
      <c r="AD34" s="6"/>
      <c r="AE34" s="6"/>
      <c r="AF34" s="6"/>
      <c r="AG34" s="6"/>
      <c r="AH34" s="6"/>
      <c r="AI34" s="6"/>
      <c r="AJ34" s="6"/>
      <c r="AK34" s="6"/>
      <c r="AL34" s="8"/>
    </row>
    <row r="35" spans="1:38" ht="13" customHeight="1" x14ac:dyDescent="0.35">
      <c r="A35" s="3" t="s">
        <v>375</v>
      </c>
      <c r="B35" s="171">
        <v>2</v>
      </c>
      <c r="C35" s="4">
        <v>95.010517759120305</v>
      </c>
      <c r="D35" s="177">
        <v>0.48208730426942298</v>
      </c>
      <c r="E35" s="4">
        <v>76.469671970785001</v>
      </c>
      <c r="F35" s="177">
        <v>0.91897542130734799</v>
      </c>
      <c r="G35" s="4">
        <v>82.415879870143996</v>
      </c>
      <c r="H35" s="177">
        <v>0.86804506115286395</v>
      </c>
      <c r="I35" s="4">
        <v>65.076697169705298</v>
      </c>
      <c r="J35" s="177">
        <v>1.05469471379641</v>
      </c>
      <c r="K35" s="4">
        <v>88.905966118577297</v>
      </c>
      <c r="L35" s="177">
        <v>0.74683870766957905</v>
      </c>
      <c r="M35" s="4">
        <v>80.441026014739606</v>
      </c>
      <c r="N35" s="177">
        <v>0.81359015820220304</v>
      </c>
      <c r="O35" s="6"/>
      <c r="P35" s="6"/>
      <c r="Q35" s="6"/>
      <c r="R35" s="6"/>
      <c r="S35" s="6"/>
      <c r="T35" s="6"/>
      <c r="U35" s="6"/>
      <c r="V35" s="6"/>
      <c r="W35" s="6"/>
      <c r="X35" s="6"/>
      <c r="Y35" s="6"/>
      <c r="Z35" s="6"/>
      <c r="AA35" s="6"/>
      <c r="AB35" s="6"/>
      <c r="AC35" s="6"/>
      <c r="AD35" s="6"/>
      <c r="AE35" s="6"/>
      <c r="AF35" s="6"/>
      <c r="AG35" s="6"/>
      <c r="AH35" s="6"/>
      <c r="AI35" s="6"/>
      <c r="AJ35" s="6"/>
      <c r="AK35" s="6"/>
      <c r="AL35" s="8"/>
    </row>
    <row r="36" spans="1:38" ht="13" customHeight="1" x14ac:dyDescent="0.35">
      <c r="A36" s="3" t="s">
        <v>376</v>
      </c>
      <c r="B36" s="171">
        <v>2</v>
      </c>
      <c r="C36" s="4">
        <v>52.565782793580098</v>
      </c>
      <c r="D36" s="177">
        <v>1.4053839280046001</v>
      </c>
      <c r="E36" s="4">
        <v>25.221742310714301</v>
      </c>
      <c r="F36" s="177">
        <v>1.0661075654776799</v>
      </c>
      <c r="G36" s="4">
        <v>32.563439726538398</v>
      </c>
      <c r="H36" s="177">
        <v>1.24401455965261</v>
      </c>
      <c r="I36" s="4">
        <v>17.9890519941316</v>
      </c>
      <c r="J36" s="177">
        <v>0.87933288008776</v>
      </c>
      <c r="K36" s="4">
        <v>29.187140311375401</v>
      </c>
      <c r="L36" s="177">
        <v>1.0825424845609199</v>
      </c>
      <c r="M36" s="4">
        <v>13.267154579828199</v>
      </c>
      <c r="N36" s="177">
        <v>0.75813570451302104</v>
      </c>
      <c r="O36" s="6"/>
      <c r="P36" s="6"/>
      <c r="Q36" s="6"/>
      <c r="R36" s="6"/>
      <c r="S36" s="6"/>
      <c r="T36" s="6"/>
      <c r="U36" s="6"/>
      <c r="V36" s="6"/>
      <c r="W36" s="6"/>
      <c r="X36" s="6"/>
      <c r="Y36" s="6"/>
      <c r="Z36" s="6"/>
      <c r="AA36" s="6"/>
      <c r="AB36" s="6"/>
      <c r="AC36" s="6"/>
      <c r="AD36" s="6"/>
      <c r="AE36" s="6"/>
      <c r="AF36" s="6"/>
      <c r="AG36" s="6"/>
      <c r="AH36" s="6"/>
      <c r="AI36" s="6"/>
      <c r="AJ36" s="6"/>
      <c r="AK36" s="6"/>
      <c r="AL36" s="8"/>
    </row>
    <row r="37" spans="1:38" ht="13" customHeight="1" x14ac:dyDescent="0.35">
      <c r="A37" s="3" t="s">
        <v>377</v>
      </c>
      <c r="B37" s="171">
        <v>2</v>
      </c>
      <c r="C37" s="4">
        <v>56.184837363390301</v>
      </c>
      <c r="D37" s="177">
        <v>1.0201210110557499</v>
      </c>
      <c r="E37" s="4">
        <v>57.575861267098603</v>
      </c>
      <c r="F37" s="177">
        <v>1.14433621952687</v>
      </c>
      <c r="G37" s="4">
        <v>51.840446423202003</v>
      </c>
      <c r="H37" s="177">
        <v>1.0535867241571599</v>
      </c>
      <c r="I37" s="4">
        <v>47.123640844225903</v>
      </c>
      <c r="J37" s="177">
        <v>1.07492246485555</v>
      </c>
      <c r="K37" s="4">
        <v>62.513002168618101</v>
      </c>
      <c r="L37" s="177">
        <v>1.04000496101827</v>
      </c>
      <c r="M37" s="4">
        <v>46.717271794846503</v>
      </c>
      <c r="N37" s="177">
        <v>1.04520922055846</v>
      </c>
      <c r="O37" s="6"/>
      <c r="P37" s="6"/>
      <c r="Q37" s="6"/>
      <c r="R37" s="6"/>
      <c r="S37" s="6"/>
      <c r="T37" s="6"/>
      <c r="U37" s="6"/>
      <c r="V37" s="6"/>
      <c r="W37" s="6"/>
      <c r="X37" s="6"/>
      <c r="Y37" s="6"/>
      <c r="Z37" s="6"/>
      <c r="AA37" s="6"/>
      <c r="AB37" s="6"/>
      <c r="AC37" s="6"/>
      <c r="AD37" s="6"/>
      <c r="AE37" s="6"/>
      <c r="AF37" s="6"/>
      <c r="AG37" s="6"/>
      <c r="AH37" s="6"/>
      <c r="AI37" s="6"/>
      <c r="AJ37" s="6"/>
      <c r="AK37" s="6"/>
      <c r="AL37" s="8"/>
    </row>
    <row r="38" spans="1:38" ht="13" customHeight="1" x14ac:dyDescent="0.35">
      <c r="A38" s="3" t="s">
        <v>378</v>
      </c>
      <c r="B38" s="171">
        <v>2</v>
      </c>
      <c r="C38" s="4">
        <v>47.1117690159723</v>
      </c>
      <c r="D38" s="177">
        <v>1.2444722165261</v>
      </c>
      <c r="E38" s="4">
        <v>34.966621329816697</v>
      </c>
      <c r="F38" s="177">
        <v>1.1472428671258701</v>
      </c>
      <c r="G38" s="4">
        <v>40.4161590010198</v>
      </c>
      <c r="H38" s="177">
        <v>1.26164121441912</v>
      </c>
      <c r="I38" s="4">
        <v>25.486365513306801</v>
      </c>
      <c r="J38" s="177">
        <v>1.1167197733108001</v>
      </c>
      <c r="K38" s="4">
        <v>31.6418150141849</v>
      </c>
      <c r="L38" s="177">
        <v>1.2529457028189099</v>
      </c>
      <c r="M38" s="4">
        <v>25.2540650392001</v>
      </c>
      <c r="N38" s="177">
        <v>1.0781510741629201</v>
      </c>
      <c r="O38" s="6"/>
      <c r="P38" s="6"/>
      <c r="Q38" s="6"/>
      <c r="R38" s="6"/>
      <c r="S38" s="6"/>
      <c r="T38" s="6"/>
      <c r="U38" s="6"/>
      <c r="V38" s="6"/>
      <c r="W38" s="6"/>
      <c r="X38" s="6"/>
      <c r="Y38" s="6"/>
      <c r="Z38" s="6"/>
      <c r="AA38" s="6"/>
      <c r="AB38" s="6"/>
      <c r="AC38" s="6"/>
      <c r="AD38" s="6"/>
      <c r="AE38" s="6"/>
      <c r="AF38" s="6"/>
      <c r="AG38" s="6"/>
      <c r="AH38" s="6"/>
      <c r="AI38" s="6"/>
      <c r="AJ38" s="6"/>
      <c r="AK38" s="6"/>
      <c r="AL38" s="8"/>
    </row>
    <row r="39" spans="1:38" ht="13" customHeight="1" x14ac:dyDescent="0.35">
      <c r="A39" s="3" t="s">
        <v>379</v>
      </c>
      <c r="B39" s="171">
        <v>2</v>
      </c>
      <c r="C39" s="4">
        <v>82.904632507443097</v>
      </c>
      <c r="D39" s="177">
        <v>0.96463365615598096</v>
      </c>
      <c r="E39" s="4">
        <v>77.166315378011603</v>
      </c>
      <c r="F39" s="177">
        <v>1.0337199220313</v>
      </c>
      <c r="G39" s="4">
        <v>82.576413608156898</v>
      </c>
      <c r="H39" s="177">
        <v>0.95957692796463301</v>
      </c>
      <c r="I39" s="4">
        <v>80.430174334011298</v>
      </c>
      <c r="J39" s="177">
        <v>0.97094980503812101</v>
      </c>
      <c r="K39" s="4">
        <v>84.671901624798707</v>
      </c>
      <c r="L39" s="177">
        <v>0.84373092242301595</v>
      </c>
      <c r="M39" s="4">
        <v>80.994413221665098</v>
      </c>
      <c r="N39" s="177">
        <v>1.01269503848076</v>
      </c>
      <c r="O39" s="6"/>
      <c r="P39" s="6"/>
      <c r="Q39" s="6"/>
      <c r="R39" s="6"/>
      <c r="S39" s="6"/>
      <c r="T39" s="6"/>
      <c r="U39" s="6"/>
      <c r="V39" s="6"/>
      <c r="W39" s="6"/>
      <c r="X39" s="6"/>
      <c r="Y39" s="6"/>
      <c r="Z39" s="6"/>
      <c r="AA39" s="6"/>
      <c r="AB39" s="6"/>
      <c r="AC39" s="6"/>
      <c r="AD39" s="6"/>
      <c r="AE39" s="6"/>
      <c r="AF39" s="6"/>
      <c r="AG39" s="6"/>
      <c r="AH39" s="6"/>
      <c r="AI39" s="6"/>
      <c r="AJ39" s="6"/>
      <c r="AK39" s="6"/>
      <c r="AL39" s="8"/>
    </row>
    <row r="40" spans="1:38" ht="13" customHeight="1" x14ac:dyDescent="0.35">
      <c r="A40" s="3" t="s">
        <v>380</v>
      </c>
      <c r="B40" s="171">
        <v>2</v>
      </c>
      <c r="C40" s="4">
        <v>80.381989695638694</v>
      </c>
      <c r="D40" s="177">
        <v>0.97211086267722602</v>
      </c>
      <c r="E40" s="4">
        <v>62.706379866376103</v>
      </c>
      <c r="F40" s="177">
        <v>1.05587387962035</v>
      </c>
      <c r="G40" s="4">
        <v>68.905423663423207</v>
      </c>
      <c r="H40" s="177">
        <v>1.04451905472427</v>
      </c>
      <c r="I40" s="4">
        <v>50.1158978274661</v>
      </c>
      <c r="J40" s="177">
        <v>1.38309977266951</v>
      </c>
      <c r="K40" s="4">
        <v>65.465164814616898</v>
      </c>
      <c r="L40" s="177">
        <v>1.5346945477335201</v>
      </c>
      <c r="M40" s="4">
        <v>46.855483582279099</v>
      </c>
      <c r="N40" s="177">
        <v>1.4063154060341201</v>
      </c>
      <c r="O40" s="6"/>
      <c r="P40" s="6"/>
      <c r="Q40" s="6"/>
      <c r="R40" s="6"/>
      <c r="S40" s="6"/>
      <c r="T40" s="6"/>
      <c r="U40" s="6"/>
      <c r="V40" s="6"/>
      <c r="W40" s="6"/>
      <c r="X40" s="6"/>
      <c r="Y40" s="6"/>
      <c r="Z40" s="6"/>
      <c r="AA40" s="6"/>
      <c r="AB40" s="6"/>
      <c r="AC40" s="6"/>
      <c r="AD40" s="6"/>
      <c r="AE40" s="6"/>
      <c r="AF40" s="6"/>
      <c r="AG40" s="6"/>
      <c r="AH40" s="6"/>
      <c r="AI40" s="6"/>
      <c r="AJ40" s="6"/>
      <c r="AK40" s="6"/>
      <c r="AL40" s="8"/>
    </row>
    <row r="41" spans="1:38" ht="13" customHeight="1" x14ac:dyDescent="0.35">
      <c r="A41" s="3" t="s">
        <v>381</v>
      </c>
      <c r="B41" s="171">
        <v>2</v>
      </c>
      <c r="C41" s="4">
        <v>86.198617434513196</v>
      </c>
      <c r="D41" s="177">
        <v>0.84876405019610701</v>
      </c>
      <c r="E41" s="4">
        <v>50.869568649924098</v>
      </c>
      <c r="F41" s="177">
        <v>1.1342811363480201</v>
      </c>
      <c r="G41" s="4">
        <v>74.209186760488905</v>
      </c>
      <c r="H41" s="177">
        <v>1.2021211485819601</v>
      </c>
      <c r="I41" s="4">
        <v>39.269811653130297</v>
      </c>
      <c r="J41" s="177">
        <v>1.0251643172109099</v>
      </c>
      <c r="K41" s="4">
        <v>63.302647352886403</v>
      </c>
      <c r="L41" s="177">
        <v>1.51827540495336</v>
      </c>
      <c r="M41" s="4">
        <v>36.896241998624802</v>
      </c>
      <c r="N41" s="177">
        <v>1.0745131833889401</v>
      </c>
      <c r="O41" s="6"/>
      <c r="P41" s="6"/>
      <c r="Q41" s="6"/>
      <c r="R41" s="6"/>
      <c r="S41" s="6"/>
      <c r="T41" s="6"/>
      <c r="U41" s="6"/>
      <c r="V41" s="6"/>
      <c r="W41" s="6"/>
      <c r="X41" s="6"/>
      <c r="Y41" s="6"/>
      <c r="Z41" s="6"/>
      <c r="AA41" s="6"/>
      <c r="AB41" s="6"/>
      <c r="AC41" s="6"/>
      <c r="AD41" s="6"/>
      <c r="AE41" s="6"/>
      <c r="AF41" s="6"/>
      <c r="AG41" s="6"/>
      <c r="AH41" s="6"/>
      <c r="AI41" s="6"/>
      <c r="AJ41" s="6"/>
      <c r="AK41" s="6"/>
      <c r="AL41" s="8"/>
    </row>
    <row r="42" spans="1:38" ht="13" customHeight="1" x14ac:dyDescent="0.35">
      <c r="A42" s="3" t="s">
        <v>382</v>
      </c>
      <c r="B42" s="171">
        <v>2</v>
      </c>
      <c r="C42" s="4">
        <v>58.678034493374803</v>
      </c>
      <c r="D42" s="177">
        <v>1.3467278421637601</v>
      </c>
      <c r="E42" s="4">
        <v>24.217723522415099</v>
      </c>
      <c r="F42" s="177">
        <v>1.1075442585136099</v>
      </c>
      <c r="G42" s="4">
        <v>38.359694002625297</v>
      </c>
      <c r="H42" s="177">
        <v>1.3189618175309701</v>
      </c>
      <c r="I42" s="4">
        <v>21.841674932074898</v>
      </c>
      <c r="J42" s="177">
        <v>1.0757213673244299</v>
      </c>
      <c r="K42" s="4">
        <v>50.256534512987997</v>
      </c>
      <c r="L42" s="177">
        <v>1.34203549853527</v>
      </c>
      <c r="M42" s="4">
        <v>35.830145673882299</v>
      </c>
      <c r="N42" s="177">
        <v>1.32476929334627</v>
      </c>
      <c r="O42" s="6"/>
      <c r="P42" s="6"/>
      <c r="Q42" s="6"/>
      <c r="R42" s="6"/>
      <c r="S42" s="6"/>
      <c r="T42" s="6"/>
      <c r="U42" s="6"/>
      <c r="V42" s="6"/>
      <c r="W42" s="6"/>
      <c r="X42" s="6"/>
      <c r="Y42" s="6"/>
      <c r="Z42" s="6"/>
      <c r="AA42" s="6"/>
      <c r="AB42" s="6"/>
      <c r="AC42" s="6"/>
      <c r="AD42" s="6"/>
      <c r="AE42" s="6"/>
      <c r="AF42" s="6"/>
      <c r="AG42" s="6"/>
      <c r="AH42" s="6"/>
      <c r="AI42" s="6"/>
      <c r="AJ42" s="6"/>
      <c r="AK42" s="6"/>
      <c r="AL42" s="8"/>
    </row>
    <row r="43" spans="1:38" ht="13" customHeight="1" x14ac:dyDescent="0.35">
      <c r="A43" s="3" t="s">
        <v>383</v>
      </c>
      <c r="B43" s="171">
        <v>2</v>
      </c>
      <c r="C43" s="4">
        <v>76.077973901176605</v>
      </c>
      <c r="D43" s="177">
        <v>1.5483688754170299</v>
      </c>
      <c r="E43" s="4">
        <v>63.3826595748952</v>
      </c>
      <c r="F43" s="177">
        <v>1.88826172491311</v>
      </c>
      <c r="G43" s="4">
        <v>73.425638602560596</v>
      </c>
      <c r="H43" s="177">
        <v>1.61600003270463</v>
      </c>
      <c r="I43" s="4">
        <v>64.204862450068802</v>
      </c>
      <c r="J43" s="177">
        <v>1.7824437630963299</v>
      </c>
      <c r="K43" s="4">
        <v>82.332733908916794</v>
      </c>
      <c r="L43" s="177">
        <v>1.53348019321853</v>
      </c>
      <c r="M43" s="4">
        <v>62.674341864458597</v>
      </c>
      <c r="N43" s="177">
        <v>1.75115599071592</v>
      </c>
      <c r="O43" s="6"/>
      <c r="P43" s="6"/>
      <c r="Q43" s="6"/>
      <c r="R43" s="6"/>
      <c r="S43" s="6"/>
      <c r="T43" s="6"/>
      <c r="U43" s="6"/>
      <c r="V43" s="6"/>
      <c r="W43" s="6"/>
      <c r="X43" s="6"/>
      <c r="Y43" s="6"/>
      <c r="Z43" s="6"/>
      <c r="AA43" s="6"/>
      <c r="AB43" s="6"/>
      <c r="AC43" s="6"/>
      <c r="AD43" s="6"/>
      <c r="AE43" s="6"/>
      <c r="AF43" s="6"/>
      <c r="AG43" s="6"/>
      <c r="AH43" s="6"/>
      <c r="AI43" s="6"/>
      <c r="AJ43" s="6"/>
      <c r="AK43" s="6"/>
      <c r="AL43" s="8"/>
    </row>
    <row r="44" spans="1:38" ht="13" customHeight="1" x14ac:dyDescent="0.35">
      <c r="A44" s="3" t="s">
        <v>384</v>
      </c>
      <c r="B44" s="171">
        <v>2</v>
      </c>
      <c r="C44" s="4">
        <v>62.466200818697999</v>
      </c>
      <c r="D44" s="177">
        <v>1.2170014506621301</v>
      </c>
      <c r="E44" s="4">
        <v>57.416002158029002</v>
      </c>
      <c r="F44" s="177">
        <v>1.0796614984694901</v>
      </c>
      <c r="G44" s="4">
        <v>56.058115120630198</v>
      </c>
      <c r="H44" s="177">
        <v>1.23209730735453</v>
      </c>
      <c r="I44" s="4">
        <v>53.602616015940299</v>
      </c>
      <c r="J44" s="177">
        <v>1.2009393028384301</v>
      </c>
      <c r="K44" s="4">
        <v>60.109184984219901</v>
      </c>
      <c r="L44" s="177">
        <v>1.1444381692174801</v>
      </c>
      <c r="M44" s="4">
        <v>56.520685944745303</v>
      </c>
      <c r="N44" s="177">
        <v>1.1428018753659901</v>
      </c>
      <c r="O44" s="6"/>
      <c r="P44" s="6"/>
      <c r="Q44" s="6"/>
      <c r="R44" s="6"/>
      <c r="S44" s="6"/>
      <c r="T44" s="6"/>
      <c r="U44" s="6"/>
      <c r="V44" s="6"/>
      <c r="W44" s="6"/>
      <c r="X44" s="6"/>
      <c r="Y44" s="6"/>
      <c r="Z44" s="6"/>
      <c r="AA44" s="6"/>
      <c r="AB44" s="6"/>
      <c r="AC44" s="6"/>
      <c r="AD44" s="6"/>
      <c r="AE44" s="6"/>
      <c r="AF44" s="6"/>
      <c r="AG44" s="6"/>
      <c r="AH44" s="6"/>
      <c r="AI44" s="6"/>
      <c r="AJ44" s="6"/>
      <c r="AK44" s="6"/>
      <c r="AL44" s="8"/>
    </row>
    <row r="45" spans="1:38" ht="13" customHeight="1" x14ac:dyDescent="0.35">
      <c r="A45" s="3" t="s">
        <v>385</v>
      </c>
      <c r="B45" s="171">
        <v>2</v>
      </c>
      <c r="C45" s="4">
        <v>67.903190005799502</v>
      </c>
      <c r="D45" s="177">
        <v>1.17588111757408</v>
      </c>
      <c r="E45" s="4">
        <v>59.590777765926099</v>
      </c>
      <c r="F45" s="177">
        <v>1.33235970555337</v>
      </c>
      <c r="G45" s="4">
        <v>68.911247990921694</v>
      </c>
      <c r="H45" s="177">
        <v>1.0685693684744999</v>
      </c>
      <c r="I45" s="4">
        <v>56.977631322795197</v>
      </c>
      <c r="J45" s="177">
        <v>1.1193538732764301</v>
      </c>
      <c r="K45" s="4">
        <v>61.018813077897804</v>
      </c>
      <c r="L45" s="177">
        <v>1.0951197832519499</v>
      </c>
      <c r="M45" s="4">
        <v>50.746394146447599</v>
      </c>
      <c r="N45" s="177">
        <v>1.07352274085788</v>
      </c>
      <c r="O45" s="6"/>
      <c r="P45" s="6"/>
      <c r="Q45" s="6"/>
      <c r="R45" s="6"/>
      <c r="S45" s="6"/>
      <c r="T45" s="6"/>
      <c r="U45" s="6"/>
      <c r="V45" s="6"/>
      <c r="W45" s="6"/>
      <c r="X45" s="6"/>
      <c r="Y45" s="6"/>
      <c r="Z45" s="6"/>
      <c r="AA45" s="6"/>
      <c r="AB45" s="6"/>
      <c r="AC45" s="6"/>
      <c r="AD45" s="6"/>
      <c r="AE45" s="6"/>
      <c r="AF45" s="6"/>
      <c r="AG45" s="6"/>
      <c r="AH45" s="6"/>
      <c r="AI45" s="6"/>
      <c r="AJ45" s="6"/>
      <c r="AK45" s="6"/>
      <c r="AL45" s="8"/>
    </row>
    <row r="46" spans="1:38" ht="13" customHeight="1" x14ac:dyDescent="0.35">
      <c r="A46" s="3" t="s">
        <v>386</v>
      </c>
      <c r="B46" s="171">
        <v>2</v>
      </c>
      <c r="C46" s="4">
        <v>90.537337751692704</v>
      </c>
      <c r="D46" s="177">
        <v>0.93872298083547601</v>
      </c>
      <c r="E46" s="4">
        <v>61.113813278042599</v>
      </c>
      <c r="F46" s="177">
        <v>1.59914492264371</v>
      </c>
      <c r="G46" s="4">
        <v>83.478319456709002</v>
      </c>
      <c r="H46" s="177">
        <v>1.1684291475596</v>
      </c>
      <c r="I46" s="4">
        <v>62.947126800680401</v>
      </c>
      <c r="J46" s="177">
        <v>1.51344707833867</v>
      </c>
      <c r="K46" s="4">
        <v>77.829223481773596</v>
      </c>
      <c r="L46" s="177">
        <v>1.246919396707</v>
      </c>
      <c r="M46" s="4">
        <v>74.636332686603595</v>
      </c>
      <c r="N46" s="177">
        <v>1.2189386566395399</v>
      </c>
      <c r="O46" s="6"/>
      <c r="P46" s="6"/>
      <c r="Q46" s="6"/>
      <c r="R46" s="6"/>
      <c r="S46" s="6"/>
      <c r="T46" s="6"/>
      <c r="U46" s="6"/>
      <c r="V46" s="6"/>
      <c r="W46" s="6"/>
      <c r="X46" s="6"/>
      <c r="Y46" s="6"/>
      <c r="Z46" s="6"/>
      <c r="AA46" s="6"/>
      <c r="AB46" s="6"/>
      <c r="AC46" s="6"/>
      <c r="AD46" s="6"/>
      <c r="AE46" s="6"/>
      <c r="AF46" s="6"/>
      <c r="AG46" s="6"/>
      <c r="AH46" s="6"/>
      <c r="AI46" s="6"/>
      <c r="AJ46" s="6"/>
      <c r="AK46" s="6"/>
      <c r="AL46" s="8"/>
    </row>
    <row r="47" spans="1:38" ht="13" customHeight="1" x14ac:dyDescent="0.35">
      <c r="A47" s="3" t="s">
        <v>387</v>
      </c>
      <c r="B47" s="171">
        <v>2</v>
      </c>
      <c r="C47" s="4">
        <v>81.209989288829703</v>
      </c>
      <c r="D47" s="177">
        <v>0.95112462122708996</v>
      </c>
      <c r="E47" s="4">
        <v>54.850287078513503</v>
      </c>
      <c r="F47" s="177">
        <v>1.2388840204956599</v>
      </c>
      <c r="G47" s="4">
        <v>69.297312592686396</v>
      </c>
      <c r="H47" s="177">
        <v>1.1048871480545801</v>
      </c>
      <c r="I47" s="4">
        <v>47.321042721962598</v>
      </c>
      <c r="J47" s="177">
        <v>1.1912785082230599</v>
      </c>
      <c r="K47" s="4">
        <v>84.148746556112499</v>
      </c>
      <c r="L47" s="177">
        <v>0.925038313233152</v>
      </c>
      <c r="M47" s="4">
        <v>61.693375171803098</v>
      </c>
      <c r="N47" s="177">
        <v>1.1818587312214801</v>
      </c>
      <c r="O47" s="6"/>
      <c r="P47" s="6"/>
      <c r="Q47" s="6"/>
      <c r="R47" s="6"/>
      <c r="S47" s="6"/>
      <c r="T47" s="6"/>
      <c r="U47" s="6"/>
      <c r="V47" s="6"/>
      <c r="W47" s="6"/>
      <c r="X47" s="6"/>
      <c r="Y47" s="6"/>
      <c r="Z47" s="6"/>
      <c r="AA47" s="6"/>
      <c r="AB47" s="6"/>
      <c r="AC47" s="6"/>
      <c r="AD47" s="6"/>
      <c r="AE47" s="6"/>
      <c r="AF47" s="6"/>
      <c r="AG47" s="6"/>
      <c r="AH47" s="6"/>
      <c r="AI47" s="6"/>
      <c r="AJ47" s="6"/>
      <c r="AK47" s="6"/>
      <c r="AL47" s="8"/>
    </row>
    <row r="48" spans="1:38" ht="13" customHeight="1" x14ac:dyDescent="0.35">
      <c r="A48" s="3" t="s">
        <v>388</v>
      </c>
      <c r="B48" s="171">
        <v>2</v>
      </c>
      <c r="C48" s="4">
        <v>64.054158609902302</v>
      </c>
      <c r="D48" s="177">
        <v>1.10791187684583</v>
      </c>
      <c r="E48" s="4">
        <v>57.099204238293296</v>
      </c>
      <c r="F48" s="177">
        <v>1.1927390350442499</v>
      </c>
      <c r="G48" s="4">
        <v>60.961878645489499</v>
      </c>
      <c r="H48" s="177">
        <v>1.1482891307010299</v>
      </c>
      <c r="I48" s="4">
        <v>50.419922583889502</v>
      </c>
      <c r="J48" s="177">
        <v>1.20857442112284</v>
      </c>
      <c r="K48" s="4">
        <v>62.790931083337298</v>
      </c>
      <c r="L48" s="177">
        <v>1.26860380467014</v>
      </c>
      <c r="M48" s="4">
        <v>51.787543363711499</v>
      </c>
      <c r="N48" s="177">
        <v>1.23316779526301</v>
      </c>
      <c r="O48" s="6"/>
      <c r="P48" s="6"/>
      <c r="Q48" s="6"/>
      <c r="R48" s="6"/>
      <c r="S48" s="6"/>
      <c r="T48" s="6"/>
      <c r="U48" s="6"/>
      <c r="V48" s="6"/>
      <c r="W48" s="6"/>
      <c r="X48" s="6"/>
      <c r="Y48" s="6"/>
      <c r="Z48" s="6"/>
      <c r="AA48" s="6"/>
      <c r="AB48" s="6"/>
      <c r="AC48" s="6"/>
      <c r="AD48" s="6"/>
      <c r="AE48" s="6"/>
      <c r="AF48" s="6"/>
      <c r="AG48" s="6"/>
      <c r="AH48" s="6"/>
      <c r="AI48" s="6"/>
      <c r="AJ48" s="6"/>
      <c r="AK48" s="6"/>
      <c r="AL48" s="8"/>
    </row>
    <row r="49" spans="1:38" ht="13" customHeight="1" x14ac:dyDescent="0.35">
      <c r="A49" s="3" t="s">
        <v>389</v>
      </c>
      <c r="B49" s="171">
        <v>2</v>
      </c>
      <c r="C49" s="4">
        <v>58.528099223671802</v>
      </c>
      <c r="D49" s="177">
        <v>1.2522212408570299</v>
      </c>
      <c r="E49" s="4">
        <v>55.486298247434299</v>
      </c>
      <c r="F49" s="177">
        <v>1.2183318719726</v>
      </c>
      <c r="G49" s="4">
        <v>53.838678551731903</v>
      </c>
      <c r="H49" s="177">
        <v>1.3044404476856399</v>
      </c>
      <c r="I49" s="4">
        <v>57.762670834752903</v>
      </c>
      <c r="J49" s="177">
        <v>1.11256715636491</v>
      </c>
      <c r="K49" s="4">
        <v>57.803005115940401</v>
      </c>
      <c r="L49" s="177">
        <v>1.22158498547838</v>
      </c>
      <c r="M49" s="4">
        <v>54.758545675443898</v>
      </c>
      <c r="N49" s="177">
        <v>1.1204260735206799</v>
      </c>
      <c r="O49" s="6"/>
      <c r="P49" s="6"/>
      <c r="Q49" s="6"/>
      <c r="R49" s="6"/>
      <c r="S49" s="6"/>
      <c r="T49" s="6"/>
      <c r="U49" s="6"/>
      <c r="V49" s="6"/>
      <c r="W49" s="6"/>
      <c r="X49" s="6"/>
      <c r="Y49" s="6"/>
      <c r="Z49" s="6"/>
      <c r="AA49" s="6"/>
      <c r="AB49" s="6"/>
      <c r="AC49" s="6"/>
      <c r="AD49" s="6"/>
      <c r="AE49" s="6"/>
      <c r="AF49" s="6"/>
      <c r="AG49" s="6"/>
      <c r="AH49" s="6"/>
      <c r="AI49" s="6"/>
      <c r="AJ49" s="6"/>
      <c r="AK49" s="6"/>
      <c r="AL49" s="8"/>
    </row>
    <row r="50" spans="1:38" ht="13" customHeight="1" x14ac:dyDescent="0.35">
      <c r="A50" s="3" t="s">
        <v>390</v>
      </c>
      <c r="B50" s="171">
        <v>2</v>
      </c>
      <c r="C50" s="4">
        <v>51.356321639042797</v>
      </c>
      <c r="D50" s="177">
        <v>0.98970536174295498</v>
      </c>
      <c r="E50" s="4">
        <v>46.803499478060402</v>
      </c>
      <c r="F50" s="177">
        <v>1.1193568984751401</v>
      </c>
      <c r="G50" s="4">
        <v>47.809309668652197</v>
      </c>
      <c r="H50" s="177">
        <v>1.1577740284334901</v>
      </c>
      <c r="I50" s="4">
        <v>39.032498706039497</v>
      </c>
      <c r="J50" s="177">
        <v>1.1001051353131399</v>
      </c>
      <c r="K50" s="4">
        <v>55.234863870763</v>
      </c>
      <c r="L50" s="177">
        <v>0.98113117455823295</v>
      </c>
      <c r="M50" s="4">
        <v>41.893424611375103</v>
      </c>
      <c r="N50" s="177">
        <v>1.19140765670427</v>
      </c>
      <c r="O50" s="6"/>
      <c r="P50" s="6"/>
      <c r="Q50" s="6"/>
      <c r="R50" s="6"/>
      <c r="S50" s="6"/>
      <c r="T50" s="6"/>
      <c r="U50" s="6"/>
      <c r="V50" s="6"/>
      <c r="W50" s="6"/>
      <c r="X50" s="6"/>
      <c r="Y50" s="6"/>
      <c r="Z50" s="6"/>
      <c r="AA50" s="6"/>
      <c r="AB50" s="6"/>
      <c r="AC50" s="6"/>
      <c r="AD50" s="6"/>
      <c r="AE50" s="6"/>
      <c r="AF50" s="6"/>
      <c r="AG50" s="6"/>
      <c r="AH50" s="6"/>
      <c r="AI50" s="6"/>
      <c r="AJ50" s="6"/>
      <c r="AK50" s="6"/>
      <c r="AL50" s="8"/>
    </row>
    <row r="51" spans="1:38" ht="13" customHeight="1" x14ac:dyDescent="0.35">
      <c r="A51" s="3" t="s">
        <v>391</v>
      </c>
      <c r="B51" s="171">
        <v>2</v>
      </c>
      <c r="C51" s="4">
        <v>55.488763521953302</v>
      </c>
      <c r="D51" s="177">
        <v>0.99548525966624102</v>
      </c>
      <c r="E51" s="4">
        <v>51.478112165229</v>
      </c>
      <c r="F51" s="177">
        <v>1.0188484993155</v>
      </c>
      <c r="G51" s="4">
        <v>42.052557965651303</v>
      </c>
      <c r="H51" s="177">
        <v>1.0716794193133099</v>
      </c>
      <c r="I51" s="4">
        <v>42.867453702192002</v>
      </c>
      <c r="J51" s="177">
        <v>1.1136504069789099</v>
      </c>
      <c r="K51" s="4">
        <v>46.779184838914603</v>
      </c>
      <c r="L51" s="177">
        <v>1.1012882802875601</v>
      </c>
      <c r="M51" s="4">
        <v>33.644929830189497</v>
      </c>
      <c r="N51" s="177">
        <v>0.97995214284847498</v>
      </c>
      <c r="O51" s="6"/>
      <c r="P51" s="6"/>
      <c r="Q51" s="6"/>
      <c r="R51" s="6"/>
      <c r="S51" s="6"/>
      <c r="T51" s="6"/>
      <c r="U51" s="6"/>
      <c r="V51" s="6"/>
      <c r="W51" s="6"/>
      <c r="X51" s="6"/>
      <c r="Y51" s="6"/>
      <c r="Z51" s="6"/>
      <c r="AA51" s="6"/>
      <c r="AB51" s="6"/>
      <c r="AC51" s="6"/>
      <c r="AD51" s="6"/>
      <c r="AE51" s="6"/>
      <c r="AF51" s="6"/>
      <c r="AG51" s="6"/>
      <c r="AH51" s="6"/>
      <c r="AI51" s="6"/>
      <c r="AJ51" s="6"/>
      <c r="AK51" s="6"/>
      <c r="AL51" s="8"/>
    </row>
    <row r="52" spans="1:38" ht="13" customHeight="1" x14ac:dyDescent="0.35">
      <c r="A52" s="3" t="s">
        <v>392</v>
      </c>
      <c r="B52" s="171">
        <v>2</v>
      </c>
      <c r="C52" s="4">
        <v>54.858575503562498</v>
      </c>
      <c r="D52" s="177">
        <v>1.2358122800509199</v>
      </c>
      <c r="E52" s="4">
        <v>37.088124382748802</v>
      </c>
      <c r="F52" s="177">
        <v>1.9467033113663601</v>
      </c>
      <c r="G52" s="4">
        <v>41.867793859829703</v>
      </c>
      <c r="H52" s="177">
        <v>1.74623088073417</v>
      </c>
      <c r="I52" s="4">
        <v>26.9243484398345</v>
      </c>
      <c r="J52" s="177">
        <v>1.7683153455216201</v>
      </c>
      <c r="K52" s="4">
        <v>38.066463393159999</v>
      </c>
      <c r="L52" s="177">
        <v>1.13455277213243</v>
      </c>
      <c r="M52" s="4">
        <v>29.859894753761001</v>
      </c>
      <c r="N52" s="177">
        <v>1.2387876048509301</v>
      </c>
      <c r="O52" s="6"/>
      <c r="P52" s="6"/>
      <c r="Q52" s="6"/>
      <c r="R52" s="6"/>
      <c r="S52" s="6"/>
      <c r="T52" s="6"/>
      <c r="U52" s="6"/>
      <c r="V52" s="6"/>
      <c r="W52" s="6"/>
      <c r="X52" s="6"/>
      <c r="Y52" s="6"/>
      <c r="Z52" s="6"/>
      <c r="AA52" s="6"/>
      <c r="AB52" s="6"/>
      <c r="AC52" s="6"/>
      <c r="AD52" s="6"/>
      <c r="AE52" s="6"/>
      <c r="AF52" s="6"/>
      <c r="AG52" s="6"/>
      <c r="AH52" s="6"/>
      <c r="AI52" s="6"/>
      <c r="AJ52" s="6"/>
      <c r="AK52" s="6"/>
      <c r="AL52" s="8"/>
    </row>
    <row r="53" spans="1:38" ht="13" customHeight="1" x14ac:dyDescent="0.35">
      <c r="A53" s="3" t="s">
        <v>393</v>
      </c>
      <c r="B53" s="171">
        <v>2</v>
      </c>
      <c r="C53" s="4">
        <v>69.013424687588596</v>
      </c>
      <c r="D53" s="177">
        <v>1.0792283031574399</v>
      </c>
      <c r="E53" s="4">
        <v>36.664291891205799</v>
      </c>
      <c r="F53" s="177">
        <v>1.13064340343655</v>
      </c>
      <c r="G53" s="4">
        <v>66.131398384158402</v>
      </c>
      <c r="H53" s="177">
        <v>1.1218495096365499</v>
      </c>
      <c r="I53" s="4">
        <v>41.848817213287198</v>
      </c>
      <c r="J53" s="177">
        <v>0.93044699462857505</v>
      </c>
      <c r="K53" s="4">
        <v>54.072962545814001</v>
      </c>
      <c r="L53" s="177">
        <v>1.1625284065838699</v>
      </c>
      <c r="M53" s="4">
        <v>20.769192058829599</v>
      </c>
      <c r="N53" s="177">
        <v>1.06597402599605</v>
      </c>
      <c r="O53" s="6"/>
      <c r="P53" s="6"/>
      <c r="Q53" s="6"/>
      <c r="R53" s="6"/>
      <c r="S53" s="6"/>
      <c r="T53" s="6"/>
      <c r="U53" s="6"/>
      <c r="V53" s="6"/>
      <c r="W53" s="6"/>
      <c r="X53" s="6"/>
      <c r="Y53" s="6"/>
      <c r="Z53" s="6"/>
      <c r="AA53" s="6"/>
      <c r="AB53" s="6"/>
      <c r="AC53" s="6"/>
      <c r="AD53" s="6"/>
      <c r="AE53" s="6"/>
      <c r="AF53" s="6"/>
      <c r="AG53" s="6"/>
      <c r="AH53" s="6"/>
      <c r="AI53" s="6"/>
      <c r="AJ53" s="6"/>
      <c r="AK53" s="6"/>
      <c r="AL53" s="8"/>
    </row>
    <row r="54" spans="1:38" ht="13" customHeight="1" x14ac:dyDescent="0.35">
      <c r="A54" s="3" t="s">
        <v>394</v>
      </c>
      <c r="B54" s="171">
        <v>2</v>
      </c>
      <c r="C54" s="4">
        <v>71.983201364317196</v>
      </c>
      <c r="D54" s="177">
        <v>1.13002031592388</v>
      </c>
      <c r="E54" s="4">
        <v>35.217841045135799</v>
      </c>
      <c r="F54" s="177">
        <v>1.26890124986926</v>
      </c>
      <c r="G54" s="4">
        <v>58.116171052290802</v>
      </c>
      <c r="H54" s="177">
        <v>1.3749362897990101</v>
      </c>
      <c r="I54" s="4">
        <v>26.841394841873001</v>
      </c>
      <c r="J54" s="177">
        <v>1.2044360049094101</v>
      </c>
      <c r="K54" s="4">
        <v>60.762413450801702</v>
      </c>
      <c r="L54" s="177">
        <v>1.3120373093898801</v>
      </c>
      <c r="M54" s="4">
        <v>27.274805197994802</v>
      </c>
      <c r="N54" s="177">
        <v>1.2454410194941901</v>
      </c>
      <c r="O54" s="6"/>
      <c r="P54" s="6"/>
      <c r="Q54" s="6"/>
      <c r="R54" s="6"/>
      <c r="S54" s="6"/>
      <c r="T54" s="6"/>
      <c r="U54" s="6"/>
      <c r="V54" s="6"/>
      <c r="W54" s="6"/>
      <c r="X54" s="6"/>
      <c r="Y54" s="6"/>
      <c r="Z54" s="6"/>
      <c r="AA54" s="6"/>
      <c r="AB54" s="6"/>
      <c r="AC54" s="6"/>
      <c r="AD54" s="6"/>
      <c r="AE54" s="6"/>
      <c r="AF54" s="6"/>
      <c r="AG54" s="6"/>
      <c r="AH54" s="6"/>
      <c r="AI54" s="6"/>
      <c r="AJ54" s="6"/>
      <c r="AK54" s="6"/>
      <c r="AL54" s="8"/>
    </row>
    <row r="55" spans="1:38" ht="13" customHeight="1" x14ac:dyDescent="0.35">
      <c r="A55" s="3" t="s">
        <v>395</v>
      </c>
      <c r="B55" s="171">
        <v>2</v>
      </c>
      <c r="C55" s="4">
        <v>70.043101030764106</v>
      </c>
      <c r="D55" s="177">
        <v>1.39514378336641</v>
      </c>
      <c r="E55" s="4">
        <v>65.583044712110905</v>
      </c>
      <c r="F55" s="177">
        <v>1.4651160150595199</v>
      </c>
      <c r="G55" s="4">
        <v>61.085326731682301</v>
      </c>
      <c r="H55" s="177">
        <v>1.64123142094255</v>
      </c>
      <c r="I55" s="4">
        <v>59.301348334744802</v>
      </c>
      <c r="J55" s="177">
        <v>1.6556697442555699</v>
      </c>
      <c r="K55" s="4">
        <v>60.165676075811</v>
      </c>
      <c r="L55" s="177">
        <v>1.7297797915566699</v>
      </c>
      <c r="M55" s="4">
        <v>59.723160953109399</v>
      </c>
      <c r="N55" s="177">
        <v>1.60501387698159</v>
      </c>
      <c r="O55" s="6"/>
      <c r="P55" s="6"/>
      <c r="Q55" s="6"/>
      <c r="R55" s="6"/>
      <c r="S55" s="6"/>
      <c r="T55" s="6"/>
      <c r="U55" s="6"/>
      <c r="V55" s="6"/>
      <c r="W55" s="6"/>
      <c r="X55" s="6"/>
      <c r="Y55" s="6"/>
      <c r="Z55" s="6"/>
      <c r="AA55" s="6"/>
      <c r="AB55" s="6"/>
      <c r="AC55" s="6"/>
      <c r="AD55" s="6"/>
      <c r="AE55" s="6"/>
      <c r="AF55" s="6"/>
      <c r="AG55" s="6"/>
      <c r="AH55" s="6"/>
      <c r="AI55" s="6"/>
      <c r="AJ55" s="6"/>
      <c r="AK55" s="6"/>
      <c r="AL55" s="8"/>
    </row>
    <row r="56" spans="1:38" ht="13" customHeight="1" x14ac:dyDescent="0.35">
      <c r="A56" s="3" t="s">
        <v>396</v>
      </c>
      <c r="B56" s="171">
        <v>2</v>
      </c>
      <c r="C56" s="4">
        <v>57.653709607128398</v>
      </c>
      <c r="D56" s="177">
        <v>1.1781282878842601</v>
      </c>
      <c r="E56" s="4">
        <v>37.230373847960202</v>
      </c>
      <c r="F56" s="177">
        <v>0.99414226420777796</v>
      </c>
      <c r="G56" s="4">
        <v>54.305229199947803</v>
      </c>
      <c r="H56" s="177">
        <v>1.2052804380867399</v>
      </c>
      <c r="I56" s="4">
        <v>26.598791926006001</v>
      </c>
      <c r="J56" s="177">
        <v>0.87461050879201696</v>
      </c>
      <c r="K56" s="4">
        <v>64.649257071500102</v>
      </c>
      <c r="L56" s="177">
        <v>0.87887456146451703</v>
      </c>
      <c r="M56" s="4">
        <v>57.443604944655</v>
      </c>
      <c r="N56" s="177">
        <v>0.95903469528096197</v>
      </c>
      <c r="O56" s="6"/>
      <c r="P56" s="6"/>
      <c r="Q56" s="6"/>
      <c r="R56" s="6"/>
      <c r="S56" s="6"/>
      <c r="T56" s="6"/>
      <c r="U56" s="6"/>
      <c r="V56" s="6"/>
      <c r="W56" s="6"/>
      <c r="X56" s="6"/>
      <c r="Y56" s="6"/>
      <c r="Z56" s="6"/>
      <c r="AA56" s="6"/>
      <c r="AB56" s="6"/>
      <c r="AC56" s="6"/>
      <c r="AD56" s="6"/>
      <c r="AE56" s="6"/>
      <c r="AF56" s="6"/>
      <c r="AG56" s="6"/>
      <c r="AH56" s="6"/>
      <c r="AI56" s="6"/>
      <c r="AJ56" s="6"/>
      <c r="AK56" s="6"/>
      <c r="AL56" s="8"/>
    </row>
    <row r="57" spans="1:38" ht="13" customHeight="1" x14ac:dyDescent="0.35">
      <c r="A57" s="3" t="s">
        <v>397</v>
      </c>
      <c r="B57" s="171">
        <v>2</v>
      </c>
      <c r="C57" s="4">
        <v>58.988128554885101</v>
      </c>
      <c r="D57" s="177">
        <v>1.665893083377</v>
      </c>
      <c r="E57" s="4">
        <v>45.499141058462598</v>
      </c>
      <c r="F57" s="177">
        <v>1.77886384196833</v>
      </c>
      <c r="G57" s="4">
        <v>57.430728862616398</v>
      </c>
      <c r="H57" s="177">
        <v>1.5933531655409501</v>
      </c>
      <c r="I57" s="4">
        <v>36.243186198939803</v>
      </c>
      <c r="J57" s="177">
        <v>1.70005177000445</v>
      </c>
      <c r="K57" s="4">
        <v>71.993555231422704</v>
      </c>
      <c r="L57" s="177">
        <v>1.3551685181125901</v>
      </c>
      <c r="M57" s="4">
        <v>48.256232233304701</v>
      </c>
      <c r="N57" s="177">
        <v>1.5278266914282601</v>
      </c>
      <c r="O57" s="6"/>
      <c r="P57" s="6"/>
      <c r="Q57" s="6"/>
      <c r="R57" s="6"/>
      <c r="S57" s="6"/>
      <c r="T57" s="6"/>
      <c r="U57" s="6"/>
      <c r="V57" s="6"/>
      <c r="W57" s="6"/>
      <c r="X57" s="6"/>
      <c r="Y57" s="6"/>
      <c r="Z57" s="6"/>
      <c r="AA57" s="6"/>
      <c r="AB57" s="6"/>
      <c r="AC57" s="6"/>
      <c r="AD57" s="6"/>
      <c r="AE57" s="6"/>
      <c r="AF57" s="6"/>
      <c r="AG57" s="6"/>
      <c r="AH57" s="6"/>
      <c r="AI57" s="6"/>
      <c r="AJ57" s="6"/>
      <c r="AK57" s="6"/>
      <c r="AL57" s="8"/>
    </row>
    <row r="58" spans="1:38" ht="13" customHeight="1" x14ac:dyDescent="0.35">
      <c r="A58" s="3" t="s">
        <v>398</v>
      </c>
      <c r="B58" s="171">
        <v>2</v>
      </c>
      <c r="C58" s="4">
        <v>62.445756474766</v>
      </c>
      <c r="D58" s="177">
        <v>1.1679524316679699</v>
      </c>
      <c r="E58" s="4">
        <v>50.8211427294111</v>
      </c>
      <c r="F58" s="177">
        <v>1.06184947731061</v>
      </c>
      <c r="G58" s="4">
        <v>57.385997721244699</v>
      </c>
      <c r="H58" s="177">
        <v>1.01549931789832</v>
      </c>
      <c r="I58" s="4">
        <v>48.787868885970703</v>
      </c>
      <c r="J58" s="177">
        <v>1.04093686980043</v>
      </c>
      <c r="K58" s="4">
        <v>49.421177967661002</v>
      </c>
      <c r="L58" s="177">
        <v>1.08444086458121</v>
      </c>
      <c r="M58" s="4">
        <v>39.495161776561403</v>
      </c>
      <c r="N58" s="177">
        <v>1.01550128816365</v>
      </c>
      <c r="O58" s="6"/>
      <c r="P58" s="6"/>
      <c r="Q58" s="6"/>
      <c r="R58" s="6"/>
      <c r="S58" s="6"/>
      <c r="T58" s="6"/>
      <c r="U58" s="6"/>
      <c r="V58" s="6"/>
      <c r="W58" s="6"/>
      <c r="X58" s="6"/>
      <c r="Y58" s="6"/>
      <c r="Z58" s="6"/>
      <c r="AA58" s="6"/>
      <c r="AB58" s="6"/>
      <c r="AC58" s="6"/>
      <c r="AD58" s="6"/>
      <c r="AE58" s="6"/>
      <c r="AF58" s="6"/>
      <c r="AG58" s="6"/>
      <c r="AH58" s="6"/>
      <c r="AI58" s="6"/>
      <c r="AJ58" s="6"/>
      <c r="AK58" s="6"/>
      <c r="AL58" s="8"/>
    </row>
    <row r="59" spans="1:38" ht="13" customHeight="1" x14ac:dyDescent="0.35">
      <c r="A59" s="3" t="s">
        <v>399</v>
      </c>
      <c r="B59" s="171">
        <v>2</v>
      </c>
      <c r="C59" s="4">
        <v>84.492585825029195</v>
      </c>
      <c r="D59" s="177">
        <v>0.992561291406448</v>
      </c>
      <c r="E59" s="4">
        <v>75.800355926823997</v>
      </c>
      <c r="F59" s="177">
        <v>1.54455912387339</v>
      </c>
      <c r="G59" s="4">
        <v>78.994871910331298</v>
      </c>
      <c r="H59" s="177">
        <v>1.51757108498381</v>
      </c>
      <c r="I59" s="4">
        <v>72.041738826357204</v>
      </c>
      <c r="J59" s="177">
        <v>1.7475362317012</v>
      </c>
      <c r="K59" s="4">
        <v>85.761353640148499</v>
      </c>
      <c r="L59" s="177">
        <v>1.0388665784253399</v>
      </c>
      <c r="M59" s="4">
        <v>76.122676624122406</v>
      </c>
      <c r="N59" s="177">
        <v>1.17672051314167</v>
      </c>
      <c r="O59" s="6"/>
      <c r="P59" s="6"/>
      <c r="Q59" s="6"/>
      <c r="R59" s="6"/>
      <c r="S59" s="6"/>
      <c r="T59" s="6"/>
      <c r="U59" s="6"/>
      <c r="V59" s="6"/>
      <c r="W59" s="6"/>
      <c r="X59" s="6"/>
      <c r="Y59" s="6"/>
      <c r="Z59" s="6"/>
      <c r="AA59" s="6"/>
      <c r="AB59" s="6"/>
      <c r="AC59" s="6"/>
      <c r="AD59" s="6"/>
      <c r="AE59" s="6"/>
      <c r="AF59" s="6"/>
      <c r="AG59" s="6"/>
      <c r="AH59" s="6"/>
      <c r="AI59" s="6"/>
      <c r="AJ59" s="6"/>
      <c r="AK59" s="6"/>
      <c r="AL59" s="8"/>
    </row>
    <row r="60" spans="1:38" ht="13" customHeight="1" x14ac:dyDescent="0.35">
      <c r="A60" s="3" t="s">
        <v>400</v>
      </c>
      <c r="B60" s="171">
        <v>2</v>
      </c>
      <c r="C60" s="4">
        <v>73.356465069501496</v>
      </c>
      <c r="D60" s="177">
        <v>1.84693065572555</v>
      </c>
      <c r="E60" s="4">
        <v>36.369996136799003</v>
      </c>
      <c r="F60" s="177">
        <v>1.9759678032985</v>
      </c>
      <c r="G60" s="4">
        <v>62.928545880612099</v>
      </c>
      <c r="H60" s="177">
        <v>1.9344801138694601</v>
      </c>
      <c r="I60" s="4">
        <v>35.590383782865302</v>
      </c>
      <c r="J60" s="177">
        <v>1.78660882159862</v>
      </c>
      <c r="K60" s="4">
        <v>73.341520118490493</v>
      </c>
      <c r="L60" s="177">
        <v>1.51518726827476</v>
      </c>
      <c r="M60" s="4">
        <v>46.325574773765297</v>
      </c>
      <c r="N60" s="177">
        <v>2.1945532419012501</v>
      </c>
      <c r="O60" s="6"/>
      <c r="P60" s="6"/>
      <c r="Q60" s="6"/>
      <c r="R60" s="6"/>
      <c r="S60" s="6"/>
      <c r="T60" s="6"/>
      <c r="U60" s="6"/>
      <c r="V60" s="6"/>
      <c r="W60" s="6"/>
      <c r="X60" s="6"/>
      <c r="Y60" s="6"/>
      <c r="Z60" s="6"/>
      <c r="AA60" s="6"/>
      <c r="AB60" s="6"/>
      <c r="AC60" s="6"/>
      <c r="AD60" s="6"/>
      <c r="AE60" s="6"/>
      <c r="AF60" s="6"/>
      <c r="AG60" s="6"/>
      <c r="AH60" s="6"/>
      <c r="AI60" s="6"/>
      <c r="AJ60" s="6"/>
      <c r="AK60" s="6"/>
      <c r="AL60" s="8"/>
    </row>
    <row r="61" spans="1:38" ht="13" customHeight="1" x14ac:dyDescent="0.35">
      <c r="A61" s="3" t="s">
        <v>401</v>
      </c>
      <c r="B61" s="171">
        <v>2</v>
      </c>
      <c r="C61" s="4">
        <v>62.1874547755937</v>
      </c>
      <c r="D61" s="177">
        <v>1.1248917828385401</v>
      </c>
      <c r="E61" s="4">
        <v>67.683448663134897</v>
      </c>
      <c r="F61" s="177">
        <v>1.06394172279062</v>
      </c>
      <c r="G61" s="4">
        <v>64.769083535505501</v>
      </c>
      <c r="H61" s="177">
        <v>0.95423702685481504</v>
      </c>
      <c r="I61" s="4">
        <v>64.313170312448705</v>
      </c>
      <c r="J61" s="177">
        <v>1.0686672036887199</v>
      </c>
      <c r="K61" s="4">
        <v>70.321902624583402</v>
      </c>
      <c r="L61" s="177">
        <v>1.0820330783299601</v>
      </c>
      <c r="M61" s="4">
        <v>59.116330890572598</v>
      </c>
      <c r="N61" s="177">
        <v>1.07966470813624</v>
      </c>
      <c r="O61" s="6"/>
      <c r="P61" s="6"/>
      <c r="Q61" s="6"/>
      <c r="R61" s="6"/>
      <c r="S61" s="6"/>
      <c r="T61" s="6"/>
      <c r="U61" s="6"/>
      <c r="V61" s="6"/>
      <c r="W61" s="6"/>
      <c r="X61" s="6"/>
      <c r="Y61" s="6"/>
      <c r="Z61" s="6"/>
      <c r="AA61" s="6"/>
      <c r="AB61" s="6"/>
      <c r="AC61" s="6"/>
      <c r="AD61" s="6"/>
      <c r="AE61" s="6"/>
      <c r="AF61" s="6"/>
      <c r="AG61" s="6"/>
      <c r="AH61" s="6"/>
      <c r="AI61" s="6"/>
      <c r="AJ61" s="6"/>
      <c r="AK61" s="6"/>
      <c r="AL61" s="8"/>
    </row>
    <row r="62" spans="1:38" ht="13" customHeight="1" x14ac:dyDescent="0.35">
      <c r="A62" s="3" t="s">
        <v>402</v>
      </c>
      <c r="B62" s="171">
        <v>2</v>
      </c>
      <c r="C62" s="4">
        <v>67.246914444796005</v>
      </c>
      <c r="D62" s="177">
        <v>1.0096050215302801</v>
      </c>
      <c r="E62" s="4">
        <v>59.517135511334203</v>
      </c>
      <c r="F62" s="177">
        <v>1.1465694465509699</v>
      </c>
      <c r="G62" s="4">
        <v>52.023933775426102</v>
      </c>
      <c r="H62" s="177">
        <v>1.1290622257223899</v>
      </c>
      <c r="I62" s="4">
        <v>52.903979684048998</v>
      </c>
      <c r="J62" s="177">
        <v>1.1122456238649401</v>
      </c>
      <c r="K62" s="4">
        <v>65.381174130839298</v>
      </c>
      <c r="L62" s="177">
        <v>1.1622600187622201</v>
      </c>
      <c r="M62" s="4">
        <v>39.156501508497499</v>
      </c>
      <c r="N62" s="177">
        <v>1.1230704125661399</v>
      </c>
      <c r="O62" s="6"/>
      <c r="P62" s="6"/>
      <c r="Q62" s="6"/>
      <c r="R62" s="6"/>
      <c r="S62" s="6"/>
      <c r="T62" s="6"/>
      <c r="U62" s="6"/>
      <c r="V62" s="6"/>
      <c r="W62" s="6"/>
      <c r="X62" s="6"/>
      <c r="Y62" s="6"/>
      <c r="Z62" s="6"/>
      <c r="AA62" s="6"/>
      <c r="AB62" s="6"/>
      <c r="AC62" s="6"/>
      <c r="AD62" s="6"/>
      <c r="AE62" s="6"/>
      <c r="AF62" s="6"/>
      <c r="AG62" s="6"/>
      <c r="AH62" s="6"/>
      <c r="AI62" s="6"/>
      <c r="AJ62" s="6"/>
      <c r="AK62" s="6"/>
      <c r="AL62" s="8"/>
    </row>
    <row r="63" spans="1:38" ht="13" customHeight="1" x14ac:dyDescent="0.35">
      <c r="A63" s="192" t="s">
        <v>403</v>
      </c>
      <c r="B63" s="172">
        <v>2</v>
      </c>
      <c r="C63" s="42">
        <v>72.393897089330096</v>
      </c>
      <c r="D63" s="178">
        <v>0.23261694798126201</v>
      </c>
      <c r="E63" s="42">
        <v>46.449552784154299</v>
      </c>
      <c r="F63" s="178">
        <v>0.25232905146849599</v>
      </c>
      <c r="G63" s="42">
        <v>59.665483671178201</v>
      </c>
      <c r="H63" s="178">
        <v>0.25127658094369298</v>
      </c>
      <c r="I63" s="42">
        <v>39.725506468545902</v>
      </c>
      <c r="J63" s="178">
        <v>0.24843223756146099</v>
      </c>
      <c r="K63" s="42">
        <v>62.182728787191898</v>
      </c>
      <c r="L63" s="178">
        <v>0.249006902381053</v>
      </c>
      <c r="M63" s="42">
        <v>43.062046815866601</v>
      </c>
      <c r="N63" s="178">
        <v>0.24758325839054299</v>
      </c>
      <c r="O63" s="6"/>
      <c r="P63" s="6"/>
      <c r="Q63" s="6"/>
      <c r="R63" s="6"/>
      <c r="S63" s="6"/>
      <c r="T63" s="6"/>
      <c r="U63" s="6"/>
      <c r="V63" s="6"/>
      <c r="W63" s="6"/>
      <c r="X63" s="6"/>
      <c r="Y63" s="6"/>
      <c r="Z63" s="6"/>
      <c r="AA63" s="6"/>
      <c r="AB63" s="6"/>
      <c r="AC63" s="6"/>
      <c r="AD63" s="6"/>
      <c r="AE63" s="6"/>
      <c r="AF63" s="6"/>
      <c r="AG63" s="6"/>
      <c r="AH63" s="6"/>
      <c r="AI63" s="6"/>
      <c r="AJ63" s="6"/>
      <c r="AK63" s="6"/>
      <c r="AL63" s="8"/>
    </row>
    <row r="64" spans="1:38" ht="13" customHeight="1" x14ac:dyDescent="0.35">
      <c r="A64" s="193" t="s">
        <v>404</v>
      </c>
      <c r="B64" s="173">
        <v>2</v>
      </c>
      <c r="C64" s="47">
        <v>77.668651540874805</v>
      </c>
      <c r="D64" s="179">
        <v>0.32608563399808299</v>
      </c>
      <c r="E64" s="47">
        <v>50.399240956955197</v>
      </c>
      <c r="F64" s="179">
        <v>0.393676865981679</v>
      </c>
      <c r="G64" s="47">
        <v>63.354062556420899</v>
      </c>
      <c r="H64" s="179">
        <v>0.39579684599505399</v>
      </c>
      <c r="I64" s="47">
        <v>42.251358139496404</v>
      </c>
      <c r="J64" s="179">
        <v>0.37027844900676299</v>
      </c>
      <c r="K64" s="47">
        <v>67.614305563138899</v>
      </c>
      <c r="L64" s="179">
        <v>0.36496340076897998</v>
      </c>
      <c r="M64" s="47">
        <v>53.102443484014401</v>
      </c>
      <c r="N64" s="179">
        <v>0.355200963156452</v>
      </c>
      <c r="O64" s="6"/>
      <c r="P64" s="6"/>
      <c r="Q64" s="6"/>
      <c r="R64" s="6"/>
      <c r="S64" s="6"/>
      <c r="T64" s="6"/>
      <c r="U64" s="6"/>
      <c r="V64" s="6"/>
      <c r="W64" s="6"/>
      <c r="X64" s="6"/>
      <c r="Y64" s="6"/>
      <c r="Z64" s="6"/>
      <c r="AA64" s="6"/>
      <c r="AB64" s="6"/>
      <c r="AC64" s="6"/>
      <c r="AD64" s="6"/>
      <c r="AE64" s="6"/>
      <c r="AF64" s="6"/>
      <c r="AG64" s="6"/>
      <c r="AH64" s="6"/>
      <c r="AI64" s="6"/>
      <c r="AJ64" s="6"/>
      <c r="AK64" s="6"/>
      <c r="AL64" s="8"/>
    </row>
    <row r="65" spans="1:38" ht="13" customHeight="1" x14ac:dyDescent="0.35">
      <c r="A65" s="194" t="s">
        <v>405</v>
      </c>
      <c r="B65" s="174">
        <v>2</v>
      </c>
      <c r="C65" s="26">
        <v>69.923763374217003</v>
      </c>
      <c r="D65" s="180">
        <v>0.17271055293666701</v>
      </c>
      <c r="E65" s="26">
        <v>51.522836600922297</v>
      </c>
      <c r="F65" s="180">
        <v>0.188630429152575</v>
      </c>
      <c r="G65" s="26">
        <v>60.143700423505699</v>
      </c>
      <c r="H65" s="180">
        <v>0.186593585256279</v>
      </c>
      <c r="I65" s="26">
        <v>46.434805847198199</v>
      </c>
      <c r="J65" s="180">
        <v>0.18592474430113001</v>
      </c>
      <c r="K65" s="26">
        <v>63.508618874442</v>
      </c>
      <c r="L65" s="180">
        <v>0.18062958866350601</v>
      </c>
      <c r="M65" s="26">
        <v>47.885002906480999</v>
      </c>
      <c r="N65" s="180">
        <v>0.18133119035041301</v>
      </c>
      <c r="O65" s="6"/>
      <c r="P65" s="6"/>
      <c r="Q65" s="6"/>
      <c r="R65" s="6"/>
      <c r="S65" s="6"/>
      <c r="T65" s="6"/>
      <c r="U65" s="6"/>
      <c r="V65" s="6"/>
      <c r="W65" s="6"/>
      <c r="X65" s="6"/>
      <c r="Y65" s="6"/>
      <c r="Z65" s="6"/>
      <c r="AA65" s="6"/>
      <c r="AB65" s="6"/>
      <c r="AC65" s="6"/>
      <c r="AD65" s="6"/>
      <c r="AE65" s="6"/>
      <c r="AF65" s="6"/>
      <c r="AG65" s="6"/>
      <c r="AH65" s="6"/>
      <c r="AI65" s="6"/>
      <c r="AJ65" s="6"/>
      <c r="AK65" s="6"/>
      <c r="AL65" s="8"/>
    </row>
    <row r="66" spans="1:38" ht="13" customHeight="1" x14ac:dyDescent="0.35">
      <c r="A66" s="3" t="s">
        <v>406</v>
      </c>
      <c r="B66" s="171">
        <v>2</v>
      </c>
      <c r="C66" s="4">
        <v>65.695490687058097</v>
      </c>
      <c r="D66" s="177">
        <v>2.01894494186815</v>
      </c>
      <c r="E66" s="4">
        <v>35.929748151005697</v>
      </c>
      <c r="F66" s="177">
        <v>2.7229193444234201</v>
      </c>
      <c r="G66" s="4">
        <v>51.372786695650099</v>
      </c>
      <c r="H66" s="177">
        <v>2.34717157714128</v>
      </c>
      <c r="I66" s="4">
        <v>28.333483340518701</v>
      </c>
      <c r="J66" s="177">
        <v>2.2839376272771399</v>
      </c>
      <c r="K66" s="4">
        <v>63.586133511334197</v>
      </c>
      <c r="L66" s="177">
        <v>2.0643590671382399</v>
      </c>
      <c r="M66" s="4">
        <v>33.1788436331517</v>
      </c>
      <c r="N66" s="177">
        <v>2.51068114631363</v>
      </c>
      <c r="O66" s="6"/>
      <c r="P66" s="6"/>
      <c r="Q66" s="6"/>
      <c r="R66" s="6"/>
      <c r="S66" s="6"/>
      <c r="T66" s="6"/>
      <c r="U66" s="6"/>
      <c r="V66" s="6"/>
      <c r="W66" s="6"/>
      <c r="X66" s="6"/>
      <c r="Y66" s="6"/>
      <c r="Z66" s="6"/>
      <c r="AA66" s="6"/>
      <c r="AB66" s="6"/>
      <c r="AC66" s="6"/>
      <c r="AD66" s="6"/>
      <c r="AE66" s="6"/>
      <c r="AF66" s="6"/>
      <c r="AG66" s="6"/>
      <c r="AH66" s="6"/>
      <c r="AI66" s="6"/>
      <c r="AJ66" s="6"/>
      <c r="AK66" s="6"/>
      <c r="AL66" s="8"/>
    </row>
    <row r="67" spans="1:38" ht="13" customHeight="1" x14ac:dyDescent="0.35">
      <c r="A67" s="3" t="s">
        <v>407</v>
      </c>
      <c r="B67" s="171">
        <v>2</v>
      </c>
      <c r="C67" s="4">
        <v>85.337629579535204</v>
      </c>
      <c r="D67" s="177">
        <v>1.9399251554280099</v>
      </c>
      <c r="E67" s="4">
        <v>62.833012932262001</v>
      </c>
      <c r="F67" s="177">
        <v>2.9503569572901598</v>
      </c>
      <c r="G67" s="4">
        <v>64.346623291563205</v>
      </c>
      <c r="H67" s="177">
        <v>1.7113927019361801</v>
      </c>
      <c r="I67" s="4">
        <v>35.7381686661301</v>
      </c>
      <c r="J67" s="177">
        <v>2.3324235273526202</v>
      </c>
      <c r="K67" s="4">
        <v>53.712876416534499</v>
      </c>
      <c r="L67" s="177">
        <v>2.6612429004892801</v>
      </c>
      <c r="M67" s="4">
        <v>30.818028163447998</v>
      </c>
      <c r="N67" s="177">
        <v>2.4522476315604398</v>
      </c>
      <c r="O67" s="6"/>
      <c r="P67" s="6"/>
      <c r="Q67" s="6"/>
      <c r="R67" s="6"/>
      <c r="S67" s="6"/>
      <c r="T67" s="6"/>
      <c r="U67" s="6"/>
      <c r="V67" s="6"/>
      <c r="W67" s="6"/>
      <c r="X67" s="6"/>
      <c r="Y67" s="6"/>
      <c r="Z67" s="6"/>
      <c r="AA67" s="6"/>
      <c r="AB67" s="6"/>
      <c r="AC67" s="6"/>
      <c r="AD67" s="6"/>
      <c r="AE67" s="6"/>
      <c r="AF67" s="6"/>
      <c r="AG67" s="6"/>
      <c r="AH67" s="6"/>
      <c r="AI67" s="6"/>
      <c r="AJ67" s="6"/>
      <c r="AK67" s="6"/>
      <c r="AL67" s="8"/>
    </row>
    <row r="68" spans="1:38" ht="13" customHeight="1" x14ac:dyDescent="0.35">
      <c r="A68" s="3" t="s">
        <v>408</v>
      </c>
      <c r="B68" s="171">
        <v>2</v>
      </c>
      <c r="C68" s="4">
        <v>82.531703632193398</v>
      </c>
      <c r="D68" s="177">
        <v>1.3412284447879701</v>
      </c>
      <c r="E68" s="4">
        <v>40.352092050575202</v>
      </c>
      <c r="F68" s="177">
        <v>2.5539951534756802</v>
      </c>
      <c r="G68" s="4">
        <v>58.936064689787102</v>
      </c>
      <c r="H68" s="177">
        <v>2.1460391656088</v>
      </c>
      <c r="I68" s="4">
        <v>29.9740853449442</v>
      </c>
      <c r="J68" s="177">
        <v>1.9379108098958999</v>
      </c>
      <c r="K68" s="4">
        <v>65.244771993524694</v>
      </c>
      <c r="L68" s="177">
        <v>1.92920895572114</v>
      </c>
      <c r="M68" s="4">
        <v>61.502981175727498</v>
      </c>
      <c r="N68" s="177">
        <v>1.9987582118657701</v>
      </c>
      <c r="O68" s="6"/>
      <c r="P68" s="6"/>
      <c r="Q68" s="6"/>
      <c r="R68" s="6"/>
      <c r="S68" s="6"/>
      <c r="T68" s="6"/>
      <c r="U68" s="6"/>
      <c r="V68" s="6"/>
      <c r="W68" s="6"/>
      <c r="X68" s="6"/>
      <c r="Y68" s="6"/>
      <c r="Z68" s="6"/>
      <c r="AA68" s="6"/>
      <c r="AB68" s="6"/>
      <c r="AC68" s="6"/>
      <c r="AD68" s="6"/>
      <c r="AE68" s="6"/>
      <c r="AF68" s="6"/>
      <c r="AG68" s="6"/>
      <c r="AH68" s="6"/>
      <c r="AI68" s="6"/>
      <c r="AJ68" s="6"/>
      <c r="AK68" s="6"/>
      <c r="AL68" s="8"/>
    </row>
    <row r="69" spans="1:38" ht="13" customHeight="1" x14ac:dyDescent="0.35">
      <c r="A69" s="103" t="s">
        <v>409</v>
      </c>
      <c r="B69" s="182">
        <v>2</v>
      </c>
      <c r="C69" s="109">
        <v>84.138289503500999</v>
      </c>
      <c r="D69" s="183">
        <v>1.3108727875768</v>
      </c>
      <c r="E69" s="109">
        <v>62.869010014642797</v>
      </c>
      <c r="F69" s="183">
        <v>2.0233518917784701</v>
      </c>
      <c r="G69" s="109">
        <v>60.968842210088702</v>
      </c>
      <c r="H69" s="183">
        <v>1.95393216325972</v>
      </c>
      <c r="I69" s="109">
        <v>36.354236137788703</v>
      </c>
      <c r="J69" s="183">
        <v>2.01519638206975</v>
      </c>
      <c r="K69" s="109">
        <v>59.159461964847303</v>
      </c>
      <c r="L69" s="183">
        <v>1.8974737290684001</v>
      </c>
      <c r="M69" s="109">
        <v>33.743275999903403</v>
      </c>
      <c r="N69" s="183">
        <v>1.8625361331861701</v>
      </c>
      <c r="O69" s="9"/>
      <c r="P69" s="9"/>
      <c r="Q69" s="9"/>
      <c r="R69" s="9"/>
      <c r="S69" s="9"/>
      <c r="T69" s="9"/>
      <c r="U69" s="9"/>
      <c r="V69" s="9"/>
      <c r="W69" s="9"/>
      <c r="X69" s="9"/>
      <c r="Y69" s="9"/>
      <c r="Z69" s="9"/>
      <c r="AA69" s="9"/>
      <c r="AB69" s="9"/>
      <c r="AC69" s="9"/>
      <c r="AD69" s="9"/>
      <c r="AE69" s="9"/>
      <c r="AF69" s="9"/>
      <c r="AG69" s="9"/>
      <c r="AH69" s="9"/>
      <c r="AI69" s="9"/>
      <c r="AJ69" s="9"/>
      <c r="AK69" s="9"/>
      <c r="AL69" s="10"/>
    </row>
    <row r="70" spans="1:38" ht="13" customHeight="1" x14ac:dyDescent="0.35">
      <c r="A70" s="3"/>
      <c r="B70" s="175"/>
      <c r="C70" s="4" t="s">
        <v>1708</v>
      </c>
      <c r="D70" s="177" t="s">
        <v>1709</v>
      </c>
      <c r="E70" s="4" t="s">
        <v>1710</v>
      </c>
      <c r="F70" s="177" t="s">
        <v>1711</v>
      </c>
      <c r="G70" s="4" t="s">
        <v>1712</v>
      </c>
      <c r="H70" s="177" t="s">
        <v>1713</v>
      </c>
      <c r="I70" s="4" t="s">
        <v>1714</v>
      </c>
      <c r="J70" s="177" t="s">
        <v>1715</v>
      </c>
      <c r="K70" s="4" t="s">
        <v>1716</v>
      </c>
      <c r="L70" s="177" t="s">
        <v>1717</v>
      </c>
      <c r="M70" s="4" t="s">
        <v>1718</v>
      </c>
      <c r="N70" s="177" t="s">
        <v>1719</v>
      </c>
      <c r="O70" s="4" t="s">
        <v>1720</v>
      </c>
      <c r="P70" s="177" t="s">
        <v>1721</v>
      </c>
      <c r="Q70" s="4" t="s">
        <v>1722</v>
      </c>
      <c r="R70" s="177" t="s">
        <v>1723</v>
      </c>
      <c r="S70" s="4" t="s">
        <v>1724</v>
      </c>
      <c r="T70" s="177" t="s">
        <v>1725</v>
      </c>
      <c r="U70" s="4" t="s">
        <v>1726</v>
      </c>
      <c r="V70" s="177" t="s">
        <v>1727</v>
      </c>
      <c r="W70" s="4" t="s">
        <v>1728</v>
      </c>
      <c r="X70" s="177" t="s">
        <v>1729</v>
      </c>
      <c r="Y70" s="4" t="s">
        <v>1730</v>
      </c>
      <c r="Z70" s="177" t="s">
        <v>1731</v>
      </c>
      <c r="AA70" s="6" t="s">
        <v>1732</v>
      </c>
      <c r="AB70" s="6" t="s">
        <v>1733</v>
      </c>
      <c r="AC70" s="6" t="s">
        <v>1734</v>
      </c>
      <c r="AD70" s="6" t="s">
        <v>1735</v>
      </c>
      <c r="AE70" s="6" t="s">
        <v>1736</v>
      </c>
      <c r="AF70" s="6" t="s">
        <v>1737</v>
      </c>
      <c r="AG70" s="6" t="s">
        <v>1738</v>
      </c>
      <c r="AH70" s="6" t="s">
        <v>1739</v>
      </c>
      <c r="AI70" s="6" t="s">
        <v>1740</v>
      </c>
      <c r="AJ70" s="6" t="s">
        <v>1741</v>
      </c>
      <c r="AK70" s="6" t="s">
        <v>1742</v>
      </c>
      <c r="AL70" s="8" t="s">
        <v>1743</v>
      </c>
    </row>
    <row r="71" spans="1:38" ht="13" customHeight="1" x14ac:dyDescent="0.35">
      <c r="A71" s="3" t="s">
        <v>353</v>
      </c>
      <c r="B71" s="175">
        <v>1</v>
      </c>
      <c r="C71" s="4">
        <v>80.670120541515402</v>
      </c>
      <c r="D71" s="177">
        <v>1.1210821020553099</v>
      </c>
      <c r="E71" s="4">
        <v>47.441721934233001</v>
      </c>
      <c r="F71" s="177">
        <v>1.60464831640844</v>
      </c>
      <c r="G71" s="4">
        <v>65.483995213482999</v>
      </c>
      <c r="H71" s="177">
        <v>1.4319147025278101</v>
      </c>
      <c r="I71" s="4">
        <v>34.5576797444145</v>
      </c>
      <c r="J71" s="177">
        <v>1.4157004216796101</v>
      </c>
      <c r="K71" s="4">
        <v>72.380755275985095</v>
      </c>
      <c r="L71" s="177">
        <v>1.1638496868919299</v>
      </c>
      <c r="M71" s="4">
        <v>46.878035434502401</v>
      </c>
      <c r="N71" s="177">
        <v>1.4592902405571699</v>
      </c>
      <c r="O71" s="4">
        <v>6.16839142744199</v>
      </c>
      <c r="P71" s="177">
        <v>1.6059078254449499</v>
      </c>
      <c r="Q71" s="4">
        <v>14.598892641958299</v>
      </c>
      <c r="R71" s="177">
        <v>2.0645553732053599</v>
      </c>
      <c r="S71" s="4">
        <v>18.680849780632801</v>
      </c>
      <c r="T71" s="177">
        <v>1.99658111829166</v>
      </c>
      <c r="U71" s="4">
        <v>0.77718614185801005</v>
      </c>
      <c r="V71" s="177">
        <v>1.85689137575039</v>
      </c>
      <c r="W71" s="4">
        <v>5.0741295529590902</v>
      </c>
      <c r="X71" s="177">
        <v>1.7228344821352899</v>
      </c>
      <c r="Y71" s="4">
        <v>-0.78400298051477801</v>
      </c>
      <c r="Z71" s="177">
        <v>2.0233544055832899</v>
      </c>
      <c r="AA71" s="6"/>
      <c r="AB71" s="6"/>
      <c r="AC71" s="6"/>
      <c r="AD71" s="6"/>
      <c r="AE71" s="6"/>
      <c r="AF71" s="6"/>
      <c r="AG71" s="6"/>
      <c r="AH71" s="6"/>
      <c r="AI71" s="6"/>
      <c r="AJ71" s="6"/>
      <c r="AK71" s="6"/>
      <c r="AL71" s="8"/>
    </row>
    <row r="72" spans="1:38" ht="13" customHeight="1" x14ac:dyDescent="0.35">
      <c r="A72" s="3" t="s">
        <v>357</v>
      </c>
      <c r="B72" s="175">
        <v>1</v>
      </c>
      <c r="C72" s="4">
        <v>78.647211694774597</v>
      </c>
      <c r="D72" s="177">
        <v>0.82540127646018502</v>
      </c>
      <c r="E72" s="4">
        <v>53.1358883307024</v>
      </c>
      <c r="F72" s="177">
        <v>1.07389583236754</v>
      </c>
      <c r="G72" s="4">
        <v>65.920967961330106</v>
      </c>
      <c r="H72" s="177">
        <v>1.02520715333007</v>
      </c>
      <c r="I72" s="4">
        <v>27.861526005544999</v>
      </c>
      <c r="J72" s="177">
        <v>0.95985849494709097</v>
      </c>
      <c r="K72" s="4">
        <v>67.718106723267795</v>
      </c>
      <c r="L72" s="177">
        <v>1.0035166440314101</v>
      </c>
      <c r="M72" s="4">
        <v>48.891950703030602</v>
      </c>
      <c r="N72" s="177">
        <v>1.13348860747486</v>
      </c>
      <c r="O72" s="4">
        <v>8.5055164571121509</v>
      </c>
      <c r="P72" s="177">
        <v>1.3151213079252899</v>
      </c>
      <c r="Q72" s="4">
        <v>13.190727838990499</v>
      </c>
      <c r="R72" s="177">
        <v>1.5118502992906899</v>
      </c>
      <c r="S72" s="4">
        <v>17.5413231290708</v>
      </c>
      <c r="T72" s="177">
        <v>1.4437587856156899</v>
      </c>
      <c r="U72" s="4">
        <v>3.5560463065814099</v>
      </c>
      <c r="V72" s="177">
        <v>1.25194038247044</v>
      </c>
      <c r="W72" s="4">
        <v>16.1731970117103</v>
      </c>
      <c r="X72" s="177">
        <v>1.4144463356182999</v>
      </c>
      <c r="Y72" s="4">
        <v>2.7216312257979101</v>
      </c>
      <c r="Z72" s="177">
        <v>1.5336025502934101</v>
      </c>
      <c r="AA72" s="6"/>
      <c r="AB72" s="6"/>
      <c r="AC72" s="6"/>
      <c r="AD72" s="6"/>
      <c r="AE72" s="6"/>
      <c r="AF72" s="6"/>
      <c r="AG72" s="6"/>
      <c r="AH72" s="6"/>
      <c r="AI72" s="6"/>
      <c r="AJ72" s="6"/>
      <c r="AK72" s="6"/>
      <c r="AL72" s="8"/>
    </row>
    <row r="73" spans="1:38" ht="13" customHeight="1" x14ac:dyDescent="0.35">
      <c r="A73" s="190" t="s">
        <v>359</v>
      </c>
      <c r="B73" s="175">
        <v>1</v>
      </c>
      <c r="C73" s="4">
        <v>65.515094191955995</v>
      </c>
      <c r="D73" s="177">
        <v>1.4046208023848601</v>
      </c>
      <c r="E73" s="4">
        <v>31.7981129828052</v>
      </c>
      <c r="F73" s="177">
        <v>1.2534172112225599</v>
      </c>
      <c r="G73" s="4">
        <v>61.317508484637003</v>
      </c>
      <c r="H73" s="177">
        <v>1.3976555255724901</v>
      </c>
      <c r="I73" s="4">
        <v>24.7023615435496</v>
      </c>
      <c r="J73" s="177">
        <v>1.2284276879223699</v>
      </c>
      <c r="K73" s="4">
        <v>64.164156716239503</v>
      </c>
      <c r="L73" s="177">
        <v>1.33085947084019</v>
      </c>
      <c r="M73" s="4">
        <v>45.464059180736101</v>
      </c>
      <c r="N73" s="177">
        <v>1.48575297207445</v>
      </c>
      <c r="O73" s="4">
        <v>14.4007425999361</v>
      </c>
      <c r="P73" s="177">
        <v>2.36875059826259</v>
      </c>
      <c r="Q73" s="4">
        <v>14.6612042470215</v>
      </c>
      <c r="R73" s="177">
        <v>1.6970877036880101</v>
      </c>
      <c r="S73" s="4">
        <v>15.4822666582346</v>
      </c>
      <c r="T73" s="177">
        <v>2.2437728457439201</v>
      </c>
      <c r="U73" s="4">
        <v>0.39562281984511199</v>
      </c>
      <c r="V73" s="177">
        <v>1.71628580849382</v>
      </c>
      <c r="W73" s="4">
        <v>16.377434002602399</v>
      </c>
      <c r="X73" s="177">
        <v>1.9205471952861599</v>
      </c>
      <c r="Y73" s="4">
        <v>-9.3073973645166408</v>
      </c>
      <c r="Z73" s="177">
        <v>2.0302675123127698</v>
      </c>
      <c r="AA73" s="6"/>
      <c r="AB73" s="6"/>
      <c r="AC73" s="6"/>
      <c r="AD73" s="6"/>
      <c r="AE73" s="6"/>
      <c r="AF73" s="6"/>
      <c r="AG73" s="6"/>
      <c r="AH73" s="6"/>
      <c r="AI73" s="6"/>
      <c r="AJ73" s="6"/>
      <c r="AK73" s="6"/>
      <c r="AL73" s="8"/>
    </row>
    <row r="74" spans="1:38" ht="13" customHeight="1" x14ac:dyDescent="0.35">
      <c r="A74" s="3" t="s">
        <v>360</v>
      </c>
      <c r="B74" s="175">
        <v>1</v>
      </c>
      <c r="C74" s="4">
        <v>85.386818239741899</v>
      </c>
      <c r="D74" s="177">
        <v>1.11689219246523</v>
      </c>
      <c r="E74" s="4">
        <v>77.684594356412006</v>
      </c>
      <c r="F74" s="177">
        <v>1.3499427410795899</v>
      </c>
      <c r="G74" s="4">
        <v>72.472493855115999</v>
      </c>
      <c r="H74" s="177">
        <v>1.53717633321935</v>
      </c>
      <c r="I74" s="4">
        <v>72.599174683090794</v>
      </c>
      <c r="J74" s="177">
        <v>1.2946078379719801</v>
      </c>
      <c r="K74" s="4">
        <v>82.877534606172901</v>
      </c>
      <c r="L74" s="177">
        <v>1.0922327304130699</v>
      </c>
      <c r="M74" s="4">
        <v>75.857778758893403</v>
      </c>
      <c r="N74" s="177">
        <v>1.42667492238352</v>
      </c>
      <c r="O74" s="4">
        <v>5.9426426512650501</v>
      </c>
      <c r="P74" s="177">
        <v>1.7735269791263299</v>
      </c>
      <c r="Q74" s="4">
        <v>11.1098848751778</v>
      </c>
      <c r="R74" s="177">
        <v>1.90422432795247</v>
      </c>
      <c r="S74" s="4">
        <v>4.7688607690751299</v>
      </c>
      <c r="T74" s="177">
        <v>2.1946047576094299</v>
      </c>
      <c r="U74" s="4">
        <v>1.9476945529920799</v>
      </c>
      <c r="V74" s="177">
        <v>1.86294930646942</v>
      </c>
      <c r="W74" s="4">
        <v>6.1013261535004402</v>
      </c>
      <c r="X74" s="177">
        <v>1.84845958838427</v>
      </c>
      <c r="Y74" s="4">
        <v>2.5003170170492401</v>
      </c>
      <c r="Z74" s="177">
        <v>2.0092158163550602</v>
      </c>
      <c r="AA74" s="6"/>
      <c r="AB74" s="6"/>
      <c r="AC74" s="6"/>
      <c r="AD74" s="6"/>
      <c r="AE74" s="6"/>
      <c r="AF74" s="6"/>
      <c r="AG74" s="6"/>
      <c r="AH74" s="6"/>
      <c r="AI74" s="6"/>
      <c r="AJ74" s="6"/>
      <c r="AK74" s="6"/>
      <c r="AL74" s="8"/>
    </row>
    <row r="75" spans="1:38" ht="13" customHeight="1" x14ac:dyDescent="0.35">
      <c r="A75" s="3" t="s">
        <v>371</v>
      </c>
      <c r="B75" s="175">
        <v>1</v>
      </c>
      <c r="C75" s="4">
        <v>89.577540328294603</v>
      </c>
      <c r="D75" s="177">
        <v>1.10575886957224</v>
      </c>
      <c r="E75" s="4">
        <v>63.829492072735597</v>
      </c>
      <c r="F75" s="177">
        <v>1.77155020112052</v>
      </c>
      <c r="G75" s="4">
        <v>72.403138599860398</v>
      </c>
      <c r="H75" s="177">
        <v>1.60875711004221</v>
      </c>
      <c r="I75" s="4">
        <v>31.2006430475043</v>
      </c>
      <c r="J75" s="177">
        <v>1.63980561026367</v>
      </c>
      <c r="K75" s="4">
        <v>63.811731499448399</v>
      </c>
      <c r="L75" s="177">
        <v>1.78929881881455</v>
      </c>
      <c r="M75" s="4">
        <v>40.374572074779998</v>
      </c>
      <c r="N75" s="177">
        <v>1.5318223436513101</v>
      </c>
      <c r="O75" s="4">
        <v>5.5654687348036598</v>
      </c>
      <c r="P75" s="177">
        <v>1.54607823730775</v>
      </c>
      <c r="Q75" s="4">
        <v>25.234555292451699</v>
      </c>
      <c r="R75" s="177">
        <v>2.16764000039558</v>
      </c>
      <c r="S75" s="4">
        <v>28.179218667027701</v>
      </c>
      <c r="T75" s="177">
        <v>2.1678859878079302</v>
      </c>
      <c r="U75" s="4">
        <v>6.1554576934981702</v>
      </c>
      <c r="V75" s="177">
        <v>1.96627034131779</v>
      </c>
      <c r="W75" s="4">
        <v>10.964675589256901</v>
      </c>
      <c r="X75" s="177">
        <v>2.26068164808113</v>
      </c>
      <c r="Y75" s="4">
        <v>0.56085820018051902</v>
      </c>
      <c r="Z75" s="177">
        <v>1.9611774277976199</v>
      </c>
      <c r="AA75" s="6"/>
      <c r="AB75" s="6"/>
      <c r="AC75" s="6"/>
      <c r="AD75" s="6"/>
      <c r="AE75" s="6"/>
      <c r="AF75" s="6"/>
      <c r="AG75" s="6"/>
      <c r="AH75" s="6"/>
      <c r="AI75" s="6"/>
      <c r="AJ75" s="6"/>
      <c r="AK75" s="6"/>
      <c r="AL75" s="8"/>
    </row>
    <row r="76" spans="1:38" ht="13" customHeight="1" x14ac:dyDescent="0.35">
      <c r="A76" s="3" t="s">
        <v>376</v>
      </c>
      <c r="B76" s="175">
        <v>1</v>
      </c>
      <c r="C76" s="4">
        <v>65.737052317223302</v>
      </c>
      <c r="D76" s="177">
        <v>1.19943718042097</v>
      </c>
      <c r="E76" s="4">
        <v>40.245052264124801</v>
      </c>
      <c r="F76" s="177">
        <v>1.24939211525729</v>
      </c>
      <c r="G76" s="4">
        <v>45.323803537891102</v>
      </c>
      <c r="H76" s="177">
        <v>1.2356562167281999</v>
      </c>
      <c r="I76" s="4">
        <v>22.6852001524001</v>
      </c>
      <c r="J76" s="177">
        <v>0.89165172494890899</v>
      </c>
      <c r="K76" s="4">
        <v>41.2499407441545</v>
      </c>
      <c r="L76" s="177">
        <v>1.2955854372299</v>
      </c>
      <c r="M76" s="4">
        <v>16.125919323824899</v>
      </c>
      <c r="N76" s="177">
        <v>0.89459362399425901</v>
      </c>
      <c r="O76" s="4">
        <v>13.1712695236432</v>
      </c>
      <c r="P76" s="177">
        <v>1.84763457828377</v>
      </c>
      <c r="Q76" s="4">
        <v>15.0233099534106</v>
      </c>
      <c r="R76" s="177">
        <v>1.64242686255305</v>
      </c>
      <c r="S76" s="4">
        <v>12.7603638113527</v>
      </c>
      <c r="T76" s="177">
        <v>1.7534019820243001</v>
      </c>
      <c r="U76" s="4">
        <v>4.6961481582684996</v>
      </c>
      <c r="V76" s="177">
        <v>1.2523055188762</v>
      </c>
      <c r="W76" s="4">
        <v>12.062800432779101</v>
      </c>
      <c r="X76" s="177">
        <v>1.6883245707036001</v>
      </c>
      <c r="Y76" s="4">
        <v>2.8587647439967898</v>
      </c>
      <c r="Z76" s="177">
        <v>1.1726327210804901</v>
      </c>
      <c r="AA76" s="6"/>
      <c r="AB76" s="6"/>
      <c r="AC76" s="6"/>
      <c r="AD76" s="6"/>
      <c r="AE76" s="6"/>
      <c r="AF76" s="6"/>
      <c r="AG76" s="6"/>
      <c r="AH76" s="6"/>
      <c r="AI76" s="6"/>
      <c r="AJ76" s="6"/>
      <c r="AK76" s="6"/>
      <c r="AL76" s="8"/>
    </row>
    <row r="77" spans="1:38" ht="13" customHeight="1" x14ac:dyDescent="0.35">
      <c r="A77" s="3" t="s">
        <v>378</v>
      </c>
      <c r="B77" s="175">
        <v>1</v>
      </c>
      <c r="C77" s="4">
        <v>71.943994366317298</v>
      </c>
      <c r="D77" s="177">
        <v>1.28505662018994</v>
      </c>
      <c r="E77" s="4">
        <v>54.892042901433399</v>
      </c>
      <c r="F77" s="177">
        <v>1.3745520127461199</v>
      </c>
      <c r="G77" s="4">
        <v>62.030958074130197</v>
      </c>
      <c r="H77" s="177">
        <v>1.2966810603343599</v>
      </c>
      <c r="I77" s="4">
        <v>34.113425253195203</v>
      </c>
      <c r="J77" s="177">
        <v>1.38372786065207</v>
      </c>
      <c r="K77" s="4">
        <v>47.493102936675797</v>
      </c>
      <c r="L77" s="177">
        <v>1.32660941679638</v>
      </c>
      <c r="M77" s="4">
        <v>40.117706817216998</v>
      </c>
      <c r="N77" s="177">
        <v>1.4351727397744001</v>
      </c>
      <c r="O77" s="4">
        <v>24.832225350344999</v>
      </c>
      <c r="P77" s="177">
        <v>1.7888771938843</v>
      </c>
      <c r="Q77" s="4">
        <v>19.925421571616599</v>
      </c>
      <c r="R77" s="177">
        <v>1.7904076161353899</v>
      </c>
      <c r="S77" s="4">
        <v>21.614799073110401</v>
      </c>
      <c r="T77" s="177">
        <v>1.80917669843241</v>
      </c>
      <c r="U77" s="4">
        <v>8.6270597398883702</v>
      </c>
      <c r="V77" s="177">
        <v>1.77813549665037</v>
      </c>
      <c r="W77" s="4">
        <v>15.851287922490901</v>
      </c>
      <c r="X77" s="177">
        <v>1.82476449958486</v>
      </c>
      <c r="Y77" s="4">
        <v>14.8636417780169</v>
      </c>
      <c r="Z77" s="177">
        <v>1.7950293957788599</v>
      </c>
      <c r="AA77" s="6"/>
      <c r="AB77" s="6"/>
      <c r="AC77" s="6"/>
      <c r="AD77" s="6"/>
      <c r="AE77" s="6"/>
      <c r="AF77" s="6"/>
      <c r="AG77" s="6"/>
      <c r="AH77" s="6"/>
      <c r="AI77" s="6"/>
      <c r="AJ77" s="6"/>
      <c r="AK77" s="6"/>
      <c r="AL77" s="8"/>
    </row>
    <row r="78" spans="1:38" ht="13" customHeight="1" x14ac:dyDescent="0.35">
      <c r="A78" s="3" t="s">
        <v>384</v>
      </c>
      <c r="B78" s="175">
        <v>1</v>
      </c>
      <c r="C78" s="4">
        <v>63.109106754931503</v>
      </c>
      <c r="D78" s="177">
        <v>1.43657426940397</v>
      </c>
      <c r="E78" s="4">
        <v>65.092477244288801</v>
      </c>
      <c r="F78" s="177">
        <v>1.18083041966569</v>
      </c>
      <c r="G78" s="4">
        <v>60.496691503496898</v>
      </c>
      <c r="H78" s="177">
        <v>1.3038524356518799</v>
      </c>
      <c r="I78" s="4">
        <v>57.426331410082803</v>
      </c>
      <c r="J78" s="177">
        <v>1.33864100780857</v>
      </c>
      <c r="K78" s="4">
        <v>59.005848298812502</v>
      </c>
      <c r="L78" s="177">
        <v>1.4777211234243099</v>
      </c>
      <c r="M78" s="4">
        <v>50.715983206920598</v>
      </c>
      <c r="N78" s="177">
        <v>1.38020289826378</v>
      </c>
      <c r="O78" s="4">
        <v>0.64290593623347503</v>
      </c>
      <c r="P78" s="177">
        <v>1.88277406037668</v>
      </c>
      <c r="Q78" s="4">
        <v>7.6764750862597602</v>
      </c>
      <c r="R78" s="177">
        <v>1.6000091972502</v>
      </c>
      <c r="S78" s="4">
        <v>4.4385763828667697</v>
      </c>
      <c r="T78" s="177">
        <v>1.7939049441778201</v>
      </c>
      <c r="U78" s="4">
        <v>3.8237153941424502</v>
      </c>
      <c r="V78" s="177">
        <v>1.7983923256310901</v>
      </c>
      <c r="W78" s="4">
        <v>-1.1033366854073701</v>
      </c>
      <c r="X78" s="177">
        <v>1.86906351999505</v>
      </c>
      <c r="Y78" s="4">
        <v>-5.8047027378247096</v>
      </c>
      <c r="Z78" s="177">
        <v>1.7919141069581901</v>
      </c>
      <c r="AA78" s="6"/>
      <c r="AB78" s="6"/>
      <c r="AC78" s="6"/>
      <c r="AD78" s="6"/>
      <c r="AE78" s="6"/>
      <c r="AF78" s="6"/>
      <c r="AG78" s="6"/>
      <c r="AH78" s="6"/>
      <c r="AI78" s="6"/>
      <c r="AJ78" s="6"/>
      <c r="AK78" s="6"/>
      <c r="AL78" s="8"/>
    </row>
    <row r="79" spans="1:38" ht="13" customHeight="1" x14ac:dyDescent="0.35">
      <c r="A79" s="3" t="s">
        <v>389</v>
      </c>
      <c r="B79" s="175">
        <v>1</v>
      </c>
      <c r="C79" s="4">
        <v>59.185136965082997</v>
      </c>
      <c r="D79" s="177">
        <v>1.3354032573396899</v>
      </c>
      <c r="E79" s="4">
        <v>60.135241903253302</v>
      </c>
      <c r="F79" s="177">
        <v>1.3789270739806501</v>
      </c>
      <c r="G79" s="4">
        <v>60.7486874473379</v>
      </c>
      <c r="H79" s="177">
        <v>1.33134085793296</v>
      </c>
      <c r="I79" s="4">
        <v>62.612369230478997</v>
      </c>
      <c r="J79" s="177">
        <v>1.49281578296186</v>
      </c>
      <c r="K79" s="4">
        <v>60.926855521844899</v>
      </c>
      <c r="L79" s="177">
        <v>1.30972472763408</v>
      </c>
      <c r="M79" s="4">
        <v>58.612073713585801</v>
      </c>
      <c r="N79" s="177">
        <v>1.37204347661807</v>
      </c>
      <c r="O79" s="4">
        <v>0.65703774141117999</v>
      </c>
      <c r="P79" s="177">
        <v>1.8306719792925701</v>
      </c>
      <c r="Q79" s="4">
        <v>4.6489436558189601</v>
      </c>
      <c r="R79" s="177">
        <v>1.84004685419179</v>
      </c>
      <c r="S79" s="4">
        <v>6.9100088956059604</v>
      </c>
      <c r="T79" s="177">
        <v>1.86387589757473</v>
      </c>
      <c r="U79" s="4">
        <v>4.8496983957260804</v>
      </c>
      <c r="V79" s="177">
        <v>1.86180145001606</v>
      </c>
      <c r="W79" s="4">
        <v>3.1238504059045402</v>
      </c>
      <c r="X79" s="177">
        <v>1.7909909935346899</v>
      </c>
      <c r="Y79" s="4">
        <v>3.8535280381418699</v>
      </c>
      <c r="Z79" s="177">
        <v>1.77139997966443</v>
      </c>
      <c r="AA79" s="6"/>
      <c r="AB79" s="6"/>
      <c r="AC79" s="6"/>
      <c r="AD79" s="6"/>
      <c r="AE79" s="6"/>
      <c r="AF79" s="6"/>
      <c r="AG79" s="6"/>
      <c r="AH79" s="6"/>
      <c r="AI79" s="6"/>
      <c r="AJ79" s="6"/>
      <c r="AK79" s="6"/>
      <c r="AL79" s="8"/>
    </row>
    <row r="80" spans="1:38" ht="13" customHeight="1" x14ac:dyDescent="0.35">
      <c r="A80" s="3" t="s">
        <v>394</v>
      </c>
      <c r="B80" s="175">
        <v>1</v>
      </c>
      <c r="C80" s="4">
        <v>75.513952069673294</v>
      </c>
      <c r="D80" s="177">
        <v>1.0661724315494601</v>
      </c>
      <c r="E80" s="4">
        <v>38.654079767979198</v>
      </c>
      <c r="F80" s="177">
        <v>0.98273737222386304</v>
      </c>
      <c r="G80" s="4">
        <v>69.626968641513997</v>
      </c>
      <c r="H80" s="177">
        <v>0.98654920592901996</v>
      </c>
      <c r="I80" s="4">
        <v>28.8982905018411</v>
      </c>
      <c r="J80" s="177">
        <v>0.99098826846888599</v>
      </c>
      <c r="K80" s="4">
        <v>65.7183657751998</v>
      </c>
      <c r="L80" s="177">
        <v>1.06118425237352</v>
      </c>
      <c r="M80" s="4">
        <v>24.475481798246602</v>
      </c>
      <c r="N80" s="177">
        <v>0.85412043698138995</v>
      </c>
      <c r="O80" s="4">
        <v>3.5307507053561298</v>
      </c>
      <c r="P80" s="177">
        <v>1.55359890840487</v>
      </c>
      <c r="Q80" s="4">
        <v>3.43623872284333</v>
      </c>
      <c r="R80" s="177">
        <v>1.6049558014740499</v>
      </c>
      <c r="S80" s="4">
        <v>11.5107975892232</v>
      </c>
      <c r="T80" s="177">
        <v>1.6922556357493499</v>
      </c>
      <c r="U80" s="4">
        <v>2.0568956599681001</v>
      </c>
      <c r="V80" s="177">
        <v>1.55971915361872</v>
      </c>
      <c r="W80" s="4">
        <v>4.9559523243981003</v>
      </c>
      <c r="X80" s="177">
        <v>1.6874696793473301</v>
      </c>
      <c r="Y80" s="4">
        <v>-2.7993233997482601</v>
      </c>
      <c r="Z80" s="177">
        <v>1.51018047064184</v>
      </c>
      <c r="AA80" s="6"/>
      <c r="AB80" s="6"/>
      <c r="AC80" s="6"/>
      <c r="AD80" s="6"/>
      <c r="AE80" s="6"/>
      <c r="AF80" s="6"/>
      <c r="AG80" s="6"/>
      <c r="AH80" s="6"/>
      <c r="AI80" s="6"/>
      <c r="AJ80" s="6"/>
      <c r="AK80" s="6"/>
      <c r="AL80" s="8"/>
    </row>
    <row r="81" spans="1:38" ht="13" customHeight="1" x14ac:dyDescent="0.35">
      <c r="A81" s="3" t="s">
        <v>396</v>
      </c>
      <c r="B81" s="175">
        <v>1</v>
      </c>
      <c r="C81" s="4">
        <v>74.826851644476804</v>
      </c>
      <c r="D81" s="177">
        <v>1.03370736660068</v>
      </c>
      <c r="E81" s="4">
        <v>59.111763206149703</v>
      </c>
      <c r="F81" s="177">
        <v>1.2405614075157401</v>
      </c>
      <c r="G81" s="4">
        <v>73.494667762834197</v>
      </c>
      <c r="H81" s="177">
        <v>1.02107493572413</v>
      </c>
      <c r="I81" s="4">
        <v>39.097712831716699</v>
      </c>
      <c r="J81" s="177">
        <v>0.96172786187108295</v>
      </c>
      <c r="K81" s="4">
        <v>78.557937098031104</v>
      </c>
      <c r="L81" s="177">
        <v>0.97361504342607896</v>
      </c>
      <c r="M81" s="4">
        <v>64.127567826603197</v>
      </c>
      <c r="N81" s="177">
        <v>0.90306877799837004</v>
      </c>
      <c r="O81" s="4">
        <v>17.173142037348399</v>
      </c>
      <c r="P81" s="177">
        <v>1.5673344194770999</v>
      </c>
      <c r="Q81" s="4">
        <v>21.881389358189502</v>
      </c>
      <c r="R81" s="177">
        <v>1.58975200811372</v>
      </c>
      <c r="S81" s="4">
        <v>19.189438562886298</v>
      </c>
      <c r="T81" s="177">
        <v>1.5796502647100701</v>
      </c>
      <c r="U81" s="4">
        <v>12.498920905710699</v>
      </c>
      <c r="V81" s="177">
        <v>1.2999476998666399</v>
      </c>
      <c r="W81" s="4">
        <v>13.908680026531</v>
      </c>
      <c r="X81" s="177">
        <v>1.3116198944721</v>
      </c>
      <c r="Y81" s="4">
        <v>6.6839628819480996</v>
      </c>
      <c r="Z81" s="177">
        <v>1.31730055968565</v>
      </c>
      <c r="AA81" s="6"/>
      <c r="AB81" s="6"/>
      <c r="AC81" s="6"/>
      <c r="AD81" s="6"/>
      <c r="AE81" s="6"/>
      <c r="AF81" s="6"/>
      <c r="AG81" s="6"/>
      <c r="AH81" s="6"/>
      <c r="AI81" s="6"/>
      <c r="AJ81" s="6"/>
      <c r="AK81" s="6"/>
      <c r="AL81" s="8"/>
    </row>
    <row r="82" spans="1:38" ht="13" customHeight="1" x14ac:dyDescent="0.35">
      <c r="A82" s="3" t="s">
        <v>398</v>
      </c>
      <c r="B82" s="175">
        <v>1</v>
      </c>
      <c r="C82" s="4">
        <v>76.006251960697199</v>
      </c>
      <c r="D82" s="177">
        <v>1.04116469320509</v>
      </c>
      <c r="E82" s="4">
        <v>71.952712146476202</v>
      </c>
      <c r="F82" s="177">
        <v>0.97719644781118298</v>
      </c>
      <c r="G82" s="4">
        <v>75.225489067963096</v>
      </c>
      <c r="H82" s="177">
        <v>1.09907775161711</v>
      </c>
      <c r="I82" s="4">
        <v>64.422549727566405</v>
      </c>
      <c r="J82" s="177">
        <v>1.1588290281195299</v>
      </c>
      <c r="K82" s="4">
        <v>65.363033576494203</v>
      </c>
      <c r="L82" s="177">
        <v>1.1892719059039401</v>
      </c>
      <c r="M82" s="4">
        <v>48.783410267847003</v>
      </c>
      <c r="N82" s="177">
        <v>1.38416272113478</v>
      </c>
      <c r="O82" s="4">
        <v>13.560495485931201</v>
      </c>
      <c r="P82" s="177">
        <v>1.5646522939669301</v>
      </c>
      <c r="Q82" s="4">
        <v>21.131569417065101</v>
      </c>
      <c r="R82" s="177">
        <v>1.4430652133842099</v>
      </c>
      <c r="S82" s="4">
        <v>17.8394913467184</v>
      </c>
      <c r="T82" s="177">
        <v>1.4963992678264999</v>
      </c>
      <c r="U82" s="4">
        <v>15.634680841595699</v>
      </c>
      <c r="V82" s="177">
        <v>1.5577016027860999</v>
      </c>
      <c r="W82" s="4">
        <v>15.941855608833199</v>
      </c>
      <c r="X82" s="177">
        <v>1.60946564267338</v>
      </c>
      <c r="Y82" s="4">
        <v>9.2882484912856498</v>
      </c>
      <c r="Z82" s="177">
        <v>1.71672633370647</v>
      </c>
      <c r="AA82" s="6"/>
      <c r="AB82" s="6"/>
      <c r="AC82" s="6"/>
      <c r="AD82" s="6"/>
      <c r="AE82" s="6"/>
      <c r="AF82" s="6"/>
      <c r="AG82" s="6"/>
      <c r="AH82" s="6"/>
      <c r="AI82" s="6"/>
      <c r="AJ82" s="6"/>
      <c r="AK82" s="6"/>
      <c r="AL82" s="8"/>
    </row>
    <row r="83" spans="1:38" ht="13" customHeight="1" x14ac:dyDescent="0.35">
      <c r="A83" s="3" t="s">
        <v>399</v>
      </c>
      <c r="B83" s="175">
        <v>1</v>
      </c>
      <c r="C83" s="4">
        <v>83.817650235124304</v>
      </c>
      <c r="D83" s="177">
        <v>1.05034334798552</v>
      </c>
      <c r="E83" s="4">
        <v>76.746918384233297</v>
      </c>
      <c r="F83" s="177">
        <v>1.33851157433894</v>
      </c>
      <c r="G83" s="4">
        <v>78.174208177628202</v>
      </c>
      <c r="H83" s="177">
        <v>1.3420972972210801</v>
      </c>
      <c r="I83" s="4">
        <v>66.6002088788007</v>
      </c>
      <c r="J83" s="177">
        <v>1.78514437252386</v>
      </c>
      <c r="K83" s="4">
        <v>83.254832985491205</v>
      </c>
      <c r="L83" s="177">
        <v>1.0472653165389501</v>
      </c>
      <c r="M83" s="4">
        <v>69.189541516754304</v>
      </c>
      <c r="N83" s="177">
        <v>1.5212731279112399</v>
      </c>
      <c r="O83" s="4">
        <v>-0.67493558990490499</v>
      </c>
      <c r="P83" s="177">
        <v>1.4451294287557299</v>
      </c>
      <c r="Q83" s="4">
        <v>0.94656245740925704</v>
      </c>
      <c r="R83" s="177">
        <v>2.0438385752744401</v>
      </c>
      <c r="S83" s="4">
        <v>-0.82066373270310999</v>
      </c>
      <c r="T83" s="177">
        <v>2.0258941613981398</v>
      </c>
      <c r="U83" s="4">
        <v>-5.4415299475565204</v>
      </c>
      <c r="V83" s="177">
        <v>2.49812395846604</v>
      </c>
      <c r="W83" s="4">
        <v>-2.50652065465732</v>
      </c>
      <c r="X83" s="177">
        <v>1.47512996410303</v>
      </c>
      <c r="Y83" s="4">
        <v>-6.9331351073680896</v>
      </c>
      <c r="Z83" s="177">
        <v>1.92326365736819</v>
      </c>
      <c r="AA83" s="6"/>
      <c r="AB83" s="6"/>
      <c r="AC83" s="6"/>
      <c r="AD83" s="6"/>
      <c r="AE83" s="6"/>
      <c r="AF83" s="6"/>
      <c r="AG83" s="6"/>
      <c r="AH83" s="6"/>
      <c r="AI83" s="6"/>
      <c r="AJ83" s="6"/>
      <c r="AK83" s="6"/>
      <c r="AL83" s="8"/>
    </row>
    <row r="84" spans="1:38" ht="13" customHeight="1" x14ac:dyDescent="0.35">
      <c r="A84" s="191" t="s">
        <v>410</v>
      </c>
      <c r="B84" s="176">
        <v>1</v>
      </c>
      <c r="C84" s="35">
        <v>75.368473926487795</v>
      </c>
      <c r="D84" s="181">
        <v>0.33059133038653499</v>
      </c>
      <c r="E84" s="35">
        <v>59.076832042668499</v>
      </c>
      <c r="F84" s="181">
        <v>0.37901874153882997</v>
      </c>
      <c r="G84" s="35">
        <v>66.783505820215396</v>
      </c>
      <c r="H84" s="181">
        <v>0.37041866396717299</v>
      </c>
      <c r="I84" s="35">
        <v>45.172925955552998</v>
      </c>
      <c r="J84" s="181">
        <v>0.37691470063751997</v>
      </c>
      <c r="K84" s="35">
        <v>65.696503753464796</v>
      </c>
      <c r="L84" s="181">
        <v>0.36015812190309099</v>
      </c>
      <c r="M84" s="35">
        <v>48.6791684535171</v>
      </c>
      <c r="N84" s="181">
        <v>0.37471211774160701</v>
      </c>
      <c r="O84" s="35">
        <v>8.6808790859032001</v>
      </c>
      <c r="P84" s="181">
        <v>0.43575518164848398</v>
      </c>
      <c r="Q84" s="35">
        <v>14.2633896310991</v>
      </c>
      <c r="R84" s="181">
        <v>0.50898550375033202</v>
      </c>
      <c r="S84" s="35">
        <v>14.8718954844556</v>
      </c>
      <c r="T84" s="181">
        <v>0.48983946109123599</v>
      </c>
      <c r="U84" s="35">
        <v>4.4544582879866601</v>
      </c>
      <c r="V84" s="181">
        <v>0.48278628080581298</v>
      </c>
      <c r="W84" s="35">
        <v>10.6562621939289</v>
      </c>
      <c r="X84" s="181">
        <v>0.48441972249932502</v>
      </c>
      <c r="Y84" s="35">
        <v>1.9048459992107301</v>
      </c>
      <c r="Z84" s="181">
        <v>0.49101487560787699</v>
      </c>
      <c r="AA84" s="6"/>
      <c r="AB84" s="6"/>
      <c r="AC84" s="6"/>
      <c r="AD84" s="6"/>
      <c r="AE84" s="6"/>
      <c r="AF84" s="6"/>
      <c r="AG84" s="6"/>
      <c r="AH84" s="6"/>
      <c r="AI84" s="6"/>
      <c r="AJ84" s="6"/>
      <c r="AK84" s="6"/>
      <c r="AL84" s="8"/>
    </row>
    <row r="85" spans="1:38" ht="13" customHeight="1" x14ac:dyDescent="0.35">
      <c r="A85" s="3" t="s">
        <v>198</v>
      </c>
      <c r="B85" s="175">
        <v>1</v>
      </c>
      <c r="C85" s="4">
        <v>87.219032834756305</v>
      </c>
      <c r="D85" s="177">
        <v>0.97171207789397596</v>
      </c>
      <c r="E85" s="4">
        <v>66.989742259871903</v>
      </c>
      <c r="F85" s="177">
        <v>1.4008251399452001</v>
      </c>
      <c r="G85" s="4">
        <v>68.927025302161894</v>
      </c>
      <c r="H85" s="177">
        <v>1.43006162989139</v>
      </c>
      <c r="I85" s="4">
        <v>29.9306513167746</v>
      </c>
      <c r="J85" s="177">
        <v>1.3068501205602101</v>
      </c>
      <c r="K85" s="4">
        <v>70.034281580983006</v>
      </c>
      <c r="L85" s="177">
        <v>1.3534903791894599</v>
      </c>
      <c r="M85" s="4">
        <v>51.1146954889348</v>
      </c>
      <c r="N85" s="177">
        <v>1.51026734955711</v>
      </c>
      <c r="O85" s="4">
        <v>4.9924191376150597</v>
      </c>
      <c r="P85" s="177">
        <v>1.4997358119458699</v>
      </c>
      <c r="Q85" s="4">
        <v>12.519843502766101</v>
      </c>
      <c r="R85" s="177">
        <v>2.08061683489677</v>
      </c>
      <c r="S85" s="4">
        <v>18.926287661769098</v>
      </c>
      <c r="T85" s="177">
        <v>1.91961338333939</v>
      </c>
      <c r="U85" s="4">
        <v>5.6259727293728501</v>
      </c>
      <c r="V85" s="177">
        <v>1.6836380770995001</v>
      </c>
      <c r="W85" s="4">
        <v>16.109902037008698</v>
      </c>
      <c r="X85" s="177">
        <v>1.9835517764095101</v>
      </c>
      <c r="Y85" s="4">
        <v>10.3792168108123</v>
      </c>
      <c r="Z85" s="177">
        <v>2.0400180400374102</v>
      </c>
      <c r="AA85" s="6"/>
      <c r="AB85" s="6"/>
      <c r="AC85" s="6"/>
      <c r="AD85" s="6"/>
      <c r="AE85" s="6"/>
      <c r="AF85" s="6"/>
      <c r="AG85" s="6"/>
      <c r="AH85" s="6"/>
      <c r="AI85" s="6"/>
      <c r="AJ85" s="6"/>
      <c r="AK85" s="6"/>
      <c r="AL85" s="8"/>
    </row>
    <row r="86" spans="1:38" ht="13" customHeight="1" x14ac:dyDescent="0.35">
      <c r="A86" s="3" t="s">
        <v>407</v>
      </c>
      <c r="B86" s="175">
        <v>1</v>
      </c>
      <c r="C86" s="4">
        <v>96.222331971731805</v>
      </c>
      <c r="D86" s="177">
        <v>0.80087973440996596</v>
      </c>
      <c r="E86" s="4">
        <v>83.344130257523503</v>
      </c>
      <c r="F86" s="177">
        <v>1.2262123048981299</v>
      </c>
      <c r="G86" s="4">
        <v>86.911601896291302</v>
      </c>
      <c r="H86" s="177">
        <v>1.14342517670407</v>
      </c>
      <c r="I86" s="4">
        <v>41.898399551129302</v>
      </c>
      <c r="J86" s="177">
        <v>2.0591069395221901</v>
      </c>
      <c r="K86" s="4">
        <v>77.616461096803803</v>
      </c>
      <c r="L86" s="177">
        <v>1.69952919256419</v>
      </c>
      <c r="M86" s="4">
        <v>33.184280109331198</v>
      </c>
      <c r="N86" s="177">
        <v>1.87082636528621</v>
      </c>
      <c r="O86" s="4">
        <v>10.8847023921966</v>
      </c>
      <c r="P86" s="177">
        <v>2.09874199406477</v>
      </c>
      <c r="Q86" s="4">
        <v>20.511117325261502</v>
      </c>
      <c r="R86" s="177">
        <v>3.19502782337088</v>
      </c>
      <c r="S86" s="4">
        <v>22.5649786047281</v>
      </c>
      <c r="T86" s="177">
        <v>2.0582240196249599</v>
      </c>
      <c r="U86" s="4">
        <v>6.1602308849991898</v>
      </c>
      <c r="V86" s="177">
        <v>3.1112892664193899</v>
      </c>
      <c r="W86" s="4">
        <v>23.9035846802694</v>
      </c>
      <c r="X86" s="177">
        <v>3.15762778867024</v>
      </c>
      <c r="Y86" s="4">
        <v>2.3662519458832101</v>
      </c>
      <c r="Z86" s="177">
        <v>3.084397791392</v>
      </c>
      <c r="AA86" s="6"/>
      <c r="AB86" s="6"/>
      <c r="AC86" s="6"/>
      <c r="AD86" s="6"/>
      <c r="AE86" s="6"/>
      <c r="AF86" s="6"/>
      <c r="AG86" s="6"/>
      <c r="AH86" s="6"/>
      <c r="AI86" s="6"/>
      <c r="AJ86" s="6"/>
      <c r="AK86" s="6"/>
      <c r="AL86" s="8"/>
    </row>
    <row r="87" spans="1:38" ht="13" customHeight="1" x14ac:dyDescent="0.35">
      <c r="A87" s="103" t="s">
        <v>408</v>
      </c>
      <c r="B87" s="184">
        <v>1</v>
      </c>
      <c r="C87" s="109">
        <v>92.072994415910202</v>
      </c>
      <c r="D87" s="183">
        <v>1.3360859878223601</v>
      </c>
      <c r="E87" s="109">
        <v>62.070190201920802</v>
      </c>
      <c r="F87" s="183">
        <v>2.0727137334723702</v>
      </c>
      <c r="G87" s="109">
        <v>77.299795241478606</v>
      </c>
      <c r="H87" s="183">
        <v>1.8802084460523401</v>
      </c>
      <c r="I87" s="109">
        <v>29.881617675840602</v>
      </c>
      <c r="J87" s="183">
        <v>1.96998755033043</v>
      </c>
      <c r="K87" s="109">
        <v>78.806148688208097</v>
      </c>
      <c r="L87" s="183">
        <v>1.7453679741722801</v>
      </c>
      <c r="M87" s="109">
        <v>61.532657619959103</v>
      </c>
      <c r="N87" s="183">
        <v>1.9977929142816899</v>
      </c>
      <c r="O87" s="109">
        <v>9.5412907837168905</v>
      </c>
      <c r="P87" s="183">
        <v>1.89315068284688</v>
      </c>
      <c r="Q87" s="109">
        <v>21.7180981513456</v>
      </c>
      <c r="R87" s="183">
        <v>3.2892299197383901</v>
      </c>
      <c r="S87" s="109">
        <v>18.363730551691599</v>
      </c>
      <c r="T87" s="183">
        <v>2.8531855707145</v>
      </c>
      <c r="U87" s="109">
        <v>-9.2467669103651701E-2</v>
      </c>
      <c r="V87" s="183">
        <v>2.7633945168159202</v>
      </c>
      <c r="W87" s="109">
        <v>13.5613766946834</v>
      </c>
      <c r="X87" s="183">
        <v>2.6015680963797299</v>
      </c>
      <c r="Y87" s="109">
        <v>2.9676444231583301E-2</v>
      </c>
      <c r="Z87" s="183">
        <v>2.8259884850888799</v>
      </c>
      <c r="AA87" s="9"/>
      <c r="AB87" s="9"/>
      <c r="AC87" s="9"/>
      <c r="AD87" s="9"/>
      <c r="AE87" s="9"/>
      <c r="AF87" s="9"/>
      <c r="AG87" s="9"/>
      <c r="AH87" s="9"/>
      <c r="AI87" s="9"/>
      <c r="AJ87" s="9"/>
      <c r="AK87" s="9"/>
      <c r="AL87" s="10"/>
    </row>
    <row r="88" spans="1:38" ht="13" customHeight="1" x14ac:dyDescent="0.35">
      <c r="A88" s="3"/>
      <c r="B88" s="111"/>
      <c r="C88" s="4" t="s">
        <v>1708</v>
      </c>
      <c r="D88" s="177" t="s">
        <v>1709</v>
      </c>
      <c r="E88" s="4" t="s">
        <v>1710</v>
      </c>
      <c r="F88" s="177" t="s">
        <v>1711</v>
      </c>
      <c r="G88" s="4" t="s">
        <v>1712</v>
      </c>
      <c r="H88" s="177" t="s">
        <v>1713</v>
      </c>
      <c r="I88" s="4" t="s">
        <v>1714</v>
      </c>
      <c r="J88" s="177" t="s">
        <v>1715</v>
      </c>
      <c r="K88" s="4" t="s">
        <v>1716</v>
      </c>
      <c r="L88" s="177" t="s">
        <v>1717</v>
      </c>
      <c r="M88" s="4" t="s">
        <v>1718</v>
      </c>
      <c r="N88" s="177" t="s">
        <v>1719</v>
      </c>
      <c r="O88" s="6" t="s">
        <v>1720</v>
      </c>
      <c r="P88" s="6" t="s">
        <v>1721</v>
      </c>
      <c r="Q88" s="6" t="s">
        <v>1722</v>
      </c>
      <c r="R88" s="6" t="s">
        <v>1723</v>
      </c>
      <c r="S88" s="6" t="s">
        <v>1724</v>
      </c>
      <c r="T88" s="6" t="s">
        <v>1725</v>
      </c>
      <c r="U88" s="6" t="s">
        <v>1726</v>
      </c>
      <c r="V88" s="6" t="s">
        <v>1727</v>
      </c>
      <c r="W88" s="6" t="s">
        <v>1728</v>
      </c>
      <c r="X88" s="6" t="s">
        <v>1729</v>
      </c>
      <c r="Y88" s="6" t="s">
        <v>1730</v>
      </c>
      <c r="Z88" s="6" t="s">
        <v>1731</v>
      </c>
      <c r="AA88" s="4" t="s">
        <v>1732</v>
      </c>
      <c r="AB88" s="177" t="s">
        <v>1733</v>
      </c>
      <c r="AC88" s="4" t="s">
        <v>1734</v>
      </c>
      <c r="AD88" s="177" t="s">
        <v>1735</v>
      </c>
      <c r="AE88" s="4" t="s">
        <v>1736</v>
      </c>
      <c r="AF88" s="177" t="s">
        <v>1737</v>
      </c>
      <c r="AG88" s="4" t="s">
        <v>1738</v>
      </c>
      <c r="AH88" s="177" t="s">
        <v>1739</v>
      </c>
      <c r="AI88" s="4" t="s">
        <v>1740</v>
      </c>
      <c r="AJ88" s="177" t="s">
        <v>1741</v>
      </c>
      <c r="AK88" s="4" t="s">
        <v>1742</v>
      </c>
      <c r="AL88" s="196" t="s">
        <v>1743</v>
      </c>
    </row>
    <row r="89" spans="1:38" ht="13" customHeight="1" x14ac:dyDescent="0.35">
      <c r="A89" s="3" t="s">
        <v>365</v>
      </c>
      <c r="B89" s="111">
        <v>3</v>
      </c>
      <c r="C89" s="4">
        <v>70.738162198106394</v>
      </c>
      <c r="D89" s="177">
        <v>1.07936507652442</v>
      </c>
      <c r="E89" s="4">
        <v>47.165381419977301</v>
      </c>
      <c r="F89" s="177">
        <v>1.1050433416844501</v>
      </c>
      <c r="G89" s="4">
        <v>62.700615316503097</v>
      </c>
      <c r="H89" s="177">
        <v>1.34464068225269</v>
      </c>
      <c r="I89" s="4">
        <v>47.671536590097801</v>
      </c>
      <c r="J89" s="177">
        <v>1.0735477136815801</v>
      </c>
      <c r="K89" s="4">
        <v>71.987671452910604</v>
      </c>
      <c r="L89" s="177">
        <v>1.11055862211184</v>
      </c>
      <c r="M89" s="4">
        <v>43.493252906513099</v>
      </c>
      <c r="N89" s="177">
        <v>1.06641773022862</v>
      </c>
      <c r="O89" s="6"/>
      <c r="P89" s="6"/>
      <c r="Q89" s="6"/>
      <c r="R89" s="6"/>
      <c r="S89" s="6"/>
      <c r="T89" s="6"/>
      <c r="U89" s="6"/>
      <c r="V89" s="6"/>
      <c r="W89" s="6"/>
      <c r="X89" s="6"/>
      <c r="Y89" s="6"/>
      <c r="Z89" s="6"/>
      <c r="AA89" s="4">
        <v>-1.17293595907684</v>
      </c>
      <c r="AB89" s="177">
        <v>1.7604786830763499</v>
      </c>
      <c r="AC89" s="4">
        <v>3.5713070183542999</v>
      </c>
      <c r="AD89" s="177">
        <v>1.90470893577026</v>
      </c>
      <c r="AE89" s="4">
        <v>-4.2344137350527102</v>
      </c>
      <c r="AF89" s="177">
        <v>2.0092650989289602</v>
      </c>
      <c r="AG89" s="4">
        <v>1.76916980260084</v>
      </c>
      <c r="AH89" s="177">
        <v>1.9015570404600499</v>
      </c>
      <c r="AI89" s="4">
        <v>-6.7814554936646401</v>
      </c>
      <c r="AJ89" s="177">
        <v>1.4977373246924699</v>
      </c>
      <c r="AK89" s="4">
        <v>0.998229732778668</v>
      </c>
      <c r="AL89" s="196">
        <v>1.64429034134368</v>
      </c>
    </row>
    <row r="90" spans="1:38" ht="13" customHeight="1" x14ac:dyDescent="0.35">
      <c r="A90" s="3" t="s">
        <v>368</v>
      </c>
      <c r="B90" s="111">
        <v>3</v>
      </c>
      <c r="C90" s="4">
        <v>72.425055282661603</v>
      </c>
      <c r="D90" s="177">
        <v>1.8719209180159599</v>
      </c>
      <c r="E90" s="4">
        <v>21.198787311384699</v>
      </c>
      <c r="F90" s="177">
        <v>1.4947300108817401</v>
      </c>
      <c r="G90" s="4">
        <v>47.699412211258803</v>
      </c>
      <c r="H90" s="177">
        <v>1.6819930553667899</v>
      </c>
      <c r="I90" s="4">
        <v>31.5631734600816</v>
      </c>
      <c r="J90" s="177">
        <v>1.70077484737962</v>
      </c>
      <c r="K90" s="4">
        <v>56.3002805350011</v>
      </c>
      <c r="L90" s="177">
        <v>1.6136015660070699</v>
      </c>
      <c r="M90" s="4">
        <v>26.690025690187099</v>
      </c>
      <c r="N90" s="177">
        <v>1.47386085885021</v>
      </c>
      <c r="O90" s="6"/>
      <c r="P90" s="6"/>
      <c r="Q90" s="6"/>
      <c r="R90" s="6"/>
      <c r="S90" s="6"/>
      <c r="T90" s="6"/>
      <c r="U90" s="6"/>
      <c r="V90" s="6"/>
      <c r="W90" s="6"/>
      <c r="X90" s="6"/>
      <c r="Y90" s="6"/>
      <c r="Z90" s="6"/>
      <c r="AA90" s="4">
        <v>-12.886442732328399</v>
      </c>
      <c r="AB90" s="177">
        <v>2.1933184690287999</v>
      </c>
      <c r="AC90" s="4">
        <v>-47.660417005866002</v>
      </c>
      <c r="AD90" s="177">
        <v>1.9583405341207301</v>
      </c>
      <c r="AE90" s="4">
        <v>-29.1249871073551</v>
      </c>
      <c r="AF90" s="177">
        <v>2.2196559648401402</v>
      </c>
      <c r="AG90" s="4">
        <v>-21.473426267277901</v>
      </c>
      <c r="AH90" s="177">
        <v>2.3179132871238499</v>
      </c>
      <c r="AI90" s="4">
        <v>-22.423576325966302</v>
      </c>
      <c r="AJ90" s="177">
        <v>2.1424372215218401</v>
      </c>
      <c r="AK90" s="4">
        <v>-17.7264042456098</v>
      </c>
      <c r="AL90" s="196">
        <v>2.0281276028770798</v>
      </c>
    </row>
    <row r="91" spans="1:38" ht="13" customHeight="1" x14ac:dyDescent="0.35">
      <c r="A91" s="3" t="s">
        <v>68</v>
      </c>
      <c r="B91" s="111">
        <v>3</v>
      </c>
      <c r="C91" s="4">
        <v>77.441650157459506</v>
      </c>
      <c r="D91" s="177">
        <v>1.1869065245766199</v>
      </c>
      <c r="E91" s="4">
        <v>50.017179610955701</v>
      </c>
      <c r="F91" s="177">
        <v>1.5006734647550799</v>
      </c>
      <c r="G91" s="4">
        <v>45.549446782256602</v>
      </c>
      <c r="H91" s="177">
        <v>1.21850095614854</v>
      </c>
      <c r="I91" s="4">
        <v>21.521329892551801</v>
      </c>
      <c r="J91" s="177">
        <v>1.24524873557136</v>
      </c>
      <c r="K91" s="4">
        <v>48.797966740117502</v>
      </c>
      <c r="L91" s="177">
        <v>1.44367830612677</v>
      </c>
      <c r="M91" s="4">
        <v>36.992910628311499</v>
      </c>
      <c r="N91" s="177">
        <v>1.37011550408466</v>
      </c>
      <c r="O91" s="6"/>
      <c r="P91" s="6"/>
      <c r="Q91" s="6"/>
      <c r="R91" s="6"/>
      <c r="S91" s="6"/>
      <c r="T91" s="6"/>
      <c r="U91" s="6"/>
      <c r="V91" s="6"/>
      <c r="W91" s="6"/>
      <c r="X91" s="6"/>
      <c r="Y91" s="6"/>
      <c r="Z91" s="6"/>
      <c r="AA91" s="4">
        <v>-4.7849635396817698</v>
      </c>
      <c r="AB91" s="177">
        <v>1.64734035384023</v>
      </c>
      <c r="AC91" s="4">
        <v>-4.4527191461500504</v>
      </c>
      <c r="AD91" s="177">
        <v>2.14911055759665</v>
      </c>
      <c r="AE91" s="4">
        <v>-4.4512908581361996</v>
      </c>
      <c r="AF91" s="177">
        <v>1.76764924584686</v>
      </c>
      <c r="AG91" s="4">
        <v>-2.7833486948499</v>
      </c>
      <c r="AH91" s="177">
        <v>1.6362837011023199</v>
      </c>
      <c r="AI91" s="4">
        <v>-5.1264128038567902</v>
      </c>
      <c r="AJ91" s="177">
        <v>2.0461545627640101</v>
      </c>
      <c r="AK91" s="4">
        <v>-3.7425680498110401</v>
      </c>
      <c r="AL91" s="196">
        <v>1.9385516838797401</v>
      </c>
    </row>
    <row r="92" spans="1:38" ht="13" customHeight="1" x14ac:dyDescent="0.35">
      <c r="A92" s="3" t="s">
        <v>387</v>
      </c>
      <c r="B92" s="111">
        <v>3</v>
      </c>
      <c r="C92" s="4">
        <v>74.213832429442405</v>
      </c>
      <c r="D92" s="177">
        <v>0.87008986957670797</v>
      </c>
      <c r="E92" s="4">
        <v>52.819340703069003</v>
      </c>
      <c r="F92" s="177">
        <v>1.1280314483448</v>
      </c>
      <c r="G92" s="4">
        <v>65.313486699288802</v>
      </c>
      <c r="H92" s="177">
        <v>1.04924132961814</v>
      </c>
      <c r="I92" s="4">
        <v>46.398587067522499</v>
      </c>
      <c r="J92" s="177">
        <v>1.0298898251799999</v>
      </c>
      <c r="K92" s="4">
        <v>75.843057318016307</v>
      </c>
      <c r="L92" s="177">
        <v>1.0340254184842099</v>
      </c>
      <c r="M92" s="4">
        <v>55.479707027054602</v>
      </c>
      <c r="N92" s="177">
        <v>0.942727202089373</v>
      </c>
      <c r="O92" s="6"/>
      <c r="P92" s="6"/>
      <c r="Q92" s="6"/>
      <c r="R92" s="6"/>
      <c r="S92" s="6"/>
      <c r="T92" s="6"/>
      <c r="U92" s="6"/>
      <c r="V92" s="6"/>
      <c r="W92" s="6"/>
      <c r="X92" s="6"/>
      <c r="Y92" s="6"/>
      <c r="Z92" s="6"/>
      <c r="AA92" s="4">
        <v>-6.9961568593872698</v>
      </c>
      <c r="AB92" s="177">
        <v>1.2890672698677901</v>
      </c>
      <c r="AC92" s="4">
        <v>-2.0309463754444601</v>
      </c>
      <c r="AD92" s="177">
        <v>1.6754965128863599</v>
      </c>
      <c r="AE92" s="4">
        <v>-3.98382589339765</v>
      </c>
      <c r="AF92" s="177">
        <v>1.52370698551756</v>
      </c>
      <c r="AG92" s="4">
        <v>-0.922455654440135</v>
      </c>
      <c r="AH92" s="177">
        <v>1.5747436414106999</v>
      </c>
      <c r="AI92" s="4">
        <v>-8.3056892380961909</v>
      </c>
      <c r="AJ92" s="177">
        <v>1.38740925722034</v>
      </c>
      <c r="AK92" s="4">
        <v>-6.2136681447484703</v>
      </c>
      <c r="AL92" s="196">
        <v>1.51179517069069</v>
      </c>
    </row>
    <row r="93" spans="1:38" ht="13" customHeight="1" x14ac:dyDescent="0.35">
      <c r="A93" s="3" t="s">
        <v>389</v>
      </c>
      <c r="B93" s="111">
        <v>3</v>
      </c>
      <c r="C93" s="4">
        <v>56.319994877128302</v>
      </c>
      <c r="D93" s="177">
        <v>1.2894401814994201</v>
      </c>
      <c r="E93" s="4">
        <v>52.292661696193299</v>
      </c>
      <c r="F93" s="177">
        <v>1.30492009562472</v>
      </c>
      <c r="G93" s="4">
        <v>52.245821392609699</v>
      </c>
      <c r="H93" s="177">
        <v>1.2235501985800199</v>
      </c>
      <c r="I93" s="4">
        <v>54.390466932366699</v>
      </c>
      <c r="J93" s="177">
        <v>1.19741566859432</v>
      </c>
      <c r="K93" s="4">
        <v>55.239877171059</v>
      </c>
      <c r="L93" s="177">
        <v>1.3352350245654501</v>
      </c>
      <c r="M93" s="4">
        <v>52.467433925968102</v>
      </c>
      <c r="N93" s="177">
        <v>1.13876196356603</v>
      </c>
      <c r="O93" s="6"/>
      <c r="P93" s="6"/>
      <c r="Q93" s="6"/>
      <c r="R93" s="6"/>
      <c r="S93" s="6"/>
      <c r="T93" s="6"/>
      <c r="U93" s="6"/>
      <c r="V93" s="6"/>
      <c r="W93" s="6"/>
      <c r="X93" s="6"/>
      <c r="Y93" s="6"/>
      <c r="Z93" s="6"/>
      <c r="AA93" s="4">
        <v>-2.20810434654347</v>
      </c>
      <c r="AB93" s="177">
        <v>1.7974187096274501</v>
      </c>
      <c r="AC93" s="4">
        <v>-3.1936365512410401</v>
      </c>
      <c r="AD93" s="177">
        <v>1.7852588065122299</v>
      </c>
      <c r="AE93" s="4">
        <v>-1.59285715912225</v>
      </c>
      <c r="AF93" s="177">
        <v>1.7884742016600399</v>
      </c>
      <c r="AG93" s="4">
        <v>-3.3722039023861998</v>
      </c>
      <c r="AH93" s="177">
        <v>1.6345060296056</v>
      </c>
      <c r="AI93" s="4">
        <v>-2.56312794488134</v>
      </c>
      <c r="AJ93" s="177">
        <v>1.80972993774555</v>
      </c>
      <c r="AK93" s="4">
        <v>-2.2911117494758302</v>
      </c>
      <c r="AL93" s="196">
        <v>1.5975397947750001</v>
      </c>
    </row>
    <row r="94" spans="1:38" ht="13" customHeight="1" x14ac:dyDescent="0.35">
      <c r="A94" s="3" t="s">
        <v>394</v>
      </c>
      <c r="B94" s="111">
        <v>3</v>
      </c>
      <c r="C94" s="4">
        <v>57.238907622413898</v>
      </c>
      <c r="D94" s="177">
        <v>1.0797214023443</v>
      </c>
      <c r="E94" s="4">
        <v>30.518766451888201</v>
      </c>
      <c r="F94" s="177">
        <v>1.12282128021358</v>
      </c>
      <c r="G94" s="4">
        <v>39.864787827102496</v>
      </c>
      <c r="H94" s="177">
        <v>1.39806185919805</v>
      </c>
      <c r="I94" s="4">
        <v>25.787758086084398</v>
      </c>
      <c r="J94" s="177">
        <v>1.18954546356635</v>
      </c>
      <c r="K94" s="4">
        <v>54.962704130530497</v>
      </c>
      <c r="L94" s="177">
        <v>1.2091332272267199</v>
      </c>
      <c r="M94" s="4">
        <v>26.952104565890799</v>
      </c>
      <c r="N94" s="177">
        <v>1.22350794396373</v>
      </c>
      <c r="O94" s="6"/>
      <c r="P94" s="6"/>
      <c r="Q94" s="6"/>
      <c r="R94" s="6"/>
      <c r="S94" s="6"/>
      <c r="T94" s="6"/>
      <c r="U94" s="6"/>
      <c r="V94" s="6"/>
      <c r="W94" s="6"/>
      <c r="X94" s="6"/>
      <c r="Y94" s="6"/>
      <c r="Z94" s="6"/>
      <c r="AA94" s="4">
        <v>-14.7442937419033</v>
      </c>
      <c r="AB94" s="177">
        <v>1.56292809210183</v>
      </c>
      <c r="AC94" s="4">
        <v>-4.6990745932476798</v>
      </c>
      <c r="AD94" s="177">
        <v>1.6943547471589999</v>
      </c>
      <c r="AE94" s="4">
        <v>-18.251383225188299</v>
      </c>
      <c r="AF94" s="177">
        <v>1.96087397941595</v>
      </c>
      <c r="AG94" s="4">
        <v>-1.0536367557886099</v>
      </c>
      <c r="AH94" s="177">
        <v>1.6928332758465701</v>
      </c>
      <c r="AI94" s="4">
        <v>-5.7997093202711403</v>
      </c>
      <c r="AJ94" s="177">
        <v>1.78422113607443</v>
      </c>
      <c r="AK94" s="4">
        <v>-0.32270063210404498</v>
      </c>
      <c r="AL94" s="196">
        <v>1.7458794408495399</v>
      </c>
    </row>
    <row r="95" spans="1:38" ht="13" customHeight="1" x14ac:dyDescent="0.35">
      <c r="A95" s="3" t="s">
        <v>398</v>
      </c>
      <c r="B95" s="111">
        <v>3</v>
      </c>
      <c r="C95" s="4">
        <v>65.957123129261205</v>
      </c>
      <c r="D95" s="177">
        <v>0.96984057461054496</v>
      </c>
      <c r="E95" s="4">
        <v>50.585657721308898</v>
      </c>
      <c r="F95" s="177">
        <v>0.95682223460217797</v>
      </c>
      <c r="G95" s="4">
        <v>60.863679964151601</v>
      </c>
      <c r="H95" s="177">
        <v>0.95604724176314804</v>
      </c>
      <c r="I95" s="4">
        <v>51.989676949942698</v>
      </c>
      <c r="J95" s="177">
        <v>0.937930296489624</v>
      </c>
      <c r="K95" s="4">
        <v>53.405664924949299</v>
      </c>
      <c r="L95" s="177">
        <v>0.96187668908454604</v>
      </c>
      <c r="M95" s="4">
        <v>41.598757631215101</v>
      </c>
      <c r="N95" s="177">
        <v>1.0023559403346201</v>
      </c>
      <c r="O95" s="6"/>
      <c r="P95" s="6"/>
      <c r="Q95" s="6"/>
      <c r="R95" s="6"/>
      <c r="S95" s="6"/>
      <c r="T95" s="6"/>
      <c r="U95" s="6"/>
      <c r="V95" s="6"/>
      <c r="W95" s="6"/>
      <c r="X95" s="6"/>
      <c r="Y95" s="6"/>
      <c r="Z95" s="6"/>
      <c r="AA95" s="4">
        <v>3.5113666544952</v>
      </c>
      <c r="AB95" s="177">
        <v>1.5181250352984901</v>
      </c>
      <c r="AC95" s="4">
        <v>-0.23548500810220899</v>
      </c>
      <c r="AD95" s="177">
        <v>1.42934708909135</v>
      </c>
      <c r="AE95" s="4">
        <v>3.4776822429068899</v>
      </c>
      <c r="AF95" s="177">
        <v>1.3947276412027101</v>
      </c>
      <c r="AG95" s="4">
        <v>3.2018080639719901</v>
      </c>
      <c r="AH95" s="177">
        <v>1.40116480400524</v>
      </c>
      <c r="AI95" s="4">
        <v>3.9844869572883299</v>
      </c>
      <c r="AJ95" s="177">
        <v>1.4495581236286801</v>
      </c>
      <c r="AK95" s="4">
        <v>2.1035958546536802</v>
      </c>
      <c r="AL95" s="196">
        <v>1.4268708061300199</v>
      </c>
    </row>
    <row r="96" spans="1:38" ht="13" customHeight="1" x14ac:dyDescent="0.35">
      <c r="A96" s="3" t="s">
        <v>399</v>
      </c>
      <c r="B96" s="111">
        <v>3</v>
      </c>
      <c r="C96" s="4">
        <v>84.220120577678102</v>
      </c>
      <c r="D96" s="177">
        <v>1.16139880280659</v>
      </c>
      <c r="E96" s="4">
        <v>75.387935984493396</v>
      </c>
      <c r="F96" s="177">
        <v>2.1076521268567401</v>
      </c>
      <c r="G96" s="4">
        <v>78.980372385434407</v>
      </c>
      <c r="H96" s="177">
        <v>1.43111919602613</v>
      </c>
      <c r="I96" s="4">
        <v>72.265869621577806</v>
      </c>
      <c r="J96" s="177">
        <v>1.3312265478033301</v>
      </c>
      <c r="K96" s="4">
        <v>83.183451146734697</v>
      </c>
      <c r="L96" s="177">
        <v>1.3888629506163801</v>
      </c>
      <c r="M96" s="4">
        <v>75.072258556641501</v>
      </c>
      <c r="N96" s="177">
        <v>1.8634555396560999</v>
      </c>
      <c r="O96" s="6"/>
      <c r="P96" s="6"/>
      <c r="Q96" s="6"/>
      <c r="R96" s="6"/>
      <c r="S96" s="6"/>
      <c r="T96" s="6"/>
      <c r="U96" s="6"/>
      <c r="V96" s="6"/>
      <c r="W96" s="6"/>
      <c r="X96" s="6"/>
      <c r="Y96" s="6"/>
      <c r="Z96" s="6"/>
      <c r="AA96" s="4">
        <v>-0.27246524735109301</v>
      </c>
      <c r="AB96" s="177">
        <v>1.52775164747383</v>
      </c>
      <c r="AC96" s="4">
        <v>-0.412419942330573</v>
      </c>
      <c r="AD96" s="177">
        <v>2.6130174846304102</v>
      </c>
      <c r="AE96" s="4">
        <v>-1.4499524896933701E-2</v>
      </c>
      <c r="AF96" s="177">
        <v>2.08593483867867</v>
      </c>
      <c r="AG96" s="4">
        <v>0.22413079522061699</v>
      </c>
      <c r="AH96" s="177">
        <v>2.1968265754685401</v>
      </c>
      <c r="AI96" s="4">
        <v>-2.5779024934137902</v>
      </c>
      <c r="AJ96" s="177">
        <v>1.7344117340942999</v>
      </c>
      <c r="AK96" s="4">
        <v>-1.05041806748092</v>
      </c>
      <c r="AL96" s="196">
        <v>2.2038914933189</v>
      </c>
    </row>
    <row r="97" spans="1:38" ht="13" customHeight="1" x14ac:dyDescent="0.35">
      <c r="A97" s="195" t="s">
        <v>411</v>
      </c>
      <c r="B97" s="187">
        <v>3</v>
      </c>
      <c r="C97" s="188">
        <v>69.819355784268893</v>
      </c>
      <c r="D97" s="189">
        <v>0.43216049858920902</v>
      </c>
      <c r="E97" s="188">
        <v>47.498213862408797</v>
      </c>
      <c r="F97" s="189">
        <v>0.48895719311045499</v>
      </c>
      <c r="G97" s="188">
        <v>56.652202822325698</v>
      </c>
      <c r="H97" s="189">
        <v>0.46159695086209501</v>
      </c>
      <c r="I97" s="188">
        <v>43.948549825028202</v>
      </c>
      <c r="J97" s="189">
        <v>0.43583894130346201</v>
      </c>
      <c r="K97" s="188">
        <v>62.465084177414901</v>
      </c>
      <c r="L97" s="189">
        <v>0.45224213780529499</v>
      </c>
      <c r="M97" s="188">
        <v>44.843306366472703</v>
      </c>
      <c r="N97" s="189">
        <v>0.45665903166187799</v>
      </c>
      <c r="O97" s="9"/>
      <c r="P97" s="9"/>
      <c r="Q97" s="9"/>
      <c r="R97" s="9"/>
      <c r="S97" s="9"/>
      <c r="T97" s="9"/>
      <c r="U97" s="9"/>
      <c r="V97" s="9"/>
      <c r="W97" s="9"/>
      <c r="X97" s="9"/>
      <c r="Y97" s="9"/>
      <c r="Z97" s="9"/>
      <c r="AA97" s="188">
        <v>-4.9442494714721201</v>
      </c>
      <c r="AB97" s="189">
        <v>0.59421090960174405</v>
      </c>
      <c r="AC97" s="188">
        <v>-7.3891739505034701</v>
      </c>
      <c r="AD97" s="189">
        <v>0.68257164256054204</v>
      </c>
      <c r="AE97" s="188">
        <v>-7.2719469075302801</v>
      </c>
      <c r="AF97" s="189">
        <v>0.65848241424392895</v>
      </c>
      <c r="AG97" s="188">
        <v>-3.0512453266186701</v>
      </c>
      <c r="AH97" s="189">
        <v>0.64314276387886105</v>
      </c>
      <c r="AI97" s="188">
        <v>-6.1991733328577299</v>
      </c>
      <c r="AJ97" s="189">
        <v>0.61888101656852401</v>
      </c>
      <c r="AK97" s="188">
        <v>-3.5306306627247301</v>
      </c>
      <c r="AL97" s="200">
        <v>0.62940728565359705</v>
      </c>
    </row>
    <row r="99" spans="1:38" x14ac:dyDescent="0.35">
      <c r="A99" s="201" t="s">
        <v>605</v>
      </c>
    </row>
    <row r="100" spans="1:38" x14ac:dyDescent="0.35">
      <c r="A100" s="201" t="s">
        <v>606</v>
      </c>
    </row>
    <row r="101" spans="1:38" x14ac:dyDescent="0.35">
      <c r="A101" s="201" t="s">
        <v>607</v>
      </c>
    </row>
    <row r="102" spans="1:38" x14ac:dyDescent="0.35">
      <c r="A102" s="201" t="s">
        <v>608</v>
      </c>
    </row>
    <row r="103" spans="1:38" x14ac:dyDescent="0.35">
      <c r="A103" s="201" t="s">
        <v>412</v>
      </c>
    </row>
    <row r="104" spans="1:38" x14ac:dyDescent="0.35">
      <c r="A104" s="201" t="s">
        <v>413</v>
      </c>
    </row>
    <row r="105" spans="1:38" x14ac:dyDescent="0.35">
      <c r="A105" s="201" t="s">
        <v>414</v>
      </c>
    </row>
    <row r="106" spans="1:38" x14ac:dyDescent="0.35">
      <c r="A106" s="201" t="s">
        <v>415</v>
      </c>
    </row>
    <row r="107" spans="1:38" x14ac:dyDescent="0.35">
      <c r="A107" s="170" t="str">
        <f>HYPERLINK("https://oecdcode.org/disclaimers/cyprus.html", "Information on data for Cyprus: https://oecdcode.org/disclaimers/cyprus.html")</f>
        <v>Information on data for Cyprus: https://oecdcode.org/disclaimers/cyprus.html</v>
      </c>
    </row>
    <row r="108" spans="1:38" x14ac:dyDescent="0.35">
      <c r="A108" s="201" t="s">
        <v>416</v>
      </c>
    </row>
  </sheetData>
  <mergeCells count="22">
    <mergeCell ref="AK9:AL9"/>
    <mergeCell ref="AA9:AB9"/>
    <mergeCell ref="AC9:AD9"/>
    <mergeCell ref="AE9:AF9"/>
    <mergeCell ref="AG9:AH9"/>
    <mergeCell ref="AI9:AJ9"/>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s>
  <conditionalFormatting sqref="O1:O200">
    <cfRule type="expression" dxfId="355" priority="12">
      <formula>ABS(O1/P1)&gt;1.95996398454005</formula>
    </cfRule>
  </conditionalFormatting>
  <conditionalFormatting sqref="Q1:Q200">
    <cfRule type="expression" dxfId="354" priority="11">
      <formula>ABS(Q1/R1)&gt;1.95996398454005</formula>
    </cfRule>
  </conditionalFormatting>
  <conditionalFormatting sqref="S1:S200">
    <cfRule type="expression" dxfId="353" priority="10">
      <formula>ABS(S1/T1)&gt;1.95996398454005</formula>
    </cfRule>
  </conditionalFormatting>
  <conditionalFormatting sqref="U1:U200">
    <cfRule type="expression" dxfId="352" priority="9">
      <formula>ABS(U1/V1)&gt;1.95996398454005</formula>
    </cfRule>
  </conditionalFormatting>
  <conditionalFormatting sqref="W1:W200">
    <cfRule type="expression" dxfId="351" priority="8">
      <formula>ABS(W1/X1)&gt;1.95996398454005</formula>
    </cfRule>
  </conditionalFormatting>
  <conditionalFormatting sqref="Y1:Y200">
    <cfRule type="expression" dxfId="350" priority="7">
      <formula>ABS(Y1/Z1)&gt;1.95996398454005</formula>
    </cfRule>
  </conditionalFormatting>
  <conditionalFormatting sqref="AA1:AA200">
    <cfRule type="expression" dxfId="349" priority="6">
      <formula>ABS(AA1/AB1)&gt;1.95996398454005</formula>
    </cfRule>
  </conditionalFormatting>
  <conditionalFormatting sqref="AC1:AC200">
    <cfRule type="expression" dxfId="348" priority="5">
      <formula>ABS(AC1/AD1)&gt;1.95996398454005</formula>
    </cfRule>
  </conditionalFormatting>
  <conditionalFormatting sqref="AE1:AE200">
    <cfRule type="expression" dxfId="347" priority="4">
      <formula>ABS(AE1/AF1)&gt;1.95996398454005</formula>
    </cfRule>
  </conditionalFormatting>
  <conditionalFormatting sqref="AG1:AG200">
    <cfRule type="expression" dxfId="346" priority="3">
      <formula>ABS(AG1/AH1)&gt;1.95996398454005</formula>
    </cfRule>
  </conditionalFormatting>
  <conditionalFormatting sqref="AI1:AI200">
    <cfRule type="expression" dxfId="345" priority="2">
      <formula>ABS(AI1/AJ1)&gt;1.95996398454005</formula>
    </cfRule>
  </conditionalFormatting>
  <conditionalFormatting sqref="AK1:AK200">
    <cfRule type="expression" dxfId="344"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06"/>
  <sheetViews>
    <sheetView showGridLines="0" zoomScale="80" workbookViewId="0"/>
  </sheetViews>
  <sheetFormatPr defaultColWidth="10.90625" defaultRowHeight="14.5" x14ac:dyDescent="0.35"/>
  <cols>
    <col min="1" max="1" width="30.7265625" customWidth="1"/>
    <col min="2" max="2" width="8.7265625" customWidth="1"/>
  </cols>
  <sheetData>
    <row r="1" spans="1:18" x14ac:dyDescent="0.35">
      <c r="A1" s="12" t="s">
        <v>165</v>
      </c>
    </row>
    <row r="2" spans="1:18" x14ac:dyDescent="0.35">
      <c r="A2" s="23" t="s">
        <v>208</v>
      </c>
    </row>
    <row r="3" spans="1:18" x14ac:dyDescent="0.35">
      <c r="A3" s="41" t="s">
        <v>100</v>
      </c>
    </row>
    <row r="4" spans="1:18" x14ac:dyDescent="0.35">
      <c r="A4" s="168" t="str">
        <f>HYPERLINK("#'TOC'!A1", "Back to TOC")</f>
        <v>Back to TOC</v>
      </c>
    </row>
    <row r="5" spans="1:18" ht="15.75" customHeight="1" x14ac:dyDescent="0.35"/>
    <row r="6" spans="1:18" ht="23.15" customHeight="1" x14ac:dyDescent="0.35">
      <c r="B6" s="334" t="s">
        <v>7</v>
      </c>
      <c r="C6" s="337" t="s">
        <v>142</v>
      </c>
      <c r="D6" s="353"/>
      <c r="E6" s="353"/>
      <c r="F6" s="353"/>
      <c r="G6" s="353"/>
      <c r="H6" s="353"/>
      <c r="I6" s="353"/>
      <c r="J6" s="353"/>
      <c r="K6" s="353"/>
      <c r="L6" s="353"/>
      <c r="M6" s="353"/>
      <c r="N6" s="353"/>
      <c r="O6" s="353"/>
      <c r="P6" s="353"/>
      <c r="Q6" s="353"/>
      <c r="R6" s="421"/>
    </row>
    <row r="7" spans="1:18" ht="35.15" customHeight="1" x14ac:dyDescent="0.35">
      <c r="B7" s="335"/>
      <c r="C7" s="338" t="s">
        <v>164</v>
      </c>
      <c r="D7" s="338"/>
      <c r="E7" s="338"/>
      <c r="F7" s="338"/>
      <c r="G7" s="338"/>
      <c r="H7" s="338"/>
      <c r="I7" s="338"/>
      <c r="J7" s="338"/>
      <c r="K7" s="338" t="s">
        <v>166</v>
      </c>
      <c r="L7" s="338"/>
      <c r="M7" s="338"/>
      <c r="N7" s="338"/>
      <c r="O7" s="338"/>
      <c r="P7" s="338"/>
      <c r="Q7" s="338"/>
      <c r="R7" s="345"/>
    </row>
    <row r="8" spans="1:18" ht="23.15" customHeight="1" x14ac:dyDescent="0.35">
      <c r="B8" s="335"/>
      <c r="C8" s="383" t="s">
        <v>106</v>
      </c>
      <c r="D8" s="417"/>
      <c r="E8" s="417"/>
      <c r="F8" s="417"/>
      <c r="G8" s="417"/>
      <c r="H8" s="417"/>
      <c r="I8" s="417"/>
      <c r="J8" s="418"/>
      <c r="K8" s="383" t="s">
        <v>106</v>
      </c>
      <c r="L8" s="417"/>
      <c r="M8" s="417"/>
      <c r="N8" s="417"/>
      <c r="O8" s="417"/>
      <c r="P8" s="417"/>
      <c r="Q8" s="417"/>
      <c r="R8" s="422"/>
    </row>
    <row r="9" spans="1:18" ht="35.15" customHeight="1" x14ac:dyDescent="0.35">
      <c r="B9" s="335"/>
      <c r="C9" s="363" t="s">
        <v>118</v>
      </c>
      <c r="D9" s="363"/>
      <c r="E9" s="363" t="s">
        <v>119</v>
      </c>
      <c r="F9" s="363"/>
      <c r="G9" s="363" t="s">
        <v>120</v>
      </c>
      <c r="H9" s="363"/>
      <c r="I9" s="363" t="s">
        <v>117</v>
      </c>
      <c r="J9" s="363"/>
      <c r="K9" s="363" t="s">
        <v>118</v>
      </c>
      <c r="L9" s="363"/>
      <c r="M9" s="363" t="s">
        <v>119</v>
      </c>
      <c r="N9" s="363"/>
      <c r="O9" s="363" t="s">
        <v>120</v>
      </c>
      <c r="P9" s="363"/>
      <c r="Q9" s="363" t="s">
        <v>117</v>
      </c>
      <c r="R9" s="423"/>
    </row>
    <row r="10" spans="1:18" ht="16" customHeight="1" x14ac:dyDescent="0.35">
      <c r="B10" s="336"/>
      <c r="C10" s="34" t="s">
        <v>11</v>
      </c>
      <c r="D10" s="34" t="s">
        <v>12</v>
      </c>
      <c r="E10" s="34" t="s">
        <v>11</v>
      </c>
      <c r="F10" s="34" t="s">
        <v>12</v>
      </c>
      <c r="G10" s="34" t="s">
        <v>11</v>
      </c>
      <c r="H10" s="34" t="s">
        <v>12</v>
      </c>
      <c r="I10" s="34" t="s">
        <v>13</v>
      </c>
      <c r="J10" s="34" t="s">
        <v>12</v>
      </c>
      <c r="K10" s="34" t="s">
        <v>11</v>
      </c>
      <c r="L10" s="34" t="s">
        <v>12</v>
      </c>
      <c r="M10" s="34" t="s">
        <v>11</v>
      </c>
      <c r="N10" s="34" t="s">
        <v>12</v>
      </c>
      <c r="O10" s="34" t="s">
        <v>11</v>
      </c>
      <c r="P10" s="34" t="s">
        <v>12</v>
      </c>
      <c r="Q10" s="34" t="s">
        <v>13</v>
      </c>
      <c r="R10" s="45" t="s">
        <v>12</v>
      </c>
    </row>
    <row r="11" spans="1:18" ht="13" customHeight="1" x14ac:dyDescent="0.35">
      <c r="A11" s="53"/>
      <c r="B11" s="19"/>
      <c r="C11" s="54" t="s">
        <v>1744</v>
      </c>
      <c r="D11" s="55" t="s">
        <v>1745</v>
      </c>
      <c r="E11" s="54" t="s">
        <v>1746</v>
      </c>
      <c r="F11" s="55" t="s">
        <v>1747</v>
      </c>
      <c r="G11" s="54" t="s">
        <v>1748</v>
      </c>
      <c r="H11" s="55" t="s">
        <v>1749</v>
      </c>
      <c r="I11" s="54" t="s">
        <v>1750</v>
      </c>
      <c r="J11" s="55" t="s">
        <v>1751</v>
      </c>
      <c r="K11" s="54" t="s">
        <v>1752</v>
      </c>
      <c r="L11" s="55" t="s">
        <v>1753</v>
      </c>
      <c r="M11" s="54" t="s">
        <v>1754</v>
      </c>
      <c r="N11" s="55" t="s">
        <v>1755</v>
      </c>
      <c r="O11" s="54" t="s">
        <v>1756</v>
      </c>
      <c r="P11" s="55" t="s">
        <v>1757</v>
      </c>
      <c r="Q11" s="54" t="s">
        <v>1758</v>
      </c>
      <c r="R11" s="153" t="s">
        <v>1759</v>
      </c>
    </row>
    <row r="12" spans="1:18" ht="13" customHeight="1" x14ac:dyDescent="0.35">
      <c r="A12" s="22" t="s">
        <v>14</v>
      </c>
      <c r="B12" s="19">
        <v>2</v>
      </c>
      <c r="C12" s="4">
        <v>91.6663010665564</v>
      </c>
      <c r="D12" s="5">
        <v>2.0537438153746699</v>
      </c>
      <c r="E12" s="4">
        <v>92.235113763030895</v>
      </c>
      <c r="F12" s="5">
        <v>0.728438210414456</v>
      </c>
      <c r="G12" s="4">
        <v>93.436463900590496</v>
      </c>
      <c r="H12" s="5">
        <v>2.7793630740502602</v>
      </c>
      <c r="I12" s="4">
        <v>1.7701628340340501</v>
      </c>
      <c r="J12" s="5">
        <v>3.4181925785671998</v>
      </c>
      <c r="K12" s="4">
        <v>85.729901229931102</v>
      </c>
      <c r="L12" s="5">
        <v>2.1782293878630599</v>
      </c>
      <c r="M12" s="4">
        <v>83.656167052527806</v>
      </c>
      <c r="N12" s="5">
        <v>1.0450180508234299</v>
      </c>
      <c r="O12" s="4">
        <v>89.355161525189899</v>
      </c>
      <c r="P12" s="5">
        <v>3.7534955021309</v>
      </c>
      <c r="Q12" s="4">
        <v>3.6252602952588</v>
      </c>
      <c r="R12" s="11">
        <v>4.1712852878281401</v>
      </c>
    </row>
    <row r="13" spans="1:18" ht="13" customHeight="1" x14ac:dyDescent="0.35">
      <c r="A13" s="52" t="s">
        <v>15</v>
      </c>
      <c r="B13" s="19">
        <v>2</v>
      </c>
      <c r="C13" s="4" t="s">
        <v>888</v>
      </c>
      <c r="D13" s="5" t="s">
        <v>888</v>
      </c>
      <c r="E13" s="4">
        <v>67.980080160552802</v>
      </c>
      <c r="F13" s="5">
        <v>2.5249784239843098</v>
      </c>
      <c r="G13" s="4">
        <v>66.788823786158304</v>
      </c>
      <c r="H13" s="5">
        <v>1.5834414495348801</v>
      </c>
      <c r="I13" s="4" t="s">
        <v>888</v>
      </c>
      <c r="J13" s="5" t="s">
        <v>888</v>
      </c>
      <c r="K13" s="4" t="s">
        <v>888</v>
      </c>
      <c r="L13" s="5" t="s">
        <v>888</v>
      </c>
      <c r="M13" s="4">
        <v>47.292081341493997</v>
      </c>
      <c r="N13" s="5">
        <v>2.8454305396552599</v>
      </c>
      <c r="O13" s="4">
        <v>47.2307277273311</v>
      </c>
      <c r="P13" s="5">
        <v>1.66452407641478</v>
      </c>
      <c r="Q13" s="4" t="s">
        <v>888</v>
      </c>
      <c r="R13" s="11" t="s">
        <v>888</v>
      </c>
    </row>
    <row r="14" spans="1:18" ht="13" customHeight="1" x14ac:dyDescent="0.35">
      <c r="A14" s="52" t="s">
        <v>16</v>
      </c>
      <c r="B14" s="19">
        <v>2</v>
      </c>
      <c r="C14" s="4">
        <v>51.401839495887202</v>
      </c>
      <c r="D14" s="5">
        <v>1.5508232340519901</v>
      </c>
      <c r="E14" s="4">
        <v>70.157439194380899</v>
      </c>
      <c r="F14" s="5">
        <v>1.3724642351335901</v>
      </c>
      <c r="G14" s="4">
        <v>78.3750284112907</v>
      </c>
      <c r="H14" s="5">
        <v>3.2388822090159399</v>
      </c>
      <c r="I14" s="4">
        <v>26.973188915403501</v>
      </c>
      <c r="J14" s="5">
        <v>3.5417031302230302</v>
      </c>
      <c r="K14" s="4">
        <v>23.513728077502201</v>
      </c>
      <c r="L14" s="5">
        <v>1.4709296648303001</v>
      </c>
      <c r="M14" s="4">
        <v>37.325379827197402</v>
      </c>
      <c r="N14" s="5">
        <v>1.61925625385804</v>
      </c>
      <c r="O14" s="4">
        <v>47.542986666679496</v>
      </c>
      <c r="P14" s="5">
        <v>4.2331172481354402</v>
      </c>
      <c r="Q14" s="4">
        <v>24.029258589177299</v>
      </c>
      <c r="R14" s="11">
        <v>4.4600017478420604</v>
      </c>
    </row>
    <row r="15" spans="1:18" ht="13" customHeight="1" x14ac:dyDescent="0.35">
      <c r="A15" s="22" t="s">
        <v>17</v>
      </c>
      <c r="B15" s="19">
        <v>2</v>
      </c>
      <c r="C15" s="4">
        <v>55.774262842486301</v>
      </c>
      <c r="D15" s="5">
        <v>1.76716307716976</v>
      </c>
      <c r="E15" s="4">
        <v>58.3756749635468</v>
      </c>
      <c r="F15" s="5">
        <v>2.3628082969240398</v>
      </c>
      <c r="G15" s="4">
        <v>68.358896544975394</v>
      </c>
      <c r="H15" s="5">
        <v>3.9428503033529001</v>
      </c>
      <c r="I15" s="4">
        <v>12.5846337024891</v>
      </c>
      <c r="J15" s="5">
        <v>4.28454968117049</v>
      </c>
      <c r="K15" s="4">
        <v>50.356149539288602</v>
      </c>
      <c r="L15" s="5">
        <v>2.0818271625795299</v>
      </c>
      <c r="M15" s="4">
        <v>54.3492941096629</v>
      </c>
      <c r="N15" s="5">
        <v>1.91331868012888</v>
      </c>
      <c r="O15" s="4">
        <v>59.034193279128303</v>
      </c>
      <c r="P15" s="5">
        <v>4.4716434770190796</v>
      </c>
      <c r="Q15" s="4">
        <v>8.6780437398397297</v>
      </c>
      <c r="R15" s="11">
        <v>5.1082196283183201</v>
      </c>
    </row>
    <row r="16" spans="1:18" ht="13" customHeight="1" x14ac:dyDescent="0.35">
      <c r="A16" s="22" t="s">
        <v>18</v>
      </c>
      <c r="B16" s="19">
        <v>2</v>
      </c>
      <c r="C16" s="4">
        <v>66.256019550334301</v>
      </c>
      <c r="D16" s="5">
        <v>2.3875565657562299</v>
      </c>
      <c r="E16" s="4">
        <v>65.826170986142799</v>
      </c>
      <c r="F16" s="5">
        <v>1.5408779170767699</v>
      </c>
      <c r="G16" s="4">
        <v>70.663872897873006</v>
      </c>
      <c r="H16" s="5">
        <v>2.3100882581669202</v>
      </c>
      <c r="I16" s="4">
        <v>4.4078533475386497</v>
      </c>
      <c r="J16" s="5">
        <v>3.1322865018605599</v>
      </c>
      <c r="K16" s="4">
        <v>64.647933279988706</v>
      </c>
      <c r="L16" s="5">
        <v>2.2551107351491999</v>
      </c>
      <c r="M16" s="4">
        <v>65.175137530668096</v>
      </c>
      <c r="N16" s="5">
        <v>1.22004477598573</v>
      </c>
      <c r="O16" s="4">
        <v>68.639000596822697</v>
      </c>
      <c r="P16" s="5">
        <v>2.56171627667959</v>
      </c>
      <c r="Q16" s="4">
        <v>3.9910673168340498</v>
      </c>
      <c r="R16" s="11">
        <v>3.31841347058185</v>
      </c>
    </row>
    <row r="17" spans="1:18" ht="13" customHeight="1" x14ac:dyDescent="0.35">
      <c r="A17" s="52" t="s">
        <v>19</v>
      </c>
      <c r="B17" s="19">
        <v>2</v>
      </c>
      <c r="C17" s="4" t="s">
        <v>431</v>
      </c>
      <c r="D17" s="5" t="s">
        <v>431</v>
      </c>
      <c r="E17" s="4">
        <v>47.904823720318497</v>
      </c>
      <c r="F17" s="5">
        <v>2.1036036681013401</v>
      </c>
      <c r="G17" s="4">
        <v>53.487326172590599</v>
      </c>
      <c r="H17" s="5">
        <v>1.3444673674533401</v>
      </c>
      <c r="I17" s="4" t="s">
        <v>431</v>
      </c>
      <c r="J17" s="5" t="s">
        <v>431</v>
      </c>
      <c r="K17" s="4" t="s">
        <v>431</v>
      </c>
      <c r="L17" s="5" t="s">
        <v>431</v>
      </c>
      <c r="M17" s="4">
        <v>43.330020970160902</v>
      </c>
      <c r="N17" s="5">
        <v>2.1576731890367999</v>
      </c>
      <c r="O17" s="4">
        <v>46.945968224599497</v>
      </c>
      <c r="P17" s="5">
        <v>1.3568429963402899</v>
      </c>
      <c r="Q17" s="4" t="s">
        <v>431</v>
      </c>
      <c r="R17" s="11" t="s">
        <v>431</v>
      </c>
    </row>
    <row r="18" spans="1:18" ht="13" customHeight="1" x14ac:dyDescent="0.35">
      <c r="A18" s="1" t="s">
        <v>20</v>
      </c>
      <c r="B18" s="19">
        <v>2</v>
      </c>
      <c r="C18" s="4" t="s">
        <v>431</v>
      </c>
      <c r="D18" s="5" t="s">
        <v>431</v>
      </c>
      <c r="E18" s="4">
        <v>49.032652036841597</v>
      </c>
      <c r="F18" s="5">
        <v>2.6517592510236598</v>
      </c>
      <c r="G18" s="4">
        <v>56.6412241658253</v>
      </c>
      <c r="H18" s="5">
        <v>1.9480041985977501</v>
      </c>
      <c r="I18" s="4" t="s">
        <v>431</v>
      </c>
      <c r="J18" s="5" t="s">
        <v>431</v>
      </c>
      <c r="K18" s="4" t="s">
        <v>431</v>
      </c>
      <c r="L18" s="5" t="s">
        <v>431</v>
      </c>
      <c r="M18" s="4">
        <v>36.7972826735583</v>
      </c>
      <c r="N18" s="5">
        <v>2.4846330156682801</v>
      </c>
      <c r="O18" s="4">
        <v>42.842557884703602</v>
      </c>
      <c r="P18" s="5">
        <v>1.7789251752595501</v>
      </c>
      <c r="Q18" s="4" t="s">
        <v>431</v>
      </c>
      <c r="R18" s="11" t="s">
        <v>431</v>
      </c>
    </row>
    <row r="19" spans="1:18" ht="13" customHeight="1" x14ac:dyDescent="0.35">
      <c r="A19" s="1" t="s">
        <v>21</v>
      </c>
      <c r="B19" s="19">
        <v>2</v>
      </c>
      <c r="C19" s="4" t="s">
        <v>431</v>
      </c>
      <c r="D19" s="5" t="s">
        <v>431</v>
      </c>
      <c r="E19" s="4">
        <v>45.577151239540498</v>
      </c>
      <c r="F19" s="5">
        <v>2.7493212809119099</v>
      </c>
      <c r="G19" s="4">
        <v>48.4764438566542</v>
      </c>
      <c r="H19" s="5">
        <v>1.7834341371828499</v>
      </c>
      <c r="I19" s="4" t="s">
        <v>431</v>
      </c>
      <c r="J19" s="5" t="s">
        <v>431</v>
      </c>
      <c r="K19" s="4" t="s">
        <v>431</v>
      </c>
      <c r="L19" s="5" t="s">
        <v>431</v>
      </c>
      <c r="M19" s="4">
        <v>56.711843127977602</v>
      </c>
      <c r="N19" s="5">
        <v>2.4513887342065201</v>
      </c>
      <c r="O19" s="4">
        <v>53.4971976380764</v>
      </c>
      <c r="P19" s="5">
        <v>1.8823743042865</v>
      </c>
      <c r="Q19" s="4" t="s">
        <v>431</v>
      </c>
      <c r="R19" s="11" t="s">
        <v>431</v>
      </c>
    </row>
    <row r="20" spans="1:18" ht="13" customHeight="1" x14ac:dyDescent="0.35">
      <c r="A20" s="52" t="s">
        <v>22</v>
      </c>
      <c r="B20" s="19">
        <v>2</v>
      </c>
      <c r="C20" s="4">
        <v>75.5101109067284</v>
      </c>
      <c r="D20" s="5">
        <v>6.7458240402767702</v>
      </c>
      <c r="E20" s="4">
        <v>75.157846235259299</v>
      </c>
      <c r="F20" s="5">
        <v>1.9128752517008101</v>
      </c>
      <c r="G20" s="4">
        <v>79.220610793066399</v>
      </c>
      <c r="H20" s="5">
        <v>2.4428449900907601</v>
      </c>
      <c r="I20" s="4">
        <v>3.7104998863379799</v>
      </c>
      <c r="J20" s="5">
        <v>7.2462956538221999</v>
      </c>
      <c r="K20" s="4">
        <v>66.084486686430495</v>
      </c>
      <c r="L20" s="5">
        <v>7.2713128984839797</v>
      </c>
      <c r="M20" s="4">
        <v>73.0707915290523</v>
      </c>
      <c r="N20" s="5">
        <v>1.7266696008059499</v>
      </c>
      <c r="O20" s="4">
        <v>74.902916442066598</v>
      </c>
      <c r="P20" s="5">
        <v>2.2171742585551102</v>
      </c>
      <c r="Q20" s="4">
        <v>8.8184297556360196</v>
      </c>
      <c r="R20" s="11">
        <v>7.6423179905263199</v>
      </c>
    </row>
    <row r="21" spans="1:18" ht="13" customHeight="1" x14ac:dyDescent="0.35">
      <c r="A21" s="52" t="s">
        <v>23</v>
      </c>
      <c r="B21" s="19">
        <v>2</v>
      </c>
      <c r="C21" s="4">
        <v>43.979969108983298</v>
      </c>
      <c r="D21" s="5">
        <v>3.37097421281781</v>
      </c>
      <c r="E21" s="4">
        <v>56.594650302227002</v>
      </c>
      <c r="F21" s="5">
        <v>1.46485989037953</v>
      </c>
      <c r="G21" s="4">
        <v>54.404230581505097</v>
      </c>
      <c r="H21" s="5">
        <v>4.3319769641643298</v>
      </c>
      <c r="I21" s="4">
        <v>10.424261472521801</v>
      </c>
      <c r="J21" s="5">
        <v>5.4703927547069897</v>
      </c>
      <c r="K21" s="4">
        <v>35.235112864824103</v>
      </c>
      <c r="L21" s="5">
        <v>3.4567340542691198</v>
      </c>
      <c r="M21" s="4">
        <v>35.9781958660908</v>
      </c>
      <c r="N21" s="5">
        <v>1.31704766108993</v>
      </c>
      <c r="O21" s="4">
        <v>38.063907283597104</v>
      </c>
      <c r="P21" s="5">
        <v>4.48273274804101</v>
      </c>
      <c r="Q21" s="4">
        <v>2.8287944187730001</v>
      </c>
      <c r="R21" s="11">
        <v>5.9329941729506297</v>
      </c>
    </row>
    <row r="22" spans="1:18" ht="13" customHeight="1" x14ac:dyDescent="0.35">
      <c r="A22" s="52" t="s">
        <v>24</v>
      </c>
      <c r="B22" s="19">
        <v>2</v>
      </c>
      <c r="C22" s="4" t="s">
        <v>888</v>
      </c>
      <c r="D22" s="5" t="s">
        <v>888</v>
      </c>
      <c r="E22" s="4">
        <v>63.381749107291697</v>
      </c>
      <c r="F22" s="5">
        <v>4.2165628632676002</v>
      </c>
      <c r="G22" s="4">
        <v>68.546606927259504</v>
      </c>
      <c r="H22" s="5">
        <v>2.0783410756346199</v>
      </c>
      <c r="I22" s="4" t="s">
        <v>888</v>
      </c>
      <c r="J22" s="5" t="s">
        <v>888</v>
      </c>
      <c r="K22" s="4" t="s">
        <v>888</v>
      </c>
      <c r="L22" s="5" t="s">
        <v>888</v>
      </c>
      <c r="M22" s="4">
        <v>48.212426216422898</v>
      </c>
      <c r="N22" s="5">
        <v>3.6195389626855601</v>
      </c>
      <c r="O22" s="4">
        <v>60.9952486171725</v>
      </c>
      <c r="P22" s="5">
        <v>2.20191435998772</v>
      </c>
      <c r="Q22" s="4" t="s">
        <v>888</v>
      </c>
      <c r="R22" s="11" t="s">
        <v>888</v>
      </c>
    </row>
    <row r="23" spans="1:18" ht="13" customHeight="1" x14ac:dyDescent="0.35">
      <c r="A23" s="52" t="s">
        <v>25</v>
      </c>
      <c r="B23" s="19">
        <v>2</v>
      </c>
      <c r="C23" s="4" t="s">
        <v>888</v>
      </c>
      <c r="D23" s="5" t="s">
        <v>888</v>
      </c>
      <c r="E23" s="4">
        <v>62.019471282327203</v>
      </c>
      <c r="F23" s="5">
        <v>1.8569839339964</v>
      </c>
      <c r="G23" s="4">
        <v>71.623383081577501</v>
      </c>
      <c r="H23" s="5">
        <v>3.98474888262079</v>
      </c>
      <c r="I23" s="4" t="s">
        <v>888</v>
      </c>
      <c r="J23" s="5" t="s">
        <v>888</v>
      </c>
      <c r="K23" s="4" t="s">
        <v>888</v>
      </c>
      <c r="L23" s="5" t="s">
        <v>888</v>
      </c>
      <c r="M23" s="4">
        <v>56.219596852704598</v>
      </c>
      <c r="N23" s="5">
        <v>1.54340789626585</v>
      </c>
      <c r="O23" s="4">
        <v>62.2986830635205</v>
      </c>
      <c r="P23" s="5">
        <v>4.0136840349806402</v>
      </c>
      <c r="Q23" s="4" t="s">
        <v>888</v>
      </c>
      <c r="R23" s="11" t="s">
        <v>888</v>
      </c>
    </row>
    <row r="24" spans="1:18" ht="13" customHeight="1" x14ac:dyDescent="0.35">
      <c r="A24" s="22" t="s">
        <v>26</v>
      </c>
      <c r="B24" s="19">
        <v>2</v>
      </c>
      <c r="C24" s="4" t="s">
        <v>888</v>
      </c>
      <c r="D24" s="5" t="s">
        <v>888</v>
      </c>
      <c r="E24" s="4">
        <v>70.644508167697197</v>
      </c>
      <c r="F24" s="5">
        <v>2.1471592951347702</v>
      </c>
      <c r="G24" s="4">
        <v>68.736408052213704</v>
      </c>
      <c r="H24" s="5">
        <v>1.8102580111811899</v>
      </c>
      <c r="I24" s="4" t="s">
        <v>888</v>
      </c>
      <c r="J24" s="5" t="s">
        <v>888</v>
      </c>
      <c r="K24" s="4" t="s">
        <v>888</v>
      </c>
      <c r="L24" s="5" t="s">
        <v>888</v>
      </c>
      <c r="M24" s="4">
        <v>70.290347300524303</v>
      </c>
      <c r="N24" s="5">
        <v>2.2572680986232001</v>
      </c>
      <c r="O24" s="4">
        <v>67.426572798001999</v>
      </c>
      <c r="P24" s="5">
        <v>1.68944934198841</v>
      </c>
      <c r="Q24" s="4" t="s">
        <v>888</v>
      </c>
      <c r="R24" s="11" t="s">
        <v>888</v>
      </c>
    </row>
    <row r="25" spans="1:18" ht="13" customHeight="1" x14ac:dyDescent="0.35">
      <c r="A25" s="52" t="s">
        <v>27</v>
      </c>
      <c r="B25" s="19">
        <v>2</v>
      </c>
      <c r="C25" s="4" t="s">
        <v>888</v>
      </c>
      <c r="D25" s="5" t="s">
        <v>888</v>
      </c>
      <c r="E25" s="4">
        <v>79.676774813933406</v>
      </c>
      <c r="F25" s="5">
        <v>1.2985244335405</v>
      </c>
      <c r="G25" s="4">
        <v>77.332780215287599</v>
      </c>
      <c r="H25" s="5">
        <v>1.94950259975217</v>
      </c>
      <c r="I25" s="4" t="s">
        <v>888</v>
      </c>
      <c r="J25" s="5" t="s">
        <v>888</v>
      </c>
      <c r="K25" s="4" t="s">
        <v>888</v>
      </c>
      <c r="L25" s="5" t="s">
        <v>888</v>
      </c>
      <c r="M25" s="4">
        <v>42.490095689913701</v>
      </c>
      <c r="N25" s="5">
        <v>1.4735844138607801</v>
      </c>
      <c r="O25" s="4">
        <v>42.927027704704699</v>
      </c>
      <c r="P25" s="5">
        <v>3.1410969355149501</v>
      </c>
      <c r="Q25" s="4" t="s">
        <v>888</v>
      </c>
      <c r="R25" s="11" t="s">
        <v>888</v>
      </c>
    </row>
    <row r="26" spans="1:18" ht="13" customHeight="1" x14ac:dyDescent="0.35">
      <c r="A26" s="37" t="s">
        <v>28</v>
      </c>
      <c r="B26" s="19">
        <v>2</v>
      </c>
      <c r="C26" s="4" t="s">
        <v>888</v>
      </c>
      <c r="D26" s="5" t="s">
        <v>888</v>
      </c>
      <c r="E26" s="4">
        <v>63.697981739850803</v>
      </c>
      <c r="F26" s="5">
        <v>2.6757421078026602</v>
      </c>
      <c r="G26" s="4">
        <v>60.845590805831598</v>
      </c>
      <c r="H26" s="5">
        <v>2.1514696155847499</v>
      </c>
      <c r="I26" s="4" t="s">
        <v>888</v>
      </c>
      <c r="J26" s="5" t="s">
        <v>888</v>
      </c>
      <c r="K26" s="4" t="s">
        <v>888</v>
      </c>
      <c r="L26" s="5" t="s">
        <v>888</v>
      </c>
      <c r="M26" s="4">
        <v>49.473729560196801</v>
      </c>
      <c r="N26" s="5">
        <v>2.5961429897120198</v>
      </c>
      <c r="O26" s="4">
        <v>48.607798243644901</v>
      </c>
      <c r="P26" s="5">
        <v>2.2140735347221399</v>
      </c>
      <c r="Q26" s="4" t="s">
        <v>888</v>
      </c>
      <c r="R26" s="11" t="s">
        <v>888</v>
      </c>
    </row>
    <row r="27" spans="1:18" ht="13" customHeight="1" x14ac:dyDescent="0.35">
      <c r="A27" s="52" t="s">
        <v>29</v>
      </c>
      <c r="B27" s="19">
        <v>2</v>
      </c>
      <c r="C27" s="4" t="s">
        <v>888</v>
      </c>
      <c r="D27" s="5" t="s">
        <v>888</v>
      </c>
      <c r="E27" s="4">
        <v>57.107378201675999</v>
      </c>
      <c r="F27" s="5">
        <v>1.47007221349993</v>
      </c>
      <c r="G27" s="4">
        <v>62.918201247471799</v>
      </c>
      <c r="H27" s="5">
        <v>1.0655531251872801</v>
      </c>
      <c r="I27" s="4" t="s">
        <v>888</v>
      </c>
      <c r="J27" s="5" t="s">
        <v>888</v>
      </c>
      <c r="K27" s="4" t="s">
        <v>888</v>
      </c>
      <c r="L27" s="5" t="s">
        <v>888</v>
      </c>
      <c r="M27" s="4">
        <v>23.892284136535601</v>
      </c>
      <c r="N27" s="5">
        <v>0.98951760251069498</v>
      </c>
      <c r="O27" s="4">
        <v>23.559381325154298</v>
      </c>
      <c r="P27" s="5">
        <v>1.03256808845904</v>
      </c>
      <c r="Q27" s="4" t="s">
        <v>888</v>
      </c>
      <c r="R27" s="11" t="s">
        <v>888</v>
      </c>
    </row>
    <row r="28" spans="1:18" ht="13" customHeight="1" x14ac:dyDescent="0.35">
      <c r="A28" s="52" t="s">
        <v>30</v>
      </c>
      <c r="B28" s="19">
        <v>2</v>
      </c>
      <c r="C28" s="4" t="s">
        <v>431</v>
      </c>
      <c r="D28" s="5" t="s">
        <v>431</v>
      </c>
      <c r="E28" s="4">
        <v>77.317080650681902</v>
      </c>
      <c r="F28" s="5">
        <v>2.1231872417609501</v>
      </c>
      <c r="G28" s="4">
        <v>79.5254865915621</v>
      </c>
      <c r="H28" s="5">
        <v>1.81003318187944</v>
      </c>
      <c r="I28" s="4" t="s">
        <v>431</v>
      </c>
      <c r="J28" s="5" t="s">
        <v>431</v>
      </c>
      <c r="K28" s="4" t="s">
        <v>431</v>
      </c>
      <c r="L28" s="5" t="s">
        <v>431</v>
      </c>
      <c r="M28" s="4">
        <v>44.105549355555603</v>
      </c>
      <c r="N28" s="5">
        <v>2.2640034418294199</v>
      </c>
      <c r="O28" s="4">
        <v>45.257202715802002</v>
      </c>
      <c r="P28" s="5">
        <v>1.8085112268416901</v>
      </c>
      <c r="Q28" s="4" t="s">
        <v>431</v>
      </c>
      <c r="R28" s="11" t="s">
        <v>431</v>
      </c>
    </row>
    <row r="29" spans="1:18" ht="13" customHeight="1" x14ac:dyDescent="0.35">
      <c r="A29" s="52" t="s">
        <v>31</v>
      </c>
      <c r="B29" s="19">
        <v>2</v>
      </c>
      <c r="C29" s="4" t="s">
        <v>888</v>
      </c>
      <c r="D29" s="5" t="s">
        <v>888</v>
      </c>
      <c r="E29" s="4">
        <v>42.285572931902102</v>
      </c>
      <c r="F29" s="5">
        <v>2.2077114158364601</v>
      </c>
      <c r="G29" s="4">
        <v>43.396105777038599</v>
      </c>
      <c r="H29" s="5">
        <v>1.6674316185004201</v>
      </c>
      <c r="I29" s="4" t="s">
        <v>888</v>
      </c>
      <c r="J29" s="5" t="s">
        <v>888</v>
      </c>
      <c r="K29" s="4" t="s">
        <v>888</v>
      </c>
      <c r="L29" s="5" t="s">
        <v>888</v>
      </c>
      <c r="M29" s="4">
        <v>20.601869715372601</v>
      </c>
      <c r="N29" s="5">
        <v>1.6006921344862699</v>
      </c>
      <c r="O29" s="4">
        <v>18.822194078037299</v>
      </c>
      <c r="P29" s="5">
        <v>1.3405400300546899</v>
      </c>
      <c r="Q29" s="4" t="s">
        <v>888</v>
      </c>
      <c r="R29" s="11" t="s">
        <v>888</v>
      </c>
    </row>
    <row r="30" spans="1:18" ht="13" customHeight="1" x14ac:dyDescent="0.35">
      <c r="A30" s="52" t="s">
        <v>32</v>
      </c>
      <c r="B30" s="19">
        <v>2</v>
      </c>
      <c r="C30" s="4" t="s">
        <v>888</v>
      </c>
      <c r="D30" s="5" t="s">
        <v>888</v>
      </c>
      <c r="E30" s="4">
        <v>45.650544593862897</v>
      </c>
      <c r="F30" s="5">
        <v>1.5039479828115401</v>
      </c>
      <c r="G30" s="4">
        <v>45.759685148003904</v>
      </c>
      <c r="H30" s="5">
        <v>1.4795489009226299</v>
      </c>
      <c r="I30" s="4" t="s">
        <v>888</v>
      </c>
      <c r="J30" s="5" t="s">
        <v>888</v>
      </c>
      <c r="K30" s="4" t="s">
        <v>888</v>
      </c>
      <c r="L30" s="5" t="s">
        <v>888</v>
      </c>
      <c r="M30" s="4">
        <v>17.4875646933342</v>
      </c>
      <c r="N30" s="5">
        <v>1.08891213167876</v>
      </c>
      <c r="O30" s="4">
        <v>13.0402221528228</v>
      </c>
      <c r="P30" s="5">
        <v>0.82612992456589696</v>
      </c>
      <c r="Q30" s="4" t="s">
        <v>888</v>
      </c>
      <c r="R30" s="11" t="s">
        <v>888</v>
      </c>
    </row>
    <row r="31" spans="1:18" ht="13" customHeight="1" x14ac:dyDescent="0.35">
      <c r="A31" s="52" t="s">
        <v>33</v>
      </c>
      <c r="B31" s="19">
        <v>2</v>
      </c>
      <c r="C31" s="4" t="s">
        <v>431</v>
      </c>
      <c r="D31" s="5" t="s">
        <v>431</v>
      </c>
      <c r="E31" s="4">
        <v>52.959199950412</v>
      </c>
      <c r="F31" s="5">
        <v>2.2139693359119699</v>
      </c>
      <c r="G31" s="4">
        <v>53.699360680810997</v>
      </c>
      <c r="H31" s="5">
        <v>1.7439056737537999</v>
      </c>
      <c r="I31" s="4" t="s">
        <v>431</v>
      </c>
      <c r="J31" s="5" t="s">
        <v>431</v>
      </c>
      <c r="K31" s="4" t="s">
        <v>431</v>
      </c>
      <c r="L31" s="5" t="s">
        <v>431</v>
      </c>
      <c r="M31" s="4">
        <v>38.441991850636903</v>
      </c>
      <c r="N31" s="5">
        <v>2.7109398118596899</v>
      </c>
      <c r="O31" s="4">
        <v>40.5473465667421</v>
      </c>
      <c r="P31" s="5">
        <v>1.6106177511011199</v>
      </c>
      <c r="Q31" s="4" t="s">
        <v>431</v>
      </c>
      <c r="R31" s="11" t="s">
        <v>431</v>
      </c>
    </row>
    <row r="32" spans="1:18" ht="13" customHeight="1" x14ac:dyDescent="0.35">
      <c r="A32" s="52" t="s">
        <v>34</v>
      </c>
      <c r="B32" s="19">
        <v>2</v>
      </c>
      <c r="C32" s="4" t="s">
        <v>888</v>
      </c>
      <c r="D32" s="5" t="s">
        <v>888</v>
      </c>
      <c r="E32" s="4">
        <v>66.811738314423494</v>
      </c>
      <c r="F32" s="5">
        <v>1.4527934858271201</v>
      </c>
      <c r="G32" s="4">
        <v>74.806338722518007</v>
      </c>
      <c r="H32" s="5">
        <v>2.2821063073869601</v>
      </c>
      <c r="I32" s="4" t="s">
        <v>888</v>
      </c>
      <c r="J32" s="5" t="s">
        <v>888</v>
      </c>
      <c r="K32" s="4" t="s">
        <v>888</v>
      </c>
      <c r="L32" s="5" t="s">
        <v>888</v>
      </c>
      <c r="M32" s="4">
        <v>36.340874095894797</v>
      </c>
      <c r="N32" s="5">
        <v>1.5838842345523001</v>
      </c>
      <c r="O32" s="4">
        <v>35.490239388249897</v>
      </c>
      <c r="P32" s="5">
        <v>2.0647853617108902</v>
      </c>
      <c r="Q32" s="4" t="s">
        <v>888</v>
      </c>
      <c r="R32" s="11" t="s">
        <v>888</v>
      </c>
    </row>
    <row r="33" spans="1:18" ht="13" customHeight="1" x14ac:dyDescent="0.35">
      <c r="A33" s="52" t="s">
        <v>35</v>
      </c>
      <c r="B33" s="19">
        <v>2</v>
      </c>
      <c r="C33" s="4" t="s">
        <v>431</v>
      </c>
      <c r="D33" s="5" t="s">
        <v>431</v>
      </c>
      <c r="E33" s="4">
        <v>64.791910113873101</v>
      </c>
      <c r="F33" s="5">
        <v>3.2884770876232001</v>
      </c>
      <c r="G33" s="4">
        <v>67.666227686457901</v>
      </c>
      <c r="H33" s="5">
        <v>2.3171498512076898</v>
      </c>
      <c r="I33" s="4" t="s">
        <v>431</v>
      </c>
      <c r="J33" s="5" t="s">
        <v>431</v>
      </c>
      <c r="K33" s="4" t="s">
        <v>431</v>
      </c>
      <c r="L33" s="5" t="s">
        <v>431</v>
      </c>
      <c r="M33" s="4">
        <v>50.371864213150502</v>
      </c>
      <c r="N33" s="5">
        <v>3.61803555597827</v>
      </c>
      <c r="O33" s="4">
        <v>50.160094256892897</v>
      </c>
      <c r="P33" s="5">
        <v>2.1851142204696301</v>
      </c>
      <c r="Q33" s="4" t="s">
        <v>431</v>
      </c>
      <c r="R33" s="11" t="s">
        <v>431</v>
      </c>
    </row>
    <row r="34" spans="1:18" ht="13" customHeight="1" x14ac:dyDescent="0.35">
      <c r="A34" s="52" t="s">
        <v>36</v>
      </c>
      <c r="B34" s="19">
        <v>2</v>
      </c>
      <c r="C34" s="4" t="s">
        <v>431</v>
      </c>
      <c r="D34" s="5" t="s">
        <v>431</v>
      </c>
      <c r="E34" s="4">
        <v>66.205645614608599</v>
      </c>
      <c r="F34" s="5">
        <v>2.02149450404815</v>
      </c>
      <c r="G34" s="4">
        <v>61.647105096078597</v>
      </c>
      <c r="H34" s="5">
        <v>1.83391145000222</v>
      </c>
      <c r="I34" s="4" t="s">
        <v>431</v>
      </c>
      <c r="J34" s="5" t="s">
        <v>431</v>
      </c>
      <c r="K34" s="4" t="s">
        <v>431</v>
      </c>
      <c r="L34" s="5" t="s">
        <v>431</v>
      </c>
      <c r="M34" s="4">
        <v>47.227084745292998</v>
      </c>
      <c r="N34" s="5">
        <v>2.4814926237235699</v>
      </c>
      <c r="O34" s="4">
        <v>42.3087511224645</v>
      </c>
      <c r="P34" s="5">
        <v>1.9550722272439001</v>
      </c>
      <c r="Q34" s="4" t="s">
        <v>431</v>
      </c>
      <c r="R34" s="11" t="s">
        <v>431</v>
      </c>
    </row>
    <row r="35" spans="1:18" ht="13" customHeight="1" x14ac:dyDescent="0.35">
      <c r="A35" s="52" t="s">
        <v>37</v>
      </c>
      <c r="B35" s="19">
        <v>2</v>
      </c>
      <c r="C35" s="4" t="s">
        <v>431</v>
      </c>
      <c r="D35" s="5" t="s">
        <v>431</v>
      </c>
      <c r="E35" s="4">
        <v>89.240605104711804</v>
      </c>
      <c r="F35" s="5">
        <v>1.16352002634066</v>
      </c>
      <c r="G35" s="4">
        <v>88.949022213883495</v>
      </c>
      <c r="H35" s="5">
        <v>0.94139865397497302</v>
      </c>
      <c r="I35" s="4" t="s">
        <v>431</v>
      </c>
      <c r="J35" s="5" t="s">
        <v>431</v>
      </c>
      <c r="K35" s="4" t="s">
        <v>431</v>
      </c>
      <c r="L35" s="5" t="s">
        <v>431</v>
      </c>
      <c r="M35" s="4">
        <v>81.365180561300207</v>
      </c>
      <c r="N35" s="5">
        <v>1.35617772696185</v>
      </c>
      <c r="O35" s="4">
        <v>80.107844971395906</v>
      </c>
      <c r="P35" s="5">
        <v>1.0917325836443601</v>
      </c>
      <c r="Q35" s="4" t="s">
        <v>431</v>
      </c>
      <c r="R35" s="11" t="s">
        <v>431</v>
      </c>
    </row>
    <row r="36" spans="1:18" ht="13" customHeight="1" x14ac:dyDescent="0.35">
      <c r="A36" s="52" t="s">
        <v>38</v>
      </c>
      <c r="B36" s="19">
        <v>2</v>
      </c>
      <c r="C36" s="4">
        <v>19.338961950637898</v>
      </c>
      <c r="D36" s="5">
        <v>2.6405167772508298</v>
      </c>
      <c r="E36" s="4">
        <v>29.681523070984898</v>
      </c>
      <c r="F36" s="5">
        <v>1.2316275557752501</v>
      </c>
      <c r="G36" s="4">
        <v>30.501789401801499</v>
      </c>
      <c r="H36" s="5">
        <v>2.2802259933145099</v>
      </c>
      <c r="I36" s="4">
        <v>11.162827451163601</v>
      </c>
      <c r="J36" s="5">
        <v>3.4274200023860399</v>
      </c>
      <c r="K36" s="4">
        <v>9.3195739295577091</v>
      </c>
      <c r="L36" s="5">
        <v>2.2895086868645098</v>
      </c>
      <c r="M36" s="4">
        <v>13.5131612021199</v>
      </c>
      <c r="N36" s="5">
        <v>0.95390016370514197</v>
      </c>
      <c r="O36" s="4">
        <v>13.369272811775801</v>
      </c>
      <c r="P36" s="5">
        <v>1.48049755164404</v>
      </c>
      <c r="Q36" s="4">
        <v>4.0496988822180802</v>
      </c>
      <c r="R36" s="11">
        <v>2.75687504052914</v>
      </c>
    </row>
    <row r="37" spans="1:18" ht="13" customHeight="1" x14ac:dyDescent="0.35">
      <c r="A37" s="52" t="s">
        <v>39</v>
      </c>
      <c r="B37" s="19">
        <v>2</v>
      </c>
      <c r="C37" s="4">
        <v>52.871869835065198</v>
      </c>
      <c r="D37" s="5">
        <v>2.7616766132300099</v>
      </c>
      <c r="E37" s="4">
        <v>63.713708260023601</v>
      </c>
      <c r="F37" s="5">
        <v>1.1953929647838699</v>
      </c>
      <c r="G37" s="4">
        <v>66.206049401552406</v>
      </c>
      <c r="H37" s="5">
        <v>2.8828308101465798</v>
      </c>
      <c r="I37" s="4">
        <v>13.334179566487199</v>
      </c>
      <c r="J37" s="5">
        <v>4.2667684644558097</v>
      </c>
      <c r="K37" s="4">
        <v>42.266542242812498</v>
      </c>
      <c r="L37" s="5">
        <v>1.8731892426238499</v>
      </c>
      <c r="M37" s="4">
        <v>46.584161492273303</v>
      </c>
      <c r="N37" s="5">
        <v>1.2324141360644301</v>
      </c>
      <c r="O37" s="4">
        <v>53.151211404451701</v>
      </c>
      <c r="P37" s="5">
        <v>2.8941600334989599</v>
      </c>
      <c r="Q37" s="4">
        <v>10.8846691616392</v>
      </c>
      <c r="R37" s="11">
        <v>3.3948898426835301</v>
      </c>
    </row>
    <row r="38" spans="1:18" ht="13" customHeight="1" x14ac:dyDescent="0.35">
      <c r="A38" s="52" t="s">
        <v>40</v>
      </c>
      <c r="B38" s="19">
        <v>2</v>
      </c>
      <c r="C38" s="4">
        <v>26.993480332212801</v>
      </c>
      <c r="D38" s="5">
        <v>2.5987461058451702</v>
      </c>
      <c r="E38" s="4">
        <v>31.9701644142311</v>
      </c>
      <c r="F38" s="5">
        <v>1.51514470815057</v>
      </c>
      <c r="G38" s="4" t="s">
        <v>888</v>
      </c>
      <c r="H38" s="5" t="s">
        <v>888</v>
      </c>
      <c r="I38" s="4" t="s">
        <v>888</v>
      </c>
      <c r="J38" s="5" t="s">
        <v>888</v>
      </c>
      <c r="K38" s="4">
        <v>21.083340842512801</v>
      </c>
      <c r="L38" s="5">
        <v>1.76540858249488</v>
      </c>
      <c r="M38" s="4">
        <v>26.017109473441199</v>
      </c>
      <c r="N38" s="5">
        <v>1.29273074720448</v>
      </c>
      <c r="O38" s="4" t="s">
        <v>888</v>
      </c>
      <c r="P38" s="5" t="s">
        <v>888</v>
      </c>
      <c r="Q38" s="4" t="s">
        <v>888</v>
      </c>
      <c r="R38" s="11" t="s">
        <v>888</v>
      </c>
    </row>
    <row r="39" spans="1:18" ht="13" customHeight="1" x14ac:dyDescent="0.35">
      <c r="A39" s="38" t="s">
        <v>41</v>
      </c>
      <c r="B39" s="19">
        <v>2</v>
      </c>
      <c r="C39" s="4">
        <v>83.283452770228195</v>
      </c>
      <c r="D39" s="5">
        <v>2.6536817572857698</v>
      </c>
      <c r="E39" s="4">
        <v>84.821596272082004</v>
      </c>
      <c r="F39" s="5">
        <v>0.89786291425720399</v>
      </c>
      <c r="G39" s="4">
        <v>85.352310049795094</v>
      </c>
      <c r="H39" s="5">
        <v>2.63436316356557</v>
      </c>
      <c r="I39" s="4">
        <v>2.06885727956693</v>
      </c>
      <c r="J39" s="5">
        <v>4.0763022316554496</v>
      </c>
      <c r="K39" s="4">
        <v>80.411533824437598</v>
      </c>
      <c r="L39" s="5">
        <v>2.79154312362984</v>
      </c>
      <c r="M39" s="4">
        <v>81.212478827172006</v>
      </c>
      <c r="N39" s="5">
        <v>1.1063645426936</v>
      </c>
      <c r="O39" s="4">
        <v>77.207579771612899</v>
      </c>
      <c r="P39" s="5">
        <v>4.9472949331674396</v>
      </c>
      <c r="Q39" s="4">
        <v>-3.2039540528247299</v>
      </c>
      <c r="R39" s="11">
        <v>5.7330490285202398</v>
      </c>
    </row>
    <row r="40" spans="1:18" ht="13" customHeight="1" x14ac:dyDescent="0.35">
      <c r="A40" s="52" t="s">
        <v>42</v>
      </c>
      <c r="B40" s="19">
        <v>2</v>
      </c>
      <c r="C40" s="4">
        <v>49.988062911258098</v>
      </c>
      <c r="D40" s="5">
        <v>2.6254798848290499</v>
      </c>
      <c r="E40" s="4">
        <v>64.7903901952388</v>
      </c>
      <c r="F40" s="5">
        <v>1.86891091066208</v>
      </c>
      <c r="G40" s="4">
        <v>72.916129918313302</v>
      </c>
      <c r="H40" s="5">
        <v>3.0702304224294599</v>
      </c>
      <c r="I40" s="4">
        <v>22.928067007055201</v>
      </c>
      <c r="J40" s="5">
        <v>3.2717129392620001</v>
      </c>
      <c r="K40" s="4">
        <v>36.449704208040501</v>
      </c>
      <c r="L40" s="5">
        <v>2.34908963246765</v>
      </c>
      <c r="M40" s="4">
        <v>46.974962339173302</v>
      </c>
      <c r="N40" s="5">
        <v>1.86488930428039</v>
      </c>
      <c r="O40" s="4">
        <v>50.792136241273099</v>
      </c>
      <c r="P40" s="5">
        <v>2.9274110264468098</v>
      </c>
      <c r="Q40" s="4">
        <v>14.342432033232599</v>
      </c>
      <c r="R40" s="11">
        <v>3.36727110758881</v>
      </c>
    </row>
    <row r="41" spans="1:18" ht="13" customHeight="1" x14ac:dyDescent="0.35">
      <c r="A41" s="52" t="s">
        <v>43</v>
      </c>
      <c r="B41" s="19">
        <v>2</v>
      </c>
      <c r="C41" s="4" t="s">
        <v>888</v>
      </c>
      <c r="D41" s="5" t="s">
        <v>888</v>
      </c>
      <c r="E41" s="4">
        <v>62.314444921698701</v>
      </c>
      <c r="F41" s="5">
        <v>1.5269607349629299</v>
      </c>
      <c r="G41" s="4">
        <v>69.480390925620199</v>
      </c>
      <c r="H41" s="5">
        <v>1.8664153476619501</v>
      </c>
      <c r="I41" s="4" t="s">
        <v>888</v>
      </c>
      <c r="J41" s="5" t="s">
        <v>888</v>
      </c>
      <c r="K41" s="4" t="s">
        <v>888</v>
      </c>
      <c r="L41" s="5" t="s">
        <v>888</v>
      </c>
      <c r="M41" s="4">
        <v>36.222992971769997</v>
      </c>
      <c r="N41" s="5">
        <v>1.4958089359139399</v>
      </c>
      <c r="O41" s="4">
        <v>40.422424565120203</v>
      </c>
      <c r="P41" s="5">
        <v>1.59811692563589</v>
      </c>
      <c r="Q41" s="4" t="s">
        <v>888</v>
      </c>
      <c r="R41" s="11" t="s">
        <v>888</v>
      </c>
    </row>
    <row r="42" spans="1:18" ht="13" customHeight="1" x14ac:dyDescent="0.35">
      <c r="A42" s="52" t="s">
        <v>44</v>
      </c>
      <c r="B42" s="19">
        <v>2</v>
      </c>
      <c r="C42" s="4" t="s">
        <v>431</v>
      </c>
      <c r="D42" s="5" t="s">
        <v>431</v>
      </c>
      <c r="E42" s="4">
        <v>51.888370721869997</v>
      </c>
      <c r="F42" s="5">
        <v>2.0583351632282798</v>
      </c>
      <c r="G42" s="4">
        <v>48.500507945890703</v>
      </c>
      <c r="H42" s="5">
        <v>1.7025373152483001</v>
      </c>
      <c r="I42" s="4" t="s">
        <v>431</v>
      </c>
      <c r="J42" s="5" t="s">
        <v>431</v>
      </c>
      <c r="K42" s="4" t="s">
        <v>431</v>
      </c>
      <c r="L42" s="5" t="s">
        <v>431</v>
      </c>
      <c r="M42" s="4">
        <v>38.031735845198597</v>
      </c>
      <c r="N42" s="5">
        <v>2.1465044276644698</v>
      </c>
      <c r="O42" s="4">
        <v>34.036166751959399</v>
      </c>
      <c r="P42" s="5">
        <v>1.58703349065091</v>
      </c>
      <c r="Q42" s="4" t="s">
        <v>431</v>
      </c>
      <c r="R42" s="11" t="s">
        <v>431</v>
      </c>
    </row>
    <row r="43" spans="1:18" ht="13" customHeight="1" x14ac:dyDescent="0.35">
      <c r="A43" s="22" t="s">
        <v>45</v>
      </c>
      <c r="B43" s="19">
        <v>2</v>
      </c>
      <c r="C43" s="4">
        <v>79.086183768941694</v>
      </c>
      <c r="D43" s="5">
        <v>2.5410719522098102</v>
      </c>
      <c r="E43" s="4">
        <v>86.607532216357399</v>
      </c>
      <c r="F43" s="5">
        <v>1.5247470981946001</v>
      </c>
      <c r="G43" s="4" t="s">
        <v>888</v>
      </c>
      <c r="H43" s="5" t="s">
        <v>888</v>
      </c>
      <c r="I43" s="4" t="s">
        <v>888</v>
      </c>
      <c r="J43" s="5" t="s">
        <v>888</v>
      </c>
      <c r="K43" s="4">
        <v>61.669356718906499</v>
      </c>
      <c r="L43" s="5">
        <v>3.61804056647212</v>
      </c>
      <c r="M43" s="4">
        <v>67.292082622692604</v>
      </c>
      <c r="N43" s="5">
        <v>1.9591946921646399</v>
      </c>
      <c r="O43" s="4" t="s">
        <v>888</v>
      </c>
      <c r="P43" s="5" t="s">
        <v>888</v>
      </c>
      <c r="Q43" s="4" t="s">
        <v>888</v>
      </c>
      <c r="R43" s="11" t="s">
        <v>888</v>
      </c>
    </row>
    <row r="44" spans="1:18" ht="13" customHeight="1" x14ac:dyDescent="0.35">
      <c r="A44" s="22" t="s">
        <v>46</v>
      </c>
      <c r="B44" s="19">
        <v>2</v>
      </c>
      <c r="C44" s="4">
        <v>59.0006935209083</v>
      </c>
      <c r="D44" s="5">
        <v>1.87834427369085</v>
      </c>
      <c r="E44" s="4">
        <v>60.831653642597601</v>
      </c>
      <c r="F44" s="5">
        <v>1.5505286664104501</v>
      </c>
      <c r="G44" s="4" t="s">
        <v>888</v>
      </c>
      <c r="H44" s="5" t="s">
        <v>888</v>
      </c>
      <c r="I44" s="4" t="s">
        <v>888</v>
      </c>
      <c r="J44" s="5" t="s">
        <v>888</v>
      </c>
      <c r="K44" s="4">
        <v>55.110711630477198</v>
      </c>
      <c r="L44" s="5">
        <v>2.0688649608921801</v>
      </c>
      <c r="M44" s="4">
        <v>57.217928727578098</v>
      </c>
      <c r="N44" s="5">
        <v>1.4322673264114201</v>
      </c>
      <c r="O44" s="4" t="s">
        <v>888</v>
      </c>
      <c r="P44" s="5" t="s">
        <v>888</v>
      </c>
      <c r="Q44" s="4" t="s">
        <v>888</v>
      </c>
      <c r="R44" s="11" t="s">
        <v>888</v>
      </c>
    </row>
    <row r="45" spans="1:18" ht="13" customHeight="1" x14ac:dyDescent="0.35">
      <c r="A45" s="22" t="s">
        <v>47</v>
      </c>
      <c r="B45" s="19">
        <v>2</v>
      </c>
      <c r="C45" s="4">
        <v>57.816384375646997</v>
      </c>
      <c r="D45" s="5">
        <v>3.2538466840581401</v>
      </c>
      <c r="E45" s="4">
        <v>60.492903392272297</v>
      </c>
      <c r="F45" s="5">
        <v>1.39876521957443</v>
      </c>
      <c r="G45" s="4">
        <v>66.202615238888299</v>
      </c>
      <c r="H45" s="5">
        <v>3.6647665757305101</v>
      </c>
      <c r="I45" s="4">
        <v>8.3862308632413107</v>
      </c>
      <c r="J45" s="5">
        <v>5.0464135640523002</v>
      </c>
      <c r="K45" s="4">
        <v>50.001350495554597</v>
      </c>
      <c r="L45" s="5">
        <v>3.3070161486721501</v>
      </c>
      <c r="M45" s="4">
        <v>50.730767087654201</v>
      </c>
      <c r="N45" s="5">
        <v>1.30103197662981</v>
      </c>
      <c r="O45" s="4">
        <v>53.027851934534702</v>
      </c>
      <c r="P45" s="5">
        <v>3.72256224256479</v>
      </c>
      <c r="Q45" s="4">
        <v>3.0265014389801301</v>
      </c>
      <c r="R45" s="11">
        <v>5.0420462292985802</v>
      </c>
    </row>
    <row r="46" spans="1:18" ht="13" customHeight="1" x14ac:dyDescent="0.35">
      <c r="A46" s="22" t="s">
        <v>48</v>
      </c>
      <c r="B46" s="19">
        <v>2</v>
      </c>
      <c r="C46" s="4" t="s">
        <v>888</v>
      </c>
      <c r="D46" s="5" t="s">
        <v>888</v>
      </c>
      <c r="E46" s="4">
        <v>76.635122388494494</v>
      </c>
      <c r="F46" s="5">
        <v>2.3171063118928101</v>
      </c>
      <c r="G46" s="4">
        <v>78.551931539374905</v>
      </c>
      <c r="H46" s="5">
        <v>1.40342601931178</v>
      </c>
      <c r="I46" s="4" t="s">
        <v>888</v>
      </c>
      <c r="J46" s="5" t="s">
        <v>888</v>
      </c>
      <c r="K46" s="4" t="s">
        <v>888</v>
      </c>
      <c r="L46" s="5" t="s">
        <v>888</v>
      </c>
      <c r="M46" s="4">
        <v>74.868367057395801</v>
      </c>
      <c r="N46" s="5">
        <v>2.11883959092936</v>
      </c>
      <c r="O46" s="4">
        <v>74.3893843846311</v>
      </c>
      <c r="P46" s="5">
        <v>1.4812302460568301</v>
      </c>
      <c r="Q46" s="4" t="s">
        <v>888</v>
      </c>
      <c r="R46" s="11" t="s">
        <v>888</v>
      </c>
    </row>
    <row r="47" spans="1:18" ht="13" customHeight="1" x14ac:dyDescent="0.35">
      <c r="A47" s="52" t="s">
        <v>49</v>
      </c>
      <c r="B47" s="19">
        <v>2</v>
      </c>
      <c r="C47" s="4" t="s">
        <v>431</v>
      </c>
      <c r="D47" s="5" t="s">
        <v>431</v>
      </c>
      <c r="E47" s="4">
        <v>84.434721078136107</v>
      </c>
      <c r="F47" s="5">
        <v>0.95734801865122798</v>
      </c>
      <c r="G47" s="4">
        <v>83.785235436635602</v>
      </c>
      <c r="H47" s="5">
        <v>1.65879074565026</v>
      </c>
      <c r="I47" s="4" t="s">
        <v>431</v>
      </c>
      <c r="J47" s="5" t="s">
        <v>431</v>
      </c>
      <c r="K47" s="4" t="s">
        <v>431</v>
      </c>
      <c r="L47" s="5" t="s">
        <v>431</v>
      </c>
      <c r="M47" s="4">
        <v>61.999864908395203</v>
      </c>
      <c r="N47" s="5">
        <v>1.33368110679597</v>
      </c>
      <c r="O47" s="4">
        <v>61.305011312811502</v>
      </c>
      <c r="P47" s="5">
        <v>2.0330030843466198</v>
      </c>
      <c r="Q47" s="4" t="s">
        <v>431</v>
      </c>
      <c r="R47" s="11" t="s">
        <v>431</v>
      </c>
    </row>
    <row r="48" spans="1:18" ht="13" customHeight="1" x14ac:dyDescent="0.35">
      <c r="A48" s="52" t="s">
        <v>50</v>
      </c>
      <c r="B48" s="19">
        <v>2</v>
      </c>
      <c r="C48" s="4">
        <v>44.4653707638033</v>
      </c>
      <c r="D48" s="5">
        <v>5.9923827622396901</v>
      </c>
      <c r="E48" s="4">
        <v>63.237489913984099</v>
      </c>
      <c r="F48" s="5">
        <v>1.0960419483528701</v>
      </c>
      <c r="G48" s="4">
        <v>74.333370833298503</v>
      </c>
      <c r="H48" s="5">
        <v>3.8293190397289498</v>
      </c>
      <c r="I48" s="4">
        <v>29.868000069495299</v>
      </c>
      <c r="J48" s="5">
        <v>7.4239850365950701</v>
      </c>
      <c r="K48" s="4">
        <v>41.224807747800703</v>
      </c>
      <c r="L48" s="5">
        <v>5.9842188692500198</v>
      </c>
      <c r="M48" s="4">
        <v>51.933910545070802</v>
      </c>
      <c r="N48" s="5">
        <v>1.26279959511021</v>
      </c>
      <c r="O48" s="4">
        <v>59.1296647853069</v>
      </c>
      <c r="P48" s="5">
        <v>3.8211652803803302</v>
      </c>
      <c r="Q48" s="4">
        <v>17.904857037506201</v>
      </c>
      <c r="R48" s="11">
        <v>7.2737713414191099</v>
      </c>
    </row>
    <row r="49" spans="1:18" ht="13" customHeight="1" x14ac:dyDescent="0.35">
      <c r="A49" s="52" t="s">
        <v>51</v>
      </c>
      <c r="B49" s="19">
        <v>2</v>
      </c>
      <c r="C49" s="4">
        <v>58.902116958368502</v>
      </c>
      <c r="D49" s="5">
        <v>1.8227107786882399</v>
      </c>
      <c r="E49" s="4">
        <v>55.091243979520499</v>
      </c>
      <c r="F49" s="5">
        <v>2.0089954886203301</v>
      </c>
      <c r="G49" s="4">
        <v>57.531392067913998</v>
      </c>
      <c r="H49" s="5">
        <v>6.0070739528345998</v>
      </c>
      <c r="I49" s="4">
        <v>-1.3707248904545799</v>
      </c>
      <c r="J49" s="5">
        <v>6.2465339761769503</v>
      </c>
      <c r="K49" s="4">
        <v>56.941586157397303</v>
      </c>
      <c r="L49" s="5">
        <v>1.64159412551602</v>
      </c>
      <c r="M49" s="4">
        <v>50.445744118281702</v>
      </c>
      <c r="N49" s="5">
        <v>1.7914062016049399</v>
      </c>
      <c r="O49" s="4">
        <v>55.210975016497699</v>
      </c>
      <c r="P49" s="5">
        <v>6.2420680421299997</v>
      </c>
      <c r="Q49" s="4">
        <v>-1.7306111408996001</v>
      </c>
      <c r="R49" s="11">
        <v>6.3626350930152498</v>
      </c>
    </row>
    <row r="50" spans="1:18" ht="13" customHeight="1" x14ac:dyDescent="0.35">
      <c r="A50" s="22" t="s">
        <v>52</v>
      </c>
      <c r="B50" s="19">
        <v>2</v>
      </c>
      <c r="C50" s="4">
        <v>57.843820546117598</v>
      </c>
      <c r="D50" s="5">
        <v>3.18224508056133</v>
      </c>
      <c r="E50" s="4">
        <v>55.298102052691803</v>
      </c>
      <c r="F50" s="5">
        <v>1.2187100494779499</v>
      </c>
      <c r="G50" s="4">
        <v>53.234935205205602</v>
      </c>
      <c r="H50" s="5">
        <v>2.1551279501568898</v>
      </c>
      <c r="I50" s="4">
        <v>-4.6088853409119501</v>
      </c>
      <c r="J50" s="5">
        <v>3.8555161576372901</v>
      </c>
      <c r="K50" s="4">
        <v>41.8514309287321</v>
      </c>
      <c r="L50" s="5">
        <v>3.9878404888656802</v>
      </c>
      <c r="M50" s="4">
        <v>41.7899601527496</v>
      </c>
      <c r="N50" s="5">
        <v>1.3915145817374801</v>
      </c>
      <c r="O50" s="4">
        <v>41.6941316374552</v>
      </c>
      <c r="P50" s="5">
        <v>3.3410293487487599</v>
      </c>
      <c r="Q50" s="4">
        <v>-0.15729929127697101</v>
      </c>
      <c r="R50" s="11">
        <v>5.2126954441478901</v>
      </c>
    </row>
    <row r="51" spans="1:18" ht="13" customHeight="1" x14ac:dyDescent="0.35">
      <c r="A51" s="37" t="s">
        <v>53</v>
      </c>
      <c r="B51" s="19">
        <v>2</v>
      </c>
      <c r="C51" s="4">
        <v>44.962231388388098</v>
      </c>
      <c r="D51" s="5">
        <v>1.7057025051997801</v>
      </c>
      <c r="E51" s="4">
        <v>48.729745124763902</v>
      </c>
      <c r="F51" s="5">
        <v>1.4177657999839299</v>
      </c>
      <c r="G51" s="4" t="s">
        <v>888</v>
      </c>
      <c r="H51" s="5" t="s">
        <v>888</v>
      </c>
      <c r="I51" s="4" t="s">
        <v>888</v>
      </c>
      <c r="J51" s="5" t="s">
        <v>888</v>
      </c>
      <c r="K51" s="4">
        <v>32.795706559070702</v>
      </c>
      <c r="L51" s="5">
        <v>1.5905895339546201</v>
      </c>
      <c r="M51" s="4">
        <v>34.740267809682003</v>
      </c>
      <c r="N51" s="5">
        <v>1.2543622093812801</v>
      </c>
      <c r="O51" s="4" t="s">
        <v>888</v>
      </c>
      <c r="P51" s="5" t="s">
        <v>888</v>
      </c>
      <c r="Q51" s="4" t="s">
        <v>888</v>
      </c>
      <c r="R51" s="11" t="s">
        <v>888</v>
      </c>
    </row>
    <row r="52" spans="1:18" ht="13" customHeight="1" x14ac:dyDescent="0.35">
      <c r="A52" s="52" t="s">
        <v>54</v>
      </c>
      <c r="B52" s="19">
        <v>2</v>
      </c>
      <c r="C52" s="4" t="s">
        <v>888</v>
      </c>
      <c r="D52" s="5" t="s">
        <v>888</v>
      </c>
      <c r="E52" s="4">
        <v>38.619072079760301</v>
      </c>
      <c r="F52" s="5">
        <v>1.5267350970734199</v>
      </c>
      <c r="G52" s="4">
        <v>38.5533191781279</v>
      </c>
      <c r="H52" s="5">
        <v>1.97295174193138</v>
      </c>
      <c r="I52" s="4" t="s">
        <v>888</v>
      </c>
      <c r="J52" s="5" t="s">
        <v>888</v>
      </c>
      <c r="K52" s="4" t="s">
        <v>888</v>
      </c>
      <c r="L52" s="5" t="s">
        <v>888</v>
      </c>
      <c r="M52" s="4">
        <v>29.473220859481501</v>
      </c>
      <c r="N52" s="5">
        <v>1.6821487738019201</v>
      </c>
      <c r="O52" s="4">
        <v>31.994449424991899</v>
      </c>
      <c r="P52" s="5">
        <v>1.7570489867671999</v>
      </c>
      <c r="Q52" s="4" t="s">
        <v>888</v>
      </c>
      <c r="R52" s="11" t="s">
        <v>888</v>
      </c>
    </row>
    <row r="53" spans="1:18" ht="13" customHeight="1" x14ac:dyDescent="0.35">
      <c r="A53" s="52" t="s">
        <v>55</v>
      </c>
      <c r="B53" s="19">
        <v>2</v>
      </c>
      <c r="C53" s="4" t="s">
        <v>888</v>
      </c>
      <c r="D53" s="5" t="s">
        <v>888</v>
      </c>
      <c r="E53" s="4">
        <v>52.163922564594301</v>
      </c>
      <c r="F53" s="5">
        <v>1.4534715207817299</v>
      </c>
      <c r="G53" s="4">
        <v>57.420244279356602</v>
      </c>
      <c r="H53" s="5">
        <v>1.94299786791774</v>
      </c>
      <c r="I53" s="4" t="s">
        <v>888</v>
      </c>
      <c r="J53" s="5" t="s">
        <v>888</v>
      </c>
      <c r="K53" s="4" t="s">
        <v>888</v>
      </c>
      <c r="L53" s="5" t="s">
        <v>888</v>
      </c>
      <c r="M53" s="4">
        <v>20.464060170210299</v>
      </c>
      <c r="N53" s="5">
        <v>1.15858047655761</v>
      </c>
      <c r="O53" s="4">
        <v>21.755190502157401</v>
      </c>
      <c r="P53" s="5">
        <v>1.7960875877837501</v>
      </c>
      <c r="Q53" s="4" t="s">
        <v>888</v>
      </c>
      <c r="R53" s="11" t="s">
        <v>888</v>
      </c>
    </row>
    <row r="54" spans="1:18" ht="13" customHeight="1" x14ac:dyDescent="0.35">
      <c r="A54" s="52" t="s">
        <v>56</v>
      </c>
      <c r="B54" s="19">
        <v>2</v>
      </c>
      <c r="C54" s="4" t="s">
        <v>888</v>
      </c>
      <c r="D54" s="5" t="s">
        <v>888</v>
      </c>
      <c r="E54" s="4">
        <v>58.046386903956403</v>
      </c>
      <c r="F54" s="5">
        <v>2.27398656444239</v>
      </c>
      <c r="G54" s="4">
        <v>61.560047844101703</v>
      </c>
      <c r="H54" s="5">
        <v>1.9330176515480999</v>
      </c>
      <c r="I54" s="4" t="s">
        <v>888</v>
      </c>
      <c r="J54" s="5" t="s">
        <v>888</v>
      </c>
      <c r="K54" s="4" t="s">
        <v>888</v>
      </c>
      <c r="L54" s="5" t="s">
        <v>888</v>
      </c>
      <c r="M54" s="4">
        <v>30.827381565250299</v>
      </c>
      <c r="N54" s="5">
        <v>1.93305338988715</v>
      </c>
      <c r="O54" s="4">
        <v>23.408121623290199</v>
      </c>
      <c r="P54" s="5">
        <v>2.1039927989113001</v>
      </c>
      <c r="Q54" s="4" t="s">
        <v>888</v>
      </c>
      <c r="R54" s="11" t="s">
        <v>888</v>
      </c>
    </row>
    <row r="55" spans="1:18" ht="13" customHeight="1" x14ac:dyDescent="0.35">
      <c r="A55" s="52" t="s">
        <v>57</v>
      </c>
      <c r="B55" s="19">
        <v>2</v>
      </c>
      <c r="C55" s="4">
        <v>69.793170594029704</v>
      </c>
      <c r="D55" s="5">
        <v>3.5596162004386298</v>
      </c>
      <c r="E55" s="4">
        <v>57.877666680503403</v>
      </c>
      <c r="F55" s="5">
        <v>2.69158178957503</v>
      </c>
      <c r="G55" s="4">
        <v>64.1687835383417</v>
      </c>
      <c r="H55" s="5">
        <v>3.4399130107275102</v>
      </c>
      <c r="I55" s="4">
        <v>-5.6243870556880502</v>
      </c>
      <c r="J55" s="5">
        <v>5.1739882386514404</v>
      </c>
      <c r="K55" s="4">
        <v>67.141577550984707</v>
      </c>
      <c r="L55" s="5">
        <v>3.5149044191337202</v>
      </c>
      <c r="M55" s="4">
        <v>56.630400712623498</v>
      </c>
      <c r="N55" s="5">
        <v>2.5726541000419498</v>
      </c>
      <c r="O55" s="4">
        <v>63.330375114533297</v>
      </c>
      <c r="P55" s="5">
        <v>3.3313767297338899</v>
      </c>
      <c r="Q55" s="4">
        <v>-3.8112024364513601</v>
      </c>
      <c r="R55" s="11">
        <v>4.8376999848164699</v>
      </c>
    </row>
    <row r="56" spans="1:18" ht="13" customHeight="1" x14ac:dyDescent="0.35">
      <c r="A56" s="52" t="s">
        <v>58</v>
      </c>
      <c r="B56" s="19">
        <v>2</v>
      </c>
      <c r="C56" s="4">
        <v>61.491448660962703</v>
      </c>
      <c r="D56" s="5">
        <v>3.9009847935291901</v>
      </c>
      <c r="E56" s="4">
        <v>64.062111682965906</v>
      </c>
      <c r="F56" s="5">
        <v>1.1723900926305699</v>
      </c>
      <c r="G56" s="4">
        <v>67.261924135048801</v>
      </c>
      <c r="H56" s="5">
        <v>1.3518877476776201</v>
      </c>
      <c r="I56" s="4">
        <v>5.7704754740861297</v>
      </c>
      <c r="J56" s="5">
        <v>4.0829234908057099</v>
      </c>
      <c r="K56" s="4">
        <v>57.098766621036397</v>
      </c>
      <c r="L56" s="5">
        <v>3.5283757980602499</v>
      </c>
      <c r="M56" s="4">
        <v>57.7709037440356</v>
      </c>
      <c r="N56" s="5">
        <v>1.1802433925842499</v>
      </c>
      <c r="O56" s="4">
        <v>57.893222634042701</v>
      </c>
      <c r="P56" s="5">
        <v>1.6510965743421699</v>
      </c>
      <c r="Q56" s="4">
        <v>0.79445601300626101</v>
      </c>
      <c r="R56" s="11">
        <v>3.7586152492678502</v>
      </c>
    </row>
    <row r="57" spans="1:18" ht="13" customHeight="1" x14ac:dyDescent="0.35">
      <c r="A57" s="52" t="s">
        <v>59</v>
      </c>
      <c r="B57" s="19">
        <v>2</v>
      </c>
      <c r="C57" s="4" t="s">
        <v>431</v>
      </c>
      <c r="D57" s="5" t="s">
        <v>431</v>
      </c>
      <c r="E57" s="4">
        <v>75.865063791187794</v>
      </c>
      <c r="F57" s="5">
        <v>2.4702214423146098</v>
      </c>
      <c r="G57" s="4">
        <v>70.491199615956305</v>
      </c>
      <c r="H57" s="5">
        <v>1.8811500185295</v>
      </c>
      <c r="I57" s="4" t="s">
        <v>431</v>
      </c>
      <c r="J57" s="5" t="s">
        <v>431</v>
      </c>
      <c r="K57" s="4" t="s">
        <v>431</v>
      </c>
      <c r="L57" s="5" t="s">
        <v>431</v>
      </c>
      <c r="M57" s="4">
        <v>50.577325787514098</v>
      </c>
      <c r="N57" s="5">
        <v>3.02151719959706</v>
      </c>
      <c r="O57" s="4">
        <v>47.023510245547101</v>
      </c>
      <c r="P57" s="5">
        <v>1.8486948520528199</v>
      </c>
      <c r="Q57" s="4" t="s">
        <v>431</v>
      </c>
      <c r="R57" s="11" t="s">
        <v>431</v>
      </c>
    </row>
    <row r="58" spans="1:18" ht="13" customHeight="1" x14ac:dyDescent="0.35">
      <c r="A58" s="52" t="s">
        <v>60</v>
      </c>
      <c r="B58" s="19">
        <v>2</v>
      </c>
      <c r="C58" s="4">
        <v>48.792099448121299</v>
      </c>
      <c r="D58" s="5">
        <v>2.88755161716634</v>
      </c>
      <c r="E58" s="4">
        <v>49.855066750375997</v>
      </c>
      <c r="F58" s="5">
        <v>1.2885182072650301</v>
      </c>
      <c r="G58" s="4">
        <v>45.878075704942198</v>
      </c>
      <c r="H58" s="5">
        <v>4.6548079723295901</v>
      </c>
      <c r="I58" s="4">
        <v>-2.9140237431790501</v>
      </c>
      <c r="J58" s="5">
        <v>5.40483529199083</v>
      </c>
      <c r="K58" s="4">
        <v>39.3315953766718</v>
      </c>
      <c r="L58" s="5">
        <v>2.5557618721656001</v>
      </c>
      <c r="M58" s="4">
        <v>39.602908800312598</v>
      </c>
      <c r="N58" s="5">
        <v>1.35496728661744</v>
      </c>
      <c r="O58" s="4">
        <v>37.285393506258998</v>
      </c>
      <c r="P58" s="5">
        <v>4.35929905635252</v>
      </c>
      <c r="Q58" s="4">
        <v>-2.0462018704128</v>
      </c>
      <c r="R58" s="11">
        <v>5.1329819496208202</v>
      </c>
    </row>
    <row r="59" spans="1:18" ht="13" customHeight="1" x14ac:dyDescent="0.35">
      <c r="A59" s="52" t="s">
        <v>61</v>
      </c>
      <c r="B59" s="19">
        <v>2</v>
      </c>
      <c r="C59" s="4">
        <v>70.543498656261704</v>
      </c>
      <c r="D59" s="5">
        <v>4.3833668721523997</v>
      </c>
      <c r="E59" s="4">
        <v>85.454959251242101</v>
      </c>
      <c r="F59" s="5">
        <v>1.23934712713485</v>
      </c>
      <c r="G59" s="4">
        <v>88.991462390477196</v>
      </c>
      <c r="H59" s="5">
        <v>1.97785120856217</v>
      </c>
      <c r="I59" s="4">
        <v>18.447963734215499</v>
      </c>
      <c r="J59" s="5">
        <v>4.7621318257266996</v>
      </c>
      <c r="K59" s="4">
        <v>71.198816365817095</v>
      </c>
      <c r="L59" s="5">
        <v>4.5369651435374001</v>
      </c>
      <c r="M59" s="4">
        <v>77.020462219653893</v>
      </c>
      <c r="N59" s="5">
        <v>1.5939382143257499</v>
      </c>
      <c r="O59" s="4">
        <v>73.989696026392906</v>
      </c>
      <c r="P59" s="5">
        <v>2.2103436384200199</v>
      </c>
      <c r="Q59" s="4">
        <v>2.7908796605758002</v>
      </c>
      <c r="R59" s="11">
        <v>4.9873078054648596</v>
      </c>
    </row>
    <row r="60" spans="1:18" ht="13" customHeight="1" x14ac:dyDescent="0.35">
      <c r="A60" s="52" t="s">
        <v>62</v>
      </c>
      <c r="B60" s="19">
        <v>2</v>
      </c>
      <c r="C60" s="4" t="s">
        <v>888</v>
      </c>
      <c r="D60" s="5" t="s">
        <v>888</v>
      </c>
      <c r="E60" s="4">
        <v>69.725321981330296</v>
      </c>
      <c r="F60" s="5">
        <v>4.0572143010451898</v>
      </c>
      <c r="G60" s="4">
        <v>76.019158652963199</v>
      </c>
      <c r="H60" s="5">
        <v>1.3846503583629199</v>
      </c>
      <c r="I60" s="4" t="s">
        <v>888</v>
      </c>
      <c r="J60" s="5" t="s">
        <v>888</v>
      </c>
      <c r="K60" s="4" t="s">
        <v>888</v>
      </c>
      <c r="L60" s="5" t="s">
        <v>888</v>
      </c>
      <c r="M60" s="4">
        <v>44.319387241448602</v>
      </c>
      <c r="N60" s="5">
        <v>2.4499731182514002</v>
      </c>
      <c r="O60" s="4">
        <v>49.715868708589298</v>
      </c>
      <c r="P60" s="5">
        <v>2.2374917807218302</v>
      </c>
      <c r="Q60" s="4" t="s">
        <v>888</v>
      </c>
      <c r="R60" s="11" t="s">
        <v>888</v>
      </c>
    </row>
    <row r="61" spans="1:18" ht="13" customHeight="1" x14ac:dyDescent="0.35">
      <c r="A61" s="22" t="s">
        <v>63</v>
      </c>
      <c r="B61" s="19">
        <v>2</v>
      </c>
      <c r="C61" s="4">
        <v>69.145474832669507</v>
      </c>
      <c r="D61" s="5">
        <v>1.7159629195800801</v>
      </c>
      <c r="E61" s="4">
        <v>71.066942804272699</v>
      </c>
      <c r="F61" s="5">
        <v>1.33566462251164</v>
      </c>
      <c r="G61" s="4" t="s">
        <v>888</v>
      </c>
      <c r="H61" s="5" t="s">
        <v>888</v>
      </c>
      <c r="I61" s="4" t="s">
        <v>888</v>
      </c>
      <c r="J61" s="5" t="s">
        <v>888</v>
      </c>
      <c r="K61" s="4">
        <v>57.730071738161499</v>
      </c>
      <c r="L61" s="5">
        <v>1.6335464954771</v>
      </c>
      <c r="M61" s="4">
        <v>60.142501609982602</v>
      </c>
      <c r="N61" s="5">
        <v>1.5264370684291799</v>
      </c>
      <c r="O61" s="4" t="s">
        <v>888</v>
      </c>
      <c r="P61" s="5" t="s">
        <v>888</v>
      </c>
      <c r="Q61" s="4" t="s">
        <v>888</v>
      </c>
      <c r="R61" s="11" t="s">
        <v>888</v>
      </c>
    </row>
    <row r="62" spans="1:18" ht="13" customHeight="1" x14ac:dyDescent="0.35">
      <c r="A62" s="52" t="s">
        <v>64</v>
      </c>
      <c r="B62" s="19">
        <v>2</v>
      </c>
      <c r="C62" s="4">
        <v>59.688657823561499</v>
      </c>
      <c r="D62" s="5">
        <v>1.9431998254217999</v>
      </c>
      <c r="E62" s="4">
        <v>69.170209381419994</v>
      </c>
      <c r="F62" s="5">
        <v>1.3938019732167499</v>
      </c>
      <c r="G62" s="4" t="s">
        <v>888</v>
      </c>
      <c r="H62" s="5" t="s">
        <v>888</v>
      </c>
      <c r="I62" s="4" t="s">
        <v>888</v>
      </c>
      <c r="J62" s="5" t="s">
        <v>888</v>
      </c>
      <c r="K62" s="4">
        <v>39.490742761634898</v>
      </c>
      <c r="L62" s="5">
        <v>2.0206195466094901</v>
      </c>
      <c r="M62" s="4">
        <v>38.782733783525103</v>
      </c>
      <c r="N62" s="5">
        <v>1.3981055316657101</v>
      </c>
      <c r="O62" s="4" t="s">
        <v>888</v>
      </c>
      <c r="P62" s="5" t="s">
        <v>888</v>
      </c>
      <c r="Q62" s="4" t="s">
        <v>888</v>
      </c>
      <c r="R62" s="11" t="s">
        <v>888</v>
      </c>
    </row>
    <row r="63" spans="1:18" ht="13" customHeight="1" x14ac:dyDescent="0.35">
      <c r="A63" s="39" t="s">
        <v>65</v>
      </c>
      <c r="B63" s="40">
        <v>2</v>
      </c>
      <c r="C63" s="42">
        <v>43.000982133180003</v>
      </c>
      <c r="D63" s="43">
        <v>1.1374880244015699</v>
      </c>
      <c r="E63" s="42">
        <v>61.629703216737603</v>
      </c>
      <c r="F63" s="43">
        <v>0.41308787388992302</v>
      </c>
      <c r="G63" s="42">
        <v>65.376586040347306</v>
      </c>
      <c r="H63" s="43">
        <v>0.42970668465498002</v>
      </c>
      <c r="I63" s="42">
        <v>12.7841070209059</v>
      </c>
      <c r="J63" s="43">
        <v>1.7986381877147499</v>
      </c>
      <c r="K63" s="42">
        <v>31.132784842553601</v>
      </c>
      <c r="L63" s="43">
        <v>0.986319310903085</v>
      </c>
      <c r="M63" s="42">
        <v>43.172686708764601</v>
      </c>
      <c r="N63" s="43">
        <v>0.39675416622695597</v>
      </c>
      <c r="O63" s="42">
        <v>44.580500008090901</v>
      </c>
      <c r="P63" s="43">
        <v>0.43387471827632401</v>
      </c>
      <c r="Q63" s="42">
        <v>8.2339287294442993</v>
      </c>
      <c r="R63" s="155">
        <v>1.7810691460918799</v>
      </c>
    </row>
    <row r="64" spans="1:18" ht="13" customHeight="1" x14ac:dyDescent="0.35">
      <c r="A64" s="44" t="s">
        <v>66</v>
      </c>
      <c r="B64" s="46">
        <v>2</v>
      </c>
      <c r="C64" s="47">
        <v>55.310600844101799</v>
      </c>
      <c r="D64" s="48">
        <v>2.55661354820792</v>
      </c>
      <c r="E64" s="47">
        <v>67.681102321878797</v>
      </c>
      <c r="F64" s="48">
        <v>0.57317692593860903</v>
      </c>
      <c r="G64" s="47">
        <v>70.3051294789271</v>
      </c>
      <c r="H64" s="48">
        <v>0.52232119607366301</v>
      </c>
      <c r="I64" s="47">
        <v>14.1572826056192</v>
      </c>
      <c r="J64" s="48">
        <v>2.8342365316990201</v>
      </c>
      <c r="K64" s="47">
        <v>47.454445527665698</v>
      </c>
      <c r="L64" s="48">
        <v>2.3692997381222001</v>
      </c>
      <c r="M64" s="47">
        <v>53.580223747847803</v>
      </c>
      <c r="N64" s="48">
        <v>0.61917362743890902</v>
      </c>
      <c r="O64" s="47">
        <v>54.4655353703684</v>
      </c>
      <c r="P64" s="48">
        <v>0.55470738821338506</v>
      </c>
      <c r="Q64" s="47">
        <v>7.8028663339557598</v>
      </c>
      <c r="R64" s="156">
        <v>2.69457565298219</v>
      </c>
    </row>
    <row r="65" spans="1:18" ht="13" customHeight="1" x14ac:dyDescent="0.35">
      <c r="A65" s="49" t="s">
        <v>67</v>
      </c>
      <c r="B65" s="50">
        <v>2</v>
      </c>
      <c r="C65" s="26">
        <v>58.274811754506601</v>
      </c>
      <c r="D65" s="27">
        <v>0.64899012477509099</v>
      </c>
      <c r="E65" s="26">
        <v>63.438110110801397</v>
      </c>
      <c r="F65" s="27">
        <v>0.277028667764189</v>
      </c>
      <c r="G65" s="26">
        <v>66.212289038084904</v>
      </c>
      <c r="H65" s="27">
        <v>0.39821304035535399</v>
      </c>
      <c r="I65" s="26">
        <v>8.7399544763001504</v>
      </c>
      <c r="J65" s="27">
        <v>1.14112213038074</v>
      </c>
      <c r="K65" s="26">
        <v>49.445188640732198</v>
      </c>
      <c r="L65" s="27">
        <v>0.65912900915067996</v>
      </c>
      <c r="M65" s="26">
        <v>47.997638956905597</v>
      </c>
      <c r="N65" s="27">
        <v>0.269313090040187</v>
      </c>
      <c r="O65" s="26">
        <v>49.381281561703602</v>
      </c>
      <c r="P65" s="27">
        <v>0.42926186897046398</v>
      </c>
      <c r="Q65" s="26">
        <v>5.2675044194895397</v>
      </c>
      <c r="R65" s="157">
        <v>1.19937101662922</v>
      </c>
    </row>
    <row r="66" spans="1:18" ht="13" customHeight="1" x14ac:dyDescent="0.35">
      <c r="A66" s="37" t="s">
        <v>173</v>
      </c>
      <c r="B66" s="19">
        <v>2</v>
      </c>
      <c r="C66" s="4" t="s">
        <v>888</v>
      </c>
      <c r="D66" s="5" t="s">
        <v>888</v>
      </c>
      <c r="E66" s="4">
        <v>63.6728420865022</v>
      </c>
      <c r="F66" s="5">
        <v>3.1293522400553502</v>
      </c>
      <c r="G66" s="4">
        <v>66.198399241223001</v>
      </c>
      <c r="H66" s="5">
        <v>3.3232684620166499</v>
      </c>
      <c r="I66" s="4" t="s">
        <v>888</v>
      </c>
      <c r="J66" s="5" t="s">
        <v>888</v>
      </c>
      <c r="K66" s="4" t="s">
        <v>888</v>
      </c>
      <c r="L66" s="5" t="s">
        <v>888</v>
      </c>
      <c r="M66" s="4">
        <v>40.398257543719602</v>
      </c>
      <c r="N66" s="5">
        <v>6.7597180778724804</v>
      </c>
      <c r="O66" s="4">
        <v>32.951890345690998</v>
      </c>
      <c r="P66" s="5">
        <v>2.5369619332247701</v>
      </c>
      <c r="Q66" s="4" t="s">
        <v>888</v>
      </c>
      <c r="R66" s="99" t="s">
        <v>888</v>
      </c>
    </row>
    <row r="67" spans="1:18" ht="13" customHeight="1" x14ac:dyDescent="0.35">
      <c r="A67" s="52" t="s">
        <v>174</v>
      </c>
      <c r="B67" s="19">
        <v>2</v>
      </c>
      <c r="C67" s="4" t="s">
        <v>888</v>
      </c>
      <c r="D67" s="5" t="s">
        <v>888</v>
      </c>
      <c r="E67" s="4" t="s">
        <v>888</v>
      </c>
      <c r="F67" s="5" t="s">
        <v>888</v>
      </c>
      <c r="G67" s="4">
        <v>55.756805355996903</v>
      </c>
      <c r="H67" s="5">
        <v>3.27326537386271</v>
      </c>
      <c r="I67" s="4" t="s">
        <v>888</v>
      </c>
      <c r="J67" s="5" t="s">
        <v>888</v>
      </c>
      <c r="K67" s="4" t="s">
        <v>888</v>
      </c>
      <c r="L67" s="5" t="s">
        <v>888</v>
      </c>
      <c r="M67" s="4" t="s">
        <v>888</v>
      </c>
      <c r="N67" s="5" t="s">
        <v>888</v>
      </c>
      <c r="O67" s="4">
        <v>31.6139614581827</v>
      </c>
      <c r="P67" s="5">
        <v>3.0764356001331001</v>
      </c>
      <c r="Q67" s="4" t="s">
        <v>888</v>
      </c>
      <c r="R67" s="99" t="s">
        <v>888</v>
      </c>
    </row>
    <row r="68" spans="1:18" ht="13" customHeight="1" x14ac:dyDescent="0.35">
      <c r="A68" s="52" t="s">
        <v>175</v>
      </c>
      <c r="B68" s="19">
        <v>2</v>
      </c>
      <c r="C68" s="4" t="s">
        <v>431</v>
      </c>
      <c r="D68" s="5" t="s">
        <v>431</v>
      </c>
      <c r="E68" s="4">
        <v>59.716570814744003</v>
      </c>
      <c r="F68" s="5">
        <v>5.8194800960940603</v>
      </c>
      <c r="G68" s="4">
        <v>68.078434093500306</v>
      </c>
      <c r="H68" s="5">
        <v>2.4224681454303698</v>
      </c>
      <c r="I68" s="4" t="s">
        <v>431</v>
      </c>
      <c r="J68" s="5" t="s">
        <v>431</v>
      </c>
      <c r="K68" s="4" t="s">
        <v>431</v>
      </c>
      <c r="L68" s="5" t="s">
        <v>431</v>
      </c>
      <c r="M68" s="4">
        <v>55.8958420708625</v>
      </c>
      <c r="N68" s="5">
        <v>7.43798457537111</v>
      </c>
      <c r="O68" s="4">
        <v>66.533638952551499</v>
      </c>
      <c r="P68" s="5">
        <v>2.0051753699506598</v>
      </c>
      <c r="Q68" s="4" t="s">
        <v>431</v>
      </c>
      <c r="R68" s="99" t="s">
        <v>431</v>
      </c>
    </row>
    <row r="69" spans="1:18" ht="13" customHeight="1" x14ac:dyDescent="0.35">
      <c r="A69" s="24" t="s">
        <v>176</v>
      </c>
      <c r="B69" s="25">
        <v>2</v>
      </c>
      <c r="C69" s="28" t="s">
        <v>888</v>
      </c>
      <c r="D69" s="29" t="s">
        <v>888</v>
      </c>
      <c r="E69" s="28">
        <v>56.371247049913997</v>
      </c>
      <c r="F69" s="29">
        <v>3.03517271232452</v>
      </c>
      <c r="G69" s="28">
        <v>62.781065566550502</v>
      </c>
      <c r="H69" s="29">
        <v>2.5783552358720399</v>
      </c>
      <c r="I69" s="28" t="s">
        <v>888</v>
      </c>
      <c r="J69" s="29" t="s">
        <v>888</v>
      </c>
      <c r="K69" s="28" t="s">
        <v>888</v>
      </c>
      <c r="L69" s="29" t="s">
        <v>888</v>
      </c>
      <c r="M69" s="28">
        <v>32.949916383412202</v>
      </c>
      <c r="N69" s="29">
        <v>3.11515883025243</v>
      </c>
      <c r="O69" s="28">
        <v>36.899901300925698</v>
      </c>
      <c r="P69" s="29">
        <v>2.8840116755926601</v>
      </c>
      <c r="Q69" s="28" t="s">
        <v>888</v>
      </c>
      <c r="R69" s="158" t="s">
        <v>888</v>
      </c>
    </row>
    <row r="70" spans="1:18" ht="13" customHeight="1" x14ac:dyDescent="0.35">
      <c r="A70" s="57"/>
      <c r="B70" s="60"/>
      <c r="C70" s="4" t="s">
        <v>1744</v>
      </c>
      <c r="D70" s="5" t="s">
        <v>1745</v>
      </c>
      <c r="E70" s="4" t="s">
        <v>1746</v>
      </c>
      <c r="F70" s="5" t="s">
        <v>1747</v>
      </c>
      <c r="G70" s="4" t="s">
        <v>1748</v>
      </c>
      <c r="H70" s="5" t="s">
        <v>1749</v>
      </c>
      <c r="I70" s="4" t="s">
        <v>1750</v>
      </c>
      <c r="J70" s="5" t="s">
        <v>1751</v>
      </c>
      <c r="K70" s="4" t="s">
        <v>1752</v>
      </c>
      <c r="L70" s="5" t="s">
        <v>1753</v>
      </c>
      <c r="M70" s="4" t="s">
        <v>1754</v>
      </c>
      <c r="N70" s="5" t="s">
        <v>1755</v>
      </c>
      <c r="O70" s="4" t="s">
        <v>1756</v>
      </c>
      <c r="P70" s="5" t="s">
        <v>1757</v>
      </c>
      <c r="Q70" s="4" t="s">
        <v>1758</v>
      </c>
      <c r="R70" s="99" t="s">
        <v>1759</v>
      </c>
    </row>
    <row r="71" spans="1:18" ht="13" customHeight="1" x14ac:dyDescent="0.35">
      <c r="A71" s="52" t="s">
        <v>15</v>
      </c>
      <c r="B71" s="20">
        <v>1</v>
      </c>
      <c r="C71" s="4" t="s">
        <v>888</v>
      </c>
      <c r="D71" s="5" t="s">
        <v>888</v>
      </c>
      <c r="E71" s="4">
        <v>72.354325913942802</v>
      </c>
      <c r="F71" s="5">
        <v>2.6403106739932301</v>
      </c>
      <c r="G71" s="4">
        <v>72.356790243572505</v>
      </c>
      <c r="H71" s="5">
        <v>1.51028149801817</v>
      </c>
      <c r="I71" s="4" t="s">
        <v>888</v>
      </c>
      <c r="J71" s="5" t="s">
        <v>888</v>
      </c>
      <c r="K71" s="4" t="s">
        <v>888</v>
      </c>
      <c r="L71" s="5" t="s">
        <v>888</v>
      </c>
      <c r="M71" s="4">
        <v>47.527547227680699</v>
      </c>
      <c r="N71" s="5">
        <v>2.3994871184703501</v>
      </c>
      <c r="O71" s="4">
        <v>46.640485069472597</v>
      </c>
      <c r="P71" s="5">
        <v>2.0381957639078201</v>
      </c>
      <c r="Q71" s="4" t="s">
        <v>888</v>
      </c>
      <c r="R71" s="99" t="s">
        <v>888</v>
      </c>
    </row>
    <row r="72" spans="1:18" ht="13" customHeight="1" x14ac:dyDescent="0.35">
      <c r="A72" s="52" t="s">
        <v>19</v>
      </c>
      <c r="B72" s="20">
        <v>1</v>
      </c>
      <c r="C72" s="4" t="s">
        <v>431</v>
      </c>
      <c r="D72" s="5" t="s">
        <v>431</v>
      </c>
      <c r="E72" s="4">
        <v>65.674499209405994</v>
      </c>
      <c r="F72" s="5">
        <v>1.75217744722036</v>
      </c>
      <c r="G72" s="4">
        <v>69.260661509677504</v>
      </c>
      <c r="H72" s="5">
        <v>1.3006723733381</v>
      </c>
      <c r="I72" s="4" t="s">
        <v>431</v>
      </c>
      <c r="J72" s="5" t="s">
        <v>431</v>
      </c>
      <c r="K72" s="4" t="s">
        <v>431</v>
      </c>
      <c r="L72" s="5" t="s">
        <v>431</v>
      </c>
      <c r="M72" s="4">
        <v>47.042462616178298</v>
      </c>
      <c r="N72" s="5">
        <v>1.83871414854149</v>
      </c>
      <c r="O72" s="4">
        <v>50.0419907845259</v>
      </c>
      <c r="P72" s="5">
        <v>1.48012987158333</v>
      </c>
      <c r="Q72" s="4" t="s">
        <v>431</v>
      </c>
      <c r="R72" s="99" t="s">
        <v>431</v>
      </c>
    </row>
    <row r="73" spans="1:18" ht="13" customHeight="1" x14ac:dyDescent="0.35">
      <c r="A73" s="1" t="s">
        <v>21</v>
      </c>
      <c r="B73" s="20">
        <v>1</v>
      </c>
      <c r="C73" s="4" t="s">
        <v>431</v>
      </c>
      <c r="D73" s="5" t="s">
        <v>431</v>
      </c>
      <c r="E73" s="4">
        <v>61.6537371642425</v>
      </c>
      <c r="F73" s="5">
        <v>3.0490330175905398</v>
      </c>
      <c r="G73" s="4">
        <v>65.808312904770602</v>
      </c>
      <c r="H73" s="5">
        <v>1.51270982284031</v>
      </c>
      <c r="I73" s="4" t="s">
        <v>431</v>
      </c>
      <c r="J73" s="5" t="s">
        <v>431</v>
      </c>
      <c r="K73" s="4" t="s">
        <v>431</v>
      </c>
      <c r="L73" s="5" t="s">
        <v>431</v>
      </c>
      <c r="M73" s="4">
        <v>39.741828848710497</v>
      </c>
      <c r="N73" s="5">
        <v>2.8970337545704901</v>
      </c>
      <c r="O73" s="4">
        <v>48.094343286080601</v>
      </c>
      <c r="P73" s="5">
        <v>2.02914311686677</v>
      </c>
      <c r="Q73" s="4" t="s">
        <v>431</v>
      </c>
      <c r="R73" s="99" t="s">
        <v>431</v>
      </c>
    </row>
    <row r="74" spans="1:18" ht="13" customHeight="1" x14ac:dyDescent="0.35">
      <c r="A74" s="52" t="s">
        <v>22</v>
      </c>
      <c r="B74" s="20">
        <v>1</v>
      </c>
      <c r="C74" s="4">
        <v>66.652339358427895</v>
      </c>
      <c r="D74" s="5">
        <v>5.8906263710055802</v>
      </c>
      <c r="E74" s="4">
        <v>82.1429370218831</v>
      </c>
      <c r="F74" s="5">
        <v>1.1242968637786199</v>
      </c>
      <c r="G74" s="4">
        <v>87.436600443379803</v>
      </c>
      <c r="H74" s="5">
        <v>2.1964405364313899</v>
      </c>
      <c r="I74" s="4">
        <v>20.784261084951901</v>
      </c>
      <c r="J74" s="5">
        <v>6.0424248596048296</v>
      </c>
      <c r="K74" s="4">
        <v>63.228338683821903</v>
      </c>
      <c r="L74" s="5">
        <v>5.12577917364308</v>
      </c>
      <c r="M74" s="4">
        <v>74.043738405083801</v>
      </c>
      <c r="N74" s="5">
        <v>1.6781299169908901</v>
      </c>
      <c r="O74" s="4">
        <v>80.521903860348701</v>
      </c>
      <c r="P74" s="5">
        <v>2.8496536460655602</v>
      </c>
      <c r="Q74" s="4">
        <v>17.293565176526801</v>
      </c>
      <c r="R74" s="99">
        <v>6.1489456849216504</v>
      </c>
    </row>
    <row r="75" spans="1:18" ht="13" customHeight="1" x14ac:dyDescent="0.35">
      <c r="A75" s="52" t="s">
        <v>33</v>
      </c>
      <c r="B75" s="20">
        <v>1</v>
      </c>
      <c r="C75" s="4" t="s">
        <v>888</v>
      </c>
      <c r="D75" s="5" t="s">
        <v>888</v>
      </c>
      <c r="E75" s="4">
        <v>61.334075054185199</v>
      </c>
      <c r="F75" s="5">
        <v>3.2742217307724899</v>
      </c>
      <c r="G75" s="4">
        <v>64.585530620549903</v>
      </c>
      <c r="H75" s="5">
        <v>2.38612656898772</v>
      </c>
      <c r="I75" s="4" t="s">
        <v>888</v>
      </c>
      <c r="J75" s="5" t="s">
        <v>888</v>
      </c>
      <c r="K75" s="4" t="s">
        <v>888</v>
      </c>
      <c r="L75" s="5" t="s">
        <v>888</v>
      </c>
      <c r="M75" s="4">
        <v>38.503378761753503</v>
      </c>
      <c r="N75" s="5">
        <v>2.7994189419626498</v>
      </c>
      <c r="O75" s="4">
        <v>42.154537844018499</v>
      </c>
      <c r="P75" s="5">
        <v>1.94446602019989</v>
      </c>
      <c r="Q75" s="4" t="s">
        <v>888</v>
      </c>
      <c r="R75" s="99" t="s">
        <v>888</v>
      </c>
    </row>
    <row r="76" spans="1:18" ht="13" customHeight="1" x14ac:dyDescent="0.35">
      <c r="A76" s="52" t="s">
        <v>38</v>
      </c>
      <c r="B76" s="20">
        <v>1</v>
      </c>
      <c r="C76" s="4">
        <v>43.789668583684801</v>
      </c>
      <c r="D76" s="5">
        <v>7.0119520141612801</v>
      </c>
      <c r="E76" s="4">
        <v>42.088394390512399</v>
      </c>
      <c r="F76" s="5">
        <v>1.5300450163088299</v>
      </c>
      <c r="G76" s="4">
        <v>38.845732537863498</v>
      </c>
      <c r="H76" s="5">
        <v>2.2857478508792002</v>
      </c>
      <c r="I76" s="4">
        <v>-4.9439360458212303</v>
      </c>
      <c r="J76" s="5">
        <v>7.4506833334345801</v>
      </c>
      <c r="K76" s="4">
        <v>19.218362792564399</v>
      </c>
      <c r="L76" s="5">
        <v>7.2619310811514799</v>
      </c>
      <c r="M76" s="4">
        <v>16.598652504753598</v>
      </c>
      <c r="N76" s="5">
        <v>1.05604511280215</v>
      </c>
      <c r="O76" s="4">
        <v>14.655493957319299</v>
      </c>
      <c r="P76" s="5">
        <v>1.4883216087903699</v>
      </c>
      <c r="Q76" s="4">
        <v>-4.5628688352450801</v>
      </c>
      <c r="R76" s="99">
        <v>7.4082271880064798</v>
      </c>
    </row>
    <row r="77" spans="1:18" ht="13" customHeight="1" x14ac:dyDescent="0.35">
      <c r="A77" s="52" t="s">
        <v>40</v>
      </c>
      <c r="B77" s="20">
        <v>1</v>
      </c>
      <c r="C77" s="4">
        <v>47.512861972441101</v>
      </c>
      <c r="D77" s="5">
        <v>3.0610749022085701</v>
      </c>
      <c r="E77" s="4">
        <v>47.873447518387898</v>
      </c>
      <c r="F77" s="5">
        <v>1.59446308413503</v>
      </c>
      <c r="G77" s="4" t="s">
        <v>888</v>
      </c>
      <c r="H77" s="5" t="s">
        <v>888</v>
      </c>
      <c r="I77" s="4" t="s">
        <v>888</v>
      </c>
      <c r="J77" s="5" t="s">
        <v>888</v>
      </c>
      <c r="K77" s="4">
        <v>44.862451370440198</v>
      </c>
      <c r="L77" s="5">
        <v>4.20366693794944</v>
      </c>
      <c r="M77" s="4">
        <v>39.356916511284098</v>
      </c>
      <c r="N77" s="5">
        <v>1.67610068179458</v>
      </c>
      <c r="O77" s="4" t="s">
        <v>888</v>
      </c>
      <c r="P77" s="5" t="s">
        <v>888</v>
      </c>
      <c r="Q77" s="4" t="s">
        <v>888</v>
      </c>
      <c r="R77" s="99" t="s">
        <v>888</v>
      </c>
    </row>
    <row r="78" spans="1:18" ht="13" customHeight="1" x14ac:dyDescent="0.35">
      <c r="A78" s="22" t="s">
        <v>46</v>
      </c>
      <c r="B78" s="20">
        <v>1</v>
      </c>
      <c r="C78" s="4">
        <v>58.102792252123798</v>
      </c>
      <c r="D78" s="5">
        <v>3.0262704834826901</v>
      </c>
      <c r="E78" s="4">
        <v>59.733192409558399</v>
      </c>
      <c r="F78" s="5">
        <v>1.69466152926173</v>
      </c>
      <c r="G78" s="4">
        <v>60.622064846943402</v>
      </c>
      <c r="H78" s="5">
        <v>5.5105743585553499</v>
      </c>
      <c r="I78" s="4">
        <v>2.51927259481959</v>
      </c>
      <c r="J78" s="5">
        <v>6.2322543443834997</v>
      </c>
      <c r="K78" s="4">
        <v>49.224894215760401</v>
      </c>
      <c r="L78" s="5">
        <v>2.86608751620577</v>
      </c>
      <c r="M78" s="4">
        <v>51.221525717114801</v>
      </c>
      <c r="N78" s="5">
        <v>1.8063342887023399</v>
      </c>
      <c r="O78" s="4">
        <v>56.5719396587739</v>
      </c>
      <c r="P78" s="5">
        <v>5.29751364907455</v>
      </c>
      <c r="Q78" s="4">
        <v>7.3470454430134904</v>
      </c>
      <c r="R78" s="99">
        <v>5.8444934128178998</v>
      </c>
    </row>
    <row r="79" spans="1:18" ht="13" customHeight="1" x14ac:dyDescent="0.35">
      <c r="A79" s="52" t="s">
        <v>51</v>
      </c>
      <c r="B79" s="20">
        <v>1</v>
      </c>
      <c r="C79" s="4">
        <v>59.7213728787493</v>
      </c>
      <c r="D79" s="5">
        <v>2.11592805619556</v>
      </c>
      <c r="E79" s="4">
        <v>61.431708827698202</v>
      </c>
      <c r="F79" s="5">
        <v>2.3899536070340299</v>
      </c>
      <c r="G79" s="4">
        <v>67.204390494011193</v>
      </c>
      <c r="H79" s="5">
        <v>5.2965971417170303</v>
      </c>
      <c r="I79" s="4">
        <v>7.4830176152618604</v>
      </c>
      <c r="J79" s="5">
        <v>5.7821388115505803</v>
      </c>
      <c r="K79" s="4">
        <v>57.442030026007401</v>
      </c>
      <c r="L79" s="5">
        <v>2.1003304238268399</v>
      </c>
      <c r="M79" s="4">
        <v>60.186473330616401</v>
      </c>
      <c r="N79" s="5">
        <v>2.7357882636422799</v>
      </c>
      <c r="O79" s="4">
        <v>60.092760718601099</v>
      </c>
      <c r="P79" s="5">
        <v>5.4234491174949904</v>
      </c>
      <c r="Q79" s="4">
        <v>2.6507306925937302</v>
      </c>
      <c r="R79" s="99">
        <v>5.9179348403198899</v>
      </c>
    </row>
    <row r="80" spans="1:18" ht="13" customHeight="1" x14ac:dyDescent="0.35">
      <c r="A80" s="52" t="s">
        <v>56</v>
      </c>
      <c r="B80" s="20">
        <v>1</v>
      </c>
      <c r="C80" s="4" t="s">
        <v>888</v>
      </c>
      <c r="D80" s="5" t="s">
        <v>888</v>
      </c>
      <c r="E80" s="4">
        <v>65.373684165765496</v>
      </c>
      <c r="F80" s="5">
        <v>1.5063864785365899</v>
      </c>
      <c r="G80" s="4">
        <v>64.269216306678402</v>
      </c>
      <c r="H80" s="5">
        <v>2.0391505915410701</v>
      </c>
      <c r="I80" s="4" t="s">
        <v>888</v>
      </c>
      <c r="J80" s="5" t="s">
        <v>888</v>
      </c>
      <c r="K80" s="4" t="s">
        <v>888</v>
      </c>
      <c r="L80" s="5" t="s">
        <v>888</v>
      </c>
      <c r="M80" s="4">
        <v>24.659732308599899</v>
      </c>
      <c r="N80" s="5">
        <v>1.4174829635953301</v>
      </c>
      <c r="O80" s="4">
        <v>24.0018711259486</v>
      </c>
      <c r="P80" s="5">
        <v>1.6129319095013399</v>
      </c>
      <c r="Q80" s="4" t="s">
        <v>888</v>
      </c>
      <c r="R80" s="99" t="s">
        <v>888</v>
      </c>
    </row>
    <row r="81" spans="1:18" ht="13" customHeight="1" x14ac:dyDescent="0.35">
      <c r="A81" s="52" t="s">
        <v>58</v>
      </c>
      <c r="B81" s="20">
        <v>1</v>
      </c>
      <c r="C81" s="4" t="s">
        <v>888</v>
      </c>
      <c r="D81" s="5" t="s">
        <v>888</v>
      </c>
      <c r="E81" s="4">
        <v>78.619768128496005</v>
      </c>
      <c r="F81" s="5">
        <v>1.3470653174504901</v>
      </c>
      <c r="G81" s="4">
        <v>78.682032491690705</v>
      </c>
      <c r="H81" s="5">
        <v>1.6378465777147</v>
      </c>
      <c r="I81" s="4" t="s">
        <v>888</v>
      </c>
      <c r="J81" s="5" t="s">
        <v>888</v>
      </c>
      <c r="K81" s="4" t="s">
        <v>888</v>
      </c>
      <c r="L81" s="5" t="s">
        <v>888</v>
      </c>
      <c r="M81" s="4">
        <v>63.829102469387301</v>
      </c>
      <c r="N81" s="5">
        <v>1.32891821466288</v>
      </c>
      <c r="O81" s="4">
        <v>65.072473579462397</v>
      </c>
      <c r="P81" s="5">
        <v>1.9206253899893599</v>
      </c>
      <c r="Q81" s="4" t="s">
        <v>888</v>
      </c>
      <c r="R81" s="99" t="s">
        <v>888</v>
      </c>
    </row>
    <row r="82" spans="1:18" ht="13" customHeight="1" x14ac:dyDescent="0.35">
      <c r="A82" s="52" t="s">
        <v>60</v>
      </c>
      <c r="B82" s="20">
        <v>1</v>
      </c>
      <c r="C82" s="4">
        <v>61.645532293834201</v>
      </c>
      <c r="D82" s="5">
        <v>4.66150248223751</v>
      </c>
      <c r="E82" s="4">
        <v>65.105039280285894</v>
      </c>
      <c r="F82" s="5">
        <v>1.2669274175076499</v>
      </c>
      <c r="G82" s="4">
        <v>71.325312594678294</v>
      </c>
      <c r="H82" s="5">
        <v>3.3845496582391901</v>
      </c>
      <c r="I82" s="4">
        <v>9.6797803008440706</v>
      </c>
      <c r="J82" s="5">
        <v>5.5702355847785201</v>
      </c>
      <c r="K82" s="4">
        <v>43.208066246846798</v>
      </c>
      <c r="L82" s="5">
        <v>4.6247928564989698</v>
      </c>
      <c r="M82" s="4">
        <v>49.915798739880202</v>
      </c>
      <c r="N82" s="5">
        <v>1.4819458590617101</v>
      </c>
      <c r="O82" s="4">
        <v>41.547281000909699</v>
      </c>
      <c r="P82" s="5">
        <v>5.2147393326631102</v>
      </c>
      <c r="Q82" s="4">
        <v>-1.66078524593713</v>
      </c>
      <c r="R82" s="99">
        <v>6.8676972140409598</v>
      </c>
    </row>
    <row r="83" spans="1:18" ht="13" customHeight="1" x14ac:dyDescent="0.35">
      <c r="A83" s="52" t="s">
        <v>61</v>
      </c>
      <c r="B83" s="20">
        <v>1</v>
      </c>
      <c r="C83" s="4">
        <v>66.759644258352793</v>
      </c>
      <c r="D83" s="5">
        <v>5.0095963894681397</v>
      </c>
      <c r="E83" s="4">
        <v>83.501378519954599</v>
      </c>
      <c r="F83" s="5">
        <v>1.30696606375862</v>
      </c>
      <c r="G83" s="4">
        <v>86.323685020360699</v>
      </c>
      <c r="H83" s="5">
        <v>2.2827752347657899</v>
      </c>
      <c r="I83" s="4">
        <v>19.564040762007899</v>
      </c>
      <c r="J83" s="5">
        <v>5.8033284638767197</v>
      </c>
      <c r="K83" s="4">
        <v>58.472513324580703</v>
      </c>
      <c r="L83" s="5">
        <v>6.5438663098727101</v>
      </c>
      <c r="M83" s="4">
        <v>70.546297922344195</v>
      </c>
      <c r="N83" s="5">
        <v>1.95860874224338</v>
      </c>
      <c r="O83" s="4">
        <v>67.440979149304894</v>
      </c>
      <c r="P83" s="5">
        <v>2.7572514862272799</v>
      </c>
      <c r="Q83" s="4">
        <v>8.9684658247241202</v>
      </c>
      <c r="R83" s="99">
        <v>7.5614023909786603</v>
      </c>
    </row>
    <row r="84" spans="1:18" ht="13" customHeight="1" x14ac:dyDescent="0.35">
      <c r="A84" s="30" t="s">
        <v>202</v>
      </c>
      <c r="B84" s="31">
        <v>1</v>
      </c>
      <c r="C84" s="35">
        <v>57.740601656801999</v>
      </c>
      <c r="D84" s="36">
        <v>1.77107286523199</v>
      </c>
      <c r="E84" s="35">
        <v>65.436037536672998</v>
      </c>
      <c r="F84" s="36">
        <v>0.54575441177720196</v>
      </c>
      <c r="G84" s="35">
        <v>69.173819737218693</v>
      </c>
      <c r="H84" s="36">
        <v>0.91652677051072795</v>
      </c>
      <c r="I84" s="35">
        <v>9.1810727186773402</v>
      </c>
      <c r="J84" s="36">
        <v>2.52214552347903</v>
      </c>
      <c r="K84" s="35">
        <v>47.9509509514317</v>
      </c>
      <c r="L84" s="36">
        <v>1.88179685990989</v>
      </c>
      <c r="M84" s="35">
        <v>48.619302209556402</v>
      </c>
      <c r="N84" s="36">
        <v>0.554469175905416</v>
      </c>
      <c r="O84" s="35">
        <v>49.885610613516903</v>
      </c>
      <c r="P84" s="36">
        <v>0.99180670819827199</v>
      </c>
      <c r="Q84" s="35">
        <v>5.0060255092793202</v>
      </c>
      <c r="R84" s="159">
        <v>2.7193314654015301</v>
      </c>
    </row>
    <row r="85" spans="1:18" ht="13" customHeight="1" x14ac:dyDescent="0.35">
      <c r="A85" s="32" t="s">
        <v>177</v>
      </c>
      <c r="B85" s="20">
        <v>1</v>
      </c>
      <c r="C85" s="4" t="s">
        <v>431</v>
      </c>
      <c r="D85" s="5" t="s">
        <v>431</v>
      </c>
      <c r="E85" s="4">
        <v>67.700469441678493</v>
      </c>
      <c r="F85" s="5">
        <v>2.1677446202089801</v>
      </c>
      <c r="G85" s="4">
        <v>71.650397820112701</v>
      </c>
      <c r="H85" s="5">
        <v>1.8563496916503099</v>
      </c>
      <c r="I85" s="4" t="s">
        <v>431</v>
      </c>
      <c r="J85" s="5" t="s">
        <v>431</v>
      </c>
      <c r="K85" s="4" t="s">
        <v>431</v>
      </c>
      <c r="L85" s="5" t="s">
        <v>431</v>
      </c>
      <c r="M85" s="4">
        <v>50.657905162516101</v>
      </c>
      <c r="N85" s="5">
        <v>2.34421261099186</v>
      </c>
      <c r="O85" s="4">
        <v>51.390221049930702</v>
      </c>
      <c r="P85" s="5">
        <v>1.9881303232649601</v>
      </c>
      <c r="Q85" s="4" t="s">
        <v>431</v>
      </c>
      <c r="R85" s="99" t="s">
        <v>431</v>
      </c>
    </row>
    <row r="86" spans="1:18" ht="13" customHeight="1" x14ac:dyDescent="0.35">
      <c r="A86" s="52" t="s">
        <v>174</v>
      </c>
      <c r="B86" s="20">
        <v>1</v>
      </c>
      <c r="C86" s="4" t="s">
        <v>888</v>
      </c>
      <c r="D86" s="5" t="s">
        <v>888</v>
      </c>
      <c r="E86" s="4">
        <v>77.329195486340794</v>
      </c>
      <c r="F86" s="5">
        <v>3.2137516607656398</v>
      </c>
      <c r="G86" s="4">
        <v>77.157111252619501</v>
      </c>
      <c r="H86" s="5">
        <v>2.31697960545619</v>
      </c>
      <c r="I86" s="4" t="s">
        <v>888</v>
      </c>
      <c r="J86" s="5" t="s">
        <v>888</v>
      </c>
      <c r="K86" s="4" t="s">
        <v>888</v>
      </c>
      <c r="L86" s="5" t="s">
        <v>888</v>
      </c>
      <c r="M86" s="4">
        <v>33.036038245026397</v>
      </c>
      <c r="N86" s="5">
        <v>3.38405452932777</v>
      </c>
      <c r="O86" s="4">
        <v>32.7098394023132</v>
      </c>
      <c r="P86" s="5">
        <v>2.2835317371124702</v>
      </c>
      <c r="Q86" s="4" t="s">
        <v>888</v>
      </c>
      <c r="R86" s="99" t="s">
        <v>888</v>
      </c>
    </row>
    <row r="87" spans="1:18" ht="13" customHeight="1" x14ac:dyDescent="0.35">
      <c r="A87" s="24" t="s">
        <v>175</v>
      </c>
      <c r="B87" s="33">
        <v>1</v>
      </c>
      <c r="C87" s="28" t="s">
        <v>888</v>
      </c>
      <c r="D87" s="29" t="s">
        <v>888</v>
      </c>
      <c r="E87" s="28">
        <v>86.916544885565102</v>
      </c>
      <c r="F87" s="29">
        <v>3.1418362720831499</v>
      </c>
      <c r="G87" s="28">
        <v>75.049683162767593</v>
      </c>
      <c r="H87" s="29">
        <v>1.9938998733584301</v>
      </c>
      <c r="I87" s="28" t="s">
        <v>888</v>
      </c>
      <c r="J87" s="29" t="s">
        <v>888</v>
      </c>
      <c r="K87" s="28" t="s">
        <v>888</v>
      </c>
      <c r="L87" s="29" t="s">
        <v>888</v>
      </c>
      <c r="M87" s="28">
        <v>69.002119109031</v>
      </c>
      <c r="N87" s="29">
        <v>3.0915826212008</v>
      </c>
      <c r="O87" s="28">
        <v>57.257986239244303</v>
      </c>
      <c r="P87" s="29">
        <v>2.0260605906620701</v>
      </c>
      <c r="Q87" s="28" t="s">
        <v>888</v>
      </c>
      <c r="R87" s="158" t="s">
        <v>888</v>
      </c>
    </row>
    <row r="88" spans="1:18" ht="13" customHeight="1" x14ac:dyDescent="0.35">
      <c r="A88" s="3"/>
      <c r="B88" s="61"/>
      <c r="C88" s="4" t="s">
        <v>1744</v>
      </c>
      <c r="D88" s="5" t="s">
        <v>1745</v>
      </c>
      <c r="E88" s="4" t="s">
        <v>1746</v>
      </c>
      <c r="F88" s="5" t="s">
        <v>1747</v>
      </c>
      <c r="G88" s="4" t="s">
        <v>1748</v>
      </c>
      <c r="H88" s="5" t="s">
        <v>1749</v>
      </c>
      <c r="I88" s="4" t="s">
        <v>1750</v>
      </c>
      <c r="J88" s="5" t="s">
        <v>1751</v>
      </c>
      <c r="K88" s="4" t="s">
        <v>1752</v>
      </c>
      <c r="L88" s="5" t="s">
        <v>1753</v>
      </c>
      <c r="M88" s="4" t="s">
        <v>1754</v>
      </c>
      <c r="N88" s="5" t="s">
        <v>1755</v>
      </c>
      <c r="O88" s="4" t="s">
        <v>1756</v>
      </c>
      <c r="P88" s="5" t="s">
        <v>1757</v>
      </c>
      <c r="Q88" s="4" t="s">
        <v>1758</v>
      </c>
      <c r="R88" s="99" t="s">
        <v>1759</v>
      </c>
    </row>
    <row r="89" spans="1:18" ht="13" customHeight="1" x14ac:dyDescent="0.35">
      <c r="A89" s="3" t="s">
        <v>27</v>
      </c>
      <c r="B89" s="59">
        <v>3</v>
      </c>
      <c r="C89" s="4">
        <v>63.232909798283899</v>
      </c>
      <c r="D89" s="5">
        <v>3.74653848164226</v>
      </c>
      <c r="E89" s="4">
        <v>71.040952284749096</v>
      </c>
      <c r="F89" s="5">
        <v>1.51037195484821</v>
      </c>
      <c r="G89" s="4">
        <v>73.383088120414996</v>
      </c>
      <c r="H89" s="5">
        <v>2.2853406116714701</v>
      </c>
      <c r="I89" s="4">
        <v>10.150178322131101</v>
      </c>
      <c r="J89" s="5">
        <v>4.3891536974155096</v>
      </c>
      <c r="K89" s="4">
        <v>44.795500246798298</v>
      </c>
      <c r="L89" s="5">
        <v>2.9358445857761102</v>
      </c>
      <c r="M89" s="4">
        <v>42.818058560161198</v>
      </c>
      <c r="N89" s="5">
        <v>1.46136417565884</v>
      </c>
      <c r="O89" s="4">
        <v>44.198140309141898</v>
      </c>
      <c r="P89" s="5">
        <v>2.0979435670358502</v>
      </c>
      <c r="Q89" s="4">
        <v>-0.597359937656464</v>
      </c>
      <c r="R89" s="99">
        <v>3.69854568904355</v>
      </c>
    </row>
    <row r="90" spans="1:18" ht="13" customHeight="1" x14ac:dyDescent="0.35">
      <c r="A90" s="3" t="s">
        <v>30</v>
      </c>
      <c r="B90" s="59">
        <v>3</v>
      </c>
      <c r="C90" s="4" t="s">
        <v>431</v>
      </c>
      <c r="D90" s="5" t="s">
        <v>431</v>
      </c>
      <c r="E90" s="4">
        <v>52.736648228197197</v>
      </c>
      <c r="F90" s="5">
        <v>1.7450801146291399</v>
      </c>
      <c r="G90" s="4">
        <v>59.213394792722397</v>
      </c>
      <c r="H90" s="5">
        <v>2.7922976760200302</v>
      </c>
      <c r="I90" s="4" t="s">
        <v>431</v>
      </c>
      <c r="J90" s="5" t="s">
        <v>431</v>
      </c>
      <c r="K90" s="4" t="s">
        <v>431</v>
      </c>
      <c r="L90" s="5" t="s">
        <v>431</v>
      </c>
      <c r="M90" s="4">
        <v>23.084270168503199</v>
      </c>
      <c r="N90" s="5">
        <v>1.87957084981814</v>
      </c>
      <c r="O90" s="4">
        <v>29.709707736982601</v>
      </c>
      <c r="P90" s="5">
        <v>2.43721565099196</v>
      </c>
      <c r="Q90" s="4" t="s">
        <v>431</v>
      </c>
      <c r="R90" s="99" t="s">
        <v>431</v>
      </c>
    </row>
    <row r="91" spans="1:18" ht="13" customHeight="1" x14ac:dyDescent="0.35">
      <c r="A91" s="3" t="s">
        <v>68</v>
      </c>
      <c r="B91" s="59">
        <v>3</v>
      </c>
      <c r="C91" s="4" t="s">
        <v>431</v>
      </c>
      <c r="D91" s="5" t="s">
        <v>431</v>
      </c>
      <c r="E91" s="4">
        <v>47.808853871801801</v>
      </c>
      <c r="F91" s="5">
        <v>1.93710062375513</v>
      </c>
      <c r="G91" s="4">
        <v>49.924127802652102</v>
      </c>
      <c r="H91" s="5">
        <v>2.2529996966147299</v>
      </c>
      <c r="I91" s="4" t="s">
        <v>431</v>
      </c>
      <c r="J91" s="5" t="s">
        <v>431</v>
      </c>
      <c r="K91" s="4" t="s">
        <v>431</v>
      </c>
      <c r="L91" s="5" t="s">
        <v>431</v>
      </c>
      <c r="M91" s="4">
        <v>35.679946843541501</v>
      </c>
      <c r="N91" s="5">
        <v>2.4247729292794999</v>
      </c>
      <c r="O91" s="4">
        <v>37.440853332708102</v>
      </c>
      <c r="P91" s="5">
        <v>1.8720423628027401</v>
      </c>
      <c r="Q91" s="4" t="s">
        <v>431</v>
      </c>
      <c r="R91" s="11" t="s">
        <v>431</v>
      </c>
    </row>
    <row r="92" spans="1:18" ht="13" customHeight="1" x14ac:dyDescent="0.35">
      <c r="A92" s="3" t="s">
        <v>49</v>
      </c>
      <c r="B92" s="59">
        <v>3</v>
      </c>
      <c r="C92" s="4" t="s">
        <v>431</v>
      </c>
      <c r="D92" s="5" t="s">
        <v>431</v>
      </c>
      <c r="E92" s="4">
        <v>74.134647433719095</v>
      </c>
      <c r="F92" s="5">
        <v>1.31532407065111</v>
      </c>
      <c r="G92" s="4">
        <v>79.102879167551094</v>
      </c>
      <c r="H92" s="5">
        <v>1.56950232132346</v>
      </c>
      <c r="I92" s="4" t="s">
        <v>431</v>
      </c>
      <c r="J92" s="5" t="s">
        <v>431</v>
      </c>
      <c r="K92" s="4" t="s">
        <v>431</v>
      </c>
      <c r="L92" s="5" t="s">
        <v>431</v>
      </c>
      <c r="M92" s="4">
        <v>55.3715681732753</v>
      </c>
      <c r="N92" s="5">
        <v>1.24752071112942</v>
      </c>
      <c r="O92" s="4">
        <v>55.664352302735502</v>
      </c>
      <c r="P92" s="5">
        <v>1.6095348863518999</v>
      </c>
      <c r="Q92" s="4" t="s">
        <v>431</v>
      </c>
      <c r="R92" s="11" t="s">
        <v>431</v>
      </c>
    </row>
    <row r="93" spans="1:18" ht="13" customHeight="1" x14ac:dyDescent="0.35">
      <c r="A93" s="3" t="s">
        <v>51</v>
      </c>
      <c r="B93" s="59">
        <v>3</v>
      </c>
      <c r="C93" s="4">
        <v>52.5053732538357</v>
      </c>
      <c r="D93" s="5">
        <v>1.6443183878727501</v>
      </c>
      <c r="E93" s="4">
        <v>60.275695879106301</v>
      </c>
      <c r="F93" s="5">
        <v>2.4190859247484302</v>
      </c>
      <c r="G93" s="4" t="s">
        <v>888</v>
      </c>
      <c r="H93" s="5" t="s">
        <v>888</v>
      </c>
      <c r="I93" s="4" t="s">
        <v>888</v>
      </c>
      <c r="J93" s="5" t="s">
        <v>888</v>
      </c>
      <c r="K93" s="4">
        <v>50.565535496302303</v>
      </c>
      <c r="L93" s="5">
        <v>1.34772078376701</v>
      </c>
      <c r="M93" s="4">
        <v>56.0395770476823</v>
      </c>
      <c r="N93" s="5">
        <v>2.1890294387749401</v>
      </c>
      <c r="O93" s="4" t="s">
        <v>888</v>
      </c>
      <c r="P93" s="5" t="s">
        <v>888</v>
      </c>
      <c r="Q93" s="4" t="s">
        <v>888</v>
      </c>
      <c r="R93" s="11" t="s">
        <v>888</v>
      </c>
    </row>
    <row r="94" spans="1:18" ht="13" customHeight="1" x14ac:dyDescent="0.35">
      <c r="A94" s="3" t="s">
        <v>56</v>
      </c>
      <c r="B94" s="59">
        <v>3</v>
      </c>
      <c r="C94" s="4" t="s">
        <v>888</v>
      </c>
      <c r="D94" s="5" t="s">
        <v>888</v>
      </c>
      <c r="E94" s="4">
        <v>54.273561737744501</v>
      </c>
      <c r="F94" s="5">
        <v>1.80997522501312</v>
      </c>
      <c r="G94" s="4">
        <v>57.387955474223503</v>
      </c>
      <c r="H94" s="5">
        <v>2.09740534326572</v>
      </c>
      <c r="I94" s="4" t="s">
        <v>888</v>
      </c>
      <c r="J94" s="5" t="s">
        <v>888</v>
      </c>
      <c r="K94" s="4" t="s">
        <v>888</v>
      </c>
      <c r="L94" s="5" t="s">
        <v>888</v>
      </c>
      <c r="M94" s="4">
        <v>26.833660407416001</v>
      </c>
      <c r="N94" s="5">
        <v>1.7292930406621401</v>
      </c>
      <c r="O94" s="4">
        <v>28.353486828995599</v>
      </c>
      <c r="P94" s="5">
        <v>1.99099777837739</v>
      </c>
      <c r="Q94" s="4" t="s">
        <v>888</v>
      </c>
      <c r="R94" s="11" t="s">
        <v>888</v>
      </c>
    </row>
    <row r="95" spans="1:18" ht="13" customHeight="1" x14ac:dyDescent="0.35">
      <c r="A95" s="3" t="s">
        <v>60</v>
      </c>
      <c r="B95" s="59">
        <v>3</v>
      </c>
      <c r="C95" s="4">
        <v>56.776613212194597</v>
      </c>
      <c r="D95" s="5">
        <v>1.9003707094500899</v>
      </c>
      <c r="E95" s="4">
        <v>50.947782117223497</v>
      </c>
      <c r="F95" s="5">
        <v>1.32171227574578</v>
      </c>
      <c r="G95" s="4">
        <v>54.960015532485002</v>
      </c>
      <c r="H95" s="5">
        <v>4.4438683841881996</v>
      </c>
      <c r="I95" s="4">
        <v>-1.81659767970958</v>
      </c>
      <c r="J95" s="5">
        <v>4.8633423025895297</v>
      </c>
      <c r="K95" s="4">
        <v>45.467293521276098</v>
      </c>
      <c r="L95" s="5">
        <v>1.94052508978431</v>
      </c>
      <c r="M95" s="4">
        <v>38.818882076738298</v>
      </c>
      <c r="N95" s="5">
        <v>1.3399069386245701</v>
      </c>
      <c r="O95" s="4">
        <v>38.925661559709702</v>
      </c>
      <c r="P95" s="5">
        <v>3.2965892564249102</v>
      </c>
      <c r="Q95" s="4">
        <v>-6.5416319615663499</v>
      </c>
      <c r="R95" s="11">
        <v>4.0055734074725597</v>
      </c>
    </row>
    <row r="96" spans="1:18" ht="13" customHeight="1" x14ac:dyDescent="0.35">
      <c r="A96" s="3" t="s">
        <v>61</v>
      </c>
      <c r="B96" s="59">
        <v>3</v>
      </c>
      <c r="C96" s="4">
        <v>71.794969045688802</v>
      </c>
      <c r="D96" s="5">
        <v>6.5823232166087404</v>
      </c>
      <c r="E96" s="4">
        <v>84.812470756798305</v>
      </c>
      <c r="F96" s="5">
        <v>1.5007624540801801</v>
      </c>
      <c r="G96" s="4">
        <v>77.557278167983995</v>
      </c>
      <c r="H96" s="5">
        <v>4.1696108024468304</v>
      </c>
      <c r="I96" s="4">
        <v>5.7623091222951803</v>
      </c>
      <c r="J96" s="5">
        <v>7.0892426457530302</v>
      </c>
      <c r="K96" s="4">
        <v>64.216463492754301</v>
      </c>
      <c r="L96" s="5">
        <v>7.0073702792330002</v>
      </c>
      <c r="M96" s="4">
        <v>75.498113805553999</v>
      </c>
      <c r="N96" s="5">
        <v>2.1783335818906302</v>
      </c>
      <c r="O96" s="4">
        <v>75.802401108568205</v>
      </c>
      <c r="P96" s="5">
        <v>3.0625576102499701</v>
      </c>
      <c r="Q96" s="4">
        <v>11.585937615813901</v>
      </c>
      <c r="R96" s="11">
        <v>7.3322122055430601</v>
      </c>
    </row>
    <row r="97" spans="1:18" ht="13" customHeight="1" x14ac:dyDescent="0.35">
      <c r="A97" s="14" t="s">
        <v>203</v>
      </c>
      <c r="B97" s="15">
        <v>3</v>
      </c>
      <c r="C97" s="16">
        <v>61.077466327500701</v>
      </c>
      <c r="D97" s="17">
        <v>1.99497370465698</v>
      </c>
      <c r="E97" s="16">
        <v>62.003826538667496</v>
      </c>
      <c r="F97" s="17">
        <v>0.61155747118223502</v>
      </c>
      <c r="G97" s="16">
        <v>64.504105579718996</v>
      </c>
      <c r="H97" s="17">
        <v>1.12569056198965</v>
      </c>
      <c r="I97" s="16">
        <v>4.6986299215722296</v>
      </c>
      <c r="J97" s="17">
        <v>3.2175582498751498</v>
      </c>
      <c r="K97" s="16">
        <v>51.261198189282801</v>
      </c>
      <c r="L97" s="17">
        <v>1.9891017224677801</v>
      </c>
      <c r="M97" s="16">
        <v>44.268009635359</v>
      </c>
      <c r="N97" s="17">
        <v>0.65463486505743695</v>
      </c>
      <c r="O97" s="16">
        <v>44.299229025548797</v>
      </c>
      <c r="P97" s="17">
        <v>0.91078979511727898</v>
      </c>
      <c r="Q97" s="16">
        <v>1.48231523886368</v>
      </c>
      <c r="R97" s="18">
        <v>3.0456744256533299</v>
      </c>
    </row>
    <row r="99" spans="1:18" x14ac:dyDescent="0.35">
      <c r="A99" s="7" t="s">
        <v>167</v>
      </c>
    </row>
    <row r="100" spans="1:18" x14ac:dyDescent="0.35">
      <c r="A100" s="7" t="s">
        <v>69</v>
      </c>
    </row>
    <row r="101" spans="1:18" x14ac:dyDescent="0.35">
      <c r="A101" s="7" t="s">
        <v>125</v>
      </c>
    </row>
    <row r="102" spans="1:18" x14ac:dyDescent="0.35">
      <c r="A102" s="7" t="s">
        <v>178</v>
      </c>
    </row>
    <row r="103" spans="1:18" x14ac:dyDescent="0.35">
      <c r="A103" s="7" t="s">
        <v>70</v>
      </c>
    </row>
    <row r="104" spans="1:18" x14ac:dyDescent="0.35">
      <c r="A104" s="7" t="s">
        <v>71</v>
      </c>
    </row>
    <row r="105" spans="1:18" x14ac:dyDescent="0.35">
      <c r="A105" s="13" t="str">
        <f>HYPERLINK("https://oecdcode.org/disclaimers/cyprus.html", "Information on data for Cyprus: https://oecdcode.org/disclaimers/cyprus.html")</f>
        <v>Information on data for Cyprus: https://oecdcode.org/disclaimers/cyprus.html</v>
      </c>
    </row>
    <row r="106" spans="1:18" x14ac:dyDescent="0.35">
      <c r="A106" s="7" t="s">
        <v>72</v>
      </c>
    </row>
  </sheetData>
  <mergeCells count="14">
    <mergeCell ref="B6:B10"/>
    <mergeCell ref="C6:R6"/>
    <mergeCell ref="C7:J7"/>
    <mergeCell ref="K7:R7"/>
    <mergeCell ref="C8:J8"/>
    <mergeCell ref="K8:R8"/>
    <mergeCell ref="O9:P9"/>
    <mergeCell ref="Q9:R9"/>
    <mergeCell ref="C9:D9"/>
    <mergeCell ref="E9:F9"/>
    <mergeCell ref="G9:H9"/>
    <mergeCell ref="I9:J9"/>
    <mergeCell ref="K9:L9"/>
    <mergeCell ref="M9:N9"/>
  </mergeCells>
  <conditionalFormatting sqref="I1:I200">
    <cfRule type="expression" dxfId="343" priority="2">
      <formula>ABS(I1/J1)&gt;1.95996398454005</formula>
    </cfRule>
  </conditionalFormatting>
  <conditionalFormatting sqref="Q1:Q200">
    <cfRule type="expression" dxfId="342" priority="1">
      <formula>ABS(Q1/R1)&gt;1.95996398454005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N105"/>
  <sheetViews>
    <sheetView showGridLines="0" zoomScale="80" workbookViewId="0"/>
  </sheetViews>
  <sheetFormatPr defaultColWidth="10.90625" defaultRowHeight="14.5" x14ac:dyDescent="0.35"/>
  <cols>
    <col min="1" max="1" width="30.7265625" customWidth="1"/>
    <col min="2" max="2" width="8.7265625" customWidth="1"/>
  </cols>
  <sheetData>
    <row r="1" spans="1:92" x14ac:dyDescent="0.35">
      <c r="A1" s="12" t="s">
        <v>274</v>
      </c>
    </row>
    <row r="2" spans="1:92" x14ac:dyDescent="0.35">
      <c r="A2" s="23" t="s">
        <v>275</v>
      </c>
    </row>
    <row r="3" spans="1:92" x14ac:dyDescent="0.35">
      <c r="A3" s="41" t="s">
        <v>343</v>
      </c>
    </row>
    <row r="4" spans="1:92" x14ac:dyDescent="0.35">
      <c r="A4" s="168" t="str">
        <f>HYPERLINK("#'TOC'!A1", "Back to TOC")</f>
        <v>Back to TOC</v>
      </c>
    </row>
    <row r="7" spans="1:92" ht="16" customHeight="1" x14ac:dyDescent="0.35">
      <c r="B7" s="334" t="s">
        <v>344</v>
      </c>
      <c r="C7" s="337" t="s">
        <v>624</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43"/>
    </row>
    <row r="8" spans="1:92" ht="32" customHeight="1" x14ac:dyDescent="0.35">
      <c r="B8" s="335"/>
      <c r="C8" s="338" t="s">
        <v>609</v>
      </c>
      <c r="D8" s="338"/>
      <c r="E8" s="338" t="s">
        <v>610</v>
      </c>
      <c r="F8" s="338"/>
      <c r="G8" s="338" t="s">
        <v>611</v>
      </c>
      <c r="H8" s="338"/>
      <c r="I8" s="338" t="s">
        <v>612</v>
      </c>
      <c r="J8" s="338"/>
      <c r="K8" s="338" t="s">
        <v>613</v>
      </c>
      <c r="L8" s="338"/>
      <c r="M8" s="338" t="s">
        <v>614</v>
      </c>
      <c r="N8" s="338"/>
      <c r="O8" s="338" t="s">
        <v>615</v>
      </c>
      <c r="P8" s="338"/>
      <c r="Q8" s="338" t="s">
        <v>616</v>
      </c>
      <c r="R8" s="338"/>
      <c r="S8" s="338" t="s">
        <v>617</v>
      </c>
      <c r="T8" s="338"/>
      <c r="U8" s="338" t="s">
        <v>618</v>
      </c>
      <c r="V8" s="338"/>
      <c r="W8" s="338" t="s">
        <v>619</v>
      </c>
      <c r="X8" s="338"/>
      <c r="Y8" s="338" t="s">
        <v>620</v>
      </c>
      <c r="Z8" s="338"/>
      <c r="AA8" s="338" t="s">
        <v>621</v>
      </c>
      <c r="AB8" s="338"/>
      <c r="AC8" s="338" t="s">
        <v>622</v>
      </c>
      <c r="AD8" s="338"/>
      <c r="AE8" s="338" t="s">
        <v>623</v>
      </c>
      <c r="AF8" s="338"/>
      <c r="AG8" s="365" t="s">
        <v>348</v>
      </c>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t="s">
        <v>351</v>
      </c>
      <c r="BL8" s="365"/>
      <c r="BM8" s="365"/>
      <c r="BN8" s="365"/>
      <c r="BO8" s="365"/>
      <c r="BP8" s="365"/>
      <c r="BQ8" s="365"/>
      <c r="BR8" s="365"/>
      <c r="BS8" s="365"/>
      <c r="BT8" s="365"/>
      <c r="BU8" s="365"/>
      <c r="BV8" s="365"/>
      <c r="BW8" s="365"/>
      <c r="BX8" s="365"/>
      <c r="BY8" s="365"/>
      <c r="BZ8" s="365"/>
      <c r="CA8" s="365"/>
      <c r="CB8" s="365"/>
      <c r="CC8" s="365"/>
      <c r="CD8" s="365"/>
      <c r="CE8" s="365"/>
      <c r="CF8" s="365"/>
      <c r="CG8" s="365"/>
      <c r="CH8" s="365"/>
      <c r="CI8" s="365"/>
      <c r="CJ8" s="365"/>
      <c r="CK8" s="365"/>
      <c r="CL8" s="365"/>
      <c r="CM8" s="365"/>
      <c r="CN8" s="366"/>
    </row>
    <row r="9" spans="1:92" ht="64" customHeight="1" x14ac:dyDescent="0.35">
      <c r="B9" s="335"/>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0" t="s">
        <v>609</v>
      </c>
      <c r="AH9" s="340"/>
      <c r="AI9" s="340" t="s">
        <v>610</v>
      </c>
      <c r="AJ9" s="340"/>
      <c r="AK9" s="340" t="s">
        <v>611</v>
      </c>
      <c r="AL9" s="340"/>
      <c r="AM9" s="340" t="s">
        <v>612</v>
      </c>
      <c r="AN9" s="340"/>
      <c r="AO9" s="340" t="s">
        <v>613</v>
      </c>
      <c r="AP9" s="340"/>
      <c r="AQ9" s="340" t="s">
        <v>614</v>
      </c>
      <c r="AR9" s="340"/>
      <c r="AS9" s="340" t="s">
        <v>615</v>
      </c>
      <c r="AT9" s="340"/>
      <c r="AU9" s="340" t="s">
        <v>616</v>
      </c>
      <c r="AV9" s="340"/>
      <c r="AW9" s="340" t="s">
        <v>617</v>
      </c>
      <c r="AX9" s="340"/>
      <c r="AY9" s="340" t="s">
        <v>618</v>
      </c>
      <c r="AZ9" s="340"/>
      <c r="BA9" s="340" t="s">
        <v>619</v>
      </c>
      <c r="BB9" s="340"/>
      <c r="BC9" s="340" t="s">
        <v>620</v>
      </c>
      <c r="BD9" s="340"/>
      <c r="BE9" s="340" t="s">
        <v>621</v>
      </c>
      <c r="BF9" s="340"/>
      <c r="BG9" s="340" t="s">
        <v>622</v>
      </c>
      <c r="BH9" s="340"/>
      <c r="BI9" s="340" t="s">
        <v>623</v>
      </c>
      <c r="BJ9" s="340"/>
      <c r="BK9" s="340" t="s">
        <v>609</v>
      </c>
      <c r="BL9" s="340"/>
      <c r="BM9" s="340" t="s">
        <v>610</v>
      </c>
      <c r="BN9" s="340"/>
      <c r="BO9" s="340" t="s">
        <v>611</v>
      </c>
      <c r="BP9" s="340"/>
      <c r="BQ9" s="340" t="s">
        <v>612</v>
      </c>
      <c r="BR9" s="340"/>
      <c r="BS9" s="340" t="s">
        <v>613</v>
      </c>
      <c r="BT9" s="340"/>
      <c r="BU9" s="340" t="s">
        <v>614</v>
      </c>
      <c r="BV9" s="340"/>
      <c r="BW9" s="340" t="s">
        <v>615</v>
      </c>
      <c r="BX9" s="340"/>
      <c r="BY9" s="340" t="s">
        <v>616</v>
      </c>
      <c r="BZ9" s="340"/>
      <c r="CA9" s="340" t="s">
        <v>617</v>
      </c>
      <c r="CB9" s="340"/>
      <c r="CC9" s="340" t="s">
        <v>618</v>
      </c>
      <c r="CD9" s="340"/>
      <c r="CE9" s="340" t="s">
        <v>619</v>
      </c>
      <c r="CF9" s="340"/>
      <c r="CG9" s="340" t="s">
        <v>620</v>
      </c>
      <c r="CH9" s="340"/>
      <c r="CI9" s="340" t="s">
        <v>621</v>
      </c>
      <c r="CJ9" s="340"/>
      <c r="CK9" s="340" t="s">
        <v>622</v>
      </c>
      <c r="CL9" s="340"/>
      <c r="CM9" s="340" t="s">
        <v>623</v>
      </c>
      <c r="CN9" s="342"/>
    </row>
    <row r="10" spans="1:9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347</v>
      </c>
      <c r="R10" s="34" t="s">
        <v>346</v>
      </c>
      <c r="S10" s="34" t="s">
        <v>347</v>
      </c>
      <c r="T10" s="34" t="s">
        <v>346</v>
      </c>
      <c r="U10" s="34" t="s">
        <v>347</v>
      </c>
      <c r="V10" s="34" t="s">
        <v>346</v>
      </c>
      <c r="W10" s="34" t="s">
        <v>347</v>
      </c>
      <c r="X10" s="34" t="s">
        <v>346</v>
      </c>
      <c r="Y10" s="34" t="s">
        <v>347</v>
      </c>
      <c r="Z10" s="34" t="s">
        <v>346</v>
      </c>
      <c r="AA10" s="34" t="s">
        <v>347</v>
      </c>
      <c r="AB10" s="34" t="s">
        <v>346</v>
      </c>
      <c r="AC10" s="34" t="s">
        <v>347</v>
      </c>
      <c r="AD10" s="34" t="s">
        <v>346</v>
      </c>
      <c r="AE10" s="34" t="s">
        <v>347</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34" t="s">
        <v>346</v>
      </c>
      <c r="AS10" s="34" t="s">
        <v>350</v>
      </c>
      <c r="AT10" s="34" t="s">
        <v>346</v>
      </c>
      <c r="AU10" s="34" t="s">
        <v>350</v>
      </c>
      <c r="AV10" s="34" t="s">
        <v>346</v>
      </c>
      <c r="AW10" s="34" t="s">
        <v>350</v>
      </c>
      <c r="AX10" s="34" t="s">
        <v>346</v>
      </c>
      <c r="AY10" s="34" t="s">
        <v>350</v>
      </c>
      <c r="AZ10" s="34" t="s">
        <v>346</v>
      </c>
      <c r="BA10" s="34" t="s">
        <v>350</v>
      </c>
      <c r="BB10" s="34" t="s">
        <v>346</v>
      </c>
      <c r="BC10" s="34" t="s">
        <v>350</v>
      </c>
      <c r="BD10" s="34" t="s">
        <v>346</v>
      </c>
      <c r="BE10" s="34" t="s">
        <v>350</v>
      </c>
      <c r="BF10" s="34" t="s">
        <v>346</v>
      </c>
      <c r="BG10" s="34" t="s">
        <v>350</v>
      </c>
      <c r="BH10" s="34" t="s">
        <v>346</v>
      </c>
      <c r="BI10" s="34" t="s">
        <v>350</v>
      </c>
      <c r="BJ10" s="34" t="s">
        <v>346</v>
      </c>
      <c r="BK10" s="34" t="s">
        <v>350</v>
      </c>
      <c r="BL10" s="34" t="s">
        <v>346</v>
      </c>
      <c r="BM10" s="34" t="s">
        <v>350</v>
      </c>
      <c r="BN10" s="34" t="s">
        <v>346</v>
      </c>
      <c r="BO10" s="34" t="s">
        <v>350</v>
      </c>
      <c r="BP10" s="34" t="s">
        <v>346</v>
      </c>
      <c r="BQ10" s="34" t="s">
        <v>350</v>
      </c>
      <c r="BR10" s="34" t="s">
        <v>346</v>
      </c>
      <c r="BS10" s="34" t="s">
        <v>350</v>
      </c>
      <c r="BT10" s="34" t="s">
        <v>346</v>
      </c>
      <c r="BU10" s="34" t="s">
        <v>350</v>
      </c>
      <c r="BV10" s="34" t="s">
        <v>346</v>
      </c>
      <c r="BW10" s="34" t="s">
        <v>350</v>
      </c>
      <c r="BX10" s="34" t="s">
        <v>346</v>
      </c>
      <c r="BY10" s="34" t="s">
        <v>350</v>
      </c>
      <c r="BZ10" s="34" t="s">
        <v>346</v>
      </c>
      <c r="CA10" s="34" t="s">
        <v>350</v>
      </c>
      <c r="CB10" s="34" t="s">
        <v>346</v>
      </c>
      <c r="CC10" s="34" t="s">
        <v>350</v>
      </c>
      <c r="CD10" s="34" t="s">
        <v>346</v>
      </c>
      <c r="CE10" s="34" t="s">
        <v>350</v>
      </c>
      <c r="CF10" s="34" t="s">
        <v>346</v>
      </c>
      <c r="CG10" s="34" t="s">
        <v>350</v>
      </c>
      <c r="CH10" s="34" t="s">
        <v>346</v>
      </c>
      <c r="CI10" s="34" t="s">
        <v>350</v>
      </c>
      <c r="CJ10" s="34" t="s">
        <v>346</v>
      </c>
      <c r="CK10" s="34" t="s">
        <v>350</v>
      </c>
      <c r="CL10" s="34" t="s">
        <v>346</v>
      </c>
      <c r="CM10" s="34" t="s">
        <v>350</v>
      </c>
      <c r="CN10" s="45" t="s">
        <v>346</v>
      </c>
    </row>
    <row r="11" spans="1:92" ht="13" customHeight="1" x14ac:dyDescent="0.35">
      <c r="A11" s="53"/>
      <c r="B11" s="185"/>
      <c r="C11" s="54" t="s">
        <v>1760</v>
      </c>
      <c r="D11" s="186" t="s">
        <v>1761</v>
      </c>
      <c r="E11" s="54" t="s">
        <v>1762</v>
      </c>
      <c r="F11" s="186" t="s">
        <v>1763</v>
      </c>
      <c r="G11" s="54" t="s">
        <v>1764</v>
      </c>
      <c r="H11" s="186" t="s">
        <v>1765</v>
      </c>
      <c r="I11" s="54" t="s">
        <v>1766</v>
      </c>
      <c r="J11" s="186" t="s">
        <v>1767</v>
      </c>
      <c r="K11" s="54" t="s">
        <v>1768</v>
      </c>
      <c r="L11" s="186" t="s">
        <v>1769</v>
      </c>
      <c r="M11" s="54" t="s">
        <v>1770</v>
      </c>
      <c r="N11" s="186" t="s">
        <v>1771</v>
      </c>
      <c r="O11" s="54" t="s">
        <v>1772</v>
      </c>
      <c r="P11" s="186" t="s">
        <v>1773</v>
      </c>
      <c r="Q11" s="54" t="s">
        <v>1774</v>
      </c>
      <c r="R11" s="186" t="s">
        <v>1775</v>
      </c>
      <c r="S11" s="54" t="s">
        <v>1776</v>
      </c>
      <c r="T11" s="186" t="s">
        <v>1777</v>
      </c>
      <c r="U11" s="54" t="s">
        <v>1778</v>
      </c>
      <c r="V11" s="186" t="s">
        <v>1779</v>
      </c>
      <c r="W11" s="54" t="s">
        <v>1780</v>
      </c>
      <c r="X11" s="186" t="s">
        <v>1781</v>
      </c>
      <c r="Y11" s="54" t="s">
        <v>1782</v>
      </c>
      <c r="Z11" s="186" t="s">
        <v>1783</v>
      </c>
      <c r="AA11" s="54" t="s">
        <v>1784</v>
      </c>
      <c r="AB11" s="186" t="s">
        <v>1785</v>
      </c>
      <c r="AC11" s="54" t="s">
        <v>1786</v>
      </c>
      <c r="AD11" s="186" t="s">
        <v>1787</v>
      </c>
      <c r="AE11" s="54" t="s">
        <v>1788</v>
      </c>
      <c r="AF11" s="186" t="s">
        <v>1789</v>
      </c>
      <c r="AG11" s="56" t="s">
        <v>1790</v>
      </c>
      <c r="AH11" s="56" t="s">
        <v>1791</v>
      </c>
      <c r="AI11" s="56" t="s">
        <v>1792</v>
      </c>
      <c r="AJ11" s="56" t="s">
        <v>1793</v>
      </c>
      <c r="AK11" s="56" t="s">
        <v>1794</v>
      </c>
      <c r="AL11" s="56" t="s">
        <v>1795</v>
      </c>
      <c r="AM11" s="56" t="s">
        <v>1796</v>
      </c>
      <c r="AN11" s="56" t="s">
        <v>1797</v>
      </c>
      <c r="AO11" s="56" t="s">
        <v>1798</v>
      </c>
      <c r="AP11" s="56" t="s">
        <v>1799</v>
      </c>
      <c r="AQ11" s="56" t="s">
        <v>1800</v>
      </c>
      <c r="AR11" s="56" t="s">
        <v>1801</v>
      </c>
      <c r="AS11" s="56" t="s">
        <v>1802</v>
      </c>
      <c r="AT11" s="56" t="s">
        <v>1803</v>
      </c>
      <c r="AU11" s="56" t="s">
        <v>1804</v>
      </c>
      <c r="AV11" s="56" t="s">
        <v>1805</v>
      </c>
      <c r="AW11" s="56" t="s">
        <v>1806</v>
      </c>
      <c r="AX11" s="56" t="s">
        <v>1807</v>
      </c>
      <c r="AY11" s="56" t="s">
        <v>1808</v>
      </c>
      <c r="AZ11" s="56" t="s">
        <v>1809</v>
      </c>
      <c r="BA11" s="56" t="s">
        <v>1810</v>
      </c>
      <c r="BB11" s="56" t="s">
        <v>1811</v>
      </c>
      <c r="BC11" s="56" t="s">
        <v>1812</v>
      </c>
      <c r="BD11" s="56" t="s">
        <v>1813</v>
      </c>
      <c r="BE11" s="56" t="s">
        <v>1814</v>
      </c>
      <c r="BF11" s="56" t="s">
        <v>1815</v>
      </c>
      <c r="BG11" s="56" t="s">
        <v>1816</v>
      </c>
      <c r="BH11" s="56" t="s">
        <v>1817</v>
      </c>
      <c r="BI11" s="56" t="s">
        <v>1818</v>
      </c>
      <c r="BJ11" s="56" t="s">
        <v>1819</v>
      </c>
      <c r="BK11" s="56" t="s">
        <v>1820</v>
      </c>
      <c r="BL11" s="56" t="s">
        <v>1821</v>
      </c>
      <c r="BM11" s="56" t="s">
        <v>1822</v>
      </c>
      <c r="BN11" s="56" t="s">
        <v>1823</v>
      </c>
      <c r="BO11" s="56" t="s">
        <v>1824</v>
      </c>
      <c r="BP11" s="56" t="s">
        <v>1825</v>
      </c>
      <c r="BQ11" s="56" t="s">
        <v>1826</v>
      </c>
      <c r="BR11" s="56" t="s">
        <v>1827</v>
      </c>
      <c r="BS11" s="56" t="s">
        <v>1828</v>
      </c>
      <c r="BT11" s="56" t="s">
        <v>1829</v>
      </c>
      <c r="BU11" s="56" t="s">
        <v>1830</v>
      </c>
      <c r="BV11" s="56" t="s">
        <v>1831</v>
      </c>
      <c r="BW11" s="56" t="s">
        <v>1832</v>
      </c>
      <c r="BX11" s="56" t="s">
        <v>1833</v>
      </c>
      <c r="BY11" s="56" t="s">
        <v>1834</v>
      </c>
      <c r="BZ11" s="56" t="s">
        <v>1835</v>
      </c>
      <c r="CA11" s="56" t="s">
        <v>1836</v>
      </c>
      <c r="CB11" s="56" t="s">
        <v>1837</v>
      </c>
      <c r="CC11" s="56" t="s">
        <v>1838</v>
      </c>
      <c r="CD11" s="56" t="s">
        <v>1839</v>
      </c>
      <c r="CE11" s="56" t="s">
        <v>1840</v>
      </c>
      <c r="CF11" s="56" t="s">
        <v>1841</v>
      </c>
      <c r="CG11" s="56" t="s">
        <v>1842</v>
      </c>
      <c r="CH11" s="56" t="s">
        <v>1843</v>
      </c>
      <c r="CI11" s="56" t="s">
        <v>1844</v>
      </c>
      <c r="CJ11" s="56" t="s">
        <v>1845</v>
      </c>
      <c r="CK11" s="56" t="s">
        <v>1846</v>
      </c>
      <c r="CL11" s="56" t="s">
        <v>1847</v>
      </c>
      <c r="CM11" s="56" t="s">
        <v>1848</v>
      </c>
      <c r="CN11" s="2" t="s">
        <v>1849</v>
      </c>
    </row>
    <row r="12" spans="1:92" ht="13" customHeight="1" x14ac:dyDescent="0.35">
      <c r="A12" s="3" t="s">
        <v>352</v>
      </c>
      <c r="B12" s="171">
        <v>2</v>
      </c>
      <c r="C12" s="4">
        <v>84.649847364100296</v>
      </c>
      <c r="D12" s="177">
        <v>0.78205490506209996</v>
      </c>
      <c r="E12" s="4">
        <v>94.101576222958698</v>
      </c>
      <c r="F12" s="177">
        <v>0.58649278810809702</v>
      </c>
      <c r="G12" s="4">
        <v>95.3481167681215</v>
      </c>
      <c r="H12" s="177">
        <v>0.49130127988294903</v>
      </c>
      <c r="I12" s="4">
        <v>95.707785882674102</v>
      </c>
      <c r="J12" s="177">
        <v>0.455461190015229</v>
      </c>
      <c r="K12" s="4">
        <v>51.793410866959299</v>
      </c>
      <c r="L12" s="177">
        <v>1.3005409592216299</v>
      </c>
      <c r="M12" s="4">
        <v>85.079810573404501</v>
      </c>
      <c r="N12" s="177">
        <v>0.93082692893133001</v>
      </c>
      <c r="O12" s="4">
        <v>81.244266658063793</v>
      </c>
      <c r="P12" s="177">
        <v>0.89588397842315803</v>
      </c>
      <c r="Q12" s="4">
        <v>55.564965916368301</v>
      </c>
      <c r="R12" s="177">
        <v>1.1339893303625901</v>
      </c>
      <c r="S12" s="4">
        <v>89.455990250485499</v>
      </c>
      <c r="T12" s="177">
        <v>0.77497918170805702</v>
      </c>
      <c r="U12" s="4">
        <v>83.237606826462894</v>
      </c>
      <c r="V12" s="177">
        <v>0.88367343781450103</v>
      </c>
      <c r="W12" s="4">
        <v>77.747321205510801</v>
      </c>
      <c r="X12" s="177">
        <v>1.1382063012063499</v>
      </c>
      <c r="Y12" s="4">
        <v>64.720756358960401</v>
      </c>
      <c r="Z12" s="177">
        <v>1.28278178147022</v>
      </c>
      <c r="AA12" s="4">
        <v>77.918414143606299</v>
      </c>
      <c r="AB12" s="177">
        <v>0.89316044583265397</v>
      </c>
      <c r="AC12" s="4">
        <v>39.068385628240001</v>
      </c>
      <c r="AD12" s="177">
        <v>1.18368534614684</v>
      </c>
      <c r="AE12" s="4">
        <v>64.742560145812803</v>
      </c>
      <c r="AF12" s="177">
        <v>1.08012557535121</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8"/>
    </row>
    <row r="13" spans="1:92" ht="13" customHeight="1" x14ac:dyDescent="0.35">
      <c r="A13" s="3" t="s">
        <v>353</v>
      </c>
      <c r="B13" s="171">
        <v>2</v>
      </c>
      <c r="C13" s="4">
        <v>83.036611255561198</v>
      </c>
      <c r="D13" s="177">
        <v>1.04188776785589</v>
      </c>
      <c r="E13" s="4">
        <v>86.959315288908002</v>
      </c>
      <c r="F13" s="177">
        <v>0.87383302311523003</v>
      </c>
      <c r="G13" s="4">
        <v>95.263177625274693</v>
      </c>
      <c r="H13" s="177">
        <v>0.60428480310430199</v>
      </c>
      <c r="I13" s="4">
        <v>87.083762557069505</v>
      </c>
      <c r="J13" s="177">
        <v>0.98601381308705305</v>
      </c>
      <c r="K13" s="4">
        <v>28.7077614949857</v>
      </c>
      <c r="L13" s="177">
        <v>1.34788867759041</v>
      </c>
      <c r="M13" s="4">
        <v>73.155917079973605</v>
      </c>
      <c r="N13" s="177">
        <v>1.31294882446893</v>
      </c>
      <c r="O13" s="4">
        <v>49.684573371085598</v>
      </c>
      <c r="P13" s="177">
        <v>1.3943178906032501</v>
      </c>
      <c r="Q13" s="4">
        <v>42.1764009233246</v>
      </c>
      <c r="R13" s="177">
        <v>1.538409020327</v>
      </c>
      <c r="S13" s="4">
        <v>69.072365135080901</v>
      </c>
      <c r="T13" s="177">
        <v>1.2933760798979701</v>
      </c>
      <c r="U13" s="4">
        <v>66.781031819835803</v>
      </c>
      <c r="V13" s="177">
        <v>1.5326985833978799</v>
      </c>
      <c r="W13" s="4">
        <v>68.638466654367903</v>
      </c>
      <c r="X13" s="177">
        <v>1.41782818113863</v>
      </c>
      <c r="Y13" s="4">
        <v>70.291735565463796</v>
      </c>
      <c r="Z13" s="177">
        <v>1.3315626362764501</v>
      </c>
      <c r="AA13" s="4">
        <v>72.112334848017696</v>
      </c>
      <c r="AB13" s="177">
        <v>1.2946046551272601</v>
      </c>
      <c r="AC13" s="4">
        <v>41.582069829369203</v>
      </c>
      <c r="AD13" s="177">
        <v>1.5449352349407099</v>
      </c>
      <c r="AE13" s="4">
        <v>45.510370881990497</v>
      </c>
      <c r="AF13" s="177">
        <v>1.4457025282965501</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8"/>
    </row>
    <row r="14" spans="1:92" ht="13" customHeight="1" x14ac:dyDescent="0.35">
      <c r="A14" s="3" t="s">
        <v>354</v>
      </c>
      <c r="B14" s="171">
        <v>2</v>
      </c>
      <c r="C14" s="4">
        <v>70.513671439166302</v>
      </c>
      <c r="D14" s="177">
        <v>0.98026167512543105</v>
      </c>
      <c r="E14" s="4">
        <v>62.101331808527597</v>
      </c>
      <c r="F14" s="177">
        <v>0.99468489778055902</v>
      </c>
      <c r="G14" s="4">
        <v>81.897395548076801</v>
      </c>
      <c r="H14" s="177">
        <v>0.83999996499748897</v>
      </c>
      <c r="I14" s="4">
        <v>80.122192846307996</v>
      </c>
      <c r="J14" s="177">
        <v>0.87369045310087001</v>
      </c>
      <c r="K14" s="4">
        <v>18.462318134167202</v>
      </c>
      <c r="L14" s="177">
        <v>0.96211934310760105</v>
      </c>
      <c r="M14" s="4">
        <v>49.5748523898421</v>
      </c>
      <c r="N14" s="177">
        <v>0.98772058523657202</v>
      </c>
      <c r="O14" s="4">
        <v>45.580125287648002</v>
      </c>
      <c r="P14" s="177">
        <v>0.99760352921066098</v>
      </c>
      <c r="Q14" s="4">
        <v>46.1387580585302</v>
      </c>
      <c r="R14" s="177">
        <v>0.999128663856372</v>
      </c>
      <c r="S14" s="4">
        <v>71.605986047422704</v>
      </c>
      <c r="T14" s="177">
        <v>0.886539769345985</v>
      </c>
      <c r="U14" s="4">
        <v>70.748050202891804</v>
      </c>
      <c r="V14" s="177">
        <v>0.90351170611898701</v>
      </c>
      <c r="W14" s="4">
        <v>68.374525719652098</v>
      </c>
      <c r="X14" s="177">
        <v>1.0193184664017301</v>
      </c>
      <c r="Y14" s="4">
        <v>71.556256262309702</v>
      </c>
      <c r="Z14" s="177">
        <v>1.0528999645335999</v>
      </c>
      <c r="AA14" s="4">
        <v>73.804065930142301</v>
      </c>
      <c r="AB14" s="177">
        <v>0.81987984797699798</v>
      </c>
      <c r="AC14" s="4">
        <v>19.371225382195099</v>
      </c>
      <c r="AD14" s="177">
        <v>1.0373059921590799</v>
      </c>
      <c r="AE14" s="4">
        <v>38.835664844687798</v>
      </c>
      <c r="AF14" s="177">
        <v>1.0002013652804</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8"/>
    </row>
    <row r="15" spans="1:92" ht="13" customHeight="1" x14ac:dyDescent="0.35">
      <c r="A15" s="3" t="s">
        <v>355</v>
      </c>
      <c r="B15" s="171">
        <v>2</v>
      </c>
      <c r="C15" s="4">
        <v>71.700667019106106</v>
      </c>
      <c r="D15" s="177">
        <v>1.0411024970875</v>
      </c>
      <c r="E15" s="4">
        <v>84.5110840442198</v>
      </c>
      <c r="F15" s="177">
        <v>0.82409171584232899</v>
      </c>
      <c r="G15" s="4">
        <v>87.952323800706907</v>
      </c>
      <c r="H15" s="177">
        <v>0.767804404762087</v>
      </c>
      <c r="I15" s="4">
        <v>89.310570014599605</v>
      </c>
      <c r="J15" s="177">
        <v>0.65918920560022998</v>
      </c>
      <c r="K15" s="4">
        <v>30.915760682052099</v>
      </c>
      <c r="L15" s="177">
        <v>1.10974028752587</v>
      </c>
      <c r="M15" s="4">
        <v>57.077705829479697</v>
      </c>
      <c r="N15" s="177">
        <v>1.14961754078144</v>
      </c>
      <c r="O15" s="4">
        <v>63.593301054749602</v>
      </c>
      <c r="P15" s="177">
        <v>1.249736400832</v>
      </c>
      <c r="Q15" s="4">
        <v>66.579229006484695</v>
      </c>
      <c r="R15" s="177">
        <v>0.99336362189240801</v>
      </c>
      <c r="S15" s="4">
        <v>84.241982971812007</v>
      </c>
      <c r="T15" s="177">
        <v>0.85404155816229599</v>
      </c>
      <c r="U15" s="4">
        <v>76.303448392608104</v>
      </c>
      <c r="V15" s="177">
        <v>1.0547220728153399</v>
      </c>
      <c r="W15" s="4">
        <v>69.257418520511806</v>
      </c>
      <c r="X15" s="177">
        <v>1.07197640944499</v>
      </c>
      <c r="Y15" s="4">
        <v>50.0394193229005</v>
      </c>
      <c r="Z15" s="177">
        <v>1.22874328580454</v>
      </c>
      <c r="AA15" s="4">
        <v>64.667428492183404</v>
      </c>
      <c r="AB15" s="177">
        <v>1.0169533684524199</v>
      </c>
      <c r="AC15" s="4">
        <v>33.042778978831599</v>
      </c>
      <c r="AD15" s="177">
        <v>1.25584031811967</v>
      </c>
      <c r="AE15" s="4">
        <v>48.7960165793138</v>
      </c>
      <c r="AF15" s="177">
        <v>1.2216286695057099</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8"/>
    </row>
    <row r="16" spans="1:92" ht="13" customHeight="1" x14ac:dyDescent="0.35">
      <c r="A16" s="3" t="s">
        <v>356</v>
      </c>
      <c r="B16" s="171">
        <v>2</v>
      </c>
      <c r="C16" s="4">
        <v>89.137176586531297</v>
      </c>
      <c r="D16" s="177">
        <v>0.61457789469658597</v>
      </c>
      <c r="E16" s="4">
        <v>97.057737296745699</v>
      </c>
      <c r="F16" s="177">
        <v>0.38281416574326699</v>
      </c>
      <c r="G16" s="4">
        <v>96.627368018114495</v>
      </c>
      <c r="H16" s="177">
        <v>0.35691761836254998</v>
      </c>
      <c r="I16" s="4">
        <v>95.853455533745006</v>
      </c>
      <c r="J16" s="177">
        <v>0.46114629992928602</v>
      </c>
      <c r="K16" s="4">
        <v>64.070623207677002</v>
      </c>
      <c r="L16" s="177">
        <v>1.16437407897036</v>
      </c>
      <c r="M16" s="4">
        <v>86.212027953647507</v>
      </c>
      <c r="N16" s="177">
        <v>0.76438771295017605</v>
      </c>
      <c r="O16" s="4">
        <v>79.896377231561402</v>
      </c>
      <c r="P16" s="177">
        <v>1.0567442506167599</v>
      </c>
      <c r="Q16" s="4">
        <v>74.161604957752203</v>
      </c>
      <c r="R16" s="177">
        <v>0.98892209615340398</v>
      </c>
      <c r="S16" s="4">
        <v>91.455640606051006</v>
      </c>
      <c r="T16" s="177">
        <v>0.70155808877276604</v>
      </c>
      <c r="U16" s="4">
        <v>88.051341805093799</v>
      </c>
      <c r="V16" s="177">
        <v>0.70683341160601798</v>
      </c>
      <c r="W16" s="4">
        <v>87.431724398817906</v>
      </c>
      <c r="X16" s="177">
        <v>0.730094957258692</v>
      </c>
      <c r="Y16" s="4">
        <v>88.0540989065791</v>
      </c>
      <c r="Z16" s="177">
        <v>0.61220913818404099</v>
      </c>
      <c r="AA16" s="4">
        <v>85.094219196062596</v>
      </c>
      <c r="AB16" s="177">
        <v>0.71491715402617395</v>
      </c>
      <c r="AC16" s="4">
        <v>51.889608324331903</v>
      </c>
      <c r="AD16" s="177">
        <v>1.0996280136393699</v>
      </c>
      <c r="AE16" s="4">
        <v>87.705599039124607</v>
      </c>
      <c r="AF16" s="177">
        <v>0.75578440195863905</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8"/>
    </row>
    <row r="17" spans="1:92" ht="13" customHeight="1" x14ac:dyDescent="0.35">
      <c r="A17" s="3" t="s">
        <v>357</v>
      </c>
      <c r="B17" s="171">
        <v>2</v>
      </c>
      <c r="C17" s="4">
        <v>75.235281380638796</v>
      </c>
      <c r="D17" s="177">
        <v>0.83079855723920903</v>
      </c>
      <c r="E17" s="4">
        <v>71.819693381850698</v>
      </c>
      <c r="F17" s="177">
        <v>0.97737248166825996</v>
      </c>
      <c r="G17" s="4">
        <v>93.218279728942093</v>
      </c>
      <c r="H17" s="177">
        <v>0.40844895261748498</v>
      </c>
      <c r="I17" s="4">
        <v>85.718326421958494</v>
      </c>
      <c r="J17" s="177">
        <v>0.63140756423261601</v>
      </c>
      <c r="K17" s="4">
        <v>28.556974937567499</v>
      </c>
      <c r="L17" s="177">
        <v>1.0176086424058599</v>
      </c>
      <c r="M17" s="4">
        <v>41.736242424680398</v>
      </c>
      <c r="N17" s="177">
        <v>1.0384876473765301</v>
      </c>
      <c r="O17" s="4">
        <v>34.262521405479198</v>
      </c>
      <c r="P17" s="177">
        <v>1.04195548813237</v>
      </c>
      <c r="Q17" s="4">
        <v>28.329196542485299</v>
      </c>
      <c r="R17" s="177">
        <v>1.25284872911043</v>
      </c>
      <c r="S17" s="4">
        <v>83.423689222041901</v>
      </c>
      <c r="T17" s="177">
        <v>0.89435064024127298</v>
      </c>
      <c r="U17" s="4">
        <v>82.815885713785306</v>
      </c>
      <c r="V17" s="177">
        <v>0.850463954088578</v>
      </c>
      <c r="W17" s="4">
        <v>83.471214704810393</v>
      </c>
      <c r="X17" s="177">
        <v>0.756640767251195</v>
      </c>
      <c r="Y17" s="4">
        <v>84.777209776884106</v>
      </c>
      <c r="Z17" s="177">
        <v>0.72241378362757103</v>
      </c>
      <c r="AA17" s="4">
        <v>65.805032316219396</v>
      </c>
      <c r="AB17" s="177">
        <v>1.09728130048074</v>
      </c>
      <c r="AC17" s="4">
        <v>25.308041395180599</v>
      </c>
      <c r="AD17" s="177">
        <v>0.86997428570178204</v>
      </c>
      <c r="AE17" s="4">
        <v>36.140038692056599</v>
      </c>
      <c r="AF17" s="177">
        <v>1.1159083303952499</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8"/>
    </row>
    <row r="18" spans="1:92" ht="13" customHeight="1" x14ac:dyDescent="0.35">
      <c r="A18" s="190" t="s">
        <v>358</v>
      </c>
      <c r="B18" s="171">
        <v>2</v>
      </c>
      <c r="C18" s="4">
        <v>68.244115654872701</v>
      </c>
      <c r="D18" s="177">
        <v>1.17319650967788</v>
      </c>
      <c r="E18" s="4">
        <v>69.264262267421699</v>
      </c>
      <c r="F18" s="177">
        <v>1.4073068861003</v>
      </c>
      <c r="G18" s="4">
        <v>95.481850208186998</v>
      </c>
      <c r="H18" s="177">
        <v>0.50865077258179103</v>
      </c>
      <c r="I18" s="4">
        <v>87.623529761771096</v>
      </c>
      <c r="J18" s="177">
        <v>0.78087479938461501</v>
      </c>
      <c r="K18" s="4">
        <v>25.290071100831799</v>
      </c>
      <c r="L18" s="177">
        <v>1.57380250771464</v>
      </c>
      <c r="M18" s="4">
        <v>38.650290524294903</v>
      </c>
      <c r="N18" s="177">
        <v>1.3711804095358799</v>
      </c>
      <c r="O18" s="4">
        <v>36.6382566523029</v>
      </c>
      <c r="P18" s="177">
        <v>1.4262868294820901</v>
      </c>
      <c r="Q18" s="4">
        <v>30.071629075524001</v>
      </c>
      <c r="R18" s="177">
        <v>1.7753222966804401</v>
      </c>
      <c r="S18" s="4">
        <v>77.620694221578205</v>
      </c>
      <c r="T18" s="177">
        <v>1.4002128102215099</v>
      </c>
      <c r="U18" s="4">
        <v>77.327148573582093</v>
      </c>
      <c r="V18" s="177">
        <v>1.2776655883040799</v>
      </c>
      <c r="W18" s="4">
        <v>81.105134063965195</v>
      </c>
      <c r="X18" s="177">
        <v>1.1571481560515799</v>
      </c>
      <c r="Y18" s="4">
        <v>86.895822808215797</v>
      </c>
      <c r="Z18" s="177">
        <v>1.03241482827007</v>
      </c>
      <c r="AA18" s="4">
        <v>67.866782464332204</v>
      </c>
      <c r="AB18" s="177">
        <v>1.42050840656833</v>
      </c>
      <c r="AC18" s="4">
        <v>22.4047625864509</v>
      </c>
      <c r="AD18" s="177">
        <v>1.2143131442880899</v>
      </c>
      <c r="AE18" s="4">
        <v>33.8883081665562</v>
      </c>
      <c r="AF18" s="177">
        <v>1.5330909780284501</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8"/>
    </row>
    <row r="19" spans="1:92" ht="13" customHeight="1" x14ac:dyDescent="0.35">
      <c r="A19" s="190" t="s">
        <v>359</v>
      </c>
      <c r="B19" s="171">
        <v>2</v>
      </c>
      <c r="C19" s="4">
        <v>86.269035077315294</v>
      </c>
      <c r="D19" s="177">
        <v>0.96404502429928496</v>
      </c>
      <c r="E19" s="4">
        <v>75.869528644870897</v>
      </c>
      <c r="F19" s="177">
        <v>1.3242991706663001</v>
      </c>
      <c r="G19" s="4">
        <v>89.641097597691299</v>
      </c>
      <c r="H19" s="177">
        <v>0.76870739787684295</v>
      </c>
      <c r="I19" s="4">
        <v>82.703148218653993</v>
      </c>
      <c r="J19" s="177">
        <v>1.0873990389908399</v>
      </c>
      <c r="K19" s="4">
        <v>33.747579009054803</v>
      </c>
      <c r="L19" s="177">
        <v>1.19201765621531</v>
      </c>
      <c r="M19" s="4">
        <v>46.635584908663198</v>
      </c>
      <c r="N19" s="177">
        <v>1.40215592188608</v>
      </c>
      <c r="O19" s="4">
        <v>30.4859584685281</v>
      </c>
      <c r="P19" s="177">
        <v>1.31713887783848</v>
      </c>
      <c r="Q19" s="4">
        <v>25.5604993935541</v>
      </c>
      <c r="R19" s="177">
        <v>1.3852968768160201</v>
      </c>
      <c r="S19" s="4">
        <v>92.634587206705504</v>
      </c>
      <c r="T19" s="177">
        <v>0.54962275003585803</v>
      </c>
      <c r="U19" s="4">
        <v>91.522030005893001</v>
      </c>
      <c r="V19" s="177">
        <v>0.65214355369740096</v>
      </c>
      <c r="W19" s="4">
        <v>87.2333210598769</v>
      </c>
      <c r="X19" s="177">
        <v>0.72824879272350496</v>
      </c>
      <c r="Y19" s="4">
        <v>81.417837211922503</v>
      </c>
      <c r="Z19" s="177">
        <v>0.89381641056422001</v>
      </c>
      <c r="AA19" s="4">
        <v>62.540951145783403</v>
      </c>
      <c r="AB19" s="177">
        <v>1.62182861110138</v>
      </c>
      <c r="AC19" s="4">
        <v>29.898846029866402</v>
      </c>
      <c r="AD19" s="177">
        <v>1.0408328609153601</v>
      </c>
      <c r="AE19" s="4">
        <v>39.726050943071897</v>
      </c>
      <c r="AF19" s="177">
        <v>1.2434938988733</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8"/>
    </row>
    <row r="20" spans="1:92" ht="13" customHeight="1" x14ac:dyDescent="0.35">
      <c r="A20" s="3" t="s">
        <v>360</v>
      </c>
      <c r="B20" s="171">
        <v>2</v>
      </c>
      <c r="C20" s="4">
        <v>87.949140809582005</v>
      </c>
      <c r="D20" s="177">
        <v>0.95800606082807305</v>
      </c>
      <c r="E20" s="4">
        <v>88.947206162729898</v>
      </c>
      <c r="F20" s="177">
        <v>0.92624344872465803</v>
      </c>
      <c r="G20" s="4">
        <v>93.626933098520595</v>
      </c>
      <c r="H20" s="177">
        <v>0.69906142266851701</v>
      </c>
      <c r="I20" s="4">
        <v>91.906822587465399</v>
      </c>
      <c r="J20" s="177">
        <v>0.63881837144351405</v>
      </c>
      <c r="K20" s="4">
        <v>55.044043224890501</v>
      </c>
      <c r="L20" s="177">
        <v>1.45913954390404</v>
      </c>
      <c r="M20" s="4">
        <v>84.190827837674306</v>
      </c>
      <c r="N20" s="177">
        <v>1.08873537489655</v>
      </c>
      <c r="O20" s="4">
        <v>60.380220911612497</v>
      </c>
      <c r="P20" s="177">
        <v>1.6135437102806001</v>
      </c>
      <c r="Q20" s="4">
        <v>44.291589981518101</v>
      </c>
      <c r="R20" s="177">
        <v>1.3088620290833699</v>
      </c>
      <c r="S20" s="4">
        <v>92.960791130550604</v>
      </c>
      <c r="T20" s="177">
        <v>0.76405471744781595</v>
      </c>
      <c r="U20" s="4">
        <v>92.613483561973894</v>
      </c>
      <c r="V20" s="177">
        <v>0.84320177005283103</v>
      </c>
      <c r="W20" s="4">
        <v>89.445668341248506</v>
      </c>
      <c r="X20" s="177">
        <v>0.961630849509305</v>
      </c>
      <c r="Y20" s="4">
        <v>77.813029089548095</v>
      </c>
      <c r="Z20" s="177">
        <v>1.2643542731485999</v>
      </c>
      <c r="AA20" s="4">
        <v>89.102600177288707</v>
      </c>
      <c r="AB20" s="177">
        <v>1.0077706273817399</v>
      </c>
      <c r="AC20" s="4">
        <v>50.751742198569303</v>
      </c>
      <c r="AD20" s="177">
        <v>1.5571386630567401</v>
      </c>
      <c r="AE20" s="4">
        <v>76.560578039752897</v>
      </c>
      <c r="AF20" s="177">
        <v>1.28966518517233</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8"/>
    </row>
    <row r="21" spans="1:92" ht="13" customHeight="1" x14ac:dyDescent="0.35">
      <c r="A21" s="3" t="s">
        <v>361</v>
      </c>
      <c r="B21" s="171">
        <v>2</v>
      </c>
      <c r="C21" s="4">
        <v>90.483446947989606</v>
      </c>
      <c r="D21" s="177">
        <v>0.65657785069407304</v>
      </c>
      <c r="E21" s="4">
        <v>92.532056299515702</v>
      </c>
      <c r="F21" s="177">
        <v>0.58149718727753097</v>
      </c>
      <c r="G21" s="4">
        <v>95.825941525073404</v>
      </c>
      <c r="H21" s="177">
        <v>0.46729446288695198</v>
      </c>
      <c r="I21" s="4">
        <v>94.046288593788702</v>
      </c>
      <c r="J21" s="177">
        <v>0.63278438207096199</v>
      </c>
      <c r="K21" s="4">
        <v>20.6169739712631</v>
      </c>
      <c r="L21" s="177">
        <v>0.91820303319979102</v>
      </c>
      <c r="M21" s="4">
        <v>67.663365773416501</v>
      </c>
      <c r="N21" s="177">
        <v>1.1921727862599301</v>
      </c>
      <c r="O21" s="4">
        <v>47.2022414114683</v>
      </c>
      <c r="P21" s="177">
        <v>1.25587649785313</v>
      </c>
      <c r="Q21" s="4">
        <v>54.194530006317002</v>
      </c>
      <c r="R21" s="177">
        <v>1.2414561632716901</v>
      </c>
      <c r="S21" s="4">
        <v>84.514553905427405</v>
      </c>
      <c r="T21" s="177">
        <v>0.863929182998457</v>
      </c>
      <c r="U21" s="4">
        <v>81.154334760488098</v>
      </c>
      <c r="V21" s="177">
        <v>1.0432688121234801</v>
      </c>
      <c r="W21" s="4">
        <v>73.780683674970703</v>
      </c>
      <c r="X21" s="177">
        <v>1.0724850909213099</v>
      </c>
      <c r="Y21" s="4">
        <v>66.440553658179397</v>
      </c>
      <c r="Z21" s="177">
        <v>1.2879324604181099</v>
      </c>
      <c r="AA21" s="4">
        <v>80.538047216939205</v>
      </c>
      <c r="AB21" s="177">
        <v>0.90088570960214698</v>
      </c>
      <c r="AC21" s="4">
        <v>40.166773873798498</v>
      </c>
      <c r="AD21" s="177">
        <v>1.2718427778583301</v>
      </c>
      <c r="AE21" s="4">
        <v>66.574842730426496</v>
      </c>
      <c r="AF21" s="177">
        <v>1.1980375332964499</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8"/>
    </row>
    <row r="22" spans="1:92" ht="13" customHeight="1" x14ac:dyDescent="0.35">
      <c r="A22" s="3" t="s">
        <v>362</v>
      </c>
      <c r="B22" s="171">
        <v>2</v>
      </c>
      <c r="C22" s="4">
        <v>85.081963580864695</v>
      </c>
      <c r="D22" s="177">
        <v>1.5215106353463701</v>
      </c>
      <c r="E22" s="4">
        <v>95.427214711999497</v>
      </c>
      <c r="F22" s="177">
        <v>0.87002107895134595</v>
      </c>
      <c r="G22" s="4">
        <v>95.760650298793706</v>
      </c>
      <c r="H22" s="177">
        <v>0.919366022418171</v>
      </c>
      <c r="I22" s="4">
        <v>92.830614160535205</v>
      </c>
      <c r="J22" s="177">
        <v>1.16377826698311</v>
      </c>
      <c r="K22" s="4">
        <v>58.851585248883602</v>
      </c>
      <c r="L22" s="177">
        <v>2.3241891239851999</v>
      </c>
      <c r="M22" s="4">
        <v>74.215205176807004</v>
      </c>
      <c r="N22" s="177">
        <v>1.9274411478567099</v>
      </c>
      <c r="O22" s="4">
        <v>67.743274086486394</v>
      </c>
      <c r="P22" s="177">
        <v>1.8663711373832801</v>
      </c>
      <c r="Q22" s="4">
        <v>65.412952525463993</v>
      </c>
      <c r="R22" s="177">
        <v>2.2641373884294902</v>
      </c>
      <c r="S22" s="4">
        <v>92.313475677328498</v>
      </c>
      <c r="T22" s="177">
        <v>1.33897001564908</v>
      </c>
      <c r="U22" s="4">
        <v>92.416710955996805</v>
      </c>
      <c r="V22" s="177">
        <v>0.88736630086215895</v>
      </c>
      <c r="W22" s="4">
        <v>91.2878383038761</v>
      </c>
      <c r="X22" s="177">
        <v>1.0542434320743499</v>
      </c>
      <c r="Y22" s="4">
        <v>73.5910890096701</v>
      </c>
      <c r="Z22" s="177">
        <v>1.6503304174182001</v>
      </c>
      <c r="AA22" s="4">
        <v>87.989907191081301</v>
      </c>
      <c r="AB22" s="177">
        <v>1.10839417985591</v>
      </c>
      <c r="AC22" s="4">
        <v>49.4486085353333</v>
      </c>
      <c r="AD22" s="177">
        <v>2.1212397941540901</v>
      </c>
      <c r="AE22" s="4">
        <v>61.594015034686599</v>
      </c>
      <c r="AF22" s="177">
        <v>2.0473301387462199</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8"/>
    </row>
    <row r="23" spans="1:92" ht="13" customHeight="1" x14ac:dyDescent="0.35">
      <c r="A23" s="3" t="s">
        <v>363</v>
      </c>
      <c r="B23" s="171">
        <v>2</v>
      </c>
      <c r="C23" s="4">
        <v>82.622760418308502</v>
      </c>
      <c r="D23" s="177">
        <v>1.1476850452474301</v>
      </c>
      <c r="E23" s="4">
        <v>89.441402111639704</v>
      </c>
      <c r="F23" s="177">
        <v>1.27631742208023</v>
      </c>
      <c r="G23" s="4">
        <v>94.784572116699707</v>
      </c>
      <c r="H23" s="177">
        <v>0.89267487669288303</v>
      </c>
      <c r="I23" s="4">
        <v>92.122044311697806</v>
      </c>
      <c r="J23" s="177">
        <v>0.98973849107205703</v>
      </c>
      <c r="K23" s="4">
        <v>56.239727100607098</v>
      </c>
      <c r="L23" s="177">
        <v>1.95111601493086</v>
      </c>
      <c r="M23" s="4">
        <v>84.791964056960694</v>
      </c>
      <c r="N23" s="177">
        <v>1.39242028302707</v>
      </c>
      <c r="O23" s="4">
        <v>82.346883575643702</v>
      </c>
      <c r="P23" s="177">
        <v>1.41775160519541</v>
      </c>
      <c r="Q23" s="4">
        <v>67.165768203281999</v>
      </c>
      <c r="R23" s="177">
        <v>1.7086905251201401</v>
      </c>
      <c r="S23" s="4">
        <v>92.692627377690101</v>
      </c>
      <c r="T23" s="177">
        <v>0.97180906079892804</v>
      </c>
      <c r="U23" s="4">
        <v>87.230992371969506</v>
      </c>
      <c r="V23" s="177">
        <v>1.33575467582653</v>
      </c>
      <c r="W23" s="4">
        <v>83.426531681255994</v>
      </c>
      <c r="X23" s="177">
        <v>1.44109462695835</v>
      </c>
      <c r="Y23" s="4">
        <v>77.936352218073097</v>
      </c>
      <c r="Z23" s="177">
        <v>1.43646365425661</v>
      </c>
      <c r="AA23" s="4">
        <v>86.911233392984599</v>
      </c>
      <c r="AB23" s="177">
        <v>1.0502967811475099</v>
      </c>
      <c r="AC23" s="4">
        <v>52.188333749253303</v>
      </c>
      <c r="AD23" s="177">
        <v>1.5711846255469699</v>
      </c>
      <c r="AE23" s="4">
        <v>75.759655479893198</v>
      </c>
      <c r="AF23" s="177">
        <v>1.5116644249640501</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8"/>
    </row>
    <row r="24" spans="1:92" ht="13" customHeight="1" x14ac:dyDescent="0.35">
      <c r="A24" s="3" t="s">
        <v>364</v>
      </c>
      <c r="B24" s="171">
        <v>2</v>
      </c>
      <c r="C24" s="4">
        <v>65.841690720199495</v>
      </c>
      <c r="D24" s="177">
        <v>1.54001712787295</v>
      </c>
      <c r="E24" s="4">
        <v>76.083393373794195</v>
      </c>
      <c r="F24" s="177">
        <v>1.19678424173098</v>
      </c>
      <c r="G24" s="4">
        <v>90.162784342483207</v>
      </c>
      <c r="H24" s="177">
        <v>0.76782127832778402</v>
      </c>
      <c r="I24" s="4">
        <v>84.472192236541801</v>
      </c>
      <c r="J24" s="177">
        <v>0.98991961134360396</v>
      </c>
      <c r="K24" s="4">
        <v>43.9007282877173</v>
      </c>
      <c r="L24" s="177">
        <v>1.4205200214568801</v>
      </c>
      <c r="M24" s="4">
        <v>72.046775856879506</v>
      </c>
      <c r="N24" s="177">
        <v>1.2797146161033</v>
      </c>
      <c r="O24" s="4">
        <v>69.642250348256098</v>
      </c>
      <c r="P24" s="177">
        <v>1.41132458802446</v>
      </c>
      <c r="Q24" s="4">
        <v>51.363118091036398</v>
      </c>
      <c r="R24" s="177">
        <v>1.3690234269309201</v>
      </c>
      <c r="S24" s="4">
        <v>88.472059619316397</v>
      </c>
      <c r="T24" s="177">
        <v>0.93552780319630902</v>
      </c>
      <c r="U24" s="4">
        <v>90.008817995714793</v>
      </c>
      <c r="V24" s="177">
        <v>0.85650899274597203</v>
      </c>
      <c r="W24" s="4">
        <v>88.494390455144895</v>
      </c>
      <c r="X24" s="177">
        <v>0.88153142652586203</v>
      </c>
      <c r="Y24" s="4">
        <v>71.8993437029105</v>
      </c>
      <c r="Z24" s="177">
        <v>1.21812523757558</v>
      </c>
      <c r="AA24" s="4">
        <v>65.094491968052694</v>
      </c>
      <c r="AB24" s="177">
        <v>1.3060282718859799</v>
      </c>
      <c r="AC24" s="4">
        <v>45.624199026451699</v>
      </c>
      <c r="AD24" s="177">
        <v>1.4307118641247401</v>
      </c>
      <c r="AE24" s="4">
        <v>55.3999067922473</v>
      </c>
      <c r="AF24" s="177">
        <v>1.3218557192682701</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8"/>
    </row>
    <row r="25" spans="1:92" ht="13" customHeight="1" x14ac:dyDescent="0.35">
      <c r="A25" s="3" t="s">
        <v>365</v>
      </c>
      <c r="B25" s="171">
        <v>2</v>
      </c>
      <c r="C25" s="4">
        <v>64.866636638505497</v>
      </c>
      <c r="D25" s="177">
        <v>1.2147370439104599</v>
      </c>
      <c r="E25" s="4">
        <v>84.129332340417704</v>
      </c>
      <c r="F25" s="177">
        <v>0.89944987614486405</v>
      </c>
      <c r="G25" s="4">
        <v>96.009361064994906</v>
      </c>
      <c r="H25" s="177">
        <v>0.51888190663753897</v>
      </c>
      <c r="I25" s="4">
        <v>94.141632614480898</v>
      </c>
      <c r="J25" s="177">
        <v>0.60811626031481503</v>
      </c>
      <c r="K25" s="4">
        <v>35.297602607592097</v>
      </c>
      <c r="L25" s="177">
        <v>1.3533413084989701</v>
      </c>
      <c r="M25" s="4">
        <v>69.139475299239507</v>
      </c>
      <c r="N25" s="177">
        <v>1.14487180967677</v>
      </c>
      <c r="O25" s="4">
        <v>34.627304136171702</v>
      </c>
      <c r="P25" s="177">
        <v>1.3640282327219699</v>
      </c>
      <c r="Q25" s="4">
        <v>24.987991080665701</v>
      </c>
      <c r="R25" s="177">
        <v>1.34489998361995</v>
      </c>
      <c r="S25" s="4">
        <v>61.543936695633001</v>
      </c>
      <c r="T25" s="177">
        <v>1.4181353034342199</v>
      </c>
      <c r="U25" s="4">
        <v>59.043774292189298</v>
      </c>
      <c r="V25" s="177">
        <v>1.3268673779706499</v>
      </c>
      <c r="W25" s="4">
        <v>49.106502334903801</v>
      </c>
      <c r="X25" s="177">
        <v>1.39071062520651</v>
      </c>
      <c r="Y25" s="4">
        <v>30.9460468389324</v>
      </c>
      <c r="Z25" s="177">
        <v>1.2294278180738401</v>
      </c>
      <c r="AA25" s="4">
        <v>91.319067461858893</v>
      </c>
      <c r="AB25" s="177">
        <v>0.85644035476185698</v>
      </c>
      <c r="AC25" s="4">
        <v>16.4974308992293</v>
      </c>
      <c r="AD25" s="177">
        <v>1.0933111863437399</v>
      </c>
      <c r="AE25" s="4">
        <v>63.465965343489202</v>
      </c>
      <c r="AF25" s="177">
        <v>1.39837318197511</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8"/>
    </row>
    <row r="26" spans="1:92" ht="13" customHeight="1" x14ac:dyDescent="0.35">
      <c r="A26" s="3" t="s">
        <v>366</v>
      </c>
      <c r="B26" s="171">
        <v>2</v>
      </c>
      <c r="C26" s="4">
        <v>92.397068164018606</v>
      </c>
      <c r="D26" s="177">
        <v>0.78132546840996298</v>
      </c>
      <c r="E26" s="4">
        <v>94.364056641631393</v>
      </c>
      <c r="F26" s="177">
        <v>0.729973869381081</v>
      </c>
      <c r="G26" s="4">
        <v>92.638802524968398</v>
      </c>
      <c r="H26" s="177">
        <v>0.93343867734214103</v>
      </c>
      <c r="I26" s="4">
        <v>94.420534511744293</v>
      </c>
      <c r="J26" s="177">
        <v>0.79222644637661399</v>
      </c>
      <c r="K26" s="4">
        <v>33.757341003555403</v>
      </c>
      <c r="L26" s="177">
        <v>1.58609073399314</v>
      </c>
      <c r="M26" s="4">
        <v>69.553676711907897</v>
      </c>
      <c r="N26" s="177">
        <v>1.5154848030433501</v>
      </c>
      <c r="O26" s="4">
        <v>43.119781304497103</v>
      </c>
      <c r="P26" s="177">
        <v>1.5694877302357899</v>
      </c>
      <c r="Q26" s="4">
        <v>46.057602227896098</v>
      </c>
      <c r="R26" s="177">
        <v>2.0017754429364998</v>
      </c>
      <c r="S26" s="4">
        <v>88.691380093427099</v>
      </c>
      <c r="T26" s="177">
        <v>1.0189942243743799</v>
      </c>
      <c r="U26" s="4">
        <v>84.4422445096735</v>
      </c>
      <c r="V26" s="177">
        <v>1.06674224298417</v>
      </c>
      <c r="W26" s="4">
        <v>85.078039878109493</v>
      </c>
      <c r="X26" s="177">
        <v>1.1183971750041299</v>
      </c>
      <c r="Y26" s="4">
        <v>76.254444988598806</v>
      </c>
      <c r="Z26" s="177">
        <v>1.3540608385149799</v>
      </c>
      <c r="AA26" s="4">
        <v>80.869765931229793</v>
      </c>
      <c r="AB26" s="177">
        <v>1.2552093470084</v>
      </c>
      <c r="AC26" s="4">
        <v>25.617542813165301</v>
      </c>
      <c r="AD26" s="177">
        <v>1.45602850006655</v>
      </c>
      <c r="AE26" s="4">
        <v>61.571208242372798</v>
      </c>
      <c r="AF26" s="177">
        <v>1.7260548530241799</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8"/>
    </row>
    <row r="27" spans="1:92" ht="13" customHeight="1" x14ac:dyDescent="0.35">
      <c r="A27" s="3" t="s">
        <v>367</v>
      </c>
      <c r="B27" s="171">
        <v>2</v>
      </c>
      <c r="C27" s="4">
        <v>85.335344280496599</v>
      </c>
      <c r="D27" s="177">
        <v>0.70612620524885805</v>
      </c>
      <c r="E27" s="4">
        <v>87.278369915933894</v>
      </c>
      <c r="F27" s="177">
        <v>0.62333677253612096</v>
      </c>
      <c r="G27" s="4">
        <v>83.604562091189507</v>
      </c>
      <c r="H27" s="177">
        <v>0.62777654755419099</v>
      </c>
      <c r="I27" s="4">
        <v>84.381081732079707</v>
      </c>
      <c r="J27" s="177">
        <v>0.56479777549789301</v>
      </c>
      <c r="K27" s="4">
        <v>12.514646098209401</v>
      </c>
      <c r="L27" s="177">
        <v>0.60802479876314497</v>
      </c>
      <c r="M27" s="4">
        <v>49.470358979862098</v>
      </c>
      <c r="N27" s="177">
        <v>0.85826771231838195</v>
      </c>
      <c r="O27" s="4">
        <v>44.417180994313</v>
      </c>
      <c r="P27" s="177">
        <v>0.88775549832270295</v>
      </c>
      <c r="Q27" s="4">
        <v>42.442186019072999</v>
      </c>
      <c r="R27" s="177">
        <v>0.91880130114082303</v>
      </c>
      <c r="S27" s="4">
        <v>53.270118205691503</v>
      </c>
      <c r="T27" s="177">
        <v>0.87485369717571904</v>
      </c>
      <c r="U27" s="4">
        <v>55.657780753357102</v>
      </c>
      <c r="V27" s="177">
        <v>0.92411261280379897</v>
      </c>
      <c r="W27" s="4">
        <v>45.495380052322197</v>
      </c>
      <c r="X27" s="177">
        <v>0.94357600252954099</v>
      </c>
      <c r="Y27" s="4">
        <v>30.6794767825081</v>
      </c>
      <c r="Z27" s="177">
        <v>0.85308978779640499</v>
      </c>
      <c r="AA27" s="4">
        <v>69.409253697568602</v>
      </c>
      <c r="AB27" s="177">
        <v>0.73567641798094896</v>
      </c>
      <c r="AC27" s="4">
        <v>11.093605427383199</v>
      </c>
      <c r="AD27" s="177">
        <v>0.68493985421493098</v>
      </c>
      <c r="AE27" s="4">
        <v>22.081131690950301</v>
      </c>
      <c r="AF27" s="177">
        <v>0.83236927481194101</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8"/>
    </row>
    <row r="28" spans="1:92" ht="13" customHeight="1" x14ac:dyDescent="0.35">
      <c r="A28" s="3" t="s">
        <v>368</v>
      </c>
      <c r="B28" s="171">
        <v>2</v>
      </c>
      <c r="C28" s="4">
        <v>79.823206571702102</v>
      </c>
      <c r="D28" s="177">
        <v>1.2869245516378001</v>
      </c>
      <c r="E28" s="4">
        <v>63.381109520864101</v>
      </c>
      <c r="F28" s="177">
        <v>1.51762851000937</v>
      </c>
      <c r="G28" s="4">
        <v>83.992195351709896</v>
      </c>
      <c r="H28" s="177">
        <v>0.91076083491295101</v>
      </c>
      <c r="I28" s="4">
        <v>78.705459923909601</v>
      </c>
      <c r="J28" s="177">
        <v>1.6011311498508101</v>
      </c>
      <c r="K28" s="4">
        <v>49.3089235105219</v>
      </c>
      <c r="L28" s="177">
        <v>1.5372628951507901</v>
      </c>
      <c r="M28" s="4">
        <v>57.086937324281301</v>
      </c>
      <c r="N28" s="177">
        <v>1.70485733968103</v>
      </c>
      <c r="O28" s="4">
        <v>78.311054529170093</v>
      </c>
      <c r="P28" s="177">
        <v>1.39513405552759</v>
      </c>
      <c r="Q28" s="4">
        <v>46.694712936713202</v>
      </c>
      <c r="R28" s="177">
        <v>1.6445757986829499</v>
      </c>
      <c r="S28" s="4">
        <v>68.776586368804303</v>
      </c>
      <c r="T28" s="177">
        <v>1.2454637494763401</v>
      </c>
      <c r="U28" s="4">
        <v>67.423114915819696</v>
      </c>
      <c r="V28" s="177">
        <v>1.4591852850692599</v>
      </c>
      <c r="W28" s="4">
        <v>69.455228287825705</v>
      </c>
      <c r="X28" s="177">
        <v>1.3709097593408699</v>
      </c>
      <c r="Y28" s="4">
        <v>73.303066841855596</v>
      </c>
      <c r="Z28" s="177">
        <v>1.3702494535632399</v>
      </c>
      <c r="AA28" s="4">
        <v>59.444075794094601</v>
      </c>
      <c r="AB28" s="177">
        <v>1.76614673382123</v>
      </c>
      <c r="AC28" s="4">
        <v>19.2460997878635</v>
      </c>
      <c r="AD28" s="177">
        <v>1.3293801503715099</v>
      </c>
      <c r="AE28" s="4">
        <v>36.960711790185897</v>
      </c>
      <c r="AF28" s="177">
        <v>1.4504255114217599</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8"/>
    </row>
    <row r="29" spans="1:92" ht="13" customHeight="1" x14ac:dyDescent="0.35">
      <c r="A29" s="3" t="s">
        <v>369</v>
      </c>
      <c r="B29" s="171">
        <v>2</v>
      </c>
      <c r="C29" s="4">
        <v>83.044451451160299</v>
      </c>
      <c r="D29" s="177">
        <v>0.88095692727762798</v>
      </c>
      <c r="E29" s="4">
        <v>82.889695248809602</v>
      </c>
      <c r="F29" s="177">
        <v>0.95437611230808395</v>
      </c>
      <c r="G29" s="4">
        <v>90.313144931635605</v>
      </c>
      <c r="H29" s="177">
        <v>0.74013100682470001</v>
      </c>
      <c r="I29" s="4">
        <v>86.745648033444297</v>
      </c>
      <c r="J29" s="177">
        <v>0.84864563932426995</v>
      </c>
      <c r="K29" s="4">
        <v>18.248633763953102</v>
      </c>
      <c r="L29" s="177">
        <v>1.0129726768901399</v>
      </c>
      <c r="M29" s="4">
        <v>51.3133565155523</v>
      </c>
      <c r="N29" s="177">
        <v>1.18129703111991</v>
      </c>
      <c r="O29" s="4">
        <v>45.460202964094002</v>
      </c>
      <c r="P29" s="177">
        <v>1.35202858130272</v>
      </c>
      <c r="Q29" s="4">
        <v>35.386532654457902</v>
      </c>
      <c r="R29" s="177">
        <v>1.2651381773366199</v>
      </c>
      <c r="S29" s="4">
        <v>47.690770607750402</v>
      </c>
      <c r="T29" s="177">
        <v>1.3615468243795099</v>
      </c>
      <c r="U29" s="4">
        <v>40.019944394727197</v>
      </c>
      <c r="V29" s="177">
        <v>1.2991365504060499</v>
      </c>
      <c r="W29" s="4">
        <v>37.703436698967202</v>
      </c>
      <c r="X29" s="177">
        <v>1.2022481460702901</v>
      </c>
      <c r="Y29" s="4">
        <v>17.759203700793702</v>
      </c>
      <c r="Z29" s="177">
        <v>1.0285022282818099</v>
      </c>
      <c r="AA29" s="4">
        <v>67.858900999640696</v>
      </c>
      <c r="AB29" s="177">
        <v>1.1432491438010599</v>
      </c>
      <c r="AC29" s="4">
        <v>13.2913866774774</v>
      </c>
      <c r="AD29" s="177">
        <v>0.84065987044604795</v>
      </c>
      <c r="AE29" s="4">
        <v>18.578773039907301</v>
      </c>
      <c r="AF29" s="177">
        <v>0.91190144143775598</v>
      </c>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8"/>
    </row>
    <row r="30" spans="1:92" ht="13" customHeight="1" x14ac:dyDescent="0.35">
      <c r="A30" s="3" t="s">
        <v>370</v>
      </c>
      <c r="B30" s="171">
        <v>2</v>
      </c>
      <c r="C30" s="4">
        <v>70.842499342505505</v>
      </c>
      <c r="D30" s="177">
        <v>1.0788439211634999</v>
      </c>
      <c r="E30" s="4">
        <v>73.658671864778597</v>
      </c>
      <c r="F30" s="177">
        <v>1.16915642894584</v>
      </c>
      <c r="G30" s="4">
        <v>82.614820411945004</v>
      </c>
      <c r="H30" s="177">
        <v>0.89619726526210897</v>
      </c>
      <c r="I30" s="4">
        <v>80.401741779041203</v>
      </c>
      <c r="J30" s="177">
        <v>0.98492703748455401</v>
      </c>
      <c r="K30" s="4">
        <v>36.010593866411199</v>
      </c>
      <c r="L30" s="177">
        <v>0.997745471652838</v>
      </c>
      <c r="M30" s="4">
        <v>38.559537823118603</v>
      </c>
      <c r="N30" s="177">
        <v>0.99122555989446703</v>
      </c>
      <c r="O30" s="4">
        <v>35.6932641327599</v>
      </c>
      <c r="P30" s="177">
        <v>0.956231228121869</v>
      </c>
      <c r="Q30" s="4">
        <v>21.7621069378147</v>
      </c>
      <c r="R30" s="177">
        <v>0.91032466664523004</v>
      </c>
      <c r="S30" s="4">
        <v>76.805396476482699</v>
      </c>
      <c r="T30" s="177">
        <v>1.02941219125203</v>
      </c>
      <c r="U30" s="4">
        <v>79.567387068450302</v>
      </c>
      <c r="V30" s="177">
        <v>0.99638309414922699</v>
      </c>
      <c r="W30" s="4">
        <v>70.864138579677302</v>
      </c>
      <c r="X30" s="177">
        <v>1.05279344590323</v>
      </c>
      <c r="Y30" s="4">
        <v>75.035724568519399</v>
      </c>
      <c r="Z30" s="177">
        <v>1.0546343487693</v>
      </c>
      <c r="AA30" s="4">
        <v>69.465084406752197</v>
      </c>
      <c r="AB30" s="177">
        <v>0.95217903981011498</v>
      </c>
      <c r="AC30" s="4">
        <v>17.739980240044599</v>
      </c>
      <c r="AD30" s="177">
        <v>0.85258874572809895</v>
      </c>
      <c r="AE30" s="4">
        <v>19.663440589348902</v>
      </c>
      <c r="AF30" s="177">
        <v>0.76966206537275705</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8"/>
    </row>
    <row r="31" spans="1:92" ht="13" customHeight="1" x14ac:dyDescent="0.35">
      <c r="A31" s="3" t="s">
        <v>371</v>
      </c>
      <c r="B31" s="171">
        <v>2</v>
      </c>
      <c r="C31" s="4">
        <v>85.735153758561907</v>
      </c>
      <c r="D31" s="177">
        <v>0.79419686148028801</v>
      </c>
      <c r="E31" s="4">
        <v>82.628630390525998</v>
      </c>
      <c r="F31" s="177">
        <v>0.96361122164290403</v>
      </c>
      <c r="G31" s="4">
        <v>92.358684292061298</v>
      </c>
      <c r="H31" s="177">
        <v>0.69457166159216899</v>
      </c>
      <c r="I31" s="4">
        <v>82.842731483721295</v>
      </c>
      <c r="J31" s="177">
        <v>1.05560753117801</v>
      </c>
      <c r="K31" s="4">
        <v>37.950420256141001</v>
      </c>
      <c r="L31" s="177">
        <v>1.2201957282176801</v>
      </c>
      <c r="M31" s="4">
        <v>50.201776246080598</v>
      </c>
      <c r="N31" s="177">
        <v>1.2457306079459001</v>
      </c>
      <c r="O31" s="4">
        <v>47.230366303992</v>
      </c>
      <c r="P31" s="177">
        <v>1.1728226173034599</v>
      </c>
      <c r="Q31" s="4">
        <v>35.592515935015498</v>
      </c>
      <c r="R31" s="177">
        <v>1.16423884365073</v>
      </c>
      <c r="S31" s="4">
        <v>82.475588702898804</v>
      </c>
      <c r="T31" s="177">
        <v>1.07217056191969</v>
      </c>
      <c r="U31" s="4">
        <v>80.567396520667899</v>
      </c>
      <c r="V31" s="177">
        <v>0.96394147142436104</v>
      </c>
      <c r="W31" s="4">
        <v>79.107087356098205</v>
      </c>
      <c r="X31" s="177">
        <v>1.0648239678568101</v>
      </c>
      <c r="Y31" s="4">
        <v>76.028554528346703</v>
      </c>
      <c r="Z31" s="177">
        <v>1.1902928645870601</v>
      </c>
      <c r="AA31" s="4">
        <v>53.705993631859897</v>
      </c>
      <c r="AB31" s="177">
        <v>1.5244307560713899</v>
      </c>
      <c r="AC31" s="4">
        <v>24.701872639043501</v>
      </c>
      <c r="AD31" s="177">
        <v>1.1096007488334101</v>
      </c>
      <c r="AE31" s="4">
        <v>47.9955403657491</v>
      </c>
      <c r="AF31" s="177">
        <v>1.20898103783322</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8"/>
    </row>
    <row r="32" spans="1:92" ht="13" customHeight="1" x14ac:dyDescent="0.35">
      <c r="A32" s="3" t="s">
        <v>372</v>
      </c>
      <c r="B32" s="171">
        <v>2</v>
      </c>
      <c r="C32" s="4">
        <v>83.2020434571279</v>
      </c>
      <c r="D32" s="177">
        <v>0.77919811076578505</v>
      </c>
      <c r="E32" s="4">
        <v>84.112177609022496</v>
      </c>
      <c r="F32" s="177">
        <v>0.83346937561377099</v>
      </c>
      <c r="G32" s="4">
        <v>96.105779519780796</v>
      </c>
      <c r="H32" s="177">
        <v>0.399917422437639</v>
      </c>
      <c r="I32" s="4">
        <v>89.055601522081204</v>
      </c>
      <c r="J32" s="177">
        <v>0.66047956152909804</v>
      </c>
      <c r="K32" s="4">
        <v>33.878475152118</v>
      </c>
      <c r="L32" s="177">
        <v>0.98138650968536301</v>
      </c>
      <c r="M32" s="4">
        <v>56.970387910462698</v>
      </c>
      <c r="N32" s="177">
        <v>1.1233270234830299</v>
      </c>
      <c r="O32" s="4">
        <v>36.070750750189397</v>
      </c>
      <c r="P32" s="177">
        <v>1.1264768843299799</v>
      </c>
      <c r="Q32" s="4">
        <v>37.365380093030303</v>
      </c>
      <c r="R32" s="177">
        <v>1.1731222756903801</v>
      </c>
      <c r="S32" s="4">
        <v>85.308162568315694</v>
      </c>
      <c r="T32" s="177">
        <v>0.85772191692189004</v>
      </c>
      <c r="U32" s="4">
        <v>81.798450821946702</v>
      </c>
      <c r="V32" s="177">
        <v>0.79647250993102303</v>
      </c>
      <c r="W32" s="4">
        <v>67.017095488549799</v>
      </c>
      <c r="X32" s="177">
        <v>1.19543149503227</v>
      </c>
      <c r="Y32" s="4">
        <v>71.574278565781498</v>
      </c>
      <c r="Z32" s="177">
        <v>1.1076494601657401</v>
      </c>
      <c r="AA32" s="4">
        <v>84.381937771222397</v>
      </c>
      <c r="AB32" s="177">
        <v>0.84893999478450199</v>
      </c>
      <c r="AC32" s="4">
        <v>13.622613959659301</v>
      </c>
      <c r="AD32" s="177">
        <v>0.79478267063421904</v>
      </c>
      <c r="AE32" s="4">
        <v>22.254323765635299</v>
      </c>
      <c r="AF32" s="177">
        <v>0.99978148912431197</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8"/>
    </row>
    <row r="33" spans="1:92" ht="13" customHeight="1" x14ac:dyDescent="0.35">
      <c r="A33" s="3" t="s">
        <v>373</v>
      </c>
      <c r="B33" s="171">
        <v>2</v>
      </c>
      <c r="C33" s="4">
        <v>43.560458472406303</v>
      </c>
      <c r="D33" s="177">
        <v>1.76862128422549</v>
      </c>
      <c r="E33" s="4">
        <v>75.262264951290305</v>
      </c>
      <c r="F33" s="177">
        <v>1.7010195310424701</v>
      </c>
      <c r="G33" s="4">
        <v>86.185351182856195</v>
      </c>
      <c r="H33" s="177">
        <v>1.32167076578104</v>
      </c>
      <c r="I33" s="4">
        <v>72.522465926711007</v>
      </c>
      <c r="J33" s="177">
        <v>1.8239111496559</v>
      </c>
      <c r="K33" s="4">
        <v>22.1538539855365</v>
      </c>
      <c r="L33" s="177">
        <v>1.5293168930876899</v>
      </c>
      <c r="M33" s="4">
        <v>57.424084015494202</v>
      </c>
      <c r="N33" s="177">
        <v>1.73532159433502</v>
      </c>
      <c r="O33" s="4">
        <v>43.816554156487797</v>
      </c>
      <c r="P33" s="177">
        <v>1.62154103872304</v>
      </c>
      <c r="Q33" s="4">
        <v>52.383587057334097</v>
      </c>
      <c r="R33" s="177">
        <v>1.9898794241070501</v>
      </c>
      <c r="S33" s="4">
        <v>66.143196779899</v>
      </c>
      <c r="T33" s="177">
        <v>1.6467059516634099</v>
      </c>
      <c r="U33" s="4">
        <v>77.673460320912199</v>
      </c>
      <c r="V33" s="177">
        <v>1.41110848178712</v>
      </c>
      <c r="W33" s="4">
        <v>78.121599630735304</v>
      </c>
      <c r="X33" s="177">
        <v>1.54917092757319</v>
      </c>
      <c r="Y33" s="4">
        <v>51.220410836202397</v>
      </c>
      <c r="Z33" s="177">
        <v>1.65862657519083</v>
      </c>
      <c r="AA33" s="4">
        <v>39.668774192934102</v>
      </c>
      <c r="AB33" s="177">
        <v>1.7054549633863001</v>
      </c>
      <c r="AC33" s="4">
        <v>36.726545145175599</v>
      </c>
      <c r="AD33" s="177">
        <v>1.7472249060396601</v>
      </c>
      <c r="AE33" s="4">
        <v>37.500130035074299</v>
      </c>
      <c r="AF33" s="177">
        <v>1.7612133496612301</v>
      </c>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8"/>
    </row>
    <row r="34" spans="1:92" ht="13" customHeight="1" x14ac:dyDescent="0.35">
      <c r="A34" s="3" t="s">
        <v>374</v>
      </c>
      <c r="B34" s="171">
        <v>2</v>
      </c>
      <c r="C34" s="4">
        <v>77.987655265838498</v>
      </c>
      <c r="D34" s="177">
        <v>1.2417876342271399</v>
      </c>
      <c r="E34" s="4">
        <v>83.403772638745096</v>
      </c>
      <c r="F34" s="177">
        <v>1.0407989317120001</v>
      </c>
      <c r="G34" s="4">
        <v>89.449372313449004</v>
      </c>
      <c r="H34" s="177">
        <v>0.81469717673146103</v>
      </c>
      <c r="I34" s="4">
        <v>93.025324665804305</v>
      </c>
      <c r="J34" s="177">
        <v>0.69131284327027298</v>
      </c>
      <c r="K34" s="4">
        <v>34.303256810162402</v>
      </c>
      <c r="L34" s="177">
        <v>1.4838982944285699</v>
      </c>
      <c r="M34" s="4">
        <v>53.7206491366154</v>
      </c>
      <c r="N34" s="177">
        <v>1.2783885269098501</v>
      </c>
      <c r="O34" s="4">
        <v>45.414679669214102</v>
      </c>
      <c r="P34" s="177">
        <v>1.4873361485008101</v>
      </c>
      <c r="Q34" s="4">
        <v>43.135782828749903</v>
      </c>
      <c r="R34" s="177">
        <v>1.58568846931305</v>
      </c>
      <c r="S34" s="4">
        <v>90.169655677869002</v>
      </c>
      <c r="T34" s="177">
        <v>0.88393926385412802</v>
      </c>
      <c r="U34" s="4">
        <v>87.223345846370606</v>
      </c>
      <c r="V34" s="177">
        <v>0.96802324568540399</v>
      </c>
      <c r="W34" s="4">
        <v>78.263475090319602</v>
      </c>
      <c r="X34" s="177">
        <v>1.10857213090982</v>
      </c>
      <c r="Y34" s="4">
        <v>67.051227581355207</v>
      </c>
      <c r="Z34" s="177">
        <v>1.48630188109717</v>
      </c>
      <c r="AA34" s="4">
        <v>77.945698631823106</v>
      </c>
      <c r="AB34" s="177">
        <v>1.25910711422238</v>
      </c>
      <c r="AC34" s="4">
        <v>27.428669296840201</v>
      </c>
      <c r="AD34" s="177">
        <v>1.1108888644299899</v>
      </c>
      <c r="AE34" s="4">
        <v>48.500819094516203</v>
      </c>
      <c r="AF34" s="177">
        <v>1.2194443046615999</v>
      </c>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8"/>
    </row>
    <row r="35" spans="1:92" ht="13" customHeight="1" x14ac:dyDescent="0.35">
      <c r="A35" s="3" t="s">
        <v>375</v>
      </c>
      <c r="B35" s="171">
        <v>2</v>
      </c>
      <c r="C35" s="4">
        <v>86.934684628261905</v>
      </c>
      <c r="D35" s="177">
        <v>0.68293323675075701</v>
      </c>
      <c r="E35" s="4">
        <v>81.764648726450503</v>
      </c>
      <c r="F35" s="177">
        <v>0.78627332707667397</v>
      </c>
      <c r="G35" s="4">
        <v>84.613632423750005</v>
      </c>
      <c r="H35" s="177">
        <v>0.66234515726327303</v>
      </c>
      <c r="I35" s="4">
        <v>93.673572992232906</v>
      </c>
      <c r="J35" s="177">
        <v>0.51622372899222901</v>
      </c>
      <c r="K35" s="4">
        <v>49.454495094718901</v>
      </c>
      <c r="L35" s="177">
        <v>1.15843099286979</v>
      </c>
      <c r="M35" s="4">
        <v>72.967074410257894</v>
      </c>
      <c r="N35" s="177">
        <v>0.95235627144399204</v>
      </c>
      <c r="O35" s="4">
        <v>54.102960449166602</v>
      </c>
      <c r="P35" s="177">
        <v>1.28569032398182</v>
      </c>
      <c r="Q35" s="4">
        <v>46.358511282985098</v>
      </c>
      <c r="R35" s="177">
        <v>1.07830510744309</v>
      </c>
      <c r="S35" s="4">
        <v>81.136113866909795</v>
      </c>
      <c r="T35" s="177">
        <v>0.96650711720937299</v>
      </c>
      <c r="U35" s="4">
        <v>74.030135287312604</v>
      </c>
      <c r="V35" s="177">
        <v>0.83873287906162097</v>
      </c>
      <c r="W35" s="4">
        <v>66.927604069088403</v>
      </c>
      <c r="X35" s="177">
        <v>1.0936587400780899</v>
      </c>
      <c r="Y35" s="4">
        <v>50.7311642950893</v>
      </c>
      <c r="Z35" s="177">
        <v>1.0093048021339499</v>
      </c>
      <c r="AA35" s="4">
        <v>78.5491319232911</v>
      </c>
      <c r="AB35" s="177">
        <v>0.968289550569574</v>
      </c>
      <c r="AC35" s="4">
        <v>26.347403783127898</v>
      </c>
      <c r="AD35" s="177">
        <v>0.88574230005358401</v>
      </c>
      <c r="AE35" s="4">
        <v>68.922758208504007</v>
      </c>
      <c r="AF35" s="177">
        <v>0.99102575819254701</v>
      </c>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8"/>
    </row>
    <row r="36" spans="1:92" ht="13" customHeight="1" x14ac:dyDescent="0.35">
      <c r="A36" s="3" t="s">
        <v>376</v>
      </c>
      <c r="B36" s="171">
        <v>2</v>
      </c>
      <c r="C36" s="4">
        <v>66.503870606181593</v>
      </c>
      <c r="D36" s="177">
        <v>1.0975338816386</v>
      </c>
      <c r="E36" s="4">
        <v>87.631610759204193</v>
      </c>
      <c r="F36" s="177">
        <v>0.71012687212482795</v>
      </c>
      <c r="G36" s="4">
        <v>87.936583125608806</v>
      </c>
      <c r="H36" s="177">
        <v>0.77929271563966496</v>
      </c>
      <c r="I36" s="4">
        <v>75.498439729463897</v>
      </c>
      <c r="J36" s="177">
        <v>0.81491646442403798</v>
      </c>
      <c r="K36" s="4">
        <v>28.744326805215302</v>
      </c>
      <c r="L36" s="177">
        <v>1.1723294011830201</v>
      </c>
      <c r="M36" s="4">
        <v>24.186994965178101</v>
      </c>
      <c r="N36" s="177">
        <v>0.91398582709578802</v>
      </c>
      <c r="O36" s="4">
        <v>53.227277059146601</v>
      </c>
      <c r="P36" s="177">
        <v>1.27925334589408</v>
      </c>
      <c r="Q36" s="4">
        <v>40.304786021085597</v>
      </c>
      <c r="R36" s="177">
        <v>1.13428213768672</v>
      </c>
      <c r="S36" s="4">
        <v>72.100190442370206</v>
      </c>
      <c r="T36" s="177">
        <v>1.12280238337509</v>
      </c>
      <c r="U36" s="4">
        <v>70.346747727242004</v>
      </c>
      <c r="V36" s="177">
        <v>1.20484696051477</v>
      </c>
      <c r="W36" s="4">
        <v>58.431405955506598</v>
      </c>
      <c r="X36" s="177">
        <v>1.3856817682665299</v>
      </c>
      <c r="Y36" s="4">
        <v>47.091163037841802</v>
      </c>
      <c r="Z36" s="177">
        <v>1.2613586909022401</v>
      </c>
      <c r="AA36" s="4">
        <v>64.400267277098493</v>
      </c>
      <c r="AB36" s="177">
        <v>1.0395172902335601</v>
      </c>
      <c r="AC36" s="4">
        <v>21.3607429319324</v>
      </c>
      <c r="AD36" s="177">
        <v>0.92171663617200605</v>
      </c>
      <c r="AE36" s="4">
        <v>46.365492713458799</v>
      </c>
      <c r="AF36" s="177">
        <v>1.14276210543846</v>
      </c>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8"/>
    </row>
    <row r="37" spans="1:92" ht="13" customHeight="1" x14ac:dyDescent="0.35">
      <c r="A37" s="3" t="s">
        <v>377</v>
      </c>
      <c r="B37" s="171">
        <v>2</v>
      </c>
      <c r="C37" s="4">
        <v>93.2572389665374</v>
      </c>
      <c r="D37" s="177">
        <v>0.53455476249830103</v>
      </c>
      <c r="E37" s="4">
        <v>95.552956230859706</v>
      </c>
      <c r="F37" s="177">
        <v>0.40798033353600199</v>
      </c>
      <c r="G37" s="4">
        <v>93.922100931522607</v>
      </c>
      <c r="H37" s="177">
        <v>0.44813431878869803</v>
      </c>
      <c r="I37" s="4">
        <v>93.698454372037702</v>
      </c>
      <c r="J37" s="177">
        <v>0.49023366959135201</v>
      </c>
      <c r="K37" s="4">
        <v>30.042090206811899</v>
      </c>
      <c r="L37" s="177">
        <v>0.865541260653237</v>
      </c>
      <c r="M37" s="4">
        <v>79.594974015826097</v>
      </c>
      <c r="N37" s="177">
        <v>0.63324568688546801</v>
      </c>
      <c r="O37" s="4">
        <v>76.905430558419496</v>
      </c>
      <c r="P37" s="177">
        <v>0.84231595843622598</v>
      </c>
      <c r="Q37" s="4">
        <v>61.2461126171725</v>
      </c>
      <c r="R37" s="177">
        <v>1.00435935289536</v>
      </c>
      <c r="S37" s="4">
        <v>90.945476890801501</v>
      </c>
      <c r="T37" s="177">
        <v>0.55891946565027095</v>
      </c>
      <c r="U37" s="4">
        <v>85.436736763438304</v>
      </c>
      <c r="V37" s="177">
        <v>0.804826899860557</v>
      </c>
      <c r="W37" s="4">
        <v>69.491534851789496</v>
      </c>
      <c r="X37" s="177">
        <v>1.02885002467033</v>
      </c>
      <c r="Y37" s="4">
        <v>68.303208495587299</v>
      </c>
      <c r="Z37" s="177">
        <v>1.0338630670487701</v>
      </c>
      <c r="AA37" s="4">
        <v>84.754085609697597</v>
      </c>
      <c r="AB37" s="177">
        <v>0.69673559794136697</v>
      </c>
      <c r="AC37" s="4">
        <v>31.062417629199601</v>
      </c>
      <c r="AD37" s="177">
        <v>0.890389115787384</v>
      </c>
      <c r="AE37" s="4">
        <v>48.448080368861199</v>
      </c>
      <c r="AF37" s="177">
        <v>1.0283375074574601</v>
      </c>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8"/>
    </row>
    <row r="38" spans="1:92" ht="13" customHeight="1" x14ac:dyDescent="0.35">
      <c r="A38" s="3" t="s">
        <v>378</v>
      </c>
      <c r="B38" s="171">
        <v>2</v>
      </c>
      <c r="C38" s="4">
        <v>80.518279542374103</v>
      </c>
      <c r="D38" s="177">
        <v>0.92001979712886495</v>
      </c>
      <c r="E38" s="4">
        <v>80.654128503469295</v>
      </c>
      <c r="F38" s="177">
        <v>1.0569349588194601</v>
      </c>
      <c r="G38" s="4">
        <v>94.4802383386739</v>
      </c>
      <c r="H38" s="177">
        <v>0.57651299055120198</v>
      </c>
      <c r="I38" s="4">
        <v>89.495505136897904</v>
      </c>
      <c r="J38" s="177">
        <v>0.77019558742648997</v>
      </c>
      <c r="K38" s="4">
        <v>28.3290919278584</v>
      </c>
      <c r="L38" s="177">
        <v>1.1658803629343899</v>
      </c>
      <c r="M38" s="4">
        <v>40.350568022213999</v>
      </c>
      <c r="N38" s="177">
        <v>1.0807422892488101</v>
      </c>
      <c r="O38" s="4">
        <v>47.086991668688299</v>
      </c>
      <c r="P38" s="177">
        <v>1.27357906351801</v>
      </c>
      <c r="Q38" s="4">
        <v>45.483326343738199</v>
      </c>
      <c r="R38" s="177">
        <v>1.1276134039969199</v>
      </c>
      <c r="S38" s="4">
        <v>78.783743656983802</v>
      </c>
      <c r="T38" s="177">
        <v>1.1419696217739901</v>
      </c>
      <c r="U38" s="4">
        <v>80.567406676414507</v>
      </c>
      <c r="V38" s="177">
        <v>1.01098905728087</v>
      </c>
      <c r="W38" s="4">
        <v>71.753672585646598</v>
      </c>
      <c r="X38" s="177">
        <v>1.1437017668545899</v>
      </c>
      <c r="Y38" s="4">
        <v>65.679623516332597</v>
      </c>
      <c r="Z38" s="177">
        <v>1.4755885406104099</v>
      </c>
      <c r="AA38" s="4">
        <v>76.397515978528801</v>
      </c>
      <c r="AB38" s="177">
        <v>1.00234948595299</v>
      </c>
      <c r="AC38" s="4">
        <v>25.4802105093367</v>
      </c>
      <c r="AD38" s="177">
        <v>1.1634485691563199</v>
      </c>
      <c r="AE38" s="4">
        <v>37.429658658822902</v>
      </c>
      <c r="AF38" s="177">
        <v>1.3361135325095901</v>
      </c>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8"/>
    </row>
    <row r="39" spans="1:92" ht="13" customHeight="1" x14ac:dyDescent="0.35">
      <c r="A39" s="3" t="s">
        <v>379</v>
      </c>
      <c r="B39" s="171">
        <v>2</v>
      </c>
      <c r="C39" s="4">
        <v>85.418642790312504</v>
      </c>
      <c r="D39" s="177">
        <v>0.98899986662002504</v>
      </c>
      <c r="E39" s="4">
        <v>92.908906526065905</v>
      </c>
      <c r="F39" s="177">
        <v>0.84488327048438905</v>
      </c>
      <c r="G39" s="4">
        <v>93.488694138107206</v>
      </c>
      <c r="H39" s="177">
        <v>0.78455974744561996</v>
      </c>
      <c r="I39" s="4">
        <v>92.780108479217404</v>
      </c>
      <c r="J39" s="177">
        <v>0.725035041241476</v>
      </c>
      <c r="K39" s="4">
        <v>47.669045386293298</v>
      </c>
      <c r="L39" s="177">
        <v>1.4293500539760899</v>
      </c>
      <c r="M39" s="4">
        <v>84.5130085169057</v>
      </c>
      <c r="N39" s="177">
        <v>0.77832697543907003</v>
      </c>
      <c r="O39" s="4">
        <v>73.680531598995898</v>
      </c>
      <c r="P39" s="177">
        <v>1.1964731525357299</v>
      </c>
      <c r="Q39" s="4">
        <v>49.736592894369501</v>
      </c>
      <c r="R39" s="177">
        <v>1.2309915020148801</v>
      </c>
      <c r="S39" s="4">
        <v>90.767847598668894</v>
      </c>
      <c r="T39" s="177">
        <v>0.88679091743559502</v>
      </c>
      <c r="U39" s="4">
        <v>87.980064183020403</v>
      </c>
      <c r="V39" s="177">
        <v>1.00412921006928</v>
      </c>
      <c r="W39" s="4">
        <v>83.215430925918795</v>
      </c>
      <c r="X39" s="177">
        <v>1.1931533798854701</v>
      </c>
      <c r="Y39" s="4">
        <v>75.998049793025004</v>
      </c>
      <c r="Z39" s="177">
        <v>1.1804113806897201</v>
      </c>
      <c r="AA39" s="4">
        <v>82.175988843273601</v>
      </c>
      <c r="AB39" s="177">
        <v>1.0319268362459799</v>
      </c>
      <c r="AC39" s="4">
        <v>39.137506099519896</v>
      </c>
      <c r="AD39" s="177">
        <v>1.47527905369504</v>
      </c>
      <c r="AE39" s="4">
        <v>65.905792943630999</v>
      </c>
      <c r="AF39" s="177">
        <v>1.1723857347629401</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8"/>
    </row>
    <row r="40" spans="1:92" ht="13" customHeight="1" x14ac:dyDescent="0.35">
      <c r="A40" s="3" t="s">
        <v>380</v>
      </c>
      <c r="B40" s="171">
        <v>2</v>
      </c>
      <c r="C40" s="4">
        <v>90.072096016673896</v>
      </c>
      <c r="D40" s="177">
        <v>0.74385872498359396</v>
      </c>
      <c r="E40" s="4">
        <v>96.938779471918593</v>
      </c>
      <c r="F40" s="177">
        <v>0.388648384693565</v>
      </c>
      <c r="G40" s="4">
        <v>96.933345455824195</v>
      </c>
      <c r="H40" s="177">
        <v>0.39244386087348998</v>
      </c>
      <c r="I40" s="4">
        <v>93.467815857336404</v>
      </c>
      <c r="J40" s="177">
        <v>0.595716495866496</v>
      </c>
      <c r="K40" s="4">
        <v>59.277737542646499</v>
      </c>
      <c r="L40" s="177">
        <v>1.2120876384547901</v>
      </c>
      <c r="M40" s="4">
        <v>81.928826267874996</v>
      </c>
      <c r="N40" s="177">
        <v>1.0270518881850399</v>
      </c>
      <c r="O40" s="4">
        <v>51.926185006164602</v>
      </c>
      <c r="P40" s="177">
        <v>1.22259655426023</v>
      </c>
      <c r="Q40" s="4">
        <v>55.339895287485902</v>
      </c>
      <c r="R40" s="177">
        <v>1.33632426226552</v>
      </c>
      <c r="S40" s="4">
        <v>94.219785150929198</v>
      </c>
      <c r="T40" s="177">
        <v>0.53622200752355498</v>
      </c>
      <c r="U40" s="4">
        <v>93.974035513952899</v>
      </c>
      <c r="V40" s="177">
        <v>0.64162665764322901</v>
      </c>
      <c r="W40" s="4">
        <v>85.434091481378701</v>
      </c>
      <c r="X40" s="177">
        <v>0.886236255152548</v>
      </c>
      <c r="Y40" s="4">
        <v>57.542089094596797</v>
      </c>
      <c r="Z40" s="177">
        <v>1.2195721733385401</v>
      </c>
      <c r="AA40" s="4">
        <v>84.239716524180494</v>
      </c>
      <c r="AB40" s="177">
        <v>0.92714288471544903</v>
      </c>
      <c r="AC40" s="4">
        <v>26.196370879087599</v>
      </c>
      <c r="AD40" s="177">
        <v>0.99359798278030897</v>
      </c>
      <c r="AE40" s="4">
        <v>80.506089395878405</v>
      </c>
      <c r="AF40" s="177">
        <v>1.0866152662898101</v>
      </c>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8"/>
    </row>
    <row r="41" spans="1:92" ht="13" customHeight="1" x14ac:dyDescent="0.35">
      <c r="A41" s="3" t="s">
        <v>381</v>
      </c>
      <c r="B41" s="171">
        <v>2</v>
      </c>
      <c r="C41" s="4">
        <v>71.154557825303399</v>
      </c>
      <c r="D41" s="177">
        <v>1.0716632877130501</v>
      </c>
      <c r="E41" s="4">
        <v>94.425403463160393</v>
      </c>
      <c r="F41" s="177">
        <v>0.52596827186138295</v>
      </c>
      <c r="G41" s="4">
        <v>97.066733108032807</v>
      </c>
      <c r="H41" s="177">
        <v>0.44108064445365502</v>
      </c>
      <c r="I41" s="4">
        <v>90.063002825991703</v>
      </c>
      <c r="J41" s="177">
        <v>0.64128988815671395</v>
      </c>
      <c r="K41" s="4">
        <v>16.550957981803801</v>
      </c>
      <c r="L41" s="177">
        <v>0.77352865769343604</v>
      </c>
      <c r="M41" s="4">
        <v>79.026035179999994</v>
      </c>
      <c r="N41" s="177">
        <v>0.82106866745169804</v>
      </c>
      <c r="O41" s="4">
        <v>54.884811419279103</v>
      </c>
      <c r="P41" s="177">
        <v>1.12617885610621</v>
      </c>
      <c r="Q41" s="4">
        <v>68.379322946524695</v>
      </c>
      <c r="R41" s="177">
        <v>1.1752889327661999</v>
      </c>
      <c r="S41" s="4">
        <v>74.395241343037995</v>
      </c>
      <c r="T41" s="177">
        <v>0.93347195536865601</v>
      </c>
      <c r="U41" s="4">
        <v>71.211626616142098</v>
      </c>
      <c r="V41" s="177">
        <v>1.0147314488617101</v>
      </c>
      <c r="W41" s="4">
        <v>60.522288920123501</v>
      </c>
      <c r="X41" s="177">
        <v>1.0510488319669</v>
      </c>
      <c r="Y41" s="4">
        <v>47.484149027282101</v>
      </c>
      <c r="Z41" s="177">
        <v>1.29133202200968</v>
      </c>
      <c r="AA41" s="4">
        <v>87.317645937101105</v>
      </c>
      <c r="AB41" s="177">
        <v>0.78333600047974505</v>
      </c>
      <c r="AC41" s="4">
        <v>27.653539506480602</v>
      </c>
      <c r="AD41" s="177">
        <v>0.95916944639242696</v>
      </c>
      <c r="AE41" s="4">
        <v>25.1497436341654</v>
      </c>
      <c r="AF41" s="177">
        <v>1.0014222273712099</v>
      </c>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8"/>
    </row>
    <row r="42" spans="1:92" ht="13" customHeight="1" x14ac:dyDescent="0.35">
      <c r="A42" s="3" t="s">
        <v>382</v>
      </c>
      <c r="B42" s="171">
        <v>2</v>
      </c>
      <c r="C42" s="4">
        <v>79.9260703801814</v>
      </c>
      <c r="D42" s="177">
        <v>1.1143785869815299</v>
      </c>
      <c r="E42" s="4">
        <v>82.787245518960901</v>
      </c>
      <c r="F42" s="177">
        <v>0.97230611925853105</v>
      </c>
      <c r="G42" s="4">
        <v>88.191270854283303</v>
      </c>
      <c r="H42" s="177">
        <v>0.87435103947583803</v>
      </c>
      <c r="I42" s="4">
        <v>83.898506763578098</v>
      </c>
      <c r="J42" s="177">
        <v>1.00519633330386</v>
      </c>
      <c r="K42" s="4">
        <v>33.489867365973303</v>
      </c>
      <c r="L42" s="177">
        <v>1.23641243521543</v>
      </c>
      <c r="M42" s="4">
        <v>69.8704797933528</v>
      </c>
      <c r="N42" s="177">
        <v>1.2543809287352301</v>
      </c>
      <c r="O42" s="4">
        <v>44.238736119100999</v>
      </c>
      <c r="P42" s="177">
        <v>1.22217056463346</v>
      </c>
      <c r="Q42" s="4">
        <v>45.460397458045897</v>
      </c>
      <c r="R42" s="177">
        <v>1.37754550642052</v>
      </c>
      <c r="S42" s="4">
        <v>74.794771746935297</v>
      </c>
      <c r="T42" s="177">
        <v>1.2306636100561501</v>
      </c>
      <c r="U42" s="4">
        <v>73.472359539758102</v>
      </c>
      <c r="V42" s="177">
        <v>1.2079621414369801</v>
      </c>
      <c r="W42" s="4">
        <v>64.598686551957798</v>
      </c>
      <c r="X42" s="177">
        <v>1.1395513723925299</v>
      </c>
      <c r="Y42" s="4">
        <v>72.919460041087206</v>
      </c>
      <c r="Z42" s="177">
        <v>1.1633203084977899</v>
      </c>
      <c r="AA42" s="4">
        <v>77.158892944195401</v>
      </c>
      <c r="AB42" s="177">
        <v>1.1785869482865901</v>
      </c>
      <c r="AC42" s="4">
        <v>40.599395796058197</v>
      </c>
      <c r="AD42" s="177">
        <v>1.23111388714526</v>
      </c>
      <c r="AE42" s="4">
        <v>57.472615436290397</v>
      </c>
      <c r="AF42" s="177">
        <v>1.2121147651313999</v>
      </c>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8"/>
    </row>
    <row r="43" spans="1:92" ht="13" customHeight="1" x14ac:dyDescent="0.35">
      <c r="A43" s="3" t="s">
        <v>383</v>
      </c>
      <c r="B43" s="171">
        <v>2</v>
      </c>
      <c r="C43" s="4">
        <v>82.378369333222807</v>
      </c>
      <c r="D43" s="177">
        <v>1.50684604199929</v>
      </c>
      <c r="E43" s="4">
        <v>89.912714539456701</v>
      </c>
      <c r="F43" s="177">
        <v>1.1947379353301699</v>
      </c>
      <c r="G43" s="4">
        <v>95.955835120510997</v>
      </c>
      <c r="H43" s="177">
        <v>0.59173178440982399</v>
      </c>
      <c r="I43" s="4">
        <v>95.1718025675588</v>
      </c>
      <c r="J43" s="177">
        <v>0.75055348476004702</v>
      </c>
      <c r="K43" s="4">
        <v>54.818194591044403</v>
      </c>
      <c r="L43" s="177">
        <v>1.6712598097557201</v>
      </c>
      <c r="M43" s="4">
        <v>81.392052560145402</v>
      </c>
      <c r="N43" s="177">
        <v>1.3403267011054101</v>
      </c>
      <c r="O43" s="4">
        <v>50.9392221607228</v>
      </c>
      <c r="P43" s="177">
        <v>1.78111495486535</v>
      </c>
      <c r="Q43" s="4">
        <v>47.992102504459901</v>
      </c>
      <c r="R43" s="177">
        <v>1.6928728711427199</v>
      </c>
      <c r="S43" s="4">
        <v>76.031442986339997</v>
      </c>
      <c r="T43" s="177">
        <v>1.53936503570384</v>
      </c>
      <c r="U43" s="4">
        <v>67.879015287608198</v>
      </c>
      <c r="V43" s="177">
        <v>1.57158984709567</v>
      </c>
      <c r="W43" s="4">
        <v>50.0830390984394</v>
      </c>
      <c r="X43" s="177">
        <v>1.5966333239658801</v>
      </c>
      <c r="Y43" s="4">
        <v>40.714736436488202</v>
      </c>
      <c r="Z43" s="177">
        <v>1.76127723609328</v>
      </c>
      <c r="AA43" s="4">
        <v>90.653599709279504</v>
      </c>
      <c r="AB43" s="177">
        <v>0.99983261817031899</v>
      </c>
      <c r="AC43" s="4">
        <v>28.933833783773299</v>
      </c>
      <c r="AD43" s="177">
        <v>1.5811141882206901</v>
      </c>
      <c r="AE43" s="4">
        <v>69.646592487129894</v>
      </c>
      <c r="AF43" s="177">
        <v>1.6084860701627499</v>
      </c>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8"/>
    </row>
    <row r="44" spans="1:92" ht="13" customHeight="1" x14ac:dyDescent="0.35">
      <c r="A44" s="3" t="s">
        <v>384</v>
      </c>
      <c r="B44" s="171">
        <v>2</v>
      </c>
      <c r="C44" s="4">
        <v>84.409451473911503</v>
      </c>
      <c r="D44" s="177">
        <v>0.78823819193891398</v>
      </c>
      <c r="E44" s="4">
        <v>89.038574703129697</v>
      </c>
      <c r="F44" s="177">
        <v>0.72574714742197199</v>
      </c>
      <c r="G44" s="4">
        <v>90.309261720167797</v>
      </c>
      <c r="H44" s="177">
        <v>0.71537751961754104</v>
      </c>
      <c r="I44" s="4">
        <v>88.677342256364099</v>
      </c>
      <c r="J44" s="177">
        <v>0.667612149066799</v>
      </c>
      <c r="K44" s="4">
        <v>44.612323761012497</v>
      </c>
      <c r="L44" s="177">
        <v>1.3011141781583699</v>
      </c>
      <c r="M44" s="4">
        <v>57.490935840383301</v>
      </c>
      <c r="N44" s="177">
        <v>1.4933346633292699</v>
      </c>
      <c r="O44" s="4">
        <v>42.084608083795402</v>
      </c>
      <c r="P44" s="177">
        <v>1.36907300866589</v>
      </c>
      <c r="Q44" s="4">
        <v>50.404444123844797</v>
      </c>
      <c r="R44" s="177">
        <v>1.26723458561026</v>
      </c>
      <c r="S44" s="4">
        <v>91.591073908906907</v>
      </c>
      <c r="T44" s="177">
        <v>0.61852983762770997</v>
      </c>
      <c r="U44" s="4">
        <v>91.380698461680097</v>
      </c>
      <c r="V44" s="177">
        <v>0.56439535069453695</v>
      </c>
      <c r="W44" s="4">
        <v>84.285814073861403</v>
      </c>
      <c r="X44" s="177">
        <v>0.79456049342408497</v>
      </c>
      <c r="Y44" s="4">
        <v>88.966849008222596</v>
      </c>
      <c r="Z44" s="177">
        <v>0.70501462552615601</v>
      </c>
      <c r="AA44" s="4">
        <v>71.421775656964499</v>
      </c>
      <c r="AB44" s="177">
        <v>1.12172267506116</v>
      </c>
      <c r="AC44" s="4">
        <v>23.1742445538151</v>
      </c>
      <c r="AD44" s="177">
        <v>1.2199307094071901</v>
      </c>
      <c r="AE44" s="4">
        <v>50.535789420169998</v>
      </c>
      <c r="AF44" s="177">
        <v>1.2703306601533899</v>
      </c>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8"/>
    </row>
    <row r="45" spans="1:92" ht="13" customHeight="1" x14ac:dyDescent="0.35">
      <c r="A45" s="3" t="s">
        <v>385</v>
      </c>
      <c r="B45" s="171">
        <v>2</v>
      </c>
      <c r="C45" s="4">
        <v>80.653096140914002</v>
      </c>
      <c r="D45" s="177">
        <v>0.86370727783145196</v>
      </c>
      <c r="E45" s="4">
        <v>90.062882326537505</v>
      </c>
      <c r="F45" s="177">
        <v>0.71656997280689205</v>
      </c>
      <c r="G45" s="4">
        <v>92.304776331080603</v>
      </c>
      <c r="H45" s="177">
        <v>0.63229101669977394</v>
      </c>
      <c r="I45" s="4">
        <v>90.893330466243796</v>
      </c>
      <c r="J45" s="177">
        <v>0.588020952149094</v>
      </c>
      <c r="K45" s="4">
        <v>40.8605513585929</v>
      </c>
      <c r="L45" s="177">
        <v>1.06569564913729</v>
      </c>
      <c r="M45" s="4">
        <v>74.863445191518196</v>
      </c>
      <c r="N45" s="177">
        <v>0.88553318671488301</v>
      </c>
      <c r="O45" s="4">
        <v>59.144419801346501</v>
      </c>
      <c r="P45" s="177">
        <v>1.0962644065207501</v>
      </c>
      <c r="Q45" s="4">
        <v>60.9224666526897</v>
      </c>
      <c r="R45" s="177">
        <v>1.14186673976247</v>
      </c>
      <c r="S45" s="4">
        <v>86.330306403109503</v>
      </c>
      <c r="T45" s="177">
        <v>0.78104608545632803</v>
      </c>
      <c r="U45" s="4">
        <v>82.278133858809397</v>
      </c>
      <c r="V45" s="177">
        <v>0.89977324180656604</v>
      </c>
      <c r="W45" s="4">
        <v>77.203985466640503</v>
      </c>
      <c r="X45" s="177">
        <v>0.86930253963573101</v>
      </c>
      <c r="Y45" s="4">
        <v>66.756497566818794</v>
      </c>
      <c r="Z45" s="177">
        <v>1.1194553211628699</v>
      </c>
      <c r="AA45" s="4">
        <v>79.133789195938704</v>
      </c>
      <c r="AB45" s="177">
        <v>0.84342665223609803</v>
      </c>
      <c r="AC45" s="4">
        <v>32.509528114658799</v>
      </c>
      <c r="AD45" s="177">
        <v>1.05085953415978</v>
      </c>
      <c r="AE45" s="4">
        <v>61.760708944519301</v>
      </c>
      <c r="AF45" s="177">
        <v>1.02216658486849</v>
      </c>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8"/>
    </row>
    <row r="46" spans="1:92" ht="13" customHeight="1" x14ac:dyDescent="0.35">
      <c r="A46" s="3" t="s">
        <v>386</v>
      </c>
      <c r="B46" s="171">
        <v>2</v>
      </c>
      <c r="C46" s="4">
        <v>89.462952800495799</v>
      </c>
      <c r="D46" s="177">
        <v>0.82768380569539202</v>
      </c>
      <c r="E46" s="4">
        <v>93.055870900909596</v>
      </c>
      <c r="F46" s="177">
        <v>0.69226809372387599</v>
      </c>
      <c r="G46" s="4">
        <v>89.604226754760901</v>
      </c>
      <c r="H46" s="177">
        <v>0.72340457753360399</v>
      </c>
      <c r="I46" s="4">
        <v>88.626616595757397</v>
      </c>
      <c r="J46" s="177">
        <v>0.94777577504250399</v>
      </c>
      <c r="K46" s="4">
        <v>74.133867167502103</v>
      </c>
      <c r="L46" s="177">
        <v>1.2056418020550099</v>
      </c>
      <c r="M46" s="4">
        <v>70.700874131814999</v>
      </c>
      <c r="N46" s="177">
        <v>1.23270779487753</v>
      </c>
      <c r="O46" s="4">
        <v>49.216869319632501</v>
      </c>
      <c r="P46" s="177">
        <v>1.2595333716802399</v>
      </c>
      <c r="Q46" s="4">
        <v>49.6164185165593</v>
      </c>
      <c r="R46" s="177">
        <v>1.62095478629023</v>
      </c>
      <c r="S46" s="4">
        <v>83.298671973520399</v>
      </c>
      <c r="T46" s="177">
        <v>1.12775263417931</v>
      </c>
      <c r="U46" s="4">
        <v>77.7566045166908</v>
      </c>
      <c r="V46" s="177">
        <v>1.16119548735295</v>
      </c>
      <c r="W46" s="4">
        <v>71.958030214138006</v>
      </c>
      <c r="X46" s="177">
        <v>1.2715511446852901</v>
      </c>
      <c r="Y46" s="4">
        <v>62.648705580940899</v>
      </c>
      <c r="Z46" s="177">
        <v>1.4537653464121001</v>
      </c>
      <c r="AA46" s="4">
        <v>86.474718092489098</v>
      </c>
      <c r="AB46" s="177">
        <v>1.0132423291377699</v>
      </c>
      <c r="AC46" s="4">
        <v>20.055723906533899</v>
      </c>
      <c r="AD46" s="177">
        <v>1.1182022966209599</v>
      </c>
      <c r="AE46" s="4">
        <v>29.306580448559199</v>
      </c>
      <c r="AF46" s="177">
        <v>1.5273425257858699</v>
      </c>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8"/>
    </row>
    <row r="47" spans="1:92" ht="13" customHeight="1" x14ac:dyDescent="0.35">
      <c r="A47" s="3" t="s">
        <v>387</v>
      </c>
      <c r="B47" s="171">
        <v>2</v>
      </c>
      <c r="C47" s="4">
        <v>90.424009377468906</v>
      </c>
      <c r="D47" s="177">
        <v>0.706734120611616</v>
      </c>
      <c r="E47" s="4">
        <v>89.072387477740804</v>
      </c>
      <c r="F47" s="177">
        <v>0.77921079124472503</v>
      </c>
      <c r="G47" s="4">
        <v>85.641328202174705</v>
      </c>
      <c r="H47" s="177">
        <v>0.79869836778803605</v>
      </c>
      <c r="I47" s="4">
        <v>93.449305048668094</v>
      </c>
      <c r="J47" s="177">
        <v>0.61295739340739197</v>
      </c>
      <c r="K47" s="4">
        <v>73.364728446485898</v>
      </c>
      <c r="L47" s="177">
        <v>1.23535646028643</v>
      </c>
      <c r="M47" s="4">
        <v>77.468638076467997</v>
      </c>
      <c r="N47" s="177">
        <v>0.99474897207408597</v>
      </c>
      <c r="O47" s="4">
        <v>59.843053927569699</v>
      </c>
      <c r="P47" s="177">
        <v>1.2850886788352101</v>
      </c>
      <c r="Q47" s="4">
        <v>53.248233709383499</v>
      </c>
      <c r="R47" s="177">
        <v>1.1852681695368801</v>
      </c>
      <c r="S47" s="4">
        <v>98.188431185797398</v>
      </c>
      <c r="T47" s="177">
        <v>0.28673428541099599</v>
      </c>
      <c r="U47" s="4">
        <v>98.238015685550707</v>
      </c>
      <c r="V47" s="177">
        <v>0.32831414204540998</v>
      </c>
      <c r="W47" s="4">
        <v>91.238773447542997</v>
      </c>
      <c r="X47" s="177">
        <v>0.70484277249595195</v>
      </c>
      <c r="Y47" s="4">
        <v>88.357844807876603</v>
      </c>
      <c r="Z47" s="177">
        <v>0.59998918438884696</v>
      </c>
      <c r="AA47" s="4">
        <v>92.976589250207795</v>
      </c>
      <c r="AB47" s="177">
        <v>0.58287549119735305</v>
      </c>
      <c r="AC47" s="4">
        <v>39.495636006546299</v>
      </c>
      <c r="AD47" s="177">
        <v>1.1478544293841899</v>
      </c>
      <c r="AE47" s="4">
        <v>71.723306173851896</v>
      </c>
      <c r="AF47" s="177">
        <v>1.07593051991333</v>
      </c>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8"/>
    </row>
    <row r="48" spans="1:92" ht="13" customHeight="1" x14ac:dyDescent="0.35">
      <c r="A48" s="3" t="s">
        <v>388</v>
      </c>
      <c r="B48" s="171">
        <v>2</v>
      </c>
      <c r="C48" s="4">
        <v>82.194915148213695</v>
      </c>
      <c r="D48" s="177">
        <v>0.92803100356118196</v>
      </c>
      <c r="E48" s="4">
        <v>92.887116862000994</v>
      </c>
      <c r="F48" s="177">
        <v>0.65611644044638195</v>
      </c>
      <c r="G48" s="4">
        <v>97.8453364960112</v>
      </c>
      <c r="H48" s="177">
        <v>0.295007643611429</v>
      </c>
      <c r="I48" s="4">
        <v>97.132051155321903</v>
      </c>
      <c r="J48" s="177">
        <v>0.39909827068735199</v>
      </c>
      <c r="K48" s="4">
        <v>23.883834433322999</v>
      </c>
      <c r="L48" s="177">
        <v>1.00116430115607</v>
      </c>
      <c r="M48" s="4">
        <v>69.302642989102594</v>
      </c>
      <c r="N48" s="177">
        <v>1.02798165967143</v>
      </c>
      <c r="O48" s="4">
        <v>51.917999689490102</v>
      </c>
      <c r="P48" s="177">
        <v>1.4191102611521</v>
      </c>
      <c r="Q48" s="4">
        <v>45.344166084568897</v>
      </c>
      <c r="R48" s="177">
        <v>1.19651599639846</v>
      </c>
      <c r="S48" s="4">
        <v>92.670839727348707</v>
      </c>
      <c r="T48" s="177">
        <v>0.65349253788167005</v>
      </c>
      <c r="U48" s="4">
        <v>88.377417095623301</v>
      </c>
      <c r="V48" s="177">
        <v>0.88397781901266304</v>
      </c>
      <c r="W48" s="4">
        <v>82.682392291150904</v>
      </c>
      <c r="X48" s="177">
        <v>1.0498045880382501</v>
      </c>
      <c r="Y48" s="4">
        <v>67.2187546855221</v>
      </c>
      <c r="Z48" s="177">
        <v>1.27483780623043</v>
      </c>
      <c r="AA48" s="4">
        <v>84.128960356721294</v>
      </c>
      <c r="AB48" s="177">
        <v>0.92133482494980901</v>
      </c>
      <c r="AC48" s="4">
        <v>33.079004676225402</v>
      </c>
      <c r="AD48" s="177">
        <v>1.20944928058379</v>
      </c>
      <c r="AE48" s="4">
        <v>43.620338924469699</v>
      </c>
      <c r="AF48" s="177">
        <v>1.2103929622935701</v>
      </c>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8"/>
    </row>
    <row r="49" spans="1:92" ht="13" customHeight="1" x14ac:dyDescent="0.35">
      <c r="A49" s="3" t="s">
        <v>389</v>
      </c>
      <c r="B49" s="171">
        <v>2</v>
      </c>
      <c r="C49" s="4">
        <v>88.062451408886702</v>
      </c>
      <c r="D49" s="177">
        <v>0.71298612945633499</v>
      </c>
      <c r="E49" s="4">
        <v>94.457968502299707</v>
      </c>
      <c r="F49" s="177">
        <v>0.54945652988202098</v>
      </c>
      <c r="G49" s="4">
        <v>94.633850937737705</v>
      </c>
      <c r="H49" s="177">
        <v>0.601569082263683</v>
      </c>
      <c r="I49" s="4">
        <v>94.636134437684106</v>
      </c>
      <c r="J49" s="177">
        <v>0.49156931896337702</v>
      </c>
      <c r="K49" s="4">
        <v>53.976492575686997</v>
      </c>
      <c r="L49" s="177">
        <v>1.4543031410940599</v>
      </c>
      <c r="M49" s="4">
        <v>75.098547710052301</v>
      </c>
      <c r="N49" s="177">
        <v>1.05457499474537</v>
      </c>
      <c r="O49" s="4">
        <v>70.902060195218993</v>
      </c>
      <c r="P49" s="177">
        <v>1.2695695795925299</v>
      </c>
      <c r="Q49" s="4">
        <v>68.611476802893904</v>
      </c>
      <c r="R49" s="177">
        <v>1.1996836589789599</v>
      </c>
      <c r="S49" s="4">
        <v>92.474642217764995</v>
      </c>
      <c r="T49" s="177">
        <v>0.63086520271109403</v>
      </c>
      <c r="U49" s="4">
        <v>93.264476820753998</v>
      </c>
      <c r="V49" s="177">
        <v>0.63340117644514105</v>
      </c>
      <c r="W49" s="4">
        <v>93.426558900407997</v>
      </c>
      <c r="X49" s="177">
        <v>0.65196572923254903</v>
      </c>
      <c r="Y49" s="4">
        <v>90.004930254680502</v>
      </c>
      <c r="Z49" s="177">
        <v>0.84299919465006701</v>
      </c>
      <c r="AA49" s="4">
        <v>86.515408198629302</v>
      </c>
      <c r="AB49" s="177">
        <v>0.76322876055030897</v>
      </c>
      <c r="AC49" s="4">
        <v>63.449158907575303</v>
      </c>
      <c r="AD49" s="177">
        <v>1.1832206206142299</v>
      </c>
      <c r="AE49" s="4">
        <v>83.792242237559506</v>
      </c>
      <c r="AF49" s="177">
        <v>1.0056262835061001</v>
      </c>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8"/>
    </row>
    <row r="50" spans="1:92" ht="13" customHeight="1" x14ac:dyDescent="0.35">
      <c r="A50" s="3" t="s">
        <v>390</v>
      </c>
      <c r="B50" s="171">
        <v>2</v>
      </c>
      <c r="C50" s="4">
        <v>86.128148397268504</v>
      </c>
      <c r="D50" s="177">
        <v>0.76806183233685499</v>
      </c>
      <c r="E50" s="4">
        <v>92.068106584544296</v>
      </c>
      <c r="F50" s="177">
        <v>0.65320799492934101</v>
      </c>
      <c r="G50" s="4">
        <v>95.277788374177803</v>
      </c>
      <c r="H50" s="177">
        <v>0.52320573037728901</v>
      </c>
      <c r="I50" s="4">
        <v>93.289374967633194</v>
      </c>
      <c r="J50" s="177">
        <v>0.54112341876062997</v>
      </c>
      <c r="K50" s="4">
        <v>66.387054337159697</v>
      </c>
      <c r="L50" s="177">
        <v>0.96326614668990596</v>
      </c>
      <c r="M50" s="4">
        <v>76.220178302689902</v>
      </c>
      <c r="N50" s="177">
        <v>0.87142302351049805</v>
      </c>
      <c r="O50" s="4">
        <v>42.637094794730501</v>
      </c>
      <c r="P50" s="177">
        <v>1.1519206882855999</v>
      </c>
      <c r="Q50" s="4">
        <v>62.396854300172798</v>
      </c>
      <c r="R50" s="177">
        <v>1.1836357305804299</v>
      </c>
      <c r="S50" s="4">
        <v>82.625884029006201</v>
      </c>
      <c r="T50" s="177">
        <v>0.85972200226519302</v>
      </c>
      <c r="U50" s="4">
        <v>63.8698730835902</v>
      </c>
      <c r="V50" s="177">
        <v>1.11988270781748</v>
      </c>
      <c r="W50" s="4">
        <v>58.476788454798601</v>
      </c>
      <c r="X50" s="177">
        <v>1.14003951044676</v>
      </c>
      <c r="Y50" s="4">
        <v>51.716402738510197</v>
      </c>
      <c r="Z50" s="177">
        <v>1.1070630986052099</v>
      </c>
      <c r="AA50" s="4">
        <v>81.781783256876096</v>
      </c>
      <c r="AB50" s="177">
        <v>0.79363077241628699</v>
      </c>
      <c r="AC50" s="4">
        <v>26.580045616401598</v>
      </c>
      <c r="AD50" s="177">
        <v>1.0534212225225299</v>
      </c>
      <c r="AE50" s="4">
        <v>53.4928878704008</v>
      </c>
      <c r="AF50" s="177">
        <v>1.10885287597177</v>
      </c>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8"/>
    </row>
    <row r="51" spans="1:92" ht="13" customHeight="1" x14ac:dyDescent="0.35">
      <c r="A51" s="3" t="s">
        <v>391</v>
      </c>
      <c r="B51" s="171">
        <v>2</v>
      </c>
      <c r="C51" s="4">
        <v>95.104312504091894</v>
      </c>
      <c r="D51" s="177">
        <v>0.45707785660557898</v>
      </c>
      <c r="E51" s="4">
        <v>98.534924901353406</v>
      </c>
      <c r="F51" s="177">
        <v>0.241606393979551</v>
      </c>
      <c r="G51" s="4">
        <v>97.416015512951901</v>
      </c>
      <c r="H51" s="177">
        <v>0.25658691880809398</v>
      </c>
      <c r="I51" s="4">
        <v>96.710959447517894</v>
      </c>
      <c r="J51" s="177">
        <v>0.33677390078099301</v>
      </c>
      <c r="K51" s="4">
        <v>46.424909763461301</v>
      </c>
      <c r="L51" s="177">
        <v>1.1070227514770401</v>
      </c>
      <c r="M51" s="4">
        <v>67.459567643593303</v>
      </c>
      <c r="N51" s="177">
        <v>1.1403501347580101</v>
      </c>
      <c r="O51" s="4">
        <v>74.168649909449599</v>
      </c>
      <c r="P51" s="177">
        <v>0.98675348091269499</v>
      </c>
      <c r="Q51" s="4">
        <v>74.134240365356405</v>
      </c>
      <c r="R51" s="177">
        <v>0.99178628869944097</v>
      </c>
      <c r="S51" s="4">
        <v>82.080061845503707</v>
      </c>
      <c r="T51" s="177">
        <v>0.83807604092115795</v>
      </c>
      <c r="U51" s="4">
        <v>64.566621862162606</v>
      </c>
      <c r="V51" s="177">
        <v>0.99729647780276198</v>
      </c>
      <c r="W51" s="4">
        <v>72.370094343009697</v>
      </c>
      <c r="X51" s="177">
        <v>0.97420419989553997</v>
      </c>
      <c r="Y51" s="4">
        <v>80.339442010277807</v>
      </c>
      <c r="Z51" s="177">
        <v>0.82869158398492104</v>
      </c>
      <c r="AA51" s="4">
        <v>92.941973996070701</v>
      </c>
      <c r="AB51" s="177">
        <v>0.53521598878703303</v>
      </c>
      <c r="AC51" s="4">
        <v>30.0246877901962</v>
      </c>
      <c r="AD51" s="177">
        <v>0.94603433198461095</v>
      </c>
      <c r="AE51" s="4">
        <v>82.918584436458403</v>
      </c>
      <c r="AF51" s="177">
        <v>0.86558112562977896</v>
      </c>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8"/>
    </row>
    <row r="52" spans="1:92" ht="13" customHeight="1" x14ac:dyDescent="0.35">
      <c r="A52" s="3" t="s">
        <v>392</v>
      </c>
      <c r="B52" s="171">
        <v>2</v>
      </c>
      <c r="C52" s="4">
        <v>78.348799166813095</v>
      </c>
      <c r="D52" s="177">
        <v>1.1108591235316001</v>
      </c>
      <c r="E52" s="4">
        <v>84.364283136435006</v>
      </c>
      <c r="F52" s="177">
        <v>1.0653965908238501</v>
      </c>
      <c r="G52" s="4">
        <v>93.670698352530394</v>
      </c>
      <c r="H52" s="177">
        <v>0.53697186125503404</v>
      </c>
      <c r="I52" s="4">
        <v>82.875503490283407</v>
      </c>
      <c r="J52" s="177">
        <v>1.0274273276994701</v>
      </c>
      <c r="K52" s="4">
        <v>35.881328502086603</v>
      </c>
      <c r="L52" s="177">
        <v>1.2257146491127799</v>
      </c>
      <c r="M52" s="4">
        <v>61.7046143051694</v>
      </c>
      <c r="N52" s="177">
        <v>1.37850904228709</v>
      </c>
      <c r="O52" s="4">
        <v>49.1371663425859</v>
      </c>
      <c r="P52" s="177">
        <v>1.1938677620504701</v>
      </c>
      <c r="Q52" s="4">
        <v>37.029130052361403</v>
      </c>
      <c r="R52" s="177">
        <v>1.3351521405890301</v>
      </c>
      <c r="S52" s="4">
        <v>78.717005039687905</v>
      </c>
      <c r="T52" s="177">
        <v>1.17146196179683</v>
      </c>
      <c r="U52" s="4">
        <v>74.839874477779006</v>
      </c>
      <c r="V52" s="177">
        <v>1.23170848902597</v>
      </c>
      <c r="W52" s="4">
        <v>64.659234400660097</v>
      </c>
      <c r="X52" s="177">
        <v>1.18957278674845</v>
      </c>
      <c r="Y52" s="4">
        <v>78.204005233934396</v>
      </c>
      <c r="Z52" s="177">
        <v>1.01333549495359</v>
      </c>
      <c r="AA52" s="4">
        <v>69.650679031804103</v>
      </c>
      <c r="AB52" s="177">
        <v>1.15854157349836</v>
      </c>
      <c r="AC52" s="4">
        <v>35.410022373968197</v>
      </c>
      <c r="AD52" s="177">
        <v>1.0123066083963901</v>
      </c>
      <c r="AE52" s="4">
        <v>54.915617231245101</v>
      </c>
      <c r="AF52" s="177">
        <v>1.18390118770032</v>
      </c>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8"/>
    </row>
    <row r="53" spans="1:92" ht="13" customHeight="1" x14ac:dyDescent="0.35">
      <c r="A53" s="3" t="s">
        <v>393</v>
      </c>
      <c r="B53" s="171">
        <v>2</v>
      </c>
      <c r="C53" s="4">
        <v>88.573918445142496</v>
      </c>
      <c r="D53" s="177">
        <v>0.59753467271780203</v>
      </c>
      <c r="E53" s="4">
        <v>87.253782697100107</v>
      </c>
      <c r="F53" s="177">
        <v>0.72151986840043503</v>
      </c>
      <c r="G53" s="4">
        <v>90.291078290216205</v>
      </c>
      <c r="H53" s="177">
        <v>0.58538446002783395</v>
      </c>
      <c r="I53" s="4">
        <v>90.470906001343707</v>
      </c>
      <c r="J53" s="177">
        <v>0.60223920046587598</v>
      </c>
      <c r="K53" s="4">
        <v>32.329406532156099</v>
      </c>
      <c r="L53" s="177">
        <v>1.1188758794823801</v>
      </c>
      <c r="M53" s="4">
        <v>67.2660536666246</v>
      </c>
      <c r="N53" s="177">
        <v>0.90644818285413598</v>
      </c>
      <c r="O53" s="4">
        <v>46.046759826529303</v>
      </c>
      <c r="P53" s="177">
        <v>1.18767609306621</v>
      </c>
      <c r="Q53" s="4">
        <v>52.178507481308003</v>
      </c>
      <c r="R53" s="177">
        <v>1.0421741805643701</v>
      </c>
      <c r="S53" s="4">
        <v>78.910760697492407</v>
      </c>
      <c r="T53" s="177">
        <v>0.95410761531382504</v>
      </c>
      <c r="U53" s="4">
        <v>76.349592759395307</v>
      </c>
      <c r="V53" s="177">
        <v>1.03962234520888</v>
      </c>
      <c r="W53" s="4">
        <v>73.025432664086395</v>
      </c>
      <c r="X53" s="177">
        <v>1.1664446472901</v>
      </c>
      <c r="Y53" s="4">
        <v>64.745771245019498</v>
      </c>
      <c r="Z53" s="177">
        <v>1.24640823435498</v>
      </c>
      <c r="AA53" s="4">
        <v>71.254032560659496</v>
      </c>
      <c r="AB53" s="177">
        <v>0.95370865277009897</v>
      </c>
      <c r="AC53" s="4">
        <v>16.9555211534195</v>
      </c>
      <c r="AD53" s="177">
        <v>0.72183275702511396</v>
      </c>
      <c r="AE53" s="4">
        <v>26.356332649354702</v>
      </c>
      <c r="AF53" s="177">
        <v>1.1171540090573999</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8"/>
    </row>
    <row r="54" spans="1:92" ht="13" customHeight="1" x14ac:dyDescent="0.35">
      <c r="A54" s="3" t="s">
        <v>394</v>
      </c>
      <c r="B54" s="171">
        <v>2</v>
      </c>
      <c r="C54" s="4">
        <v>82.085990635825397</v>
      </c>
      <c r="D54" s="177">
        <v>1.1621810930360099</v>
      </c>
      <c r="E54" s="4">
        <v>71.485061838713094</v>
      </c>
      <c r="F54" s="177">
        <v>1.25422668103861</v>
      </c>
      <c r="G54" s="4">
        <v>89.022584313153104</v>
      </c>
      <c r="H54" s="177">
        <v>0.84409237951134397</v>
      </c>
      <c r="I54" s="4">
        <v>87.182152796175998</v>
      </c>
      <c r="J54" s="177">
        <v>0.969000806228834</v>
      </c>
      <c r="K54" s="4">
        <v>28.398718535130801</v>
      </c>
      <c r="L54" s="177">
        <v>1.21156311690004</v>
      </c>
      <c r="M54" s="4">
        <v>63.945710230824403</v>
      </c>
      <c r="N54" s="177">
        <v>1.42102397852565</v>
      </c>
      <c r="O54" s="4">
        <v>31.852110911084001</v>
      </c>
      <c r="P54" s="177">
        <v>1.28536888738278</v>
      </c>
      <c r="Q54" s="4">
        <v>29.185281128526899</v>
      </c>
      <c r="R54" s="177">
        <v>1.2008429703688099</v>
      </c>
      <c r="S54" s="4">
        <v>69.925810802321806</v>
      </c>
      <c r="T54" s="177">
        <v>1.2282669737074501</v>
      </c>
      <c r="U54" s="4">
        <v>68.288318369457599</v>
      </c>
      <c r="V54" s="177">
        <v>1.22265351772798</v>
      </c>
      <c r="W54" s="4">
        <v>76.552027832883596</v>
      </c>
      <c r="X54" s="177">
        <v>1.07843764144931</v>
      </c>
      <c r="Y54" s="4">
        <v>53.7488781907713</v>
      </c>
      <c r="Z54" s="177">
        <v>1.5619566053971801</v>
      </c>
      <c r="AA54" s="4">
        <v>80.324980528882094</v>
      </c>
      <c r="AB54" s="177">
        <v>0.96900170434319199</v>
      </c>
      <c r="AC54" s="4">
        <v>16.6775988142345</v>
      </c>
      <c r="AD54" s="177">
        <v>1.02471648556188</v>
      </c>
      <c r="AE54" s="4">
        <v>36.928966911206501</v>
      </c>
      <c r="AF54" s="177">
        <v>1.3008710952025899</v>
      </c>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8"/>
    </row>
    <row r="55" spans="1:92" ht="13" customHeight="1" x14ac:dyDescent="0.35">
      <c r="A55" s="3" t="s">
        <v>395</v>
      </c>
      <c r="B55" s="171">
        <v>2</v>
      </c>
      <c r="C55" s="4">
        <v>87.6749906048626</v>
      </c>
      <c r="D55" s="177">
        <v>1.00276818092965</v>
      </c>
      <c r="E55" s="4">
        <v>86.770807170414798</v>
      </c>
      <c r="F55" s="177">
        <v>0.99525148905569805</v>
      </c>
      <c r="G55" s="4">
        <v>95.751950822710398</v>
      </c>
      <c r="H55" s="177">
        <v>0.53253570178538701</v>
      </c>
      <c r="I55" s="4">
        <v>93.559228827510395</v>
      </c>
      <c r="J55" s="177">
        <v>0.68420899085772202</v>
      </c>
      <c r="K55" s="4">
        <v>53.613758393154697</v>
      </c>
      <c r="L55" s="177">
        <v>1.4930145102593599</v>
      </c>
      <c r="M55" s="4">
        <v>86.5621490628711</v>
      </c>
      <c r="N55" s="177">
        <v>0.85452227714675699</v>
      </c>
      <c r="O55" s="4">
        <v>62.331580036020398</v>
      </c>
      <c r="P55" s="177">
        <v>1.5784945473021701</v>
      </c>
      <c r="Q55" s="4">
        <v>63.053015427815602</v>
      </c>
      <c r="R55" s="177">
        <v>1.33605335617456</v>
      </c>
      <c r="S55" s="4">
        <v>91.146388185263206</v>
      </c>
      <c r="T55" s="177">
        <v>0.65527767656380798</v>
      </c>
      <c r="U55" s="4">
        <v>91.567528160278798</v>
      </c>
      <c r="V55" s="177">
        <v>0.76136311781561605</v>
      </c>
      <c r="W55" s="4">
        <v>89.253311534956794</v>
      </c>
      <c r="X55" s="177">
        <v>0.86312038922256196</v>
      </c>
      <c r="Y55" s="4">
        <v>88.698784654389797</v>
      </c>
      <c r="Z55" s="177">
        <v>1.01302855878592</v>
      </c>
      <c r="AA55" s="4">
        <v>87.236433537752603</v>
      </c>
      <c r="AB55" s="177">
        <v>1.0435764035527999</v>
      </c>
      <c r="AC55" s="4">
        <v>58.056714898578498</v>
      </c>
      <c r="AD55" s="177">
        <v>1.3753702831450101</v>
      </c>
      <c r="AE55" s="4">
        <v>70.866441010837804</v>
      </c>
      <c r="AF55" s="177">
        <v>1.2539133980075501</v>
      </c>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8"/>
    </row>
    <row r="56" spans="1:92" ht="13" customHeight="1" x14ac:dyDescent="0.35">
      <c r="A56" s="3" t="s">
        <v>396</v>
      </c>
      <c r="B56" s="171">
        <v>2</v>
      </c>
      <c r="C56" s="4">
        <v>81.927697985344295</v>
      </c>
      <c r="D56" s="177">
        <v>0.76295467862155497</v>
      </c>
      <c r="E56" s="4">
        <v>83.689571649940802</v>
      </c>
      <c r="F56" s="177">
        <v>0.84656924490968</v>
      </c>
      <c r="G56" s="4">
        <v>93.283008945817102</v>
      </c>
      <c r="H56" s="177">
        <v>0.464250405668648</v>
      </c>
      <c r="I56" s="4">
        <v>90.155642030503301</v>
      </c>
      <c r="J56" s="177">
        <v>0.55203130706221903</v>
      </c>
      <c r="K56" s="4">
        <v>51.718483077983102</v>
      </c>
      <c r="L56" s="177">
        <v>0.95012043284368397</v>
      </c>
      <c r="M56" s="4">
        <v>69.487970608893093</v>
      </c>
      <c r="N56" s="177">
        <v>0.890144412630688</v>
      </c>
      <c r="O56" s="4">
        <v>53.748861126907201</v>
      </c>
      <c r="P56" s="177">
        <v>1.0543701700749499</v>
      </c>
      <c r="Q56" s="4">
        <v>53.9384293427171</v>
      </c>
      <c r="R56" s="177">
        <v>0.94068843902509802</v>
      </c>
      <c r="S56" s="4">
        <v>84.92275974447</v>
      </c>
      <c r="T56" s="177">
        <v>0.67996087174272801</v>
      </c>
      <c r="U56" s="4">
        <v>85.883895967652094</v>
      </c>
      <c r="V56" s="177">
        <v>0.647447321994711</v>
      </c>
      <c r="W56" s="4">
        <v>81.711763875554297</v>
      </c>
      <c r="X56" s="177">
        <v>0.74847336547448695</v>
      </c>
      <c r="Y56" s="4">
        <v>72.600160260707398</v>
      </c>
      <c r="Z56" s="177">
        <v>0.87012699596855103</v>
      </c>
      <c r="AA56" s="4">
        <v>83.257986389759495</v>
      </c>
      <c r="AB56" s="177">
        <v>0.71879069437926302</v>
      </c>
      <c r="AC56" s="4">
        <v>41.561637260293097</v>
      </c>
      <c r="AD56" s="177">
        <v>0.92268261210493197</v>
      </c>
      <c r="AE56" s="4">
        <v>50.011501329513798</v>
      </c>
      <c r="AF56" s="177">
        <v>1.0165225112848999</v>
      </c>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8"/>
    </row>
    <row r="57" spans="1:92" ht="13" customHeight="1" x14ac:dyDescent="0.35">
      <c r="A57" s="3" t="s">
        <v>397</v>
      </c>
      <c r="B57" s="171">
        <v>2</v>
      </c>
      <c r="C57" s="4">
        <v>83.677956099194802</v>
      </c>
      <c r="D57" s="177">
        <v>0.95770997155501403</v>
      </c>
      <c r="E57" s="4">
        <v>80.124744001073395</v>
      </c>
      <c r="F57" s="177">
        <v>1.2276016149537901</v>
      </c>
      <c r="G57" s="4">
        <v>91.034018336007705</v>
      </c>
      <c r="H57" s="177">
        <v>0.80130493757016696</v>
      </c>
      <c r="I57" s="4">
        <v>78.601454388262496</v>
      </c>
      <c r="J57" s="177">
        <v>1.05917605779111</v>
      </c>
      <c r="K57" s="4">
        <v>22.892976653286901</v>
      </c>
      <c r="L57" s="177">
        <v>1.31274009813715</v>
      </c>
      <c r="M57" s="4">
        <v>48.184020381971699</v>
      </c>
      <c r="N57" s="177">
        <v>1.8343229768007101</v>
      </c>
      <c r="O57" s="4">
        <v>45.730794350944201</v>
      </c>
      <c r="P57" s="177">
        <v>1.8038165313485801</v>
      </c>
      <c r="Q57" s="4">
        <v>40.242444367346401</v>
      </c>
      <c r="R57" s="177">
        <v>1.54161896762809</v>
      </c>
      <c r="S57" s="4">
        <v>72.661995313000602</v>
      </c>
      <c r="T57" s="177">
        <v>1.5100507738471201</v>
      </c>
      <c r="U57" s="4">
        <v>72.942742032897897</v>
      </c>
      <c r="V57" s="177">
        <v>1.3283614407803801</v>
      </c>
      <c r="W57" s="4">
        <v>68.601999252284102</v>
      </c>
      <c r="X57" s="177">
        <v>1.6569869695816699</v>
      </c>
      <c r="Y57" s="4">
        <v>64.672744046581499</v>
      </c>
      <c r="Z57" s="177">
        <v>1.40926609176857</v>
      </c>
      <c r="AA57" s="4">
        <v>62.213631989377397</v>
      </c>
      <c r="AB57" s="177">
        <v>1.58562968847787</v>
      </c>
      <c r="AC57" s="4">
        <v>29.7947024425503</v>
      </c>
      <c r="AD57" s="177">
        <v>1.6831526120870699</v>
      </c>
      <c r="AE57" s="4">
        <v>33.286350151522697</v>
      </c>
      <c r="AF57" s="177">
        <v>1.90662774772555</v>
      </c>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8"/>
    </row>
    <row r="58" spans="1:92" ht="13" customHeight="1" x14ac:dyDescent="0.35">
      <c r="A58" s="3" t="s">
        <v>398</v>
      </c>
      <c r="B58" s="171">
        <v>2</v>
      </c>
      <c r="C58" s="4">
        <v>87.663545703680199</v>
      </c>
      <c r="D58" s="177">
        <v>0.70211857003792</v>
      </c>
      <c r="E58" s="4">
        <v>91.564313797145502</v>
      </c>
      <c r="F58" s="177">
        <v>0.64432579546534496</v>
      </c>
      <c r="G58" s="4">
        <v>91.9036467011817</v>
      </c>
      <c r="H58" s="177">
        <v>0.58072224908773196</v>
      </c>
      <c r="I58" s="4">
        <v>94.252715823776995</v>
      </c>
      <c r="J58" s="177">
        <v>0.55839879685438498</v>
      </c>
      <c r="K58" s="4">
        <v>27.5290400290151</v>
      </c>
      <c r="L58" s="177">
        <v>0.80673457687249595</v>
      </c>
      <c r="M58" s="4">
        <v>65.050911376950907</v>
      </c>
      <c r="N58" s="177">
        <v>1.0110568497761501</v>
      </c>
      <c r="O58" s="4">
        <v>46.256149291120003</v>
      </c>
      <c r="P58" s="177">
        <v>1.0112525951464699</v>
      </c>
      <c r="Q58" s="4">
        <v>58.7412770389626</v>
      </c>
      <c r="R58" s="177">
        <v>1.0204717819426099</v>
      </c>
      <c r="S58" s="4">
        <v>86.107417029898102</v>
      </c>
      <c r="T58" s="177">
        <v>0.70982056836219998</v>
      </c>
      <c r="U58" s="4">
        <v>88.613043895547705</v>
      </c>
      <c r="V58" s="177">
        <v>0.70438549406040696</v>
      </c>
      <c r="W58" s="4">
        <v>83.492595204467804</v>
      </c>
      <c r="X58" s="177">
        <v>0.74952694987991297</v>
      </c>
      <c r="Y58" s="4">
        <v>69.694712611325002</v>
      </c>
      <c r="Z58" s="177">
        <v>0.93460190806021604</v>
      </c>
      <c r="AA58" s="4">
        <v>86.991753283954793</v>
      </c>
      <c r="AB58" s="177">
        <v>0.63061806917228802</v>
      </c>
      <c r="AC58" s="4">
        <v>31.132425889276899</v>
      </c>
      <c r="AD58" s="177">
        <v>0.96742648900332096</v>
      </c>
      <c r="AE58" s="4">
        <v>61.326620799521002</v>
      </c>
      <c r="AF58" s="177">
        <v>1.0213789248287</v>
      </c>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8"/>
    </row>
    <row r="59" spans="1:92" ht="13" customHeight="1" x14ac:dyDescent="0.35">
      <c r="A59" s="3" t="s">
        <v>399</v>
      </c>
      <c r="B59" s="171">
        <v>2</v>
      </c>
      <c r="C59" s="4">
        <v>92.961814101445995</v>
      </c>
      <c r="D59" s="177">
        <v>0.70978919326313406</v>
      </c>
      <c r="E59" s="4">
        <v>98.247179091055997</v>
      </c>
      <c r="F59" s="177">
        <v>0.32854132799291202</v>
      </c>
      <c r="G59" s="4">
        <v>98.037079862071394</v>
      </c>
      <c r="H59" s="177">
        <v>0.32548399847611997</v>
      </c>
      <c r="I59" s="4">
        <v>97.046178907363398</v>
      </c>
      <c r="J59" s="177">
        <v>0.61613577991695301</v>
      </c>
      <c r="K59" s="4">
        <v>52.762616131088002</v>
      </c>
      <c r="L59" s="177">
        <v>1.6445600853645199</v>
      </c>
      <c r="M59" s="4">
        <v>92.135114596515507</v>
      </c>
      <c r="N59" s="177">
        <v>0.76320633747427802</v>
      </c>
      <c r="O59" s="4">
        <v>88.283522880966004</v>
      </c>
      <c r="P59" s="177">
        <v>0.97094457040324</v>
      </c>
      <c r="Q59" s="4">
        <v>78.825427553771306</v>
      </c>
      <c r="R59" s="177">
        <v>1.5715768836856701</v>
      </c>
      <c r="S59" s="4">
        <v>87.726786515687195</v>
      </c>
      <c r="T59" s="177">
        <v>1.2756136724224001</v>
      </c>
      <c r="U59" s="4">
        <v>81.017937395149303</v>
      </c>
      <c r="V59" s="177">
        <v>1.3700543256876101</v>
      </c>
      <c r="W59" s="4">
        <v>84.099440011296906</v>
      </c>
      <c r="X59" s="177">
        <v>1.51865219533538</v>
      </c>
      <c r="Y59" s="4">
        <v>81.429436433562003</v>
      </c>
      <c r="Z59" s="177">
        <v>1.3103559672970999</v>
      </c>
      <c r="AA59" s="4">
        <v>88.034981780042699</v>
      </c>
      <c r="AB59" s="177">
        <v>0.99563062241070099</v>
      </c>
      <c r="AC59" s="4">
        <v>53.743943155911303</v>
      </c>
      <c r="AD59" s="177">
        <v>1.85279116608428</v>
      </c>
      <c r="AE59" s="4">
        <v>84.4799278133504</v>
      </c>
      <c r="AF59" s="177">
        <v>1.9423361383145801</v>
      </c>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8"/>
    </row>
    <row r="60" spans="1:92" ht="13" customHeight="1" x14ac:dyDescent="0.35">
      <c r="A60" s="3" t="s">
        <v>400</v>
      </c>
      <c r="B60" s="171">
        <v>2</v>
      </c>
      <c r="C60" s="4">
        <v>82.115673233950105</v>
      </c>
      <c r="D60" s="177">
        <v>1.65565901218353</v>
      </c>
      <c r="E60" s="4">
        <v>87.297386892476396</v>
      </c>
      <c r="F60" s="177">
        <v>2.1508164408283399</v>
      </c>
      <c r="G60" s="4">
        <v>94.775021218593594</v>
      </c>
      <c r="H60" s="177">
        <v>1.15096097808821</v>
      </c>
      <c r="I60" s="4">
        <v>89.080047330483595</v>
      </c>
      <c r="J60" s="177">
        <v>1.07825092904304</v>
      </c>
      <c r="K60" s="4">
        <v>29.7319620482528</v>
      </c>
      <c r="L60" s="177">
        <v>1.8135326636953899</v>
      </c>
      <c r="M60" s="4">
        <v>81.882337158626697</v>
      </c>
      <c r="N60" s="177">
        <v>2.0787659315739799</v>
      </c>
      <c r="O60" s="4">
        <v>63.103092333934597</v>
      </c>
      <c r="P60" s="177">
        <v>2.3087834954098301</v>
      </c>
      <c r="Q60" s="4">
        <v>41.896133601466303</v>
      </c>
      <c r="R60" s="177">
        <v>1.9658597000170399</v>
      </c>
      <c r="S60" s="4">
        <v>67.983907739270407</v>
      </c>
      <c r="T60" s="177">
        <v>1.73388848449916</v>
      </c>
      <c r="U60" s="4">
        <v>62.948536875346001</v>
      </c>
      <c r="V60" s="177">
        <v>2.4357507783292398</v>
      </c>
      <c r="W60" s="4">
        <v>64.197810275823997</v>
      </c>
      <c r="X60" s="177">
        <v>1.9289091063075701</v>
      </c>
      <c r="Y60" s="4">
        <v>63.514470292002599</v>
      </c>
      <c r="Z60" s="177">
        <v>2.1549321170187401</v>
      </c>
      <c r="AA60" s="4">
        <v>72.699898861340202</v>
      </c>
      <c r="AB60" s="177">
        <v>2.4783661112287998</v>
      </c>
      <c r="AC60" s="4">
        <v>31.888109710126901</v>
      </c>
      <c r="AD60" s="177">
        <v>2.62411485640617</v>
      </c>
      <c r="AE60" s="4">
        <v>49.1505211494609</v>
      </c>
      <c r="AF60" s="177">
        <v>2.3392170151145701</v>
      </c>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8"/>
    </row>
    <row r="61" spans="1:92" ht="13" customHeight="1" x14ac:dyDescent="0.35">
      <c r="A61" s="3" t="s">
        <v>401</v>
      </c>
      <c r="B61" s="171">
        <v>2</v>
      </c>
      <c r="C61" s="4">
        <v>67.7366982056393</v>
      </c>
      <c r="D61" s="177">
        <v>1.1176293457861599</v>
      </c>
      <c r="E61" s="4">
        <v>83.889682451072602</v>
      </c>
      <c r="F61" s="177">
        <v>0.965397860840571</v>
      </c>
      <c r="G61" s="4">
        <v>85.722412309244405</v>
      </c>
      <c r="H61" s="177">
        <v>0.980357101281216</v>
      </c>
      <c r="I61" s="4">
        <v>87.539203183683</v>
      </c>
      <c r="J61" s="177">
        <v>0.87311654641502201</v>
      </c>
      <c r="K61" s="4">
        <v>40.171389340675603</v>
      </c>
      <c r="L61" s="177">
        <v>0.94933709997536098</v>
      </c>
      <c r="M61" s="4">
        <v>62.554142488653703</v>
      </c>
      <c r="N61" s="177">
        <v>1.14079518398989</v>
      </c>
      <c r="O61" s="4">
        <v>65.951923609457396</v>
      </c>
      <c r="P61" s="177">
        <v>1.2097666176616</v>
      </c>
      <c r="Q61" s="4">
        <v>66.579172684353793</v>
      </c>
      <c r="R61" s="177">
        <v>1.0578822027602901</v>
      </c>
      <c r="S61" s="4">
        <v>82.836605000564305</v>
      </c>
      <c r="T61" s="177">
        <v>1.02929407981679</v>
      </c>
      <c r="U61" s="4">
        <v>80.000666916158906</v>
      </c>
      <c r="V61" s="177">
        <v>1.13591294564428</v>
      </c>
      <c r="W61" s="4">
        <v>69.110753164270207</v>
      </c>
      <c r="X61" s="177">
        <v>1.3033119299121201</v>
      </c>
      <c r="Y61" s="4">
        <v>67.803578401302403</v>
      </c>
      <c r="Z61" s="177">
        <v>1.30189336848705</v>
      </c>
      <c r="AA61" s="4">
        <v>71.105797186024503</v>
      </c>
      <c r="AB61" s="177">
        <v>1.17854065978852</v>
      </c>
      <c r="AC61" s="4">
        <v>45.193568413041</v>
      </c>
      <c r="AD61" s="177">
        <v>1.2028940968139701</v>
      </c>
      <c r="AE61" s="4">
        <v>45.091362801566099</v>
      </c>
      <c r="AF61" s="177">
        <v>1.1894998358326001</v>
      </c>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8"/>
    </row>
    <row r="62" spans="1:92" ht="13" customHeight="1" x14ac:dyDescent="0.35">
      <c r="A62" s="3" t="s">
        <v>402</v>
      </c>
      <c r="B62" s="171">
        <v>2</v>
      </c>
      <c r="C62" s="4">
        <v>90.050580848553295</v>
      </c>
      <c r="D62" s="177">
        <v>0.62512424177602699</v>
      </c>
      <c r="E62" s="4">
        <v>96.864625575744995</v>
      </c>
      <c r="F62" s="177">
        <v>0.35771880552506202</v>
      </c>
      <c r="G62" s="4">
        <v>92.806421974750805</v>
      </c>
      <c r="H62" s="177">
        <v>0.501807854570261</v>
      </c>
      <c r="I62" s="4">
        <v>96.197767227524096</v>
      </c>
      <c r="J62" s="177">
        <v>0.40349355127372299</v>
      </c>
      <c r="K62" s="4">
        <v>79.769296965193604</v>
      </c>
      <c r="L62" s="177">
        <v>0.83147378832840502</v>
      </c>
      <c r="M62" s="4">
        <v>48.856814253178101</v>
      </c>
      <c r="N62" s="177">
        <v>1.1623583776142099</v>
      </c>
      <c r="O62" s="4">
        <v>82.034772962991298</v>
      </c>
      <c r="P62" s="177">
        <v>0.78421610231112104</v>
      </c>
      <c r="Q62" s="4">
        <v>67.739557478347194</v>
      </c>
      <c r="R62" s="177">
        <v>1.0094759932170101</v>
      </c>
      <c r="S62" s="4">
        <v>94.4215172850801</v>
      </c>
      <c r="T62" s="177">
        <v>0.472766615235234</v>
      </c>
      <c r="U62" s="4">
        <v>66.557929848734801</v>
      </c>
      <c r="V62" s="177">
        <v>1.0274976686870301</v>
      </c>
      <c r="W62" s="4">
        <v>82.856295034780402</v>
      </c>
      <c r="X62" s="177">
        <v>0.89886820526218802</v>
      </c>
      <c r="Y62" s="4">
        <v>86.648538377466394</v>
      </c>
      <c r="Z62" s="177">
        <v>0.705551255335095</v>
      </c>
      <c r="AA62" s="4">
        <v>91.302106174286294</v>
      </c>
      <c r="AB62" s="177">
        <v>0.58582562138652605</v>
      </c>
      <c r="AC62" s="4">
        <v>47.232683560395898</v>
      </c>
      <c r="AD62" s="177">
        <v>1.2861895967517201</v>
      </c>
      <c r="AE62" s="4">
        <v>81.977358209582206</v>
      </c>
      <c r="AF62" s="177">
        <v>0.83354779851379901</v>
      </c>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8"/>
    </row>
    <row r="63" spans="1:92" ht="13" customHeight="1" x14ac:dyDescent="0.35">
      <c r="A63" s="192" t="s">
        <v>403</v>
      </c>
      <c r="B63" s="172">
        <v>2</v>
      </c>
      <c r="C63" s="42">
        <v>79.739926825719806</v>
      </c>
      <c r="D63" s="178">
        <v>0.20483914738749001</v>
      </c>
      <c r="E63" s="42">
        <v>82.940916036888595</v>
      </c>
      <c r="F63" s="178">
        <v>0.20356273809314601</v>
      </c>
      <c r="G63" s="42">
        <v>90.455415369210797</v>
      </c>
      <c r="H63" s="178">
        <v>0.146095037079644</v>
      </c>
      <c r="I63" s="42">
        <v>86.816532005844394</v>
      </c>
      <c r="J63" s="178">
        <v>0.178173655325914</v>
      </c>
      <c r="K63" s="42">
        <v>37.094210758853201</v>
      </c>
      <c r="L63" s="178">
        <v>0.248893614439745</v>
      </c>
      <c r="M63" s="42">
        <v>61.211631830159597</v>
      </c>
      <c r="N63" s="178">
        <v>0.245787261726779</v>
      </c>
      <c r="O63" s="42">
        <v>51.211096232036503</v>
      </c>
      <c r="P63" s="178">
        <v>0.25970015914440803</v>
      </c>
      <c r="Q63" s="42">
        <v>46.305983921274098</v>
      </c>
      <c r="R63" s="178">
        <v>0.26618891640504699</v>
      </c>
      <c r="S63" s="42">
        <v>78.1797965708368</v>
      </c>
      <c r="T63" s="178">
        <v>0.210046096111732</v>
      </c>
      <c r="U63" s="42">
        <v>77.077150800964702</v>
      </c>
      <c r="V63" s="178">
        <v>0.21789890178698301</v>
      </c>
      <c r="W63" s="42">
        <v>72.724737203041798</v>
      </c>
      <c r="X63" s="178">
        <v>0.22723436252013299</v>
      </c>
      <c r="Y63" s="42">
        <v>63.748718738779303</v>
      </c>
      <c r="Z63" s="178">
        <v>0.247685107888099</v>
      </c>
      <c r="AA63" s="42">
        <v>74.099801976639398</v>
      </c>
      <c r="AB63" s="178">
        <v>0.22916367506529001</v>
      </c>
      <c r="AC63" s="42">
        <v>27.850847180896899</v>
      </c>
      <c r="AD63" s="178">
        <v>0.24454235001660901</v>
      </c>
      <c r="AE63" s="42">
        <v>43.823646085953698</v>
      </c>
      <c r="AF63" s="178">
        <v>0.25580114091274703</v>
      </c>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8"/>
    </row>
    <row r="64" spans="1:92" ht="13" customHeight="1" x14ac:dyDescent="0.35">
      <c r="A64" s="193" t="s">
        <v>404</v>
      </c>
      <c r="B64" s="173">
        <v>2</v>
      </c>
      <c r="C64" s="47">
        <v>83.999669898111904</v>
      </c>
      <c r="D64" s="179">
        <v>0.25582573789560997</v>
      </c>
      <c r="E64" s="47">
        <v>83.989850650955901</v>
      </c>
      <c r="F64" s="179">
        <v>0.27575099930043301</v>
      </c>
      <c r="G64" s="47">
        <v>90.308836942599896</v>
      </c>
      <c r="H64" s="179">
        <v>0.20692359276149999</v>
      </c>
      <c r="I64" s="47">
        <v>88.278029654567405</v>
      </c>
      <c r="J64" s="179">
        <v>0.263157291707314</v>
      </c>
      <c r="K64" s="47">
        <v>44.028883814474497</v>
      </c>
      <c r="L64" s="179">
        <v>0.36647797024756001</v>
      </c>
      <c r="M64" s="47">
        <v>62.819723097952</v>
      </c>
      <c r="N64" s="179">
        <v>0.358176226979742</v>
      </c>
      <c r="O64" s="47">
        <v>49.329876731687797</v>
      </c>
      <c r="P64" s="179">
        <v>0.38858791532217901</v>
      </c>
      <c r="Q64" s="47">
        <v>44.855408590891102</v>
      </c>
      <c r="R64" s="179">
        <v>0.39253570764738999</v>
      </c>
      <c r="S64" s="47">
        <v>81.109382708836804</v>
      </c>
      <c r="T64" s="179">
        <v>0.31336574640464898</v>
      </c>
      <c r="U64" s="47">
        <v>78.622814245212098</v>
      </c>
      <c r="V64" s="179">
        <v>0.297881663371592</v>
      </c>
      <c r="W64" s="47">
        <v>73.599073640392305</v>
      </c>
      <c r="X64" s="179">
        <v>0.34150926986971403</v>
      </c>
      <c r="Y64" s="47">
        <v>65.6347598322278</v>
      </c>
      <c r="Z64" s="179">
        <v>0.37031668923653999</v>
      </c>
      <c r="AA64" s="47">
        <v>75.417869578786394</v>
      </c>
      <c r="AB64" s="179">
        <v>0.36117166337280199</v>
      </c>
      <c r="AC64" s="47">
        <v>26.7274720592495</v>
      </c>
      <c r="AD64" s="179">
        <v>0.33451785556039698</v>
      </c>
      <c r="AE64" s="47">
        <v>45.149005749104198</v>
      </c>
      <c r="AF64" s="179">
        <v>0.38866461818965198</v>
      </c>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8"/>
    </row>
    <row r="65" spans="1:92" ht="13" customHeight="1" x14ac:dyDescent="0.35">
      <c r="A65" s="194" t="s">
        <v>405</v>
      </c>
      <c r="B65" s="174">
        <v>2</v>
      </c>
      <c r="C65" s="26">
        <v>81.805460965206606</v>
      </c>
      <c r="D65" s="180">
        <v>0.14255297753848101</v>
      </c>
      <c r="E65" s="26">
        <v>86.599913390288606</v>
      </c>
      <c r="F65" s="180">
        <v>0.13338870498295399</v>
      </c>
      <c r="G65" s="26">
        <v>91.952215418511202</v>
      </c>
      <c r="H65" s="180">
        <v>9.9744196782506206E-2</v>
      </c>
      <c r="I65" s="26">
        <v>89.459987764200307</v>
      </c>
      <c r="J65" s="180">
        <v>0.11646998399256001</v>
      </c>
      <c r="K65" s="26">
        <v>40.763310187032303</v>
      </c>
      <c r="L65" s="180">
        <v>0.18253638058301599</v>
      </c>
      <c r="M65" s="26">
        <v>66.5152982992457</v>
      </c>
      <c r="N65" s="180">
        <v>0.17136948402518801</v>
      </c>
      <c r="O65" s="26">
        <v>55.655526728906104</v>
      </c>
      <c r="P65" s="180">
        <v>0.186932936747815</v>
      </c>
      <c r="Q65" s="26">
        <v>50.930086450033201</v>
      </c>
      <c r="R65" s="180">
        <v>0.19101403873831199</v>
      </c>
      <c r="S65" s="26">
        <v>81.609784335645898</v>
      </c>
      <c r="T65" s="180">
        <v>0.14619819233016701</v>
      </c>
      <c r="U65" s="26">
        <v>78.335074276103697</v>
      </c>
      <c r="V65" s="180">
        <v>0.15564910028842699</v>
      </c>
      <c r="W65" s="26">
        <v>73.902624937553895</v>
      </c>
      <c r="X65" s="180">
        <v>0.16370555280386401</v>
      </c>
      <c r="Y65" s="26">
        <v>66.963396515135003</v>
      </c>
      <c r="Z65" s="180">
        <v>0.17524184398672099</v>
      </c>
      <c r="AA65" s="26">
        <v>77.718376560530402</v>
      </c>
      <c r="AB65" s="180">
        <v>0.155657556197977</v>
      </c>
      <c r="AC65" s="26">
        <v>32.595793713667398</v>
      </c>
      <c r="AD65" s="180">
        <v>0.18143215207494001</v>
      </c>
      <c r="AE65" s="26">
        <v>53.215909277084002</v>
      </c>
      <c r="AF65" s="180">
        <v>0.18415294973054999</v>
      </c>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8"/>
    </row>
    <row r="66" spans="1:92" ht="13" customHeight="1" x14ac:dyDescent="0.35">
      <c r="A66" s="3" t="s">
        <v>406</v>
      </c>
      <c r="B66" s="171">
        <v>2</v>
      </c>
      <c r="C66" s="4">
        <v>81.577064055862195</v>
      </c>
      <c r="D66" s="177">
        <v>1.8580629250779099</v>
      </c>
      <c r="E66" s="4">
        <v>84.134566960978304</v>
      </c>
      <c r="F66" s="177">
        <v>1.3965832042522599</v>
      </c>
      <c r="G66" s="4">
        <v>93.759807422951198</v>
      </c>
      <c r="H66" s="177">
        <v>1.34553690582269</v>
      </c>
      <c r="I66" s="4">
        <v>88.908665664531199</v>
      </c>
      <c r="J66" s="177">
        <v>1.03742697876965</v>
      </c>
      <c r="K66" s="4">
        <v>30.620825054365199</v>
      </c>
      <c r="L66" s="177">
        <v>1.7927363871378901</v>
      </c>
      <c r="M66" s="4">
        <v>77.537748994463698</v>
      </c>
      <c r="N66" s="177">
        <v>1.9859743421129801</v>
      </c>
      <c r="O66" s="4">
        <v>57.966743917513</v>
      </c>
      <c r="P66" s="177">
        <v>2.7264326426191099</v>
      </c>
      <c r="Q66" s="4">
        <v>47.227876007792702</v>
      </c>
      <c r="R66" s="177">
        <v>2.11001542266736</v>
      </c>
      <c r="S66" s="4">
        <v>71.1954573239192</v>
      </c>
      <c r="T66" s="177">
        <v>2.2957691726326801</v>
      </c>
      <c r="U66" s="4">
        <v>64.910940651821505</v>
      </c>
      <c r="V66" s="177">
        <v>2.3643176455041002</v>
      </c>
      <c r="W66" s="4">
        <v>71.207171202389205</v>
      </c>
      <c r="X66" s="177">
        <v>2.0536173640795998</v>
      </c>
      <c r="Y66" s="4">
        <v>69.233135450914403</v>
      </c>
      <c r="Z66" s="177">
        <v>2.0351306262376601</v>
      </c>
      <c r="AA66" s="4">
        <v>74.767153053419605</v>
      </c>
      <c r="AB66" s="177">
        <v>1.7667331353153299</v>
      </c>
      <c r="AC66" s="4">
        <v>36.2612871224636</v>
      </c>
      <c r="AD66" s="177">
        <v>2.55603065245452</v>
      </c>
      <c r="AE66" s="4">
        <v>41.15646152027</v>
      </c>
      <c r="AF66" s="177">
        <v>1.8134926452529301</v>
      </c>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8"/>
    </row>
    <row r="67" spans="1:92" ht="13" customHeight="1" x14ac:dyDescent="0.35">
      <c r="A67" s="3" t="s">
        <v>407</v>
      </c>
      <c r="B67" s="171">
        <v>2</v>
      </c>
      <c r="C67" s="4">
        <v>76.411245418373596</v>
      </c>
      <c r="D67" s="177">
        <v>1.5143917182429101</v>
      </c>
      <c r="E67" s="4">
        <v>82.610681141751499</v>
      </c>
      <c r="F67" s="177">
        <v>2.2336888860627901</v>
      </c>
      <c r="G67" s="4">
        <v>95.206331694366</v>
      </c>
      <c r="H67" s="177">
        <v>0.83306085882014602</v>
      </c>
      <c r="I67" s="4">
        <v>89.984704676966899</v>
      </c>
      <c r="J67" s="177">
        <v>2.1318964685577702</v>
      </c>
      <c r="K67" s="4">
        <v>41.658307503566697</v>
      </c>
      <c r="L67" s="177">
        <v>1.6859412178603299</v>
      </c>
      <c r="M67" s="4">
        <v>57.709792478158001</v>
      </c>
      <c r="N67" s="177">
        <v>2.8426418043314601</v>
      </c>
      <c r="O67" s="4">
        <v>45.786210781113603</v>
      </c>
      <c r="P67" s="177">
        <v>2.4018757445605101</v>
      </c>
      <c r="Q67" s="4">
        <v>44.503105539648502</v>
      </c>
      <c r="R67" s="177">
        <v>1.9464912370793801</v>
      </c>
      <c r="S67" s="4">
        <v>87.111465544328397</v>
      </c>
      <c r="T67" s="177">
        <v>1.8170999725179999</v>
      </c>
      <c r="U67" s="4">
        <v>93.026675512191304</v>
      </c>
      <c r="V67" s="177">
        <v>1.02507034375543</v>
      </c>
      <c r="W67" s="4">
        <v>87.668452302627401</v>
      </c>
      <c r="X67" s="177">
        <v>1.49346208993629</v>
      </c>
      <c r="Y67" s="4">
        <v>83.063044632368303</v>
      </c>
      <c r="Z67" s="177">
        <v>1.9925347099637201</v>
      </c>
      <c r="AA67" s="4">
        <v>59.588602332291401</v>
      </c>
      <c r="AB67" s="177">
        <v>2.20364737795314</v>
      </c>
      <c r="AC67" s="4">
        <v>26.942728436490199</v>
      </c>
      <c r="AD67" s="177">
        <v>2.4167056800014302</v>
      </c>
      <c r="AE67" s="4">
        <v>31.4985069924196</v>
      </c>
      <c r="AF67" s="177">
        <v>1.9165201928964199</v>
      </c>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8"/>
    </row>
    <row r="68" spans="1:92" ht="13" customHeight="1" x14ac:dyDescent="0.35">
      <c r="A68" s="3" t="s">
        <v>408</v>
      </c>
      <c r="B68" s="171">
        <v>2</v>
      </c>
      <c r="C68" s="4">
        <v>74.522498429885403</v>
      </c>
      <c r="D68" s="177">
        <v>1.4365077847749499</v>
      </c>
      <c r="E68" s="4">
        <v>84.5253650205306</v>
      </c>
      <c r="F68" s="177">
        <v>1.6161842380085001</v>
      </c>
      <c r="G68" s="4">
        <v>95.781373387927104</v>
      </c>
      <c r="H68" s="177">
        <v>0.559188909490696</v>
      </c>
      <c r="I68" s="4">
        <v>79.813606621163103</v>
      </c>
      <c r="J68" s="177">
        <v>1.38540433764392</v>
      </c>
      <c r="K68" s="4">
        <v>26.114305716128701</v>
      </c>
      <c r="L68" s="177">
        <v>1.68886701272316</v>
      </c>
      <c r="M68" s="4">
        <v>77.5995842190259</v>
      </c>
      <c r="N68" s="177">
        <v>1.66046706160871</v>
      </c>
      <c r="O68" s="4">
        <v>58.235089214980199</v>
      </c>
      <c r="P68" s="177">
        <v>2.3613624247510998</v>
      </c>
      <c r="Q68" s="4">
        <v>42.774440862665998</v>
      </c>
      <c r="R68" s="177">
        <v>1.8482128059727501</v>
      </c>
      <c r="S68" s="4">
        <v>66.513255121257004</v>
      </c>
      <c r="T68" s="177">
        <v>2.6000829251297</v>
      </c>
      <c r="U68" s="4">
        <v>64.438841677029401</v>
      </c>
      <c r="V68" s="177">
        <v>1.79500914578515</v>
      </c>
      <c r="W68" s="4">
        <v>66.003887602458903</v>
      </c>
      <c r="X68" s="177">
        <v>2.8835014528551199</v>
      </c>
      <c r="Y68" s="4">
        <v>68.470760565780907</v>
      </c>
      <c r="Z68" s="177">
        <v>1.9926437952885701</v>
      </c>
      <c r="AA68" s="4">
        <v>73.258384623861701</v>
      </c>
      <c r="AB68" s="177">
        <v>1.99711706543675</v>
      </c>
      <c r="AC68" s="4">
        <v>40.971944702771403</v>
      </c>
      <c r="AD68" s="177">
        <v>2.1450772576430799</v>
      </c>
      <c r="AE68" s="4">
        <v>47.378766687771098</v>
      </c>
      <c r="AF68" s="177">
        <v>2.4134950417895298</v>
      </c>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8"/>
    </row>
    <row r="69" spans="1:92" ht="13" customHeight="1" x14ac:dyDescent="0.35">
      <c r="A69" s="103" t="s">
        <v>409</v>
      </c>
      <c r="B69" s="182">
        <v>2</v>
      </c>
      <c r="C69" s="109">
        <v>79.9892246374243</v>
      </c>
      <c r="D69" s="183">
        <v>1.7453121365722699</v>
      </c>
      <c r="E69" s="109">
        <v>71.170617968545699</v>
      </c>
      <c r="F69" s="183">
        <v>1.9921681744163999</v>
      </c>
      <c r="G69" s="109">
        <v>87.688729340099101</v>
      </c>
      <c r="H69" s="183">
        <v>1.44057356248357</v>
      </c>
      <c r="I69" s="109">
        <v>86.070187794656903</v>
      </c>
      <c r="J69" s="183">
        <v>1.2768261079377701</v>
      </c>
      <c r="K69" s="109">
        <v>59.676825826803302</v>
      </c>
      <c r="L69" s="183">
        <v>1.9274900401039701</v>
      </c>
      <c r="M69" s="109">
        <v>62.5972680737665</v>
      </c>
      <c r="N69" s="183">
        <v>1.98180717689866</v>
      </c>
      <c r="O69" s="109">
        <v>67.914901166648903</v>
      </c>
      <c r="P69" s="183">
        <v>2.0706742414582902</v>
      </c>
      <c r="Q69" s="109">
        <v>48.785798160765303</v>
      </c>
      <c r="R69" s="183">
        <v>2.18190400333101</v>
      </c>
      <c r="S69" s="109">
        <v>65.125343372216193</v>
      </c>
      <c r="T69" s="183">
        <v>2.3739029187726599</v>
      </c>
      <c r="U69" s="109">
        <v>70.232725199654496</v>
      </c>
      <c r="V69" s="183">
        <v>1.9403292119686999</v>
      </c>
      <c r="W69" s="109">
        <v>72.738547689184202</v>
      </c>
      <c r="X69" s="183">
        <v>2.0356355829356398</v>
      </c>
      <c r="Y69" s="109">
        <v>79.576008070962402</v>
      </c>
      <c r="Z69" s="183">
        <v>1.8399975181153301</v>
      </c>
      <c r="AA69" s="109">
        <v>72.529833552039904</v>
      </c>
      <c r="AB69" s="183">
        <v>1.8647436731468301</v>
      </c>
      <c r="AC69" s="109">
        <v>36.355670594263302</v>
      </c>
      <c r="AD69" s="183">
        <v>1.9658203427067</v>
      </c>
      <c r="AE69" s="109">
        <v>50.922559208707</v>
      </c>
      <c r="AF69" s="183">
        <v>2.1177607447142699</v>
      </c>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10"/>
    </row>
    <row r="70" spans="1:92" ht="13" customHeight="1" x14ac:dyDescent="0.35">
      <c r="A70" s="3"/>
      <c r="B70" s="175"/>
      <c r="C70" s="4" t="s">
        <v>1760</v>
      </c>
      <c r="D70" s="177" t="s">
        <v>1761</v>
      </c>
      <c r="E70" s="4" t="s">
        <v>1762</v>
      </c>
      <c r="F70" s="177" t="s">
        <v>1763</v>
      </c>
      <c r="G70" s="4" t="s">
        <v>1764</v>
      </c>
      <c r="H70" s="177" t="s">
        <v>1765</v>
      </c>
      <c r="I70" s="4" t="s">
        <v>1766</v>
      </c>
      <c r="J70" s="177" t="s">
        <v>1767</v>
      </c>
      <c r="K70" s="4" t="s">
        <v>1768</v>
      </c>
      <c r="L70" s="177" t="s">
        <v>1769</v>
      </c>
      <c r="M70" s="4" t="s">
        <v>1770</v>
      </c>
      <c r="N70" s="177" t="s">
        <v>1771</v>
      </c>
      <c r="O70" s="4" t="s">
        <v>1772</v>
      </c>
      <c r="P70" s="177" t="s">
        <v>1773</v>
      </c>
      <c r="Q70" s="4" t="s">
        <v>1774</v>
      </c>
      <c r="R70" s="177" t="s">
        <v>1775</v>
      </c>
      <c r="S70" s="4" t="s">
        <v>1776</v>
      </c>
      <c r="T70" s="177" t="s">
        <v>1777</v>
      </c>
      <c r="U70" s="4" t="s">
        <v>1778</v>
      </c>
      <c r="V70" s="177" t="s">
        <v>1779</v>
      </c>
      <c r="W70" s="4" t="s">
        <v>1780</v>
      </c>
      <c r="X70" s="177" t="s">
        <v>1781</v>
      </c>
      <c r="Y70" s="4" t="s">
        <v>1782</v>
      </c>
      <c r="Z70" s="177" t="s">
        <v>1783</v>
      </c>
      <c r="AA70" s="4" t="s">
        <v>1784</v>
      </c>
      <c r="AB70" s="177" t="s">
        <v>1785</v>
      </c>
      <c r="AC70" s="4" t="s">
        <v>1786</v>
      </c>
      <c r="AD70" s="177" t="s">
        <v>1787</v>
      </c>
      <c r="AE70" s="4" t="s">
        <v>1788</v>
      </c>
      <c r="AF70" s="177" t="s">
        <v>1789</v>
      </c>
      <c r="AG70" s="4" t="s">
        <v>1790</v>
      </c>
      <c r="AH70" s="177" t="s">
        <v>1791</v>
      </c>
      <c r="AI70" s="4" t="s">
        <v>1792</v>
      </c>
      <c r="AJ70" s="177" t="s">
        <v>1793</v>
      </c>
      <c r="AK70" s="4" t="s">
        <v>1794</v>
      </c>
      <c r="AL70" s="177" t="s">
        <v>1795</v>
      </c>
      <c r="AM70" s="4" t="s">
        <v>1796</v>
      </c>
      <c r="AN70" s="177" t="s">
        <v>1797</v>
      </c>
      <c r="AO70" s="4" t="s">
        <v>1798</v>
      </c>
      <c r="AP70" s="177" t="s">
        <v>1799</v>
      </c>
      <c r="AQ70" s="4" t="s">
        <v>1800</v>
      </c>
      <c r="AR70" s="177" t="s">
        <v>1801</v>
      </c>
      <c r="AS70" s="4" t="s">
        <v>1802</v>
      </c>
      <c r="AT70" s="177" t="s">
        <v>1803</v>
      </c>
      <c r="AU70" s="4" t="s">
        <v>1804</v>
      </c>
      <c r="AV70" s="177" t="s">
        <v>1805</v>
      </c>
      <c r="AW70" s="4" t="s">
        <v>1806</v>
      </c>
      <c r="AX70" s="177" t="s">
        <v>1807</v>
      </c>
      <c r="AY70" s="4" t="s">
        <v>1808</v>
      </c>
      <c r="AZ70" s="177" t="s">
        <v>1809</v>
      </c>
      <c r="BA70" s="4" t="s">
        <v>1810</v>
      </c>
      <c r="BB70" s="177" t="s">
        <v>1811</v>
      </c>
      <c r="BC70" s="4" t="s">
        <v>1812</v>
      </c>
      <c r="BD70" s="177" t="s">
        <v>1813</v>
      </c>
      <c r="BE70" s="4" t="s">
        <v>1814</v>
      </c>
      <c r="BF70" s="177" t="s">
        <v>1815</v>
      </c>
      <c r="BG70" s="4" t="s">
        <v>1816</v>
      </c>
      <c r="BH70" s="177" t="s">
        <v>1817</v>
      </c>
      <c r="BI70" s="4" t="s">
        <v>1818</v>
      </c>
      <c r="BJ70" s="177" t="s">
        <v>1819</v>
      </c>
      <c r="BK70" s="6" t="s">
        <v>1820</v>
      </c>
      <c r="BL70" s="6" t="s">
        <v>1821</v>
      </c>
      <c r="BM70" s="6" t="s">
        <v>1822</v>
      </c>
      <c r="BN70" s="6" t="s">
        <v>1823</v>
      </c>
      <c r="BO70" s="6" t="s">
        <v>1824</v>
      </c>
      <c r="BP70" s="6" t="s">
        <v>1825</v>
      </c>
      <c r="BQ70" s="6" t="s">
        <v>1826</v>
      </c>
      <c r="BR70" s="6" t="s">
        <v>1827</v>
      </c>
      <c r="BS70" s="6" t="s">
        <v>1828</v>
      </c>
      <c r="BT70" s="6" t="s">
        <v>1829</v>
      </c>
      <c r="BU70" s="6" t="s">
        <v>1830</v>
      </c>
      <c r="BV70" s="6" t="s">
        <v>1831</v>
      </c>
      <c r="BW70" s="6" t="s">
        <v>1832</v>
      </c>
      <c r="BX70" s="6" t="s">
        <v>1833</v>
      </c>
      <c r="BY70" s="6" t="s">
        <v>1834</v>
      </c>
      <c r="BZ70" s="6" t="s">
        <v>1835</v>
      </c>
      <c r="CA70" s="6" t="s">
        <v>1836</v>
      </c>
      <c r="CB70" s="6" t="s">
        <v>1837</v>
      </c>
      <c r="CC70" s="6" t="s">
        <v>1838</v>
      </c>
      <c r="CD70" s="6" t="s">
        <v>1839</v>
      </c>
      <c r="CE70" s="6" t="s">
        <v>1840</v>
      </c>
      <c r="CF70" s="6" t="s">
        <v>1841</v>
      </c>
      <c r="CG70" s="6" t="s">
        <v>1842</v>
      </c>
      <c r="CH70" s="6" t="s">
        <v>1843</v>
      </c>
      <c r="CI70" s="6" t="s">
        <v>1844</v>
      </c>
      <c r="CJ70" s="6" t="s">
        <v>1845</v>
      </c>
      <c r="CK70" s="6" t="s">
        <v>1846</v>
      </c>
      <c r="CL70" s="6" t="s">
        <v>1847</v>
      </c>
      <c r="CM70" s="6" t="s">
        <v>1848</v>
      </c>
      <c r="CN70" s="8" t="s">
        <v>1849</v>
      </c>
    </row>
    <row r="71" spans="1:92" ht="13" customHeight="1" x14ac:dyDescent="0.35">
      <c r="A71" s="3" t="s">
        <v>353</v>
      </c>
      <c r="B71" s="175">
        <v>1</v>
      </c>
      <c r="C71" s="4">
        <v>80.664444579162407</v>
      </c>
      <c r="D71" s="177">
        <v>1.1490046785591399</v>
      </c>
      <c r="E71" s="4">
        <v>86.710263636309705</v>
      </c>
      <c r="F71" s="177">
        <v>1.2099341237290799</v>
      </c>
      <c r="G71" s="4">
        <v>95.509401285274606</v>
      </c>
      <c r="H71" s="177">
        <v>0.64396561022304299</v>
      </c>
      <c r="I71" s="4">
        <v>86.924396043582107</v>
      </c>
      <c r="J71" s="177">
        <v>0.96911587961492196</v>
      </c>
      <c r="K71" s="4">
        <v>28.4151216870615</v>
      </c>
      <c r="L71" s="177">
        <v>1.2219639775554401</v>
      </c>
      <c r="M71" s="4">
        <v>66.231022045983906</v>
      </c>
      <c r="N71" s="177">
        <v>1.7060048116692901</v>
      </c>
      <c r="O71" s="4">
        <v>62.358533463401699</v>
      </c>
      <c r="P71" s="177">
        <v>1.51800764400481</v>
      </c>
      <c r="Q71" s="4">
        <v>43.314035178510998</v>
      </c>
      <c r="R71" s="177">
        <v>1.4418753846963599</v>
      </c>
      <c r="S71" s="4">
        <v>80.644103231751899</v>
      </c>
      <c r="T71" s="177">
        <v>1.20763299869541</v>
      </c>
      <c r="U71" s="4">
        <v>75.784818464526893</v>
      </c>
      <c r="V71" s="177">
        <v>1.3393099996267701</v>
      </c>
      <c r="W71" s="4">
        <v>83.389631199567901</v>
      </c>
      <c r="X71" s="177">
        <v>1.0466040646871899</v>
      </c>
      <c r="Y71" s="4">
        <v>73.377649011244202</v>
      </c>
      <c r="Z71" s="177">
        <v>1.2263091077521699</v>
      </c>
      <c r="AA71" s="4">
        <v>75.352767389696794</v>
      </c>
      <c r="AB71" s="177">
        <v>1.26605402386806</v>
      </c>
      <c r="AC71" s="4">
        <v>25.275172215657498</v>
      </c>
      <c r="AD71" s="177">
        <v>1.29795180067353</v>
      </c>
      <c r="AE71" s="4">
        <v>38.6581278733034</v>
      </c>
      <c r="AF71" s="177">
        <v>1.59436522790329</v>
      </c>
      <c r="AG71" s="4">
        <v>-2.3721666763987299</v>
      </c>
      <c r="AH71" s="177">
        <v>1.55104541266802</v>
      </c>
      <c r="AI71" s="4">
        <v>-0.24905165259834</v>
      </c>
      <c r="AJ71" s="177">
        <v>1.49248944252573</v>
      </c>
      <c r="AK71" s="4">
        <v>0.24622365999987</v>
      </c>
      <c r="AL71" s="177">
        <v>0.88309219813830397</v>
      </c>
      <c r="AM71" s="4">
        <v>-0.15936651348736999</v>
      </c>
      <c r="AN71" s="177">
        <v>1.38253709813526</v>
      </c>
      <c r="AO71" s="4">
        <v>-0.29263980792421401</v>
      </c>
      <c r="AP71" s="177">
        <v>1.8193404985377399</v>
      </c>
      <c r="AQ71" s="4">
        <v>-6.9248950339896904</v>
      </c>
      <c r="AR71" s="177">
        <v>2.1527394252702998</v>
      </c>
      <c r="AS71" s="4">
        <v>12.673960092315999</v>
      </c>
      <c r="AT71" s="177">
        <v>2.06118159979011</v>
      </c>
      <c r="AU71" s="4">
        <v>1.1376342551863701</v>
      </c>
      <c r="AV71" s="177">
        <v>2.1084845123492699</v>
      </c>
      <c r="AW71" s="4">
        <v>11.5717380966709</v>
      </c>
      <c r="AX71" s="177">
        <v>1.7695194668582499</v>
      </c>
      <c r="AY71" s="4">
        <v>9.0037866446911607</v>
      </c>
      <c r="AZ71" s="177">
        <v>2.0354154914046698</v>
      </c>
      <c r="BA71" s="4">
        <v>14.7511645452</v>
      </c>
      <c r="BB71" s="177">
        <v>1.7622760338410699</v>
      </c>
      <c r="BC71" s="4">
        <v>3.0859134457803901</v>
      </c>
      <c r="BD71" s="177">
        <v>1.8102190701910601</v>
      </c>
      <c r="BE71" s="4">
        <v>3.24043254167904</v>
      </c>
      <c r="BF71" s="177">
        <v>1.8107716599366399</v>
      </c>
      <c r="BG71" s="4">
        <v>-16.306897613711801</v>
      </c>
      <c r="BH71" s="177">
        <v>2.0177967581084402</v>
      </c>
      <c r="BI71" s="4">
        <v>-6.85224300868708</v>
      </c>
      <c r="BJ71" s="177">
        <v>2.15222124333678</v>
      </c>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8"/>
    </row>
    <row r="72" spans="1:92" ht="13" customHeight="1" x14ac:dyDescent="0.35">
      <c r="A72" s="3" t="s">
        <v>357</v>
      </c>
      <c r="B72" s="175">
        <v>1</v>
      </c>
      <c r="C72" s="4">
        <v>73.941343086180396</v>
      </c>
      <c r="D72" s="177">
        <v>0.88978970294084503</v>
      </c>
      <c r="E72" s="4">
        <v>79.132637940161601</v>
      </c>
      <c r="F72" s="177">
        <v>0.86463814394135496</v>
      </c>
      <c r="G72" s="4">
        <v>88.775814770494804</v>
      </c>
      <c r="H72" s="177">
        <v>0.612730624584085</v>
      </c>
      <c r="I72" s="4">
        <v>77.987729646863897</v>
      </c>
      <c r="J72" s="177">
        <v>0.850855762618834</v>
      </c>
      <c r="K72" s="4">
        <v>28.343991383583401</v>
      </c>
      <c r="L72" s="177">
        <v>0.96794632726608898</v>
      </c>
      <c r="M72" s="4">
        <v>42.069582651582898</v>
      </c>
      <c r="N72" s="177">
        <v>0.94092522913294097</v>
      </c>
      <c r="O72" s="4">
        <v>55.3342832784923</v>
      </c>
      <c r="P72" s="177">
        <v>1.21069114653899</v>
      </c>
      <c r="Q72" s="4">
        <v>40.056946137359802</v>
      </c>
      <c r="R72" s="177">
        <v>1.08323022902776</v>
      </c>
      <c r="S72" s="4">
        <v>89.699356251760506</v>
      </c>
      <c r="T72" s="177">
        <v>0.73068751330509496</v>
      </c>
      <c r="U72" s="4">
        <v>89.336083467009701</v>
      </c>
      <c r="V72" s="177">
        <v>0.70675923114388495</v>
      </c>
      <c r="W72" s="4">
        <v>87.943294662089599</v>
      </c>
      <c r="X72" s="177">
        <v>0.67040286161527296</v>
      </c>
      <c r="Y72" s="4">
        <v>81.699234125302596</v>
      </c>
      <c r="Z72" s="177">
        <v>0.79685154308115103</v>
      </c>
      <c r="AA72" s="4">
        <v>67.648729755959707</v>
      </c>
      <c r="AB72" s="177">
        <v>0.83463153278413305</v>
      </c>
      <c r="AC72" s="4">
        <v>22.733590254664801</v>
      </c>
      <c r="AD72" s="177">
        <v>1.1375913262822099</v>
      </c>
      <c r="AE72" s="4">
        <v>35.124240246599797</v>
      </c>
      <c r="AF72" s="177">
        <v>0.99642827069674</v>
      </c>
      <c r="AG72" s="4">
        <v>-1.2939382944583699</v>
      </c>
      <c r="AH72" s="177">
        <v>1.21735449158013</v>
      </c>
      <c r="AI72" s="4">
        <v>7.3129445583108703</v>
      </c>
      <c r="AJ72" s="177">
        <v>1.3049352811081201</v>
      </c>
      <c r="AK72" s="4">
        <v>-4.4424649584473297</v>
      </c>
      <c r="AL72" s="177">
        <v>0.73638941138335401</v>
      </c>
      <c r="AM72" s="4">
        <v>-7.7305967750945799</v>
      </c>
      <c r="AN72" s="177">
        <v>1.0595428452648099</v>
      </c>
      <c r="AO72" s="4">
        <v>-0.212983553984081</v>
      </c>
      <c r="AP72" s="177">
        <v>1.4044384790965401</v>
      </c>
      <c r="AQ72" s="4">
        <v>0.33334022690246501</v>
      </c>
      <c r="AR72" s="177">
        <v>1.4013553726919199</v>
      </c>
      <c r="AS72" s="4">
        <v>21.071761873013099</v>
      </c>
      <c r="AT72" s="177">
        <v>1.5973241034796499</v>
      </c>
      <c r="AU72" s="4">
        <v>11.7277495948744</v>
      </c>
      <c r="AV72" s="177">
        <v>1.65620580457658</v>
      </c>
      <c r="AW72" s="4">
        <v>6.2756670297186004</v>
      </c>
      <c r="AX72" s="177">
        <v>1.1548884404131701</v>
      </c>
      <c r="AY72" s="4">
        <v>6.52019775322439</v>
      </c>
      <c r="AZ72" s="177">
        <v>1.1058017670500799</v>
      </c>
      <c r="BA72" s="4">
        <v>4.4720799572792602</v>
      </c>
      <c r="BB72" s="177">
        <v>1.0109130761487</v>
      </c>
      <c r="BC72" s="4">
        <v>-3.07797565158151</v>
      </c>
      <c r="BD72" s="177">
        <v>1.07557150226562</v>
      </c>
      <c r="BE72" s="4">
        <v>1.8436974397403101</v>
      </c>
      <c r="BF72" s="177">
        <v>1.3786355747268</v>
      </c>
      <c r="BG72" s="4">
        <v>-2.5744511405158401</v>
      </c>
      <c r="BH72" s="177">
        <v>1.4321205547770199</v>
      </c>
      <c r="BI72" s="4">
        <v>-1.0157984454568001</v>
      </c>
      <c r="BJ72" s="177">
        <v>1.4960349930697501</v>
      </c>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8"/>
    </row>
    <row r="73" spans="1:92" ht="13" customHeight="1" x14ac:dyDescent="0.35">
      <c r="A73" s="190" t="s">
        <v>359</v>
      </c>
      <c r="B73" s="175">
        <v>1</v>
      </c>
      <c r="C73" s="4">
        <v>85.701550126939594</v>
      </c>
      <c r="D73" s="177">
        <v>0.98026630629128397</v>
      </c>
      <c r="E73" s="4">
        <v>71.650081108262199</v>
      </c>
      <c r="F73" s="177">
        <v>1.3861674910631101</v>
      </c>
      <c r="G73" s="4">
        <v>86.096272932323004</v>
      </c>
      <c r="H73" s="177">
        <v>1.10214854096669</v>
      </c>
      <c r="I73" s="4">
        <v>74.759434338435</v>
      </c>
      <c r="J73" s="177">
        <v>1.2257593785701399</v>
      </c>
      <c r="K73" s="4">
        <v>36.860128678051801</v>
      </c>
      <c r="L73" s="177">
        <v>1.52998759620756</v>
      </c>
      <c r="M73" s="4">
        <v>46.1250728324977</v>
      </c>
      <c r="N73" s="177">
        <v>1.43312726650791</v>
      </c>
      <c r="O73" s="4">
        <v>56.886898129608497</v>
      </c>
      <c r="P73" s="177">
        <v>1.7951444846525799</v>
      </c>
      <c r="Q73" s="4">
        <v>39.048829222356602</v>
      </c>
      <c r="R73" s="177">
        <v>1.4590277623722601</v>
      </c>
      <c r="S73" s="4">
        <v>95.786617407871304</v>
      </c>
      <c r="T73" s="177">
        <v>0.55556395553860205</v>
      </c>
      <c r="U73" s="4">
        <v>94.486692419817203</v>
      </c>
      <c r="V73" s="177">
        <v>0.56965916106044101</v>
      </c>
      <c r="W73" s="4">
        <v>91.573311208312404</v>
      </c>
      <c r="X73" s="177">
        <v>0.79920727012349602</v>
      </c>
      <c r="Y73" s="4">
        <v>78.773685348803696</v>
      </c>
      <c r="Z73" s="177">
        <v>1.22984951695322</v>
      </c>
      <c r="AA73" s="4">
        <v>64.242807416563394</v>
      </c>
      <c r="AB73" s="177">
        <v>1.32262893974825</v>
      </c>
      <c r="AC73" s="4">
        <v>28.350787082508202</v>
      </c>
      <c r="AD73" s="177">
        <v>1.5060954926613701</v>
      </c>
      <c r="AE73" s="4">
        <v>42.826558836908397</v>
      </c>
      <c r="AF73" s="177">
        <v>1.3432465382096399</v>
      </c>
      <c r="AG73" s="4">
        <v>-0.56748495037575697</v>
      </c>
      <c r="AH73" s="177">
        <v>1.3748835732985401</v>
      </c>
      <c r="AI73" s="4">
        <v>-4.2194475366087101</v>
      </c>
      <c r="AJ73" s="177">
        <v>1.91708857560303</v>
      </c>
      <c r="AK73" s="4">
        <v>-3.5448246653683499</v>
      </c>
      <c r="AL73" s="177">
        <v>1.34374196552225</v>
      </c>
      <c r="AM73" s="4">
        <v>-7.94371388021895</v>
      </c>
      <c r="AN73" s="177">
        <v>1.63857338076476</v>
      </c>
      <c r="AO73" s="4">
        <v>3.11254966899704</v>
      </c>
      <c r="AP73" s="177">
        <v>1.9395278129684099</v>
      </c>
      <c r="AQ73" s="4">
        <v>-0.51051207616558303</v>
      </c>
      <c r="AR73" s="177">
        <v>2.00496757861284</v>
      </c>
      <c r="AS73" s="4">
        <v>26.4009396610804</v>
      </c>
      <c r="AT73" s="177">
        <v>2.2265216244834001</v>
      </c>
      <c r="AU73" s="4">
        <v>13.488329828802501</v>
      </c>
      <c r="AV73" s="177">
        <v>2.0119168591890699</v>
      </c>
      <c r="AW73" s="4">
        <v>3.1520302011658101</v>
      </c>
      <c r="AX73" s="177">
        <v>0.78149630584582797</v>
      </c>
      <c r="AY73" s="4">
        <v>2.9646624139241302</v>
      </c>
      <c r="AZ73" s="177">
        <v>0.86591152804958105</v>
      </c>
      <c r="BA73" s="4">
        <v>4.3399901484355201</v>
      </c>
      <c r="BB73" s="177">
        <v>1.0812393651368299</v>
      </c>
      <c r="BC73" s="4">
        <v>-2.6441518631188901</v>
      </c>
      <c r="BD73" s="177">
        <v>1.5203412808129599</v>
      </c>
      <c r="BE73" s="4">
        <v>1.70185627078006</v>
      </c>
      <c r="BF73" s="177">
        <v>2.09276739176781</v>
      </c>
      <c r="BG73" s="4">
        <v>-1.5480589473581801</v>
      </c>
      <c r="BH73" s="177">
        <v>1.8307530356047901</v>
      </c>
      <c r="BI73" s="4">
        <v>3.1005078938364901</v>
      </c>
      <c r="BJ73" s="177">
        <v>1.83046123666886</v>
      </c>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8"/>
    </row>
    <row r="74" spans="1:92" ht="13" customHeight="1" x14ac:dyDescent="0.35">
      <c r="A74" s="3" t="s">
        <v>360</v>
      </c>
      <c r="B74" s="175">
        <v>1</v>
      </c>
      <c r="C74" s="4">
        <v>84.575483920676206</v>
      </c>
      <c r="D74" s="177">
        <v>0.94935916589040203</v>
      </c>
      <c r="E74" s="4">
        <v>90.747090940967595</v>
      </c>
      <c r="F74" s="177">
        <v>0.90402917458938603</v>
      </c>
      <c r="G74" s="4">
        <v>94.741552022056794</v>
      </c>
      <c r="H74" s="177">
        <v>0.53447885532876604</v>
      </c>
      <c r="I74" s="4">
        <v>91.883452949845093</v>
      </c>
      <c r="J74" s="177">
        <v>0.75528303686869103</v>
      </c>
      <c r="K74" s="4">
        <v>49.589278930573599</v>
      </c>
      <c r="L74" s="177">
        <v>1.4757219450344401</v>
      </c>
      <c r="M74" s="4">
        <v>84.262791356090602</v>
      </c>
      <c r="N74" s="177">
        <v>0.99079996092284595</v>
      </c>
      <c r="O74" s="4">
        <v>69.815573352898994</v>
      </c>
      <c r="P74" s="177">
        <v>1.3814590514315399</v>
      </c>
      <c r="Q74" s="4">
        <v>48.316731846383199</v>
      </c>
      <c r="R74" s="177">
        <v>1.21409203655042</v>
      </c>
      <c r="S74" s="4">
        <v>94.9405383981358</v>
      </c>
      <c r="T74" s="177">
        <v>0.65795761163891897</v>
      </c>
      <c r="U74" s="4">
        <v>94.902549688788099</v>
      </c>
      <c r="V74" s="177">
        <v>0.60355877128773705</v>
      </c>
      <c r="W74" s="4">
        <v>93.111459751115305</v>
      </c>
      <c r="X74" s="177">
        <v>0.71995044594717605</v>
      </c>
      <c r="Y74" s="4">
        <v>67.632232254375694</v>
      </c>
      <c r="Z74" s="177">
        <v>1.5944119373291901</v>
      </c>
      <c r="AA74" s="4">
        <v>89.151716919745795</v>
      </c>
      <c r="AB74" s="177">
        <v>0.81718962710064003</v>
      </c>
      <c r="AC74" s="4">
        <v>40.349782583964597</v>
      </c>
      <c r="AD74" s="177">
        <v>1.5064109878389</v>
      </c>
      <c r="AE74" s="4">
        <v>76.680608690028095</v>
      </c>
      <c r="AF74" s="177">
        <v>1.36349244785513</v>
      </c>
      <c r="AG74" s="4">
        <v>-3.37365688890586</v>
      </c>
      <c r="AH74" s="177">
        <v>1.34872474524769</v>
      </c>
      <c r="AI74" s="4">
        <v>1.7998847782376799</v>
      </c>
      <c r="AJ74" s="177">
        <v>1.29429350412266</v>
      </c>
      <c r="AK74" s="4">
        <v>1.1146189235362001</v>
      </c>
      <c r="AL74" s="177">
        <v>0.87997415840289295</v>
      </c>
      <c r="AM74" s="4">
        <v>-2.3369637620319801E-2</v>
      </c>
      <c r="AN74" s="177">
        <v>0.98921250369945102</v>
      </c>
      <c r="AO74" s="4">
        <v>-5.4547642943168997</v>
      </c>
      <c r="AP74" s="177">
        <v>2.0752935858910901</v>
      </c>
      <c r="AQ74" s="4">
        <v>7.1963518416296807E-2</v>
      </c>
      <c r="AR74" s="177">
        <v>1.47208331255939</v>
      </c>
      <c r="AS74" s="4">
        <v>9.4353524412865095</v>
      </c>
      <c r="AT74" s="177">
        <v>2.1241356867602001</v>
      </c>
      <c r="AU74" s="4">
        <v>4.0251418648651596</v>
      </c>
      <c r="AV74" s="177">
        <v>1.7852560837009801</v>
      </c>
      <c r="AW74" s="4">
        <v>1.9797472675852099</v>
      </c>
      <c r="AX74" s="177">
        <v>1.00830939198634</v>
      </c>
      <c r="AY74" s="4">
        <v>2.2890661268141899</v>
      </c>
      <c r="AZ74" s="177">
        <v>1.03695342972507</v>
      </c>
      <c r="BA74" s="4">
        <v>3.6657914098667299</v>
      </c>
      <c r="BB74" s="177">
        <v>1.2012753786486801</v>
      </c>
      <c r="BC74" s="4">
        <v>-10.1807968351724</v>
      </c>
      <c r="BD74" s="177">
        <v>2.0348811154283601</v>
      </c>
      <c r="BE74" s="4">
        <v>4.9116742457172798E-2</v>
      </c>
      <c r="BF74" s="177">
        <v>1.2974592571846999</v>
      </c>
      <c r="BG74" s="4">
        <v>-10.4019596146046</v>
      </c>
      <c r="BH74" s="177">
        <v>2.1665536873726201</v>
      </c>
      <c r="BI74" s="4">
        <v>0.12003065027524</v>
      </c>
      <c r="BJ74" s="177">
        <v>1.87679192911829</v>
      </c>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8"/>
    </row>
    <row r="75" spans="1:92" ht="13" customHeight="1" x14ac:dyDescent="0.35">
      <c r="A75" s="3" t="s">
        <v>371</v>
      </c>
      <c r="B75" s="175">
        <v>1</v>
      </c>
      <c r="C75" s="4">
        <v>85.500360990374602</v>
      </c>
      <c r="D75" s="177">
        <v>1.0918050893128599</v>
      </c>
      <c r="E75" s="4">
        <v>78.372145299984197</v>
      </c>
      <c r="F75" s="177">
        <v>1.3773582613609101</v>
      </c>
      <c r="G75" s="4">
        <v>88.381090396865005</v>
      </c>
      <c r="H75" s="177">
        <v>1.1553120098940499</v>
      </c>
      <c r="I75" s="4">
        <v>74.526750264827598</v>
      </c>
      <c r="J75" s="177">
        <v>1.5682348753820701</v>
      </c>
      <c r="K75" s="4">
        <v>29.5068393317678</v>
      </c>
      <c r="L75" s="177">
        <v>1.4499214146058901</v>
      </c>
      <c r="M75" s="4">
        <v>30.775445357711899</v>
      </c>
      <c r="N75" s="177">
        <v>1.40878598341899</v>
      </c>
      <c r="O75" s="4">
        <v>53.356682245775303</v>
      </c>
      <c r="P75" s="177">
        <v>1.69008027825101</v>
      </c>
      <c r="Q75" s="4">
        <v>54.855035119676501</v>
      </c>
      <c r="R75" s="177">
        <v>1.66392872325304</v>
      </c>
      <c r="S75" s="4">
        <v>86.621070982117999</v>
      </c>
      <c r="T75" s="177">
        <v>1.07586456356821</v>
      </c>
      <c r="U75" s="4">
        <v>87.557533612532296</v>
      </c>
      <c r="V75" s="177">
        <v>1.08189804566897</v>
      </c>
      <c r="W75" s="4">
        <v>80.490177112008098</v>
      </c>
      <c r="X75" s="177">
        <v>1.3288898104861699</v>
      </c>
      <c r="Y75" s="4">
        <v>72.454652147545502</v>
      </c>
      <c r="Z75" s="177">
        <v>1.55918840951607</v>
      </c>
      <c r="AA75" s="4">
        <v>55.315082146683402</v>
      </c>
      <c r="AB75" s="177">
        <v>1.8118954577947</v>
      </c>
      <c r="AC75" s="4">
        <v>13.6572347386813</v>
      </c>
      <c r="AD75" s="177">
        <v>1.0661175388286599</v>
      </c>
      <c r="AE75" s="4">
        <v>44.918739520021802</v>
      </c>
      <c r="AF75" s="177">
        <v>1.49381113556012</v>
      </c>
      <c r="AG75" s="4">
        <v>-0.23479276818734701</v>
      </c>
      <c r="AH75" s="177">
        <v>1.35010629501333</v>
      </c>
      <c r="AI75" s="4">
        <v>-4.2564850905418199</v>
      </c>
      <c r="AJ75" s="177">
        <v>1.6809706620328899</v>
      </c>
      <c r="AK75" s="4">
        <v>-3.97759389519624</v>
      </c>
      <c r="AL75" s="177">
        <v>1.3480265699504399</v>
      </c>
      <c r="AM75" s="4">
        <v>-8.3159812188936399</v>
      </c>
      <c r="AN75" s="177">
        <v>1.89041473868681</v>
      </c>
      <c r="AO75" s="4">
        <v>-8.4435809243732294</v>
      </c>
      <c r="AP75" s="177">
        <v>1.89503290834049</v>
      </c>
      <c r="AQ75" s="4">
        <v>-19.4263308883687</v>
      </c>
      <c r="AR75" s="177">
        <v>1.8805644617111801</v>
      </c>
      <c r="AS75" s="4">
        <v>6.1263159417833899</v>
      </c>
      <c r="AT75" s="177">
        <v>2.0571544031967002</v>
      </c>
      <c r="AU75" s="4">
        <v>19.262519184660999</v>
      </c>
      <c r="AV75" s="177">
        <v>2.0307907034285102</v>
      </c>
      <c r="AW75" s="4">
        <v>4.1454822792192498</v>
      </c>
      <c r="AX75" s="177">
        <v>1.5188924494476299</v>
      </c>
      <c r="AY75" s="4">
        <v>6.9901370918644501</v>
      </c>
      <c r="AZ75" s="177">
        <v>1.4490295171438401</v>
      </c>
      <c r="BA75" s="4">
        <v>1.38308975590995</v>
      </c>
      <c r="BB75" s="177">
        <v>1.7028793882528199</v>
      </c>
      <c r="BC75" s="4">
        <v>-3.5739023808011199</v>
      </c>
      <c r="BD75" s="177">
        <v>1.9615977161120799</v>
      </c>
      <c r="BE75" s="4">
        <v>1.6090885148235099</v>
      </c>
      <c r="BF75" s="177">
        <v>2.3678797013432602</v>
      </c>
      <c r="BG75" s="4">
        <v>-11.0446379003623</v>
      </c>
      <c r="BH75" s="177">
        <v>1.5387723770622299</v>
      </c>
      <c r="BI75" s="4">
        <v>-3.0768008457273202</v>
      </c>
      <c r="BJ75" s="177">
        <v>1.9217457840629499</v>
      </c>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8"/>
    </row>
    <row r="76" spans="1:92" ht="13" customHeight="1" x14ac:dyDescent="0.35">
      <c r="A76" s="3" t="s">
        <v>376</v>
      </c>
      <c r="B76" s="175">
        <v>1</v>
      </c>
      <c r="C76" s="4">
        <v>69.5478423502434</v>
      </c>
      <c r="D76" s="177">
        <v>1.15082980290246</v>
      </c>
      <c r="E76" s="4">
        <v>91.113990111106204</v>
      </c>
      <c r="F76" s="177">
        <v>0.617465791882437</v>
      </c>
      <c r="G76" s="4">
        <v>88.373585304961097</v>
      </c>
      <c r="H76" s="177">
        <v>0.68396224521290006</v>
      </c>
      <c r="I76" s="4">
        <v>73.796846680959106</v>
      </c>
      <c r="J76" s="177">
        <v>1.1179448925803499</v>
      </c>
      <c r="K76" s="4">
        <v>22.9757675863328</v>
      </c>
      <c r="L76" s="177">
        <v>0.91071307833440696</v>
      </c>
      <c r="M76" s="4">
        <v>19.493109416041101</v>
      </c>
      <c r="N76" s="177">
        <v>0.97142447162266898</v>
      </c>
      <c r="O76" s="4">
        <v>55.598879337765901</v>
      </c>
      <c r="P76" s="177">
        <v>1.3306884011976099</v>
      </c>
      <c r="Q76" s="4">
        <v>45.650350822511399</v>
      </c>
      <c r="R76" s="177">
        <v>1.0840944665214001</v>
      </c>
      <c r="S76" s="4">
        <v>84.662855906746898</v>
      </c>
      <c r="T76" s="177">
        <v>0.86355798114541005</v>
      </c>
      <c r="U76" s="4">
        <v>81.508318896245996</v>
      </c>
      <c r="V76" s="177">
        <v>0.96956711717255395</v>
      </c>
      <c r="W76" s="4">
        <v>70.409053903534797</v>
      </c>
      <c r="X76" s="177">
        <v>1.22639522715753</v>
      </c>
      <c r="Y76" s="4">
        <v>58.005713896921399</v>
      </c>
      <c r="Z76" s="177">
        <v>1.30224116458003</v>
      </c>
      <c r="AA76" s="4">
        <v>64.653528147835502</v>
      </c>
      <c r="AB76" s="177">
        <v>1.22972154241989</v>
      </c>
      <c r="AC76" s="4">
        <v>20.5217383497268</v>
      </c>
      <c r="AD76" s="177">
        <v>0.94409061787041304</v>
      </c>
      <c r="AE76" s="4">
        <v>58.622790774796798</v>
      </c>
      <c r="AF76" s="177">
        <v>1.4501881821244</v>
      </c>
      <c r="AG76" s="4">
        <v>3.0439717440618601</v>
      </c>
      <c r="AH76" s="177">
        <v>1.59027980449769</v>
      </c>
      <c r="AI76" s="4">
        <v>3.4823793519019501</v>
      </c>
      <c r="AJ76" s="177">
        <v>0.94103356935807303</v>
      </c>
      <c r="AK76" s="4">
        <v>0.43700217935227698</v>
      </c>
      <c r="AL76" s="177">
        <v>1.03687100910659</v>
      </c>
      <c r="AM76" s="4">
        <v>-1.7015930485048201</v>
      </c>
      <c r="AN76" s="177">
        <v>1.38343399800492</v>
      </c>
      <c r="AO76" s="4">
        <v>-5.7685592188825199</v>
      </c>
      <c r="AP76" s="177">
        <v>1.4845048116888899</v>
      </c>
      <c r="AQ76" s="4">
        <v>-4.69388554913699</v>
      </c>
      <c r="AR76" s="177">
        <v>1.33380493183949</v>
      </c>
      <c r="AS76" s="4">
        <v>2.3716022786193802</v>
      </c>
      <c r="AT76" s="177">
        <v>1.8458658521309299</v>
      </c>
      <c r="AU76" s="4">
        <v>5.3455648014258204</v>
      </c>
      <c r="AV76" s="177">
        <v>1.5690305223983001</v>
      </c>
      <c r="AW76" s="4">
        <v>12.5626654643767</v>
      </c>
      <c r="AX76" s="177">
        <v>1.41648070192034</v>
      </c>
      <c r="AY76" s="4">
        <v>11.161571169004</v>
      </c>
      <c r="AZ76" s="177">
        <v>1.5465175695620099</v>
      </c>
      <c r="BA76" s="4">
        <v>11.977647948028199</v>
      </c>
      <c r="BB76" s="177">
        <v>1.8504483824470901</v>
      </c>
      <c r="BC76" s="4">
        <v>10.914550859079601</v>
      </c>
      <c r="BD76" s="177">
        <v>1.8129693317431901</v>
      </c>
      <c r="BE76" s="4">
        <v>0.25326087073698</v>
      </c>
      <c r="BF76" s="177">
        <v>1.61022087571428</v>
      </c>
      <c r="BG76" s="4">
        <v>-0.83900458220553997</v>
      </c>
      <c r="BH76" s="177">
        <v>1.31941981649025</v>
      </c>
      <c r="BI76" s="4">
        <v>12.257298061338</v>
      </c>
      <c r="BJ76" s="177">
        <v>1.8463344748986901</v>
      </c>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8"/>
    </row>
    <row r="77" spans="1:92" ht="13" customHeight="1" x14ac:dyDescent="0.35">
      <c r="A77" s="3" t="s">
        <v>378</v>
      </c>
      <c r="B77" s="175">
        <v>1</v>
      </c>
      <c r="C77" s="4">
        <v>83.153035922208204</v>
      </c>
      <c r="D77" s="177">
        <v>0.87474189667513502</v>
      </c>
      <c r="E77" s="4">
        <v>91.370250519375801</v>
      </c>
      <c r="F77" s="177">
        <v>0.79248455626086101</v>
      </c>
      <c r="G77" s="4">
        <v>97.479277694591005</v>
      </c>
      <c r="H77" s="177">
        <v>0.42809198424274197</v>
      </c>
      <c r="I77" s="4">
        <v>89.476109517987993</v>
      </c>
      <c r="J77" s="177">
        <v>0.79100931838723898</v>
      </c>
      <c r="K77" s="4">
        <v>32.419149779737701</v>
      </c>
      <c r="L77" s="177">
        <v>1.0656625287052399</v>
      </c>
      <c r="M77" s="4">
        <v>42.5390639282734</v>
      </c>
      <c r="N77" s="177">
        <v>1.20451318108473</v>
      </c>
      <c r="O77" s="4">
        <v>64.162295490148907</v>
      </c>
      <c r="P77" s="177">
        <v>1.23596778246081</v>
      </c>
      <c r="Q77" s="4">
        <v>45.300477500374598</v>
      </c>
      <c r="R77" s="177">
        <v>1.24664156258971</v>
      </c>
      <c r="S77" s="4">
        <v>89.331332873303595</v>
      </c>
      <c r="T77" s="177">
        <v>0.72631785725035802</v>
      </c>
      <c r="U77" s="4">
        <v>90.346350327489205</v>
      </c>
      <c r="V77" s="177">
        <v>0.70293439207874298</v>
      </c>
      <c r="W77" s="4">
        <v>84.018365066288894</v>
      </c>
      <c r="X77" s="177">
        <v>0.89819173257548801</v>
      </c>
      <c r="Y77" s="4">
        <v>74.4728046375715</v>
      </c>
      <c r="Z77" s="177">
        <v>1.2768141833925899</v>
      </c>
      <c r="AA77" s="4">
        <v>85.504861090029905</v>
      </c>
      <c r="AB77" s="177">
        <v>0.92147863180874801</v>
      </c>
      <c r="AC77" s="4">
        <v>23.254978429983598</v>
      </c>
      <c r="AD77" s="177">
        <v>1.26878990060977</v>
      </c>
      <c r="AE77" s="4">
        <v>41.1731528864591</v>
      </c>
      <c r="AF77" s="177">
        <v>1.26670606241238</v>
      </c>
      <c r="AG77" s="4">
        <v>2.6347563798340898</v>
      </c>
      <c r="AH77" s="177">
        <v>1.2694919507062099</v>
      </c>
      <c r="AI77" s="4">
        <v>10.7161220159065</v>
      </c>
      <c r="AJ77" s="177">
        <v>1.3210387121832099</v>
      </c>
      <c r="AK77" s="4">
        <v>2.99903935591708</v>
      </c>
      <c r="AL77" s="177">
        <v>0.71807379512636305</v>
      </c>
      <c r="AM77" s="4">
        <v>-1.9395618909854299E-2</v>
      </c>
      <c r="AN77" s="177">
        <v>1.1040366772289201</v>
      </c>
      <c r="AO77" s="4">
        <v>4.0900578518792701</v>
      </c>
      <c r="AP77" s="177">
        <v>1.57952956470035</v>
      </c>
      <c r="AQ77" s="4">
        <v>2.1884959060593498</v>
      </c>
      <c r="AR77" s="177">
        <v>1.61828795310897</v>
      </c>
      <c r="AS77" s="4">
        <v>17.075303821460601</v>
      </c>
      <c r="AT77" s="177">
        <v>1.77471687609954</v>
      </c>
      <c r="AU77" s="4">
        <v>-0.18284884336360799</v>
      </c>
      <c r="AV77" s="177">
        <v>1.68096019418951</v>
      </c>
      <c r="AW77" s="4">
        <v>10.5475892163198</v>
      </c>
      <c r="AX77" s="177">
        <v>1.3533780871638801</v>
      </c>
      <c r="AY77" s="4">
        <v>9.7789436510746803</v>
      </c>
      <c r="AZ77" s="177">
        <v>1.23134708084633</v>
      </c>
      <c r="BA77" s="4">
        <v>12.264692480642299</v>
      </c>
      <c r="BB77" s="177">
        <v>1.4542359230789501</v>
      </c>
      <c r="BC77" s="4">
        <v>8.7931811212388702</v>
      </c>
      <c r="BD77" s="177">
        <v>1.95131135396001</v>
      </c>
      <c r="BE77" s="4">
        <v>9.1073451115010293</v>
      </c>
      <c r="BF77" s="177">
        <v>1.3615532897651701</v>
      </c>
      <c r="BG77" s="4">
        <v>-2.2252320793531499</v>
      </c>
      <c r="BH77" s="177">
        <v>1.72146460462051</v>
      </c>
      <c r="BI77" s="4">
        <v>3.7434942276361398</v>
      </c>
      <c r="BJ77" s="177">
        <v>1.84112563946829</v>
      </c>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8"/>
    </row>
    <row r="78" spans="1:92" ht="13" customHeight="1" x14ac:dyDescent="0.35">
      <c r="A78" s="3" t="s">
        <v>384</v>
      </c>
      <c r="B78" s="175">
        <v>1</v>
      </c>
      <c r="C78" s="4">
        <v>87.257917402821107</v>
      </c>
      <c r="D78" s="177">
        <v>0.82880909105535305</v>
      </c>
      <c r="E78" s="4">
        <v>89.328281947698599</v>
      </c>
      <c r="F78" s="177">
        <v>0.78919598881070796</v>
      </c>
      <c r="G78" s="4">
        <v>89.655573149129197</v>
      </c>
      <c r="H78" s="177">
        <v>0.90170328651109599</v>
      </c>
      <c r="I78" s="4">
        <v>89.990990481238796</v>
      </c>
      <c r="J78" s="177">
        <v>0.70808474107055497</v>
      </c>
      <c r="K78" s="4">
        <v>37.431752764059901</v>
      </c>
      <c r="L78" s="177">
        <v>1.2905801535906301</v>
      </c>
      <c r="M78" s="4">
        <v>44.371117083894198</v>
      </c>
      <c r="N78" s="177">
        <v>1.36249610571369</v>
      </c>
      <c r="O78" s="4">
        <v>54.486488018346598</v>
      </c>
      <c r="P78" s="177">
        <v>1.4460224986811101</v>
      </c>
      <c r="Q78" s="4">
        <v>54.761895535238502</v>
      </c>
      <c r="R78" s="177">
        <v>1.41937113253054</v>
      </c>
      <c r="S78" s="4">
        <v>96.136138365515194</v>
      </c>
      <c r="T78" s="177">
        <v>0.50512768630840998</v>
      </c>
      <c r="U78" s="4">
        <v>94.934662832605497</v>
      </c>
      <c r="V78" s="177">
        <v>0.56899992846750302</v>
      </c>
      <c r="W78" s="4">
        <v>90.541274686822803</v>
      </c>
      <c r="X78" s="177">
        <v>0.68392932518788097</v>
      </c>
      <c r="Y78" s="4">
        <v>92.631940424426105</v>
      </c>
      <c r="Z78" s="177">
        <v>0.79197176389278601</v>
      </c>
      <c r="AA78" s="4">
        <v>78.002199380421303</v>
      </c>
      <c r="AB78" s="177">
        <v>1.04785777912011</v>
      </c>
      <c r="AC78" s="4">
        <v>18.906911454944002</v>
      </c>
      <c r="AD78" s="177">
        <v>0.99560750352562599</v>
      </c>
      <c r="AE78" s="4">
        <v>44.183206105633303</v>
      </c>
      <c r="AF78" s="177">
        <v>1.23127016098344</v>
      </c>
      <c r="AG78" s="4">
        <v>2.84846592890952</v>
      </c>
      <c r="AH78" s="177">
        <v>1.14378492586986</v>
      </c>
      <c r="AI78" s="4">
        <v>0.28970724456887398</v>
      </c>
      <c r="AJ78" s="177">
        <v>1.07216567318024</v>
      </c>
      <c r="AK78" s="4">
        <v>-0.65368857103852895</v>
      </c>
      <c r="AL78" s="177">
        <v>1.1510142538122901</v>
      </c>
      <c r="AM78" s="4">
        <v>1.3136482248747099</v>
      </c>
      <c r="AN78" s="177">
        <v>0.97318548186794596</v>
      </c>
      <c r="AO78" s="4">
        <v>-7.1805709969525697</v>
      </c>
      <c r="AP78" s="177">
        <v>1.8326197743794901</v>
      </c>
      <c r="AQ78" s="4">
        <v>-13.119818756489099</v>
      </c>
      <c r="AR78" s="177">
        <v>2.02149549957098</v>
      </c>
      <c r="AS78" s="4">
        <v>12.4018799345513</v>
      </c>
      <c r="AT78" s="177">
        <v>1.9913166422619599</v>
      </c>
      <c r="AU78" s="4">
        <v>4.3574514113937299</v>
      </c>
      <c r="AV78" s="177">
        <v>1.90276060155444</v>
      </c>
      <c r="AW78" s="4">
        <v>4.54506445660832</v>
      </c>
      <c r="AX78" s="177">
        <v>0.79858195541287302</v>
      </c>
      <c r="AY78" s="4">
        <v>3.5539643709253901</v>
      </c>
      <c r="AZ78" s="177">
        <v>0.80143810146612904</v>
      </c>
      <c r="BA78" s="4">
        <v>6.2554606129613601</v>
      </c>
      <c r="BB78" s="177">
        <v>1.0483728819281199</v>
      </c>
      <c r="BC78" s="4">
        <v>3.6650914162035</v>
      </c>
      <c r="BD78" s="177">
        <v>1.06031358428025</v>
      </c>
      <c r="BE78" s="4">
        <v>6.5804237234568301</v>
      </c>
      <c r="BF78" s="177">
        <v>1.5350139038487201</v>
      </c>
      <c r="BG78" s="4">
        <v>-4.2673330988711102</v>
      </c>
      <c r="BH78" s="177">
        <v>1.57463177817268</v>
      </c>
      <c r="BI78" s="4">
        <v>-6.3525833145366404</v>
      </c>
      <c r="BJ78" s="177">
        <v>1.7691145229899401</v>
      </c>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8"/>
    </row>
    <row r="79" spans="1:92" ht="13" customHeight="1" x14ac:dyDescent="0.35">
      <c r="A79" s="3" t="s">
        <v>389</v>
      </c>
      <c r="B79" s="175">
        <v>1</v>
      </c>
      <c r="C79" s="4">
        <v>91.343357933084903</v>
      </c>
      <c r="D79" s="177">
        <v>0.66566930716294803</v>
      </c>
      <c r="E79" s="4">
        <v>95.068789474701305</v>
      </c>
      <c r="F79" s="177">
        <v>0.46496249117827398</v>
      </c>
      <c r="G79" s="4">
        <v>95.981489823098499</v>
      </c>
      <c r="H79" s="177">
        <v>0.42001077371252099</v>
      </c>
      <c r="I79" s="4">
        <v>96.081756920980297</v>
      </c>
      <c r="J79" s="177">
        <v>0.46509782044152298</v>
      </c>
      <c r="K79" s="4">
        <v>52.132969785030603</v>
      </c>
      <c r="L79" s="177">
        <v>1.2414971222043001</v>
      </c>
      <c r="M79" s="4">
        <v>77.510647206119003</v>
      </c>
      <c r="N79" s="177">
        <v>0.96430774271558195</v>
      </c>
      <c r="O79" s="4">
        <v>76.687256951584899</v>
      </c>
      <c r="P79" s="177">
        <v>1.1375824324336901</v>
      </c>
      <c r="Q79" s="4">
        <v>71.478615673280302</v>
      </c>
      <c r="R79" s="177">
        <v>1.0597137537524399</v>
      </c>
      <c r="S79" s="4">
        <v>94.172405190919704</v>
      </c>
      <c r="T79" s="177">
        <v>0.45007435945056301</v>
      </c>
      <c r="U79" s="4">
        <v>94.693981319333801</v>
      </c>
      <c r="V79" s="177">
        <v>0.45437770740851002</v>
      </c>
      <c r="W79" s="4">
        <v>95.031215006839005</v>
      </c>
      <c r="X79" s="177">
        <v>0.45426836560240202</v>
      </c>
      <c r="Y79" s="4">
        <v>91.045386135169494</v>
      </c>
      <c r="Z79" s="177">
        <v>0.684720258451326</v>
      </c>
      <c r="AA79" s="4">
        <v>89.191305071941301</v>
      </c>
      <c r="AB79" s="177">
        <v>0.68303350409108798</v>
      </c>
      <c r="AC79" s="4">
        <v>63.569608693500697</v>
      </c>
      <c r="AD79" s="177">
        <v>1.24026621792301</v>
      </c>
      <c r="AE79" s="4">
        <v>84.765999642757194</v>
      </c>
      <c r="AF79" s="177">
        <v>0.90771068665443</v>
      </c>
      <c r="AG79" s="4">
        <v>3.2809065241981599</v>
      </c>
      <c r="AH79" s="177">
        <v>0.97543059583751301</v>
      </c>
      <c r="AI79" s="4">
        <v>0.61082097240164002</v>
      </c>
      <c r="AJ79" s="177">
        <v>0.71978649364426095</v>
      </c>
      <c r="AK79" s="4">
        <v>1.3476388853607699</v>
      </c>
      <c r="AL79" s="177">
        <v>0.73368549854154796</v>
      </c>
      <c r="AM79" s="4">
        <v>1.4456224832961899</v>
      </c>
      <c r="AN79" s="177">
        <v>0.67672474310133901</v>
      </c>
      <c r="AO79" s="4">
        <v>-1.8435227906563301</v>
      </c>
      <c r="AP79" s="177">
        <v>1.9121487208471999</v>
      </c>
      <c r="AQ79" s="4">
        <v>2.4120994960667401</v>
      </c>
      <c r="AR79" s="177">
        <v>1.42899189717907</v>
      </c>
      <c r="AS79" s="4">
        <v>5.7851967563659104</v>
      </c>
      <c r="AT79" s="177">
        <v>1.7046702637192099</v>
      </c>
      <c r="AU79" s="4">
        <v>2.86713887038638</v>
      </c>
      <c r="AV79" s="177">
        <v>1.6006980107169599</v>
      </c>
      <c r="AW79" s="4">
        <v>1.6977629731546999</v>
      </c>
      <c r="AX79" s="177">
        <v>0.77495666525718998</v>
      </c>
      <c r="AY79" s="4">
        <v>1.42950449857983</v>
      </c>
      <c r="AZ79" s="177">
        <v>0.779523028083137</v>
      </c>
      <c r="BA79" s="4">
        <v>1.6046561064310501</v>
      </c>
      <c r="BB79" s="177">
        <v>0.79461881432596804</v>
      </c>
      <c r="BC79" s="4">
        <v>1.0404558804889601</v>
      </c>
      <c r="BD79" s="177">
        <v>1.08604303529571</v>
      </c>
      <c r="BE79" s="4">
        <v>2.6758968733119599</v>
      </c>
      <c r="BF79" s="177">
        <v>1.0242328390762101</v>
      </c>
      <c r="BG79" s="4">
        <v>0.12044978592540199</v>
      </c>
      <c r="BH79" s="177">
        <v>1.7141386549424</v>
      </c>
      <c r="BI79" s="4">
        <v>0.97375740519767395</v>
      </c>
      <c r="BJ79" s="177">
        <v>1.35470399451132</v>
      </c>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8"/>
    </row>
    <row r="80" spans="1:92" ht="13" customHeight="1" x14ac:dyDescent="0.35">
      <c r="A80" s="3" t="s">
        <v>394</v>
      </c>
      <c r="B80" s="175">
        <v>1</v>
      </c>
      <c r="C80" s="4">
        <v>86.974491459246195</v>
      </c>
      <c r="D80" s="177">
        <v>0.77077494532202195</v>
      </c>
      <c r="E80" s="4">
        <v>68.036861650740903</v>
      </c>
      <c r="F80" s="177">
        <v>1.0745861823420499</v>
      </c>
      <c r="G80" s="4">
        <v>90.095288696894499</v>
      </c>
      <c r="H80" s="177">
        <v>0.69504694497127395</v>
      </c>
      <c r="I80" s="4">
        <v>81.0596027478812</v>
      </c>
      <c r="J80" s="177">
        <v>0.87091425781971399</v>
      </c>
      <c r="K80" s="4">
        <v>30.2326485627914</v>
      </c>
      <c r="L80" s="177">
        <v>1.0510789093458299</v>
      </c>
      <c r="M80" s="4">
        <v>60.823436496487702</v>
      </c>
      <c r="N80" s="177">
        <v>1.0660075033060901</v>
      </c>
      <c r="O80" s="4">
        <v>46.394587441694497</v>
      </c>
      <c r="P80" s="177">
        <v>1.39801800249136</v>
      </c>
      <c r="Q80" s="4">
        <v>32.322663688042198</v>
      </c>
      <c r="R80" s="177">
        <v>1.02430292625626</v>
      </c>
      <c r="S80" s="4">
        <v>82.433081407691603</v>
      </c>
      <c r="T80" s="177">
        <v>0.95145441604082703</v>
      </c>
      <c r="U80" s="4">
        <v>79.195456411287594</v>
      </c>
      <c r="V80" s="177">
        <v>1.00684531873604</v>
      </c>
      <c r="W80" s="4">
        <v>85.120963768912802</v>
      </c>
      <c r="X80" s="177">
        <v>0.81251665998605105</v>
      </c>
      <c r="Y80" s="4">
        <v>60.184850948623499</v>
      </c>
      <c r="Z80" s="177">
        <v>1.2258572263381</v>
      </c>
      <c r="AA80" s="4">
        <v>83.289877127512895</v>
      </c>
      <c r="AB80" s="177">
        <v>0.81025948342834897</v>
      </c>
      <c r="AC80" s="4">
        <v>13.4971961025798</v>
      </c>
      <c r="AD80" s="177">
        <v>0.885847658493779</v>
      </c>
      <c r="AE80" s="4">
        <v>36.172039028289198</v>
      </c>
      <c r="AF80" s="177">
        <v>1.0263669771898001</v>
      </c>
      <c r="AG80" s="4">
        <v>4.88850082342086</v>
      </c>
      <c r="AH80" s="177">
        <v>1.3945461302325299</v>
      </c>
      <c r="AI80" s="4">
        <v>-3.4482001879721902</v>
      </c>
      <c r="AJ80" s="177">
        <v>1.6516113437215201</v>
      </c>
      <c r="AK80" s="4">
        <v>1.0727043837413699</v>
      </c>
      <c r="AL80" s="177">
        <v>1.09342681550391</v>
      </c>
      <c r="AM80" s="4">
        <v>-6.1225500482947703</v>
      </c>
      <c r="AN80" s="177">
        <v>1.3028638481997199</v>
      </c>
      <c r="AO80" s="4">
        <v>1.83393002766068</v>
      </c>
      <c r="AP80" s="177">
        <v>1.6039488956647501</v>
      </c>
      <c r="AQ80" s="4">
        <v>-3.1222737343367402</v>
      </c>
      <c r="AR80" s="177">
        <v>1.7764236951385699</v>
      </c>
      <c r="AS80" s="4">
        <v>14.5424765306105</v>
      </c>
      <c r="AT80" s="177">
        <v>1.89911229576915</v>
      </c>
      <c r="AU80" s="4">
        <v>3.1373825595153702</v>
      </c>
      <c r="AV80" s="177">
        <v>1.5783600109675</v>
      </c>
      <c r="AW80" s="4">
        <v>12.507270605369801</v>
      </c>
      <c r="AX80" s="177">
        <v>1.5536747614941999</v>
      </c>
      <c r="AY80" s="4">
        <v>10.907138041830001</v>
      </c>
      <c r="AZ80" s="177">
        <v>1.5838620900423399</v>
      </c>
      <c r="BA80" s="4">
        <v>8.5689359360291508</v>
      </c>
      <c r="BB80" s="177">
        <v>1.3502633332982299</v>
      </c>
      <c r="BC80" s="4">
        <v>6.4359727578522303</v>
      </c>
      <c r="BD80" s="177">
        <v>1.9855564400210901</v>
      </c>
      <c r="BE80" s="4">
        <v>2.9648965986307698</v>
      </c>
      <c r="BF80" s="177">
        <v>1.26312498728573</v>
      </c>
      <c r="BG80" s="4">
        <v>-3.1804027116546898</v>
      </c>
      <c r="BH80" s="177">
        <v>1.3545368026898399</v>
      </c>
      <c r="BI80" s="4">
        <v>-0.756927882917239</v>
      </c>
      <c r="BJ80" s="177">
        <v>1.65701381352097</v>
      </c>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8"/>
    </row>
    <row r="81" spans="1:92" ht="13" customHeight="1" x14ac:dyDescent="0.35">
      <c r="A81" s="3" t="s">
        <v>396</v>
      </c>
      <c r="B81" s="175">
        <v>1</v>
      </c>
      <c r="C81" s="4">
        <v>78.903805389530007</v>
      </c>
      <c r="D81" s="177">
        <v>0.93666311283763304</v>
      </c>
      <c r="E81" s="4">
        <v>83.499895259429195</v>
      </c>
      <c r="F81" s="177">
        <v>0.845065798942225</v>
      </c>
      <c r="G81" s="4">
        <v>90.789572286900295</v>
      </c>
      <c r="H81" s="177">
        <v>0.69601769504524302</v>
      </c>
      <c r="I81" s="4">
        <v>86.845040535847801</v>
      </c>
      <c r="J81" s="177">
        <v>0.72301848625818199</v>
      </c>
      <c r="K81" s="4">
        <v>46.305167204922398</v>
      </c>
      <c r="L81" s="177">
        <v>0.98163569994866895</v>
      </c>
      <c r="M81" s="4">
        <v>66.811306869695301</v>
      </c>
      <c r="N81" s="177">
        <v>0.98985863075953295</v>
      </c>
      <c r="O81" s="4">
        <v>70.465548874129595</v>
      </c>
      <c r="P81" s="177">
        <v>0.99446960036625898</v>
      </c>
      <c r="Q81" s="4">
        <v>65.7739695150985</v>
      </c>
      <c r="R81" s="177">
        <v>0.98290461311289801</v>
      </c>
      <c r="S81" s="4">
        <v>88.158584940724793</v>
      </c>
      <c r="T81" s="177">
        <v>0.65695285055349595</v>
      </c>
      <c r="U81" s="4">
        <v>88.881481952750704</v>
      </c>
      <c r="V81" s="177">
        <v>0.65922807241379899</v>
      </c>
      <c r="W81" s="4">
        <v>87.756540433235699</v>
      </c>
      <c r="X81" s="177">
        <v>0.61841734340453003</v>
      </c>
      <c r="Y81" s="4">
        <v>68.803597198445601</v>
      </c>
      <c r="Z81" s="177">
        <v>0.85176854797442403</v>
      </c>
      <c r="AA81" s="4">
        <v>83.878949487310194</v>
      </c>
      <c r="AB81" s="177">
        <v>0.88556192140837597</v>
      </c>
      <c r="AC81" s="4">
        <v>37.136270703386799</v>
      </c>
      <c r="AD81" s="177">
        <v>0.97823891582630895</v>
      </c>
      <c r="AE81" s="4">
        <v>50.3773428381419</v>
      </c>
      <c r="AF81" s="177">
        <v>1.0661966355122701</v>
      </c>
      <c r="AG81" s="4">
        <v>-3.0238925958143201</v>
      </c>
      <c r="AH81" s="177">
        <v>1.2080718639970101</v>
      </c>
      <c r="AI81" s="4">
        <v>-0.189676390511579</v>
      </c>
      <c r="AJ81" s="177">
        <v>1.1961670832157201</v>
      </c>
      <c r="AK81" s="4">
        <v>-2.49343665891679</v>
      </c>
      <c r="AL81" s="177">
        <v>0.83664154270487701</v>
      </c>
      <c r="AM81" s="4">
        <v>-3.3106014946554398</v>
      </c>
      <c r="AN81" s="177">
        <v>0.90966713442219904</v>
      </c>
      <c r="AO81" s="4">
        <v>-5.4133158730607001</v>
      </c>
      <c r="AP81" s="177">
        <v>1.36613962841314</v>
      </c>
      <c r="AQ81" s="4">
        <v>-2.67666373919789</v>
      </c>
      <c r="AR81" s="177">
        <v>1.3312314540404899</v>
      </c>
      <c r="AS81" s="4">
        <v>16.716687747222402</v>
      </c>
      <c r="AT81" s="177">
        <v>1.4493675315793799</v>
      </c>
      <c r="AU81" s="4">
        <v>11.8355401723814</v>
      </c>
      <c r="AV81" s="177">
        <v>1.36051321852972</v>
      </c>
      <c r="AW81" s="4">
        <v>3.2358251962547699</v>
      </c>
      <c r="AX81" s="177">
        <v>0.94548074277136696</v>
      </c>
      <c r="AY81" s="4">
        <v>2.9975859850986</v>
      </c>
      <c r="AZ81" s="177">
        <v>0.92399658344419</v>
      </c>
      <c r="BA81" s="4">
        <v>6.0447765576813701</v>
      </c>
      <c r="BB81" s="177">
        <v>0.97090287333400205</v>
      </c>
      <c r="BC81" s="4">
        <v>-3.7965630622618098</v>
      </c>
      <c r="BD81" s="177">
        <v>1.2176332158871599</v>
      </c>
      <c r="BE81" s="4">
        <v>0.62096309755074197</v>
      </c>
      <c r="BF81" s="177">
        <v>1.14056125612556</v>
      </c>
      <c r="BG81" s="4">
        <v>-4.4253665569063001</v>
      </c>
      <c r="BH81" s="177">
        <v>1.3447284406592299</v>
      </c>
      <c r="BI81" s="4">
        <v>0.36584150862812898</v>
      </c>
      <c r="BJ81" s="177">
        <v>1.4731236477385801</v>
      </c>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8"/>
    </row>
    <row r="82" spans="1:92" ht="13" customHeight="1" x14ac:dyDescent="0.35">
      <c r="A82" s="3" t="s">
        <v>398</v>
      </c>
      <c r="B82" s="175">
        <v>1</v>
      </c>
      <c r="C82" s="4">
        <v>92.175944486796894</v>
      </c>
      <c r="D82" s="177">
        <v>0.65418650242390097</v>
      </c>
      <c r="E82" s="4">
        <v>94.934270519770394</v>
      </c>
      <c r="F82" s="177">
        <v>0.57643353226775396</v>
      </c>
      <c r="G82" s="4">
        <v>93.772216765345604</v>
      </c>
      <c r="H82" s="177">
        <v>0.56365035307051603</v>
      </c>
      <c r="I82" s="4">
        <v>96.081305415423202</v>
      </c>
      <c r="J82" s="177">
        <v>0.43976050523475702</v>
      </c>
      <c r="K82" s="4">
        <v>34.976675479743498</v>
      </c>
      <c r="L82" s="177">
        <v>1.1323289959665099</v>
      </c>
      <c r="M82" s="4">
        <v>73.304667910437004</v>
      </c>
      <c r="N82" s="177">
        <v>1.0828347476581599</v>
      </c>
      <c r="O82" s="4">
        <v>59.252691744828503</v>
      </c>
      <c r="P82" s="177">
        <v>1.12389626901174</v>
      </c>
      <c r="Q82" s="4">
        <v>67.704208864464903</v>
      </c>
      <c r="R82" s="177">
        <v>1.08488482321605</v>
      </c>
      <c r="S82" s="4">
        <v>88.514159039424996</v>
      </c>
      <c r="T82" s="177">
        <v>0.851855105370115</v>
      </c>
      <c r="U82" s="4">
        <v>91.249716638768703</v>
      </c>
      <c r="V82" s="177">
        <v>0.73780338290040604</v>
      </c>
      <c r="W82" s="4">
        <v>88.920084370032896</v>
      </c>
      <c r="X82" s="177">
        <v>0.76018144501546303</v>
      </c>
      <c r="Y82" s="4">
        <v>70.317552117144302</v>
      </c>
      <c r="Z82" s="177">
        <v>1.31880423299706</v>
      </c>
      <c r="AA82" s="4">
        <v>92.012323789406295</v>
      </c>
      <c r="AB82" s="177">
        <v>0.68045225614482496</v>
      </c>
      <c r="AC82" s="4">
        <v>31.3943385495214</v>
      </c>
      <c r="AD82" s="177">
        <v>1.16669138759033</v>
      </c>
      <c r="AE82" s="4">
        <v>68.070271719824703</v>
      </c>
      <c r="AF82" s="177">
        <v>1.0690508500860501</v>
      </c>
      <c r="AG82" s="4">
        <v>4.5123987831166499</v>
      </c>
      <c r="AH82" s="177">
        <v>0.95965122119742596</v>
      </c>
      <c r="AI82" s="4">
        <v>3.3699567226249498</v>
      </c>
      <c r="AJ82" s="177">
        <v>0.86454111979982096</v>
      </c>
      <c r="AK82" s="4">
        <v>1.8685700641638601</v>
      </c>
      <c r="AL82" s="177">
        <v>0.80928366541159802</v>
      </c>
      <c r="AM82" s="4">
        <v>1.8285895916461901</v>
      </c>
      <c r="AN82" s="177">
        <v>0.71077318343670903</v>
      </c>
      <c r="AO82" s="4">
        <v>7.4476354507284599</v>
      </c>
      <c r="AP82" s="177">
        <v>1.390319974908</v>
      </c>
      <c r="AQ82" s="4">
        <v>8.2537565334861291</v>
      </c>
      <c r="AR82" s="177">
        <v>1.4814746181474601</v>
      </c>
      <c r="AS82" s="4">
        <v>12.9965424537085</v>
      </c>
      <c r="AT82" s="177">
        <v>1.5118778504525401</v>
      </c>
      <c r="AU82" s="4">
        <v>8.9629318255022703</v>
      </c>
      <c r="AV82" s="177">
        <v>1.48940851930746</v>
      </c>
      <c r="AW82" s="4">
        <v>2.4067420095269201</v>
      </c>
      <c r="AX82" s="177">
        <v>1.1088292744219801</v>
      </c>
      <c r="AY82" s="4">
        <v>2.6366727432210002</v>
      </c>
      <c r="AZ82" s="177">
        <v>1.02005527108192</v>
      </c>
      <c r="BA82" s="4">
        <v>5.4274891655651203</v>
      </c>
      <c r="BB82" s="177">
        <v>1.0675516277642401</v>
      </c>
      <c r="BC82" s="4">
        <v>0.62283950581928604</v>
      </c>
      <c r="BD82" s="177">
        <v>1.61639269100079</v>
      </c>
      <c r="BE82" s="4">
        <v>5.0205705054515404</v>
      </c>
      <c r="BF82" s="177">
        <v>0.92773618128170898</v>
      </c>
      <c r="BG82" s="4">
        <v>0.26191266024451199</v>
      </c>
      <c r="BH82" s="177">
        <v>1.51561301310815</v>
      </c>
      <c r="BI82" s="4">
        <v>6.7436509203036898</v>
      </c>
      <c r="BJ82" s="177">
        <v>1.4785413853368901</v>
      </c>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8"/>
    </row>
    <row r="83" spans="1:92" ht="13" customHeight="1" x14ac:dyDescent="0.35">
      <c r="A83" s="3" t="s">
        <v>399</v>
      </c>
      <c r="B83" s="175">
        <v>1</v>
      </c>
      <c r="C83" s="4">
        <v>90.272465380037303</v>
      </c>
      <c r="D83" s="177">
        <v>0.919040597873092</v>
      </c>
      <c r="E83" s="4">
        <v>97.696994281350797</v>
      </c>
      <c r="F83" s="177">
        <v>0.41116658662335798</v>
      </c>
      <c r="G83" s="4">
        <v>97.744237258343503</v>
      </c>
      <c r="H83" s="177">
        <v>0.39759674244180299</v>
      </c>
      <c r="I83" s="4">
        <v>95.916979955520205</v>
      </c>
      <c r="J83" s="177">
        <v>0.51624648634088599</v>
      </c>
      <c r="K83" s="4">
        <v>49.638425414932499</v>
      </c>
      <c r="L83" s="177">
        <v>1.60982748753117</v>
      </c>
      <c r="M83" s="4">
        <v>89.363040592179203</v>
      </c>
      <c r="N83" s="177">
        <v>0.85734689352703997</v>
      </c>
      <c r="O83" s="4">
        <v>89.363895226978102</v>
      </c>
      <c r="P83" s="177">
        <v>0.87415524285733603</v>
      </c>
      <c r="Q83" s="4">
        <v>77.154995462414504</v>
      </c>
      <c r="R83" s="177">
        <v>1.30548082439924</v>
      </c>
      <c r="S83" s="4">
        <v>91.878386873597094</v>
      </c>
      <c r="T83" s="177">
        <v>0.80683999807904205</v>
      </c>
      <c r="U83" s="4">
        <v>86.038898961585701</v>
      </c>
      <c r="V83" s="177">
        <v>1.3376831364566399</v>
      </c>
      <c r="W83" s="4">
        <v>89.306783813651904</v>
      </c>
      <c r="X83" s="177">
        <v>1.0530598675359399</v>
      </c>
      <c r="Y83" s="4">
        <v>83.001811565364207</v>
      </c>
      <c r="Z83" s="177">
        <v>1.3848011286974</v>
      </c>
      <c r="AA83" s="4">
        <v>88.801281813398404</v>
      </c>
      <c r="AB83" s="177">
        <v>0.85521681709408903</v>
      </c>
      <c r="AC83" s="4">
        <v>49.976219825350199</v>
      </c>
      <c r="AD83" s="177">
        <v>1.6311761452975599</v>
      </c>
      <c r="AE83" s="4">
        <v>80.698608185232104</v>
      </c>
      <c r="AF83" s="177">
        <v>1.43826844270345</v>
      </c>
      <c r="AG83" s="4">
        <v>-2.6893487214087299</v>
      </c>
      <c r="AH83" s="177">
        <v>1.1612219079108299</v>
      </c>
      <c r="AI83" s="4">
        <v>-0.55018480970520001</v>
      </c>
      <c r="AJ83" s="177">
        <v>0.52630539248125696</v>
      </c>
      <c r="AK83" s="4">
        <v>-0.292842603727891</v>
      </c>
      <c r="AL83" s="177">
        <v>0.51383168729102002</v>
      </c>
      <c r="AM83" s="4">
        <v>-1.12919895184316</v>
      </c>
      <c r="AN83" s="177">
        <v>0.80382444224667804</v>
      </c>
      <c r="AO83" s="4">
        <v>-3.1241907161554399</v>
      </c>
      <c r="AP83" s="177">
        <v>2.3013305746861001</v>
      </c>
      <c r="AQ83" s="4">
        <v>-2.77207400433623</v>
      </c>
      <c r="AR83" s="177">
        <v>1.14783605510603</v>
      </c>
      <c r="AS83" s="4">
        <v>1.0803723460121</v>
      </c>
      <c r="AT83" s="177">
        <v>1.3064764626316501</v>
      </c>
      <c r="AU83" s="4">
        <v>-1.67043209135683</v>
      </c>
      <c r="AV83" s="177">
        <v>2.0430697697849798</v>
      </c>
      <c r="AW83" s="4">
        <v>4.1516003579099303</v>
      </c>
      <c r="AX83" s="177">
        <v>1.5093644436553899</v>
      </c>
      <c r="AY83" s="4">
        <v>5.0209615664363598</v>
      </c>
      <c r="AZ83" s="177">
        <v>1.9147963413626601</v>
      </c>
      <c r="BA83" s="4">
        <v>5.2073438023549103</v>
      </c>
      <c r="BB83" s="177">
        <v>1.8480366811867599</v>
      </c>
      <c r="BC83" s="4">
        <v>1.5723751318022201</v>
      </c>
      <c r="BD83" s="177">
        <v>1.90649073616232</v>
      </c>
      <c r="BE83" s="4">
        <v>0.766300033355648</v>
      </c>
      <c r="BF83" s="177">
        <v>1.3125075773200201</v>
      </c>
      <c r="BG83" s="4">
        <v>-3.76772333056102</v>
      </c>
      <c r="BH83" s="177">
        <v>2.4685158946435402</v>
      </c>
      <c r="BI83" s="4">
        <v>-3.7813196281182999</v>
      </c>
      <c r="BJ83" s="177">
        <v>2.4168752113999199</v>
      </c>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8"/>
    </row>
    <row r="84" spans="1:92" ht="13" customHeight="1" x14ac:dyDescent="0.35">
      <c r="A84" s="191" t="s">
        <v>410</v>
      </c>
      <c r="B84" s="176">
        <v>1</v>
      </c>
      <c r="C84" s="35">
        <v>83.692541075030107</v>
      </c>
      <c r="D84" s="181">
        <v>0.26573938787295598</v>
      </c>
      <c r="E84" s="35">
        <v>87.167622631799702</v>
      </c>
      <c r="F84" s="181">
        <v>0.25199820439017301</v>
      </c>
      <c r="G84" s="35">
        <v>92.608258287829599</v>
      </c>
      <c r="H84" s="181">
        <v>0.19533455554381601</v>
      </c>
      <c r="I84" s="35">
        <v>86.714246763413101</v>
      </c>
      <c r="J84" s="181">
        <v>0.25037884943726901</v>
      </c>
      <c r="K84" s="35">
        <v>36.830648992544802</v>
      </c>
      <c r="L84" s="181">
        <v>0.35182243402233998</v>
      </c>
      <c r="M84" s="35">
        <v>58.129602576208001</v>
      </c>
      <c r="N84" s="181">
        <v>0.33298653495769498</v>
      </c>
      <c r="O84" s="35">
        <v>63.106392952170403</v>
      </c>
      <c r="P84" s="181">
        <v>0.37443529600116199</v>
      </c>
      <c r="Q84" s="35">
        <v>53.890827111946301</v>
      </c>
      <c r="R84" s="181">
        <v>0.35608409878574798</v>
      </c>
      <c r="S84" s="35">
        <v>88.932667788474205</v>
      </c>
      <c r="T84" s="181">
        <v>0.23610211216735399</v>
      </c>
      <c r="U84" s="35">
        <v>87.869154381076996</v>
      </c>
      <c r="V84" s="181">
        <v>0.257855913470453</v>
      </c>
      <c r="W84" s="35">
        <v>86.336570314508293</v>
      </c>
      <c r="X84" s="181">
        <v>0.257437206434175</v>
      </c>
      <c r="Y84" s="35">
        <v>74.468952038511205</v>
      </c>
      <c r="Z84" s="181">
        <v>0.34780388709218601</v>
      </c>
      <c r="AA84" s="35">
        <v>79.400218509995099</v>
      </c>
      <c r="AB84" s="181">
        <v>0.29827393125443402</v>
      </c>
      <c r="AC84" s="35">
        <v>30.022753491830098</v>
      </c>
      <c r="AD84" s="181">
        <v>0.34539515346941402</v>
      </c>
      <c r="AE84" s="35">
        <v>54.953760625923998</v>
      </c>
      <c r="AF84" s="181">
        <v>0.36395491865963803</v>
      </c>
      <c r="AG84" s="35">
        <v>0.82801769786539303</v>
      </c>
      <c r="AH84" s="181">
        <v>0.36845167631834802</v>
      </c>
      <c r="AI84" s="35">
        <v>2.6447451713341699</v>
      </c>
      <c r="AJ84" s="181">
        <v>0.37865597042360899</v>
      </c>
      <c r="AK84" s="35">
        <v>-0.79978046326724594</v>
      </c>
      <c r="AL84" s="181">
        <v>0.25028553336201798</v>
      </c>
      <c r="AM84" s="35">
        <v>-2.58961648115416</v>
      </c>
      <c r="AN84" s="181">
        <v>0.34879822722811699</v>
      </c>
      <c r="AO84" s="35">
        <v>-1.6915023969163501</v>
      </c>
      <c r="AP84" s="181">
        <v>0.47580329944097799</v>
      </c>
      <c r="AQ84" s="35">
        <v>-2.6017453126526999</v>
      </c>
      <c r="AR84" s="181">
        <v>0.47019311673135</v>
      </c>
      <c r="AS84" s="35">
        <v>12.708393323151499</v>
      </c>
      <c r="AT84" s="181">
        <v>0.51074099738080603</v>
      </c>
      <c r="AU84" s="35">
        <v>6.7034100208496801</v>
      </c>
      <c r="AV84" s="181">
        <v>0.48636670317554598</v>
      </c>
      <c r="AW84" s="35">
        <v>6.0445440957478498</v>
      </c>
      <c r="AX84" s="181">
        <v>0.384969430848562</v>
      </c>
      <c r="AY84" s="35">
        <v>5.3685948271678896</v>
      </c>
      <c r="AZ84" s="181">
        <v>0.36582047071784002</v>
      </c>
      <c r="BA84" s="35">
        <v>6.0176587897502296</v>
      </c>
      <c r="BB84" s="181">
        <v>0.40287680923220898</v>
      </c>
      <c r="BC84" s="35">
        <v>0.91845346497651403</v>
      </c>
      <c r="BD84" s="181">
        <v>0.44299541656139801</v>
      </c>
      <c r="BE84" s="35">
        <v>3.3039305475109599</v>
      </c>
      <c r="BF84" s="181">
        <v>0.44029639539813398</v>
      </c>
      <c r="BG84" s="35">
        <v>-4.6574046378163496</v>
      </c>
      <c r="BH84" s="181">
        <v>0.48139289168106197</v>
      </c>
      <c r="BI84" s="35">
        <v>5.1974435687278199E-2</v>
      </c>
      <c r="BJ84" s="181">
        <v>0.49790181111992499</v>
      </c>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8"/>
    </row>
    <row r="85" spans="1:92" ht="13" customHeight="1" x14ac:dyDescent="0.35">
      <c r="A85" s="3" t="s">
        <v>198</v>
      </c>
      <c r="B85" s="175">
        <v>1</v>
      </c>
      <c r="C85" s="4">
        <v>66.152081653574001</v>
      </c>
      <c r="D85" s="177">
        <v>1.31457776430347</v>
      </c>
      <c r="E85" s="4">
        <v>84.075866705923801</v>
      </c>
      <c r="F85" s="177">
        <v>1.0830857794034601</v>
      </c>
      <c r="G85" s="4">
        <v>90.551831707624203</v>
      </c>
      <c r="H85" s="177">
        <v>0.79284864468592497</v>
      </c>
      <c r="I85" s="4">
        <v>80.137824627170602</v>
      </c>
      <c r="J85" s="177">
        <v>1.2495284031774401</v>
      </c>
      <c r="K85" s="4">
        <v>22.7348863652985</v>
      </c>
      <c r="L85" s="177">
        <v>1.28556065660418</v>
      </c>
      <c r="M85" s="4">
        <v>39.380528237111299</v>
      </c>
      <c r="N85" s="177">
        <v>1.25358766853257</v>
      </c>
      <c r="O85" s="4">
        <v>54.307456234465</v>
      </c>
      <c r="P85" s="177">
        <v>1.6106541174653699</v>
      </c>
      <c r="Q85" s="4">
        <v>40.721563005243503</v>
      </c>
      <c r="R85" s="177">
        <v>1.49960065613402</v>
      </c>
      <c r="S85" s="4">
        <v>85.688836602036304</v>
      </c>
      <c r="T85" s="177">
        <v>1.1407981725223599</v>
      </c>
      <c r="U85" s="4">
        <v>85.936164967967002</v>
      </c>
      <c r="V85" s="177">
        <v>1.02954890851784</v>
      </c>
      <c r="W85" s="4">
        <v>85.548983531857402</v>
      </c>
      <c r="X85" s="177">
        <v>0.98010569270537296</v>
      </c>
      <c r="Y85" s="4">
        <v>83.631146402938299</v>
      </c>
      <c r="Z85" s="177">
        <v>1.0170507916177001</v>
      </c>
      <c r="AA85" s="4">
        <v>69.897552144618601</v>
      </c>
      <c r="AB85" s="177">
        <v>1.1387327926159201</v>
      </c>
      <c r="AC85" s="4">
        <v>19.016120195179699</v>
      </c>
      <c r="AD85" s="177">
        <v>1.58717370044184</v>
      </c>
      <c r="AE85" s="4">
        <v>30.011578783973601</v>
      </c>
      <c r="AF85" s="177">
        <v>1.3796977647337401</v>
      </c>
      <c r="AG85" s="4">
        <v>-2.09203400129869</v>
      </c>
      <c r="AH85" s="177">
        <v>1.76196048443814</v>
      </c>
      <c r="AI85" s="4">
        <v>14.8116044385021</v>
      </c>
      <c r="AJ85" s="177">
        <v>1.7758343045485201</v>
      </c>
      <c r="AK85" s="4">
        <v>-4.9300185005628796</v>
      </c>
      <c r="AL85" s="177">
        <v>0.94198438512979699</v>
      </c>
      <c r="AM85" s="4">
        <v>-7.4857051346005798</v>
      </c>
      <c r="AN85" s="177">
        <v>1.4734607842291301</v>
      </c>
      <c r="AO85" s="4">
        <v>-2.5551847355332198</v>
      </c>
      <c r="AP85" s="177">
        <v>2.0321221752388499</v>
      </c>
      <c r="AQ85" s="4">
        <v>0.73023771281640404</v>
      </c>
      <c r="AR85" s="177">
        <v>1.8578529969273401</v>
      </c>
      <c r="AS85" s="4">
        <v>17.669199582162101</v>
      </c>
      <c r="AT85" s="177">
        <v>2.1513950836753</v>
      </c>
      <c r="AU85" s="4">
        <v>10.6499339297195</v>
      </c>
      <c r="AV85" s="177">
        <v>2.3239129469427899</v>
      </c>
      <c r="AW85" s="4">
        <v>8.0681423804580792</v>
      </c>
      <c r="AX85" s="177">
        <v>1.8061053082084599</v>
      </c>
      <c r="AY85" s="4">
        <v>8.6090163943848808</v>
      </c>
      <c r="AZ85" s="177">
        <v>1.6408535311132</v>
      </c>
      <c r="BA85" s="4">
        <v>4.4438494678921199</v>
      </c>
      <c r="BB85" s="177">
        <v>1.51644288515165</v>
      </c>
      <c r="BC85" s="4">
        <v>-3.2646764052774699</v>
      </c>
      <c r="BD85" s="177">
        <v>1.44923175867841</v>
      </c>
      <c r="BE85" s="4">
        <v>2.0307696802864501</v>
      </c>
      <c r="BF85" s="177">
        <v>1.82059235033825</v>
      </c>
      <c r="BG85" s="4">
        <v>-3.38864239127119</v>
      </c>
      <c r="BH85" s="177">
        <v>1.99841856670845</v>
      </c>
      <c r="BI85" s="4">
        <v>-3.8767293825826199</v>
      </c>
      <c r="BJ85" s="177">
        <v>2.0625066954857401</v>
      </c>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8"/>
    </row>
    <row r="86" spans="1:92" ht="13" customHeight="1" x14ac:dyDescent="0.35">
      <c r="A86" s="3" t="s">
        <v>407</v>
      </c>
      <c r="B86" s="175">
        <v>1</v>
      </c>
      <c r="C86" s="4">
        <v>87.825013783463703</v>
      </c>
      <c r="D86" s="177">
        <v>1.2301237629324799</v>
      </c>
      <c r="E86" s="4">
        <v>97.543143384335906</v>
      </c>
      <c r="F86" s="177">
        <v>0.59148243380518195</v>
      </c>
      <c r="G86" s="4">
        <v>97.135869436808093</v>
      </c>
      <c r="H86" s="177">
        <v>0.69158376387305998</v>
      </c>
      <c r="I86" s="4">
        <v>92.852809398578501</v>
      </c>
      <c r="J86" s="177">
        <v>0.89302651666801902</v>
      </c>
      <c r="K86" s="4">
        <v>40.114485437152197</v>
      </c>
      <c r="L86" s="177">
        <v>1.8996040025604899</v>
      </c>
      <c r="M86" s="4">
        <v>63.428219984710097</v>
      </c>
      <c r="N86" s="177">
        <v>2.1658367191210499</v>
      </c>
      <c r="O86" s="4">
        <v>68.847032567854399</v>
      </c>
      <c r="P86" s="177">
        <v>1.8839050968070801</v>
      </c>
      <c r="Q86" s="4">
        <v>59.235472383106703</v>
      </c>
      <c r="R86" s="177">
        <v>1.8502174431428</v>
      </c>
      <c r="S86" s="4">
        <v>92.284704345903606</v>
      </c>
      <c r="T86" s="177">
        <v>1.08210932274286</v>
      </c>
      <c r="U86" s="4">
        <v>92.583408344740803</v>
      </c>
      <c r="V86" s="177">
        <v>1.0953043942330201</v>
      </c>
      <c r="W86" s="4">
        <v>86.620352626269295</v>
      </c>
      <c r="X86" s="177">
        <v>1.0571157676204801</v>
      </c>
      <c r="Y86" s="4">
        <v>90.609687381100599</v>
      </c>
      <c r="Z86" s="177">
        <v>1.1069912463407401</v>
      </c>
      <c r="AA86" s="4">
        <v>78.054783633762099</v>
      </c>
      <c r="AB86" s="177">
        <v>1.53431648293637</v>
      </c>
      <c r="AC86" s="4">
        <v>33.695468055980797</v>
      </c>
      <c r="AD86" s="177">
        <v>1.9158724169049199</v>
      </c>
      <c r="AE86" s="4">
        <v>35.849331973284997</v>
      </c>
      <c r="AF86" s="177">
        <v>1.8246234848777201</v>
      </c>
      <c r="AG86" s="4">
        <v>11.4137683650901</v>
      </c>
      <c r="AH86" s="177">
        <v>1.9510476028057</v>
      </c>
      <c r="AI86" s="4">
        <v>14.9324622425844</v>
      </c>
      <c r="AJ86" s="177">
        <v>2.3106746870168702</v>
      </c>
      <c r="AK86" s="4">
        <v>1.9295377424420801</v>
      </c>
      <c r="AL86" s="177">
        <v>1.0827181059495501</v>
      </c>
      <c r="AM86" s="4">
        <v>2.86810472161166</v>
      </c>
      <c r="AN86" s="177">
        <v>2.3113803045196399</v>
      </c>
      <c r="AO86" s="4">
        <v>-1.5438220664145601</v>
      </c>
      <c r="AP86" s="177">
        <v>2.5398608537918399</v>
      </c>
      <c r="AQ86" s="4">
        <v>5.7184275065521</v>
      </c>
      <c r="AR86" s="177">
        <v>3.5737181088644698</v>
      </c>
      <c r="AS86" s="4">
        <v>23.060821786740799</v>
      </c>
      <c r="AT86" s="177">
        <v>3.0525572076676699</v>
      </c>
      <c r="AU86" s="4">
        <v>14.732366843458299</v>
      </c>
      <c r="AV86" s="177">
        <v>2.6855414208193999</v>
      </c>
      <c r="AW86" s="4">
        <v>5.1732388015752102</v>
      </c>
      <c r="AX86" s="177">
        <v>2.1149025737588798</v>
      </c>
      <c r="AY86" s="4">
        <v>-0.44326716745052902</v>
      </c>
      <c r="AZ86" s="177">
        <v>1.50015363402321</v>
      </c>
      <c r="BA86" s="4">
        <v>-1.0480996763580399</v>
      </c>
      <c r="BB86" s="177">
        <v>1.8297329751165099</v>
      </c>
      <c r="BC86" s="4">
        <v>7.5466427487323102</v>
      </c>
      <c r="BD86" s="177">
        <v>2.2793911884284399</v>
      </c>
      <c r="BE86" s="4">
        <v>18.466181301470701</v>
      </c>
      <c r="BF86" s="177">
        <v>2.6851794793216301</v>
      </c>
      <c r="BG86" s="4">
        <v>6.7527396194905398</v>
      </c>
      <c r="BH86" s="177">
        <v>3.0839963459135702</v>
      </c>
      <c r="BI86" s="4">
        <v>4.3508249808654096</v>
      </c>
      <c r="BJ86" s="177">
        <v>2.6461860311299099</v>
      </c>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8"/>
    </row>
    <row r="87" spans="1:92" ht="13" customHeight="1" x14ac:dyDescent="0.35">
      <c r="A87" s="103" t="s">
        <v>408</v>
      </c>
      <c r="B87" s="184">
        <v>1</v>
      </c>
      <c r="C87" s="109">
        <v>70.795327943948294</v>
      </c>
      <c r="D87" s="183">
        <v>2.0701056121425001</v>
      </c>
      <c r="E87" s="109">
        <v>82.428451104776201</v>
      </c>
      <c r="F87" s="183">
        <v>2.0031625939289701</v>
      </c>
      <c r="G87" s="109">
        <v>92.304420634395697</v>
      </c>
      <c r="H87" s="183">
        <v>1.2948343502033</v>
      </c>
      <c r="I87" s="109">
        <v>74.865850223391305</v>
      </c>
      <c r="J87" s="183">
        <v>1.7963339597636601</v>
      </c>
      <c r="K87" s="109">
        <v>24.399229344455399</v>
      </c>
      <c r="L87" s="183">
        <v>2.0491597740260299</v>
      </c>
      <c r="M87" s="109">
        <v>69.509792098304104</v>
      </c>
      <c r="N87" s="183">
        <v>1.52597973820389</v>
      </c>
      <c r="O87" s="109">
        <v>62.160969138471202</v>
      </c>
      <c r="P87" s="183">
        <v>1.9045759006541301</v>
      </c>
      <c r="Q87" s="109">
        <v>40.352596988809204</v>
      </c>
      <c r="R87" s="183">
        <v>1.9432381888956101</v>
      </c>
      <c r="S87" s="109">
        <v>71.205394317308503</v>
      </c>
      <c r="T87" s="183">
        <v>1.77567610672856</v>
      </c>
      <c r="U87" s="109">
        <v>66.9164176280931</v>
      </c>
      <c r="V87" s="183">
        <v>1.89115555372468</v>
      </c>
      <c r="W87" s="109">
        <v>72.927560020543595</v>
      </c>
      <c r="X87" s="183">
        <v>1.83288019157212</v>
      </c>
      <c r="Y87" s="109">
        <v>66.027059336620994</v>
      </c>
      <c r="Z87" s="183">
        <v>1.77979248159154</v>
      </c>
      <c r="AA87" s="109">
        <v>69.190474078804399</v>
      </c>
      <c r="AB87" s="183">
        <v>2.2212649141820999</v>
      </c>
      <c r="AC87" s="109">
        <v>23.288078399424901</v>
      </c>
      <c r="AD87" s="183">
        <v>1.5898045103787499</v>
      </c>
      <c r="AE87" s="109">
        <v>42.2673545187128</v>
      </c>
      <c r="AF87" s="183">
        <v>2.0590618355630501</v>
      </c>
      <c r="AG87" s="109">
        <v>-3.72717048593712</v>
      </c>
      <c r="AH87" s="183">
        <v>2.5197007483316201</v>
      </c>
      <c r="AI87" s="109">
        <v>-2.0969139157544099</v>
      </c>
      <c r="AJ87" s="183">
        <v>2.5738515631060301</v>
      </c>
      <c r="AK87" s="109">
        <v>-3.4769527535314202</v>
      </c>
      <c r="AL87" s="183">
        <v>1.4104212955580999</v>
      </c>
      <c r="AM87" s="109">
        <v>-4.9477563977718004</v>
      </c>
      <c r="AN87" s="183">
        <v>2.26851512531056</v>
      </c>
      <c r="AO87" s="109">
        <v>-1.71507637167328</v>
      </c>
      <c r="AP87" s="183">
        <v>2.6554335928715802</v>
      </c>
      <c r="AQ87" s="109">
        <v>-8.0897921207217802</v>
      </c>
      <c r="AR87" s="183">
        <v>2.2551640791960801</v>
      </c>
      <c r="AS87" s="109">
        <v>3.9258799234909398</v>
      </c>
      <c r="AT87" s="183">
        <v>3.0337174987758702</v>
      </c>
      <c r="AU87" s="109">
        <v>-2.4218438738568202</v>
      </c>
      <c r="AV87" s="183">
        <v>2.6818026092432601</v>
      </c>
      <c r="AW87" s="109">
        <v>4.6921391960514898</v>
      </c>
      <c r="AX87" s="183">
        <v>3.1485642527281699</v>
      </c>
      <c r="AY87" s="109">
        <v>2.4775759510636699</v>
      </c>
      <c r="AZ87" s="183">
        <v>2.6073985429611701</v>
      </c>
      <c r="BA87" s="109">
        <v>6.9236724180846796</v>
      </c>
      <c r="BB87" s="183">
        <v>3.4167280291640201</v>
      </c>
      <c r="BC87" s="109">
        <v>-2.4437012291598998</v>
      </c>
      <c r="BD87" s="183">
        <v>2.6717579554353001</v>
      </c>
      <c r="BE87" s="109">
        <v>-4.0679105450573401</v>
      </c>
      <c r="BF87" s="183">
        <v>2.9870544675373898</v>
      </c>
      <c r="BG87" s="109">
        <v>-17.683866303346399</v>
      </c>
      <c r="BH87" s="183">
        <v>2.6699877944436698</v>
      </c>
      <c r="BI87" s="109">
        <v>-5.1114121690583003</v>
      </c>
      <c r="BJ87" s="183">
        <v>3.17249018271372</v>
      </c>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10"/>
    </row>
    <row r="88" spans="1:92" ht="13" customHeight="1" x14ac:dyDescent="0.35">
      <c r="A88" s="3"/>
      <c r="B88" s="111"/>
      <c r="C88" s="4" t="s">
        <v>1760</v>
      </c>
      <c r="D88" s="177" t="s">
        <v>1761</v>
      </c>
      <c r="E88" s="4" t="s">
        <v>1762</v>
      </c>
      <c r="F88" s="177" t="s">
        <v>1763</v>
      </c>
      <c r="G88" s="4" t="s">
        <v>1764</v>
      </c>
      <c r="H88" s="177" t="s">
        <v>1765</v>
      </c>
      <c r="I88" s="4" t="s">
        <v>1766</v>
      </c>
      <c r="J88" s="177" t="s">
        <v>1767</v>
      </c>
      <c r="K88" s="4" t="s">
        <v>1768</v>
      </c>
      <c r="L88" s="177" t="s">
        <v>1769</v>
      </c>
      <c r="M88" s="4" t="s">
        <v>1770</v>
      </c>
      <c r="N88" s="177" t="s">
        <v>1771</v>
      </c>
      <c r="O88" s="4" t="s">
        <v>1772</v>
      </c>
      <c r="P88" s="177" t="s">
        <v>1773</v>
      </c>
      <c r="Q88" s="4" t="s">
        <v>1774</v>
      </c>
      <c r="R88" s="177" t="s">
        <v>1775</v>
      </c>
      <c r="S88" s="4" t="s">
        <v>1776</v>
      </c>
      <c r="T88" s="177" t="s">
        <v>1777</v>
      </c>
      <c r="U88" s="4" t="s">
        <v>1778</v>
      </c>
      <c r="V88" s="177" t="s">
        <v>1779</v>
      </c>
      <c r="W88" s="4" t="s">
        <v>1780</v>
      </c>
      <c r="X88" s="177" t="s">
        <v>1781</v>
      </c>
      <c r="Y88" s="4" t="s">
        <v>1782</v>
      </c>
      <c r="Z88" s="177" t="s">
        <v>1783</v>
      </c>
      <c r="AA88" s="4" t="s">
        <v>1784</v>
      </c>
      <c r="AB88" s="177" t="s">
        <v>1785</v>
      </c>
      <c r="AC88" s="4" t="s">
        <v>1786</v>
      </c>
      <c r="AD88" s="177" t="s">
        <v>1787</v>
      </c>
      <c r="AE88" s="4" t="s">
        <v>1788</v>
      </c>
      <c r="AF88" s="177" t="s">
        <v>1789</v>
      </c>
      <c r="AG88" s="6" t="s">
        <v>1790</v>
      </c>
      <c r="AH88" s="6" t="s">
        <v>1791</v>
      </c>
      <c r="AI88" s="6" t="s">
        <v>1792</v>
      </c>
      <c r="AJ88" s="6" t="s">
        <v>1793</v>
      </c>
      <c r="AK88" s="6" t="s">
        <v>1794</v>
      </c>
      <c r="AL88" s="6" t="s">
        <v>1795</v>
      </c>
      <c r="AM88" s="6" t="s">
        <v>1796</v>
      </c>
      <c r="AN88" s="6" t="s">
        <v>1797</v>
      </c>
      <c r="AO88" s="6" t="s">
        <v>1798</v>
      </c>
      <c r="AP88" s="6" t="s">
        <v>1799</v>
      </c>
      <c r="AQ88" s="6" t="s">
        <v>1800</v>
      </c>
      <c r="AR88" s="6" t="s">
        <v>1801</v>
      </c>
      <c r="AS88" s="6" t="s">
        <v>1802</v>
      </c>
      <c r="AT88" s="6" t="s">
        <v>1803</v>
      </c>
      <c r="AU88" s="6" t="s">
        <v>1804</v>
      </c>
      <c r="AV88" s="6" t="s">
        <v>1805</v>
      </c>
      <c r="AW88" s="6" t="s">
        <v>1806</v>
      </c>
      <c r="AX88" s="6" t="s">
        <v>1807</v>
      </c>
      <c r="AY88" s="6" t="s">
        <v>1808</v>
      </c>
      <c r="AZ88" s="6" t="s">
        <v>1809</v>
      </c>
      <c r="BA88" s="6" t="s">
        <v>1810</v>
      </c>
      <c r="BB88" s="6" t="s">
        <v>1811</v>
      </c>
      <c r="BC88" s="6" t="s">
        <v>1812</v>
      </c>
      <c r="BD88" s="6" t="s">
        <v>1813</v>
      </c>
      <c r="BE88" s="6" t="s">
        <v>1814</v>
      </c>
      <c r="BF88" s="6" t="s">
        <v>1815</v>
      </c>
      <c r="BG88" s="6" t="s">
        <v>1816</v>
      </c>
      <c r="BH88" s="6" t="s">
        <v>1817</v>
      </c>
      <c r="BI88" s="6" t="s">
        <v>1818</v>
      </c>
      <c r="BJ88" s="6" t="s">
        <v>1819</v>
      </c>
      <c r="BK88" s="4" t="s">
        <v>1820</v>
      </c>
      <c r="BL88" s="177" t="s">
        <v>1821</v>
      </c>
      <c r="BM88" s="4" t="s">
        <v>1822</v>
      </c>
      <c r="BN88" s="177" t="s">
        <v>1823</v>
      </c>
      <c r="BO88" s="4" t="s">
        <v>1824</v>
      </c>
      <c r="BP88" s="177" t="s">
        <v>1825</v>
      </c>
      <c r="BQ88" s="4" t="s">
        <v>1826</v>
      </c>
      <c r="BR88" s="177" t="s">
        <v>1827</v>
      </c>
      <c r="BS88" s="4" t="s">
        <v>1828</v>
      </c>
      <c r="BT88" s="177" t="s">
        <v>1829</v>
      </c>
      <c r="BU88" s="4" t="s">
        <v>1830</v>
      </c>
      <c r="BV88" s="177" t="s">
        <v>1831</v>
      </c>
      <c r="BW88" s="4" t="s">
        <v>1832</v>
      </c>
      <c r="BX88" s="177" t="s">
        <v>1833</v>
      </c>
      <c r="BY88" s="4" t="s">
        <v>1834</v>
      </c>
      <c r="BZ88" s="177" t="s">
        <v>1835</v>
      </c>
      <c r="CA88" s="4" t="s">
        <v>1836</v>
      </c>
      <c r="CB88" s="177" t="s">
        <v>1837</v>
      </c>
      <c r="CC88" s="4" t="s">
        <v>1838</v>
      </c>
      <c r="CD88" s="177" t="s">
        <v>1839</v>
      </c>
      <c r="CE88" s="4" t="s">
        <v>1840</v>
      </c>
      <c r="CF88" s="177" t="s">
        <v>1841</v>
      </c>
      <c r="CG88" s="4" t="s">
        <v>1842</v>
      </c>
      <c r="CH88" s="177" t="s">
        <v>1843</v>
      </c>
      <c r="CI88" s="4" t="s">
        <v>1844</v>
      </c>
      <c r="CJ88" s="177" t="s">
        <v>1845</v>
      </c>
      <c r="CK88" s="4" t="s">
        <v>1846</v>
      </c>
      <c r="CL88" s="177" t="s">
        <v>1847</v>
      </c>
      <c r="CM88" s="4" t="s">
        <v>1848</v>
      </c>
      <c r="CN88" s="196" t="s">
        <v>1849</v>
      </c>
    </row>
    <row r="89" spans="1:92" ht="13" customHeight="1" x14ac:dyDescent="0.35">
      <c r="A89" s="3" t="s">
        <v>365</v>
      </c>
      <c r="B89" s="111">
        <v>3</v>
      </c>
      <c r="C89" s="4">
        <v>67.552610841104098</v>
      </c>
      <c r="D89" s="177">
        <v>1.11625424895474</v>
      </c>
      <c r="E89" s="4">
        <v>82.783076066485194</v>
      </c>
      <c r="F89" s="177">
        <v>0.95677216004163801</v>
      </c>
      <c r="G89" s="4">
        <v>95.710761580573504</v>
      </c>
      <c r="H89" s="177">
        <v>0.47313812353039097</v>
      </c>
      <c r="I89" s="4">
        <v>93.572757508153202</v>
      </c>
      <c r="J89" s="177">
        <v>0.54137306782232297</v>
      </c>
      <c r="K89" s="4">
        <v>36.023700767156697</v>
      </c>
      <c r="L89" s="177">
        <v>1.0196419484822401</v>
      </c>
      <c r="M89" s="4">
        <v>68.995040028489399</v>
      </c>
      <c r="N89" s="177">
        <v>0.94643529743389399</v>
      </c>
      <c r="O89" s="4">
        <v>44.586956076932701</v>
      </c>
      <c r="P89" s="177">
        <v>1.10702479809897</v>
      </c>
      <c r="Q89" s="4">
        <v>28.7820401728831</v>
      </c>
      <c r="R89" s="177">
        <v>1.0973268431010199</v>
      </c>
      <c r="S89" s="4">
        <v>50.587387787208897</v>
      </c>
      <c r="T89" s="177">
        <v>1.18573783381359</v>
      </c>
      <c r="U89" s="4">
        <v>46.489857429822401</v>
      </c>
      <c r="V89" s="177">
        <v>1.1416447865251</v>
      </c>
      <c r="W89" s="4">
        <v>33.5889178673768</v>
      </c>
      <c r="X89" s="177">
        <v>1.1899002434724599</v>
      </c>
      <c r="Y89" s="4">
        <v>21.2498849255003</v>
      </c>
      <c r="Z89" s="177">
        <v>1.1096218042649899</v>
      </c>
      <c r="AA89" s="4">
        <v>89.794346065667796</v>
      </c>
      <c r="AB89" s="177">
        <v>0.80648243689321297</v>
      </c>
      <c r="AC89" s="4">
        <v>19.155550439154201</v>
      </c>
      <c r="AD89" s="177">
        <v>1.01298285753607</v>
      </c>
      <c r="AE89" s="4">
        <v>62.157333816629503</v>
      </c>
      <c r="AF89" s="177">
        <v>1.14511868574332</v>
      </c>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4">
        <v>2.6859742025986599</v>
      </c>
      <c r="BL89" s="177">
        <v>1.6497301701059599</v>
      </c>
      <c r="BM89" s="4">
        <v>-1.3462562739324999</v>
      </c>
      <c r="BN89" s="177">
        <v>1.31317289262601</v>
      </c>
      <c r="BO89" s="4">
        <v>-0.29859948442141598</v>
      </c>
      <c r="BP89" s="177">
        <v>0.70220945377691102</v>
      </c>
      <c r="BQ89" s="4">
        <v>-0.56887510632775196</v>
      </c>
      <c r="BR89" s="177">
        <v>0.814180683032108</v>
      </c>
      <c r="BS89" s="4">
        <v>0.726098159564593</v>
      </c>
      <c r="BT89" s="177">
        <v>1.6944622747038001</v>
      </c>
      <c r="BU89" s="4">
        <v>-0.14443527075006601</v>
      </c>
      <c r="BV89" s="177">
        <v>1.4854195477444501</v>
      </c>
      <c r="BW89" s="4">
        <v>9.9596519407610309</v>
      </c>
      <c r="BX89" s="177">
        <v>1.75672334852949</v>
      </c>
      <c r="BY89" s="4">
        <v>3.7940490922174099</v>
      </c>
      <c r="BZ89" s="177">
        <v>1.7357655851326801</v>
      </c>
      <c r="CA89" s="4">
        <v>-10.9565489084241</v>
      </c>
      <c r="CB89" s="177">
        <v>1.84853508199964</v>
      </c>
      <c r="CC89" s="4">
        <v>-12.553916862366901</v>
      </c>
      <c r="CD89" s="177">
        <v>1.7504084829897999</v>
      </c>
      <c r="CE89" s="4">
        <v>-15.517584467527</v>
      </c>
      <c r="CF89" s="177">
        <v>1.83028375736608</v>
      </c>
      <c r="CG89" s="4">
        <v>-9.6961619134321406</v>
      </c>
      <c r="CH89" s="177">
        <v>1.6561259941061599</v>
      </c>
      <c r="CI89" s="4">
        <v>-1.52472139619105</v>
      </c>
      <c r="CJ89" s="177">
        <v>1.17639449262644</v>
      </c>
      <c r="CK89" s="4">
        <v>2.65811953992494</v>
      </c>
      <c r="CL89" s="177">
        <v>1.4904575203092201</v>
      </c>
      <c r="CM89" s="4">
        <v>-1.30863152685967</v>
      </c>
      <c r="CN89" s="196">
        <v>1.8074137214555199</v>
      </c>
    </row>
    <row r="90" spans="1:92" ht="13" customHeight="1" x14ac:dyDescent="0.35">
      <c r="A90" s="3" t="s">
        <v>368</v>
      </c>
      <c r="B90" s="111">
        <v>3</v>
      </c>
      <c r="C90" s="4">
        <v>80.919582623557204</v>
      </c>
      <c r="D90" s="177">
        <v>1.13562809729906</v>
      </c>
      <c r="E90" s="4">
        <v>76.052327574530494</v>
      </c>
      <c r="F90" s="177">
        <v>1.41633775953693</v>
      </c>
      <c r="G90" s="4">
        <v>83.810358978525898</v>
      </c>
      <c r="H90" s="177">
        <v>1.39425061005177</v>
      </c>
      <c r="I90" s="4">
        <v>83.048192886499606</v>
      </c>
      <c r="J90" s="177">
        <v>1.1227756391849599</v>
      </c>
      <c r="K90" s="4">
        <v>48.352671457012498</v>
      </c>
      <c r="L90" s="177">
        <v>1.8126254795349499</v>
      </c>
      <c r="M90" s="4">
        <v>60.836378446534098</v>
      </c>
      <c r="N90" s="177">
        <v>1.80448347911298</v>
      </c>
      <c r="O90" s="4">
        <v>84.648033258868594</v>
      </c>
      <c r="P90" s="177">
        <v>1.4599213097486701</v>
      </c>
      <c r="Q90" s="4">
        <v>41.482437819581499</v>
      </c>
      <c r="R90" s="177">
        <v>1.4151488887365</v>
      </c>
      <c r="S90" s="4">
        <v>49.9000684554141</v>
      </c>
      <c r="T90" s="177">
        <v>1.87804518129681</v>
      </c>
      <c r="U90" s="4">
        <v>51.614959975297602</v>
      </c>
      <c r="V90" s="177">
        <v>1.4203172796924199</v>
      </c>
      <c r="W90" s="4">
        <v>53.380600307517497</v>
      </c>
      <c r="X90" s="177">
        <v>1.7980369740542499</v>
      </c>
      <c r="Y90" s="4">
        <v>56.706426361387699</v>
      </c>
      <c r="Z90" s="177">
        <v>1.9104838175082901</v>
      </c>
      <c r="AA90" s="4">
        <v>63.117345134426699</v>
      </c>
      <c r="AB90" s="177">
        <v>1.30870734505518</v>
      </c>
      <c r="AC90" s="4">
        <v>12.8519892648096</v>
      </c>
      <c r="AD90" s="177">
        <v>1.1637642683427201</v>
      </c>
      <c r="AE90" s="4">
        <v>30.9897327298244</v>
      </c>
      <c r="AF90" s="177">
        <v>1.2972075288412499</v>
      </c>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4">
        <v>1.09637605185517</v>
      </c>
      <c r="BL90" s="177">
        <v>1.7163408685291</v>
      </c>
      <c r="BM90" s="4">
        <v>12.671218053666401</v>
      </c>
      <c r="BN90" s="177">
        <v>2.07586342120173</v>
      </c>
      <c r="BO90" s="4">
        <v>-0.181836373183941</v>
      </c>
      <c r="BP90" s="177">
        <v>1.6653588388215601</v>
      </c>
      <c r="BQ90" s="4">
        <v>4.3427329625900501</v>
      </c>
      <c r="BR90" s="177">
        <v>1.95556797247494</v>
      </c>
      <c r="BS90" s="4">
        <v>-0.95625205350940901</v>
      </c>
      <c r="BT90" s="177">
        <v>2.3767179760894401</v>
      </c>
      <c r="BU90" s="4">
        <v>3.7494411222528301</v>
      </c>
      <c r="BV90" s="177">
        <v>2.4824784339558601</v>
      </c>
      <c r="BW90" s="4">
        <v>6.3369787296984903</v>
      </c>
      <c r="BX90" s="177">
        <v>2.0193487226210198</v>
      </c>
      <c r="BY90" s="4">
        <v>-5.2122751171317496</v>
      </c>
      <c r="BZ90" s="177">
        <v>2.1696257591819399</v>
      </c>
      <c r="CA90" s="4">
        <v>-18.876517913390199</v>
      </c>
      <c r="CB90" s="177">
        <v>2.2534936552499598</v>
      </c>
      <c r="CC90" s="4">
        <v>-15.808154940522201</v>
      </c>
      <c r="CD90" s="177">
        <v>2.0363012721980902</v>
      </c>
      <c r="CE90" s="4">
        <v>-16.0746279803082</v>
      </c>
      <c r="CF90" s="177">
        <v>2.2610463348463701</v>
      </c>
      <c r="CG90" s="4">
        <v>-16.596640480467901</v>
      </c>
      <c r="CH90" s="177">
        <v>2.3510703906840802</v>
      </c>
      <c r="CI90" s="4">
        <v>3.6732693403320398</v>
      </c>
      <c r="CJ90" s="177">
        <v>2.1981786097559901</v>
      </c>
      <c r="CK90" s="4">
        <v>-6.3941105230539401</v>
      </c>
      <c r="CL90" s="177">
        <v>1.7668047024142299</v>
      </c>
      <c r="CM90" s="4">
        <v>-5.9709790603614197</v>
      </c>
      <c r="CN90" s="196">
        <v>1.9458883670615601</v>
      </c>
    </row>
    <row r="91" spans="1:92" ht="13" customHeight="1" x14ac:dyDescent="0.35">
      <c r="A91" s="3" t="s">
        <v>68</v>
      </c>
      <c r="B91" s="111">
        <v>3</v>
      </c>
      <c r="C91" s="4">
        <v>61.753232822127799</v>
      </c>
      <c r="D91" s="177">
        <v>1.3828639530785201</v>
      </c>
      <c r="E91" s="4">
        <v>66.264524102299305</v>
      </c>
      <c r="F91" s="177">
        <v>1.6499291244166501</v>
      </c>
      <c r="G91" s="4">
        <v>94.886489170189293</v>
      </c>
      <c r="H91" s="177">
        <v>0.56587424664423502</v>
      </c>
      <c r="I91" s="4">
        <v>88.297959698793306</v>
      </c>
      <c r="J91" s="177">
        <v>0.874195548739092</v>
      </c>
      <c r="K91" s="4">
        <v>33.1863052577486</v>
      </c>
      <c r="L91" s="177">
        <v>1.0905617015260201</v>
      </c>
      <c r="M91" s="4">
        <v>51.1242662516389</v>
      </c>
      <c r="N91" s="177">
        <v>1.42739904362763</v>
      </c>
      <c r="O91" s="4">
        <v>40.239546299729703</v>
      </c>
      <c r="P91" s="177">
        <v>1.62865830316825</v>
      </c>
      <c r="Q91" s="4">
        <v>33.079091426685103</v>
      </c>
      <c r="R91" s="177">
        <v>1.27473585541818</v>
      </c>
      <c r="S91" s="4">
        <v>67.705231895447</v>
      </c>
      <c r="T91" s="177">
        <v>1.45042700691309</v>
      </c>
      <c r="U91" s="4">
        <v>68.195313711507794</v>
      </c>
      <c r="V91" s="177">
        <v>1.4450888496533101</v>
      </c>
      <c r="W91" s="4">
        <v>71.319955881682006</v>
      </c>
      <c r="X91" s="177">
        <v>1.20682010761869</v>
      </c>
      <c r="Y91" s="4">
        <v>73.393102978914001</v>
      </c>
      <c r="Z91" s="177">
        <v>1.2755419643659001</v>
      </c>
      <c r="AA91" s="4">
        <v>70.755261297972694</v>
      </c>
      <c r="AB91" s="177">
        <v>1.2791053485061099</v>
      </c>
      <c r="AC91" s="4">
        <v>20.331715321071901</v>
      </c>
      <c r="AD91" s="177">
        <v>1.81340180066764</v>
      </c>
      <c r="AE91" s="4">
        <v>40.925720958823703</v>
      </c>
      <c r="AF91" s="177">
        <v>1.30985618185652</v>
      </c>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4">
        <v>-6.4908828327448802</v>
      </c>
      <c r="BL91" s="177">
        <v>1.8134780845227501</v>
      </c>
      <c r="BM91" s="4">
        <v>-2.9997381651224102</v>
      </c>
      <c r="BN91" s="177">
        <v>2.1685891236616599</v>
      </c>
      <c r="BO91" s="4">
        <v>-0.59536103799777595</v>
      </c>
      <c r="BP91" s="177">
        <v>0.76088058949038295</v>
      </c>
      <c r="BQ91" s="4">
        <v>0.67442993702214005</v>
      </c>
      <c r="BR91" s="177">
        <v>1.1721703416096201</v>
      </c>
      <c r="BS91" s="4">
        <v>7.8962341569167904</v>
      </c>
      <c r="BT91" s="177">
        <v>1.9147269147646699</v>
      </c>
      <c r="BU91" s="4">
        <v>12.473975727344</v>
      </c>
      <c r="BV91" s="177">
        <v>1.97929374910447</v>
      </c>
      <c r="BW91" s="4">
        <v>3.6012896474268001</v>
      </c>
      <c r="BX91" s="177">
        <v>2.1649069237343599</v>
      </c>
      <c r="BY91" s="4">
        <v>3.00746235116112</v>
      </c>
      <c r="BZ91" s="177">
        <v>2.1855710370929202</v>
      </c>
      <c r="CA91" s="4">
        <v>-9.9154623261311894</v>
      </c>
      <c r="CB91" s="177">
        <v>2.01601944839113</v>
      </c>
      <c r="CC91" s="4">
        <v>-9.1318348620743599</v>
      </c>
      <c r="CD91" s="177">
        <v>1.92891449756819</v>
      </c>
      <c r="CE91" s="4">
        <v>-9.7851781822832002</v>
      </c>
      <c r="CF91" s="177">
        <v>1.6719469570552701</v>
      </c>
      <c r="CG91" s="4">
        <v>-13.5027198293017</v>
      </c>
      <c r="CH91" s="177">
        <v>1.6410020354924399</v>
      </c>
      <c r="CI91" s="4">
        <v>2.8884788336404901</v>
      </c>
      <c r="CJ91" s="177">
        <v>1.9115320101186399</v>
      </c>
      <c r="CK91" s="4">
        <v>-2.0730472653789702</v>
      </c>
      <c r="CL91" s="177">
        <v>2.1824258299093402</v>
      </c>
      <c r="CM91" s="4">
        <v>7.0374127922674496</v>
      </c>
      <c r="CN91" s="196">
        <v>2.0164550984487599</v>
      </c>
    </row>
    <row r="92" spans="1:92" ht="13" customHeight="1" x14ac:dyDescent="0.35">
      <c r="A92" s="3" t="s">
        <v>387</v>
      </c>
      <c r="B92" s="111">
        <v>3</v>
      </c>
      <c r="C92" s="4">
        <v>89.217698082969605</v>
      </c>
      <c r="D92" s="177">
        <v>0.67471041915087804</v>
      </c>
      <c r="E92" s="4">
        <v>91.067151738651006</v>
      </c>
      <c r="F92" s="177">
        <v>0.59484698601848096</v>
      </c>
      <c r="G92" s="4">
        <v>85.582815139521102</v>
      </c>
      <c r="H92" s="177">
        <v>0.61290650977701999</v>
      </c>
      <c r="I92" s="4">
        <v>93.828997697647296</v>
      </c>
      <c r="J92" s="177">
        <v>0.45996978378984998</v>
      </c>
      <c r="K92" s="4">
        <v>76.287668210747299</v>
      </c>
      <c r="L92" s="177">
        <v>0.87576821331676102</v>
      </c>
      <c r="M92" s="4">
        <v>84.582231534362705</v>
      </c>
      <c r="N92" s="177">
        <v>0.760252972654204</v>
      </c>
      <c r="O92" s="4">
        <v>70.070482243199905</v>
      </c>
      <c r="P92" s="177">
        <v>0.97368524214416996</v>
      </c>
      <c r="Q92" s="4">
        <v>63.0366776375431</v>
      </c>
      <c r="R92" s="177">
        <v>1.0073895626891101</v>
      </c>
      <c r="S92" s="4">
        <v>96.359972022192494</v>
      </c>
      <c r="T92" s="177">
        <v>0.46305879301630298</v>
      </c>
      <c r="U92" s="4">
        <v>97.490682103922495</v>
      </c>
      <c r="V92" s="177">
        <v>0.32108411302017398</v>
      </c>
      <c r="W92" s="4">
        <v>82.263940701499095</v>
      </c>
      <c r="X92" s="177">
        <v>0.87045869984975499</v>
      </c>
      <c r="Y92" s="4">
        <v>91.313067166765705</v>
      </c>
      <c r="Z92" s="177">
        <v>0.61233111942165697</v>
      </c>
      <c r="AA92" s="4">
        <v>94.035257570165697</v>
      </c>
      <c r="AB92" s="177">
        <v>0.46445482276295302</v>
      </c>
      <c r="AC92" s="4">
        <v>46.734948828921802</v>
      </c>
      <c r="AD92" s="177">
        <v>1.27463889499362</v>
      </c>
      <c r="AE92" s="4">
        <v>75.654066100990093</v>
      </c>
      <c r="AF92" s="177">
        <v>1.0643074226115199</v>
      </c>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4">
        <v>-1.2063112944993299</v>
      </c>
      <c r="BL92" s="177">
        <v>0.97709122754604005</v>
      </c>
      <c r="BM92" s="4">
        <v>1.9947642609102301</v>
      </c>
      <c r="BN92" s="177">
        <v>0.98031239611029097</v>
      </c>
      <c r="BO92" s="4">
        <v>-5.8513062653560197E-2</v>
      </c>
      <c r="BP92" s="177">
        <v>1.00676386130727</v>
      </c>
      <c r="BQ92" s="4">
        <v>0.379692648979159</v>
      </c>
      <c r="BR92" s="177">
        <v>0.766347811461914</v>
      </c>
      <c r="BS92" s="4">
        <v>2.9229397642614701</v>
      </c>
      <c r="BT92" s="177">
        <v>1.5142904435502</v>
      </c>
      <c r="BU92" s="4">
        <v>7.1135934578946802</v>
      </c>
      <c r="BV92" s="177">
        <v>1.2520024360487501</v>
      </c>
      <c r="BW92" s="4">
        <v>10.227428315630201</v>
      </c>
      <c r="BX92" s="177">
        <v>1.61230141823412</v>
      </c>
      <c r="BY92" s="4">
        <v>9.7884439281595306</v>
      </c>
      <c r="BZ92" s="177">
        <v>1.5555366806129201</v>
      </c>
      <c r="CA92" s="4">
        <v>-1.8284591636049601</v>
      </c>
      <c r="CB92" s="177">
        <v>0.54464667098943198</v>
      </c>
      <c r="CC92" s="4">
        <v>-0.74733358162819696</v>
      </c>
      <c r="CD92" s="177">
        <v>0.459222368249812</v>
      </c>
      <c r="CE92" s="4">
        <v>-8.9748327460438997</v>
      </c>
      <c r="CF92" s="177">
        <v>1.12004539286759</v>
      </c>
      <c r="CG92" s="4">
        <v>2.9552223588890998</v>
      </c>
      <c r="CH92" s="177">
        <v>0.85728432926058595</v>
      </c>
      <c r="CI92" s="4">
        <v>1.0586683199579501</v>
      </c>
      <c r="CJ92" s="177">
        <v>0.74529331180839298</v>
      </c>
      <c r="CK92" s="4">
        <v>7.2393128223755303</v>
      </c>
      <c r="CL92" s="177">
        <v>1.71530583386388</v>
      </c>
      <c r="CM92" s="4">
        <v>3.9307599271381801</v>
      </c>
      <c r="CN92" s="196">
        <v>1.5133990793927901</v>
      </c>
    </row>
    <row r="93" spans="1:92" ht="13" customHeight="1" x14ac:dyDescent="0.35">
      <c r="A93" s="3" t="s">
        <v>389</v>
      </c>
      <c r="B93" s="111">
        <v>3</v>
      </c>
      <c r="C93" s="4">
        <v>91.466103350678594</v>
      </c>
      <c r="D93" s="177">
        <v>0.60756658102942396</v>
      </c>
      <c r="E93" s="4">
        <v>94.905494361209406</v>
      </c>
      <c r="F93" s="177">
        <v>0.53004869415911104</v>
      </c>
      <c r="G93" s="4">
        <v>95.124631631974907</v>
      </c>
      <c r="H93" s="177">
        <v>0.45501127305894701</v>
      </c>
      <c r="I93" s="4">
        <v>95.572101957994803</v>
      </c>
      <c r="J93" s="177">
        <v>0.45648353121755197</v>
      </c>
      <c r="K93" s="4">
        <v>52.889497636531601</v>
      </c>
      <c r="L93" s="177">
        <v>1.0560637784456799</v>
      </c>
      <c r="M93" s="4">
        <v>76.179889556332</v>
      </c>
      <c r="N93" s="177">
        <v>0.86242519261797601</v>
      </c>
      <c r="O93" s="4">
        <v>74.873757171841504</v>
      </c>
      <c r="P93" s="177">
        <v>1.0011872606835699</v>
      </c>
      <c r="Q93" s="4">
        <v>71.804862778057199</v>
      </c>
      <c r="R93" s="177">
        <v>1.0934357173123801</v>
      </c>
      <c r="S93" s="4">
        <v>92.679431305021097</v>
      </c>
      <c r="T93" s="177">
        <v>0.58452938129374599</v>
      </c>
      <c r="U93" s="4">
        <v>91.768372674312999</v>
      </c>
      <c r="V93" s="177">
        <v>0.63975310174345201</v>
      </c>
      <c r="W93" s="4">
        <v>92.598072732147401</v>
      </c>
      <c r="X93" s="177">
        <v>0.64542536783207904</v>
      </c>
      <c r="Y93" s="4">
        <v>88.588276151629699</v>
      </c>
      <c r="Z93" s="177">
        <v>0.70516929637296399</v>
      </c>
      <c r="AA93" s="4">
        <v>87.002149918121205</v>
      </c>
      <c r="AB93" s="177">
        <v>0.83297517726430803</v>
      </c>
      <c r="AC93" s="4">
        <v>64.001017780455598</v>
      </c>
      <c r="AD93" s="177">
        <v>1.0183654963380699</v>
      </c>
      <c r="AE93" s="4">
        <v>84.864350267125204</v>
      </c>
      <c r="AF93" s="177">
        <v>0.86838349375502399</v>
      </c>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4">
        <v>3.4036519417919102</v>
      </c>
      <c r="BL93" s="177">
        <v>0.936742425206049</v>
      </c>
      <c r="BM93" s="4">
        <v>0.447525858909742</v>
      </c>
      <c r="BN93" s="177">
        <v>0.76344881715133395</v>
      </c>
      <c r="BO93" s="4">
        <v>0.490780694237202</v>
      </c>
      <c r="BP93" s="177">
        <v>0.75426826749260301</v>
      </c>
      <c r="BQ93" s="4">
        <v>0.93596752031069697</v>
      </c>
      <c r="BR93" s="177">
        <v>0.67083351855655204</v>
      </c>
      <c r="BS93" s="4">
        <v>-1.0869949391553699</v>
      </c>
      <c r="BT93" s="177">
        <v>1.79729472550859</v>
      </c>
      <c r="BU93" s="4">
        <v>1.0813418462797399</v>
      </c>
      <c r="BV93" s="177">
        <v>1.3623162747337201</v>
      </c>
      <c r="BW93" s="4">
        <v>3.9716969766224999</v>
      </c>
      <c r="BX93" s="177">
        <v>1.6168434829574001</v>
      </c>
      <c r="BY93" s="4">
        <v>3.19338597516332</v>
      </c>
      <c r="BZ93" s="177">
        <v>1.6232198093651999</v>
      </c>
      <c r="CA93" s="4">
        <v>0.20478908725608799</v>
      </c>
      <c r="CB93" s="177">
        <v>0.86003808147509297</v>
      </c>
      <c r="CC93" s="4">
        <v>-1.4961041464409801</v>
      </c>
      <c r="CD93" s="177">
        <v>0.90026722783430002</v>
      </c>
      <c r="CE93" s="4">
        <v>-0.82848616826051102</v>
      </c>
      <c r="CF93" s="177">
        <v>0.91740569953260298</v>
      </c>
      <c r="CG93" s="4">
        <v>-1.4166541030508</v>
      </c>
      <c r="CH93" s="177">
        <v>1.0990502166542699</v>
      </c>
      <c r="CI93" s="4">
        <v>0.48674171949191702</v>
      </c>
      <c r="CJ93" s="177">
        <v>1.1297635977803799</v>
      </c>
      <c r="CK93" s="4">
        <v>0.55185887288023106</v>
      </c>
      <c r="CL93" s="177">
        <v>1.5611147687401501</v>
      </c>
      <c r="CM93" s="4">
        <v>1.07210802956563</v>
      </c>
      <c r="CN93" s="196">
        <v>1.3286738178742199</v>
      </c>
    </row>
    <row r="94" spans="1:92" ht="13" customHeight="1" x14ac:dyDescent="0.35">
      <c r="A94" s="3" t="s">
        <v>394</v>
      </c>
      <c r="B94" s="111">
        <v>3</v>
      </c>
      <c r="C94" s="4">
        <v>82.955170129189497</v>
      </c>
      <c r="D94" s="177">
        <v>0.91020228672513104</v>
      </c>
      <c r="E94" s="4">
        <v>68.937564807168997</v>
      </c>
      <c r="F94" s="177">
        <v>1.28770738040349</v>
      </c>
      <c r="G94" s="4">
        <v>86.8870961005141</v>
      </c>
      <c r="H94" s="177">
        <v>0.85675922150421002</v>
      </c>
      <c r="I94" s="4">
        <v>88.206497415308903</v>
      </c>
      <c r="J94" s="177">
        <v>0.84214475513887299</v>
      </c>
      <c r="K94" s="4">
        <v>33.450541430527203</v>
      </c>
      <c r="L94" s="177">
        <v>1.2505058728349201</v>
      </c>
      <c r="M94" s="4">
        <v>65.640080089077699</v>
      </c>
      <c r="N94" s="177">
        <v>1.2545156288013</v>
      </c>
      <c r="O94" s="4">
        <v>31.721785322857201</v>
      </c>
      <c r="P94" s="177">
        <v>1.1811528920676899</v>
      </c>
      <c r="Q94" s="4">
        <v>29.887110849030201</v>
      </c>
      <c r="R94" s="177">
        <v>1.2976630303046699</v>
      </c>
      <c r="S94" s="4">
        <v>60.776119634594998</v>
      </c>
      <c r="T94" s="177">
        <v>1.3583645406162701</v>
      </c>
      <c r="U94" s="4">
        <v>58.759897415428199</v>
      </c>
      <c r="V94" s="177">
        <v>1.2911356474398901</v>
      </c>
      <c r="W94" s="4">
        <v>67.067435734458897</v>
      </c>
      <c r="X94" s="177">
        <v>1.2399177402425801</v>
      </c>
      <c r="Y94" s="4">
        <v>46.793502928839203</v>
      </c>
      <c r="Z94" s="177">
        <v>1.4172490465957099</v>
      </c>
      <c r="AA94" s="4">
        <v>80.458058657474396</v>
      </c>
      <c r="AB94" s="177">
        <v>1.07885645662398</v>
      </c>
      <c r="AC94" s="4">
        <v>15.0625961699538</v>
      </c>
      <c r="AD94" s="177">
        <v>1.03634441464171</v>
      </c>
      <c r="AE94" s="4">
        <v>37.8811109111627</v>
      </c>
      <c r="AF94" s="177">
        <v>1.2550955194331901</v>
      </c>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4">
        <v>0.86917949336414302</v>
      </c>
      <c r="BL94" s="177">
        <v>1.4761887060162799</v>
      </c>
      <c r="BM94" s="4">
        <v>-2.5474970315440801</v>
      </c>
      <c r="BN94" s="177">
        <v>1.79757471749431</v>
      </c>
      <c r="BO94" s="4">
        <v>-2.13548821263905</v>
      </c>
      <c r="BP94" s="177">
        <v>1.20271705266934</v>
      </c>
      <c r="BQ94" s="4">
        <v>1.0243446191329499</v>
      </c>
      <c r="BR94" s="177">
        <v>1.2838108704478399</v>
      </c>
      <c r="BS94" s="4">
        <v>5.0518228953964002</v>
      </c>
      <c r="BT94" s="177">
        <v>1.7411634398376199</v>
      </c>
      <c r="BU94" s="4">
        <v>1.69436985825327</v>
      </c>
      <c r="BV94" s="177">
        <v>1.8955523233220399</v>
      </c>
      <c r="BW94" s="4">
        <v>-0.13032558822680701</v>
      </c>
      <c r="BX94" s="177">
        <v>1.74565040345755</v>
      </c>
      <c r="BY94" s="4">
        <v>0.70182972050335501</v>
      </c>
      <c r="BZ94" s="177">
        <v>1.7680365323442</v>
      </c>
      <c r="CA94" s="4">
        <v>-9.1496911677267505</v>
      </c>
      <c r="CB94" s="177">
        <v>1.8313366659093899</v>
      </c>
      <c r="CC94" s="4">
        <v>-9.5284209540293805</v>
      </c>
      <c r="CD94" s="177">
        <v>1.7781768428653699</v>
      </c>
      <c r="CE94" s="4">
        <v>-9.4845920984247005</v>
      </c>
      <c r="CF94" s="177">
        <v>1.6432966101903299</v>
      </c>
      <c r="CG94" s="4">
        <v>-6.9553752619321099</v>
      </c>
      <c r="CH94" s="177">
        <v>2.1091001155043201</v>
      </c>
      <c r="CI94" s="4">
        <v>0.13307812859224599</v>
      </c>
      <c r="CJ94" s="177">
        <v>1.4501363925573501</v>
      </c>
      <c r="CK94" s="4">
        <v>-1.61500264428064</v>
      </c>
      <c r="CL94" s="177">
        <v>1.4574133324288501</v>
      </c>
      <c r="CM94" s="4">
        <v>0.95214399995621302</v>
      </c>
      <c r="CN94" s="196">
        <v>1.8076311485573799</v>
      </c>
    </row>
    <row r="95" spans="1:92" ht="13" customHeight="1" x14ac:dyDescent="0.35">
      <c r="A95" s="3" t="s">
        <v>398</v>
      </c>
      <c r="B95" s="111">
        <v>3</v>
      </c>
      <c r="C95" s="4">
        <v>87.903611686654699</v>
      </c>
      <c r="D95" s="177">
        <v>0.62572784795505798</v>
      </c>
      <c r="E95" s="4">
        <v>92.383447902452701</v>
      </c>
      <c r="F95" s="177">
        <v>0.53235081405851503</v>
      </c>
      <c r="G95" s="4">
        <v>91.929384891142902</v>
      </c>
      <c r="H95" s="177">
        <v>0.50177458318090296</v>
      </c>
      <c r="I95" s="4">
        <v>95.089621912005498</v>
      </c>
      <c r="J95" s="177">
        <v>0.44847924356029201</v>
      </c>
      <c r="K95" s="4">
        <v>27.209829644200799</v>
      </c>
      <c r="L95" s="177">
        <v>0.85750731382386802</v>
      </c>
      <c r="M95" s="4">
        <v>61.861312246189797</v>
      </c>
      <c r="N95" s="177">
        <v>0.86420118915060395</v>
      </c>
      <c r="O95" s="4">
        <v>44.924838785658999</v>
      </c>
      <c r="P95" s="177">
        <v>0.92723155434022997</v>
      </c>
      <c r="Q95" s="4">
        <v>56.951376522467598</v>
      </c>
      <c r="R95" s="177">
        <v>1.0122501079648001</v>
      </c>
      <c r="S95" s="4">
        <v>77.232661684688196</v>
      </c>
      <c r="T95" s="177">
        <v>0.92492989176024598</v>
      </c>
      <c r="U95" s="4">
        <v>81.667271199212394</v>
      </c>
      <c r="V95" s="177">
        <v>0.85903284431821203</v>
      </c>
      <c r="W95" s="4">
        <v>75.068595402713797</v>
      </c>
      <c r="X95" s="177">
        <v>1.0219623502148001</v>
      </c>
      <c r="Y95" s="4">
        <v>58.665538460429303</v>
      </c>
      <c r="Z95" s="177">
        <v>1.1210738994399201</v>
      </c>
      <c r="AA95" s="4">
        <v>84.913958373961094</v>
      </c>
      <c r="AB95" s="177">
        <v>0.64932641861276996</v>
      </c>
      <c r="AC95" s="4">
        <v>30.8765834702196</v>
      </c>
      <c r="AD95" s="177">
        <v>0.90274329600080905</v>
      </c>
      <c r="AE95" s="4">
        <v>55.913133324975</v>
      </c>
      <c r="AF95" s="177">
        <v>0.83104365426986604</v>
      </c>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4">
        <v>0.24006598297449999</v>
      </c>
      <c r="BL95" s="177">
        <v>0.94048169897056599</v>
      </c>
      <c r="BM95" s="4">
        <v>0.81913410530727004</v>
      </c>
      <c r="BN95" s="177">
        <v>0.83579490302993198</v>
      </c>
      <c r="BO95" s="4">
        <v>2.5738189961131801E-2</v>
      </c>
      <c r="BP95" s="177">
        <v>0.76747381904002598</v>
      </c>
      <c r="BQ95" s="4">
        <v>0.83690608822846002</v>
      </c>
      <c r="BR95" s="177">
        <v>0.71620028499913102</v>
      </c>
      <c r="BS95" s="4">
        <v>-0.31921038481431901</v>
      </c>
      <c r="BT95" s="177">
        <v>1.1773442448082301</v>
      </c>
      <c r="BU95" s="4">
        <v>-3.1895991307611</v>
      </c>
      <c r="BV95" s="177">
        <v>1.33006753543141</v>
      </c>
      <c r="BW95" s="4">
        <v>-1.33131050546091</v>
      </c>
      <c r="BX95" s="177">
        <v>1.3720022472848501</v>
      </c>
      <c r="BY95" s="4">
        <v>-1.78990051649495</v>
      </c>
      <c r="BZ95" s="177">
        <v>1.43736318959958</v>
      </c>
      <c r="CA95" s="4">
        <v>-8.8747553452098593</v>
      </c>
      <c r="CB95" s="177">
        <v>1.1659076052336499</v>
      </c>
      <c r="CC95" s="4">
        <v>-6.9457726963353696</v>
      </c>
      <c r="CD95" s="177">
        <v>1.11089889362631</v>
      </c>
      <c r="CE95" s="4">
        <v>-8.4239998017539595</v>
      </c>
      <c r="CF95" s="177">
        <v>1.2673585498401201</v>
      </c>
      <c r="CG95" s="4">
        <v>-11.0291741508958</v>
      </c>
      <c r="CH95" s="177">
        <v>1.45955041521532</v>
      </c>
      <c r="CI95" s="4">
        <v>-2.0777949099936999</v>
      </c>
      <c r="CJ95" s="177">
        <v>0.90515410128611296</v>
      </c>
      <c r="CK95" s="4">
        <v>-0.255842419057217</v>
      </c>
      <c r="CL95" s="177">
        <v>1.32320046481994</v>
      </c>
      <c r="CM95" s="4">
        <v>-5.4134874745460602</v>
      </c>
      <c r="CN95" s="196">
        <v>1.3167567973572201</v>
      </c>
    </row>
    <row r="96" spans="1:92" ht="13" customHeight="1" x14ac:dyDescent="0.35">
      <c r="A96" s="3" t="s">
        <v>399</v>
      </c>
      <c r="B96" s="111">
        <v>3</v>
      </c>
      <c r="C96" s="4">
        <v>93.810501912999996</v>
      </c>
      <c r="D96" s="177">
        <v>0.62997368918418195</v>
      </c>
      <c r="E96" s="4">
        <v>98.803517373874399</v>
      </c>
      <c r="F96" s="177">
        <v>0.217021974996598</v>
      </c>
      <c r="G96" s="4">
        <v>98.497933870819395</v>
      </c>
      <c r="H96" s="177">
        <v>0.25509194108427202</v>
      </c>
      <c r="I96" s="4">
        <v>97.303164621600004</v>
      </c>
      <c r="J96" s="177">
        <v>0.42792909573718202</v>
      </c>
      <c r="K96" s="4">
        <v>51.795428568031099</v>
      </c>
      <c r="L96" s="177">
        <v>1.9363391043707601</v>
      </c>
      <c r="M96" s="4">
        <v>93.026871414452401</v>
      </c>
      <c r="N96" s="177">
        <v>0.78601910407040199</v>
      </c>
      <c r="O96" s="4">
        <v>86.966446889278998</v>
      </c>
      <c r="P96" s="177">
        <v>1.3090627403076001</v>
      </c>
      <c r="Q96" s="4">
        <v>78.343448353980705</v>
      </c>
      <c r="R96" s="177">
        <v>1.1723857458029801</v>
      </c>
      <c r="S96" s="4">
        <v>87.040296548642104</v>
      </c>
      <c r="T96" s="177">
        <v>1.1068400054516701</v>
      </c>
      <c r="U96" s="4">
        <v>80.613575758728103</v>
      </c>
      <c r="V96" s="177">
        <v>1.1676464632633801</v>
      </c>
      <c r="W96" s="4">
        <v>82.689577125641904</v>
      </c>
      <c r="X96" s="177">
        <v>1.22293239656175</v>
      </c>
      <c r="Y96" s="4">
        <v>80.399736723693707</v>
      </c>
      <c r="Z96" s="177">
        <v>1.16823047977035</v>
      </c>
      <c r="AA96" s="4">
        <v>86.476209789654902</v>
      </c>
      <c r="AB96" s="177">
        <v>1.53591123626089</v>
      </c>
      <c r="AC96" s="4">
        <v>60.707959212850902</v>
      </c>
      <c r="AD96" s="177">
        <v>2.07503577142838</v>
      </c>
      <c r="AE96" s="4">
        <v>86.348487163400094</v>
      </c>
      <c r="AF96" s="177">
        <v>1.2875474121246899</v>
      </c>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4">
        <v>0.848687811553958</v>
      </c>
      <c r="BL96" s="177">
        <v>0.949035061490069</v>
      </c>
      <c r="BM96" s="4">
        <v>0.55633828281834496</v>
      </c>
      <c r="BN96" s="177">
        <v>0.39374857692539</v>
      </c>
      <c r="BO96" s="4">
        <v>0.46085400874801502</v>
      </c>
      <c r="BP96" s="177">
        <v>0.41353564739952497</v>
      </c>
      <c r="BQ96" s="4">
        <v>0.25698571423657801</v>
      </c>
      <c r="BR96" s="177">
        <v>0.75016438883241698</v>
      </c>
      <c r="BS96" s="4">
        <v>-0.96718756305690301</v>
      </c>
      <c r="BT96" s="177">
        <v>2.5404698387285598</v>
      </c>
      <c r="BU96" s="4">
        <v>0.89175681793690798</v>
      </c>
      <c r="BV96" s="177">
        <v>1.09558657600599</v>
      </c>
      <c r="BW96" s="4">
        <v>-1.31707599168706</v>
      </c>
      <c r="BX96" s="177">
        <v>1.6298400586735999</v>
      </c>
      <c r="BY96" s="4">
        <v>-0.48197919979057202</v>
      </c>
      <c r="BZ96" s="177">
        <v>1.960699425791</v>
      </c>
      <c r="CA96" s="4">
        <v>-0.68648996704506304</v>
      </c>
      <c r="CB96" s="177">
        <v>1.6888709361402401</v>
      </c>
      <c r="CC96" s="4">
        <v>-0.40436163642127099</v>
      </c>
      <c r="CD96" s="177">
        <v>1.8001241953006599</v>
      </c>
      <c r="CE96" s="4">
        <v>-1.4098628856550599</v>
      </c>
      <c r="CF96" s="177">
        <v>1.9498379771040499</v>
      </c>
      <c r="CG96" s="4">
        <v>-1.0296997098682801</v>
      </c>
      <c r="CH96" s="177">
        <v>1.75550426228351</v>
      </c>
      <c r="CI96" s="4">
        <v>-1.5587719903877799</v>
      </c>
      <c r="CJ96" s="177">
        <v>1.83038347401695</v>
      </c>
      <c r="CK96" s="4">
        <v>6.9640160569396201</v>
      </c>
      <c r="CL96" s="177">
        <v>2.78183546562828</v>
      </c>
      <c r="CM96" s="4">
        <v>1.86855935004968</v>
      </c>
      <c r="CN96" s="196">
        <v>2.3303321678833302</v>
      </c>
    </row>
    <row r="97" spans="1:92" ht="13" customHeight="1" x14ac:dyDescent="0.35">
      <c r="A97" s="195" t="s">
        <v>411</v>
      </c>
      <c r="B97" s="187">
        <v>3</v>
      </c>
      <c r="C97" s="188">
        <v>81.947313931160195</v>
      </c>
      <c r="D97" s="189">
        <v>0.32809176326985701</v>
      </c>
      <c r="E97" s="188">
        <v>83.899637990833895</v>
      </c>
      <c r="F97" s="189">
        <v>0.35940863995336098</v>
      </c>
      <c r="G97" s="188">
        <v>91.553683920407593</v>
      </c>
      <c r="H97" s="189">
        <v>0.25377105064425098</v>
      </c>
      <c r="I97" s="188">
        <v>91.864911712250304</v>
      </c>
      <c r="J97" s="189">
        <v>0.244672674828953</v>
      </c>
      <c r="K97" s="188">
        <v>44.899455371494497</v>
      </c>
      <c r="L97" s="189">
        <v>0.45834858430449299</v>
      </c>
      <c r="M97" s="188">
        <v>70.2807586958846</v>
      </c>
      <c r="N97" s="189">
        <v>0.40407319521539198</v>
      </c>
      <c r="O97" s="188">
        <v>59.753980756045898</v>
      </c>
      <c r="P97" s="189">
        <v>0.43171834445933399</v>
      </c>
      <c r="Q97" s="188">
        <v>50.4208806950286</v>
      </c>
      <c r="R97" s="189">
        <v>0.41693126374695599</v>
      </c>
      <c r="S97" s="188">
        <v>72.785146166651103</v>
      </c>
      <c r="T97" s="189">
        <v>0.42423844980669501</v>
      </c>
      <c r="U97" s="188">
        <v>72.074991283529002</v>
      </c>
      <c r="V97" s="189">
        <v>0.389103170900093</v>
      </c>
      <c r="W97" s="188">
        <v>69.747136969129699</v>
      </c>
      <c r="X97" s="189">
        <v>0.42124913333748298</v>
      </c>
      <c r="Y97" s="188">
        <v>64.638691962144904</v>
      </c>
      <c r="Z97" s="189">
        <v>0.43320378804729098</v>
      </c>
      <c r="AA97" s="188">
        <v>82.069073350930594</v>
      </c>
      <c r="AB97" s="189">
        <v>0.371932970996245</v>
      </c>
      <c r="AC97" s="188">
        <v>33.715295060929698</v>
      </c>
      <c r="AD97" s="189">
        <v>0.47640268035397898</v>
      </c>
      <c r="AE97" s="188">
        <v>59.341741909116301</v>
      </c>
      <c r="AF97" s="189">
        <v>0.405437345521655</v>
      </c>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188">
        <v>0.18084266961176601</v>
      </c>
      <c r="BL97" s="189">
        <v>0.48011454496101402</v>
      </c>
      <c r="BM97" s="188">
        <v>1.1994361363766199</v>
      </c>
      <c r="BN97" s="189">
        <v>0.50567317746044504</v>
      </c>
      <c r="BO97" s="188">
        <v>-0.28655315974367401</v>
      </c>
      <c r="BP97" s="189">
        <v>0.34538266019423702</v>
      </c>
      <c r="BQ97" s="188">
        <v>0.98527304802153504</v>
      </c>
      <c r="BR97" s="189">
        <v>0.38774762202442598</v>
      </c>
      <c r="BS97" s="188">
        <v>1.6584312544504101</v>
      </c>
      <c r="BT97" s="189">
        <v>0.66826840568850898</v>
      </c>
      <c r="BU97" s="188">
        <v>2.9588055535562798</v>
      </c>
      <c r="BV97" s="189">
        <v>0.58992449318459395</v>
      </c>
      <c r="BW97" s="188">
        <v>3.9147916905955298</v>
      </c>
      <c r="BX97" s="189">
        <v>0.62061500497210598</v>
      </c>
      <c r="BY97" s="188">
        <v>1.6251270292234301</v>
      </c>
      <c r="BZ97" s="189">
        <v>0.64454106893345997</v>
      </c>
      <c r="CA97" s="188">
        <v>-7.5103919630345102</v>
      </c>
      <c r="CB97" s="189">
        <v>0.57501868291004699</v>
      </c>
      <c r="CC97" s="188">
        <v>-7.0769874599773299</v>
      </c>
      <c r="CD97" s="189">
        <v>0.55324308749762596</v>
      </c>
      <c r="CE97" s="188">
        <v>-8.8123955412820703</v>
      </c>
      <c r="CF97" s="189">
        <v>0.57909277467402798</v>
      </c>
      <c r="CG97" s="188">
        <v>-7.1589003862574501</v>
      </c>
      <c r="CH97" s="189">
        <v>0.59380140168807904</v>
      </c>
      <c r="CI97" s="188">
        <v>0.38486850568026298</v>
      </c>
      <c r="CJ97" s="189">
        <v>0.52994956867852505</v>
      </c>
      <c r="CK97" s="188">
        <v>0.88441305504369305</v>
      </c>
      <c r="CL97" s="189">
        <v>0.650707788365259</v>
      </c>
      <c r="CM97" s="188">
        <v>0.27098575465125102</v>
      </c>
      <c r="CN97" s="200">
        <v>0.632540695266119</v>
      </c>
    </row>
    <row r="99" spans="1:92" x14ac:dyDescent="0.35">
      <c r="A99" s="201" t="s">
        <v>534</v>
      </c>
    </row>
    <row r="100" spans="1:92" x14ac:dyDescent="0.35">
      <c r="A100" s="201" t="s">
        <v>412</v>
      </c>
    </row>
    <row r="101" spans="1:92" x14ac:dyDescent="0.35">
      <c r="A101" s="201" t="s">
        <v>413</v>
      </c>
    </row>
    <row r="102" spans="1:92" x14ac:dyDescent="0.35">
      <c r="A102" s="201" t="s">
        <v>414</v>
      </c>
    </row>
    <row r="103" spans="1:92" x14ac:dyDescent="0.35">
      <c r="A103" s="201" t="s">
        <v>415</v>
      </c>
    </row>
    <row r="104" spans="1:92" x14ac:dyDescent="0.35">
      <c r="A104" s="170" t="str">
        <f>HYPERLINK("https://oecdcode.org/disclaimers/cyprus.html", "Information on data for Cyprus: https://oecdcode.org/disclaimers/cyprus.html")</f>
        <v>Information on data for Cyprus: https://oecdcode.org/disclaimers/cyprus.html</v>
      </c>
    </row>
    <row r="105" spans="1:92" x14ac:dyDescent="0.35">
      <c r="A105" s="201" t="s">
        <v>416</v>
      </c>
    </row>
  </sheetData>
  <mergeCells count="49">
    <mergeCell ref="CM9:CN9"/>
    <mergeCell ref="BI9:BJ9"/>
    <mergeCell ref="BK8:CN8"/>
    <mergeCell ref="BK9:BL9"/>
    <mergeCell ref="BM9:BN9"/>
    <mergeCell ref="BO9:BP9"/>
    <mergeCell ref="BQ9:BR9"/>
    <mergeCell ref="BS9:BT9"/>
    <mergeCell ref="BU9:BV9"/>
    <mergeCell ref="BW9:BX9"/>
    <mergeCell ref="BY9:BZ9"/>
    <mergeCell ref="CA9:CB9"/>
    <mergeCell ref="CC9:CD9"/>
    <mergeCell ref="CE9:CF9"/>
    <mergeCell ref="CG9:CH9"/>
    <mergeCell ref="CI9:CJ9"/>
    <mergeCell ref="CK9:CL9"/>
    <mergeCell ref="AE8:AF9"/>
    <mergeCell ref="AG8:BJ8"/>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7:B10"/>
    <mergeCell ref="C7:CN7"/>
    <mergeCell ref="C8:D9"/>
    <mergeCell ref="E8:F9"/>
    <mergeCell ref="G8:H9"/>
    <mergeCell ref="I8:J9"/>
    <mergeCell ref="K8:L9"/>
    <mergeCell ref="M8:N9"/>
    <mergeCell ref="O8:P9"/>
    <mergeCell ref="Q8:R9"/>
    <mergeCell ref="S8:T9"/>
    <mergeCell ref="U8:V9"/>
    <mergeCell ref="W8:X9"/>
    <mergeCell ref="Y8:Z9"/>
    <mergeCell ref="AA8:AB9"/>
    <mergeCell ref="AC8:AD9"/>
  </mergeCells>
  <conditionalFormatting sqref="AG1:AG200">
    <cfRule type="expression" dxfId="341" priority="30">
      <formula>ABS(AG1/AH1)&gt;1.95996398454005</formula>
    </cfRule>
  </conditionalFormatting>
  <conditionalFormatting sqref="AI1:AI200">
    <cfRule type="expression" dxfId="340" priority="29">
      <formula>ABS(AI1/AJ1)&gt;1.95996398454005</formula>
    </cfRule>
  </conditionalFormatting>
  <conditionalFormatting sqref="AK1:AK200">
    <cfRule type="expression" dxfId="339" priority="28">
      <formula>ABS(AK1/AL1)&gt;1.95996398454005</formula>
    </cfRule>
  </conditionalFormatting>
  <conditionalFormatting sqref="AM1:AM200">
    <cfRule type="expression" dxfId="338" priority="27">
      <formula>ABS(AM1/AN1)&gt;1.95996398454005</formula>
    </cfRule>
  </conditionalFormatting>
  <conditionalFormatting sqref="AO1:AO200">
    <cfRule type="expression" dxfId="337" priority="26">
      <formula>ABS(AO1/AP1)&gt;1.95996398454005</formula>
    </cfRule>
  </conditionalFormatting>
  <conditionalFormatting sqref="AQ1:AQ200">
    <cfRule type="expression" dxfId="336" priority="25">
      <formula>ABS(AQ1/AR1)&gt;1.95996398454005</formula>
    </cfRule>
  </conditionalFormatting>
  <conditionalFormatting sqref="AS1:AS200">
    <cfRule type="expression" dxfId="335" priority="24">
      <formula>ABS(AS1/AT1)&gt;1.95996398454005</formula>
    </cfRule>
  </conditionalFormatting>
  <conditionalFormatting sqref="AU1:AU200">
    <cfRule type="expression" dxfId="334" priority="23">
      <formula>ABS(AU1/AV1)&gt;1.95996398454005</formula>
    </cfRule>
  </conditionalFormatting>
  <conditionalFormatting sqref="AW1:AW200">
    <cfRule type="expression" dxfId="333" priority="22">
      <formula>ABS(AW1/AX1)&gt;1.95996398454005</formula>
    </cfRule>
  </conditionalFormatting>
  <conditionalFormatting sqref="AY1:AY200">
    <cfRule type="expression" dxfId="332" priority="21">
      <formula>ABS(AY1/AZ1)&gt;1.95996398454005</formula>
    </cfRule>
  </conditionalFormatting>
  <conditionalFormatting sqref="BA1:BA200">
    <cfRule type="expression" dxfId="331" priority="20">
      <formula>ABS(BA1/BB1)&gt;1.95996398454005</formula>
    </cfRule>
  </conditionalFormatting>
  <conditionalFormatting sqref="BC1:BC200">
    <cfRule type="expression" dxfId="330" priority="19">
      <formula>ABS(BC1/BD1)&gt;1.95996398454005</formula>
    </cfRule>
  </conditionalFormatting>
  <conditionalFormatting sqref="BE1:BE200">
    <cfRule type="expression" dxfId="329" priority="18">
      <formula>ABS(BE1/BF1)&gt;1.95996398454005</formula>
    </cfRule>
  </conditionalFormatting>
  <conditionalFormatting sqref="BG1:BG200">
    <cfRule type="expression" dxfId="328" priority="17">
      <formula>ABS(BG1/BH1)&gt;1.95996398454005</formula>
    </cfRule>
  </conditionalFormatting>
  <conditionalFormatting sqref="BI1:BI200">
    <cfRule type="expression" dxfId="327" priority="16">
      <formula>ABS(BI1/BJ1)&gt;1.95996398454005</formula>
    </cfRule>
  </conditionalFormatting>
  <conditionalFormatting sqref="BK1:BK200">
    <cfRule type="expression" dxfId="326" priority="15">
      <formula>ABS(BK1/BL1)&gt;1.95996398454005</formula>
    </cfRule>
  </conditionalFormatting>
  <conditionalFormatting sqref="BM1:BM200">
    <cfRule type="expression" dxfId="325" priority="14">
      <formula>ABS(BM1/BN1)&gt;1.95996398454005</formula>
    </cfRule>
  </conditionalFormatting>
  <conditionalFormatting sqref="BO1:BO200">
    <cfRule type="expression" dxfId="324" priority="13">
      <formula>ABS(BO1/BP1)&gt;1.95996398454005</formula>
    </cfRule>
  </conditionalFormatting>
  <conditionalFormatting sqref="BQ1:BQ200">
    <cfRule type="expression" dxfId="323" priority="12">
      <formula>ABS(BQ1/BR1)&gt;1.95996398454005</formula>
    </cfRule>
  </conditionalFormatting>
  <conditionalFormatting sqref="BS1:BS200">
    <cfRule type="expression" dxfId="322" priority="11">
      <formula>ABS(BS1/BT1)&gt;1.95996398454005</formula>
    </cfRule>
  </conditionalFormatting>
  <conditionalFormatting sqref="BU1:BU200">
    <cfRule type="expression" dxfId="321" priority="10">
      <formula>ABS(BU1/BV1)&gt;1.95996398454005</formula>
    </cfRule>
  </conditionalFormatting>
  <conditionalFormatting sqref="BW1:BW200">
    <cfRule type="expression" dxfId="320" priority="9">
      <formula>ABS(BW1/BX1)&gt;1.95996398454005</formula>
    </cfRule>
  </conditionalFormatting>
  <conditionalFormatting sqref="BY1:BY200">
    <cfRule type="expression" dxfId="319" priority="8">
      <formula>ABS(BY1/BZ1)&gt;1.95996398454005</formula>
    </cfRule>
  </conditionalFormatting>
  <conditionalFormatting sqref="CA1:CA200">
    <cfRule type="expression" dxfId="318" priority="7">
      <formula>ABS(CA1/CB1)&gt;1.95996398454005</formula>
    </cfRule>
  </conditionalFormatting>
  <conditionalFormatting sqref="CC1:CC200">
    <cfRule type="expression" dxfId="317" priority="6">
      <formula>ABS(CC1/CD1)&gt;1.95996398454005</formula>
    </cfRule>
  </conditionalFormatting>
  <conditionalFormatting sqref="CE1:CE200">
    <cfRule type="expression" dxfId="316" priority="5">
      <formula>ABS(CE1/CF1)&gt;1.95996398454005</formula>
    </cfRule>
  </conditionalFormatting>
  <conditionalFormatting sqref="CG1:CG200">
    <cfRule type="expression" dxfId="315" priority="4">
      <formula>ABS(CG1/CH1)&gt;1.95996398454005</formula>
    </cfRule>
  </conditionalFormatting>
  <conditionalFormatting sqref="CI1:CI200">
    <cfRule type="expression" dxfId="314" priority="3">
      <formula>ABS(CI1/CJ1)&gt;1.95996398454005</formula>
    </cfRule>
  </conditionalFormatting>
  <conditionalFormatting sqref="CK1:CK200">
    <cfRule type="expression" dxfId="313" priority="2">
      <formula>ABS(CK1/CL1)&gt;1.95996398454005</formula>
    </cfRule>
  </conditionalFormatting>
  <conditionalFormatting sqref="CM1:CM200">
    <cfRule type="expression" dxfId="312" priority="1">
      <formula>ABS(CM1/CN1)&gt;1.95996398454005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82"/>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276</v>
      </c>
    </row>
    <row r="2" spans="1:26" x14ac:dyDescent="0.35">
      <c r="A2" s="23" t="s">
        <v>277</v>
      </c>
    </row>
    <row r="3" spans="1:26" x14ac:dyDescent="0.35">
      <c r="A3" s="41" t="s">
        <v>343</v>
      </c>
    </row>
    <row r="4" spans="1:26" x14ac:dyDescent="0.35">
      <c r="A4" s="168" t="str">
        <f>HYPERLINK("#'TOC'!A1", "Back to TOC")</f>
        <v>Back to TOC</v>
      </c>
    </row>
    <row r="6" spans="1:26" ht="16" customHeight="1" x14ac:dyDescent="0.35">
      <c r="B6" s="334" t="s">
        <v>344</v>
      </c>
      <c r="C6" s="337" t="s">
        <v>624</v>
      </c>
      <c r="D6" s="337"/>
      <c r="E6" s="337"/>
      <c r="F6" s="337"/>
      <c r="G6" s="337"/>
      <c r="H6" s="337"/>
      <c r="I6" s="337"/>
      <c r="J6" s="337"/>
      <c r="K6" s="337"/>
      <c r="L6" s="337"/>
      <c r="M6" s="337"/>
      <c r="N6" s="337"/>
      <c r="O6" s="337"/>
      <c r="P6" s="337"/>
      <c r="Q6" s="337"/>
      <c r="R6" s="337"/>
      <c r="S6" s="337"/>
      <c r="T6" s="337"/>
      <c r="U6" s="337"/>
      <c r="V6" s="337"/>
      <c r="W6" s="337"/>
      <c r="X6" s="337"/>
      <c r="Y6" s="337"/>
      <c r="Z6" s="343"/>
    </row>
    <row r="7" spans="1:26" ht="16" customHeight="1" x14ac:dyDescent="0.35">
      <c r="B7" s="335"/>
      <c r="C7" s="338" t="s">
        <v>609</v>
      </c>
      <c r="D7" s="338"/>
      <c r="E7" s="338"/>
      <c r="F7" s="338"/>
      <c r="G7" s="338"/>
      <c r="H7" s="338"/>
      <c r="I7" s="338" t="s">
        <v>610</v>
      </c>
      <c r="J7" s="338"/>
      <c r="K7" s="338"/>
      <c r="L7" s="338"/>
      <c r="M7" s="338"/>
      <c r="N7" s="338"/>
      <c r="O7" s="338" t="s">
        <v>611</v>
      </c>
      <c r="P7" s="338"/>
      <c r="Q7" s="338"/>
      <c r="R7" s="338"/>
      <c r="S7" s="338"/>
      <c r="T7" s="338"/>
      <c r="U7" s="338" t="s">
        <v>612</v>
      </c>
      <c r="V7" s="338"/>
      <c r="W7" s="338"/>
      <c r="X7" s="338"/>
      <c r="Y7" s="338"/>
      <c r="Z7" s="345"/>
    </row>
    <row r="8" spans="1:26" ht="32" customHeight="1" x14ac:dyDescent="0.35">
      <c r="B8" s="335"/>
      <c r="C8" s="344" t="s">
        <v>419</v>
      </c>
      <c r="D8" s="344"/>
      <c r="E8" s="344" t="s">
        <v>420</v>
      </c>
      <c r="F8" s="344"/>
      <c r="G8" s="344" t="s">
        <v>423</v>
      </c>
      <c r="H8" s="344"/>
      <c r="I8" s="344" t="s">
        <v>419</v>
      </c>
      <c r="J8" s="344"/>
      <c r="K8" s="344" t="s">
        <v>420</v>
      </c>
      <c r="L8" s="344"/>
      <c r="M8" s="344" t="s">
        <v>423</v>
      </c>
      <c r="N8" s="344"/>
      <c r="O8" s="344" t="s">
        <v>419</v>
      </c>
      <c r="P8" s="344"/>
      <c r="Q8" s="344" t="s">
        <v>420</v>
      </c>
      <c r="R8" s="344"/>
      <c r="S8" s="344" t="s">
        <v>423</v>
      </c>
      <c r="T8" s="344"/>
      <c r="U8" s="344" t="s">
        <v>419</v>
      </c>
      <c r="V8" s="344"/>
      <c r="W8" s="344" t="s">
        <v>420</v>
      </c>
      <c r="X8" s="344"/>
      <c r="Y8" s="344" t="s">
        <v>423</v>
      </c>
      <c r="Z8" s="364"/>
    </row>
    <row r="9" spans="1:26" ht="15" customHeight="1" x14ac:dyDescent="0.35">
      <c r="B9" s="335"/>
      <c r="C9" s="363"/>
      <c r="D9" s="363"/>
      <c r="E9" s="363"/>
      <c r="F9" s="363"/>
      <c r="G9" s="344"/>
      <c r="H9" s="344"/>
      <c r="I9" s="363"/>
      <c r="J9" s="363"/>
      <c r="K9" s="363"/>
      <c r="L9" s="363"/>
      <c r="M9" s="344"/>
      <c r="N9" s="344"/>
      <c r="O9" s="363"/>
      <c r="P9" s="363"/>
      <c r="Q9" s="363"/>
      <c r="R9" s="363"/>
      <c r="S9" s="344"/>
      <c r="T9" s="344"/>
      <c r="U9" s="363"/>
      <c r="V9" s="363"/>
      <c r="W9" s="363"/>
      <c r="X9" s="363"/>
      <c r="Y9" s="344"/>
      <c r="Z9" s="364"/>
    </row>
    <row r="10" spans="1:26" ht="16" customHeight="1" x14ac:dyDescent="0.35">
      <c r="B10" s="336"/>
      <c r="C10" s="34" t="s">
        <v>347</v>
      </c>
      <c r="D10" s="34" t="s">
        <v>346</v>
      </c>
      <c r="E10" s="34" t="s">
        <v>347</v>
      </c>
      <c r="F10" s="34" t="s">
        <v>346</v>
      </c>
      <c r="G10" s="34" t="s">
        <v>350</v>
      </c>
      <c r="H10" s="34" t="s">
        <v>346</v>
      </c>
      <c r="I10" s="34" t="s">
        <v>347</v>
      </c>
      <c r="J10" s="34" t="s">
        <v>346</v>
      </c>
      <c r="K10" s="34" t="s">
        <v>347</v>
      </c>
      <c r="L10" s="34" t="s">
        <v>346</v>
      </c>
      <c r="M10" s="34" t="s">
        <v>350</v>
      </c>
      <c r="N10" s="34" t="s">
        <v>346</v>
      </c>
      <c r="O10" s="34" t="s">
        <v>347</v>
      </c>
      <c r="P10" s="34" t="s">
        <v>346</v>
      </c>
      <c r="Q10" s="34" t="s">
        <v>347</v>
      </c>
      <c r="R10" s="34" t="s">
        <v>346</v>
      </c>
      <c r="S10" s="34" t="s">
        <v>350</v>
      </c>
      <c r="T10" s="34" t="s">
        <v>346</v>
      </c>
      <c r="U10" s="34" t="s">
        <v>347</v>
      </c>
      <c r="V10" s="34" t="s">
        <v>346</v>
      </c>
      <c r="W10" s="34" t="s">
        <v>347</v>
      </c>
      <c r="X10" s="34" t="s">
        <v>346</v>
      </c>
      <c r="Y10" s="34" t="s">
        <v>350</v>
      </c>
      <c r="Z10" s="45" t="s">
        <v>346</v>
      </c>
    </row>
    <row r="11" spans="1:26" ht="13" customHeight="1" x14ac:dyDescent="0.35">
      <c r="A11" s="53"/>
      <c r="B11" s="185"/>
      <c r="C11" s="54" t="s">
        <v>1850</v>
      </c>
      <c r="D11" s="186" t="s">
        <v>1851</v>
      </c>
      <c r="E11" s="54" t="s">
        <v>1760</v>
      </c>
      <c r="F11" s="186" t="s">
        <v>1761</v>
      </c>
      <c r="G11" s="54" t="s">
        <v>1852</v>
      </c>
      <c r="H11" s="186" t="s">
        <v>1853</v>
      </c>
      <c r="I11" s="54" t="s">
        <v>1854</v>
      </c>
      <c r="J11" s="186" t="s">
        <v>1855</v>
      </c>
      <c r="K11" s="54" t="s">
        <v>1762</v>
      </c>
      <c r="L11" s="186" t="s">
        <v>1763</v>
      </c>
      <c r="M11" s="54" t="s">
        <v>1856</v>
      </c>
      <c r="N11" s="186" t="s">
        <v>1857</v>
      </c>
      <c r="O11" s="54" t="s">
        <v>1858</v>
      </c>
      <c r="P11" s="186" t="s">
        <v>1859</v>
      </c>
      <c r="Q11" s="54" t="s">
        <v>1764</v>
      </c>
      <c r="R11" s="186" t="s">
        <v>1765</v>
      </c>
      <c r="S11" s="54" t="s">
        <v>1860</v>
      </c>
      <c r="T11" s="186" t="s">
        <v>1861</v>
      </c>
      <c r="U11" s="54" t="s">
        <v>1862</v>
      </c>
      <c r="V11" s="186" t="s">
        <v>1863</v>
      </c>
      <c r="W11" s="54" t="s">
        <v>1766</v>
      </c>
      <c r="X11" s="186" t="s">
        <v>1767</v>
      </c>
      <c r="Y11" s="54" t="s">
        <v>1864</v>
      </c>
      <c r="Z11" s="199" t="s">
        <v>1865</v>
      </c>
    </row>
    <row r="12" spans="1:26" ht="13" customHeight="1" x14ac:dyDescent="0.35">
      <c r="A12" s="3" t="s">
        <v>353</v>
      </c>
      <c r="B12" s="171">
        <v>2</v>
      </c>
      <c r="C12" s="4">
        <v>74.154538323485099</v>
      </c>
      <c r="D12" s="177">
        <v>0.89730157333894101</v>
      </c>
      <c r="E12" s="4">
        <v>83.036611255561198</v>
      </c>
      <c r="F12" s="177">
        <v>1.04188776785589</v>
      </c>
      <c r="G12" s="4">
        <v>8.8820729320760403</v>
      </c>
      <c r="H12" s="177">
        <v>1.3750200850621299</v>
      </c>
      <c r="I12" s="4">
        <v>82.135306105231194</v>
      </c>
      <c r="J12" s="177">
        <v>0.94428641529735502</v>
      </c>
      <c r="K12" s="4">
        <v>86.959315288908002</v>
      </c>
      <c r="L12" s="177">
        <v>0.87383302311523003</v>
      </c>
      <c r="M12" s="4">
        <v>4.82400918367681</v>
      </c>
      <c r="N12" s="177">
        <v>1.2865694642738199</v>
      </c>
      <c r="O12" s="4">
        <v>93.370462404454301</v>
      </c>
      <c r="P12" s="177">
        <v>0.65699205318796705</v>
      </c>
      <c r="Q12" s="4">
        <v>95.263177625274693</v>
      </c>
      <c r="R12" s="177">
        <v>0.60428480310430199</v>
      </c>
      <c r="S12" s="4">
        <v>1.8927152208204301</v>
      </c>
      <c r="T12" s="177">
        <v>0.89263580547440902</v>
      </c>
      <c r="U12" s="4">
        <v>82.817686634108199</v>
      </c>
      <c r="V12" s="177">
        <v>0.90824100831513399</v>
      </c>
      <c r="W12" s="4">
        <v>87.083762557069505</v>
      </c>
      <c r="X12" s="177">
        <v>0.98601381308705305</v>
      </c>
      <c r="Y12" s="4">
        <v>4.2660759229612601</v>
      </c>
      <c r="Z12" s="196">
        <v>1.3405688974401</v>
      </c>
    </row>
    <row r="13" spans="1:26" ht="13" customHeight="1" x14ac:dyDescent="0.35">
      <c r="A13" s="3" t="s">
        <v>354</v>
      </c>
      <c r="B13" s="171">
        <v>2</v>
      </c>
      <c r="C13" s="4">
        <v>67.175687335946094</v>
      </c>
      <c r="D13" s="177">
        <v>0.85640667427403905</v>
      </c>
      <c r="E13" s="4">
        <v>70.513671439166302</v>
      </c>
      <c r="F13" s="177">
        <v>0.98026167512543105</v>
      </c>
      <c r="G13" s="4">
        <v>3.33798410322022</v>
      </c>
      <c r="H13" s="177">
        <v>1.3016702130189599</v>
      </c>
      <c r="I13" s="4">
        <v>60.202364655560402</v>
      </c>
      <c r="J13" s="177">
        <v>0.95405375034884998</v>
      </c>
      <c r="K13" s="4">
        <v>62.101331808527597</v>
      </c>
      <c r="L13" s="177">
        <v>0.99468489778055902</v>
      </c>
      <c r="M13" s="4">
        <v>1.8989671529672101</v>
      </c>
      <c r="N13" s="177">
        <v>1.37826579600142</v>
      </c>
      <c r="O13" s="4">
        <v>82.854070890544094</v>
      </c>
      <c r="P13" s="177">
        <v>0.72001848565704996</v>
      </c>
      <c r="Q13" s="4">
        <v>81.897395548076801</v>
      </c>
      <c r="R13" s="177">
        <v>0.83999996499748897</v>
      </c>
      <c r="S13" s="4">
        <v>-0.95667534246724995</v>
      </c>
      <c r="T13" s="177">
        <v>1.1063573386947201</v>
      </c>
      <c r="U13" s="4">
        <v>77.5302420477244</v>
      </c>
      <c r="V13" s="177">
        <v>0.73683259283227998</v>
      </c>
      <c r="W13" s="4">
        <v>80.122192846307996</v>
      </c>
      <c r="X13" s="177">
        <v>0.87369045310087001</v>
      </c>
      <c r="Y13" s="4">
        <v>2.5919507985835999</v>
      </c>
      <c r="Z13" s="196">
        <v>1.1429161288999099</v>
      </c>
    </row>
    <row r="14" spans="1:26" ht="13" customHeight="1" x14ac:dyDescent="0.35">
      <c r="A14" s="3" t="s">
        <v>357</v>
      </c>
      <c r="B14" s="171">
        <v>2</v>
      </c>
      <c r="C14" s="4">
        <v>70.622521274138705</v>
      </c>
      <c r="D14" s="177">
        <v>0.80931351929954398</v>
      </c>
      <c r="E14" s="4">
        <v>75.235281380638796</v>
      </c>
      <c r="F14" s="177">
        <v>0.83079855723920903</v>
      </c>
      <c r="G14" s="4">
        <v>4.6127601065001</v>
      </c>
      <c r="H14" s="177">
        <v>1.1598338739801299</v>
      </c>
      <c r="I14" s="4">
        <v>60.602498614622597</v>
      </c>
      <c r="J14" s="177">
        <v>0.82400437849736896</v>
      </c>
      <c r="K14" s="4">
        <v>71.819693381850698</v>
      </c>
      <c r="L14" s="177">
        <v>0.97737248166825996</v>
      </c>
      <c r="M14" s="4">
        <v>11.217194767228101</v>
      </c>
      <c r="N14" s="177">
        <v>1.2783740390453799</v>
      </c>
      <c r="O14" s="4">
        <v>91.8621682286972</v>
      </c>
      <c r="P14" s="177">
        <v>0.50227817182677403</v>
      </c>
      <c r="Q14" s="4">
        <v>93.218279728942093</v>
      </c>
      <c r="R14" s="177">
        <v>0.40844895261748498</v>
      </c>
      <c r="S14" s="4">
        <v>1.35611150024486</v>
      </c>
      <c r="T14" s="177">
        <v>0.64739007467520404</v>
      </c>
      <c r="U14" s="4">
        <v>82.973953122904206</v>
      </c>
      <c r="V14" s="177">
        <v>0.69382860145707903</v>
      </c>
      <c r="W14" s="4">
        <v>85.718326421958494</v>
      </c>
      <c r="X14" s="177">
        <v>0.63140756423261601</v>
      </c>
      <c r="Y14" s="4">
        <v>2.7443732990542702</v>
      </c>
      <c r="Z14" s="196">
        <v>0.938122401592698</v>
      </c>
    </row>
    <row r="15" spans="1:26" ht="13" customHeight="1" x14ac:dyDescent="0.35">
      <c r="A15" s="190" t="s">
        <v>358</v>
      </c>
      <c r="B15" s="171">
        <v>2</v>
      </c>
      <c r="C15" s="4">
        <v>62.156687661064701</v>
      </c>
      <c r="D15" s="177">
        <v>1.18327473907</v>
      </c>
      <c r="E15" s="4">
        <v>68.244115654872701</v>
      </c>
      <c r="F15" s="177">
        <v>1.17319650967788</v>
      </c>
      <c r="G15" s="4">
        <v>6.0874279938079798</v>
      </c>
      <c r="H15" s="177">
        <v>1.66629203876198</v>
      </c>
      <c r="I15" s="4">
        <v>52.725370526625603</v>
      </c>
      <c r="J15" s="177">
        <v>1.2421739906145399</v>
      </c>
      <c r="K15" s="4">
        <v>69.264262267421699</v>
      </c>
      <c r="L15" s="177">
        <v>1.4073068861003</v>
      </c>
      <c r="M15" s="4">
        <v>16.5388917407961</v>
      </c>
      <c r="N15" s="177">
        <v>1.8771011945616001</v>
      </c>
      <c r="O15" s="4">
        <v>95.704731349715502</v>
      </c>
      <c r="P15" s="177">
        <v>0.50935958770297296</v>
      </c>
      <c r="Q15" s="4">
        <v>95.481850208186998</v>
      </c>
      <c r="R15" s="177">
        <v>0.50865077258179103</v>
      </c>
      <c r="S15" s="4">
        <v>-0.22288114152841801</v>
      </c>
      <c r="T15" s="177">
        <v>0.71984220356477802</v>
      </c>
      <c r="U15" s="4">
        <v>86.360865479560104</v>
      </c>
      <c r="V15" s="177">
        <v>0.79927286089266503</v>
      </c>
      <c r="W15" s="4">
        <v>87.623529761771096</v>
      </c>
      <c r="X15" s="177">
        <v>0.78087479938461501</v>
      </c>
      <c r="Y15" s="4">
        <v>1.2626642822110199</v>
      </c>
      <c r="Z15" s="196">
        <v>1.1174088591350599</v>
      </c>
    </row>
    <row r="16" spans="1:26" ht="13" customHeight="1" x14ac:dyDescent="0.35">
      <c r="A16" s="190" t="s">
        <v>359</v>
      </c>
      <c r="B16" s="171">
        <v>2</v>
      </c>
      <c r="C16" s="4">
        <v>80.1433198057574</v>
      </c>
      <c r="D16" s="177">
        <v>1.1703378162132601</v>
      </c>
      <c r="E16" s="4">
        <v>86.269035077315294</v>
      </c>
      <c r="F16" s="177">
        <v>0.96404502429928496</v>
      </c>
      <c r="G16" s="4">
        <v>6.1257152715578904</v>
      </c>
      <c r="H16" s="177">
        <v>1.5162695713279499</v>
      </c>
      <c r="I16" s="4">
        <v>69.421384030257101</v>
      </c>
      <c r="J16" s="177">
        <v>0.950234113111741</v>
      </c>
      <c r="K16" s="4">
        <v>75.869528644870897</v>
      </c>
      <c r="L16" s="177">
        <v>1.3242991706663001</v>
      </c>
      <c r="M16" s="4">
        <v>6.4481446146138204</v>
      </c>
      <c r="N16" s="177">
        <v>1.6299426870748299</v>
      </c>
      <c r="O16" s="4">
        <v>87.540356533916395</v>
      </c>
      <c r="P16" s="177">
        <v>0.82274183049470595</v>
      </c>
      <c r="Q16" s="4">
        <v>89.641097597691299</v>
      </c>
      <c r="R16" s="177">
        <v>0.76870739787684295</v>
      </c>
      <c r="S16" s="4">
        <v>2.1007410637749802</v>
      </c>
      <c r="T16" s="177">
        <v>1.12597299399069</v>
      </c>
      <c r="U16" s="4">
        <v>79.159961672157493</v>
      </c>
      <c r="V16" s="177">
        <v>1.0849107743445601</v>
      </c>
      <c r="W16" s="4">
        <v>82.703148218653993</v>
      </c>
      <c r="X16" s="177">
        <v>1.0873990389908399</v>
      </c>
      <c r="Y16" s="4">
        <v>3.5431865464965302</v>
      </c>
      <c r="Z16" s="196">
        <v>1.5360560075359</v>
      </c>
    </row>
    <row r="17" spans="1:26" ht="13" customHeight="1" x14ac:dyDescent="0.35">
      <c r="A17" s="3" t="s">
        <v>360</v>
      </c>
      <c r="B17" s="171">
        <v>2</v>
      </c>
      <c r="C17" s="4">
        <v>81.557884504959802</v>
      </c>
      <c r="D17" s="177">
        <v>1.01226219389506</v>
      </c>
      <c r="E17" s="4">
        <v>87.949140809582005</v>
      </c>
      <c r="F17" s="177">
        <v>0.95800606082807305</v>
      </c>
      <c r="G17" s="4">
        <v>6.3912563046222601</v>
      </c>
      <c r="H17" s="177">
        <v>1.39371817874797</v>
      </c>
      <c r="I17" s="4">
        <v>85.464912900260003</v>
      </c>
      <c r="J17" s="177">
        <v>1.0975745722643999</v>
      </c>
      <c r="K17" s="4">
        <v>88.947206162729898</v>
      </c>
      <c r="L17" s="177">
        <v>0.92624344872465803</v>
      </c>
      <c r="M17" s="4">
        <v>3.4822932624698701</v>
      </c>
      <c r="N17" s="177">
        <v>1.4361743863426699</v>
      </c>
      <c r="O17" s="4">
        <v>93.663491940492506</v>
      </c>
      <c r="P17" s="177">
        <v>0.58210174344398502</v>
      </c>
      <c r="Q17" s="4">
        <v>93.626933098520595</v>
      </c>
      <c r="R17" s="177">
        <v>0.69906142266851701</v>
      </c>
      <c r="S17" s="4">
        <v>-3.65588419718961E-2</v>
      </c>
      <c r="T17" s="177">
        <v>0.90968638133362101</v>
      </c>
      <c r="U17" s="4">
        <v>89.087236083700304</v>
      </c>
      <c r="V17" s="177">
        <v>0.79055103897149803</v>
      </c>
      <c r="W17" s="4">
        <v>91.906822587465399</v>
      </c>
      <c r="X17" s="177">
        <v>0.63881837144351405</v>
      </c>
      <c r="Y17" s="4">
        <v>2.8195865037651102</v>
      </c>
      <c r="Z17" s="196">
        <v>1.0163955218873499</v>
      </c>
    </row>
    <row r="18" spans="1:26" ht="13" customHeight="1" x14ac:dyDescent="0.35">
      <c r="A18" s="3" t="s">
        <v>361</v>
      </c>
      <c r="B18" s="171">
        <v>2</v>
      </c>
      <c r="C18" s="4">
        <v>88.3445107325213</v>
      </c>
      <c r="D18" s="177">
        <v>0.72157147016438505</v>
      </c>
      <c r="E18" s="4">
        <v>90.483446947989606</v>
      </c>
      <c r="F18" s="177">
        <v>0.65657785069407304</v>
      </c>
      <c r="G18" s="4">
        <v>2.1389362154683198</v>
      </c>
      <c r="H18" s="177">
        <v>0.97558180619425305</v>
      </c>
      <c r="I18" s="4">
        <v>92.580916635918996</v>
      </c>
      <c r="J18" s="177">
        <v>0.58018431065166098</v>
      </c>
      <c r="K18" s="4">
        <v>92.532056299515702</v>
      </c>
      <c r="L18" s="177">
        <v>0.58149718727753097</v>
      </c>
      <c r="M18" s="4">
        <v>-4.8860336403322401E-2</v>
      </c>
      <c r="N18" s="177">
        <v>0.82143338934938803</v>
      </c>
      <c r="O18" s="4">
        <v>96.0622070116885</v>
      </c>
      <c r="P18" s="177">
        <v>0.439574735315655</v>
      </c>
      <c r="Q18" s="4">
        <v>95.825941525073404</v>
      </c>
      <c r="R18" s="177">
        <v>0.46729446288695198</v>
      </c>
      <c r="S18" s="4">
        <v>-0.23626548661503899</v>
      </c>
      <c r="T18" s="177">
        <v>0.64155285282869201</v>
      </c>
      <c r="U18" s="4">
        <v>92.618288261166995</v>
      </c>
      <c r="V18" s="177">
        <v>0.52921588713446199</v>
      </c>
      <c r="W18" s="4">
        <v>94.046288593788702</v>
      </c>
      <c r="X18" s="177">
        <v>0.63278438207096199</v>
      </c>
      <c r="Y18" s="4">
        <v>1.4280003326216499</v>
      </c>
      <c r="Z18" s="196">
        <v>0.82491546802593296</v>
      </c>
    </row>
    <row r="19" spans="1:26" ht="13" customHeight="1" x14ac:dyDescent="0.35">
      <c r="A19" s="3" t="s">
        <v>362</v>
      </c>
      <c r="B19" s="171">
        <v>2</v>
      </c>
      <c r="C19" s="4">
        <v>77.118188444692194</v>
      </c>
      <c r="D19" s="177">
        <v>1.2313317033402</v>
      </c>
      <c r="E19" s="4">
        <v>85.081963580864695</v>
      </c>
      <c r="F19" s="177">
        <v>1.5215106353463701</v>
      </c>
      <c r="G19" s="4">
        <v>7.9637751361725</v>
      </c>
      <c r="H19" s="177">
        <v>1.95733808452265</v>
      </c>
      <c r="I19" s="4">
        <v>94.612940218957704</v>
      </c>
      <c r="J19" s="177">
        <v>0.73938850833081404</v>
      </c>
      <c r="K19" s="4">
        <v>95.427214711999497</v>
      </c>
      <c r="L19" s="177">
        <v>0.87002107895134595</v>
      </c>
      <c r="M19" s="4">
        <v>0.81427449304180799</v>
      </c>
      <c r="N19" s="177">
        <v>1.14176707084735</v>
      </c>
      <c r="O19" s="4">
        <v>95.967060930188197</v>
      </c>
      <c r="P19" s="177">
        <v>0.45249903882685799</v>
      </c>
      <c r="Q19" s="4">
        <v>95.760650298793706</v>
      </c>
      <c r="R19" s="177">
        <v>0.919366022418171</v>
      </c>
      <c r="S19" s="4">
        <v>-0.206410631394533</v>
      </c>
      <c r="T19" s="177">
        <v>1.0246898376173299</v>
      </c>
      <c r="U19" s="4">
        <v>92.199809596227098</v>
      </c>
      <c r="V19" s="177">
        <v>0.803234721478856</v>
      </c>
      <c r="W19" s="4">
        <v>92.830614160535205</v>
      </c>
      <c r="X19" s="177">
        <v>1.16377826698311</v>
      </c>
      <c r="Y19" s="4">
        <v>0.63080456430806497</v>
      </c>
      <c r="Z19" s="196">
        <v>1.4140600667904499</v>
      </c>
    </row>
    <row r="20" spans="1:26" ht="13" customHeight="1" x14ac:dyDescent="0.35">
      <c r="A20" s="3" t="s">
        <v>363</v>
      </c>
      <c r="B20" s="171">
        <v>2</v>
      </c>
      <c r="C20" s="4">
        <v>77.830539095292295</v>
      </c>
      <c r="D20" s="177">
        <v>1.3416553582708699</v>
      </c>
      <c r="E20" s="4">
        <v>82.622760418308502</v>
      </c>
      <c r="F20" s="177">
        <v>1.1476850452474301</v>
      </c>
      <c r="G20" s="4">
        <v>4.7922213230162596</v>
      </c>
      <c r="H20" s="177">
        <v>1.76556508332645</v>
      </c>
      <c r="I20" s="4">
        <v>90.586256402297195</v>
      </c>
      <c r="J20" s="177">
        <v>0.97066770512744005</v>
      </c>
      <c r="K20" s="4">
        <v>89.441402111639704</v>
      </c>
      <c r="L20" s="177">
        <v>1.27631742208023</v>
      </c>
      <c r="M20" s="4">
        <v>-1.1448542906575101</v>
      </c>
      <c r="N20" s="177">
        <v>1.60349055366189</v>
      </c>
      <c r="O20" s="4">
        <v>94.771044616081298</v>
      </c>
      <c r="P20" s="177">
        <v>0.72641690689337901</v>
      </c>
      <c r="Q20" s="4">
        <v>94.784572116699707</v>
      </c>
      <c r="R20" s="177">
        <v>0.89267487669288303</v>
      </c>
      <c r="S20" s="4">
        <v>1.3527500618408799E-2</v>
      </c>
      <c r="T20" s="177">
        <v>1.15089094101014</v>
      </c>
      <c r="U20" s="4">
        <v>92.877690088761497</v>
      </c>
      <c r="V20" s="177">
        <v>0.93791081721717295</v>
      </c>
      <c r="W20" s="4">
        <v>92.122044311697806</v>
      </c>
      <c r="X20" s="177">
        <v>0.98973849107205703</v>
      </c>
      <c r="Y20" s="4">
        <v>-0.75564577706366298</v>
      </c>
      <c r="Z20" s="196">
        <v>1.3635464721682899</v>
      </c>
    </row>
    <row r="21" spans="1:26" ht="13" customHeight="1" x14ac:dyDescent="0.35">
      <c r="A21" s="3" t="s">
        <v>365</v>
      </c>
      <c r="B21" s="171">
        <v>2</v>
      </c>
      <c r="C21" s="4">
        <v>59.840297564067001</v>
      </c>
      <c r="D21" s="177">
        <v>0.80402915866037505</v>
      </c>
      <c r="E21" s="4">
        <v>64.866636638505497</v>
      </c>
      <c r="F21" s="177">
        <v>1.2147370439104599</v>
      </c>
      <c r="G21" s="4">
        <v>5.0263390744384902</v>
      </c>
      <c r="H21" s="177">
        <v>1.4567254284265201</v>
      </c>
      <c r="I21" s="4">
        <v>77.732166042778005</v>
      </c>
      <c r="J21" s="177">
        <v>1.00337587103499</v>
      </c>
      <c r="K21" s="4">
        <v>84.129332340417704</v>
      </c>
      <c r="L21" s="177">
        <v>0.89944987614486405</v>
      </c>
      <c r="M21" s="4">
        <v>6.3971662976397301</v>
      </c>
      <c r="N21" s="177">
        <v>1.3475062961902</v>
      </c>
      <c r="O21" s="4">
        <v>95.314961659977001</v>
      </c>
      <c r="P21" s="177">
        <v>0.39033718310486099</v>
      </c>
      <c r="Q21" s="4">
        <v>96.009361064994906</v>
      </c>
      <c r="R21" s="177">
        <v>0.51888190663753897</v>
      </c>
      <c r="S21" s="4">
        <v>0.69439940501786201</v>
      </c>
      <c r="T21" s="177">
        <v>0.64930851646197096</v>
      </c>
      <c r="U21" s="4">
        <v>92.772386979695895</v>
      </c>
      <c r="V21" s="177">
        <v>0.69616765856157503</v>
      </c>
      <c r="W21" s="4">
        <v>94.141632614480898</v>
      </c>
      <c r="X21" s="177">
        <v>0.60811626031481503</v>
      </c>
      <c r="Y21" s="4">
        <v>1.3692456347850701</v>
      </c>
      <c r="Z21" s="196">
        <v>0.92436724027108497</v>
      </c>
    </row>
    <row r="22" spans="1:26" ht="13" customHeight="1" x14ac:dyDescent="0.35">
      <c r="A22" s="3" t="s">
        <v>366</v>
      </c>
      <c r="B22" s="171">
        <v>2</v>
      </c>
      <c r="C22" s="4">
        <v>90.305775966384701</v>
      </c>
      <c r="D22" s="177">
        <v>1.0591335667561701</v>
      </c>
      <c r="E22" s="4">
        <v>92.397068164018606</v>
      </c>
      <c r="F22" s="177">
        <v>0.78132546840996298</v>
      </c>
      <c r="G22" s="4">
        <v>2.09129219763398</v>
      </c>
      <c r="H22" s="177">
        <v>1.3161433811768699</v>
      </c>
      <c r="I22" s="4">
        <v>92.4195780147421</v>
      </c>
      <c r="J22" s="177">
        <v>0.73394355684177104</v>
      </c>
      <c r="K22" s="4">
        <v>94.364056641631393</v>
      </c>
      <c r="L22" s="177">
        <v>0.729973869381081</v>
      </c>
      <c r="M22" s="4">
        <v>1.9444786268893199</v>
      </c>
      <c r="N22" s="177">
        <v>1.03514974501699</v>
      </c>
      <c r="O22" s="4">
        <v>93.604088610255801</v>
      </c>
      <c r="P22" s="177">
        <v>0.71319678779103401</v>
      </c>
      <c r="Q22" s="4">
        <v>92.638802524968398</v>
      </c>
      <c r="R22" s="177">
        <v>0.93343867734214103</v>
      </c>
      <c r="S22" s="4">
        <v>-0.96528608528747395</v>
      </c>
      <c r="T22" s="177">
        <v>1.1747158901086201</v>
      </c>
      <c r="U22" s="4">
        <v>94.307646811054596</v>
      </c>
      <c r="V22" s="177">
        <v>0.72606927609202798</v>
      </c>
      <c r="W22" s="4">
        <v>94.420534511744293</v>
      </c>
      <c r="X22" s="177">
        <v>0.79222644637661399</v>
      </c>
      <c r="Y22" s="4">
        <v>0.112887700689683</v>
      </c>
      <c r="Z22" s="196">
        <v>1.0746159016240699</v>
      </c>
    </row>
    <row r="23" spans="1:26" ht="13" customHeight="1" x14ac:dyDescent="0.35">
      <c r="A23" s="3" t="s">
        <v>367</v>
      </c>
      <c r="B23" s="171">
        <v>2</v>
      </c>
      <c r="C23" s="4">
        <v>83.474634165647402</v>
      </c>
      <c r="D23" s="177">
        <v>0.78407601376459701</v>
      </c>
      <c r="E23" s="4">
        <v>85.335344280496599</v>
      </c>
      <c r="F23" s="177">
        <v>0.70612620524885805</v>
      </c>
      <c r="G23" s="4">
        <v>1.8607101148491301</v>
      </c>
      <c r="H23" s="177">
        <v>1.05517269349625</v>
      </c>
      <c r="I23" s="4">
        <v>88.768176235115902</v>
      </c>
      <c r="J23" s="177">
        <v>0.65945065387879198</v>
      </c>
      <c r="K23" s="4">
        <v>87.278369915933894</v>
      </c>
      <c r="L23" s="177">
        <v>0.62333677253612096</v>
      </c>
      <c r="M23" s="4">
        <v>-1.4898063191819899</v>
      </c>
      <c r="N23" s="177">
        <v>0.90742707525008004</v>
      </c>
      <c r="O23" s="4">
        <v>83.249878977664395</v>
      </c>
      <c r="P23" s="177">
        <v>0.69582703308155602</v>
      </c>
      <c r="Q23" s="4">
        <v>83.604562091189507</v>
      </c>
      <c r="R23" s="177">
        <v>0.62777654755419099</v>
      </c>
      <c r="S23" s="4">
        <v>0.35468311352509801</v>
      </c>
      <c r="T23" s="177">
        <v>0.937165222159967</v>
      </c>
      <c r="U23" s="4">
        <v>82.560467230418197</v>
      </c>
      <c r="V23" s="177">
        <v>0.66834345662774897</v>
      </c>
      <c r="W23" s="4">
        <v>84.381081732079707</v>
      </c>
      <c r="X23" s="177">
        <v>0.56479777549789301</v>
      </c>
      <c r="Y23" s="4">
        <v>1.8206145016614499</v>
      </c>
      <c r="Z23" s="196">
        <v>0.87503114414545002</v>
      </c>
    </row>
    <row r="24" spans="1:26" ht="13" customHeight="1" x14ac:dyDescent="0.35">
      <c r="A24" s="3" t="s">
        <v>368</v>
      </c>
      <c r="B24" s="171">
        <v>2</v>
      </c>
      <c r="C24" s="4">
        <v>71.127238512973406</v>
      </c>
      <c r="D24" s="177">
        <v>1.3332205524060301</v>
      </c>
      <c r="E24" s="4">
        <v>79.823206571702102</v>
      </c>
      <c r="F24" s="177">
        <v>1.2869245516378001</v>
      </c>
      <c r="G24" s="4">
        <v>8.6959680587286492</v>
      </c>
      <c r="H24" s="177">
        <v>1.8530115603972901</v>
      </c>
      <c r="I24" s="4">
        <v>58.656432223749597</v>
      </c>
      <c r="J24" s="177">
        <v>1.27198547480936</v>
      </c>
      <c r="K24" s="4">
        <v>63.381109520864101</v>
      </c>
      <c r="L24" s="177">
        <v>1.51762851000937</v>
      </c>
      <c r="M24" s="4">
        <v>4.7246772971144804</v>
      </c>
      <c r="N24" s="177">
        <v>1.98018770386023</v>
      </c>
      <c r="O24" s="4">
        <v>81.004879511086898</v>
      </c>
      <c r="P24" s="177">
        <v>1.3505535467280501</v>
      </c>
      <c r="Q24" s="4">
        <v>83.992195351709896</v>
      </c>
      <c r="R24" s="177">
        <v>0.91076083491295101</v>
      </c>
      <c r="S24" s="4">
        <v>2.98731584062301</v>
      </c>
      <c r="T24" s="177">
        <v>1.62895063798479</v>
      </c>
      <c r="U24" s="4">
        <v>71.802288007027201</v>
      </c>
      <c r="V24" s="177">
        <v>1.24766165360788</v>
      </c>
      <c r="W24" s="4">
        <v>78.705459923909601</v>
      </c>
      <c r="X24" s="177">
        <v>1.6011311498508101</v>
      </c>
      <c r="Y24" s="4">
        <v>6.9031719168823598</v>
      </c>
      <c r="Z24" s="196">
        <v>2.0298474230606902</v>
      </c>
    </row>
    <row r="25" spans="1:26" ht="13" customHeight="1" x14ac:dyDescent="0.35">
      <c r="A25" s="3" t="s">
        <v>369</v>
      </c>
      <c r="B25" s="171">
        <v>2</v>
      </c>
      <c r="C25" s="4">
        <v>78.074133401652603</v>
      </c>
      <c r="D25" s="177">
        <v>0.984767099690813</v>
      </c>
      <c r="E25" s="4">
        <v>83.044451451160299</v>
      </c>
      <c r="F25" s="177">
        <v>0.88095692727762798</v>
      </c>
      <c r="G25" s="4">
        <v>4.9703180495076502</v>
      </c>
      <c r="H25" s="177">
        <v>1.32130668217182</v>
      </c>
      <c r="I25" s="4">
        <v>84.715623942136403</v>
      </c>
      <c r="J25" s="177">
        <v>0.86323268135790299</v>
      </c>
      <c r="K25" s="4">
        <v>82.889695248809602</v>
      </c>
      <c r="L25" s="177">
        <v>0.95437611230808395</v>
      </c>
      <c r="M25" s="4">
        <v>-1.82592869332674</v>
      </c>
      <c r="N25" s="177">
        <v>1.28685835502927</v>
      </c>
      <c r="O25" s="4">
        <v>92.056135357145806</v>
      </c>
      <c r="P25" s="177">
        <v>0.64897698628270495</v>
      </c>
      <c r="Q25" s="4">
        <v>90.313144931635605</v>
      </c>
      <c r="R25" s="177">
        <v>0.74013100682470001</v>
      </c>
      <c r="S25" s="4">
        <v>-1.74299042551017</v>
      </c>
      <c r="T25" s="177">
        <v>0.98436021658127104</v>
      </c>
      <c r="U25" s="4">
        <v>84.458094369620099</v>
      </c>
      <c r="V25" s="177">
        <v>0.87886264618707899</v>
      </c>
      <c r="W25" s="4">
        <v>86.745648033444297</v>
      </c>
      <c r="X25" s="177">
        <v>0.84864563932426995</v>
      </c>
      <c r="Y25" s="4">
        <v>2.28755366382424</v>
      </c>
      <c r="Z25" s="196">
        <v>1.2217196781615101</v>
      </c>
    </row>
    <row r="26" spans="1:26" ht="13" customHeight="1" x14ac:dyDescent="0.35">
      <c r="A26" s="3" t="s">
        <v>370</v>
      </c>
      <c r="B26" s="171">
        <v>2</v>
      </c>
      <c r="C26" s="4">
        <v>59.7173436881519</v>
      </c>
      <c r="D26" s="177">
        <v>1.1504329062562799</v>
      </c>
      <c r="E26" s="4">
        <v>70.842499342505505</v>
      </c>
      <c r="F26" s="177">
        <v>1.0788439211634999</v>
      </c>
      <c r="G26" s="4">
        <v>11.1251556543536</v>
      </c>
      <c r="H26" s="177">
        <v>1.5771493518461399</v>
      </c>
      <c r="I26" s="4">
        <v>64.1962219124119</v>
      </c>
      <c r="J26" s="177">
        <v>1.0492668575586099</v>
      </c>
      <c r="K26" s="4">
        <v>73.658671864778597</v>
      </c>
      <c r="L26" s="177">
        <v>1.16915642894584</v>
      </c>
      <c r="M26" s="4">
        <v>9.4624499523667396</v>
      </c>
      <c r="N26" s="177">
        <v>1.5709512066631199</v>
      </c>
      <c r="O26" s="4">
        <v>72.951099925154907</v>
      </c>
      <c r="P26" s="177">
        <v>0.99373184722324703</v>
      </c>
      <c r="Q26" s="4">
        <v>82.614820411945004</v>
      </c>
      <c r="R26" s="177">
        <v>0.89619726526210897</v>
      </c>
      <c r="S26" s="4">
        <v>9.6637204867900994</v>
      </c>
      <c r="T26" s="177">
        <v>1.33816012586275</v>
      </c>
      <c r="U26" s="4">
        <v>72.874921525065801</v>
      </c>
      <c r="V26" s="177">
        <v>1.0518902684259901</v>
      </c>
      <c r="W26" s="4">
        <v>80.401741779041203</v>
      </c>
      <c r="X26" s="177">
        <v>0.98492703748455401</v>
      </c>
      <c r="Y26" s="4">
        <v>7.5268202539754201</v>
      </c>
      <c r="Z26" s="196">
        <v>1.44102547027366</v>
      </c>
    </row>
    <row r="27" spans="1:26" ht="13" customHeight="1" x14ac:dyDescent="0.35">
      <c r="A27" s="3" t="s">
        <v>371</v>
      </c>
      <c r="B27" s="171">
        <v>2</v>
      </c>
      <c r="C27" s="4">
        <v>78.226137316086906</v>
      </c>
      <c r="D27" s="177">
        <v>0.91698040765195599</v>
      </c>
      <c r="E27" s="4">
        <v>85.735153758561907</v>
      </c>
      <c r="F27" s="177">
        <v>0.79419686148028801</v>
      </c>
      <c r="G27" s="4">
        <v>7.5090164424750299</v>
      </c>
      <c r="H27" s="177">
        <v>1.21309592481497</v>
      </c>
      <c r="I27" s="4">
        <v>78.788180490427493</v>
      </c>
      <c r="J27" s="177">
        <v>0.77128012357557896</v>
      </c>
      <c r="K27" s="4">
        <v>82.628630390525998</v>
      </c>
      <c r="L27" s="177">
        <v>0.96361122164290403</v>
      </c>
      <c r="M27" s="4">
        <v>3.8404499000985299</v>
      </c>
      <c r="N27" s="177">
        <v>1.23426885867662</v>
      </c>
      <c r="O27" s="4">
        <v>89.805316732315504</v>
      </c>
      <c r="P27" s="177">
        <v>0.64064322041416299</v>
      </c>
      <c r="Q27" s="4">
        <v>92.358684292061298</v>
      </c>
      <c r="R27" s="177">
        <v>0.69457166159216899</v>
      </c>
      <c r="S27" s="4">
        <v>2.5533675597457499</v>
      </c>
      <c r="T27" s="177">
        <v>0.94490927022097504</v>
      </c>
      <c r="U27" s="4">
        <v>71.479440086812502</v>
      </c>
      <c r="V27" s="177">
        <v>1.02802159460746</v>
      </c>
      <c r="W27" s="4">
        <v>82.842731483721295</v>
      </c>
      <c r="X27" s="177">
        <v>1.05560753117801</v>
      </c>
      <c r="Y27" s="4">
        <v>11.363291396908799</v>
      </c>
      <c r="Z27" s="196">
        <v>1.4734774035793601</v>
      </c>
    </row>
    <row r="28" spans="1:26" ht="13" customHeight="1" x14ac:dyDescent="0.35">
      <c r="A28" s="3" t="s">
        <v>372</v>
      </c>
      <c r="B28" s="171">
        <v>2</v>
      </c>
      <c r="C28" s="4">
        <v>79.876365975927001</v>
      </c>
      <c r="D28" s="177">
        <v>0.93107443844329996</v>
      </c>
      <c r="E28" s="4">
        <v>83.2020434571279</v>
      </c>
      <c r="F28" s="177">
        <v>0.77919811076578505</v>
      </c>
      <c r="G28" s="4">
        <v>3.3256774812009402</v>
      </c>
      <c r="H28" s="177">
        <v>1.21410432243011</v>
      </c>
      <c r="I28" s="4">
        <v>86.135735410855105</v>
      </c>
      <c r="J28" s="177">
        <v>0.71790404475556702</v>
      </c>
      <c r="K28" s="4">
        <v>84.112177609022496</v>
      </c>
      <c r="L28" s="177">
        <v>0.83346937561377099</v>
      </c>
      <c r="M28" s="4">
        <v>-2.0235578018325699</v>
      </c>
      <c r="N28" s="177">
        <v>1.1000260985824</v>
      </c>
      <c r="O28" s="4">
        <v>94.934895206946095</v>
      </c>
      <c r="P28" s="177">
        <v>0.586147875919244</v>
      </c>
      <c r="Q28" s="4">
        <v>96.105779519780796</v>
      </c>
      <c r="R28" s="177">
        <v>0.399917422437639</v>
      </c>
      <c r="S28" s="4">
        <v>1.1708843128347399</v>
      </c>
      <c r="T28" s="177">
        <v>0.70957964825226405</v>
      </c>
      <c r="U28" s="4">
        <v>87.191730995224802</v>
      </c>
      <c r="V28" s="177">
        <v>0.64496289255612005</v>
      </c>
      <c r="W28" s="4">
        <v>89.055601522081204</v>
      </c>
      <c r="X28" s="177">
        <v>0.66047956152909804</v>
      </c>
      <c r="Y28" s="4">
        <v>1.8638705268564</v>
      </c>
      <c r="Z28" s="196">
        <v>0.92315241643621704</v>
      </c>
    </row>
    <row r="29" spans="1:26" ht="13" customHeight="1" x14ac:dyDescent="0.35">
      <c r="A29" s="3" t="s">
        <v>373</v>
      </c>
      <c r="B29" s="171">
        <v>2</v>
      </c>
      <c r="C29" s="4">
        <v>38.2312593811425</v>
      </c>
      <c r="D29" s="177">
        <v>1.73462433160146</v>
      </c>
      <c r="E29" s="4">
        <v>43.560458472406303</v>
      </c>
      <c r="F29" s="177">
        <v>1.76862128422549</v>
      </c>
      <c r="G29" s="4">
        <v>5.3291990912637903</v>
      </c>
      <c r="H29" s="177">
        <v>2.4772853729030202</v>
      </c>
      <c r="I29" s="4">
        <v>69.749818281922302</v>
      </c>
      <c r="J29" s="177">
        <v>1.6175821872329501</v>
      </c>
      <c r="K29" s="4">
        <v>75.262264951290305</v>
      </c>
      <c r="L29" s="177">
        <v>1.7010195310424701</v>
      </c>
      <c r="M29" s="4">
        <v>5.5124466693680203</v>
      </c>
      <c r="N29" s="177">
        <v>2.3473473491243899</v>
      </c>
      <c r="O29" s="4">
        <v>83.393886991506093</v>
      </c>
      <c r="P29" s="177">
        <v>1.30165300027584</v>
      </c>
      <c r="Q29" s="4">
        <v>86.185351182856195</v>
      </c>
      <c r="R29" s="177">
        <v>1.32167076578104</v>
      </c>
      <c r="S29" s="4">
        <v>2.7914641913501299</v>
      </c>
      <c r="T29" s="177">
        <v>1.8550240284824699</v>
      </c>
      <c r="U29" s="4">
        <v>74.840033228897695</v>
      </c>
      <c r="V29" s="177">
        <v>1.5736419050466299</v>
      </c>
      <c r="W29" s="4">
        <v>72.522465926711007</v>
      </c>
      <c r="X29" s="177">
        <v>1.8239111496559</v>
      </c>
      <c r="Y29" s="4">
        <v>-2.3175673021866898</v>
      </c>
      <c r="Z29" s="196">
        <v>2.4089418272672898</v>
      </c>
    </row>
    <row r="30" spans="1:26" ht="13" customHeight="1" x14ac:dyDescent="0.35">
      <c r="A30" s="3" t="s">
        <v>374</v>
      </c>
      <c r="B30" s="171">
        <v>2</v>
      </c>
      <c r="C30" s="4">
        <v>71.865375092649003</v>
      </c>
      <c r="D30" s="177">
        <v>1.0488341255919</v>
      </c>
      <c r="E30" s="4">
        <v>77.987655265838498</v>
      </c>
      <c r="F30" s="177">
        <v>1.2417876342271399</v>
      </c>
      <c r="G30" s="4">
        <v>6.1222801731895098</v>
      </c>
      <c r="H30" s="177">
        <v>1.62545056877334</v>
      </c>
      <c r="I30" s="4">
        <v>79.059563362374703</v>
      </c>
      <c r="J30" s="177">
        <v>1.43678634628593</v>
      </c>
      <c r="K30" s="4">
        <v>83.403772638745096</v>
      </c>
      <c r="L30" s="177">
        <v>1.0407989317120001</v>
      </c>
      <c r="M30" s="4">
        <v>4.3442092763703597</v>
      </c>
      <c r="N30" s="177">
        <v>1.7741525924019399</v>
      </c>
      <c r="O30" s="4">
        <v>85.529914604670296</v>
      </c>
      <c r="P30" s="177">
        <v>1.17592582333613</v>
      </c>
      <c r="Q30" s="4">
        <v>89.449372313449004</v>
      </c>
      <c r="R30" s="177">
        <v>0.81469717673146103</v>
      </c>
      <c r="S30" s="4">
        <v>3.9194577087787499</v>
      </c>
      <c r="T30" s="177">
        <v>1.4305708761760001</v>
      </c>
      <c r="U30" s="4">
        <v>89.084276659616094</v>
      </c>
      <c r="V30" s="177">
        <v>0.924549127394791</v>
      </c>
      <c r="W30" s="4">
        <v>93.025324665804305</v>
      </c>
      <c r="X30" s="177">
        <v>0.69131284327027298</v>
      </c>
      <c r="Y30" s="4">
        <v>3.94104800618824</v>
      </c>
      <c r="Z30" s="196">
        <v>1.15442822914068</v>
      </c>
    </row>
    <row r="31" spans="1:26" ht="13" customHeight="1" x14ac:dyDescent="0.35">
      <c r="A31" s="3" t="s">
        <v>375</v>
      </c>
      <c r="B31" s="171">
        <v>2</v>
      </c>
      <c r="C31" s="4">
        <v>81.302481327792194</v>
      </c>
      <c r="D31" s="177">
        <v>0.893286296008164</v>
      </c>
      <c r="E31" s="4">
        <v>86.934684628261905</v>
      </c>
      <c r="F31" s="177">
        <v>0.68293323675075701</v>
      </c>
      <c r="G31" s="4">
        <v>5.6322033004696603</v>
      </c>
      <c r="H31" s="177">
        <v>1.1244368423770399</v>
      </c>
      <c r="I31" s="4">
        <v>82.816993166369699</v>
      </c>
      <c r="J31" s="177">
        <v>0.79239690433431897</v>
      </c>
      <c r="K31" s="4">
        <v>81.764648726450503</v>
      </c>
      <c r="L31" s="177">
        <v>0.78627332707667397</v>
      </c>
      <c r="M31" s="4">
        <v>-1.0523444399191499</v>
      </c>
      <c r="N31" s="177">
        <v>1.1162968238201001</v>
      </c>
      <c r="O31" s="4">
        <v>85.424710270765601</v>
      </c>
      <c r="P31" s="177">
        <v>0.85942746760894895</v>
      </c>
      <c r="Q31" s="4">
        <v>84.613632423750005</v>
      </c>
      <c r="R31" s="177">
        <v>0.66234515726327303</v>
      </c>
      <c r="S31" s="4">
        <v>-0.81107784701558205</v>
      </c>
      <c r="T31" s="177">
        <v>1.0850422477631201</v>
      </c>
      <c r="U31" s="4">
        <v>93.3681779987607</v>
      </c>
      <c r="V31" s="177">
        <v>0.496402654120154</v>
      </c>
      <c r="W31" s="4">
        <v>93.673572992232906</v>
      </c>
      <c r="X31" s="177">
        <v>0.51622372899222901</v>
      </c>
      <c r="Y31" s="4">
        <v>0.305394993472206</v>
      </c>
      <c r="Z31" s="196">
        <v>0.71617213949732395</v>
      </c>
    </row>
    <row r="32" spans="1:26" ht="13" customHeight="1" x14ac:dyDescent="0.35">
      <c r="A32" s="3" t="s">
        <v>376</v>
      </c>
      <c r="B32" s="171">
        <v>2</v>
      </c>
      <c r="C32" s="4">
        <v>58.587169789144099</v>
      </c>
      <c r="D32" s="177">
        <v>0.97371622547925996</v>
      </c>
      <c r="E32" s="4">
        <v>66.503870606181593</v>
      </c>
      <c r="F32" s="177">
        <v>1.0975338816386</v>
      </c>
      <c r="G32" s="4">
        <v>7.9167008170375004</v>
      </c>
      <c r="H32" s="177">
        <v>1.4672095655039401</v>
      </c>
      <c r="I32" s="4">
        <v>84.267319448438499</v>
      </c>
      <c r="J32" s="177">
        <v>0.98342474847926997</v>
      </c>
      <c r="K32" s="4">
        <v>87.631610759204193</v>
      </c>
      <c r="L32" s="177">
        <v>0.71012687212482795</v>
      </c>
      <c r="M32" s="4">
        <v>3.36429131076572</v>
      </c>
      <c r="N32" s="177">
        <v>1.21301459613448</v>
      </c>
      <c r="O32" s="4">
        <v>84.853038413027804</v>
      </c>
      <c r="P32" s="177">
        <v>0.78495973867420898</v>
      </c>
      <c r="Q32" s="4">
        <v>87.936583125608806</v>
      </c>
      <c r="R32" s="177">
        <v>0.77929271563966496</v>
      </c>
      <c r="S32" s="4">
        <v>3.0835447125810398</v>
      </c>
      <c r="T32" s="177">
        <v>1.1061007765970201</v>
      </c>
      <c r="U32" s="4">
        <v>63.118513744139598</v>
      </c>
      <c r="V32" s="177">
        <v>1.0489602930152799</v>
      </c>
      <c r="W32" s="4">
        <v>75.498439729463897</v>
      </c>
      <c r="X32" s="177">
        <v>0.81491646442403798</v>
      </c>
      <c r="Y32" s="4">
        <v>12.3799259853243</v>
      </c>
      <c r="Z32" s="196">
        <v>1.3283096552807601</v>
      </c>
    </row>
    <row r="33" spans="1:26" ht="13" customHeight="1" x14ac:dyDescent="0.35">
      <c r="A33" s="3" t="s">
        <v>377</v>
      </c>
      <c r="B33" s="171">
        <v>2</v>
      </c>
      <c r="C33" s="4">
        <v>75.081020745871498</v>
      </c>
      <c r="D33" s="177">
        <v>0.88565370598064497</v>
      </c>
      <c r="E33" s="4">
        <v>93.2572389665374</v>
      </c>
      <c r="F33" s="177">
        <v>0.53455476249830103</v>
      </c>
      <c r="G33" s="4">
        <v>18.176218220665898</v>
      </c>
      <c r="H33" s="177">
        <v>1.03447149841205</v>
      </c>
      <c r="I33" s="4">
        <v>91.300664543742798</v>
      </c>
      <c r="J33" s="177">
        <v>0.533336594633535</v>
      </c>
      <c r="K33" s="4">
        <v>95.552956230859706</v>
      </c>
      <c r="L33" s="177">
        <v>0.40798033353600199</v>
      </c>
      <c r="M33" s="4">
        <v>4.2522916871169096</v>
      </c>
      <c r="N33" s="177">
        <v>0.67148780757914195</v>
      </c>
      <c r="O33" s="4">
        <v>92.2896260537957</v>
      </c>
      <c r="P33" s="177">
        <v>0.453539628875266</v>
      </c>
      <c r="Q33" s="4">
        <v>93.922100931522607</v>
      </c>
      <c r="R33" s="177">
        <v>0.44813431878869803</v>
      </c>
      <c r="S33" s="4">
        <v>1.63247487772688</v>
      </c>
      <c r="T33" s="177">
        <v>0.63759121907106298</v>
      </c>
      <c r="U33" s="4">
        <v>91.920426939622502</v>
      </c>
      <c r="V33" s="177">
        <v>0.53216001612228603</v>
      </c>
      <c r="W33" s="4">
        <v>93.698454372037702</v>
      </c>
      <c r="X33" s="177">
        <v>0.49023366959135201</v>
      </c>
      <c r="Y33" s="4">
        <v>1.7780274324151999</v>
      </c>
      <c r="Z33" s="196">
        <v>0.72354912311485398</v>
      </c>
    </row>
    <row r="34" spans="1:26" ht="13" customHeight="1" x14ac:dyDescent="0.35">
      <c r="A34" s="3" t="s">
        <v>378</v>
      </c>
      <c r="B34" s="171">
        <v>2</v>
      </c>
      <c r="C34" s="4">
        <v>80.526535714041003</v>
      </c>
      <c r="D34" s="177">
        <v>0.76520422287805101</v>
      </c>
      <c r="E34" s="4">
        <v>80.518279542374103</v>
      </c>
      <c r="F34" s="177">
        <v>0.92001979712886495</v>
      </c>
      <c r="G34" s="4">
        <v>-8.2561716669431497E-3</v>
      </c>
      <c r="H34" s="177">
        <v>1.1966511312071899</v>
      </c>
      <c r="I34" s="4">
        <v>81.524960536257296</v>
      </c>
      <c r="J34" s="177">
        <v>0.80984852339151003</v>
      </c>
      <c r="K34" s="4">
        <v>80.654128503469295</v>
      </c>
      <c r="L34" s="177">
        <v>1.0569349588194601</v>
      </c>
      <c r="M34" s="4">
        <v>-0.870832032788044</v>
      </c>
      <c r="N34" s="177">
        <v>1.3315277458671699</v>
      </c>
      <c r="O34" s="4">
        <v>94.211935094177306</v>
      </c>
      <c r="P34" s="177">
        <v>0.47531575084834998</v>
      </c>
      <c r="Q34" s="4">
        <v>94.4802383386739</v>
      </c>
      <c r="R34" s="177">
        <v>0.57651299055120198</v>
      </c>
      <c r="S34" s="4">
        <v>0.26830324449663601</v>
      </c>
      <c r="T34" s="177">
        <v>0.747189595269381</v>
      </c>
      <c r="U34" s="4">
        <v>86.2899385993518</v>
      </c>
      <c r="V34" s="177">
        <v>0.80787023752710596</v>
      </c>
      <c r="W34" s="4">
        <v>89.495505136897904</v>
      </c>
      <c r="X34" s="177">
        <v>0.77019558742648997</v>
      </c>
      <c r="Y34" s="4">
        <v>3.2055665375461002</v>
      </c>
      <c r="Z34" s="196">
        <v>1.1161790015823401</v>
      </c>
    </row>
    <row r="35" spans="1:26" ht="13" customHeight="1" x14ac:dyDescent="0.35">
      <c r="A35" s="3" t="s">
        <v>380</v>
      </c>
      <c r="B35" s="171">
        <v>2</v>
      </c>
      <c r="C35" s="4">
        <v>84.764835564973694</v>
      </c>
      <c r="D35" s="177">
        <v>1.19728276550137</v>
      </c>
      <c r="E35" s="4">
        <v>90.072096016673896</v>
      </c>
      <c r="F35" s="177">
        <v>0.74385872498359396</v>
      </c>
      <c r="G35" s="4">
        <v>5.3072604517002402</v>
      </c>
      <c r="H35" s="177">
        <v>1.4095431257328801</v>
      </c>
      <c r="I35" s="4">
        <v>93.307879779669605</v>
      </c>
      <c r="J35" s="177">
        <v>0.71742118129934096</v>
      </c>
      <c r="K35" s="4">
        <v>96.938779471918593</v>
      </c>
      <c r="L35" s="177">
        <v>0.388648384693565</v>
      </c>
      <c r="M35" s="4">
        <v>3.63089969224899</v>
      </c>
      <c r="N35" s="177">
        <v>0.81592935864684901</v>
      </c>
      <c r="O35" s="4">
        <v>94.9012367168814</v>
      </c>
      <c r="P35" s="177">
        <v>0.57639153267112997</v>
      </c>
      <c r="Q35" s="4">
        <v>96.933345455824195</v>
      </c>
      <c r="R35" s="177">
        <v>0.39244386087348998</v>
      </c>
      <c r="S35" s="4">
        <v>2.0321087389427399</v>
      </c>
      <c r="T35" s="177">
        <v>0.69730867115809303</v>
      </c>
      <c r="U35" s="4">
        <v>91.4642555416047</v>
      </c>
      <c r="V35" s="177">
        <v>0.92151318198840504</v>
      </c>
      <c r="W35" s="4">
        <v>93.467815857336404</v>
      </c>
      <c r="X35" s="177">
        <v>0.595716495866496</v>
      </c>
      <c r="Y35" s="4">
        <v>2.0035603157317499</v>
      </c>
      <c r="Z35" s="196">
        <v>1.0972988143736699</v>
      </c>
    </row>
    <row r="36" spans="1:26" ht="13" customHeight="1" x14ac:dyDescent="0.35">
      <c r="A36" s="3" t="s">
        <v>381</v>
      </c>
      <c r="B36" s="171">
        <v>2</v>
      </c>
      <c r="C36" s="4">
        <v>65.022799687534501</v>
      </c>
      <c r="D36" s="177">
        <v>0.94701448369725805</v>
      </c>
      <c r="E36" s="4">
        <v>71.154557825303399</v>
      </c>
      <c r="F36" s="177">
        <v>1.0716632877130501</v>
      </c>
      <c r="G36" s="4">
        <v>6.1317581377689301</v>
      </c>
      <c r="H36" s="177">
        <v>1.43013937592262</v>
      </c>
      <c r="I36" s="4">
        <v>97.552500367947701</v>
      </c>
      <c r="J36" s="177">
        <v>0.31524288319541</v>
      </c>
      <c r="K36" s="4">
        <v>94.425403463160393</v>
      </c>
      <c r="L36" s="177">
        <v>0.52596827186138295</v>
      </c>
      <c r="M36" s="4">
        <v>-3.1270969047872699</v>
      </c>
      <c r="N36" s="177">
        <v>0.61320526613052295</v>
      </c>
      <c r="O36" s="4">
        <v>98.736255833829802</v>
      </c>
      <c r="P36" s="177">
        <v>0.23644267664954299</v>
      </c>
      <c r="Q36" s="4">
        <v>97.066733108032807</v>
      </c>
      <c r="R36" s="177">
        <v>0.44108064445365502</v>
      </c>
      <c r="S36" s="4">
        <v>-1.66952272579705</v>
      </c>
      <c r="T36" s="177">
        <v>0.50045706534412304</v>
      </c>
      <c r="U36" s="4">
        <v>90.640082344871502</v>
      </c>
      <c r="V36" s="177">
        <v>0.477363370163365</v>
      </c>
      <c r="W36" s="4">
        <v>90.063002825991703</v>
      </c>
      <c r="X36" s="177">
        <v>0.64128988815671395</v>
      </c>
      <c r="Y36" s="4">
        <v>-0.57707951887978504</v>
      </c>
      <c r="Z36" s="196">
        <v>0.79945513184029104</v>
      </c>
    </row>
    <row r="37" spans="1:26" ht="13" customHeight="1" x14ac:dyDescent="0.35">
      <c r="A37" s="3" t="s">
        <v>382</v>
      </c>
      <c r="B37" s="171">
        <v>2</v>
      </c>
      <c r="C37" s="4">
        <v>75.211356402484</v>
      </c>
      <c r="D37" s="177">
        <v>1.4765178915746799</v>
      </c>
      <c r="E37" s="4">
        <v>79.9260703801814</v>
      </c>
      <c r="F37" s="177">
        <v>1.1143785869815299</v>
      </c>
      <c r="G37" s="4">
        <v>4.7147139776974099</v>
      </c>
      <c r="H37" s="177">
        <v>1.8498499180374299</v>
      </c>
      <c r="I37" s="4">
        <v>84.7475858144184</v>
      </c>
      <c r="J37" s="177">
        <v>1.4440462047429801</v>
      </c>
      <c r="K37" s="4">
        <v>82.787245518960901</v>
      </c>
      <c r="L37" s="177">
        <v>0.97230611925853105</v>
      </c>
      <c r="M37" s="4">
        <v>-1.9603402954575599</v>
      </c>
      <c r="N37" s="177">
        <v>1.7408758229638901</v>
      </c>
      <c r="O37" s="4">
        <v>87.678679444957595</v>
      </c>
      <c r="P37" s="177">
        <v>1.09928559914991</v>
      </c>
      <c r="Q37" s="4">
        <v>88.191270854283303</v>
      </c>
      <c r="R37" s="177">
        <v>0.87435103947583803</v>
      </c>
      <c r="S37" s="4">
        <v>0.512591409325722</v>
      </c>
      <c r="T37" s="177">
        <v>1.40460619702849</v>
      </c>
      <c r="U37" s="4">
        <v>81.309210359157206</v>
      </c>
      <c r="V37" s="177">
        <v>1.4032691617169599</v>
      </c>
      <c r="W37" s="4">
        <v>83.898506763578098</v>
      </c>
      <c r="X37" s="177">
        <v>1.00519633330386</v>
      </c>
      <c r="Y37" s="4">
        <v>2.5892964044209199</v>
      </c>
      <c r="Z37" s="196">
        <v>1.72614715731694</v>
      </c>
    </row>
    <row r="38" spans="1:26" ht="13" customHeight="1" x14ac:dyDescent="0.35">
      <c r="A38" s="3" t="s">
        <v>387</v>
      </c>
      <c r="B38" s="171">
        <v>2</v>
      </c>
      <c r="C38" s="4">
        <v>84.432875557105902</v>
      </c>
      <c r="D38" s="177">
        <v>0.73493984460444695</v>
      </c>
      <c r="E38" s="4">
        <v>90.424009377468906</v>
      </c>
      <c r="F38" s="177">
        <v>0.706734120611616</v>
      </c>
      <c r="G38" s="4">
        <v>5.9911338203629896</v>
      </c>
      <c r="H38" s="177">
        <v>1.0196125207272999</v>
      </c>
      <c r="I38" s="4">
        <v>64.639686016859898</v>
      </c>
      <c r="J38" s="177">
        <v>1.0161054561</v>
      </c>
      <c r="K38" s="4">
        <v>89.072387477740804</v>
      </c>
      <c r="L38" s="177">
        <v>0.77921079124472503</v>
      </c>
      <c r="M38" s="4">
        <v>24.4327014608808</v>
      </c>
      <c r="N38" s="177">
        <v>1.2804841877619599</v>
      </c>
      <c r="O38" s="4">
        <v>83.766920041164099</v>
      </c>
      <c r="P38" s="177">
        <v>0.75015523695505604</v>
      </c>
      <c r="Q38" s="4">
        <v>85.641328202174705</v>
      </c>
      <c r="R38" s="177">
        <v>0.79869836778803605</v>
      </c>
      <c r="S38" s="4">
        <v>1.8744081610105801</v>
      </c>
      <c r="T38" s="177">
        <v>1.0957426532897101</v>
      </c>
      <c r="U38" s="4">
        <v>92.516843893414105</v>
      </c>
      <c r="V38" s="177">
        <v>0.48369307852687798</v>
      </c>
      <c r="W38" s="4">
        <v>93.449305048668094</v>
      </c>
      <c r="X38" s="177">
        <v>0.61295739340739197</v>
      </c>
      <c r="Y38" s="4">
        <v>0.93246115525403195</v>
      </c>
      <c r="Z38" s="196">
        <v>0.78081736683272596</v>
      </c>
    </row>
    <row r="39" spans="1:26" ht="13" customHeight="1" x14ac:dyDescent="0.35">
      <c r="A39" s="3" t="s">
        <v>388</v>
      </c>
      <c r="B39" s="171">
        <v>2</v>
      </c>
      <c r="C39" s="4">
        <v>78.187844865807307</v>
      </c>
      <c r="D39" s="177">
        <v>0.91170797537473203</v>
      </c>
      <c r="E39" s="4">
        <v>82.194915148213695</v>
      </c>
      <c r="F39" s="177">
        <v>0.92803100356118196</v>
      </c>
      <c r="G39" s="4">
        <v>4.0070702824064304</v>
      </c>
      <c r="H39" s="177">
        <v>1.30094311018302</v>
      </c>
      <c r="I39" s="4">
        <v>97.032335386351207</v>
      </c>
      <c r="J39" s="177">
        <v>0.39028414025103197</v>
      </c>
      <c r="K39" s="4">
        <v>92.887116862000994</v>
      </c>
      <c r="L39" s="177">
        <v>0.65611644044638195</v>
      </c>
      <c r="M39" s="4">
        <v>-4.1452185243502404</v>
      </c>
      <c r="N39" s="177">
        <v>0.76342026011595898</v>
      </c>
      <c r="O39" s="4">
        <v>97.810354309888098</v>
      </c>
      <c r="P39" s="177">
        <v>0.302813530488523</v>
      </c>
      <c r="Q39" s="4">
        <v>97.8453364960112</v>
      </c>
      <c r="R39" s="177">
        <v>0.295007643611429</v>
      </c>
      <c r="S39" s="4">
        <v>3.4982186123102103E-2</v>
      </c>
      <c r="T39" s="177">
        <v>0.42275943991363701</v>
      </c>
      <c r="U39" s="4">
        <v>96.655414078826396</v>
      </c>
      <c r="V39" s="177">
        <v>0.40794484773406398</v>
      </c>
      <c r="W39" s="4">
        <v>97.132051155321903</v>
      </c>
      <c r="X39" s="177">
        <v>0.39909827068735199</v>
      </c>
      <c r="Y39" s="4">
        <v>0.47663707649547898</v>
      </c>
      <c r="Z39" s="196">
        <v>0.57069994608235497</v>
      </c>
    </row>
    <row r="40" spans="1:26" ht="13" customHeight="1" x14ac:dyDescent="0.35">
      <c r="A40" s="3" t="s">
        <v>389</v>
      </c>
      <c r="B40" s="171">
        <v>2</v>
      </c>
      <c r="C40" s="4">
        <v>83.301388173219706</v>
      </c>
      <c r="D40" s="177">
        <v>0.88978832980095401</v>
      </c>
      <c r="E40" s="4">
        <v>88.062451408886702</v>
      </c>
      <c r="F40" s="177">
        <v>0.71298612945633499</v>
      </c>
      <c r="G40" s="4">
        <v>4.7610632356670504</v>
      </c>
      <c r="H40" s="177">
        <v>1.14020721478471</v>
      </c>
      <c r="I40" s="4">
        <v>88.651474513345093</v>
      </c>
      <c r="J40" s="177">
        <v>0.77305509572465403</v>
      </c>
      <c r="K40" s="4">
        <v>94.457968502299707</v>
      </c>
      <c r="L40" s="177">
        <v>0.54945652988202098</v>
      </c>
      <c r="M40" s="4">
        <v>5.8064939889546103</v>
      </c>
      <c r="N40" s="177">
        <v>0.94842852089962304</v>
      </c>
      <c r="O40" s="4">
        <v>89.549822958624702</v>
      </c>
      <c r="P40" s="177">
        <v>0.72339115669961496</v>
      </c>
      <c r="Q40" s="4">
        <v>94.633850937737705</v>
      </c>
      <c r="R40" s="177">
        <v>0.601569082263683</v>
      </c>
      <c r="S40" s="4">
        <v>5.0840279791129603</v>
      </c>
      <c r="T40" s="177">
        <v>0.94084011730302897</v>
      </c>
      <c r="U40" s="4">
        <v>89.655761904164805</v>
      </c>
      <c r="V40" s="177">
        <v>0.71298806806910597</v>
      </c>
      <c r="W40" s="4">
        <v>94.636134437684106</v>
      </c>
      <c r="X40" s="177">
        <v>0.49156931896337702</v>
      </c>
      <c r="Y40" s="4">
        <v>4.9803725335193096</v>
      </c>
      <c r="Z40" s="196">
        <v>0.86602100468466403</v>
      </c>
    </row>
    <row r="41" spans="1:26" ht="13" customHeight="1" x14ac:dyDescent="0.35">
      <c r="A41" s="3" t="s">
        <v>391</v>
      </c>
      <c r="B41" s="171">
        <v>2</v>
      </c>
      <c r="C41" s="4">
        <v>92.9415180840342</v>
      </c>
      <c r="D41" s="177">
        <v>0.524420054291868</v>
      </c>
      <c r="E41" s="4">
        <v>95.104312504091894</v>
      </c>
      <c r="F41" s="177">
        <v>0.45707785660557898</v>
      </c>
      <c r="G41" s="4">
        <v>2.1627944200576099</v>
      </c>
      <c r="H41" s="177">
        <v>0.69565548969488999</v>
      </c>
      <c r="I41" s="4">
        <v>97.743278808557704</v>
      </c>
      <c r="J41" s="177">
        <v>0.30839311946720499</v>
      </c>
      <c r="K41" s="4">
        <v>98.534924901353406</v>
      </c>
      <c r="L41" s="177">
        <v>0.241606393979551</v>
      </c>
      <c r="M41" s="4">
        <v>0.791646092795673</v>
      </c>
      <c r="N41" s="177">
        <v>0.39176519210684801</v>
      </c>
      <c r="O41" s="4">
        <v>97.047392857205395</v>
      </c>
      <c r="P41" s="177">
        <v>0.38329001860853701</v>
      </c>
      <c r="Q41" s="4">
        <v>97.416015512951901</v>
      </c>
      <c r="R41" s="177">
        <v>0.25658691880809398</v>
      </c>
      <c r="S41" s="4">
        <v>0.36862265574651998</v>
      </c>
      <c r="T41" s="177">
        <v>0.461246230627811</v>
      </c>
      <c r="U41" s="4">
        <v>93.351630103485107</v>
      </c>
      <c r="V41" s="177">
        <v>0.49477038800846102</v>
      </c>
      <c r="W41" s="4">
        <v>96.710959447517894</v>
      </c>
      <c r="X41" s="177">
        <v>0.33677390078099301</v>
      </c>
      <c r="Y41" s="4">
        <v>3.3593293440327199</v>
      </c>
      <c r="Z41" s="196">
        <v>0.59851014786492096</v>
      </c>
    </row>
    <row r="42" spans="1:26" ht="13" customHeight="1" x14ac:dyDescent="0.35">
      <c r="A42" s="3" t="s">
        <v>392</v>
      </c>
      <c r="B42" s="171">
        <v>2</v>
      </c>
      <c r="C42" s="4">
        <v>73.9214771750881</v>
      </c>
      <c r="D42" s="177">
        <v>0.75408616262959005</v>
      </c>
      <c r="E42" s="4">
        <v>78.348799166813095</v>
      </c>
      <c r="F42" s="177">
        <v>1.1108591235316001</v>
      </c>
      <c r="G42" s="4">
        <v>4.4273219917250204</v>
      </c>
      <c r="H42" s="177">
        <v>1.34262948463186</v>
      </c>
      <c r="I42" s="4">
        <v>81.864660291529304</v>
      </c>
      <c r="J42" s="177">
        <v>0.73570463805262898</v>
      </c>
      <c r="K42" s="4">
        <v>84.364283136435006</v>
      </c>
      <c r="L42" s="177">
        <v>1.0653965908238501</v>
      </c>
      <c r="M42" s="4">
        <v>2.4996228449057298</v>
      </c>
      <c r="N42" s="177">
        <v>1.2947320997763401</v>
      </c>
      <c r="O42" s="4">
        <v>92.253367517209796</v>
      </c>
      <c r="P42" s="177">
        <v>0.54574423413763096</v>
      </c>
      <c r="Q42" s="4">
        <v>93.670698352530394</v>
      </c>
      <c r="R42" s="177">
        <v>0.53697186125503404</v>
      </c>
      <c r="S42" s="4">
        <v>1.41733083532058</v>
      </c>
      <c r="T42" s="177">
        <v>0.76562102170340396</v>
      </c>
      <c r="U42" s="4">
        <v>80.453416444752307</v>
      </c>
      <c r="V42" s="177">
        <v>0.797080001706305</v>
      </c>
      <c r="W42" s="4">
        <v>82.875503490283407</v>
      </c>
      <c r="X42" s="177">
        <v>1.0274273276994701</v>
      </c>
      <c r="Y42" s="4">
        <v>2.4220870455311401</v>
      </c>
      <c r="Z42" s="196">
        <v>1.3003628119966399</v>
      </c>
    </row>
    <row r="43" spans="1:26" ht="13" customHeight="1" x14ac:dyDescent="0.35">
      <c r="A43" s="3" t="s">
        <v>393</v>
      </c>
      <c r="B43" s="171">
        <v>2</v>
      </c>
      <c r="C43" s="4">
        <v>84.467816785457899</v>
      </c>
      <c r="D43" s="177">
        <v>0.76374614060513502</v>
      </c>
      <c r="E43" s="4">
        <v>88.573918445142496</v>
      </c>
      <c r="F43" s="177">
        <v>0.59753467271780203</v>
      </c>
      <c r="G43" s="4">
        <v>4.10610165968464</v>
      </c>
      <c r="H43" s="177">
        <v>0.96971947097560596</v>
      </c>
      <c r="I43" s="4">
        <v>89.105906362771293</v>
      </c>
      <c r="J43" s="177">
        <v>0.71126943991862901</v>
      </c>
      <c r="K43" s="4">
        <v>87.253782697100107</v>
      </c>
      <c r="L43" s="177">
        <v>0.72151986840043503</v>
      </c>
      <c r="M43" s="4">
        <v>-1.8521236656712301</v>
      </c>
      <c r="N43" s="177">
        <v>1.0131609628577001</v>
      </c>
      <c r="O43" s="4">
        <v>92.150907671280905</v>
      </c>
      <c r="P43" s="177">
        <v>0.54984140273922699</v>
      </c>
      <c r="Q43" s="4">
        <v>90.291078290216205</v>
      </c>
      <c r="R43" s="177">
        <v>0.58538446002783395</v>
      </c>
      <c r="S43" s="4">
        <v>-1.85982938106466</v>
      </c>
      <c r="T43" s="177">
        <v>0.80311925279395402</v>
      </c>
      <c r="U43" s="4">
        <v>89.121845697088105</v>
      </c>
      <c r="V43" s="177">
        <v>0.74567861458130003</v>
      </c>
      <c r="W43" s="4">
        <v>90.470906001343707</v>
      </c>
      <c r="X43" s="177">
        <v>0.60223920046587598</v>
      </c>
      <c r="Y43" s="4">
        <v>1.34906030425556</v>
      </c>
      <c r="Z43" s="196">
        <v>0.95850333897262097</v>
      </c>
    </row>
    <row r="44" spans="1:26" ht="13" customHeight="1" x14ac:dyDescent="0.35">
      <c r="A44" s="3" t="s">
        <v>394</v>
      </c>
      <c r="B44" s="171">
        <v>2</v>
      </c>
      <c r="C44" s="4">
        <v>79.161020517761301</v>
      </c>
      <c r="D44" s="177">
        <v>1.0151533682349601</v>
      </c>
      <c r="E44" s="4">
        <v>82.085990635825397</v>
      </c>
      <c r="F44" s="177">
        <v>1.1621810930360099</v>
      </c>
      <c r="G44" s="4">
        <v>2.9249701180640399</v>
      </c>
      <c r="H44" s="177">
        <v>1.5431141416140199</v>
      </c>
      <c r="I44" s="4">
        <v>73.627697634148902</v>
      </c>
      <c r="J44" s="177">
        <v>1.07807823651317</v>
      </c>
      <c r="K44" s="4">
        <v>71.485061838713094</v>
      </c>
      <c r="L44" s="177">
        <v>1.25422668103861</v>
      </c>
      <c r="M44" s="4">
        <v>-2.1426357954358202</v>
      </c>
      <c r="N44" s="177">
        <v>1.6538855013187801</v>
      </c>
      <c r="O44" s="4">
        <v>89.442814548930897</v>
      </c>
      <c r="P44" s="177">
        <v>0.72603205662961401</v>
      </c>
      <c r="Q44" s="4">
        <v>89.022584313153104</v>
      </c>
      <c r="R44" s="177">
        <v>0.84409237951134397</v>
      </c>
      <c r="S44" s="4">
        <v>-0.42023023577775098</v>
      </c>
      <c r="T44" s="177">
        <v>1.11337976108916</v>
      </c>
      <c r="U44" s="4">
        <v>84.234447522688498</v>
      </c>
      <c r="V44" s="177">
        <v>0.84034299818977698</v>
      </c>
      <c r="W44" s="4">
        <v>87.182152796175998</v>
      </c>
      <c r="X44" s="177">
        <v>0.969000806228834</v>
      </c>
      <c r="Y44" s="4">
        <v>2.9477052734875002</v>
      </c>
      <c r="Z44" s="196">
        <v>1.2826296882104</v>
      </c>
    </row>
    <row r="45" spans="1:26" ht="13" customHeight="1" x14ac:dyDescent="0.35">
      <c r="A45" s="3" t="s">
        <v>395</v>
      </c>
      <c r="B45" s="171">
        <v>2</v>
      </c>
      <c r="C45" s="4">
        <v>80.044775923700698</v>
      </c>
      <c r="D45" s="177">
        <v>1.14469524255457</v>
      </c>
      <c r="E45" s="4">
        <v>87.6749906048626</v>
      </c>
      <c r="F45" s="177">
        <v>1.00276818092965</v>
      </c>
      <c r="G45" s="4">
        <v>7.6302146811618998</v>
      </c>
      <c r="H45" s="177">
        <v>1.5217986801847401</v>
      </c>
      <c r="I45" s="4">
        <v>82.553568336975005</v>
      </c>
      <c r="J45" s="177">
        <v>1.5166617163770399</v>
      </c>
      <c r="K45" s="4">
        <v>86.770807170414798</v>
      </c>
      <c r="L45" s="177">
        <v>0.99525148905569805</v>
      </c>
      <c r="M45" s="4">
        <v>4.2172388334397901</v>
      </c>
      <c r="N45" s="177">
        <v>1.8140530004361299</v>
      </c>
      <c r="O45" s="4">
        <v>91.952857129468597</v>
      </c>
      <c r="P45" s="177">
        <v>1.01728476452224</v>
      </c>
      <c r="Q45" s="4">
        <v>95.751950822710398</v>
      </c>
      <c r="R45" s="177">
        <v>0.53253570178538701</v>
      </c>
      <c r="S45" s="4">
        <v>3.7990936932418702</v>
      </c>
      <c r="T45" s="177">
        <v>1.1482432520181101</v>
      </c>
      <c r="U45" s="4">
        <v>86.871637878813004</v>
      </c>
      <c r="V45" s="177">
        <v>1.2733378962983599</v>
      </c>
      <c r="W45" s="4">
        <v>93.559228827510395</v>
      </c>
      <c r="X45" s="177">
        <v>0.68420899085772202</v>
      </c>
      <c r="Y45" s="4">
        <v>6.6875909486974097</v>
      </c>
      <c r="Z45" s="196">
        <v>1.44552113139866</v>
      </c>
    </row>
    <row r="46" spans="1:26" ht="13" customHeight="1" x14ac:dyDescent="0.35">
      <c r="A46" s="3" t="s">
        <v>396</v>
      </c>
      <c r="B46" s="171">
        <v>2</v>
      </c>
      <c r="C46" s="4">
        <v>74.512395325802999</v>
      </c>
      <c r="D46" s="177">
        <v>0.84247227954376303</v>
      </c>
      <c r="E46" s="4">
        <v>81.927697985344295</v>
      </c>
      <c r="F46" s="177">
        <v>0.76295467862155497</v>
      </c>
      <c r="G46" s="4">
        <v>7.4153026595413003</v>
      </c>
      <c r="H46" s="177">
        <v>1.1365999223254299</v>
      </c>
      <c r="I46" s="4">
        <v>80.426333877425904</v>
      </c>
      <c r="J46" s="177">
        <v>0.66973911372595096</v>
      </c>
      <c r="K46" s="4">
        <v>83.689571649940802</v>
      </c>
      <c r="L46" s="177">
        <v>0.84656924490968</v>
      </c>
      <c r="M46" s="4">
        <v>3.26323777251487</v>
      </c>
      <c r="N46" s="177">
        <v>1.0794581820901501</v>
      </c>
      <c r="O46" s="4">
        <v>93.611400643920206</v>
      </c>
      <c r="P46" s="177">
        <v>0.49455264331431098</v>
      </c>
      <c r="Q46" s="4">
        <v>93.283008945817102</v>
      </c>
      <c r="R46" s="177">
        <v>0.464250405668648</v>
      </c>
      <c r="S46" s="4">
        <v>-0.32839169810308999</v>
      </c>
      <c r="T46" s="177">
        <v>0.67831464393205998</v>
      </c>
      <c r="U46" s="4">
        <v>89.125271259977794</v>
      </c>
      <c r="V46" s="177">
        <v>0.88222195828531602</v>
      </c>
      <c r="W46" s="4">
        <v>90.155642030503301</v>
      </c>
      <c r="X46" s="177">
        <v>0.55203130706221903</v>
      </c>
      <c r="Y46" s="4">
        <v>1.0303707705254901</v>
      </c>
      <c r="Z46" s="196">
        <v>1.0406988746307</v>
      </c>
    </row>
    <row r="47" spans="1:26" ht="13" customHeight="1" x14ac:dyDescent="0.35">
      <c r="A47" s="3" t="s">
        <v>397</v>
      </c>
      <c r="B47" s="171">
        <v>2</v>
      </c>
      <c r="C47" s="4">
        <v>75.453066379362298</v>
      </c>
      <c r="D47" s="177">
        <v>1.1981433908740799</v>
      </c>
      <c r="E47" s="4">
        <v>83.677956099194802</v>
      </c>
      <c r="F47" s="177">
        <v>0.95770997155501403</v>
      </c>
      <c r="G47" s="4">
        <v>8.2248897198325501</v>
      </c>
      <c r="H47" s="177">
        <v>1.533869608119</v>
      </c>
      <c r="I47" s="4">
        <v>82.236875053123995</v>
      </c>
      <c r="J47" s="177">
        <v>1.05032326371219</v>
      </c>
      <c r="K47" s="4">
        <v>80.124744001073395</v>
      </c>
      <c r="L47" s="177">
        <v>1.2276016149537901</v>
      </c>
      <c r="M47" s="4">
        <v>-2.1121310520505601</v>
      </c>
      <c r="N47" s="177">
        <v>1.6156065991856301</v>
      </c>
      <c r="O47" s="4">
        <v>89.902651107860507</v>
      </c>
      <c r="P47" s="177">
        <v>0.80530914934940501</v>
      </c>
      <c r="Q47" s="4">
        <v>91.034018336007705</v>
      </c>
      <c r="R47" s="177">
        <v>0.80130493757016696</v>
      </c>
      <c r="S47" s="4">
        <v>1.13136722814718</v>
      </c>
      <c r="T47" s="177">
        <v>1.1360512440027499</v>
      </c>
      <c r="U47" s="4">
        <v>70.842721346754502</v>
      </c>
      <c r="V47" s="177">
        <v>1.36688312332702</v>
      </c>
      <c r="W47" s="4">
        <v>78.601454388262496</v>
      </c>
      <c r="X47" s="177">
        <v>1.05917605779111</v>
      </c>
      <c r="Y47" s="4">
        <v>7.7587330415079796</v>
      </c>
      <c r="Z47" s="196">
        <v>1.72922624148321</v>
      </c>
    </row>
    <row r="48" spans="1:26" ht="13" customHeight="1" x14ac:dyDescent="0.35">
      <c r="A48" s="3" t="s">
        <v>398</v>
      </c>
      <c r="B48" s="171">
        <v>2</v>
      </c>
      <c r="C48" s="4">
        <v>84.693057962538703</v>
      </c>
      <c r="D48" s="177">
        <v>0.71912444207882797</v>
      </c>
      <c r="E48" s="4">
        <v>87.663545703680199</v>
      </c>
      <c r="F48" s="177">
        <v>0.70211857003792</v>
      </c>
      <c r="G48" s="4">
        <v>2.9704877411415298</v>
      </c>
      <c r="H48" s="177">
        <v>1.0050425113333701</v>
      </c>
      <c r="I48" s="4">
        <v>93.266917165609698</v>
      </c>
      <c r="J48" s="177">
        <v>0.51682125792859301</v>
      </c>
      <c r="K48" s="4">
        <v>91.564313797145502</v>
      </c>
      <c r="L48" s="177">
        <v>0.64432579546534496</v>
      </c>
      <c r="M48" s="4">
        <v>-1.7026033684642701</v>
      </c>
      <c r="N48" s="177">
        <v>0.82599028042038303</v>
      </c>
      <c r="O48" s="4">
        <v>91.655999060354006</v>
      </c>
      <c r="P48" s="177">
        <v>0.59566790636787803</v>
      </c>
      <c r="Q48" s="4">
        <v>91.9036467011817</v>
      </c>
      <c r="R48" s="177">
        <v>0.58072224908773196</v>
      </c>
      <c r="S48" s="4">
        <v>0.24764764082773599</v>
      </c>
      <c r="T48" s="177">
        <v>0.83190058616532103</v>
      </c>
      <c r="U48" s="4">
        <v>93.167572780620105</v>
      </c>
      <c r="V48" s="177">
        <v>0.55646467158499802</v>
      </c>
      <c r="W48" s="4">
        <v>94.252715823776995</v>
      </c>
      <c r="X48" s="177">
        <v>0.55839879685438498</v>
      </c>
      <c r="Y48" s="4">
        <v>1.08514304315692</v>
      </c>
      <c r="Z48" s="196">
        <v>0.78832870495157303</v>
      </c>
    </row>
    <row r="49" spans="1:26" ht="13" customHeight="1" x14ac:dyDescent="0.35">
      <c r="A49" s="3" t="s">
        <v>399</v>
      </c>
      <c r="B49" s="171">
        <v>2</v>
      </c>
      <c r="C49" s="4">
        <v>86.690754416003202</v>
      </c>
      <c r="D49" s="177">
        <v>0.49134259660580598</v>
      </c>
      <c r="E49" s="4">
        <v>92.961814101445995</v>
      </c>
      <c r="F49" s="177">
        <v>0.70978919326313406</v>
      </c>
      <c r="G49" s="4">
        <v>6.2710596854427898</v>
      </c>
      <c r="H49" s="177">
        <v>0.86326024240229404</v>
      </c>
      <c r="I49" s="4">
        <v>96.526979851314195</v>
      </c>
      <c r="J49" s="177">
        <v>0.30526800822404698</v>
      </c>
      <c r="K49" s="4">
        <v>98.247179091055997</v>
      </c>
      <c r="L49" s="177">
        <v>0.32854132799291202</v>
      </c>
      <c r="M49" s="4">
        <v>1.72019923974179</v>
      </c>
      <c r="N49" s="177">
        <v>0.44847292119415899</v>
      </c>
      <c r="O49" s="4">
        <v>97.02712442715</v>
      </c>
      <c r="P49" s="177">
        <v>0.28144445120873102</v>
      </c>
      <c r="Q49" s="4">
        <v>98.037079862071394</v>
      </c>
      <c r="R49" s="177">
        <v>0.32548399847611997</v>
      </c>
      <c r="S49" s="4">
        <v>1.00995543492135</v>
      </c>
      <c r="T49" s="177">
        <v>0.43029154346813098</v>
      </c>
      <c r="U49" s="4">
        <v>94.164536016375607</v>
      </c>
      <c r="V49" s="177">
        <v>0.34794763463748701</v>
      </c>
      <c r="W49" s="4">
        <v>97.046178907363398</v>
      </c>
      <c r="X49" s="177">
        <v>0.61613577991695301</v>
      </c>
      <c r="Y49" s="4">
        <v>2.88164289098781</v>
      </c>
      <c r="Z49" s="196">
        <v>0.70759512133966396</v>
      </c>
    </row>
    <row r="50" spans="1:26" ht="13" customHeight="1" x14ac:dyDescent="0.35">
      <c r="A50" s="3" t="s">
        <v>400</v>
      </c>
      <c r="B50" s="171">
        <v>2</v>
      </c>
      <c r="C50" s="4">
        <v>72.116609799124703</v>
      </c>
      <c r="D50" s="177">
        <v>3.3021127317887999</v>
      </c>
      <c r="E50" s="4">
        <v>82.115673233950105</v>
      </c>
      <c r="F50" s="177">
        <v>1.65565901218353</v>
      </c>
      <c r="G50" s="4">
        <v>9.9990634348254694</v>
      </c>
      <c r="H50" s="177">
        <v>3.6939349287807199</v>
      </c>
      <c r="I50" s="4">
        <v>84.492098101127198</v>
      </c>
      <c r="J50" s="177">
        <v>1.59830267624567</v>
      </c>
      <c r="K50" s="4">
        <v>87.297386892476396</v>
      </c>
      <c r="L50" s="177">
        <v>2.1508164408283399</v>
      </c>
      <c r="M50" s="4">
        <v>2.8052887913491702</v>
      </c>
      <c r="N50" s="177">
        <v>2.6796609500142998</v>
      </c>
      <c r="O50" s="4">
        <v>91.7430568498322</v>
      </c>
      <c r="P50" s="177">
        <v>0.97484056974344002</v>
      </c>
      <c r="Q50" s="4">
        <v>94.775021218593594</v>
      </c>
      <c r="R50" s="177">
        <v>1.15096097808821</v>
      </c>
      <c r="S50" s="4">
        <v>3.0319643687614199</v>
      </c>
      <c r="T50" s="177">
        <v>1.50831870289388</v>
      </c>
      <c r="U50" s="4">
        <v>87.692263796308595</v>
      </c>
      <c r="V50" s="177">
        <v>1.0774116848011399</v>
      </c>
      <c r="W50" s="4">
        <v>89.080047330483595</v>
      </c>
      <c r="X50" s="177">
        <v>1.07825092904304</v>
      </c>
      <c r="Y50" s="4">
        <v>1.38778353417499</v>
      </c>
      <c r="Z50" s="196">
        <v>1.52428376771787</v>
      </c>
    </row>
    <row r="51" spans="1:26" ht="13" customHeight="1" x14ac:dyDescent="0.35">
      <c r="A51" s="3" t="s">
        <v>402</v>
      </c>
      <c r="B51" s="171">
        <v>2</v>
      </c>
      <c r="C51" s="4">
        <v>84.206755119526903</v>
      </c>
      <c r="D51" s="177">
        <v>1.64578414659122</v>
      </c>
      <c r="E51" s="4">
        <v>90.050580848553295</v>
      </c>
      <c r="F51" s="177">
        <v>0.62512424177602699</v>
      </c>
      <c r="G51" s="4">
        <v>5.8438257290263804</v>
      </c>
      <c r="H51" s="177">
        <v>1.76050724929693</v>
      </c>
      <c r="I51" s="4">
        <v>92.1147848857875</v>
      </c>
      <c r="J51" s="177">
        <v>1.3242240836416601</v>
      </c>
      <c r="K51" s="4">
        <v>96.864625575744995</v>
      </c>
      <c r="L51" s="177">
        <v>0.35771880552506202</v>
      </c>
      <c r="M51" s="4">
        <v>4.7498406899574697</v>
      </c>
      <c r="N51" s="177">
        <v>1.3716895302957099</v>
      </c>
      <c r="O51" s="4">
        <v>85.949218119840594</v>
      </c>
      <c r="P51" s="177">
        <v>1.6408570244752201</v>
      </c>
      <c r="Q51" s="4">
        <v>92.806421974750805</v>
      </c>
      <c r="R51" s="177">
        <v>0.501807854570261</v>
      </c>
      <c r="S51" s="4">
        <v>6.8572038549103</v>
      </c>
      <c r="T51" s="177">
        <v>1.71587380004419</v>
      </c>
      <c r="U51" s="4">
        <v>91.640933168142993</v>
      </c>
      <c r="V51" s="177">
        <v>1.4779528914166</v>
      </c>
      <c r="W51" s="4">
        <v>96.197767227524096</v>
      </c>
      <c r="X51" s="177">
        <v>0.40349355127372299</v>
      </c>
      <c r="Y51" s="4">
        <v>4.5568340593810897</v>
      </c>
      <c r="Z51" s="196">
        <v>1.53204170803741</v>
      </c>
    </row>
    <row r="52" spans="1:26" ht="13" customHeight="1" x14ac:dyDescent="0.35">
      <c r="A52" s="192" t="s">
        <v>424</v>
      </c>
      <c r="B52" s="172">
        <v>2</v>
      </c>
      <c r="C52" s="42">
        <v>74.101385056737001</v>
      </c>
      <c r="D52" s="178">
        <v>0.24131091877738101</v>
      </c>
      <c r="E52" s="42">
        <v>79.9069352309496</v>
      </c>
      <c r="F52" s="178">
        <v>0.209881693868224</v>
      </c>
      <c r="G52" s="42">
        <v>5.8055501742126099</v>
      </c>
      <c r="H52" s="178">
        <v>0.31981445392942898</v>
      </c>
      <c r="I52" s="42">
        <v>80.218971414616504</v>
      </c>
      <c r="J52" s="178">
        <v>0.19431473524290099</v>
      </c>
      <c r="K52" s="42">
        <v>82.810618748851596</v>
      </c>
      <c r="L52" s="178">
        <v>0.21277826981156001</v>
      </c>
      <c r="M52" s="42">
        <v>2.5916473342350601</v>
      </c>
      <c r="N52" s="178">
        <v>0.28815414006486201</v>
      </c>
      <c r="O52" s="42">
        <v>89.286069625139206</v>
      </c>
      <c r="P52" s="178">
        <v>0.15513596686754599</v>
      </c>
      <c r="Q52" s="42">
        <v>90.501168154857893</v>
      </c>
      <c r="R52" s="178">
        <v>0.15203545501853</v>
      </c>
      <c r="S52" s="42">
        <v>1.21509852971874</v>
      </c>
      <c r="T52" s="178">
        <v>0.217214059854835</v>
      </c>
      <c r="U52" s="42">
        <v>83.770902724719505</v>
      </c>
      <c r="V52" s="178">
        <v>0.182208765507367</v>
      </c>
      <c r="W52" s="42">
        <v>86.837902213019902</v>
      </c>
      <c r="X52" s="178">
        <v>0.18445381406507999</v>
      </c>
      <c r="Y52" s="42">
        <v>3.0669994883004299</v>
      </c>
      <c r="Z52" s="197">
        <v>0.25927445641804697</v>
      </c>
    </row>
    <row r="53" spans="1:26" ht="13" customHeight="1" x14ac:dyDescent="0.35">
      <c r="A53" s="3" t="s">
        <v>406</v>
      </c>
      <c r="B53" s="171">
        <v>2</v>
      </c>
      <c r="C53" s="4">
        <v>81.5622713500656</v>
      </c>
      <c r="D53" s="177">
        <v>2.20549422773759</v>
      </c>
      <c r="E53" s="4">
        <v>81.577064055862195</v>
      </c>
      <c r="F53" s="177">
        <v>1.8580629250779099</v>
      </c>
      <c r="G53" s="4">
        <v>1.4792705796566E-2</v>
      </c>
      <c r="H53" s="177">
        <v>2.8838520458118002</v>
      </c>
      <c r="I53" s="4">
        <v>79.752017742583604</v>
      </c>
      <c r="J53" s="177">
        <v>2.0246003809092601</v>
      </c>
      <c r="K53" s="4">
        <v>84.134566960978304</v>
      </c>
      <c r="L53" s="177">
        <v>1.3965832042522599</v>
      </c>
      <c r="M53" s="4">
        <v>4.3825492183946304</v>
      </c>
      <c r="N53" s="177">
        <v>2.4595632435002401</v>
      </c>
      <c r="O53" s="4">
        <v>91.914541397697107</v>
      </c>
      <c r="P53" s="177">
        <v>1.7382303244688999</v>
      </c>
      <c r="Q53" s="4">
        <v>93.759807422951198</v>
      </c>
      <c r="R53" s="177">
        <v>1.34553690582269</v>
      </c>
      <c r="S53" s="4">
        <v>1.84526602525405</v>
      </c>
      <c r="T53" s="177">
        <v>2.1981615558994201</v>
      </c>
      <c r="U53" s="4">
        <v>86.517105998435099</v>
      </c>
      <c r="V53" s="177">
        <v>3.1017468238710801</v>
      </c>
      <c r="W53" s="4">
        <v>88.908665664531199</v>
      </c>
      <c r="X53" s="177">
        <v>1.03742697876965</v>
      </c>
      <c r="Y53" s="4">
        <v>2.3915596660961702</v>
      </c>
      <c r="Z53" s="196">
        <v>3.2706403189090398</v>
      </c>
    </row>
    <row r="54" spans="1:26" ht="13" customHeight="1" x14ac:dyDescent="0.35">
      <c r="A54" s="3" t="s">
        <v>407</v>
      </c>
      <c r="B54" s="171">
        <v>2</v>
      </c>
      <c r="C54" s="4">
        <v>64.965025185679593</v>
      </c>
      <c r="D54" s="177">
        <v>1.8117871111063499</v>
      </c>
      <c r="E54" s="4">
        <v>76.411245418373596</v>
      </c>
      <c r="F54" s="177">
        <v>1.5143917182429101</v>
      </c>
      <c r="G54" s="4">
        <v>11.446220232693999</v>
      </c>
      <c r="H54" s="177">
        <v>2.3613459747046401</v>
      </c>
      <c r="I54" s="4">
        <v>77.062470773118505</v>
      </c>
      <c r="J54" s="177">
        <v>1.90050745623913</v>
      </c>
      <c r="K54" s="4">
        <v>82.610681141751499</v>
      </c>
      <c r="L54" s="177">
        <v>2.2336888860627901</v>
      </c>
      <c r="M54" s="4">
        <v>5.5482103686330202</v>
      </c>
      <c r="N54" s="177">
        <v>2.9327963841598299</v>
      </c>
      <c r="O54" s="4">
        <v>91.705750339804396</v>
      </c>
      <c r="P54" s="177">
        <v>1.0777001927010601</v>
      </c>
      <c r="Q54" s="4">
        <v>95.206331694366</v>
      </c>
      <c r="R54" s="177">
        <v>0.83306085882014602</v>
      </c>
      <c r="S54" s="4">
        <v>3.5005813545616302</v>
      </c>
      <c r="T54" s="177">
        <v>1.3621409985188999</v>
      </c>
      <c r="U54" s="4">
        <v>86.680233989794701</v>
      </c>
      <c r="V54" s="177">
        <v>1.3159402781135801</v>
      </c>
      <c r="W54" s="4">
        <v>89.984704676966899</v>
      </c>
      <c r="X54" s="177">
        <v>2.1318964685577702</v>
      </c>
      <c r="Y54" s="4">
        <v>3.3044706871721701</v>
      </c>
      <c r="Z54" s="196">
        <v>2.50533059060291</v>
      </c>
    </row>
    <row r="55" spans="1:26" ht="13" customHeight="1" x14ac:dyDescent="0.35">
      <c r="A55" s="3" t="s">
        <v>408</v>
      </c>
      <c r="B55" s="171">
        <v>2</v>
      </c>
      <c r="C55" s="4">
        <v>63.409172194233697</v>
      </c>
      <c r="D55" s="177">
        <v>1.4991728824495201</v>
      </c>
      <c r="E55" s="4">
        <v>74.522498429885403</v>
      </c>
      <c r="F55" s="177">
        <v>1.4365077847749499</v>
      </c>
      <c r="G55" s="4">
        <v>11.113326235651799</v>
      </c>
      <c r="H55" s="177">
        <v>2.07631258417201</v>
      </c>
      <c r="I55" s="4">
        <v>78.827927213799398</v>
      </c>
      <c r="J55" s="177">
        <v>1.3305491026368801</v>
      </c>
      <c r="K55" s="4">
        <v>84.5253650205306</v>
      </c>
      <c r="L55" s="177">
        <v>1.6161842380085001</v>
      </c>
      <c r="M55" s="4">
        <v>5.6974378067312896</v>
      </c>
      <c r="N55" s="177">
        <v>2.0934212203268898</v>
      </c>
      <c r="O55" s="4">
        <v>93.906352741109302</v>
      </c>
      <c r="P55" s="177">
        <v>0.57627625088310297</v>
      </c>
      <c r="Q55" s="4">
        <v>95.781373387927104</v>
      </c>
      <c r="R55" s="177">
        <v>0.559188909490696</v>
      </c>
      <c r="S55" s="4">
        <v>1.8750206468177699</v>
      </c>
      <c r="T55" s="177">
        <v>0.80298602343333403</v>
      </c>
      <c r="U55" s="4">
        <v>77.4886142407656</v>
      </c>
      <c r="V55" s="177">
        <v>1.15264126566755</v>
      </c>
      <c r="W55" s="4">
        <v>79.813606621163103</v>
      </c>
      <c r="X55" s="177">
        <v>1.38540433764392</v>
      </c>
      <c r="Y55" s="4">
        <v>2.3249923803975001</v>
      </c>
      <c r="Z55" s="196">
        <v>1.80220061760124</v>
      </c>
    </row>
    <row r="56" spans="1:26" ht="13" customHeight="1" x14ac:dyDescent="0.35">
      <c r="A56" s="103" t="s">
        <v>409</v>
      </c>
      <c r="B56" s="182">
        <v>2</v>
      </c>
      <c r="C56" s="109">
        <v>77.178724539573196</v>
      </c>
      <c r="D56" s="183">
        <v>0.78655023502453603</v>
      </c>
      <c r="E56" s="109">
        <v>79.9892246374243</v>
      </c>
      <c r="F56" s="183">
        <v>1.7453121365722699</v>
      </c>
      <c r="G56" s="109">
        <v>2.8105000978510599</v>
      </c>
      <c r="H56" s="183">
        <v>1.91436039613329</v>
      </c>
      <c r="I56" s="109">
        <v>75.385261148000694</v>
      </c>
      <c r="J56" s="183">
        <v>0.87041242071015901</v>
      </c>
      <c r="K56" s="109">
        <v>71.170617968545699</v>
      </c>
      <c r="L56" s="183">
        <v>1.9921681744163999</v>
      </c>
      <c r="M56" s="109">
        <v>-4.2146431794549999</v>
      </c>
      <c r="N56" s="183">
        <v>2.1740174372079202</v>
      </c>
      <c r="O56" s="109">
        <v>85.657738396597793</v>
      </c>
      <c r="P56" s="183">
        <v>0.74681656616940595</v>
      </c>
      <c r="Q56" s="109">
        <v>87.688729340099101</v>
      </c>
      <c r="R56" s="183">
        <v>1.44057356248357</v>
      </c>
      <c r="S56" s="109">
        <v>2.0309909435012798</v>
      </c>
      <c r="T56" s="183">
        <v>1.6226481973711</v>
      </c>
      <c r="U56" s="109">
        <v>79.936534066422695</v>
      </c>
      <c r="V56" s="183">
        <v>0.83323490662753597</v>
      </c>
      <c r="W56" s="109">
        <v>86.070187794656903</v>
      </c>
      <c r="X56" s="183">
        <v>1.2768261079377701</v>
      </c>
      <c r="Y56" s="109">
        <v>6.1336537282341697</v>
      </c>
      <c r="Z56" s="198">
        <v>1.52465252419497</v>
      </c>
    </row>
    <row r="57" spans="1:26" ht="13" customHeight="1" x14ac:dyDescent="0.35">
      <c r="A57" s="208"/>
      <c r="B57" s="202"/>
      <c r="C57" s="203" t="s">
        <v>1850</v>
      </c>
      <c r="D57" s="204" t="s">
        <v>1851</v>
      </c>
      <c r="E57" s="203" t="s">
        <v>1760</v>
      </c>
      <c r="F57" s="204" t="s">
        <v>1761</v>
      </c>
      <c r="G57" s="203" t="s">
        <v>1852</v>
      </c>
      <c r="H57" s="204" t="s">
        <v>1853</v>
      </c>
      <c r="I57" s="203" t="s">
        <v>1854</v>
      </c>
      <c r="J57" s="204" t="s">
        <v>1855</v>
      </c>
      <c r="K57" s="203" t="s">
        <v>1762</v>
      </c>
      <c r="L57" s="204" t="s">
        <v>1763</v>
      </c>
      <c r="M57" s="203" t="s">
        <v>1856</v>
      </c>
      <c r="N57" s="204" t="s">
        <v>1857</v>
      </c>
      <c r="O57" s="203" t="s">
        <v>1858</v>
      </c>
      <c r="P57" s="204" t="s">
        <v>1859</v>
      </c>
      <c r="Q57" s="203" t="s">
        <v>1764</v>
      </c>
      <c r="R57" s="204" t="s">
        <v>1765</v>
      </c>
      <c r="S57" s="203" t="s">
        <v>1860</v>
      </c>
      <c r="T57" s="204" t="s">
        <v>1861</v>
      </c>
      <c r="U57" s="203" t="s">
        <v>1862</v>
      </c>
      <c r="V57" s="204" t="s">
        <v>1863</v>
      </c>
      <c r="W57" s="203" t="s">
        <v>1766</v>
      </c>
      <c r="X57" s="204" t="s">
        <v>1767</v>
      </c>
      <c r="Y57" s="203" t="s">
        <v>1864</v>
      </c>
      <c r="Z57" s="210" t="s">
        <v>1865</v>
      </c>
    </row>
    <row r="58" spans="1:26" ht="13" customHeight="1" x14ac:dyDescent="0.35">
      <c r="A58" s="3" t="s">
        <v>371</v>
      </c>
      <c r="B58" s="175">
        <v>1</v>
      </c>
      <c r="C58" s="4">
        <v>82.791980912002003</v>
      </c>
      <c r="D58" s="177">
        <v>1.2372789897226599</v>
      </c>
      <c r="E58" s="4">
        <v>85.500360990374602</v>
      </c>
      <c r="F58" s="177">
        <v>1.0918050893128599</v>
      </c>
      <c r="G58" s="4">
        <v>2.7083800783726102</v>
      </c>
      <c r="H58" s="177">
        <v>1.65012049604221</v>
      </c>
      <c r="I58" s="4">
        <v>72.789574704654399</v>
      </c>
      <c r="J58" s="177">
        <v>1.80050507917873</v>
      </c>
      <c r="K58" s="4">
        <v>78.372145299984197</v>
      </c>
      <c r="L58" s="177">
        <v>1.3773582613609101</v>
      </c>
      <c r="M58" s="4">
        <v>5.5825705953298304</v>
      </c>
      <c r="N58" s="177">
        <v>2.2669217719823398</v>
      </c>
      <c r="O58" s="4">
        <v>84.371811523665798</v>
      </c>
      <c r="P58" s="177">
        <v>1.27600217624337</v>
      </c>
      <c r="Q58" s="4">
        <v>88.381090396865005</v>
      </c>
      <c r="R58" s="177">
        <v>1.1553120098940499</v>
      </c>
      <c r="S58" s="4">
        <v>4.0092788731992597</v>
      </c>
      <c r="T58" s="177">
        <v>1.72131559976177</v>
      </c>
      <c r="U58" s="4">
        <v>64.931133871208601</v>
      </c>
      <c r="V58" s="177">
        <v>1.66441923577342</v>
      </c>
      <c r="W58" s="4">
        <v>74.526750264827598</v>
      </c>
      <c r="X58" s="177">
        <v>1.5682348753820701</v>
      </c>
      <c r="Y58" s="4">
        <v>9.5956163936190002</v>
      </c>
      <c r="Z58" s="196">
        <v>2.28684324272067</v>
      </c>
    </row>
    <row r="59" spans="1:26" ht="13" customHeight="1" x14ac:dyDescent="0.35">
      <c r="A59" s="3" t="s">
        <v>376</v>
      </c>
      <c r="B59" s="175">
        <v>1</v>
      </c>
      <c r="C59" s="4">
        <v>60.779421727211798</v>
      </c>
      <c r="D59" s="177">
        <v>1.1265499040417499</v>
      </c>
      <c r="E59" s="4">
        <v>69.5478423502434</v>
      </c>
      <c r="F59" s="177">
        <v>1.15082980290246</v>
      </c>
      <c r="G59" s="4">
        <v>8.7684206230316306</v>
      </c>
      <c r="H59" s="177">
        <v>1.6104421509464399</v>
      </c>
      <c r="I59" s="4">
        <v>93.357165427088205</v>
      </c>
      <c r="J59" s="177">
        <v>0.50198129232123101</v>
      </c>
      <c r="K59" s="4">
        <v>91.113990111106204</v>
      </c>
      <c r="L59" s="177">
        <v>0.617465791882437</v>
      </c>
      <c r="M59" s="4">
        <v>-2.2431753159820902</v>
      </c>
      <c r="N59" s="177">
        <v>0.79576957844937601</v>
      </c>
      <c r="O59" s="4">
        <v>88.080144008454099</v>
      </c>
      <c r="P59" s="177">
        <v>0.74496801390963996</v>
      </c>
      <c r="Q59" s="4">
        <v>88.373585304961097</v>
      </c>
      <c r="R59" s="177">
        <v>0.68396224521290006</v>
      </c>
      <c r="S59" s="4">
        <v>0.29344129650702699</v>
      </c>
      <c r="T59" s="177">
        <v>1.0113267002433699</v>
      </c>
      <c r="U59" s="4">
        <v>68.621538600183598</v>
      </c>
      <c r="V59" s="177">
        <v>0.99899532465779795</v>
      </c>
      <c r="W59" s="4">
        <v>73.796846680959106</v>
      </c>
      <c r="X59" s="177">
        <v>1.1179448925803499</v>
      </c>
      <c r="Y59" s="4">
        <v>5.1753080807755198</v>
      </c>
      <c r="Z59" s="196">
        <v>1.49926396659649</v>
      </c>
    </row>
    <row r="60" spans="1:26" ht="13" customHeight="1" x14ac:dyDescent="0.35">
      <c r="A60" s="3" t="s">
        <v>378</v>
      </c>
      <c r="B60" s="175">
        <v>1</v>
      </c>
      <c r="C60" s="4">
        <v>82.381728915424105</v>
      </c>
      <c r="D60" s="177">
        <v>0.74850508277664296</v>
      </c>
      <c r="E60" s="4">
        <v>83.153035922208204</v>
      </c>
      <c r="F60" s="177">
        <v>0.87474189667513502</v>
      </c>
      <c r="G60" s="4">
        <v>0.77130700678404196</v>
      </c>
      <c r="H60" s="177">
        <v>1.1512746174311701</v>
      </c>
      <c r="I60" s="4">
        <v>91.962236904161401</v>
      </c>
      <c r="J60" s="177">
        <v>0.66274550571310098</v>
      </c>
      <c r="K60" s="4">
        <v>91.370250519375801</v>
      </c>
      <c r="L60" s="177">
        <v>0.79248455626086101</v>
      </c>
      <c r="M60" s="4">
        <v>-0.59198638478558496</v>
      </c>
      <c r="N60" s="177">
        <v>1.0330843998700601</v>
      </c>
      <c r="O60" s="4">
        <v>96.637769460955099</v>
      </c>
      <c r="P60" s="177">
        <v>0.40938351696059699</v>
      </c>
      <c r="Q60" s="4">
        <v>97.479277694591005</v>
      </c>
      <c r="R60" s="177">
        <v>0.42809198424274197</v>
      </c>
      <c r="S60" s="4">
        <v>0.84150823363592098</v>
      </c>
      <c r="T60" s="177">
        <v>0.59233234837539905</v>
      </c>
      <c r="U60" s="4">
        <v>90.270143320634205</v>
      </c>
      <c r="V60" s="177">
        <v>0.73687043390236995</v>
      </c>
      <c r="W60" s="4">
        <v>89.476109517987993</v>
      </c>
      <c r="X60" s="177">
        <v>0.79100931838723898</v>
      </c>
      <c r="Y60" s="4">
        <v>-0.79403380264619705</v>
      </c>
      <c r="Z60" s="196">
        <v>1.08105216254116</v>
      </c>
    </row>
    <row r="61" spans="1:26" ht="13" customHeight="1" x14ac:dyDescent="0.35">
      <c r="A61" s="3" t="s">
        <v>396</v>
      </c>
      <c r="B61" s="175">
        <v>1</v>
      </c>
      <c r="C61" s="4">
        <v>73.364317946528203</v>
      </c>
      <c r="D61" s="177">
        <v>1.0686832205372001</v>
      </c>
      <c r="E61" s="4">
        <v>78.903805389530007</v>
      </c>
      <c r="F61" s="177">
        <v>0.93666311283763304</v>
      </c>
      <c r="G61" s="4">
        <v>5.5394874430017902</v>
      </c>
      <c r="H61" s="177">
        <v>1.42106354988383</v>
      </c>
      <c r="I61" s="4">
        <v>78.282385692704395</v>
      </c>
      <c r="J61" s="177">
        <v>0.84423630872667699</v>
      </c>
      <c r="K61" s="4">
        <v>83.499895259429195</v>
      </c>
      <c r="L61" s="177">
        <v>0.845065798942225</v>
      </c>
      <c r="M61" s="4">
        <v>5.21750956672477</v>
      </c>
      <c r="N61" s="177">
        <v>1.19451711980796</v>
      </c>
      <c r="O61" s="4">
        <v>89.759922945199506</v>
      </c>
      <c r="P61" s="177">
        <v>0.61312445182491604</v>
      </c>
      <c r="Q61" s="4">
        <v>90.789572286900295</v>
      </c>
      <c r="R61" s="177">
        <v>0.69601769504524302</v>
      </c>
      <c r="S61" s="4">
        <v>1.0296493417008299</v>
      </c>
      <c r="T61" s="177">
        <v>0.92755712775100596</v>
      </c>
      <c r="U61" s="4">
        <v>87.285107918105894</v>
      </c>
      <c r="V61" s="177">
        <v>0.58671427068905901</v>
      </c>
      <c r="W61" s="4">
        <v>86.845040535847801</v>
      </c>
      <c r="X61" s="177">
        <v>0.72301848625818199</v>
      </c>
      <c r="Y61" s="4">
        <v>-0.440067382258022</v>
      </c>
      <c r="Z61" s="196">
        <v>0.93112263794908801</v>
      </c>
    </row>
    <row r="62" spans="1:26" ht="13" customHeight="1" x14ac:dyDescent="0.35">
      <c r="A62" s="3" t="s">
        <v>398</v>
      </c>
      <c r="B62" s="175">
        <v>1</v>
      </c>
      <c r="C62" s="4">
        <v>87.161567852569604</v>
      </c>
      <c r="D62" s="177">
        <v>1.0139944443195099</v>
      </c>
      <c r="E62" s="4">
        <v>92.175944486796894</v>
      </c>
      <c r="F62" s="177">
        <v>0.65418650242390097</v>
      </c>
      <c r="G62" s="4">
        <v>5.0143766342272897</v>
      </c>
      <c r="H62" s="177">
        <v>1.2067082137221301</v>
      </c>
      <c r="I62" s="4">
        <v>94.307014907054096</v>
      </c>
      <c r="J62" s="177">
        <v>0.71387549311258602</v>
      </c>
      <c r="K62" s="4">
        <v>94.934270519770394</v>
      </c>
      <c r="L62" s="177">
        <v>0.57643353226775396</v>
      </c>
      <c r="M62" s="4">
        <v>0.62725561271628305</v>
      </c>
      <c r="N62" s="177">
        <v>0.917547729978892</v>
      </c>
      <c r="O62" s="4">
        <v>90.148339438264998</v>
      </c>
      <c r="P62" s="177">
        <v>0.84881501707486195</v>
      </c>
      <c r="Q62" s="4">
        <v>93.772216765345604</v>
      </c>
      <c r="R62" s="177">
        <v>0.56365035307051603</v>
      </c>
      <c r="S62" s="4">
        <v>3.62387732708055</v>
      </c>
      <c r="T62" s="177">
        <v>1.01891543011592</v>
      </c>
      <c r="U62" s="4">
        <v>94.1526812144388</v>
      </c>
      <c r="V62" s="177">
        <v>0.73461834077267196</v>
      </c>
      <c r="W62" s="4">
        <v>96.081305415423202</v>
      </c>
      <c r="X62" s="177">
        <v>0.43976050523475702</v>
      </c>
      <c r="Y62" s="4">
        <v>1.9286242009844401</v>
      </c>
      <c r="Z62" s="196">
        <v>0.85618538212464401</v>
      </c>
    </row>
    <row r="63" spans="1:26" ht="13" customHeight="1" x14ac:dyDescent="0.35">
      <c r="A63" s="209" t="s">
        <v>399</v>
      </c>
      <c r="B63" s="205">
        <v>1</v>
      </c>
      <c r="C63" s="206">
        <v>85.857746605304101</v>
      </c>
      <c r="D63" s="207">
        <v>0.47053918744190298</v>
      </c>
      <c r="E63" s="206">
        <v>90.272465380037303</v>
      </c>
      <c r="F63" s="207">
        <v>0.919040597873092</v>
      </c>
      <c r="G63" s="206">
        <v>4.4147187747331698</v>
      </c>
      <c r="H63" s="207">
        <v>1.0324934612177501</v>
      </c>
      <c r="I63" s="206">
        <v>96.044699918638699</v>
      </c>
      <c r="J63" s="207">
        <v>0.21665148939443599</v>
      </c>
      <c r="K63" s="206">
        <v>97.696994281350797</v>
      </c>
      <c r="L63" s="207">
        <v>0.41116658662335798</v>
      </c>
      <c r="M63" s="206">
        <v>1.65229436271215</v>
      </c>
      <c r="N63" s="207">
        <v>0.46475351511562701</v>
      </c>
      <c r="O63" s="206">
        <v>97.005223193310698</v>
      </c>
      <c r="P63" s="207">
        <v>0.22558603302799601</v>
      </c>
      <c r="Q63" s="206">
        <v>97.744237258343503</v>
      </c>
      <c r="R63" s="207">
        <v>0.39759674244180299</v>
      </c>
      <c r="S63" s="206">
        <v>0.73901406503279099</v>
      </c>
      <c r="T63" s="207">
        <v>0.45713480276351898</v>
      </c>
      <c r="U63" s="206">
        <v>92.936331117189198</v>
      </c>
      <c r="V63" s="207">
        <v>0.39210526897833597</v>
      </c>
      <c r="W63" s="206">
        <v>95.916979955520205</v>
      </c>
      <c r="X63" s="207">
        <v>0.51624648634088599</v>
      </c>
      <c r="Y63" s="206">
        <v>2.9806488383310499</v>
      </c>
      <c r="Z63" s="211">
        <v>0.64827230129003899</v>
      </c>
    </row>
    <row r="64" spans="1:26" ht="13" customHeight="1" x14ac:dyDescent="0.35">
      <c r="A64" s="3" t="s">
        <v>425</v>
      </c>
      <c r="B64" s="175">
        <v>1</v>
      </c>
      <c r="C64" s="4">
        <v>75.845374484105093</v>
      </c>
      <c r="D64" s="177">
        <v>0.954219087553415</v>
      </c>
      <c r="E64" s="4">
        <v>80.664444579162407</v>
      </c>
      <c r="F64" s="177">
        <v>1.1490046785591399</v>
      </c>
      <c r="G64" s="4">
        <v>4.8190700950573602</v>
      </c>
      <c r="H64" s="177">
        <v>1.4935681499021201</v>
      </c>
      <c r="I64" s="4">
        <v>87.257794485878804</v>
      </c>
      <c r="J64" s="177">
        <v>0.78368487057861302</v>
      </c>
      <c r="K64" s="4">
        <v>86.710263636309705</v>
      </c>
      <c r="L64" s="177">
        <v>1.2099341237290799</v>
      </c>
      <c r="M64" s="4">
        <v>-0.54753084956907105</v>
      </c>
      <c r="N64" s="177">
        <v>1.44156254118158</v>
      </c>
      <c r="O64" s="4">
        <v>96.071782482759303</v>
      </c>
      <c r="P64" s="177">
        <v>0.45208358440729501</v>
      </c>
      <c r="Q64" s="4">
        <v>95.509401285274606</v>
      </c>
      <c r="R64" s="177">
        <v>0.64396561022304299</v>
      </c>
      <c r="S64" s="4">
        <v>-0.56238119748471105</v>
      </c>
      <c r="T64" s="177">
        <v>0.78681082506564703</v>
      </c>
      <c r="U64" s="4">
        <v>85.380564593277896</v>
      </c>
      <c r="V64" s="177">
        <v>0.87492488579546501</v>
      </c>
      <c r="W64" s="4">
        <v>86.924396043582107</v>
      </c>
      <c r="X64" s="177">
        <v>0.96911587961492196</v>
      </c>
      <c r="Y64" s="4">
        <v>1.54383145030427</v>
      </c>
      <c r="Z64" s="196">
        <v>1.305633617791</v>
      </c>
    </row>
    <row r="65" spans="1:26" ht="13" customHeight="1" x14ac:dyDescent="0.35">
      <c r="A65" s="3" t="s">
        <v>426</v>
      </c>
      <c r="B65" s="175">
        <v>1</v>
      </c>
      <c r="C65" s="4">
        <v>70.571297388114303</v>
      </c>
      <c r="D65" s="177">
        <v>1.18292348976035</v>
      </c>
      <c r="E65" s="4">
        <v>66.152081653574001</v>
      </c>
      <c r="F65" s="177">
        <v>1.31457776430347</v>
      </c>
      <c r="G65" s="4">
        <v>-4.4192157345402396</v>
      </c>
      <c r="H65" s="177">
        <v>1.76845205788223</v>
      </c>
      <c r="I65" s="4">
        <v>59.034366445217302</v>
      </c>
      <c r="J65" s="177">
        <v>1.1795461011819</v>
      </c>
      <c r="K65" s="4">
        <v>84.075866705923801</v>
      </c>
      <c r="L65" s="177">
        <v>1.0830857794034601</v>
      </c>
      <c r="M65" s="4">
        <v>25.041500260706499</v>
      </c>
      <c r="N65" s="177">
        <v>1.60137559940178</v>
      </c>
      <c r="O65" s="4">
        <v>89.142569143701095</v>
      </c>
      <c r="P65" s="177">
        <v>0.74793796105962196</v>
      </c>
      <c r="Q65" s="4">
        <v>90.551831707624203</v>
      </c>
      <c r="R65" s="177">
        <v>0.79284864468592497</v>
      </c>
      <c r="S65" s="4">
        <v>1.40926256392309</v>
      </c>
      <c r="T65" s="177">
        <v>1.08996337873083</v>
      </c>
      <c r="U65" s="4">
        <v>78.242535177011803</v>
      </c>
      <c r="V65" s="177">
        <v>0.97211302119657605</v>
      </c>
      <c r="W65" s="4">
        <v>80.137824627170602</v>
      </c>
      <c r="X65" s="177">
        <v>1.2495284031774401</v>
      </c>
      <c r="Y65" s="4">
        <v>1.8952894501587301</v>
      </c>
      <c r="Z65" s="196">
        <v>1.5831376934199699</v>
      </c>
    </row>
    <row r="66" spans="1:26" ht="13" customHeight="1" x14ac:dyDescent="0.35">
      <c r="A66" s="103" t="s">
        <v>427</v>
      </c>
      <c r="B66" s="184">
        <v>1</v>
      </c>
      <c r="C66" s="109">
        <v>82.741544672997705</v>
      </c>
      <c r="D66" s="183">
        <v>1.1433974673946401</v>
      </c>
      <c r="E66" s="109">
        <v>87.825013783463703</v>
      </c>
      <c r="F66" s="183">
        <v>1.2301237629324799</v>
      </c>
      <c r="G66" s="109">
        <v>5.0834691104659999</v>
      </c>
      <c r="H66" s="183">
        <v>1.67945295872663</v>
      </c>
      <c r="I66" s="109">
        <v>94.762115978773906</v>
      </c>
      <c r="J66" s="183">
        <v>0.85630607897320798</v>
      </c>
      <c r="K66" s="109">
        <v>97.543143384335906</v>
      </c>
      <c r="L66" s="183">
        <v>0.59148243380518195</v>
      </c>
      <c r="M66" s="109">
        <v>2.7810274055619901</v>
      </c>
      <c r="N66" s="183">
        <v>1.0407264628069</v>
      </c>
      <c r="O66" s="109">
        <v>96.337733849218395</v>
      </c>
      <c r="P66" s="183">
        <v>0.73894424121907099</v>
      </c>
      <c r="Q66" s="109">
        <v>97.135869436808093</v>
      </c>
      <c r="R66" s="183">
        <v>0.69158376387305998</v>
      </c>
      <c r="S66" s="109">
        <v>0.79813558758972603</v>
      </c>
      <c r="T66" s="183">
        <v>1.01209025985021</v>
      </c>
      <c r="U66" s="109">
        <v>87.664727254435405</v>
      </c>
      <c r="V66" s="183">
        <v>1.1893076232003601</v>
      </c>
      <c r="W66" s="109">
        <v>92.852809398578501</v>
      </c>
      <c r="X66" s="183">
        <v>0.89302651666801902</v>
      </c>
      <c r="Y66" s="109">
        <v>5.1880821441431397</v>
      </c>
      <c r="Z66" s="198">
        <v>1.4872622438812499</v>
      </c>
    </row>
    <row r="67" spans="1:26" ht="13" customHeight="1" x14ac:dyDescent="0.35">
      <c r="A67" s="3"/>
      <c r="B67" s="111"/>
      <c r="C67" s="4" t="s">
        <v>1850</v>
      </c>
      <c r="D67" s="177" t="s">
        <v>1851</v>
      </c>
      <c r="E67" s="4" t="s">
        <v>1760</v>
      </c>
      <c r="F67" s="177" t="s">
        <v>1761</v>
      </c>
      <c r="G67" s="4" t="s">
        <v>1852</v>
      </c>
      <c r="H67" s="177" t="s">
        <v>1853</v>
      </c>
      <c r="I67" s="4" t="s">
        <v>1854</v>
      </c>
      <c r="J67" s="177" t="s">
        <v>1855</v>
      </c>
      <c r="K67" s="4" t="s">
        <v>1762</v>
      </c>
      <c r="L67" s="177" t="s">
        <v>1763</v>
      </c>
      <c r="M67" s="4" t="s">
        <v>1856</v>
      </c>
      <c r="N67" s="177" t="s">
        <v>1857</v>
      </c>
      <c r="O67" s="4" t="s">
        <v>1858</v>
      </c>
      <c r="P67" s="177" t="s">
        <v>1859</v>
      </c>
      <c r="Q67" s="4" t="s">
        <v>1764</v>
      </c>
      <c r="R67" s="177" t="s">
        <v>1765</v>
      </c>
      <c r="S67" s="4" t="s">
        <v>1860</v>
      </c>
      <c r="T67" s="177" t="s">
        <v>1861</v>
      </c>
      <c r="U67" s="4" t="s">
        <v>1862</v>
      </c>
      <c r="V67" s="177" t="s">
        <v>1863</v>
      </c>
      <c r="W67" s="4" t="s">
        <v>1766</v>
      </c>
      <c r="X67" s="177" t="s">
        <v>1767</v>
      </c>
      <c r="Y67" s="4" t="s">
        <v>1864</v>
      </c>
      <c r="Z67" s="196" t="s">
        <v>1865</v>
      </c>
    </row>
    <row r="68" spans="1:26" ht="13" customHeight="1" x14ac:dyDescent="0.35">
      <c r="A68" s="3" t="s">
        <v>365</v>
      </c>
      <c r="B68" s="111">
        <v>3</v>
      </c>
      <c r="C68" s="4">
        <v>61.150860015044103</v>
      </c>
      <c r="D68" s="177">
        <v>1.0650321837528001</v>
      </c>
      <c r="E68" s="4">
        <v>67.552610841104098</v>
      </c>
      <c r="F68" s="177">
        <v>1.11625424895474</v>
      </c>
      <c r="G68" s="4">
        <v>6.4017508260599998</v>
      </c>
      <c r="H68" s="177">
        <v>1.5428276315709399</v>
      </c>
      <c r="I68" s="4">
        <v>76.517272697458097</v>
      </c>
      <c r="J68" s="177">
        <v>1.2177222578829801</v>
      </c>
      <c r="K68" s="4">
        <v>82.783076066485194</v>
      </c>
      <c r="L68" s="177">
        <v>0.95677216004163801</v>
      </c>
      <c r="M68" s="4">
        <v>6.2658033690271404</v>
      </c>
      <c r="N68" s="177">
        <v>1.5486318037462501</v>
      </c>
      <c r="O68" s="4">
        <v>93.898437823598996</v>
      </c>
      <c r="P68" s="177">
        <v>0.587154210092384</v>
      </c>
      <c r="Q68" s="4">
        <v>95.710761580573504</v>
      </c>
      <c r="R68" s="177">
        <v>0.47313812353039097</v>
      </c>
      <c r="S68" s="4">
        <v>1.8123237569744901</v>
      </c>
      <c r="T68" s="177">
        <v>0.75406216611568</v>
      </c>
      <c r="U68" s="4">
        <v>91.606534628914005</v>
      </c>
      <c r="V68" s="177">
        <v>0.63593733787304496</v>
      </c>
      <c r="W68" s="4">
        <v>93.572757508153202</v>
      </c>
      <c r="X68" s="177">
        <v>0.54137306782232297</v>
      </c>
      <c r="Y68" s="4">
        <v>1.9662228792391701</v>
      </c>
      <c r="Z68" s="196">
        <v>0.83516531074057998</v>
      </c>
    </row>
    <row r="69" spans="1:26" ht="13" customHeight="1" x14ac:dyDescent="0.35">
      <c r="A69" s="3" t="s">
        <v>368</v>
      </c>
      <c r="B69" s="111">
        <v>3</v>
      </c>
      <c r="C69" s="4">
        <v>73.2345251857097</v>
      </c>
      <c r="D69" s="177">
        <v>0.92206681425088699</v>
      </c>
      <c r="E69" s="4">
        <v>80.919582623557204</v>
      </c>
      <c r="F69" s="177">
        <v>1.13562809729906</v>
      </c>
      <c r="G69" s="4">
        <v>7.68505743784758</v>
      </c>
      <c r="H69" s="177">
        <v>1.4628254801301099</v>
      </c>
      <c r="I69" s="4">
        <v>72.617734848277394</v>
      </c>
      <c r="J69" s="177">
        <v>1.3341050040617</v>
      </c>
      <c r="K69" s="4">
        <v>76.052327574530494</v>
      </c>
      <c r="L69" s="177">
        <v>1.41633775953693</v>
      </c>
      <c r="M69" s="4">
        <v>3.4345927262530598</v>
      </c>
      <c r="N69" s="177">
        <v>1.94572577999896</v>
      </c>
      <c r="O69" s="4">
        <v>83.181990139537703</v>
      </c>
      <c r="P69" s="177">
        <v>1.3408060543890401</v>
      </c>
      <c r="Q69" s="4">
        <v>83.810358978525898</v>
      </c>
      <c r="R69" s="177">
        <v>1.39425061005177</v>
      </c>
      <c r="S69" s="4">
        <v>0.62836883898822304</v>
      </c>
      <c r="T69" s="177">
        <v>1.9343463079593699</v>
      </c>
      <c r="U69" s="4">
        <v>80.746399960413498</v>
      </c>
      <c r="V69" s="177">
        <v>1.09620836081968</v>
      </c>
      <c r="W69" s="4">
        <v>83.048192886499606</v>
      </c>
      <c r="X69" s="177">
        <v>1.1227756391849599</v>
      </c>
      <c r="Y69" s="4">
        <v>2.3017929260861498</v>
      </c>
      <c r="Z69" s="196">
        <v>1.5691710889122801</v>
      </c>
    </row>
    <row r="70" spans="1:26" ht="13" customHeight="1" x14ac:dyDescent="0.35">
      <c r="A70" s="3" t="s">
        <v>387</v>
      </c>
      <c r="B70" s="111">
        <v>3</v>
      </c>
      <c r="C70" s="4">
        <v>85.148081117483201</v>
      </c>
      <c r="D70" s="177">
        <v>0.65038226114293896</v>
      </c>
      <c r="E70" s="4">
        <v>89.217698082969605</v>
      </c>
      <c r="F70" s="177">
        <v>0.67471041915087804</v>
      </c>
      <c r="G70" s="4">
        <v>4.0696169654863903</v>
      </c>
      <c r="H70" s="177">
        <v>0.93713992302118598</v>
      </c>
      <c r="I70" s="4">
        <v>72.254362140290795</v>
      </c>
      <c r="J70" s="177">
        <v>0.84455904888354705</v>
      </c>
      <c r="K70" s="4">
        <v>91.067151738651006</v>
      </c>
      <c r="L70" s="177">
        <v>0.59484698601848096</v>
      </c>
      <c r="M70" s="4">
        <v>18.812789598360201</v>
      </c>
      <c r="N70" s="177">
        <v>1.0330164199209799</v>
      </c>
      <c r="O70" s="4">
        <v>84.541465181185998</v>
      </c>
      <c r="P70" s="177">
        <v>0.70113700796327005</v>
      </c>
      <c r="Q70" s="4">
        <v>85.582815139521102</v>
      </c>
      <c r="R70" s="177">
        <v>0.61290650977701999</v>
      </c>
      <c r="S70" s="4">
        <v>1.04134995833515</v>
      </c>
      <c r="T70" s="177">
        <v>0.93126123814036998</v>
      </c>
      <c r="U70" s="4">
        <v>93.857410122001497</v>
      </c>
      <c r="V70" s="177">
        <v>0.42885390232662901</v>
      </c>
      <c r="W70" s="4">
        <v>93.828997697647296</v>
      </c>
      <c r="X70" s="177">
        <v>0.45996978378984998</v>
      </c>
      <c r="Y70" s="4">
        <v>-2.8412424354201E-2</v>
      </c>
      <c r="Z70" s="196">
        <v>0.62887826448404105</v>
      </c>
    </row>
    <row r="71" spans="1:26" ht="13" customHeight="1" x14ac:dyDescent="0.35">
      <c r="A71" s="3" t="s">
        <v>394</v>
      </c>
      <c r="B71" s="111">
        <v>3</v>
      </c>
      <c r="C71" s="4">
        <v>81.197491526321997</v>
      </c>
      <c r="D71" s="177">
        <v>0.99037608888704198</v>
      </c>
      <c r="E71" s="4">
        <v>82.955170129189497</v>
      </c>
      <c r="F71" s="177">
        <v>0.91020228672513104</v>
      </c>
      <c r="G71" s="4">
        <v>1.7576786028675599</v>
      </c>
      <c r="H71" s="177">
        <v>1.34510705901012</v>
      </c>
      <c r="I71" s="4">
        <v>69.663834011819205</v>
      </c>
      <c r="J71" s="177">
        <v>1.2151226251653899</v>
      </c>
      <c r="K71" s="4">
        <v>68.937564807168997</v>
      </c>
      <c r="L71" s="177">
        <v>1.28770738040349</v>
      </c>
      <c r="M71" s="4">
        <v>-0.726269204650279</v>
      </c>
      <c r="N71" s="177">
        <v>1.7705121552066401</v>
      </c>
      <c r="O71" s="4">
        <v>86.282405869195799</v>
      </c>
      <c r="P71" s="177">
        <v>0.83607980116102598</v>
      </c>
      <c r="Q71" s="4">
        <v>86.8870961005141</v>
      </c>
      <c r="R71" s="177">
        <v>0.85675922150421002</v>
      </c>
      <c r="S71" s="4">
        <v>0.60469023131834398</v>
      </c>
      <c r="T71" s="177">
        <v>1.1971072623378201</v>
      </c>
      <c r="U71" s="4">
        <v>85.389241178807694</v>
      </c>
      <c r="V71" s="177">
        <v>0.867886014498227</v>
      </c>
      <c r="W71" s="4">
        <v>88.206497415308903</v>
      </c>
      <c r="X71" s="177">
        <v>0.84214475513887299</v>
      </c>
      <c r="Y71" s="4">
        <v>2.81725623650118</v>
      </c>
      <c r="Z71" s="196">
        <v>1.2093113423637101</v>
      </c>
    </row>
    <row r="72" spans="1:26" ht="13" customHeight="1" x14ac:dyDescent="0.35">
      <c r="A72" s="3" t="s">
        <v>398</v>
      </c>
      <c r="B72" s="111">
        <v>3</v>
      </c>
      <c r="C72" s="4">
        <v>85.275572589710194</v>
      </c>
      <c r="D72" s="177">
        <v>0.70413509569170396</v>
      </c>
      <c r="E72" s="4">
        <v>87.903611686654699</v>
      </c>
      <c r="F72" s="177">
        <v>0.62572784795505798</v>
      </c>
      <c r="G72" s="4">
        <v>2.6280390969445602</v>
      </c>
      <c r="H72" s="177">
        <v>0.94198809583308096</v>
      </c>
      <c r="I72" s="4">
        <v>92.189051142542596</v>
      </c>
      <c r="J72" s="177">
        <v>0.50122498464155396</v>
      </c>
      <c r="K72" s="4">
        <v>92.383447902452701</v>
      </c>
      <c r="L72" s="177">
        <v>0.53235081405851503</v>
      </c>
      <c r="M72" s="4">
        <v>0.194396759910163</v>
      </c>
      <c r="N72" s="177">
        <v>0.731179782582704</v>
      </c>
      <c r="O72" s="4">
        <v>91.1168533688775</v>
      </c>
      <c r="P72" s="177">
        <v>0.58143853760860897</v>
      </c>
      <c r="Q72" s="4">
        <v>91.929384891142902</v>
      </c>
      <c r="R72" s="177">
        <v>0.50177458318090296</v>
      </c>
      <c r="S72" s="4">
        <v>0.81253152226540204</v>
      </c>
      <c r="T72" s="177">
        <v>0.76801595383351695</v>
      </c>
      <c r="U72" s="4">
        <v>93.316403685235201</v>
      </c>
      <c r="V72" s="177">
        <v>0.502897821368957</v>
      </c>
      <c r="W72" s="4">
        <v>95.089621912005498</v>
      </c>
      <c r="X72" s="177">
        <v>0.44847924356029201</v>
      </c>
      <c r="Y72" s="4">
        <v>1.7732182267702701</v>
      </c>
      <c r="Z72" s="196">
        <v>0.67382479224354397</v>
      </c>
    </row>
    <row r="73" spans="1:26" ht="13" customHeight="1" x14ac:dyDescent="0.35">
      <c r="A73" s="103" t="s">
        <v>399</v>
      </c>
      <c r="B73" s="106">
        <v>3</v>
      </c>
      <c r="C73" s="109">
        <v>87.004184492565997</v>
      </c>
      <c r="D73" s="183">
        <v>0.68758166223134598</v>
      </c>
      <c r="E73" s="109">
        <v>93.810501912999996</v>
      </c>
      <c r="F73" s="183">
        <v>0.62997368918418195</v>
      </c>
      <c r="G73" s="109">
        <v>6.8063174204340102</v>
      </c>
      <c r="H73" s="183">
        <v>0.93254243404852499</v>
      </c>
      <c r="I73" s="109">
        <v>96.495223118498998</v>
      </c>
      <c r="J73" s="183">
        <v>0.364844666380024</v>
      </c>
      <c r="K73" s="109">
        <v>98.803517373874399</v>
      </c>
      <c r="L73" s="183">
        <v>0.217021974996598</v>
      </c>
      <c r="M73" s="109">
        <v>2.30829425537542</v>
      </c>
      <c r="N73" s="183">
        <v>0.42451168207409201</v>
      </c>
      <c r="O73" s="109">
        <v>97.286290634639698</v>
      </c>
      <c r="P73" s="183">
        <v>0.31605780332081801</v>
      </c>
      <c r="Q73" s="109">
        <v>98.497933870819395</v>
      </c>
      <c r="R73" s="183">
        <v>0.25509194108427202</v>
      </c>
      <c r="S73" s="109">
        <v>1.2116432361796401</v>
      </c>
      <c r="T73" s="183">
        <v>0.40615813847087001</v>
      </c>
      <c r="U73" s="109">
        <v>95.539208821848803</v>
      </c>
      <c r="V73" s="183">
        <v>0.35411221112734398</v>
      </c>
      <c r="W73" s="109">
        <v>97.303164621600004</v>
      </c>
      <c r="X73" s="183">
        <v>0.42792909573718202</v>
      </c>
      <c r="Y73" s="109">
        <v>1.7639557997511699</v>
      </c>
      <c r="Z73" s="198">
        <v>0.55544465885265204</v>
      </c>
    </row>
    <row r="75" spans="1:26" x14ac:dyDescent="0.35">
      <c r="A75" s="201" t="s">
        <v>534</v>
      </c>
    </row>
    <row r="76" spans="1:26" x14ac:dyDescent="0.35">
      <c r="A76" s="201" t="s">
        <v>412</v>
      </c>
    </row>
    <row r="77" spans="1:26" x14ac:dyDescent="0.35">
      <c r="A77" s="201" t="s">
        <v>429</v>
      </c>
    </row>
    <row r="78" spans="1:26" x14ac:dyDescent="0.35">
      <c r="A78" s="201" t="s">
        <v>413</v>
      </c>
    </row>
    <row r="79" spans="1:26" x14ac:dyDescent="0.35">
      <c r="A79" s="201" t="s">
        <v>414</v>
      </c>
    </row>
    <row r="80" spans="1:26" x14ac:dyDescent="0.35">
      <c r="A80" s="201" t="s">
        <v>415</v>
      </c>
    </row>
    <row r="81" spans="1:1" x14ac:dyDescent="0.35">
      <c r="A81" s="170" t="str">
        <f>HYPERLINK("https://oecdcode.org/disclaimers/cyprus.html", "Information on data for Cyprus: https://oecdcode.org/disclaimers/cyprus.html")</f>
        <v>Information on data for Cyprus: https://oecdcode.org/disclaimers/cyprus.html</v>
      </c>
    </row>
    <row r="82" spans="1:1" x14ac:dyDescent="0.35">
      <c r="A82" s="201" t="s">
        <v>501</v>
      </c>
    </row>
  </sheetData>
  <mergeCells count="18">
    <mergeCell ref="W8:X9"/>
    <mergeCell ref="Y8:Z9"/>
    <mergeCell ref="B6:B10"/>
    <mergeCell ref="C6:Z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311" priority="4">
      <formula>ABS(G1/H1)&gt;1.95996398454005</formula>
    </cfRule>
  </conditionalFormatting>
  <conditionalFormatting sqref="M1:M200">
    <cfRule type="expression" dxfId="310" priority="3">
      <formula>ABS(M1/N1)&gt;1.95996398454005</formula>
    </cfRule>
  </conditionalFormatting>
  <conditionalFormatting sqref="S1:S200">
    <cfRule type="expression" dxfId="309" priority="2">
      <formula>ABS(S1/T1)&gt;1.95996398454005</formula>
    </cfRule>
  </conditionalFormatting>
  <conditionalFormatting sqref="Y1:Y200">
    <cfRule type="expression" dxfId="308"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5"/>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278</v>
      </c>
    </row>
    <row r="2" spans="1:26" x14ac:dyDescent="0.35">
      <c r="A2" s="23" t="s">
        <v>279</v>
      </c>
    </row>
    <row r="3" spans="1:26" x14ac:dyDescent="0.35">
      <c r="A3" s="41" t="s">
        <v>343</v>
      </c>
    </row>
    <row r="4" spans="1:26" x14ac:dyDescent="0.35">
      <c r="A4" s="168" t="str">
        <f>HYPERLINK("#'TOC'!A1", "Back to TOC")</f>
        <v>Back to TOC</v>
      </c>
    </row>
    <row r="7" spans="1:26" ht="16" customHeight="1" x14ac:dyDescent="0.35">
      <c r="B7" s="334" t="s">
        <v>344</v>
      </c>
      <c r="C7" s="337" t="s">
        <v>629</v>
      </c>
      <c r="D7" s="337"/>
      <c r="E7" s="337"/>
      <c r="F7" s="337"/>
      <c r="G7" s="337"/>
      <c r="H7" s="337"/>
      <c r="I7" s="337"/>
      <c r="J7" s="337"/>
      <c r="K7" s="337"/>
      <c r="L7" s="337"/>
      <c r="M7" s="337"/>
      <c r="N7" s="337"/>
      <c r="O7" s="337"/>
      <c r="P7" s="337"/>
      <c r="Q7" s="337"/>
      <c r="R7" s="337"/>
      <c r="S7" s="337"/>
      <c r="T7" s="337"/>
      <c r="U7" s="337"/>
      <c r="V7" s="337"/>
      <c r="W7" s="337"/>
      <c r="X7" s="337"/>
      <c r="Y7" s="337"/>
      <c r="Z7" s="343"/>
    </row>
    <row r="8" spans="1:26" ht="32" customHeight="1" x14ac:dyDescent="0.35">
      <c r="B8" s="335"/>
      <c r="C8" s="338" t="s">
        <v>625</v>
      </c>
      <c r="D8" s="338"/>
      <c r="E8" s="338" t="s">
        <v>626</v>
      </c>
      <c r="F8" s="338"/>
      <c r="G8" s="338" t="s">
        <v>627</v>
      </c>
      <c r="H8" s="338"/>
      <c r="I8" s="338" t="s">
        <v>628</v>
      </c>
      <c r="J8" s="338"/>
      <c r="K8" s="365" t="s">
        <v>348</v>
      </c>
      <c r="L8" s="365"/>
      <c r="M8" s="365"/>
      <c r="N8" s="365"/>
      <c r="O8" s="365"/>
      <c r="P8" s="365"/>
      <c r="Q8" s="365"/>
      <c r="R8" s="365"/>
      <c r="S8" s="365" t="s">
        <v>351</v>
      </c>
      <c r="T8" s="365"/>
      <c r="U8" s="365"/>
      <c r="V8" s="365"/>
      <c r="W8" s="365"/>
      <c r="X8" s="365"/>
      <c r="Y8" s="365"/>
      <c r="Z8" s="366"/>
    </row>
    <row r="9" spans="1:26" ht="75" customHeight="1" x14ac:dyDescent="0.35">
      <c r="B9" s="335"/>
      <c r="C9" s="344"/>
      <c r="D9" s="344"/>
      <c r="E9" s="344"/>
      <c r="F9" s="344"/>
      <c r="G9" s="344"/>
      <c r="H9" s="344"/>
      <c r="I9" s="344"/>
      <c r="J9" s="344"/>
      <c r="K9" s="340" t="s">
        <v>625</v>
      </c>
      <c r="L9" s="340"/>
      <c r="M9" s="340" t="s">
        <v>626</v>
      </c>
      <c r="N9" s="340"/>
      <c r="O9" s="340" t="s">
        <v>627</v>
      </c>
      <c r="P9" s="340"/>
      <c r="Q9" s="340" t="s">
        <v>628</v>
      </c>
      <c r="R9" s="340"/>
      <c r="S9" s="340" t="s">
        <v>625</v>
      </c>
      <c r="T9" s="340"/>
      <c r="U9" s="340" t="s">
        <v>626</v>
      </c>
      <c r="V9" s="340"/>
      <c r="W9" s="340" t="s">
        <v>627</v>
      </c>
      <c r="X9" s="340"/>
      <c r="Y9" s="340" t="s">
        <v>628</v>
      </c>
      <c r="Z9" s="342"/>
    </row>
    <row r="10" spans="1:2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45" t="s">
        <v>346</v>
      </c>
    </row>
    <row r="11" spans="1:26" ht="13" customHeight="1" x14ac:dyDescent="0.35">
      <c r="A11" s="53"/>
      <c r="B11" s="185"/>
      <c r="C11" s="54" t="s">
        <v>1866</v>
      </c>
      <c r="D11" s="186" t="s">
        <v>1867</v>
      </c>
      <c r="E11" s="54" t="s">
        <v>1868</v>
      </c>
      <c r="F11" s="186" t="s">
        <v>1869</v>
      </c>
      <c r="G11" s="54" t="s">
        <v>1870</v>
      </c>
      <c r="H11" s="186" t="s">
        <v>1871</v>
      </c>
      <c r="I11" s="54" t="s">
        <v>1872</v>
      </c>
      <c r="J11" s="186" t="s">
        <v>1873</v>
      </c>
      <c r="K11" s="56" t="s">
        <v>1874</v>
      </c>
      <c r="L11" s="56" t="s">
        <v>1875</v>
      </c>
      <c r="M11" s="56" t="s">
        <v>1876</v>
      </c>
      <c r="N11" s="56" t="s">
        <v>1877</v>
      </c>
      <c r="O11" s="56" t="s">
        <v>1878</v>
      </c>
      <c r="P11" s="56" t="s">
        <v>1879</v>
      </c>
      <c r="Q11" s="56" t="s">
        <v>1880</v>
      </c>
      <c r="R11" s="56" t="s">
        <v>1881</v>
      </c>
      <c r="S11" s="56" t="s">
        <v>1882</v>
      </c>
      <c r="T11" s="56" t="s">
        <v>1883</v>
      </c>
      <c r="U11" s="56" t="s">
        <v>1884</v>
      </c>
      <c r="V11" s="56" t="s">
        <v>1885</v>
      </c>
      <c r="W11" s="56" t="s">
        <v>1886</v>
      </c>
      <c r="X11" s="56" t="s">
        <v>1887</v>
      </c>
      <c r="Y11" s="56" t="s">
        <v>1888</v>
      </c>
      <c r="Z11" s="2" t="s">
        <v>1889</v>
      </c>
    </row>
    <row r="12" spans="1:26" ht="13" customHeight="1" x14ac:dyDescent="0.35">
      <c r="A12" s="3" t="s">
        <v>352</v>
      </c>
      <c r="B12" s="171">
        <v>2</v>
      </c>
      <c r="C12" s="4">
        <v>80.0588209055867</v>
      </c>
      <c r="D12" s="177">
        <v>0.90945746733196597</v>
      </c>
      <c r="E12" s="4">
        <v>82.079348773271207</v>
      </c>
      <c r="F12" s="177">
        <v>0.89357805133895196</v>
      </c>
      <c r="G12" s="4">
        <v>82.852309211554299</v>
      </c>
      <c r="H12" s="177">
        <v>0.87676598074447998</v>
      </c>
      <c r="I12" s="4">
        <v>88.427679513475098</v>
      </c>
      <c r="J12" s="177">
        <v>0.75398231100300295</v>
      </c>
      <c r="K12" s="6"/>
      <c r="L12" s="6"/>
      <c r="M12" s="6"/>
      <c r="N12" s="6"/>
      <c r="O12" s="6"/>
      <c r="P12" s="6"/>
      <c r="Q12" s="6"/>
      <c r="R12" s="6"/>
      <c r="S12" s="6"/>
      <c r="T12" s="6"/>
      <c r="U12" s="6"/>
      <c r="V12" s="6"/>
      <c r="W12" s="6"/>
      <c r="X12" s="6"/>
      <c r="Y12" s="6"/>
      <c r="Z12" s="8"/>
    </row>
    <row r="13" spans="1:26" ht="13" customHeight="1" x14ac:dyDescent="0.35">
      <c r="A13" s="3" t="s">
        <v>353</v>
      </c>
      <c r="B13" s="171">
        <v>2</v>
      </c>
      <c r="C13" s="4">
        <v>76.681472649866194</v>
      </c>
      <c r="D13" s="177">
        <v>1.11104236639611</v>
      </c>
      <c r="E13" s="4">
        <v>86.473119556075005</v>
      </c>
      <c r="F13" s="177">
        <v>1.0550192466220301</v>
      </c>
      <c r="G13" s="4">
        <v>84.139958664630001</v>
      </c>
      <c r="H13" s="177">
        <v>1.1716954889334099</v>
      </c>
      <c r="I13" s="4">
        <v>72.050518993294901</v>
      </c>
      <c r="J13" s="177">
        <v>1.19802836183623</v>
      </c>
      <c r="K13" s="6"/>
      <c r="L13" s="6"/>
      <c r="M13" s="6"/>
      <c r="N13" s="6"/>
      <c r="O13" s="6"/>
      <c r="P13" s="6"/>
      <c r="Q13" s="6"/>
      <c r="R13" s="6"/>
      <c r="S13" s="6"/>
      <c r="T13" s="6"/>
      <c r="U13" s="6"/>
      <c r="V13" s="6"/>
      <c r="W13" s="6"/>
      <c r="X13" s="6"/>
      <c r="Y13" s="6"/>
      <c r="Z13" s="8"/>
    </row>
    <row r="14" spans="1:26" ht="13" customHeight="1" x14ac:dyDescent="0.35">
      <c r="A14" s="3" t="s">
        <v>354</v>
      </c>
      <c r="B14" s="171">
        <v>2</v>
      </c>
      <c r="C14" s="4">
        <v>60.520227309201402</v>
      </c>
      <c r="D14" s="177">
        <v>1.0727997399986</v>
      </c>
      <c r="E14" s="4">
        <v>81.632748110979605</v>
      </c>
      <c r="F14" s="177">
        <v>0.85500401631311496</v>
      </c>
      <c r="G14" s="4">
        <v>75.634032264367093</v>
      </c>
      <c r="H14" s="177">
        <v>0.96483956917201397</v>
      </c>
      <c r="I14" s="4">
        <v>56.789976945447101</v>
      </c>
      <c r="J14" s="177">
        <v>1.10092166949995</v>
      </c>
      <c r="K14" s="6"/>
      <c r="L14" s="6"/>
      <c r="M14" s="6"/>
      <c r="N14" s="6"/>
      <c r="O14" s="6"/>
      <c r="P14" s="6"/>
      <c r="Q14" s="6"/>
      <c r="R14" s="6"/>
      <c r="S14" s="6"/>
      <c r="T14" s="6"/>
      <c r="U14" s="6"/>
      <c r="V14" s="6"/>
      <c r="W14" s="6"/>
      <c r="X14" s="6"/>
      <c r="Y14" s="6"/>
      <c r="Z14" s="8"/>
    </row>
    <row r="15" spans="1:26" ht="13" customHeight="1" x14ac:dyDescent="0.35">
      <c r="A15" s="3" t="s">
        <v>355</v>
      </c>
      <c r="B15" s="171">
        <v>2</v>
      </c>
      <c r="C15" s="4">
        <v>48.485750207394297</v>
      </c>
      <c r="D15" s="177">
        <v>1.3380828852109401</v>
      </c>
      <c r="E15" s="4">
        <v>63.5838480726729</v>
      </c>
      <c r="F15" s="177">
        <v>1.1654958420515</v>
      </c>
      <c r="G15" s="4">
        <v>74.500015715768797</v>
      </c>
      <c r="H15" s="177">
        <v>1.1482197926776201</v>
      </c>
      <c r="I15" s="4">
        <v>76.8904097737325</v>
      </c>
      <c r="J15" s="177">
        <v>1.19491287244774</v>
      </c>
      <c r="K15" s="6"/>
      <c r="L15" s="6"/>
      <c r="M15" s="6"/>
      <c r="N15" s="6"/>
      <c r="O15" s="6"/>
      <c r="P15" s="6"/>
      <c r="Q15" s="6"/>
      <c r="R15" s="6"/>
      <c r="S15" s="6"/>
      <c r="T15" s="6"/>
      <c r="U15" s="6"/>
      <c r="V15" s="6"/>
      <c r="W15" s="6"/>
      <c r="X15" s="6"/>
      <c r="Y15" s="6"/>
      <c r="Z15" s="8"/>
    </row>
    <row r="16" spans="1:26" ht="13" customHeight="1" x14ac:dyDescent="0.35">
      <c r="A16" s="3" t="s">
        <v>356</v>
      </c>
      <c r="B16" s="171">
        <v>2</v>
      </c>
      <c r="C16" s="4">
        <v>86.445670324584</v>
      </c>
      <c r="D16" s="177">
        <v>0.86810125561916696</v>
      </c>
      <c r="E16" s="4">
        <v>87.585469449739804</v>
      </c>
      <c r="F16" s="177">
        <v>0.78250382911513805</v>
      </c>
      <c r="G16" s="4">
        <v>87.405655037985596</v>
      </c>
      <c r="H16" s="177">
        <v>0.62626795556623804</v>
      </c>
      <c r="I16" s="4">
        <v>89.758059997793097</v>
      </c>
      <c r="J16" s="177">
        <v>0.68064400332202202</v>
      </c>
      <c r="K16" s="6"/>
      <c r="L16" s="6"/>
      <c r="M16" s="6"/>
      <c r="N16" s="6"/>
      <c r="O16" s="6"/>
      <c r="P16" s="6"/>
      <c r="Q16" s="6"/>
      <c r="R16" s="6"/>
      <c r="S16" s="6"/>
      <c r="T16" s="6"/>
      <c r="U16" s="6"/>
      <c r="V16" s="6"/>
      <c r="W16" s="6"/>
      <c r="X16" s="6"/>
      <c r="Y16" s="6"/>
      <c r="Z16" s="8"/>
    </row>
    <row r="17" spans="1:26" ht="13" customHeight="1" x14ac:dyDescent="0.35">
      <c r="A17" s="3" t="s">
        <v>357</v>
      </c>
      <c r="B17" s="171">
        <v>2</v>
      </c>
      <c r="C17" s="4">
        <v>74.372897205089501</v>
      </c>
      <c r="D17" s="177">
        <v>0.83214187463816203</v>
      </c>
      <c r="E17" s="4">
        <v>74.2615859993181</v>
      </c>
      <c r="F17" s="177">
        <v>0.83275600271075301</v>
      </c>
      <c r="G17" s="4">
        <v>79.466835838239305</v>
      </c>
      <c r="H17" s="177">
        <v>0.81078972928375803</v>
      </c>
      <c r="I17" s="4">
        <v>68.262054437588802</v>
      </c>
      <c r="J17" s="177">
        <v>0.98885246178494801</v>
      </c>
      <c r="K17" s="6"/>
      <c r="L17" s="6"/>
      <c r="M17" s="6"/>
      <c r="N17" s="6"/>
      <c r="O17" s="6"/>
      <c r="P17" s="6"/>
      <c r="Q17" s="6"/>
      <c r="R17" s="6"/>
      <c r="S17" s="6"/>
      <c r="T17" s="6"/>
      <c r="U17" s="6"/>
      <c r="V17" s="6"/>
      <c r="W17" s="6"/>
      <c r="X17" s="6"/>
      <c r="Y17" s="6"/>
      <c r="Z17" s="8"/>
    </row>
    <row r="18" spans="1:26" ht="13" customHeight="1" x14ac:dyDescent="0.35">
      <c r="A18" s="190" t="s">
        <v>358</v>
      </c>
      <c r="B18" s="171">
        <v>2</v>
      </c>
      <c r="C18" s="4">
        <v>69.538131895338296</v>
      </c>
      <c r="D18" s="177">
        <v>1.2685694839158701</v>
      </c>
      <c r="E18" s="4">
        <v>71.161117465557993</v>
      </c>
      <c r="F18" s="177">
        <v>1.31314228537313</v>
      </c>
      <c r="G18" s="4">
        <v>78.348397575533895</v>
      </c>
      <c r="H18" s="177">
        <v>1.06033561696386</v>
      </c>
      <c r="I18" s="4">
        <v>66.980856090185398</v>
      </c>
      <c r="J18" s="177">
        <v>1.39993297858349</v>
      </c>
      <c r="K18" s="6"/>
      <c r="L18" s="6"/>
      <c r="M18" s="6"/>
      <c r="N18" s="6"/>
      <c r="O18" s="6"/>
      <c r="P18" s="6"/>
      <c r="Q18" s="6"/>
      <c r="R18" s="6"/>
      <c r="S18" s="6"/>
      <c r="T18" s="6"/>
      <c r="U18" s="6"/>
      <c r="V18" s="6"/>
      <c r="W18" s="6"/>
      <c r="X18" s="6"/>
      <c r="Y18" s="6"/>
      <c r="Z18" s="8"/>
    </row>
    <row r="19" spans="1:26" ht="13" customHeight="1" x14ac:dyDescent="0.35">
      <c r="A19" s="190" t="s">
        <v>359</v>
      </c>
      <c r="B19" s="171">
        <v>2</v>
      </c>
      <c r="C19" s="4">
        <v>82.061610147671701</v>
      </c>
      <c r="D19" s="177">
        <v>0.83189538423982801</v>
      </c>
      <c r="E19" s="4">
        <v>79.184208029969597</v>
      </c>
      <c r="F19" s="177">
        <v>0.82021418616443198</v>
      </c>
      <c r="G19" s="4">
        <v>81.243218602124202</v>
      </c>
      <c r="H19" s="177">
        <v>1.1178725661807301</v>
      </c>
      <c r="I19" s="4">
        <v>70.296608544566197</v>
      </c>
      <c r="J19" s="177">
        <v>1.4143839297380101</v>
      </c>
      <c r="K19" s="6"/>
      <c r="L19" s="6"/>
      <c r="M19" s="6"/>
      <c r="N19" s="6"/>
      <c r="O19" s="6"/>
      <c r="P19" s="6"/>
      <c r="Q19" s="6"/>
      <c r="R19" s="6"/>
      <c r="S19" s="6"/>
      <c r="T19" s="6"/>
      <c r="U19" s="6"/>
      <c r="V19" s="6"/>
      <c r="W19" s="6"/>
      <c r="X19" s="6"/>
      <c r="Y19" s="6"/>
      <c r="Z19" s="8"/>
    </row>
    <row r="20" spans="1:26" ht="13" customHeight="1" x14ac:dyDescent="0.35">
      <c r="A20" s="3" t="s">
        <v>360</v>
      </c>
      <c r="B20" s="171">
        <v>2</v>
      </c>
      <c r="C20" s="4">
        <v>82.032154164546697</v>
      </c>
      <c r="D20" s="177">
        <v>1.19097263819933</v>
      </c>
      <c r="E20" s="4">
        <v>83.910084324479996</v>
      </c>
      <c r="F20" s="177">
        <v>1.03413197151262</v>
      </c>
      <c r="G20" s="4">
        <v>88.379628555377906</v>
      </c>
      <c r="H20" s="177">
        <v>0.83843668900389301</v>
      </c>
      <c r="I20" s="4">
        <v>85.253866985519295</v>
      </c>
      <c r="J20" s="177">
        <v>1.06166262325659</v>
      </c>
      <c r="K20" s="6"/>
      <c r="L20" s="6"/>
      <c r="M20" s="6"/>
      <c r="N20" s="6"/>
      <c r="O20" s="6"/>
      <c r="P20" s="6"/>
      <c r="Q20" s="6"/>
      <c r="R20" s="6"/>
      <c r="S20" s="6"/>
      <c r="T20" s="6"/>
      <c r="U20" s="6"/>
      <c r="V20" s="6"/>
      <c r="W20" s="6"/>
      <c r="X20" s="6"/>
      <c r="Y20" s="6"/>
      <c r="Z20" s="8"/>
    </row>
    <row r="21" spans="1:26" ht="13" customHeight="1" x14ac:dyDescent="0.35">
      <c r="A21" s="3" t="s">
        <v>361</v>
      </c>
      <c r="B21" s="171">
        <v>2</v>
      </c>
      <c r="C21" s="4">
        <v>79.0918159566112</v>
      </c>
      <c r="D21" s="177">
        <v>1.05413750816854</v>
      </c>
      <c r="E21" s="4">
        <v>88.520352000403705</v>
      </c>
      <c r="F21" s="177">
        <v>0.97979523301877702</v>
      </c>
      <c r="G21" s="4">
        <v>86.628395027420595</v>
      </c>
      <c r="H21" s="177">
        <v>0.87493724265549699</v>
      </c>
      <c r="I21" s="4">
        <v>84.820932577260194</v>
      </c>
      <c r="J21" s="177">
        <v>0.96213881655618405</v>
      </c>
      <c r="K21" s="6"/>
      <c r="L21" s="6"/>
      <c r="M21" s="6"/>
      <c r="N21" s="6"/>
      <c r="O21" s="6"/>
      <c r="P21" s="6"/>
      <c r="Q21" s="6"/>
      <c r="R21" s="6"/>
      <c r="S21" s="6"/>
      <c r="T21" s="6"/>
      <c r="U21" s="6"/>
      <c r="V21" s="6"/>
      <c r="W21" s="6"/>
      <c r="X21" s="6"/>
      <c r="Y21" s="6"/>
      <c r="Z21" s="8"/>
    </row>
    <row r="22" spans="1:26" ht="13" customHeight="1" x14ac:dyDescent="0.35">
      <c r="A22" s="3" t="s">
        <v>362</v>
      </c>
      <c r="B22" s="171">
        <v>2</v>
      </c>
      <c r="C22" s="4">
        <v>90.083299695452297</v>
      </c>
      <c r="D22" s="177">
        <v>1.1052817885567401</v>
      </c>
      <c r="E22" s="4">
        <v>89.721964791263602</v>
      </c>
      <c r="F22" s="177">
        <v>1.48885282721323</v>
      </c>
      <c r="G22" s="4">
        <v>88.124291475989807</v>
      </c>
      <c r="H22" s="177">
        <v>1.51406095674264</v>
      </c>
      <c r="I22" s="4">
        <v>88.352667181639802</v>
      </c>
      <c r="J22" s="177">
        <v>1.59366581475449</v>
      </c>
      <c r="K22" s="6"/>
      <c r="L22" s="6"/>
      <c r="M22" s="6"/>
      <c r="N22" s="6"/>
      <c r="O22" s="6"/>
      <c r="P22" s="6"/>
      <c r="Q22" s="6"/>
      <c r="R22" s="6"/>
      <c r="S22" s="6"/>
      <c r="T22" s="6"/>
      <c r="U22" s="6"/>
      <c r="V22" s="6"/>
      <c r="W22" s="6"/>
      <c r="X22" s="6"/>
      <c r="Y22" s="6"/>
      <c r="Z22" s="8"/>
    </row>
    <row r="23" spans="1:26" ht="13" customHeight="1" x14ac:dyDescent="0.35">
      <c r="A23" s="3" t="s">
        <v>363</v>
      </c>
      <c r="B23" s="171">
        <v>2</v>
      </c>
      <c r="C23" s="4">
        <v>85.159669962276794</v>
      </c>
      <c r="D23" s="177">
        <v>1.3994458292788201</v>
      </c>
      <c r="E23" s="4">
        <v>86.608657707440798</v>
      </c>
      <c r="F23" s="177">
        <v>1.5111215584120501</v>
      </c>
      <c r="G23" s="4">
        <v>86.241192517936497</v>
      </c>
      <c r="H23" s="177">
        <v>1.3876874120607501</v>
      </c>
      <c r="I23" s="4">
        <v>83.413858353550296</v>
      </c>
      <c r="J23" s="177">
        <v>1.28742870173486</v>
      </c>
      <c r="K23" s="6"/>
      <c r="L23" s="6"/>
      <c r="M23" s="6"/>
      <c r="N23" s="6"/>
      <c r="O23" s="6"/>
      <c r="P23" s="6"/>
      <c r="Q23" s="6"/>
      <c r="R23" s="6"/>
      <c r="S23" s="6"/>
      <c r="T23" s="6"/>
      <c r="U23" s="6"/>
      <c r="V23" s="6"/>
      <c r="W23" s="6"/>
      <c r="X23" s="6"/>
      <c r="Y23" s="6"/>
      <c r="Z23" s="8"/>
    </row>
    <row r="24" spans="1:26" ht="13" customHeight="1" x14ac:dyDescent="0.35">
      <c r="A24" s="3" t="s">
        <v>364</v>
      </c>
      <c r="B24" s="171">
        <v>2</v>
      </c>
      <c r="C24" s="4">
        <v>77.482998205995301</v>
      </c>
      <c r="D24" s="177">
        <v>1.1170952326663599</v>
      </c>
      <c r="E24" s="4">
        <v>78.894173573026904</v>
      </c>
      <c r="F24" s="177">
        <v>1.32799286281298</v>
      </c>
      <c r="G24" s="4">
        <v>82.718637567862899</v>
      </c>
      <c r="H24" s="177">
        <v>0.960906761002849</v>
      </c>
      <c r="I24" s="4">
        <v>76.611049998319601</v>
      </c>
      <c r="J24" s="177">
        <v>1.3598638555673901</v>
      </c>
      <c r="K24" s="6"/>
      <c r="L24" s="6"/>
      <c r="M24" s="6"/>
      <c r="N24" s="6"/>
      <c r="O24" s="6"/>
      <c r="P24" s="6"/>
      <c r="Q24" s="6"/>
      <c r="R24" s="6"/>
      <c r="S24" s="6"/>
      <c r="T24" s="6"/>
      <c r="U24" s="6"/>
      <c r="V24" s="6"/>
      <c r="W24" s="6"/>
      <c r="X24" s="6"/>
      <c r="Y24" s="6"/>
      <c r="Z24" s="8"/>
    </row>
    <row r="25" spans="1:26" ht="13" customHeight="1" x14ac:dyDescent="0.35">
      <c r="A25" s="3" t="s">
        <v>365</v>
      </c>
      <c r="B25" s="171">
        <v>2</v>
      </c>
      <c r="C25" s="4">
        <v>75.377389304835702</v>
      </c>
      <c r="D25" s="177">
        <v>1.1360669548087201</v>
      </c>
      <c r="E25" s="4">
        <v>85.818241592913694</v>
      </c>
      <c r="F25" s="177">
        <v>0.87180611066212299</v>
      </c>
      <c r="G25" s="4">
        <v>82.594877715969702</v>
      </c>
      <c r="H25" s="177">
        <v>0.97215497032996401</v>
      </c>
      <c r="I25" s="4">
        <v>72.4961419034383</v>
      </c>
      <c r="J25" s="177">
        <v>1.1612348703620901</v>
      </c>
      <c r="K25" s="6"/>
      <c r="L25" s="6"/>
      <c r="M25" s="6"/>
      <c r="N25" s="6"/>
      <c r="O25" s="6"/>
      <c r="P25" s="6"/>
      <c r="Q25" s="6"/>
      <c r="R25" s="6"/>
      <c r="S25" s="6"/>
      <c r="T25" s="6"/>
      <c r="U25" s="6"/>
      <c r="V25" s="6"/>
      <c r="W25" s="6"/>
      <c r="X25" s="6"/>
      <c r="Y25" s="6"/>
      <c r="Z25" s="8"/>
    </row>
    <row r="26" spans="1:26" ht="13" customHeight="1" x14ac:dyDescent="0.35">
      <c r="A26" s="3" t="s">
        <v>366</v>
      </c>
      <c r="B26" s="171">
        <v>2</v>
      </c>
      <c r="C26" s="4">
        <v>74.985906973179894</v>
      </c>
      <c r="D26" s="177">
        <v>1.4733043931826899</v>
      </c>
      <c r="E26" s="4">
        <v>85.165633133484206</v>
      </c>
      <c r="F26" s="177">
        <v>1.1820152674596001</v>
      </c>
      <c r="G26" s="4">
        <v>87.156278777386603</v>
      </c>
      <c r="H26" s="177">
        <v>1.08966743127034</v>
      </c>
      <c r="I26" s="4">
        <v>83.604761119855297</v>
      </c>
      <c r="J26" s="177">
        <v>1.27336925398705</v>
      </c>
      <c r="K26" s="6"/>
      <c r="L26" s="6"/>
      <c r="M26" s="6"/>
      <c r="N26" s="6"/>
      <c r="O26" s="6"/>
      <c r="P26" s="6"/>
      <c r="Q26" s="6"/>
      <c r="R26" s="6"/>
      <c r="S26" s="6"/>
      <c r="T26" s="6"/>
      <c r="U26" s="6"/>
      <c r="V26" s="6"/>
      <c r="W26" s="6"/>
      <c r="X26" s="6"/>
      <c r="Y26" s="6"/>
      <c r="Z26" s="8"/>
    </row>
    <row r="27" spans="1:26" ht="13" customHeight="1" x14ac:dyDescent="0.35">
      <c r="A27" s="3" t="s">
        <v>367</v>
      </c>
      <c r="B27" s="171">
        <v>2</v>
      </c>
      <c r="C27" s="4">
        <v>76.992917846238399</v>
      </c>
      <c r="D27" s="177">
        <v>0.85029360081359495</v>
      </c>
      <c r="E27" s="4">
        <v>76.269787379864695</v>
      </c>
      <c r="F27" s="177">
        <v>0.69803229600577499</v>
      </c>
      <c r="G27" s="4">
        <v>75.224756195016099</v>
      </c>
      <c r="H27" s="177">
        <v>0.857125447663868</v>
      </c>
      <c r="I27" s="4">
        <v>60.808573245229702</v>
      </c>
      <c r="J27" s="177">
        <v>0.88936169424009903</v>
      </c>
      <c r="K27" s="6"/>
      <c r="L27" s="6"/>
      <c r="M27" s="6"/>
      <c r="N27" s="6"/>
      <c r="O27" s="6"/>
      <c r="P27" s="6"/>
      <c r="Q27" s="6"/>
      <c r="R27" s="6"/>
      <c r="S27" s="6"/>
      <c r="T27" s="6"/>
      <c r="U27" s="6"/>
      <c r="V27" s="6"/>
      <c r="W27" s="6"/>
      <c r="X27" s="6"/>
      <c r="Y27" s="6"/>
      <c r="Z27" s="8"/>
    </row>
    <row r="28" spans="1:26" ht="13" customHeight="1" x14ac:dyDescent="0.35">
      <c r="A28" s="3" t="s">
        <v>368</v>
      </c>
      <c r="B28" s="171">
        <v>2</v>
      </c>
      <c r="C28" s="4">
        <v>52.138868317005603</v>
      </c>
      <c r="D28" s="177">
        <v>1.7341992248240301</v>
      </c>
      <c r="E28" s="4">
        <v>79.300641923979995</v>
      </c>
      <c r="F28" s="177">
        <v>1.3603972272303499</v>
      </c>
      <c r="G28" s="4">
        <v>69.160627331687493</v>
      </c>
      <c r="H28" s="177">
        <v>1.22907738562824</v>
      </c>
      <c r="I28" s="4">
        <v>49.775650601344701</v>
      </c>
      <c r="J28" s="177">
        <v>1.2949600825299801</v>
      </c>
      <c r="K28" s="6"/>
      <c r="L28" s="6"/>
      <c r="M28" s="6"/>
      <c r="N28" s="6"/>
      <c r="O28" s="6"/>
      <c r="P28" s="6"/>
      <c r="Q28" s="6"/>
      <c r="R28" s="6"/>
      <c r="S28" s="6"/>
      <c r="T28" s="6"/>
      <c r="U28" s="6"/>
      <c r="V28" s="6"/>
      <c r="W28" s="6"/>
      <c r="X28" s="6"/>
      <c r="Y28" s="6"/>
      <c r="Z28" s="8"/>
    </row>
    <row r="29" spans="1:26" ht="13" customHeight="1" x14ac:dyDescent="0.35">
      <c r="A29" s="3" t="s">
        <v>369</v>
      </c>
      <c r="B29" s="171">
        <v>2</v>
      </c>
      <c r="C29" s="4">
        <v>57.813484547431599</v>
      </c>
      <c r="D29" s="177">
        <v>1.1088006577626901</v>
      </c>
      <c r="E29" s="4">
        <v>50.789989886340898</v>
      </c>
      <c r="F29" s="177">
        <v>1.3374104386485299</v>
      </c>
      <c r="G29" s="4">
        <v>59.523811651175798</v>
      </c>
      <c r="H29" s="177">
        <v>1.12646181413809</v>
      </c>
      <c r="I29" s="4">
        <v>65.322516568607</v>
      </c>
      <c r="J29" s="177">
        <v>1.1822388848120999</v>
      </c>
      <c r="K29" s="6"/>
      <c r="L29" s="6"/>
      <c r="M29" s="6"/>
      <c r="N29" s="6"/>
      <c r="O29" s="6"/>
      <c r="P29" s="6"/>
      <c r="Q29" s="6"/>
      <c r="R29" s="6"/>
      <c r="S29" s="6"/>
      <c r="T29" s="6"/>
      <c r="U29" s="6"/>
      <c r="V29" s="6"/>
      <c r="W29" s="6"/>
      <c r="X29" s="6"/>
      <c r="Y29" s="6"/>
      <c r="Z29" s="8"/>
    </row>
    <row r="30" spans="1:26" ht="13" customHeight="1" x14ac:dyDescent="0.35">
      <c r="A30" s="3" t="s">
        <v>370</v>
      </c>
      <c r="B30" s="171">
        <v>2</v>
      </c>
      <c r="C30" s="4">
        <v>73.497424751213003</v>
      </c>
      <c r="D30" s="177">
        <v>0.92032661557454098</v>
      </c>
      <c r="E30" s="4">
        <v>79.664824609931301</v>
      </c>
      <c r="F30" s="177">
        <v>0.81960200139968398</v>
      </c>
      <c r="G30" s="4">
        <v>60.359320335040799</v>
      </c>
      <c r="H30" s="177">
        <v>1.23707821526665</v>
      </c>
      <c r="I30" s="4">
        <v>53.046351225665397</v>
      </c>
      <c r="J30" s="177">
        <v>1.1585465451413199</v>
      </c>
      <c r="K30" s="6"/>
      <c r="L30" s="6"/>
      <c r="M30" s="6"/>
      <c r="N30" s="6"/>
      <c r="O30" s="6"/>
      <c r="P30" s="6"/>
      <c r="Q30" s="6"/>
      <c r="R30" s="6"/>
      <c r="S30" s="6"/>
      <c r="T30" s="6"/>
      <c r="U30" s="6"/>
      <c r="V30" s="6"/>
      <c r="W30" s="6"/>
      <c r="X30" s="6"/>
      <c r="Y30" s="6"/>
      <c r="Z30" s="8"/>
    </row>
    <row r="31" spans="1:26" ht="13" customHeight="1" x14ac:dyDescent="0.35">
      <c r="A31" s="3" t="s">
        <v>371</v>
      </c>
      <c r="B31" s="171">
        <v>2</v>
      </c>
      <c r="C31" s="4">
        <v>63.297803786956202</v>
      </c>
      <c r="D31" s="177">
        <v>1.10349788273494</v>
      </c>
      <c r="E31" s="4">
        <v>79.362503758655905</v>
      </c>
      <c r="F31" s="177">
        <v>0.91660079262080396</v>
      </c>
      <c r="G31" s="4">
        <v>78.502028719804301</v>
      </c>
      <c r="H31" s="177">
        <v>1.0488607347969101</v>
      </c>
      <c r="I31" s="4">
        <v>68.010651811704193</v>
      </c>
      <c r="J31" s="177">
        <v>1.0528043190283001</v>
      </c>
      <c r="K31" s="6"/>
      <c r="L31" s="6"/>
      <c r="M31" s="6"/>
      <c r="N31" s="6"/>
      <c r="O31" s="6"/>
      <c r="P31" s="6"/>
      <c r="Q31" s="6"/>
      <c r="R31" s="6"/>
      <c r="S31" s="6"/>
      <c r="T31" s="6"/>
      <c r="U31" s="6"/>
      <c r="V31" s="6"/>
      <c r="W31" s="6"/>
      <c r="X31" s="6"/>
      <c r="Y31" s="6"/>
      <c r="Z31" s="8"/>
    </row>
    <row r="32" spans="1:26" ht="13" customHeight="1" x14ac:dyDescent="0.35">
      <c r="A32" s="3" t="s">
        <v>372</v>
      </c>
      <c r="B32" s="171">
        <v>2</v>
      </c>
      <c r="C32" s="4">
        <v>83.2432493858268</v>
      </c>
      <c r="D32" s="177">
        <v>0.80276682143017597</v>
      </c>
      <c r="E32" s="4">
        <v>86.264487767017599</v>
      </c>
      <c r="F32" s="177">
        <v>0.750385009490526</v>
      </c>
      <c r="G32" s="4">
        <v>89.561295942564499</v>
      </c>
      <c r="H32" s="177">
        <v>0.69868949914595002</v>
      </c>
      <c r="I32" s="4">
        <v>85.530697672897304</v>
      </c>
      <c r="J32" s="177">
        <v>0.91640333090499404</v>
      </c>
      <c r="K32" s="6"/>
      <c r="L32" s="6"/>
      <c r="M32" s="6"/>
      <c r="N32" s="6"/>
      <c r="O32" s="6"/>
      <c r="P32" s="6"/>
      <c r="Q32" s="6"/>
      <c r="R32" s="6"/>
      <c r="S32" s="6"/>
      <c r="T32" s="6"/>
      <c r="U32" s="6"/>
      <c r="V32" s="6"/>
      <c r="W32" s="6"/>
      <c r="X32" s="6"/>
      <c r="Y32" s="6"/>
      <c r="Z32" s="8"/>
    </row>
    <row r="33" spans="1:26" ht="13" customHeight="1" x14ac:dyDescent="0.35">
      <c r="A33" s="3" t="s">
        <v>373</v>
      </c>
      <c r="B33" s="171">
        <v>2</v>
      </c>
      <c r="C33" s="4">
        <v>40.275282041311399</v>
      </c>
      <c r="D33" s="177">
        <v>1.67186957485796</v>
      </c>
      <c r="E33" s="4">
        <v>71.003508168557502</v>
      </c>
      <c r="F33" s="177">
        <v>1.44850609906428</v>
      </c>
      <c r="G33" s="4">
        <v>63.024963243167797</v>
      </c>
      <c r="H33" s="177">
        <v>1.6319622353724199</v>
      </c>
      <c r="I33" s="4">
        <v>51.988656375961398</v>
      </c>
      <c r="J33" s="177">
        <v>1.7361376475266099</v>
      </c>
      <c r="K33" s="6"/>
      <c r="L33" s="6"/>
      <c r="M33" s="6"/>
      <c r="N33" s="6"/>
      <c r="O33" s="6"/>
      <c r="P33" s="6"/>
      <c r="Q33" s="6"/>
      <c r="R33" s="6"/>
      <c r="S33" s="6"/>
      <c r="T33" s="6"/>
      <c r="U33" s="6"/>
      <c r="V33" s="6"/>
      <c r="W33" s="6"/>
      <c r="X33" s="6"/>
      <c r="Y33" s="6"/>
      <c r="Z33" s="8"/>
    </row>
    <row r="34" spans="1:26" ht="13" customHeight="1" x14ac:dyDescent="0.35">
      <c r="A34" s="3" t="s">
        <v>374</v>
      </c>
      <c r="B34" s="171">
        <v>2</v>
      </c>
      <c r="C34" s="4">
        <v>76.803245930945096</v>
      </c>
      <c r="D34" s="177">
        <v>1.0860204906701501</v>
      </c>
      <c r="E34" s="4">
        <v>82.741668452305902</v>
      </c>
      <c r="F34" s="177">
        <v>1.0168102252717099</v>
      </c>
      <c r="G34" s="4">
        <v>78.868253853921303</v>
      </c>
      <c r="H34" s="177">
        <v>1.16598947197298</v>
      </c>
      <c r="I34" s="4">
        <v>79.997251559990701</v>
      </c>
      <c r="J34" s="177">
        <v>1.2736850170576199</v>
      </c>
      <c r="K34" s="6"/>
      <c r="L34" s="6"/>
      <c r="M34" s="6"/>
      <c r="N34" s="6"/>
      <c r="O34" s="6"/>
      <c r="P34" s="6"/>
      <c r="Q34" s="6"/>
      <c r="R34" s="6"/>
      <c r="S34" s="6"/>
      <c r="T34" s="6"/>
      <c r="U34" s="6"/>
      <c r="V34" s="6"/>
      <c r="W34" s="6"/>
      <c r="X34" s="6"/>
      <c r="Y34" s="6"/>
      <c r="Z34" s="8"/>
    </row>
    <row r="35" spans="1:26" ht="13" customHeight="1" x14ac:dyDescent="0.35">
      <c r="A35" s="3" t="s">
        <v>375</v>
      </c>
      <c r="B35" s="171">
        <v>2</v>
      </c>
      <c r="C35" s="4">
        <v>77.029315761530498</v>
      </c>
      <c r="D35" s="177">
        <v>0.89166501302801604</v>
      </c>
      <c r="E35" s="4">
        <v>88.286272608501804</v>
      </c>
      <c r="F35" s="177">
        <v>0.75402615626120495</v>
      </c>
      <c r="G35" s="4">
        <v>90.462158304006806</v>
      </c>
      <c r="H35" s="177">
        <v>0.66301174207246405</v>
      </c>
      <c r="I35" s="4">
        <v>81.148506932429697</v>
      </c>
      <c r="J35" s="177">
        <v>0.79622743307047406</v>
      </c>
      <c r="K35" s="6"/>
      <c r="L35" s="6"/>
      <c r="M35" s="6"/>
      <c r="N35" s="6"/>
      <c r="O35" s="6"/>
      <c r="P35" s="6"/>
      <c r="Q35" s="6"/>
      <c r="R35" s="6"/>
      <c r="S35" s="6"/>
      <c r="T35" s="6"/>
      <c r="U35" s="6"/>
      <c r="V35" s="6"/>
      <c r="W35" s="6"/>
      <c r="X35" s="6"/>
      <c r="Y35" s="6"/>
      <c r="Z35" s="8"/>
    </row>
    <row r="36" spans="1:26" ht="13" customHeight="1" x14ac:dyDescent="0.35">
      <c r="A36" s="3" t="s">
        <v>376</v>
      </c>
      <c r="B36" s="171">
        <v>2</v>
      </c>
      <c r="C36" s="4">
        <v>43.873512039550903</v>
      </c>
      <c r="D36" s="177">
        <v>1.1224900034461101</v>
      </c>
      <c r="E36" s="4">
        <v>60.432247832830797</v>
      </c>
      <c r="F36" s="177">
        <v>1.0923217480902701</v>
      </c>
      <c r="G36" s="4">
        <v>47.126922196738697</v>
      </c>
      <c r="H36" s="177">
        <v>1.1674424849372</v>
      </c>
      <c r="I36" s="4">
        <v>40.8953074787551</v>
      </c>
      <c r="J36" s="177">
        <v>1.0967150865772799</v>
      </c>
      <c r="K36" s="6"/>
      <c r="L36" s="6"/>
      <c r="M36" s="6"/>
      <c r="N36" s="6"/>
      <c r="O36" s="6"/>
      <c r="P36" s="6"/>
      <c r="Q36" s="6"/>
      <c r="R36" s="6"/>
      <c r="S36" s="6"/>
      <c r="T36" s="6"/>
      <c r="U36" s="6"/>
      <c r="V36" s="6"/>
      <c r="W36" s="6"/>
      <c r="X36" s="6"/>
      <c r="Y36" s="6"/>
      <c r="Z36" s="8"/>
    </row>
    <row r="37" spans="1:26" ht="13" customHeight="1" x14ac:dyDescent="0.35">
      <c r="A37" s="3" t="s">
        <v>377</v>
      </c>
      <c r="B37" s="171">
        <v>2</v>
      </c>
      <c r="C37" s="4">
        <v>66.7131922293146</v>
      </c>
      <c r="D37" s="177">
        <v>1.10310910222964</v>
      </c>
      <c r="E37" s="4">
        <v>74.893337901734299</v>
      </c>
      <c r="F37" s="177">
        <v>0.842685083724657</v>
      </c>
      <c r="G37" s="4">
        <v>67.659493393466803</v>
      </c>
      <c r="H37" s="177">
        <v>0.99049140966576399</v>
      </c>
      <c r="I37" s="4">
        <v>83.249728886711495</v>
      </c>
      <c r="J37" s="177">
        <v>0.72623994870745001</v>
      </c>
      <c r="K37" s="6"/>
      <c r="L37" s="6"/>
      <c r="M37" s="6"/>
      <c r="N37" s="6"/>
      <c r="O37" s="6"/>
      <c r="P37" s="6"/>
      <c r="Q37" s="6"/>
      <c r="R37" s="6"/>
      <c r="S37" s="6"/>
      <c r="T37" s="6"/>
      <c r="U37" s="6"/>
      <c r="V37" s="6"/>
      <c r="W37" s="6"/>
      <c r="X37" s="6"/>
      <c r="Y37" s="6"/>
      <c r="Z37" s="8"/>
    </row>
    <row r="38" spans="1:26" ht="13" customHeight="1" x14ac:dyDescent="0.35">
      <c r="A38" s="3" t="s">
        <v>378</v>
      </c>
      <c r="B38" s="171">
        <v>2</v>
      </c>
      <c r="C38" s="4">
        <v>56.545664130361999</v>
      </c>
      <c r="D38" s="177">
        <v>1.35548409056793</v>
      </c>
      <c r="E38" s="4">
        <v>53.1089929760902</v>
      </c>
      <c r="F38" s="177">
        <v>1.28390062404498</v>
      </c>
      <c r="G38" s="4">
        <v>60.172892849736201</v>
      </c>
      <c r="H38" s="177">
        <v>1.34562038949424</v>
      </c>
      <c r="I38" s="4">
        <v>59.976344040631801</v>
      </c>
      <c r="J38" s="177">
        <v>1.2575271308339699</v>
      </c>
      <c r="K38" s="6"/>
      <c r="L38" s="6"/>
      <c r="M38" s="6"/>
      <c r="N38" s="6"/>
      <c r="O38" s="6"/>
      <c r="P38" s="6"/>
      <c r="Q38" s="6"/>
      <c r="R38" s="6"/>
      <c r="S38" s="6"/>
      <c r="T38" s="6"/>
      <c r="U38" s="6"/>
      <c r="V38" s="6"/>
      <c r="W38" s="6"/>
      <c r="X38" s="6"/>
      <c r="Y38" s="6"/>
      <c r="Z38" s="8"/>
    </row>
    <row r="39" spans="1:26" ht="13" customHeight="1" x14ac:dyDescent="0.35">
      <c r="A39" s="3" t="s">
        <v>379</v>
      </c>
      <c r="B39" s="171">
        <v>2</v>
      </c>
      <c r="C39" s="4">
        <v>76.811049451696803</v>
      </c>
      <c r="D39" s="177">
        <v>1.14774082489285</v>
      </c>
      <c r="E39" s="4">
        <v>59.576107602507498</v>
      </c>
      <c r="F39" s="177">
        <v>1.26979314836916</v>
      </c>
      <c r="G39" s="4">
        <v>77.835929492181293</v>
      </c>
      <c r="H39" s="177">
        <v>1.14283983375344</v>
      </c>
      <c r="I39" s="4">
        <v>85.997494408921199</v>
      </c>
      <c r="J39" s="177">
        <v>0.94181628170023801</v>
      </c>
      <c r="K39" s="6"/>
      <c r="L39" s="6"/>
      <c r="M39" s="6"/>
      <c r="N39" s="6"/>
      <c r="O39" s="6"/>
      <c r="P39" s="6"/>
      <c r="Q39" s="6"/>
      <c r="R39" s="6"/>
      <c r="S39" s="6"/>
      <c r="T39" s="6"/>
      <c r="U39" s="6"/>
      <c r="V39" s="6"/>
      <c r="W39" s="6"/>
      <c r="X39" s="6"/>
      <c r="Y39" s="6"/>
      <c r="Z39" s="8"/>
    </row>
    <row r="40" spans="1:26" ht="13" customHeight="1" x14ac:dyDescent="0.35">
      <c r="A40" s="3" t="s">
        <v>380</v>
      </c>
      <c r="B40" s="171">
        <v>2</v>
      </c>
      <c r="C40" s="4">
        <v>82.689383569380297</v>
      </c>
      <c r="D40" s="177">
        <v>0.89754836748024902</v>
      </c>
      <c r="E40" s="4">
        <v>90.339815959021493</v>
      </c>
      <c r="F40" s="177">
        <v>0.62695582516531101</v>
      </c>
      <c r="G40" s="4">
        <v>81.159583117220905</v>
      </c>
      <c r="H40" s="177">
        <v>1.10268677035398</v>
      </c>
      <c r="I40" s="4">
        <v>84.383245518409595</v>
      </c>
      <c r="J40" s="177">
        <v>0.79423381937229498</v>
      </c>
      <c r="K40" s="6"/>
      <c r="L40" s="6"/>
      <c r="M40" s="6"/>
      <c r="N40" s="6"/>
      <c r="O40" s="6"/>
      <c r="P40" s="6"/>
      <c r="Q40" s="6"/>
      <c r="R40" s="6"/>
      <c r="S40" s="6"/>
      <c r="T40" s="6"/>
      <c r="U40" s="6"/>
      <c r="V40" s="6"/>
      <c r="W40" s="6"/>
      <c r="X40" s="6"/>
      <c r="Y40" s="6"/>
      <c r="Z40" s="8"/>
    </row>
    <row r="41" spans="1:26" ht="13" customHeight="1" x14ac:dyDescent="0.35">
      <c r="A41" s="3" t="s">
        <v>381</v>
      </c>
      <c r="B41" s="171">
        <v>2</v>
      </c>
      <c r="C41" s="4">
        <v>75.360310789212505</v>
      </c>
      <c r="D41" s="177">
        <v>1.0743977437027401</v>
      </c>
      <c r="E41" s="4">
        <v>89.043957547655097</v>
      </c>
      <c r="F41" s="177">
        <v>0.70400111654657205</v>
      </c>
      <c r="G41" s="4">
        <v>78.980470392665197</v>
      </c>
      <c r="H41" s="177">
        <v>0.88841464077395904</v>
      </c>
      <c r="I41" s="4">
        <v>82.433809080084202</v>
      </c>
      <c r="J41" s="177">
        <v>0.84913797921394396</v>
      </c>
      <c r="K41" s="6"/>
      <c r="L41" s="6"/>
      <c r="M41" s="6"/>
      <c r="N41" s="6"/>
      <c r="O41" s="6"/>
      <c r="P41" s="6"/>
      <c r="Q41" s="6"/>
      <c r="R41" s="6"/>
      <c r="S41" s="6"/>
      <c r="T41" s="6"/>
      <c r="U41" s="6"/>
      <c r="V41" s="6"/>
      <c r="W41" s="6"/>
      <c r="X41" s="6"/>
      <c r="Y41" s="6"/>
      <c r="Z41" s="8"/>
    </row>
    <row r="42" spans="1:26" ht="13" customHeight="1" x14ac:dyDescent="0.35">
      <c r="A42" s="3" t="s">
        <v>382</v>
      </c>
      <c r="B42" s="171">
        <v>2</v>
      </c>
      <c r="C42" s="4">
        <v>71.732866357852004</v>
      </c>
      <c r="D42" s="177">
        <v>1.23098069674685</v>
      </c>
      <c r="E42" s="4">
        <v>80.828511124261297</v>
      </c>
      <c r="F42" s="177">
        <v>1.0602993228492199</v>
      </c>
      <c r="G42" s="4">
        <v>81.371956244177994</v>
      </c>
      <c r="H42" s="177">
        <v>0.95497012080523702</v>
      </c>
      <c r="I42" s="4">
        <v>75.422882549200395</v>
      </c>
      <c r="J42" s="177">
        <v>1.2132802296465399</v>
      </c>
      <c r="K42" s="6"/>
      <c r="L42" s="6"/>
      <c r="M42" s="6"/>
      <c r="N42" s="6"/>
      <c r="O42" s="6"/>
      <c r="P42" s="6"/>
      <c r="Q42" s="6"/>
      <c r="R42" s="6"/>
      <c r="S42" s="6"/>
      <c r="T42" s="6"/>
      <c r="U42" s="6"/>
      <c r="V42" s="6"/>
      <c r="W42" s="6"/>
      <c r="X42" s="6"/>
      <c r="Y42" s="6"/>
      <c r="Z42" s="8"/>
    </row>
    <row r="43" spans="1:26" ht="13" customHeight="1" x14ac:dyDescent="0.35">
      <c r="A43" s="3" t="s">
        <v>383</v>
      </c>
      <c r="B43" s="171">
        <v>2</v>
      </c>
      <c r="C43" s="4">
        <v>84.503203905735703</v>
      </c>
      <c r="D43" s="177">
        <v>1.32774758197001</v>
      </c>
      <c r="E43" s="4">
        <v>89.805341789785899</v>
      </c>
      <c r="F43" s="177">
        <v>1.0764724917008801</v>
      </c>
      <c r="G43" s="4">
        <v>86.899673154517004</v>
      </c>
      <c r="H43" s="177">
        <v>1.30518631927633</v>
      </c>
      <c r="I43" s="4">
        <v>78.341244496844794</v>
      </c>
      <c r="J43" s="177">
        <v>1.4683062111287299</v>
      </c>
      <c r="K43" s="6"/>
      <c r="L43" s="6"/>
      <c r="M43" s="6"/>
      <c r="N43" s="6"/>
      <c r="O43" s="6"/>
      <c r="P43" s="6"/>
      <c r="Q43" s="6"/>
      <c r="R43" s="6"/>
      <c r="S43" s="6"/>
      <c r="T43" s="6"/>
      <c r="U43" s="6"/>
      <c r="V43" s="6"/>
      <c r="W43" s="6"/>
      <c r="X43" s="6"/>
      <c r="Y43" s="6"/>
      <c r="Z43" s="8"/>
    </row>
    <row r="44" spans="1:26" ht="13" customHeight="1" x14ac:dyDescent="0.35">
      <c r="A44" s="3" t="s">
        <v>384</v>
      </c>
      <c r="B44" s="171">
        <v>2</v>
      </c>
      <c r="C44" s="4">
        <v>69.470536477516305</v>
      </c>
      <c r="D44" s="177">
        <v>1.5982439708737799</v>
      </c>
      <c r="E44" s="4">
        <v>77.579260004847498</v>
      </c>
      <c r="F44" s="177">
        <v>1.3068466865463499</v>
      </c>
      <c r="G44" s="4">
        <v>80.472589160268697</v>
      </c>
      <c r="H44" s="177">
        <v>1.1730750098795899</v>
      </c>
      <c r="I44" s="4">
        <v>81.552498360590803</v>
      </c>
      <c r="J44" s="177">
        <v>1.00086018716922</v>
      </c>
      <c r="K44" s="6"/>
      <c r="L44" s="6"/>
      <c r="M44" s="6"/>
      <c r="N44" s="6"/>
      <c r="O44" s="6"/>
      <c r="P44" s="6"/>
      <c r="Q44" s="6"/>
      <c r="R44" s="6"/>
      <c r="S44" s="6"/>
      <c r="T44" s="6"/>
      <c r="U44" s="6"/>
      <c r="V44" s="6"/>
      <c r="W44" s="6"/>
      <c r="X44" s="6"/>
      <c r="Y44" s="6"/>
      <c r="Z44" s="8"/>
    </row>
    <row r="45" spans="1:26" ht="13" customHeight="1" x14ac:dyDescent="0.35">
      <c r="A45" s="3" t="s">
        <v>385</v>
      </c>
      <c r="B45" s="171">
        <v>2</v>
      </c>
      <c r="C45" s="4">
        <v>78.043774357915197</v>
      </c>
      <c r="D45" s="177">
        <v>0.85560825692759002</v>
      </c>
      <c r="E45" s="4">
        <v>85.206543340098193</v>
      </c>
      <c r="F45" s="177">
        <v>0.90380817923249701</v>
      </c>
      <c r="G45" s="4">
        <v>84.3843506957746</v>
      </c>
      <c r="H45" s="177">
        <v>0.80321208286031498</v>
      </c>
      <c r="I45" s="4">
        <v>84.652404587803005</v>
      </c>
      <c r="J45" s="177">
        <v>0.72864185150691796</v>
      </c>
      <c r="K45" s="6"/>
      <c r="L45" s="6"/>
      <c r="M45" s="6"/>
      <c r="N45" s="6"/>
      <c r="O45" s="6"/>
      <c r="P45" s="6"/>
      <c r="Q45" s="6"/>
      <c r="R45" s="6"/>
      <c r="S45" s="6"/>
      <c r="T45" s="6"/>
      <c r="U45" s="6"/>
      <c r="V45" s="6"/>
      <c r="W45" s="6"/>
      <c r="X45" s="6"/>
      <c r="Y45" s="6"/>
      <c r="Z45" s="8"/>
    </row>
    <row r="46" spans="1:26" ht="13" customHeight="1" x14ac:dyDescent="0.35">
      <c r="A46" s="3" t="s">
        <v>386</v>
      </c>
      <c r="B46" s="171">
        <v>2</v>
      </c>
      <c r="C46" s="4">
        <v>84.175407821402004</v>
      </c>
      <c r="D46" s="177">
        <v>1.0405891594094701</v>
      </c>
      <c r="E46" s="4">
        <v>88.730891609911495</v>
      </c>
      <c r="F46" s="177">
        <v>0.90060560417824598</v>
      </c>
      <c r="G46" s="4">
        <v>85.880895813986996</v>
      </c>
      <c r="H46" s="177">
        <v>1.0234970902279801</v>
      </c>
      <c r="I46" s="4">
        <v>84.704343873680799</v>
      </c>
      <c r="J46" s="177">
        <v>0.91834191094392803</v>
      </c>
      <c r="K46" s="6"/>
      <c r="L46" s="6"/>
      <c r="M46" s="6"/>
      <c r="N46" s="6"/>
      <c r="O46" s="6"/>
      <c r="P46" s="6"/>
      <c r="Q46" s="6"/>
      <c r="R46" s="6"/>
      <c r="S46" s="6"/>
      <c r="T46" s="6"/>
      <c r="U46" s="6"/>
      <c r="V46" s="6"/>
      <c r="W46" s="6"/>
      <c r="X46" s="6"/>
      <c r="Y46" s="6"/>
      <c r="Z46" s="8"/>
    </row>
    <row r="47" spans="1:26" ht="13" customHeight="1" x14ac:dyDescent="0.35">
      <c r="A47" s="3" t="s">
        <v>387</v>
      </c>
      <c r="B47" s="171">
        <v>2</v>
      </c>
      <c r="C47" s="4">
        <v>79.694186635249906</v>
      </c>
      <c r="D47" s="177">
        <v>0.81010910224903099</v>
      </c>
      <c r="E47" s="4">
        <v>88.791246836537596</v>
      </c>
      <c r="F47" s="177">
        <v>0.62465120207821201</v>
      </c>
      <c r="G47" s="4">
        <v>89.186917395670903</v>
      </c>
      <c r="H47" s="177">
        <v>0.62078101780043105</v>
      </c>
      <c r="I47" s="4">
        <v>85.886917147999796</v>
      </c>
      <c r="J47" s="177">
        <v>0.782754855141089</v>
      </c>
      <c r="K47" s="6"/>
      <c r="L47" s="6"/>
      <c r="M47" s="6"/>
      <c r="N47" s="6"/>
      <c r="O47" s="6"/>
      <c r="P47" s="6"/>
      <c r="Q47" s="6"/>
      <c r="R47" s="6"/>
      <c r="S47" s="6"/>
      <c r="T47" s="6"/>
      <c r="U47" s="6"/>
      <c r="V47" s="6"/>
      <c r="W47" s="6"/>
      <c r="X47" s="6"/>
      <c r="Y47" s="6"/>
      <c r="Z47" s="8"/>
    </row>
    <row r="48" spans="1:26" ht="13" customHeight="1" x14ac:dyDescent="0.35">
      <c r="A48" s="3" t="s">
        <v>388</v>
      </c>
      <c r="B48" s="171">
        <v>2</v>
      </c>
      <c r="C48" s="4">
        <v>78.0948869759237</v>
      </c>
      <c r="D48" s="177">
        <v>1.0643513544374901</v>
      </c>
      <c r="E48" s="4">
        <v>91.054230723256495</v>
      </c>
      <c r="F48" s="177">
        <v>0.63019359403720399</v>
      </c>
      <c r="G48" s="4">
        <v>89.464169973463299</v>
      </c>
      <c r="H48" s="177">
        <v>0.73205192672949604</v>
      </c>
      <c r="I48" s="4">
        <v>90.668960024345907</v>
      </c>
      <c r="J48" s="177">
        <v>0.737229343514052</v>
      </c>
      <c r="K48" s="6"/>
      <c r="L48" s="6"/>
      <c r="M48" s="6"/>
      <c r="N48" s="6"/>
      <c r="O48" s="6"/>
      <c r="P48" s="6"/>
      <c r="Q48" s="6"/>
      <c r="R48" s="6"/>
      <c r="S48" s="6"/>
      <c r="T48" s="6"/>
      <c r="U48" s="6"/>
      <c r="V48" s="6"/>
      <c r="W48" s="6"/>
      <c r="X48" s="6"/>
      <c r="Y48" s="6"/>
      <c r="Z48" s="8"/>
    </row>
    <row r="49" spans="1:26" ht="13" customHeight="1" x14ac:dyDescent="0.35">
      <c r="A49" s="3" t="s">
        <v>389</v>
      </c>
      <c r="B49" s="171">
        <v>2</v>
      </c>
      <c r="C49" s="4">
        <v>80.667116300458005</v>
      </c>
      <c r="D49" s="177">
        <v>1.00667303223571</v>
      </c>
      <c r="E49" s="4">
        <v>71.068026869417494</v>
      </c>
      <c r="F49" s="177">
        <v>1.09867693347414</v>
      </c>
      <c r="G49" s="4">
        <v>77.095584986134199</v>
      </c>
      <c r="H49" s="177">
        <v>0.96616219863088804</v>
      </c>
      <c r="I49" s="4">
        <v>86.968304590322902</v>
      </c>
      <c r="J49" s="177">
        <v>0.90132930403766998</v>
      </c>
      <c r="K49" s="6"/>
      <c r="L49" s="6"/>
      <c r="M49" s="6"/>
      <c r="N49" s="6"/>
      <c r="O49" s="6"/>
      <c r="P49" s="6"/>
      <c r="Q49" s="6"/>
      <c r="R49" s="6"/>
      <c r="S49" s="6"/>
      <c r="T49" s="6"/>
      <c r="U49" s="6"/>
      <c r="V49" s="6"/>
      <c r="W49" s="6"/>
      <c r="X49" s="6"/>
      <c r="Y49" s="6"/>
      <c r="Z49" s="8"/>
    </row>
    <row r="50" spans="1:26" ht="13" customHeight="1" x14ac:dyDescent="0.35">
      <c r="A50" s="3" t="s">
        <v>390</v>
      </c>
      <c r="B50" s="171">
        <v>2</v>
      </c>
      <c r="C50" s="4">
        <v>87.816566865865994</v>
      </c>
      <c r="D50" s="177">
        <v>0.61621831511463399</v>
      </c>
      <c r="E50" s="4">
        <v>91.723415781400305</v>
      </c>
      <c r="F50" s="177">
        <v>0.64960434886312901</v>
      </c>
      <c r="G50" s="4">
        <v>86.798170105364903</v>
      </c>
      <c r="H50" s="177">
        <v>0.74462988377932504</v>
      </c>
      <c r="I50" s="4">
        <v>86.044801331233799</v>
      </c>
      <c r="J50" s="177">
        <v>0.77025325260250399</v>
      </c>
      <c r="K50" s="6"/>
      <c r="L50" s="6"/>
      <c r="M50" s="6"/>
      <c r="N50" s="6"/>
      <c r="O50" s="6"/>
      <c r="P50" s="6"/>
      <c r="Q50" s="6"/>
      <c r="R50" s="6"/>
      <c r="S50" s="6"/>
      <c r="T50" s="6"/>
      <c r="U50" s="6"/>
      <c r="V50" s="6"/>
      <c r="W50" s="6"/>
      <c r="X50" s="6"/>
      <c r="Y50" s="6"/>
      <c r="Z50" s="8"/>
    </row>
    <row r="51" spans="1:26" ht="13" customHeight="1" x14ac:dyDescent="0.35">
      <c r="A51" s="3" t="s">
        <v>391</v>
      </c>
      <c r="B51" s="171">
        <v>2</v>
      </c>
      <c r="C51" s="4">
        <v>88.523381814638</v>
      </c>
      <c r="D51" s="177">
        <v>0.73131637749423895</v>
      </c>
      <c r="E51" s="4">
        <v>92.558110614439101</v>
      </c>
      <c r="F51" s="177">
        <v>0.56793945487666098</v>
      </c>
      <c r="G51" s="4">
        <v>92.987888340818401</v>
      </c>
      <c r="H51" s="177">
        <v>0.53750254486769</v>
      </c>
      <c r="I51" s="4">
        <v>85.102685484587298</v>
      </c>
      <c r="J51" s="177">
        <v>0.68825746501174001</v>
      </c>
      <c r="K51" s="6"/>
      <c r="L51" s="6"/>
      <c r="M51" s="6"/>
      <c r="N51" s="6"/>
      <c r="O51" s="6"/>
      <c r="P51" s="6"/>
      <c r="Q51" s="6"/>
      <c r="R51" s="6"/>
      <c r="S51" s="6"/>
      <c r="T51" s="6"/>
      <c r="U51" s="6"/>
      <c r="V51" s="6"/>
      <c r="W51" s="6"/>
      <c r="X51" s="6"/>
      <c r="Y51" s="6"/>
      <c r="Z51" s="8"/>
    </row>
    <row r="52" spans="1:26" ht="13" customHeight="1" x14ac:dyDescent="0.35">
      <c r="A52" s="3" t="s">
        <v>392</v>
      </c>
      <c r="B52" s="171">
        <v>2</v>
      </c>
      <c r="C52" s="4">
        <v>69.662656432293602</v>
      </c>
      <c r="D52" s="177">
        <v>0.93776317529187603</v>
      </c>
      <c r="E52" s="4">
        <v>80.752024390493403</v>
      </c>
      <c r="F52" s="177">
        <v>1.0042565934116801</v>
      </c>
      <c r="G52" s="4">
        <v>79.021046000104903</v>
      </c>
      <c r="H52" s="177">
        <v>1.09845329409276</v>
      </c>
      <c r="I52" s="4">
        <v>68.002105606123393</v>
      </c>
      <c r="J52" s="177">
        <v>1.0353325820572901</v>
      </c>
      <c r="K52" s="6"/>
      <c r="L52" s="6"/>
      <c r="M52" s="6"/>
      <c r="N52" s="6"/>
      <c r="O52" s="6"/>
      <c r="P52" s="6"/>
      <c r="Q52" s="6"/>
      <c r="R52" s="6"/>
      <c r="S52" s="6"/>
      <c r="T52" s="6"/>
      <c r="U52" s="6"/>
      <c r="V52" s="6"/>
      <c r="W52" s="6"/>
      <c r="X52" s="6"/>
      <c r="Y52" s="6"/>
      <c r="Z52" s="8"/>
    </row>
    <row r="53" spans="1:26" ht="13" customHeight="1" x14ac:dyDescent="0.35">
      <c r="A53" s="3" t="s">
        <v>393</v>
      </c>
      <c r="B53" s="171">
        <v>2</v>
      </c>
      <c r="C53" s="4">
        <v>72.424176525048196</v>
      </c>
      <c r="D53" s="177">
        <v>0.81855486775344499</v>
      </c>
      <c r="E53" s="4">
        <v>81.178681760802206</v>
      </c>
      <c r="F53" s="177">
        <v>0.84803903136200798</v>
      </c>
      <c r="G53" s="4">
        <v>76.134571431742799</v>
      </c>
      <c r="H53" s="177">
        <v>0.860973094856333</v>
      </c>
      <c r="I53" s="4">
        <v>64.618255353175002</v>
      </c>
      <c r="J53" s="177">
        <v>1.16580477128688</v>
      </c>
      <c r="K53" s="6"/>
      <c r="L53" s="6"/>
      <c r="M53" s="6"/>
      <c r="N53" s="6"/>
      <c r="O53" s="6"/>
      <c r="P53" s="6"/>
      <c r="Q53" s="6"/>
      <c r="R53" s="6"/>
      <c r="S53" s="6"/>
      <c r="T53" s="6"/>
      <c r="U53" s="6"/>
      <c r="V53" s="6"/>
      <c r="W53" s="6"/>
      <c r="X53" s="6"/>
      <c r="Y53" s="6"/>
      <c r="Z53" s="8"/>
    </row>
    <row r="54" spans="1:26" ht="13" customHeight="1" x14ac:dyDescent="0.35">
      <c r="A54" s="3" t="s">
        <v>394</v>
      </c>
      <c r="B54" s="171">
        <v>2</v>
      </c>
      <c r="C54" s="4">
        <v>68.122734727650695</v>
      </c>
      <c r="D54" s="177">
        <v>1.3201285475241</v>
      </c>
      <c r="E54" s="4">
        <v>85.942599643483604</v>
      </c>
      <c r="F54" s="177">
        <v>0.87673232834569703</v>
      </c>
      <c r="G54" s="4">
        <v>77.315191360724299</v>
      </c>
      <c r="H54" s="177">
        <v>1.15001197017697</v>
      </c>
      <c r="I54" s="4">
        <v>72.542727464854494</v>
      </c>
      <c r="J54" s="177">
        <v>1.24136555669904</v>
      </c>
      <c r="K54" s="6"/>
      <c r="L54" s="6"/>
      <c r="M54" s="6"/>
      <c r="N54" s="6"/>
      <c r="O54" s="6"/>
      <c r="P54" s="6"/>
      <c r="Q54" s="6"/>
      <c r="R54" s="6"/>
      <c r="S54" s="6"/>
      <c r="T54" s="6"/>
      <c r="U54" s="6"/>
      <c r="V54" s="6"/>
      <c r="W54" s="6"/>
      <c r="X54" s="6"/>
      <c r="Y54" s="6"/>
      <c r="Z54" s="8"/>
    </row>
    <row r="55" spans="1:26" ht="13" customHeight="1" x14ac:dyDescent="0.35">
      <c r="A55" s="3" t="s">
        <v>395</v>
      </c>
      <c r="B55" s="171">
        <v>2</v>
      </c>
      <c r="C55" s="4">
        <v>85.115379584001204</v>
      </c>
      <c r="D55" s="177">
        <v>0.93539888969328999</v>
      </c>
      <c r="E55" s="4">
        <v>86.0281947868733</v>
      </c>
      <c r="F55" s="177">
        <v>0.88986506028763601</v>
      </c>
      <c r="G55" s="4">
        <v>86.180324028036495</v>
      </c>
      <c r="H55" s="177">
        <v>0.900452975807986</v>
      </c>
      <c r="I55" s="4">
        <v>85.7775465549351</v>
      </c>
      <c r="J55" s="177">
        <v>0.98025545187305496</v>
      </c>
      <c r="K55" s="6"/>
      <c r="L55" s="6"/>
      <c r="M55" s="6"/>
      <c r="N55" s="6"/>
      <c r="O55" s="6"/>
      <c r="P55" s="6"/>
      <c r="Q55" s="6"/>
      <c r="R55" s="6"/>
      <c r="S55" s="6"/>
      <c r="T55" s="6"/>
      <c r="U55" s="6"/>
      <c r="V55" s="6"/>
      <c r="W55" s="6"/>
      <c r="X55" s="6"/>
      <c r="Y55" s="6"/>
      <c r="Z55" s="8"/>
    </row>
    <row r="56" spans="1:26" ht="13" customHeight="1" x14ac:dyDescent="0.35">
      <c r="A56" s="3" t="s">
        <v>396</v>
      </c>
      <c r="B56" s="171">
        <v>2</v>
      </c>
      <c r="C56" s="4">
        <v>78.529826542916396</v>
      </c>
      <c r="D56" s="177">
        <v>0.67143747959769495</v>
      </c>
      <c r="E56" s="4">
        <v>89.698371908113899</v>
      </c>
      <c r="F56" s="177">
        <v>0.60055671283329604</v>
      </c>
      <c r="G56" s="4">
        <v>87.310885203239394</v>
      </c>
      <c r="H56" s="177">
        <v>0.61026850033817703</v>
      </c>
      <c r="I56" s="4">
        <v>83.656260116982693</v>
      </c>
      <c r="J56" s="177">
        <v>0.73799742212610897</v>
      </c>
      <c r="K56" s="6"/>
      <c r="L56" s="6"/>
      <c r="M56" s="6"/>
      <c r="N56" s="6"/>
      <c r="O56" s="6"/>
      <c r="P56" s="6"/>
      <c r="Q56" s="6"/>
      <c r="R56" s="6"/>
      <c r="S56" s="6"/>
      <c r="T56" s="6"/>
      <c r="U56" s="6"/>
      <c r="V56" s="6"/>
      <c r="W56" s="6"/>
      <c r="X56" s="6"/>
      <c r="Y56" s="6"/>
      <c r="Z56" s="8"/>
    </row>
    <row r="57" spans="1:26" ht="13" customHeight="1" x14ac:dyDescent="0.35">
      <c r="A57" s="3" t="s">
        <v>397</v>
      </c>
      <c r="B57" s="171">
        <v>2</v>
      </c>
      <c r="C57" s="4">
        <v>68.395956878280998</v>
      </c>
      <c r="D57" s="177">
        <v>1.3033898297225099</v>
      </c>
      <c r="E57" s="4">
        <v>81.517697115498294</v>
      </c>
      <c r="F57" s="177">
        <v>1.027413223138</v>
      </c>
      <c r="G57" s="4">
        <v>80.637676340584207</v>
      </c>
      <c r="H57" s="177">
        <v>1.1572911679275799</v>
      </c>
      <c r="I57" s="4">
        <v>69.262874973400599</v>
      </c>
      <c r="J57" s="177">
        <v>1.4071700400139899</v>
      </c>
      <c r="K57" s="6"/>
      <c r="L57" s="6"/>
      <c r="M57" s="6"/>
      <c r="N57" s="6"/>
      <c r="O57" s="6"/>
      <c r="P57" s="6"/>
      <c r="Q57" s="6"/>
      <c r="R57" s="6"/>
      <c r="S57" s="6"/>
      <c r="T57" s="6"/>
      <c r="U57" s="6"/>
      <c r="V57" s="6"/>
      <c r="W57" s="6"/>
      <c r="X57" s="6"/>
      <c r="Y57" s="6"/>
      <c r="Z57" s="8"/>
    </row>
    <row r="58" spans="1:26" ht="13" customHeight="1" x14ac:dyDescent="0.35">
      <c r="A58" s="3" t="s">
        <v>398</v>
      </c>
      <c r="B58" s="171">
        <v>2</v>
      </c>
      <c r="C58" s="4">
        <v>82.608047006640206</v>
      </c>
      <c r="D58" s="177">
        <v>0.91900992853371399</v>
      </c>
      <c r="E58" s="4">
        <v>73.026818549054596</v>
      </c>
      <c r="F58" s="177">
        <v>0.93379626980784702</v>
      </c>
      <c r="G58" s="4">
        <v>79.120093443259705</v>
      </c>
      <c r="H58" s="177">
        <v>0.824431298318137</v>
      </c>
      <c r="I58" s="4">
        <v>76.028749632953804</v>
      </c>
      <c r="J58" s="177">
        <v>0.86968644842198095</v>
      </c>
      <c r="K58" s="6"/>
      <c r="L58" s="6"/>
      <c r="M58" s="6"/>
      <c r="N58" s="6"/>
      <c r="O58" s="6"/>
      <c r="P58" s="6"/>
      <c r="Q58" s="6"/>
      <c r="R58" s="6"/>
      <c r="S58" s="6"/>
      <c r="T58" s="6"/>
      <c r="U58" s="6"/>
      <c r="V58" s="6"/>
      <c r="W58" s="6"/>
      <c r="X58" s="6"/>
      <c r="Y58" s="6"/>
      <c r="Z58" s="8"/>
    </row>
    <row r="59" spans="1:26" ht="13" customHeight="1" x14ac:dyDescent="0.35">
      <c r="A59" s="3" t="s">
        <v>399</v>
      </c>
      <c r="B59" s="171">
        <v>2</v>
      </c>
      <c r="C59" s="4">
        <v>92.985205916089697</v>
      </c>
      <c r="D59" s="177">
        <v>1.03617385573857</v>
      </c>
      <c r="E59" s="4">
        <v>92.849270502575095</v>
      </c>
      <c r="F59" s="177">
        <v>0.64168531042177801</v>
      </c>
      <c r="G59" s="4">
        <v>92.597364070241795</v>
      </c>
      <c r="H59" s="177">
        <v>0.70701126308186901</v>
      </c>
      <c r="I59" s="4">
        <v>92.042428052663794</v>
      </c>
      <c r="J59" s="177">
        <v>0.76823713063301902</v>
      </c>
      <c r="K59" s="6"/>
      <c r="L59" s="6"/>
      <c r="M59" s="6"/>
      <c r="N59" s="6"/>
      <c r="O59" s="6"/>
      <c r="P59" s="6"/>
      <c r="Q59" s="6"/>
      <c r="R59" s="6"/>
      <c r="S59" s="6"/>
      <c r="T59" s="6"/>
      <c r="U59" s="6"/>
      <c r="V59" s="6"/>
      <c r="W59" s="6"/>
      <c r="X59" s="6"/>
      <c r="Y59" s="6"/>
      <c r="Z59" s="8"/>
    </row>
    <row r="60" spans="1:26" ht="13" customHeight="1" x14ac:dyDescent="0.35">
      <c r="A60" s="3" t="s">
        <v>400</v>
      </c>
      <c r="B60" s="171">
        <v>2</v>
      </c>
      <c r="C60" s="4">
        <v>83.243198250974203</v>
      </c>
      <c r="D60" s="177">
        <v>2.3876403285608698</v>
      </c>
      <c r="E60" s="4">
        <v>87.004587121639304</v>
      </c>
      <c r="F60" s="177">
        <v>1.2460130445843101</v>
      </c>
      <c r="G60" s="4">
        <v>86.589303566956104</v>
      </c>
      <c r="H60" s="177">
        <v>1.9959071686966301</v>
      </c>
      <c r="I60" s="4">
        <v>76.034940986160095</v>
      </c>
      <c r="J60" s="177">
        <v>3.10613278418126</v>
      </c>
      <c r="K60" s="6"/>
      <c r="L60" s="6"/>
      <c r="M60" s="6"/>
      <c r="N60" s="6"/>
      <c r="O60" s="6"/>
      <c r="P60" s="6"/>
      <c r="Q60" s="6"/>
      <c r="R60" s="6"/>
      <c r="S60" s="6"/>
      <c r="T60" s="6"/>
      <c r="U60" s="6"/>
      <c r="V60" s="6"/>
      <c r="W60" s="6"/>
      <c r="X60" s="6"/>
      <c r="Y60" s="6"/>
      <c r="Z60" s="8"/>
    </row>
    <row r="61" spans="1:26" ht="13" customHeight="1" x14ac:dyDescent="0.35">
      <c r="A61" s="3" t="s">
        <v>401</v>
      </c>
      <c r="B61" s="171">
        <v>2</v>
      </c>
      <c r="C61" s="4">
        <v>68.159310917812306</v>
      </c>
      <c r="D61" s="177">
        <v>0.87876191292224803</v>
      </c>
      <c r="E61" s="4">
        <v>55.019305735813198</v>
      </c>
      <c r="F61" s="177">
        <v>0.96142771838417396</v>
      </c>
      <c r="G61" s="4">
        <v>69.751318478371999</v>
      </c>
      <c r="H61" s="177">
        <v>1.0360093140658699</v>
      </c>
      <c r="I61" s="4">
        <v>78.083488624286502</v>
      </c>
      <c r="J61" s="177">
        <v>0.885492439184835</v>
      </c>
      <c r="K61" s="6"/>
      <c r="L61" s="6"/>
      <c r="M61" s="6"/>
      <c r="N61" s="6"/>
      <c r="O61" s="6"/>
      <c r="P61" s="6"/>
      <c r="Q61" s="6"/>
      <c r="R61" s="6"/>
      <c r="S61" s="6"/>
      <c r="T61" s="6"/>
      <c r="U61" s="6"/>
      <c r="V61" s="6"/>
      <c r="W61" s="6"/>
      <c r="X61" s="6"/>
      <c r="Y61" s="6"/>
      <c r="Z61" s="8"/>
    </row>
    <row r="62" spans="1:26" ht="13" customHeight="1" x14ac:dyDescent="0.35">
      <c r="A62" s="3" t="s">
        <v>402</v>
      </c>
      <c r="B62" s="171">
        <v>2</v>
      </c>
      <c r="C62" s="4">
        <v>84.357315285685004</v>
      </c>
      <c r="D62" s="177">
        <v>0.68992450851379095</v>
      </c>
      <c r="E62" s="4">
        <v>86.118042844441902</v>
      </c>
      <c r="F62" s="177">
        <v>0.68923606876519505</v>
      </c>
      <c r="G62" s="4">
        <v>66.038348111516996</v>
      </c>
      <c r="H62" s="177">
        <v>1.03956151221152</v>
      </c>
      <c r="I62" s="4">
        <v>86.194097577392895</v>
      </c>
      <c r="J62" s="177">
        <v>0.67123507236350899</v>
      </c>
      <c r="K62" s="6"/>
      <c r="L62" s="6"/>
      <c r="M62" s="6"/>
      <c r="N62" s="6"/>
      <c r="O62" s="6"/>
      <c r="P62" s="6"/>
      <c r="Q62" s="6"/>
      <c r="R62" s="6"/>
      <c r="S62" s="6"/>
      <c r="T62" s="6"/>
      <c r="U62" s="6"/>
      <c r="V62" s="6"/>
      <c r="W62" s="6"/>
      <c r="X62" s="6"/>
      <c r="Y62" s="6"/>
      <c r="Z62" s="8"/>
    </row>
    <row r="63" spans="1:26" ht="13" customHeight="1" x14ac:dyDescent="0.35">
      <c r="A63" s="192" t="s">
        <v>403</v>
      </c>
      <c r="B63" s="172">
        <v>2</v>
      </c>
      <c r="C63" s="42">
        <v>71.890909715296601</v>
      </c>
      <c r="D63" s="178">
        <v>0.227856455390687</v>
      </c>
      <c r="E63" s="42">
        <v>80.003401598292498</v>
      </c>
      <c r="F63" s="178">
        <v>0.199325548341826</v>
      </c>
      <c r="G63" s="42">
        <v>77.430650630293897</v>
      </c>
      <c r="H63" s="178">
        <v>0.216748785819844</v>
      </c>
      <c r="I63" s="42">
        <v>71.167879910028105</v>
      </c>
      <c r="J63" s="178">
        <v>0.24433037613831801</v>
      </c>
      <c r="K63" s="6"/>
      <c r="L63" s="6"/>
      <c r="M63" s="6"/>
      <c r="N63" s="6"/>
      <c r="O63" s="6"/>
      <c r="P63" s="6"/>
      <c r="Q63" s="6"/>
      <c r="R63" s="6"/>
      <c r="S63" s="6"/>
      <c r="T63" s="6"/>
      <c r="U63" s="6"/>
      <c r="V63" s="6"/>
      <c r="W63" s="6"/>
      <c r="X63" s="6"/>
      <c r="Y63" s="6"/>
      <c r="Z63" s="8"/>
    </row>
    <row r="64" spans="1:26" ht="13" customHeight="1" x14ac:dyDescent="0.35">
      <c r="A64" s="193" t="s">
        <v>404</v>
      </c>
      <c r="B64" s="173">
        <v>2</v>
      </c>
      <c r="C64" s="47">
        <v>74.590657050913904</v>
      </c>
      <c r="D64" s="179">
        <v>0.31008237019066298</v>
      </c>
      <c r="E64" s="47">
        <v>84.994839038010497</v>
      </c>
      <c r="F64" s="179">
        <v>0.26153056283136999</v>
      </c>
      <c r="G64" s="47">
        <v>83.406149651818197</v>
      </c>
      <c r="H64" s="179">
        <v>0.28250385364691699</v>
      </c>
      <c r="I64" s="47">
        <v>76.606392078209495</v>
      </c>
      <c r="J64" s="179">
        <v>0.29432418313522501</v>
      </c>
      <c r="K64" s="6"/>
      <c r="L64" s="6"/>
      <c r="M64" s="6"/>
      <c r="N64" s="6"/>
      <c r="O64" s="6"/>
      <c r="P64" s="6"/>
      <c r="Q64" s="6"/>
      <c r="R64" s="6"/>
      <c r="S64" s="6"/>
      <c r="T64" s="6"/>
      <c r="U64" s="6"/>
      <c r="V64" s="6"/>
      <c r="W64" s="6"/>
      <c r="X64" s="6"/>
      <c r="Y64" s="6"/>
      <c r="Z64" s="8"/>
    </row>
    <row r="65" spans="1:26" ht="13" customHeight="1" x14ac:dyDescent="0.35">
      <c r="A65" s="194" t="s">
        <v>405</v>
      </c>
      <c r="B65" s="174">
        <v>2</v>
      </c>
      <c r="C65" s="26">
        <v>74.493643122909106</v>
      </c>
      <c r="D65" s="180">
        <v>0.16255786921957599</v>
      </c>
      <c r="E65" s="26">
        <v>80.649276418628702</v>
      </c>
      <c r="F65" s="180">
        <v>0.14287175494926899</v>
      </c>
      <c r="G65" s="26">
        <v>79.5653659855885</v>
      </c>
      <c r="H65" s="180">
        <v>0.15029702991538499</v>
      </c>
      <c r="I65" s="26">
        <v>76.548679195465198</v>
      </c>
      <c r="J65" s="180">
        <v>0.16308320545375299</v>
      </c>
      <c r="K65" s="6"/>
      <c r="L65" s="6"/>
      <c r="M65" s="6"/>
      <c r="N65" s="6"/>
      <c r="O65" s="6"/>
      <c r="P65" s="6"/>
      <c r="Q65" s="6"/>
      <c r="R65" s="6"/>
      <c r="S65" s="6"/>
      <c r="T65" s="6"/>
      <c r="U65" s="6"/>
      <c r="V65" s="6"/>
      <c r="W65" s="6"/>
      <c r="X65" s="6"/>
      <c r="Y65" s="6"/>
      <c r="Z65" s="8"/>
    </row>
    <row r="66" spans="1:26" ht="13" customHeight="1" x14ac:dyDescent="0.35">
      <c r="A66" s="3" t="s">
        <v>406</v>
      </c>
      <c r="B66" s="171">
        <v>2</v>
      </c>
      <c r="C66" s="4">
        <v>84.584179925927302</v>
      </c>
      <c r="D66" s="177">
        <v>2.0012059725892399</v>
      </c>
      <c r="E66" s="4">
        <v>87.441881705157996</v>
      </c>
      <c r="F66" s="177">
        <v>1.2010362779442501</v>
      </c>
      <c r="G66" s="4">
        <v>89.462333919511394</v>
      </c>
      <c r="H66" s="177">
        <v>1.4360582746794099</v>
      </c>
      <c r="I66" s="4">
        <v>75.166540340875898</v>
      </c>
      <c r="J66" s="177">
        <v>2.34554595376401</v>
      </c>
      <c r="K66" s="6"/>
      <c r="L66" s="6"/>
      <c r="M66" s="6"/>
      <c r="N66" s="6"/>
      <c r="O66" s="6"/>
      <c r="P66" s="6"/>
      <c r="Q66" s="6"/>
      <c r="R66" s="6"/>
      <c r="S66" s="6"/>
      <c r="T66" s="6"/>
      <c r="U66" s="6"/>
      <c r="V66" s="6"/>
      <c r="W66" s="6"/>
      <c r="X66" s="6"/>
      <c r="Y66" s="6"/>
      <c r="Z66" s="8"/>
    </row>
    <row r="67" spans="1:26" ht="13" customHeight="1" x14ac:dyDescent="0.35">
      <c r="A67" s="3" t="s">
        <v>407</v>
      </c>
      <c r="B67" s="171">
        <v>2</v>
      </c>
      <c r="C67" s="4">
        <v>73.313823544826306</v>
      </c>
      <c r="D67" s="177">
        <v>1.7252390775387001</v>
      </c>
      <c r="E67" s="4">
        <v>72.323066880512002</v>
      </c>
      <c r="F67" s="177">
        <v>2.39080253284886</v>
      </c>
      <c r="G67" s="4">
        <v>83.240568940273207</v>
      </c>
      <c r="H67" s="177">
        <v>1.33055599942638</v>
      </c>
      <c r="I67" s="4">
        <v>66.978064035553302</v>
      </c>
      <c r="J67" s="177">
        <v>2.8827703158976101</v>
      </c>
      <c r="K67" s="6"/>
      <c r="L67" s="6"/>
      <c r="M67" s="6"/>
      <c r="N67" s="6"/>
      <c r="O67" s="6"/>
      <c r="P67" s="6"/>
      <c r="Q67" s="6"/>
      <c r="R67" s="6"/>
      <c r="S67" s="6"/>
      <c r="T67" s="6"/>
      <c r="U67" s="6"/>
      <c r="V67" s="6"/>
      <c r="W67" s="6"/>
      <c r="X67" s="6"/>
      <c r="Y67" s="6"/>
      <c r="Z67" s="8"/>
    </row>
    <row r="68" spans="1:26" ht="13" customHeight="1" x14ac:dyDescent="0.35">
      <c r="A68" s="3" t="s">
        <v>408</v>
      </c>
      <c r="B68" s="171">
        <v>2</v>
      </c>
      <c r="C68" s="4">
        <v>75.882425331738304</v>
      </c>
      <c r="D68" s="177">
        <v>1.4969675323537801</v>
      </c>
      <c r="E68" s="4">
        <v>87.649625827904202</v>
      </c>
      <c r="F68" s="177">
        <v>1.81946471154361</v>
      </c>
      <c r="G68" s="4">
        <v>81.300030471158607</v>
      </c>
      <c r="H68" s="177">
        <v>1.4816826655097</v>
      </c>
      <c r="I68" s="4">
        <v>70.586206278457894</v>
      </c>
      <c r="J68" s="177">
        <v>1.64391104023732</v>
      </c>
      <c r="K68" s="6"/>
      <c r="L68" s="6"/>
      <c r="M68" s="6"/>
      <c r="N68" s="6"/>
      <c r="O68" s="6"/>
      <c r="P68" s="6"/>
      <c r="Q68" s="6"/>
      <c r="R68" s="6"/>
      <c r="S68" s="6"/>
      <c r="T68" s="6"/>
      <c r="U68" s="6"/>
      <c r="V68" s="6"/>
      <c r="W68" s="6"/>
      <c r="X68" s="6"/>
      <c r="Y68" s="6"/>
      <c r="Z68" s="8"/>
    </row>
    <row r="69" spans="1:26" ht="13" customHeight="1" x14ac:dyDescent="0.35">
      <c r="A69" s="103" t="s">
        <v>409</v>
      </c>
      <c r="B69" s="182">
        <v>2</v>
      </c>
      <c r="C69" s="109">
        <v>66.842526259033704</v>
      </c>
      <c r="D69" s="183">
        <v>2.0296061223234898</v>
      </c>
      <c r="E69" s="109">
        <v>74.758332298807105</v>
      </c>
      <c r="F69" s="183">
        <v>1.81783546389343</v>
      </c>
      <c r="G69" s="109">
        <v>66.757206524327401</v>
      </c>
      <c r="H69" s="183">
        <v>2.4982068937773301</v>
      </c>
      <c r="I69" s="109">
        <v>62.027224763756202</v>
      </c>
      <c r="J69" s="183">
        <v>2.1097173009664001</v>
      </c>
      <c r="K69" s="9"/>
      <c r="L69" s="9"/>
      <c r="M69" s="9"/>
      <c r="N69" s="9"/>
      <c r="O69" s="9"/>
      <c r="P69" s="9"/>
      <c r="Q69" s="9"/>
      <c r="R69" s="9"/>
      <c r="S69" s="9"/>
      <c r="T69" s="9"/>
      <c r="U69" s="9"/>
      <c r="V69" s="9"/>
      <c r="W69" s="9"/>
      <c r="X69" s="9"/>
      <c r="Y69" s="9"/>
      <c r="Z69" s="10"/>
    </row>
    <row r="70" spans="1:26" ht="13" customHeight="1" x14ac:dyDescent="0.35">
      <c r="A70" s="3"/>
      <c r="B70" s="175"/>
      <c r="C70" s="4" t="s">
        <v>1866</v>
      </c>
      <c r="D70" s="177" t="s">
        <v>1867</v>
      </c>
      <c r="E70" s="4" t="s">
        <v>1868</v>
      </c>
      <c r="F70" s="177" t="s">
        <v>1869</v>
      </c>
      <c r="G70" s="4" t="s">
        <v>1870</v>
      </c>
      <c r="H70" s="177" t="s">
        <v>1871</v>
      </c>
      <c r="I70" s="4" t="s">
        <v>1872</v>
      </c>
      <c r="J70" s="177" t="s">
        <v>1873</v>
      </c>
      <c r="K70" s="4" t="s">
        <v>1874</v>
      </c>
      <c r="L70" s="177" t="s">
        <v>1875</v>
      </c>
      <c r="M70" s="4" t="s">
        <v>1876</v>
      </c>
      <c r="N70" s="177" t="s">
        <v>1877</v>
      </c>
      <c r="O70" s="4" t="s">
        <v>1878</v>
      </c>
      <c r="P70" s="177" t="s">
        <v>1879</v>
      </c>
      <c r="Q70" s="4" t="s">
        <v>1880</v>
      </c>
      <c r="R70" s="177" t="s">
        <v>1881</v>
      </c>
      <c r="S70" s="6" t="s">
        <v>1882</v>
      </c>
      <c r="T70" s="6" t="s">
        <v>1883</v>
      </c>
      <c r="U70" s="6" t="s">
        <v>1884</v>
      </c>
      <c r="V70" s="6" t="s">
        <v>1885</v>
      </c>
      <c r="W70" s="6" t="s">
        <v>1886</v>
      </c>
      <c r="X70" s="6" t="s">
        <v>1887</v>
      </c>
      <c r="Y70" s="6" t="s">
        <v>1888</v>
      </c>
      <c r="Z70" s="8" t="s">
        <v>1889</v>
      </c>
    </row>
    <row r="71" spans="1:26" ht="13" customHeight="1" x14ac:dyDescent="0.35">
      <c r="A71" s="3" t="s">
        <v>353</v>
      </c>
      <c r="B71" s="175">
        <v>1</v>
      </c>
      <c r="C71" s="4">
        <v>84.054972038835999</v>
      </c>
      <c r="D71" s="177">
        <v>0.96795143513890003</v>
      </c>
      <c r="E71" s="4">
        <v>91.335301113249997</v>
      </c>
      <c r="F71" s="177">
        <v>0.79537612024857096</v>
      </c>
      <c r="G71" s="4">
        <v>84.4396059838908</v>
      </c>
      <c r="H71" s="177">
        <v>1.1512593645839599</v>
      </c>
      <c r="I71" s="4">
        <v>78.418028837383901</v>
      </c>
      <c r="J71" s="177">
        <v>1.12795193547447</v>
      </c>
      <c r="K71" s="4">
        <v>7.3734993889697904</v>
      </c>
      <c r="L71" s="177">
        <v>1.47354847925493</v>
      </c>
      <c r="M71" s="4">
        <v>4.8621815571750204</v>
      </c>
      <c r="N71" s="177">
        <v>1.32124516400424</v>
      </c>
      <c r="O71" s="4">
        <v>0.29964731926079902</v>
      </c>
      <c r="P71" s="177">
        <v>1.6426406920958601</v>
      </c>
      <c r="Q71" s="4">
        <v>6.3675098440889899</v>
      </c>
      <c r="R71" s="177">
        <v>1.64546270832997</v>
      </c>
      <c r="S71" s="6"/>
      <c r="T71" s="6"/>
      <c r="U71" s="6"/>
      <c r="V71" s="6"/>
      <c r="W71" s="6"/>
      <c r="X71" s="6"/>
      <c r="Y71" s="6"/>
      <c r="Z71" s="8"/>
    </row>
    <row r="72" spans="1:26" ht="13" customHeight="1" x14ac:dyDescent="0.35">
      <c r="A72" s="3" t="s">
        <v>357</v>
      </c>
      <c r="B72" s="175">
        <v>1</v>
      </c>
      <c r="C72" s="4">
        <v>73.086789227374794</v>
      </c>
      <c r="D72" s="177">
        <v>1.03738386446384</v>
      </c>
      <c r="E72" s="4">
        <v>81.697353465217802</v>
      </c>
      <c r="F72" s="177">
        <v>0.86253151780835502</v>
      </c>
      <c r="G72" s="4">
        <v>73.291664730459402</v>
      </c>
      <c r="H72" s="177">
        <v>0.92542921845234505</v>
      </c>
      <c r="I72" s="4">
        <v>76.415726099961901</v>
      </c>
      <c r="J72" s="177">
        <v>0.94391116954291798</v>
      </c>
      <c r="K72" s="4">
        <v>-1.2861079777147599</v>
      </c>
      <c r="L72" s="177">
        <v>1.32989675605899</v>
      </c>
      <c r="M72" s="4">
        <v>7.4357674658997404</v>
      </c>
      <c r="N72" s="177">
        <v>1.1989341847088899</v>
      </c>
      <c r="O72" s="4">
        <v>-6.1751711077799003</v>
      </c>
      <c r="P72" s="177">
        <v>1.2303654836987901</v>
      </c>
      <c r="Q72" s="4">
        <v>8.1536716623730694</v>
      </c>
      <c r="R72" s="177">
        <v>1.36703968017246</v>
      </c>
      <c r="S72" s="6"/>
      <c r="T72" s="6"/>
      <c r="U72" s="6"/>
      <c r="V72" s="6"/>
      <c r="W72" s="6"/>
      <c r="X72" s="6"/>
      <c r="Y72" s="6"/>
      <c r="Z72" s="8"/>
    </row>
    <row r="73" spans="1:26" ht="13" customHeight="1" x14ac:dyDescent="0.35">
      <c r="A73" s="190" t="s">
        <v>359</v>
      </c>
      <c r="B73" s="175">
        <v>1</v>
      </c>
      <c r="C73" s="4">
        <v>82.024558995290803</v>
      </c>
      <c r="D73" s="177">
        <v>1.03700073553602</v>
      </c>
      <c r="E73" s="4">
        <v>85.774848360011404</v>
      </c>
      <c r="F73" s="177">
        <v>0.93776227989954197</v>
      </c>
      <c r="G73" s="4">
        <v>71.611214944750998</v>
      </c>
      <c r="H73" s="177">
        <v>1.3682631244535</v>
      </c>
      <c r="I73" s="4">
        <v>77.075412770580499</v>
      </c>
      <c r="J73" s="177">
        <v>1.32737906065635</v>
      </c>
      <c r="K73" s="4">
        <v>-3.7051152380954001E-2</v>
      </c>
      <c r="L73" s="177">
        <v>1.3294436640270899</v>
      </c>
      <c r="M73" s="4">
        <v>6.5906403300418104</v>
      </c>
      <c r="N73" s="177">
        <v>1.24585288248162</v>
      </c>
      <c r="O73" s="4">
        <v>-9.6320036573732004</v>
      </c>
      <c r="P73" s="177">
        <v>1.7668568283702999</v>
      </c>
      <c r="Q73" s="4">
        <v>6.7788042260143397</v>
      </c>
      <c r="R73" s="177">
        <v>1.93969509752694</v>
      </c>
      <c r="S73" s="6"/>
      <c r="T73" s="6"/>
      <c r="U73" s="6"/>
      <c r="V73" s="6"/>
      <c r="W73" s="6"/>
      <c r="X73" s="6"/>
      <c r="Y73" s="6"/>
      <c r="Z73" s="8"/>
    </row>
    <row r="74" spans="1:26" ht="13" customHeight="1" x14ac:dyDescent="0.35">
      <c r="A74" s="3" t="s">
        <v>360</v>
      </c>
      <c r="B74" s="175">
        <v>1</v>
      </c>
      <c r="C74" s="4">
        <v>83.407408842109902</v>
      </c>
      <c r="D74" s="177">
        <v>1.27626076693769</v>
      </c>
      <c r="E74" s="4">
        <v>88.403559229508204</v>
      </c>
      <c r="F74" s="177">
        <v>1.0186365139365501</v>
      </c>
      <c r="G74" s="4">
        <v>92.184088103231005</v>
      </c>
      <c r="H74" s="177">
        <v>0.78162991531288795</v>
      </c>
      <c r="I74" s="4">
        <v>88.472980008815298</v>
      </c>
      <c r="J74" s="177">
        <v>0.85078607588960797</v>
      </c>
      <c r="K74" s="4">
        <v>1.37525467756322</v>
      </c>
      <c r="L74" s="177">
        <v>1.7456395304196799</v>
      </c>
      <c r="M74" s="4">
        <v>4.4934749050282496</v>
      </c>
      <c r="N74" s="177">
        <v>1.4515678702800601</v>
      </c>
      <c r="O74" s="4">
        <v>3.8044595478530701</v>
      </c>
      <c r="P74" s="177">
        <v>1.1462641083013301</v>
      </c>
      <c r="Q74" s="4">
        <v>3.2191130232959599</v>
      </c>
      <c r="R74" s="177">
        <v>1.3605015518358301</v>
      </c>
      <c r="S74" s="6"/>
      <c r="T74" s="6"/>
      <c r="U74" s="6"/>
      <c r="V74" s="6"/>
      <c r="W74" s="6"/>
      <c r="X74" s="6"/>
      <c r="Y74" s="6"/>
      <c r="Z74" s="8"/>
    </row>
    <row r="75" spans="1:26" ht="13" customHeight="1" x14ac:dyDescent="0.35">
      <c r="A75" s="3" t="s">
        <v>371</v>
      </c>
      <c r="B75" s="175">
        <v>1</v>
      </c>
      <c r="C75" s="4">
        <v>69.562192260620193</v>
      </c>
      <c r="D75" s="177">
        <v>1.42240022013652</v>
      </c>
      <c r="E75" s="4">
        <v>91.208977950511297</v>
      </c>
      <c r="F75" s="177">
        <v>0.99938419615027696</v>
      </c>
      <c r="G75" s="4">
        <v>74.268910005099102</v>
      </c>
      <c r="H75" s="177">
        <v>1.58902984722523</v>
      </c>
      <c r="I75" s="4">
        <v>78.201682679964094</v>
      </c>
      <c r="J75" s="177">
        <v>1.2624594084332099</v>
      </c>
      <c r="K75" s="4">
        <v>6.2643884736640301</v>
      </c>
      <c r="L75" s="177">
        <v>1.8002583046454499</v>
      </c>
      <c r="M75" s="4">
        <v>11.8464741918553</v>
      </c>
      <c r="N75" s="177">
        <v>1.3560699777474701</v>
      </c>
      <c r="O75" s="4">
        <v>-4.2331187147051699</v>
      </c>
      <c r="P75" s="177">
        <v>1.9039760230557901</v>
      </c>
      <c r="Q75" s="4">
        <v>10.191030868259899</v>
      </c>
      <c r="R75" s="177">
        <v>1.6438371854007301</v>
      </c>
      <c r="S75" s="6"/>
      <c r="T75" s="6"/>
      <c r="U75" s="6"/>
      <c r="V75" s="6"/>
      <c r="W75" s="6"/>
      <c r="X75" s="6"/>
      <c r="Y75" s="6"/>
      <c r="Z75" s="8"/>
    </row>
    <row r="76" spans="1:26" ht="13" customHeight="1" x14ac:dyDescent="0.35">
      <c r="A76" s="3" t="s">
        <v>376</v>
      </c>
      <c r="B76" s="175">
        <v>1</v>
      </c>
      <c r="C76" s="4">
        <v>52.066367522470202</v>
      </c>
      <c r="D76" s="177">
        <v>1.26041268586554</v>
      </c>
      <c r="E76" s="4">
        <v>68.397926974299395</v>
      </c>
      <c r="F76" s="177">
        <v>1.1226577646710401</v>
      </c>
      <c r="G76" s="4">
        <v>55.116843234379502</v>
      </c>
      <c r="H76" s="177">
        <v>1.3345915747984101</v>
      </c>
      <c r="I76" s="4">
        <v>58.235070660027397</v>
      </c>
      <c r="J76" s="177">
        <v>1.2221759736936999</v>
      </c>
      <c r="K76" s="4">
        <v>8.1928554829193097</v>
      </c>
      <c r="L76" s="177">
        <v>1.68778670054223</v>
      </c>
      <c r="M76" s="4">
        <v>7.9656791414686303</v>
      </c>
      <c r="N76" s="177">
        <v>1.56637392021419</v>
      </c>
      <c r="O76" s="4">
        <v>7.9899210376407996</v>
      </c>
      <c r="P76" s="177">
        <v>1.7731487887820501</v>
      </c>
      <c r="Q76" s="4">
        <v>17.3397631812723</v>
      </c>
      <c r="R76" s="177">
        <v>1.64210173004</v>
      </c>
      <c r="S76" s="6"/>
      <c r="T76" s="6"/>
      <c r="U76" s="6"/>
      <c r="V76" s="6"/>
      <c r="W76" s="6"/>
      <c r="X76" s="6"/>
      <c r="Y76" s="6"/>
      <c r="Z76" s="8"/>
    </row>
    <row r="77" spans="1:26" ht="13" customHeight="1" x14ac:dyDescent="0.35">
      <c r="A77" s="3" t="s">
        <v>378</v>
      </c>
      <c r="B77" s="175">
        <v>1</v>
      </c>
      <c r="C77" s="4">
        <v>65.628143725851601</v>
      </c>
      <c r="D77" s="177">
        <v>1.41933875540212</v>
      </c>
      <c r="E77" s="4">
        <v>62.449990562758899</v>
      </c>
      <c r="F77" s="177">
        <v>1.40319006597625</v>
      </c>
      <c r="G77" s="4">
        <v>70.471927399001302</v>
      </c>
      <c r="H77" s="177">
        <v>1.3640995585761899</v>
      </c>
      <c r="I77" s="4">
        <v>73.232774968707105</v>
      </c>
      <c r="J77" s="177">
        <v>1.2363662309928001</v>
      </c>
      <c r="K77" s="4">
        <v>9.0824795954896196</v>
      </c>
      <c r="L77" s="177">
        <v>1.96261550548476</v>
      </c>
      <c r="M77" s="4">
        <v>9.3409975866687596</v>
      </c>
      <c r="N77" s="177">
        <v>1.9019314324332299</v>
      </c>
      <c r="O77" s="4">
        <v>10.2990345492651</v>
      </c>
      <c r="P77" s="177">
        <v>1.91610590477938</v>
      </c>
      <c r="Q77" s="4">
        <v>13.2564309280753</v>
      </c>
      <c r="R77" s="177">
        <v>1.7635123877996499</v>
      </c>
      <c r="S77" s="6"/>
      <c r="T77" s="6"/>
      <c r="U77" s="6"/>
      <c r="V77" s="6"/>
      <c r="W77" s="6"/>
      <c r="X77" s="6"/>
      <c r="Y77" s="6"/>
      <c r="Z77" s="8"/>
    </row>
    <row r="78" spans="1:26" ht="13" customHeight="1" x14ac:dyDescent="0.35">
      <c r="A78" s="3" t="s">
        <v>384</v>
      </c>
      <c r="B78" s="175">
        <v>1</v>
      </c>
      <c r="C78" s="4">
        <v>74.976810424409393</v>
      </c>
      <c r="D78" s="177">
        <v>1.0437180823479399</v>
      </c>
      <c r="E78" s="4">
        <v>81.030195859401303</v>
      </c>
      <c r="F78" s="177">
        <v>0.90973006607733797</v>
      </c>
      <c r="G78" s="4">
        <v>82.969786138702105</v>
      </c>
      <c r="H78" s="177">
        <v>0.87150835601788201</v>
      </c>
      <c r="I78" s="4">
        <v>90.227897258989103</v>
      </c>
      <c r="J78" s="177">
        <v>0.80743341349101705</v>
      </c>
      <c r="K78" s="4">
        <v>5.5062739468931703</v>
      </c>
      <c r="L78" s="177">
        <v>1.9088559992452201</v>
      </c>
      <c r="M78" s="4">
        <v>3.4509358545538</v>
      </c>
      <c r="N78" s="177">
        <v>1.59231185867036</v>
      </c>
      <c r="O78" s="4">
        <v>2.4971969784334198</v>
      </c>
      <c r="P78" s="177">
        <v>1.4613800988835799</v>
      </c>
      <c r="Q78" s="4">
        <v>8.6753988983983596</v>
      </c>
      <c r="R78" s="177">
        <v>1.28595094443068</v>
      </c>
      <c r="S78" s="6"/>
      <c r="T78" s="6"/>
      <c r="U78" s="6"/>
      <c r="V78" s="6"/>
      <c r="W78" s="6"/>
      <c r="X78" s="6"/>
      <c r="Y78" s="6"/>
      <c r="Z78" s="8"/>
    </row>
    <row r="79" spans="1:26" ht="13" customHeight="1" x14ac:dyDescent="0.35">
      <c r="A79" s="3" t="s">
        <v>389</v>
      </c>
      <c r="B79" s="175">
        <v>1</v>
      </c>
      <c r="C79" s="4">
        <v>83.294149002425598</v>
      </c>
      <c r="D79" s="177">
        <v>0.90051127748556603</v>
      </c>
      <c r="E79" s="4">
        <v>72.216394003188796</v>
      </c>
      <c r="F79" s="177">
        <v>1.1866840344424801</v>
      </c>
      <c r="G79" s="4">
        <v>78.078384071988793</v>
      </c>
      <c r="H79" s="177">
        <v>0.95897258837899901</v>
      </c>
      <c r="I79" s="4">
        <v>89.945786262340604</v>
      </c>
      <c r="J79" s="177">
        <v>0.65820620799191198</v>
      </c>
      <c r="K79" s="4">
        <v>2.6270327019676198</v>
      </c>
      <c r="L79" s="177">
        <v>1.35067063146769</v>
      </c>
      <c r="M79" s="4">
        <v>1.1483671337713399</v>
      </c>
      <c r="N79" s="177">
        <v>1.61719201140397</v>
      </c>
      <c r="O79" s="4">
        <v>0.98279908585459497</v>
      </c>
      <c r="P79" s="177">
        <v>1.36128535558331</v>
      </c>
      <c r="Q79" s="4">
        <v>2.9774816720177202</v>
      </c>
      <c r="R79" s="177">
        <v>1.11607792136397</v>
      </c>
      <c r="S79" s="6"/>
      <c r="T79" s="6"/>
      <c r="U79" s="6"/>
      <c r="V79" s="6"/>
      <c r="W79" s="6"/>
      <c r="X79" s="6"/>
      <c r="Y79" s="6"/>
      <c r="Z79" s="8"/>
    </row>
    <row r="80" spans="1:26" ht="13" customHeight="1" x14ac:dyDescent="0.35">
      <c r="A80" s="3" t="s">
        <v>394</v>
      </c>
      <c r="B80" s="175">
        <v>1</v>
      </c>
      <c r="C80" s="4">
        <v>73.455097648677494</v>
      </c>
      <c r="D80" s="177">
        <v>0.848977057630391</v>
      </c>
      <c r="E80" s="4">
        <v>89.727781945190699</v>
      </c>
      <c r="F80" s="177">
        <v>0.72338693806490695</v>
      </c>
      <c r="G80" s="4">
        <v>79.404141972336205</v>
      </c>
      <c r="H80" s="177">
        <v>0.99546278931587195</v>
      </c>
      <c r="I80" s="4">
        <v>81.378238714068004</v>
      </c>
      <c r="J80" s="177">
        <v>0.80008348768547299</v>
      </c>
      <c r="K80" s="4">
        <v>5.3323629210267898</v>
      </c>
      <c r="L80" s="177">
        <v>1.56955453118738</v>
      </c>
      <c r="M80" s="4">
        <v>3.7851823017070498</v>
      </c>
      <c r="N80" s="177">
        <v>1.1366390094174099</v>
      </c>
      <c r="O80" s="4">
        <v>2.0889506116119101</v>
      </c>
      <c r="P80" s="177">
        <v>1.5210107483061599</v>
      </c>
      <c r="Q80" s="4">
        <v>8.8355112492135106</v>
      </c>
      <c r="R80" s="177">
        <v>1.4768622253364301</v>
      </c>
      <c r="S80" s="6"/>
      <c r="T80" s="6"/>
      <c r="U80" s="6"/>
      <c r="V80" s="6"/>
      <c r="W80" s="6"/>
      <c r="X80" s="6"/>
      <c r="Y80" s="6"/>
      <c r="Z80" s="8"/>
    </row>
    <row r="81" spans="1:26" ht="13" customHeight="1" x14ac:dyDescent="0.35">
      <c r="A81" s="3" t="s">
        <v>396</v>
      </c>
      <c r="B81" s="175">
        <v>1</v>
      </c>
      <c r="C81" s="4">
        <v>75.448747586701501</v>
      </c>
      <c r="D81" s="177">
        <v>1.1793795484281</v>
      </c>
      <c r="E81" s="4">
        <v>89.186884983182097</v>
      </c>
      <c r="F81" s="177">
        <v>0.54593734170446795</v>
      </c>
      <c r="G81" s="4">
        <v>84.856890062217403</v>
      </c>
      <c r="H81" s="177">
        <v>0.73895919127036702</v>
      </c>
      <c r="I81" s="4">
        <v>84.846965441960904</v>
      </c>
      <c r="J81" s="177">
        <v>0.75666349378454201</v>
      </c>
      <c r="K81" s="4">
        <v>-3.0810789562148999</v>
      </c>
      <c r="L81" s="177">
        <v>1.3571162102999801</v>
      </c>
      <c r="M81" s="4">
        <v>-0.51148692493181602</v>
      </c>
      <c r="N81" s="177">
        <v>0.81161317534677502</v>
      </c>
      <c r="O81" s="4">
        <v>-2.45399514102195</v>
      </c>
      <c r="P81" s="177">
        <v>0.95837796764531302</v>
      </c>
      <c r="Q81" s="4">
        <v>1.19070532497823</v>
      </c>
      <c r="R81" s="177">
        <v>1.05696728326425</v>
      </c>
      <c r="S81" s="6"/>
      <c r="T81" s="6"/>
      <c r="U81" s="6"/>
      <c r="V81" s="6"/>
      <c r="W81" s="6"/>
      <c r="X81" s="6"/>
      <c r="Y81" s="6"/>
      <c r="Z81" s="8"/>
    </row>
    <row r="82" spans="1:26" ht="13" customHeight="1" x14ac:dyDescent="0.35">
      <c r="A82" s="3" t="s">
        <v>398</v>
      </c>
      <c r="B82" s="175">
        <v>1</v>
      </c>
      <c r="C82" s="4">
        <v>90.038877855518095</v>
      </c>
      <c r="D82" s="177">
        <v>0.69806275845492305</v>
      </c>
      <c r="E82" s="4">
        <v>83.366699071524494</v>
      </c>
      <c r="F82" s="177">
        <v>0.90907233834658396</v>
      </c>
      <c r="G82" s="4">
        <v>86.935744018269403</v>
      </c>
      <c r="H82" s="177">
        <v>0.83893290109948004</v>
      </c>
      <c r="I82" s="4">
        <v>88.193520777215994</v>
      </c>
      <c r="J82" s="177">
        <v>0.73872614384331803</v>
      </c>
      <c r="K82" s="4">
        <v>7.4308308488778296</v>
      </c>
      <c r="L82" s="177">
        <v>1.1540670966132101</v>
      </c>
      <c r="M82" s="4">
        <v>10.339880522469899</v>
      </c>
      <c r="N82" s="177">
        <v>1.3032221567537801</v>
      </c>
      <c r="O82" s="4">
        <v>7.8156505750097001</v>
      </c>
      <c r="P82" s="177">
        <v>1.17622080333317</v>
      </c>
      <c r="Q82" s="4">
        <v>12.1647711442623</v>
      </c>
      <c r="R82" s="177">
        <v>1.1410831845954299</v>
      </c>
      <c r="S82" s="6"/>
      <c r="T82" s="6"/>
      <c r="U82" s="6"/>
      <c r="V82" s="6"/>
      <c r="W82" s="6"/>
      <c r="X82" s="6"/>
      <c r="Y82" s="6"/>
      <c r="Z82" s="8"/>
    </row>
    <row r="83" spans="1:26" ht="13" customHeight="1" x14ac:dyDescent="0.35">
      <c r="A83" s="3" t="s">
        <v>399</v>
      </c>
      <c r="B83" s="175">
        <v>1</v>
      </c>
      <c r="C83" s="4">
        <v>90.838253704418307</v>
      </c>
      <c r="D83" s="177">
        <v>0.759103804856185</v>
      </c>
      <c r="E83" s="4">
        <v>90.278151846735</v>
      </c>
      <c r="F83" s="177">
        <v>0.98783925309126797</v>
      </c>
      <c r="G83" s="4">
        <v>89.108407644047404</v>
      </c>
      <c r="H83" s="177">
        <v>0.73369897097567804</v>
      </c>
      <c r="I83" s="4">
        <v>89.436739311135199</v>
      </c>
      <c r="J83" s="177">
        <v>0.98425633446267202</v>
      </c>
      <c r="K83" s="4">
        <v>-2.1469522116714299</v>
      </c>
      <c r="L83" s="177">
        <v>1.2844823260221501</v>
      </c>
      <c r="M83" s="4">
        <v>-2.5711186558400998</v>
      </c>
      <c r="N83" s="177">
        <v>1.17795858482334</v>
      </c>
      <c r="O83" s="4">
        <v>-3.4889564261944099</v>
      </c>
      <c r="P83" s="177">
        <v>1.0189107449307799</v>
      </c>
      <c r="Q83" s="4">
        <v>-2.6056887415286099</v>
      </c>
      <c r="R83" s="177">
        <v>1.24857872031088</v>
      </c>
      <c r="S83" s="6"/>
      <c r="T83" s="6"/>
      <c r="U83" s="6"/>
      <c r="V83" s="6"/>
      <c r="W83" s="6"/>
      <c r="X83" s="6"/>
      <c r="Y83" s="6"/>
      <c r="Z83" s="8"/>
    </row>
    <row r="84" spans="1:26" ht="13" customHeight="1" x14ac:dyDescent="0.35">
      <c r="A84" s="191" t="s">
        <v>410</v>
      </c>
      <c r="B84" s="176">
        <v>1</v>
      </c>
      <c r="C84" s="35">
        <v>76.321484153284402</v>
      </c>
      <c r="D84" s="181">
        <v>0.31561027960177002</v>
      </c>
      <c r="E84" s="35">
        <v>82.441601417064007</v>
      </c>
      <c r="F84" s="181">
        <v>0.28261770739762998</v>
      </c>
      <c r="G84" s="35">
        <v>79.260532780301901</v>
      </c>
      <c r="H84" s="181">
        <v>0.30525451020109201</v>
      </c>
      <c r="I84" s="35">
        <v>81.417117585047507</v>
      </c>
      <c r="J84" s="181">
        <v>0.280321421968662</v>
      </c>
      <c r="K84" s="35">
        <v>3.0194947909195098</v>
      </c>
      <c r="L84" s="181">
        <v>0.42423752813636301</v>
      </c>
      <c r="M84" s="35">
        <v>5.7773712827724397</v>
      </c>
      <c r="N84" s="181">
        <v>0.398563199567948</v>
      </c>
      <c r="O84" s="35">
        <v>0.48069055440942898</v>
      </c>
      <c r="P84" s="181">
        <v>0.39461053137656399</v>
      </c>
      <c r="Q84" s="35">
        <v>7.8354439950580801</v>
      </c>
      <c r="R84" s="181">
        <v>0.433385606830482</v>
      </c>
      <c r="S84" s="6"/>
      <c r="T84" s="6"/>
      <c r="U84" s="6"/>
      <c r="V84" s="6"/>
      <c r="W84" s="6"/>
      <c r="X84" s="6"/>
      <c r="Y84" s="6"/>
      <c r="Z84" s="8"/>
    </row>
    <row r="85" spans="1:26" ht="13" customHeight="1" x14ac:dyDescent="0.35">
      <c r="A85" s="3" t="s">
        <v>198</v>
      </c>
      <c r="B85" s="175">
        <v>1</v>
      </c>
      <c r="C85" s="4">
        <v>67.157139837749099</v>
      </c>
      <c r="D85" s="177">
        <v>1.5283659277475801</v>
      </c>
      <c r="E85" s="4">
        <v>79.0015183151028</v>
      </c>
      <c r="F85" s="177">
        <v>1.2457171270509</v>
      </c>
      <c r="G85" s="4">
        <v>74.403847818752695</v>
      </c>
      <c r="H85" s="177">
        <v>1.3466708593035099</v>
      </c>
      <c r="I85" s="4">
        <v>75.982732472783894</v>
      </c>
      <c r="J85" s="177">
        <v>1.40189205580786</v>
      </c>
      <c r="K85" s="4">
        <v>-2.38099205758924</v>
      </c>
      <c r="L85" s="177">
        <v>1.98624543916967</v>
      </c>
      <c r="M85" s="4">
        <v>7.8404008495447899</v>
      </c>
      <c r="N85" s="177">
        <v>1.81001486796736</v>
      </c>
      <c r="O85" s="4">
        <v>-3.94454975678123</v>
      </c>
      <c r="P85" s="177">
        <v>1.7140110921167899</v>
      </c>
      <c r="Q85" s="4">
        <v>9.0018763825985406</v>
      </c>
      <c r="R85" s="177">
        <v>1.98118996581924</v>
      </c>
      <c r="S85" s="6"/>
      <c r="T85" s="6"/>
      <c r="U85" s="6"/>
      <c r="V85" s="6"/>
      <c r="W85" s="6"/>
      <c r="X85" s="6"/>
      <c r="Y85" s="6"/>
      <c r="Z85" s="8"/>
    </row>
    <row r="86" spans="1:26" ht="13" customHeight="1" x14ac:dyDescent="0.35">
      <c r="A86" s="3" t="s">
        <v>407</v>
      </c>
      <c r="B86" s="175">
        <v>1</v>
      </c>
      <c r="C86" s="4">
        <v>80.000156594069907</v>
      </c>
      <c r="D86" s="177">
        <v>1.5190214376975799</v>
      </c>
      <c r="E86" s="4">
        <v>84.157194689343797</v>
      </c>
      <c r="F86" s="177">
        <v>1.4826537952575001</v>
      </c>
      <c r="G86" s="4">
        <v>84.466004760147698</v>
      </c>
      <c r="H86" s="177">
        <v>1.2574338279991999</v>
      </c>
      <c r="I86" s="4">
        <v>82.228268676743298</v>
      </c>
      <c r="J86" s="177">
        <v>1.50563667435868</v>
      </c>
      <c r="K86" s="4">
        <v>6.6863330492435704</v>
      </c>
      <c r="L86" s="177">
        <v>2.2986683107511299</v>
      </c>
      <c r="M86" s="4">
        <v>11.8341278088318</v>
      </c>
      <c r="N86" s="177">
        <v>2.8132186242217299</v>
      </c>
      <c r="O86" s="4">
        <v>1.2254358198745201</v>
      </c>
      <c r="P86" s="177">
        <v>1.8307154610715</v>
      </c>
      <c r="Q86" s="4">
        <v>15.250204641190001</v>
      </c>
      <c r="R86" s="177">
        <v>3.2522771237079802</v>
      </c>
      <c r="S86" s="6"/>
      <c r="T86" s="6"/>
      <c r="U86" s="6"/>
      <c r="V86" s="6"/>
      <c r="W86" s="6"/>
      <c r="X86" s="6"/>
      <c r="Y86" s="6"/>
      <c r="Z86" s="8"/>
    </row>
    <row r="87" spans="1:26" ht="13" customHeight="1" x14ac:dyDescent="0.35">
      <c r="A87" s="103" t="s">
        <v>408</v>
      </c>
      <c r="B87" s="184">
        <v>1</v>
      </c>
      <c r="C87" s="109">
        <v>73.255213255406801</v>
      </c>
      <c r="D87" s="183">
        <v>1.77570842925671</v>
      </c>
      <c r="E87" s="109">
        <v>92.2360622840188</v>
      </c>
      <c r="F87" s="183">
        <v>1.10721928545694</v>
      </c>
      <c r="G87" s="109">
        <v>81.9157786207615</v>
      </c>
      <c r="H87" s="183">
        <v>1.6273151641833901</v>
      </c>
      <c r="I87" s="109">
        <v>75.156725894877297</v>
      </c>
      <c r="J87" s="183">
        <v>1.7665852127705699</v>
      </c>
      <c r="K87" s="109">
        <v>-2.6272120763315301</v>
      </c>
      <c r="L87" s="183">
        <v>2.3225098963523698</v>
      </c>
      <c r="M87" s="109">
        <v>4.5864364561146296</v>
      </c>
      <c r="N87" s="183">
        <v>2.1298794291321301</v>
      </c>
      <c r="O87" s="109">
        <v>0.61574814960283697</v>
      </c>
      <c r="P87" s="183">
        <v>2.2008039814697602</v>
      </c>
      <c r="Q87" s="109">
        <v>4.5705196164193902</v>
      </c>
      <c r="R87" s="183">
        <v>2.4131445920611099</v>
      </c>
      <c r="S87" s="9"/>
      <c r="T87" s="9"/>
      <c r="U87" s="9"/>
      <c r="V87" s="9"/>
      <c r="W87" s="9"/>
      <c r="X87" s="9"/>
      <c r="Y87" s="9"/>
      <c r="Z87" s="10"/>
    </row>
    <row r="88" spans="1:26" ht="13" customHeight="1" x14ac:dyDescent="0.35">
      <c r="A88" s="3"/>
      <c r="B88" s="111"/>
      <c r="C88" s="4" t="s">
        <v>1866</v>
      </c>
      <c r="D88" s="177" t="s">
        <v>1867</v>
      </c>
      <c r="E88" s="4" t="s">
        <v>1868</v>
      </c>
      <c r="F88" s="177" t="s">
        <v>1869</v>
      </c>
      <c r="G88" s="4" t="s">
        <v>1870</v>
      </c>
      <c r="H88" s="177" t="s">
        <v>1871</v>
      </c>
      <c r="I88" s="4" t="s">
        <v>1872</v>
      </c>
      <c r="J88" s="177" t="s">
        <v>1873</v>
      </c>
      <c r="K88" s="6" t="s">
        <v>1874</v>
      </c>
      <c r="L88" s="6" t="s">
        <v>1875</v>
      </c>
      <c r="M88" s="6" t="s">
        <v>1876</v>
      </c>
      <c r="N88" s="6" t="s">
        <v>1877</v>
      </c>
      <c r="O88" s="6" t="s">
        <v>1878</v>
      </c>
      <c r="P88" s="6" t="s">
        <v>1879</v>
      </c>
      <c r="Q88" s="6" t="s">
        <v>1880</v>
      </c>
      <c r="R88" s="6" t="s">
        <v>1881</v>
      </c>
      <c r="S88" s="4" t="s">
        <v>1882</v>
      </c>
      <c r="T88" s="177" t="s">
        <v>1883</v>
      </c>
      <c r="U88" s="4" t="s">
        <v>1884</v>
      </c>
      <c r="V88" s="177" t="s">
        <v>1885</v>
      </c>
      <c r="W88" s="4" t="s">
        <v>1886</v>
      </c>
      <c r="X88" s="177" t="s">
        <v>1887</v>
      </c>
      <c r="Y88" s="4" t="s">
        <v>1888</v>
      </c>
      <c r="Z88" s="196" t="s">
        <v>1889</v>
      </c>
    </row>
    <row r="89" spans="1:26" ht="13" customHeight="1" x14ac:dyDescent="0.35">
      <c r="A89" s="3" t="s">
        <v>365</v>
      </c>
      <c r="B89" s="111">
        <v>3</v>
      </c>
      <c r="C89" s="4">
        <v>72.646547237281993</v>
      </c>
      <c r="D89" s="177">
        <v>1.0705874399150599</v>
      </c>
      <c r="E89" s="4">
        <v>83.241106355015305</v>
      </c>
      <c r="F89" s="177">
        <v>0.85755320407097202</v>
      </c>
      <c r="G89" s="4">
        <v>80.652254444769198</v>
      </c>
      <c r="H89" s="177">
        <v>0.95259692039537602</v>
      </c>
      <c r="I89" s="4">
        <v>70.719466571020902</v>
      </c>
      <c r="J89" s="177">
        <v>1.0667679388182201</v>
      </c>
      <c r="K89" s="6"/>
      <c r="L89" s="6"/>
      <c r="M89" s="6"/>
      <c r="N89" s="6"/>
      <c r="O89" s="6"/>
      <c r="P89" s="6"/>
      <c r="Q89" s="6"/>
      <c r="R89" s="6"/>
      <c r="S89" s="4">
        <v>-2.7308420675537399</v>
      </c>
      <c r="T89" s="177">
        <v>1.56102709531649</v>
      </c>
      <c r="U89" s="4">
        <v>-2.5771352378983998</v>
      </c>
      <c r="V89" s="177">
        <v>1.2228832292578899</v>
      </c>
      <c r="W89" s="4">
        <v>-1.9426232712004701</v>
      </c>
      <c r="X89" s="177">
        <v>1.36107537597446</v>
      </c>
      <c r="Y89" s="4">
        <v>-1.7766753324173801</v>
      </c>
      <c r="Z89" s="196">
        <v>1.5768513751889699</v>
      </c>
    </row>
    <row r="90" spans="1:26" ht="13" customHeight="1" x14ac:dyDescent="0.35">
      <c r="A90" s="3" t="s">
        <v>368</v>
      </c>
      <c r="B90" s="111">
        <v>3</v>
      </c>
      <c r="C90" s="4">
        <v>40.822215881325903</v>
      </c>
      <c r="D90" s="177">
        <v>1.6360332761958101</v>
      </c>
      <c r="E90" s="4">
        <v>85.697660783440796</v>
      </c>
      <c r="F90" s="177">
        <v>1.1225577198196</v>
      </c>
      <c r="G90" s="4">
        <v>72.332520582735597</v>
      </c>
      <c r="H90" s="177">
        <v>1.44350406420927</v>
      </c>
      <c r="I90" s="4">
        <v>52.1047692324506</v>
      </c>
      <c r="J90" s="177">
        <v>1.81505016684144</v>
      </c>
      <c r="K90" s="6"/>
      <c r="L90" s="6"/>
      <c r="M90" s="6"/>
      <c r="N90" s="6"/>
      <c r="O90" s="6"/>
      <c r="P90" s="6"/>
      <c r="Q90" s="6"/>
      <c r="R90" s="6"/>
      <c r="S90" s="4">
        <v>-11.3166524356797</v>
      </c>
      <c r="T90" s="177">
        <v>2.3841249615320601</v>
      </c>
      <c r="U90" s="4">
        <v>6.39701885946074</v>
      </c>
      <c r="V90" s="177">
        <v>1.76375067687658</v>
      </c>
      <c r="W90" s="4">
        <v>3.1718932510480502</v>
      </c>
      <c r="X90" s="177">
        <v>1.89587320336868</v>
      </c>
      <c r="Y90" s="4">
        <v>2.3291186311058301</v>
      </c>
      <c r="Z90" s="196">
        <v>2.2296476680177899</v>
      </c>
    </row>
    <row r="91" spans="1:26" ht="13" customHeight="1" x14ac:dyDescent="0.35">
      <c r="A91" s="3" t="s">
        <v>68</v>
      </c>
      <c r="B91" s="111">
        <v>3</v>
      </c>
      <c r="C91" s="4">
        <v>66.815252402963907</v>
      </c>
      <c r="D91" s="177">
        <v>1.62193760494531</v>
      </c>
      <c r="E91" s="4">
        <v>72.009789874272897</v>
      </c>
      <c r="F91" s="177">
        <v>1.3281492073163099</v>
      </c>
      <c r="G91" s="4">
        <v>76.893843733941495</v>
      </c>
      <c r="H91" s="177">
        <v>1.24053412499014</v>
      </c>
      <c r="I91" s="4">
        <v>64.176971268625806</v>
      </c>
      <c r="J91" s="177">
        <v>1.13404952780246</v>
      </c>
      <c r="K91" s="6"/>
      <c r="L91" s="6"/>
      <c r="M91" s="6"/>
      <c r="N91" s="6"/>
      <c r="O91" s="6"/>
      <c r="P91" s="6"/>
      <c r="Q91" s="6"/>
      <c r="R91" s="6"/>
      <c r="S91" s="4">
        <v>-2.7228794923744499</v>
      </c>
      <c r="T91" s="177">
        <v>2.0591139186209002</v>
      </c>
      <c r="U91" s="4">
        <v>0.84867240871493299</v>
      </c>
      <c r="V91" s="177">
        <v>1.8677052707881701</v>
      </c>
      <c r="W91" s="4">
        <v>-1.45455384159241</v>
      </c>
      <c r="X91" s="177">
        <v>1.63194256512513</v>
      </c>
      <c r="Y91" s="4">
        <v>-2.8038848215596199</v>
      </c>
      <c r="Z91" s="196">
        <v>1.80163278057284</v>
      </c>
    </row>
    <row r="92" spans="1:26" ht="13" customHeight="1" x14ac:dyDescent="0.35">
      <c r="A92" s="3" t="s">
        <v>387</v>
      </c>
      <c r="B92" s="111">
        <v>3</v>
      </c>
      <c r="C92" s="4">
        <v>80.466876674626803</v>
      </c>
      <c r="D92" s="177">
        <v>0.79143937674138298</v>
      </c>
      <c r="E92" s="4">
        <v>89.840125064277402</v>
      </c>
      <c r="F92" s="177">
        <v>0.66028089317345295</v>
      </c>
      <c r="G92" s="4">
        <v>92.204787074376398</v>
      </c>
      <c r="H92" s="177">
        <v>0.55098728362242699</v>
      </c>
      <c r="I92" s="4">
        <v>88.1731595342752</v>
      </c>
      <c r="J92" s="177">
        <v>0.71384754886088098</v>
      </c>
      <c r="K92" s="6"/>
      <c r="L92" s="6"/>
      <c r="M92" s="6"/>
      <c r="N92" s="6"/>
      <c r="O92" s="6"/>
      <c r="P92" s="6"/>
      <c r="Q92" s="6"/>
      <c r="R92" s="6"/>
      <c r="S92" s="4">
        <v>0.77269003937689695</v>
      </c>
      <c r="T92" s="177">
        <v>1.1325427341180201</v>
      </c>
      <c r="U92" s="4">
        <v>1.0488782277397299</v>
      </c>
      <c r="V92" s="177">
        <v>0.90893343108705604</v>
      </c>
      <c r="W92" s="4">
        <v>3.0178696787054902</v>
      </c>
      <c r="X92" s="177">
        <v>0.83003376965938003</v>
      </c>
      <c r="Y92" s="4">
        <v>2.28624238627545</v>
      </c>
      <c r="Z92" s="196">
        <v>1.0593788209425501</v>
      </c>
    </row>
    <row r="93" spans="1:26" ht="13" customHeight="1" x14ac:dyDescent="0.35">
      <c r="A93" s="3" t="s">
        <v>389</v>
      </c>
      <c r="B93" s="111">
        <v>3</v>
      </c>
      <c r="C93" s="4">
        <v>80.970875119557505</v>
      </c>
      <c r="D93" s="177">
        <v>0.95329812704461703</v>
      </c>
      <c r="E93" s="4">
        <v>71.262734569451496</v>
      </c>
      <c r="F93" s="177">
        <v>1.0537654137544299</v>
      </c>
      <c r="G93" s="4">
        <v>77.1029045383181</v>
      </c>
      <c r="H93" s="177">
        <v>1.0735542015416499</v>
      </c>
      <c r="I93" s="4">
        <v>87.955674079038801</v>
      </c>
      <c r="J93" s="177">
        <v>0.76375961417952998</v>
      </c>
      <c r="K93" s="6"/>
      <c r="L93" s="6"/>
      <c r="M93" s="6"/>
      <c r="N93" s="6"/>
      <c r="O93" s="6"/>
      <c r="P93" s="6"/>
      <c r="Q93" s="6"/>
      <c r="R93" s="6"/>
      <c r="S93" s="4">
        <v>0.30375881909952801</v>
      </c>
      <c r="T93" s="177">
        <v>1.38642270352783</v>
      </c>
      <c r="U93" s="4">
        <v>0.19470770003403001</v>
      </c>
      <c r="V93" s="177">
        <v>1.5223378571700801</v>
      </c>
      <c r="W93" s="4">
        <v>7.31955218390112E-3</v>
      </c>
      <c r="X93" s="177">
        <v>1.4442949898518</v>
      </c>
      <c r="Y93" s="4">
        <v>0.98736948871588504</v>
      </c>
      <c r="Z93" s="196">
        <v>1.18140732288601</v>
      </c>
    </row>
    <row r="94" spans="1:26" ht="13" customHeight="1" x14ac:dyDescent="0.35">
      <c r="A94" s="3" t="s">
        <v>394</v>
      </c>
      <c r="B94" s="111">
        <v>3</v>
      </c>
      <c r="C94" s="4">
        <v>68.272825010989195</v>
      </c>
      <c r="D94" s="177">
        <v>1.3056583726247899</v>
      </c>
      <c r="E94" s="4">
        <v>80.422115689127693</v>
      </c>
      <c r="F94" s="177">
        <v>0.96572066475797103</v>
      </c>
      <c r="G94" s="4">
        <v>79.532079915208101</v>
      </c>
      <c r="H94" s="177">
        <v>1.0694639847565299</v>
      </c>
      <c r="I94" s="4">
        <v>69.583854519789497</v>
      </c>
      <c r="J94" s="177">
        <v>1.1548597631159601</v>
      </c>
      <c r="K94" s="6"/>
      <c r="L94" s="6"/>
      <c r="M94" s="6"/>
      <c r="N94" s="6"/>
      <c r="O94" s="6"/>
      <c r="P94" s="6"/>
      <c r="Q94" s="6"/>
      <c r="R94" s="6"/>
      <c r="S94" s="4">
        <v>0.15009028333848601</v>
      </c>
      <c r="T94" s="177">
        <v>1.8567399300907199</v>
      </c>
      <c r="U94" s="4">
        <v>-5.5204839543559796</v>
      </c>
      <c r="V94" s="177">
        <v>1.3043297044486299</v>
      </c>
      <c r="W94" s="4">
        <v>2.21688855448373</v>
      </c>
      <c r="X94" s="177">
        <v>1.5704396665397999</v>
      </c>
      <c r="Y94" s="4">
        <v>-2.9588729450650102</v>
      </c>
      <c r="Z94" s="196">
        <v>1.69549093711024</v>
      </c>
    </row>
    <row r="95" spans="1:26" ht="13" customHeight="1" x14ac:dyDescent="0.35">
      <c r="A95" s="3" t="s">
        <v>398</v>
      </c>
      <c r="B95" s="111">
        <v>3</v>
      </c>
      <c r="C95" s="4">
        <v>79.216970849930902</v>
      </c>
      <c r="D95" s="177">
        <v>0.78282357035730399</v>
      </c>
      <c r="E95" s="4">
        <v>68.808722073315195</v>
      </c>
      <c r="F95" s="177">
        <v>1.01302213310311</v>
      </c>
      <c r="G95" s="4">
        <v>77.728961761862905</v>
      </c>
      <c r="H95" s="177">
        <v>0.86723255414188205</v>
      </c>
      <c r="I95" s="4">
        <v>73.563862031293496</v>
      </c>
      <c r="J95" s="177">
        <v>0.86822165030176102</v>
      </c>
      <c r="K95" s="6"/>
      <c r="L95" s="6"/>
      <c r="M95" s="6"/>
      <c r="N95" s="6"/>
      <c r="O95" s="6"/>
      <c r="P95" s="6"/>
      <c r="Q95" s="6"/>
      <c r="R95" s="6"/>
      <c r="S95" s="4">
        <v>-3.3910761567093299</v>
      </c>
      <c r="T95" s="177">
        <v>1.2072249131999</v>
      </c>
      <c r="U95" s="4">
        <v>-4.21809647573936</v>
      </c>
      <c r="V95" s="177">
        <v>1.3777479144109901</v>
      </c>
      <c r="W95" s="4">
        <v>-1.3911316813968</v>
      </c>
      <c r="X95" s="177">
        <v>1.1965697926197101</v>
      </c>
      <c r="Y95" s="4">
        <v>-2.4648876016602701</v>
      </c>
      <c r="Z95" s="196">
        <v>1.228887038186</v>
      </c>
    </row>
    <row r="96" spans="1:26" ht="13" customHeight="1" x14ac:dyDescent="0.35">
      <c r="A96" s="3" t="s">
        <v>399</v>
      </c>
      <c r="B96" s="111">
        <v>3</v>
      </c>
      <c r="C96" s="4">
        <v>92.486913668536005</v>
      </c>
      <c r="D96" s="177">
        <v>0.84564632426687902</v>
      </c>
      <c r="E96" s="4">
        <v>92.796936776819507</v>
      </c>
      <c r="F96" s="177">
        <v>0.95082898873548505</v>
      </c>
      <c r="G96" s="4">
        <v>92.728207784158897</v>
      </c>
      <c r="H96" s="177">
        <v>0.78366526053793895</v>
      </c>
      <c r="I96" s="4">
        <v>90.556476975309195</v>
      </c>
      <c r="J96" s="177">
        <v>1.34189449832126</v>
      </c>
      <c r="K96" s="6"/>
      <c r="L96" s="6"/>
      <c r="M96" s="6"/>
      <c r="N96" s="6"/>
      <c r="O96" s="6"/>
      <c r="P96" s="6"/>
      <c r="Q96" s="6"/>
      <c r="R96" s="6"/>
      <c r="S96" s="4">
        <v>-0.49829224755373502</v>
      </c>
      <c r="T96" s="177">
        <v>1.3374505467725599</v>
      </c>
      <c r="U96" s="4">
        <v>-5.2333725755545402E-2</v>
      </c>
      <c r="V96" s="177">
        <v>1.1470988638434101</v>
      </c>
      <c r="W96" s="4">
        <v>0.130843713917074</v>
      </c>
      <c r="X96" s="177">
        <v>1.0554601682198199</v>
      </c>
      <c r="Y96" s="4">
        <v>-1.48595107735464</v>
      </c>
      <c r="Z96" s="196">
        <v>1.5462435556884699</v>
      </c>
    </row>
    <row r="97" spans="1:26" ht="13" customHeight="1" x14ac:dyDescent="0.35">
      <c r="A97" s="195" t="s">
        <v>411</v>
      </c>
      <c r="B97" s="187">
        <v>3</v>
      </c>
      <c r="C97" s="188">
        <v>72.712309605651498</v>
      </c>
      <c r="D97" s="189">
        <v>0.414978760409068</v>
      </c>
      <c r="E97" s="188">
        <v>80.509898898214999</v>
      </c>
      <c r="F97" s="189">
        <v>0.35726417187745102</v>
      </c>
      <c r="G97" s="188">
        <v>81.146944979421306</v>
      </c>
      <c r="H97" s="189">
        <v>0.36435199670079099</v>
      </c>
      <c r="I97" s="188">
        <v>74.604279276475395</v>
      </c>
      <c r="J97" s="189">
        <v>0.40887740937380102</v>
      </c>
      <c r="K97" s="9"/>
      <c r="L97" s="9"/>
      <c r="M97" s="9"/>
      <c r="N97" s="9"/>
      <c r="O97" s="9"/>
      <c r="P97" s="9"/>
      <c r="Q97" s="9"/>
      <c r="R97" s="9"/>
      <c r="S97" s="188">
        <v>-2.429150407257</v>
      </c>
      <c r="T97" s="189">
        <v>0.58974673637208697</v>
      </c>
      <c r="U97" s="188">
        <v>-0.48484652472498102</v>
      </c>
      <c r="V97" s="189">
        <v>0.50239359028236197</v>
      </c>
      <c r="W97" s="188">
        <v>0.46956324451857001</v>
      </c>
      <c r="X97" s="189">
        <v>0.498389565504467</v>
      </c>
      <c r="Y97" s="188">
        <v>-0.73594265899497002</v>
      </c>
      <c r="Z97" s="200">
        <v>0.55898063489140204</v>
      </c>
    </row>
    <row r="99" spans="1:26" x14ac:dyDescent="0.35">
      <c r="A99" s="201" t="s">
        <v>534</v>
      </c>
    </row>
    <row r="100" spans="1:26" x14ac:dyDescent="0.35">
      <c r="A100" s="201" t="s">
        <v>412</v>
      </c>
    </row>
    <row r="101" spans="1:26" x14ac:dyDescent="0.35">
      <c r="A101" s="201" t="s">
        <v>413</v>
      </c>
    </row>
    <row r="102" spans="1:26" x14ac:dyDescent="0.35">
      <c r="A102" s="201" t="s">
        <v>414</v>
      </c>
    </row>
    <row r="103" spans="1:26" x14ac:dyDescent="0.35">
      <c r="A103" s="201" t="s">
        <v>415</v>
      </c>
    </row>
    <row r="104" spans="1:26" x14ac:dyDescent="0.35">
      <c r="A104" s="170" t="str">
        <f>HYPERLINK("https://oecdcode.org/disclaimers/cyprus.html", "Information on data for Cyprus: https://oecdcode.org/disclaimers/cyprus.html")</f>
        <v>Information on data for Cyprus: https://oecdcode.org/disclaimers/cyprus.html</v>
      </c>
    </row>
    <row r="105" spans="1:26" x14ac:dyDescent="0.35">
      <c r="A105" s="201" t="s">
        <v>416</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307" priority="8">
      <formula>ABS(K1/L1)&gt;1.95996398454005</formula>
    </cfRule>
  </conditionalFormatting>
  <conditionalFormatting sqref="M1:M200">
    <cfRule type="expression" dxfId="306" priority="7">
      <formula>ABS(M1/N1)&gt;1.95996398454005</formula>
    </cfRule>
  </conditionalFormatting>
  <conditionalFormatting sqref="O1:O200">
    <cfRule type="expression" dxfId="305" priority="6">
      <formula>ABS(O1/P1)&gt;1.95996398454005</formula>
    </cfRule>
  </conditionalFormatting>
  <conditionalFormatting sqref="Q1:Q200">
    <cfRule type="expression" dxfId="304" priority="5">
      <formula>ABS(Q1/R1)&gt;1.95996398454005</formula>
    </cfRule>
  </conditionalFormatting>
  <conditionalFormatting sqref="S1:S200">
    <cfRule type="expression" dxfId="303" priority="4">
      <formula>ABS(S1/T1)&gt;1.95996398454005</formula>
    </cfRule>
  </conditionalFormatting>
  <conditionalFormatting sqref="U1:U200">
    <cfRule type="expression" dxfId="302" priority="3">
      <formula>ABS(U1/V1)&gt;1.95996398454005</formula>
    </cfRule>
  </conditionalFormatting>
  <conditionalFormatting sqref="W1:W200">
    <cfRule type="expression" dxfId="301" priority="2">
      <formula>ABS(W1/X1)&gt;1.95996398454005</formula>
    </cfRule>
  </conditionalFormatting>
  <conditionalFormatting sqref="Y1:Y200">
    <cfRule type="expression" dxfId="300"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85"/>
  <sheetViews>
    <sheetView showGridLines="0" zoomScale="80" workbookViewId="0"/>
  </sheetViews>
  <sheetFormatPr defaultColWidth="10.90625" defaultRowHeight="14.5" x14ac:dyDescent="0.35"/>
  <cols>
    <col min="1" max="1" width="30.7265625" customWidth="1"/>
    <col min="2" max="2" width="8.7265625" customWidth="1"/>
  </cols>
  <sheetData>
    <row r="1" spans="1:12" x14ac:dyDescent="0.35">
      <c r="A1" s="12" t="s">
        <v>280</v>
      </c>
    </row>
    <row r="2" spans="1:12" x14ac:dyDescent="0.35">
      <c r="A2" s="23" t="s">
        <v>281</v>
      </c>
    </row>
    <row r="3" spans="1:12" x14ac:dyDescent="0.35">
      <c r="A3" s="41" t="s">
        <v>343</v>
      </c>
    </row>
    <row r="4" spans="1:12" x14ac:dyDescent="0.35">
      <c r="A4" s="168" t="str">
        <f>HYPERLINK("#'TOC'!A1", "Back to TOC")</f>
        <v>Back to TOC</v>
      </c>
    </row>
    <row r="7" spans="1:12" ht="32" customHeight="1" x14ac:dyDescent="0.35">
      <c r="B7" s="334" t="s">
        <v>344</v>
      </c>
      <c r="C7" s="337" t="s">
        <v>630</v>
      </c>
      <c r="D7" s="337"/>
      <c r="E7" s="337"/>
      <c r="F7" s="337"/>
      <c r="G7" s="337"/>
      <c r="H7" s="337"/>
      <c r="I7" s="337"/>
      <c r="J7" s="337"/>
      <c r="K7" s="337"/>
      <c r="L7" s="343"/>
    </row>
    <row r="8" spans="1:12" ht="32" customHeight="1" x14ac:dyDescent="0.35">
      <c r="B8" s="335"/>
      <c r="C8" s="338" t="s">
        <v>418</v>
      </c>
      <c r="D8" s="338"/>
      <c r="E8" s="338" t="s">
        <v>419</v>
      </c>
      <c r="F8" s="338"/>
      <c r="G8" s="338" t="s">
        <v>420</v>
      </c>
      <c r="H8" s="338"/>
      <c r="I8" s="338" t="s">
        <v>422</v>
      </c>
      <c r="J8" s="338"/>
      <c r="K8" s="338" t="s">
        <v>423</v>
      </c>
      <c r="L8" s="345"/>
    </row>
    <row r="9" spans="1:12" ht="15" customHeight="1" x14ac:dyDescent="0.35">
      <c r="B9" s="335"/>
      <c r="C9" s="344"/>
      <c r="D9" s="344"/>
      <c r="E9" s="344"/>
      <c r="F9" s="344"/>
      <c r="G9" s="344"/>
      <c r="H9" s="344"/>
      <c r="I9" s="338"/>
      <c r="J9" s="338"/>
      <c r="K9" s="338"/>
      <c r="L9" s="345"/>
    </row>
    <row r="10" spans="1:12" ht="16" customHeight="1" x14ac:dyDescent="0.35">
      <c r="B10" s="336"/>
      <c r="C10" s="34" t="s">
        <v>347</v>
      </c>
      <c r="D10" s="34" t="s">
        <v>346</v>
      </c>
      <c r="E10" s="34" t="s">
        <v>347</v>
      </c>
      <c r="F10" s="34" t="s">
        <v>346</v>
      </c>
      <c r="G10" s="34" t="s">
        <v>347</v>
      </c>
      <c r="H10" s="34" t="s">
        <v>346</v>
      </c>
      <c r="I10" s="34" t="s">
        <v>350</v>
      </c>
      <c r="J10" s="34" t="s">
        <v>346</v>
      </c>
      <c r="K10" s="34" t="s">
        <v>350</v>
      </c>
      <c r="L10" s="45" t="s">
        <v>346</v>
      </c>
    </row>
    <row r="11" spans="1:12" ht="13" customHeight="1" x14ac:dyDescent="0.35">
      <c r="A11" s="53"/>
      <c r="B11" s="185"/>
      <c r="C11" s="54" t="s">
        <v>1890</v>
      </c>
      <c r="D11" s="186" t="s">
        <v>1891</v>
      </c>
      <c r="E11" s="54" t="s">
        <v>1892</v>
      </c>
      <c r="F11" s="186" t="s">
        <v>1893</v>
      </c>
      <c r="G11" s="54" t="s">
        <v>1872</v>
      </c>
      <c r="H11" s="186" t="s">
        <v>1873</v>
      </c>
      <c r="I11" s="54" t="s">
        <v>1894</v>
      </c>
      <c r="J11" s="186" t="s">
        <v>1895</v>
      </c>
      <c r="K11" s="54" t="s">
        <v>1896</v>
      </c>
      <c r="L11" s="199" t="s">
        <v>1897</v>
      </c>
    </row>
    <row r="12" spans="1:12" ht="13" customHeight="1" x14ac:dyDescent="0.35">
      <c r="A12" s="3" t="s">
        <v>353</v>
      </c>
      <c r="B12" s="171">
        <v>2</v>
      </c>
      <c r="C12" s="4">
        <v>62.892904025101501</v>
      </c>
      <c r="D12" s="177">
        <v>1.74094149038635</v>
      </c>
      <c r="E12" s="4">
        <v>66.990011648818097</v>
      </c>
      <c r="F12" s="177">
        <v>1.2184333806166401</v>
      </c>
      <c r="G12" s="4">
        <v>72.050518993294901</v>
      </c>
      <c r="H12" s="177">
        <v>1.19802836183623</v>
      </c>
      <c r="I12" s="4">
        <v>9.1576149681934407</v>
      </c>
      <c r="J12" s="177">
        <v>2.1133265788118698</v>
      </c>
      <c r="K12" s="4">
        <v>5.0605073444767896</v>
      </c>
      <c r="L12" s="196">
        <v>1.7087574019634599</v>
      </c>
    </row>
    <row r="13" spans="1:12" ht="13" customHeight="1" x14ac:dyDescent="0.35">
      <c r="A13" s="3" t="s">
        <v>354</v>
      </c>
      <c r="B13" s="171">
        <v>2</v>
      </c>
      <c r="C13" s="4" t="s">
        <v>431</v>
      </c>
      <c r="D13" s="177" t="s">
        <v>431</v>
      </c>
      <c r="E13" s="4">
        <v>55.756242465120202</v>
      </c>
      <c r="F13" s="177">
        <v>0.91166294929398695</v>
      </c>
      <c r="G13" s="4">
        <v>56.789976945447101</v>
      </c>
      <c r="H13" s="177">
        <v>1.10092166949995</v>
      </c>
      <c r="I13" s="4" t="s">
        <v>431</v>
      </c>
      <c r="J13" s="177" t="s">
        <v>431</v>
      </c>
      <c r="K13" s="4">
        <v>1.0337344803269199</v>
      </c>
      <c r="L13" s="196">
        <v>1.42939072876872</v>
      </c>
    </row>
    <row r="14" spans="1:12" ht="13" customHeight="1" x14ac:dyDescent="0.35">
      <c r="A14" s="3" t="s">
        <v>357</v>
      </c>
      <c r="B14" s="171">
        <v>2</v>
      </c>
      <c r="C14" s="4" t="s">
        <v>431</v>
      </c>
      <c r="D14" s="177" t="s">
        <v>431</v>
      </c>
      <c r="E14" s="4">
        <v>66.112801371481495</v>
      </c>
      <c r="F14" s="177">
        <v>0.84079170537388304</v>
      </c>
      <c r="G14" s="4">
        <v>68.262054437588802</v>
      </c>
      <c r="H14" s="177">
        <v>0.98885246178494801</v>
      </c>
      <c r="I14" s="4" t="s">
        <v>431</v>
      </c>
      <c r="J14" s="177" t="s">
        <v>431</v>
      </c>
      <c r="K14" s="4">
        <v>2.1492530661072902</v>
      </c>
      <c r="L14" s="196">
        <v>1.29798300566828</v>
      </c>
    </row>
    <row r="15" spans="1:12" ht="13" customHeight="1" x14ac:dyDescent="0.35">
      <c r="A15" s="190" t="s">
        <v>358</v>
      </c>
      <c r="B15" s="171">
        <v>2</v>
      </c>
      <c r="C15" s="4">
        <v>59.283072402450301</v>
      </c>
      <c r="D15" s="177">
        <v>1.23851418744679</v>
      </c>
      <c r="E15" s="4">
        <v>66.444056892952503</v>
      </c>
      <c r="F15" s="177">
        <v>0.95167950603165796</v>
      </c>
      <c r="G15" s="4">
        <v>66.980856090185398</v>
      </c>
      <c r="H15" s="177">
        <v>1.39993297858349</v>
      </c>
      <c r="I15" s="4">
        <v>7.6977836877351304</v>
      </c>
      <c r="J15" s="177">
        <v>1.86915214389643</v>
      </c>
      <c r="K15" s="4">
        <v>0.53679919723288105</v>
      </c>
      <c r="L15" s="196">
        <v>1.6927806197869499</v>
      </c>
    </row>
    <row r="16" spans="1:12" ht="13" customHeight="1" x14ac:dyDescent="0.35">
      <c r="A16" s="190" t="s">
        <v>359</v>
      </c>
      <c r="B16" s="171">
        <v>2</v>
      </c>
      <c r="C16" s="4" t="s">
        <v>431</v>
      </c>
      <c r="D16" s="177" t="s">
        <v>431</v>
      </c>
      <c r="E16" s="4">
        <v>65.741166649921993</v>
      </c>
      <c r="F16" s="177">
        <v>1.3912932769991799</v>
      </c>
      <c r="G16" s="4">
        <v>70.296608544566197</v>
      </c>
      <c r="H16" s="177">
        <v>1.4143839297380101</v>
      </c>
      <c r="I16" s="4" t="s">
        <v>431</v>
      </c>
      <c r="J16" s="177" t="s">
        <v>431</v>
      </c>
      <c r="K16" s="4">
        <v>4.5554418946442201</v>
      </c>
      <c r="L16" s="196">
        <v>1.9839805652587099</v>
      </c>
    </row>
    <row r="17" spans="1:12" ht="13" customHeight="1" x14ac:dyDescent="0.35">
      <c r="A17" s="3" t="s">
        <v>360</v>
      </c>
      <c r="B17" s="171">
        <v>2</v>
      </c>
      <c r="C17" s="4">
        <v>74.2314302432613</v>
      </c>
      <c r="D17" s="177">
        <v>0.77485495873075205</v>
      </c>
      <c r="E17" s="4">
        <v>75.911147174341906</v>
      </c>
      <c r="F17" s="177">
        <v>1.37004517379515</v>
      </c>
      <c r="G17" s="4">
        <v>85.253866985519295</v>
      </c>
      <c r="H17" s="177">
        <v>1.06166262325659</v>
      </c>
      <c r="I17" s="4">
        <v>11.022436742258</v>
      </c>
      <c r="J17" s="177">
        <v>1.3143544927795201</v>
      </c>
      <c r="K17" s="4">
        <v>9.3427198111774601</v>
      </c>
      <c r="L17" s="196">
        <v>1.7332487714864899</v>
      </c>
    </row>
    <row r="18" spans="1:12" ht="13" customHeight="1" x14ac:dyDescent="0.35">
      <c r="A18" s="3" t="s">
        <v>361</v>
      </c>
      <c r="B18" s="171">
        <v>2</v>
      </c>
      <c r="C18" s="4">
        <v>78.639138505279803</v>
      </c>
      <c r="D18" s="177">
        <v>0.90655606343443096</v>
      </c>
      <c r="E18" s="4">
        <v>79.275105128619401</v>
      </c>
      <c r="F18" s="177">
        <v>0.910633837867865</v>
      </c>
      <c r="G18" s="4">
        <v>84.820932577260194</v>
      </c>
      <c r="H18" s="177">
        <v>0.96213881655618405</v>
      </c>
      <c r="I18" s="4">
        <v>6.1817940719803897</v>
      </c>
      <c r="J18" s="177">
        <v>1.3219512088098699</v>
      </c>
      <c r="K18" s="4">
        <v>5.5458274486407904</v>
      </c>
      <c r="L18" s="196">
        <v>1.32475095357357</v>
      </c>
    </row>
    <row r="19" spans="1:12" ht="13" customHeight="1" x14ac:dyDescent="0.35">
      <c r="A19" s="3" t="s">
        <v>362</v>
      </c>
      <c r="B19" s="171">
        <v>2</v>
      </c>
      <c r="C19" s="4">
        <v>86.510946292787807</v>
      </c>
      <c r="D19" s="177">
        <v>1.3305059149957601</v>
      </c>
      <c r="E19" s="4">
        <v>88.007030450542501</v>
      </c>
      <c r="F19" s="177">
        <v>0.89426926196051704</v>
      </c>
      <c r="G19" s="4">
        <v>88.352667181639802</v>
      </c>
      <c r="H19" s="177">
        <v>1.59366581475449</v>
      </c>
      <c r="I19" s="4">
        <v>1.841720888852</v>
      </c>
      <c r="J19" s="177">
        <v>2.0760579758175801</v>
      </c>
      <c r="K19" s="4">
        <v>0.34563673109730098</v>
      </c>
      <c r="L19" s="196">
        <v>1.82742667212792</v>
      </c>
    </row>
    <row r="20" spans="1:12" ht="13" customHeight="1" x14ac:dyDescent="0.35">
      <c r="A20" s="3" t="s">
        <v>363</v>
      </c>
      <c r="B20" s="171">
        <v>2</v>
      </c>
      <c r="C20" s="4" t="s">
        <v>431</v>
      </c>
      <c r="D20" s="177" t="s">
        <v>431</v>
      </c>
      <c r="E20" s="4">
        <v>84.170827515346701</v>
      </c>
      <c r="F20" s="177">
        <v>0.99376686664121405</v>
      </c>
      <c r="G20" s="4">
        <v>83.413858353550296</v>
      </c>
      <c r="H20" s="177">
        <v>1.28742870173486</v>
      </c>
      <c r="I20" s="4" t="s">
        <v>431</v>
      </c>
      <c r="J20" s="177" t="s">
        <v>431</v>
      </c>
      <c r="K20" s="4">
        <v>-0.75696916179637697</v>
      </c>
      <c r="L20" s="196">
        <v>1.62635950739208</v>
      </c>
    </row>
    <row r="21" spans="1:12" ht="13" customHeight="1" x14ac:dyDescent="0.35">
      <c r="A21" s="3" t="s">
        <v>365</v>
      </c>
      <c r="B21" s="171">
        <v>2</v>
      </c>
      <c r="C21" s="4">
        <v>64.415424975965095</v>
      </c>
      <c r="D21" s="177">
        <v>0.95960338651925503</v>
      </c>
      <c r="E21" s="4">
        <v>64.5685501802799</v>
      </c>
      <c r="F21" s="177">
        <v>1.0493734797138601</v>
      </c>
      <c r="G21" s="4">
        <v>72.4961419034383</v>
      </c>
      <c r="H21" s="177">
        <v>1.1612348703620901</v>
      </c>
      <c r="I21" s="4">
        <v>8.0807169274732793</v>
      </c>
      <c r="J21" s="177">
        <v>1.50642128356051</v>
      </c>
      <c r="K21" s="4">
        <v>7.9275917231584696</v>
      </c>
      <c r="L21" s="196">
        <v>1.5651361359548399</v>
      </c>
    </row>
    <row r="22" spans="1:12" ht="13" customHeight="1" x14ac:dyDescent="0.35">
      <c r="A22" s="3" t="s">
        <v>366</v>
      </c>
      <c r="B22" s="171">
        <v>2</v>
      </c>
      <c r="C22" s="4">
        <v>81.242771220230793</v>
      </c>
      <c r="D22" s="177">
        <v>1.03526001579117</v>
      </c>
      <c r="E22" s="4">
        <v>82.420892416521298</v>
      </c>
      <c r="F22" s="177">
        <v>1.28548059974754</v>
      </c>
      <c r="G22" s="4">
        <v>83.604761119855297</v>
      </c>
      <c r="H22" s="177">
        <v>1.27336925398705</v>
      </c>
      <c r="I22" s="4">
        <v>2.3619898996245001</v>
      </c>
      <c r="J22" s="177">
        <v>1.64110711329135</v>
      </c>
      <c r="K22" s="4">
        <v>1.1838687033339601</v>
      </c>
      <c r="L22" s="196">
        <v>1.80940035075901</v>
      </c>
    </row>
    <row r="23" spans="1:12" ht="13" customHeight="1" x14ac:dyDescent="0.35">
      <c r="A23" s="3" t="s">
        <v>367</v>
      </c>
      <c r="B23" s="171">
        <v>2</v>
      </c>
      <c r="C23" s="4">
        <v>69.684122254491101</v>
      </c>
      <c r="D23" s="177">
        <v>1.0408503970632701</v>
      </c>
      <c r="E23" s="4">
        <v>63.582373896439101</v>
      </c>
      <c r="F23" s="177">
        <v>1.0408696281998</v>
      </c>
      <c r="G23" s="4">
        <v>60.808573245229702</v>
      </c>
      <c r="H23" s="177">
        <v>0.88936169424009903</v>
      </c>
      <c r="I23" s="4">
        <v>-8.8755490092614195</v>
      </c>
      <c r="J23" s="177">
        <v>1.3690631001704701</v>
      </c>
      <c r="K23" s="4">
        <v>-2.77380065120937</v>
      </c>
      <c r="L23" s="196">
        <v>1.3690777209824201</v>
      </c>
    </row>
    <row r="24" spans="1:12" ht="13" customHeight="1" x14ac:dyDescent="0.35">
      <c r="A24" s="3" t="s">
        <v>368</v>
      </c>
      <c r="B24" s="171">
        <v>2</v>
      </c>
      <c r="C24" s="4">
        <v>57.279304035169197</v>
      </c>
      <c r="D24" s="177">
        <v>1.4054641351983801</v>
      </c>
      <c r="E24" s="4">
        <v>53.8080382425279</v>
      </c>
      <c r="F24" s="177">
        <v>1.48822978779097</v>
      </c>
      <c r="G24" s="4">
        <v>49.775650601344701</v>
      </c>
      <c r="H24" s="177">
        <v>1.2949600825299801</v>
      </c>
      <c r="I24" s="4">
        <v>-7.50365343382449</v>
      </c>
      <c r="J24" s="177">
        <v>1.91108635353691</v>
      </c>
      <c r="K24" s="4">
        <v>-4.0323876411831803</v>
      </c>
      <c r="L24" s="196">
        <v>1.97275176254246</v>
      </c>
    </row>
    <row r="25" spans="1:12" ht="13" customHeight="1" x14ac:dyDescent="0.35">
      <c r="A25" s="3" t="s">
        <v>369</v>
      </c>
      <c r="B25" s="171">
        <v>2</v>
      </c>
      <c r="C25" s="4">
        <v>67.597993983462402</v>
      </c>
      <c r="D25" s="177">
        <v>1.1744811908624899</v>
      </c>
      <c r="E25" s="4">
        <v>69.818722493813098</v>
      </c>
      <c r="F25" s="177">
        <v>1.02879708715813</v>
      </c>
      <c r="G25" s="4">
        <v>65.322516568607</v>
      </c>
      <c r="H25" s="177">
        <v>1.1822388848120999</v>
      </c>
      <c r="I25" s="4">
        <v>-2.27547741485543</v>
      </c>
      <c r="J25" s="177">
        <v>1.66646177527465</v>
      </c>
      <c r="K25" s="4">
        <v>-4.4962059252061604</v>
      </c>
      <c r="L25" s="196">
        <v>1.56719884740477</v>
      </c>
    </row>
    <row r="26" spans="1:12" ht="13" customHeight="1" x14ac:dyDescent="0.35">
      <c r="A26" s="3" t="s">
        <v>370</v>
      </c>
      <c r="B26" s="171">
        <v>2</v>
      </c>
      <c r="C26" s="4">
        <v>50.708314084162701</v>
      </c>
      <c r="D26" s="177">
        <v>1.0029283846256101</v>
      </c>
      <c r="E26" s="4">
        <v>50.371892332994598</v>
      </c>
      <c r="F26" s="177">
        <v>1.1709138884317301</v>
      </c>
      <c r="G26" s="4">
        <v>53.046351225665397</v>
      </c>
      <c r="H26" s="177">
        <v>1.1585465451413199</v>
      </c>
      <c r="I26" s="4">
        <v>2.3380371415027099</v>
      </c>
      <c r="J26" s="177">
        <v>1.53234964741949</v>
      </c>
      <c r="K26" s="4">
        <v>2.6744588926708599</v>
      </c>
      <c r="L26" s="196">
        <v>1.64720048305639</v>
      </c>
    </row>
    <row r="27" spans="1:12" ht="13" customHeight="1" x14ac:dyDescent="0.35">
      <c r="A27" s="3" t="s">
        <v>371</v>
      </c>
      <c r="B27" s="171">
        <v>2</v>
      </c>
      <c r="C27" s="4">
        <v>55.499889125190599</v>
      </c>
      <c r="D27" s="177">
        <v>1.01335357708084</v>
      </c>
      <c r="E27" s="4">
        <v>55.240881916848402</v>
      </c>
      <c r="F27" s="177">
        <v>1.0748936540687399</v>
      </c>
      <c r="G27" s="4">
        <v>68.010651811704193</v>
      </c>
      <c r="H27" s="177">
        <v>1.0528043190283001</v>
      </c>
      <c r="I27" s="4">
        <v>12.510762686513599</v>
      </c>
      <c r="J27" s="177">
        <v>1.46126055388735</v>
      </c>
      <c r="K27" s="4">
        <v>12.7697698948558</v>
      </c>
      <c r="L27" s="196">
        <v>1.50459074226911</v>
      </c>
    </row>
    <row r="28" spans="1:12" ht="13" customHeight="1" x14ac:dyDescent="0.35">
      <c r="A28" s="3" t="s">
        <v>372</v>
      </c>
      <c r="B28" s="171">
        <v>2</v>
      </c>
      <c r="C28" s="4" t="s">
        <v>431</v>
      </c>
      <c r="D28" s="177" t="s">
        <v>431</v>
      </c>
      <c r="E28" s="4">
        <v>82.492462890852394</v>
      </c>
      <c r="F28" s="177">
        <v>0.86238415020278603</v>
      </c>
      <c r="G28" s="4">
        <v>85.530697672897304</v>
      </c>
      <c r="H28" s="177">
        <v>0.91640333090499404</v>
      </c>
      <c r="I28" s="4" t="s">
        <v>431</v>
      </c>
      <c r="J28" s="177" t="s">
        <v>431</v>
      </c>
      <c r="K28" s="4">
        <v>3.03823478204498</v>
      </c>
      <c r="L28" s="196">
        <v>1.2583725550943801</v>
      </c>
    </row>
    <row r="29" spans="1:12" ht="13" customHeight="1" x14ac:dyDescent="0.35">
      <c r="A29" s="3" t="s">
        <v>373</v>
      </c>
      <c r="B29" s="171">
        <v>2</v>
      </c>
      <c r="C29" s="4">
        <v>47.843075479909601</v>
      </c>
      <c r="D29" s="177">
        <v>1.7370074072583299</v>
      </c>
      <c r="E29" s="4">
        <v>48.849052403375502</v>
      </c>
      <c r="F29" s="177">
        <v>1.94437446001984</v>
      </c>
      <c r="G29" s="4">
        <v>51.988656375961398</v>
      </c>
      <c r="H29" s="177">
        <v>1.7361376475266099</v>
      </c>
      <c r="I29" s="4">
        <v>4.1455808960518699</v>
      </c>
      <c r="J29" s="177">
        <v>2.4558844972900302</v>
      </c>
      <c r="K29" s="4">
        <v>3.1396039725859701</v>
      </c>
      <c r="L29" s="196">
        <v>2.6066771898216801</v>
      </c>
    </row>
    <row r="30" spans="1:12" ht="13" customHeight="1" x14ac:dyDescent="0.35">
      <c r="A30" s="3" t="s">
        <v>374</v>
      </c>
      <c r="B30" s="171">
        <v>2</v>
      </c>
      <c r="C30" s="4">
        <v>71.077571791864301</v>
      </c>
      <c r="D30" s="177">
        <v>1.29045750528704</v>
      </c>
      <c r="E30" s="4">
        <v>75.785555847081795</v>
      </c>
      <c r="F30" s="177">
        <v>1.45102927783563</v>
      </c>
      <c r="G30" s="4">
        <v>79.997251559990701</v>
      </c>
      <c r="H30" s="177">
        <v>1.2736850170576199</v>
      </c>
      <c r="I30" s="4">
        <v>8.9196797681264002</v>
      </c>
      <c r="J30" s="177">
        <v>1.8131613539971301</v>
      </c>
      <c r="K30" s="4">
        <v>4.2116957129089201</v>
      </c>
      <c r="L30" s="196">
        <v>1.9307406578340001</v>
      </c>
    </row>
    <row r="31" spans="1:12" ht="13" customHeight="1" x14ac:dyDescent="0.35">
      <c r="A31" s="3" t="s">
        <v>375</v>
      </c>
      <c r="B31" s="171">
        <v>2</v>
      </c>
      <c r="C31" s="4">
        <v>78.446371892963001</v>
      </c>
      <c r="D31" s="177">
        <v>0.95776653911632303</v>
      </c>
      <c r="E31" s="4">
        <v>85.455387206519902</v>
      </c>
      <c r="F31" s="177">
        <v>0.84103361953424105</v>
      </c>
      <c r="G31" s="4">
        <v>81.148506932429697</v>
      </c>
      <c r="H31" s="177">
        <v>0.79622743307047406</v>
      </c>
      <c r="I31" s="4">
        <v>2.7021350394667398</v>
      </c>
      <c r="J31" s="177">
        <v>1.24550988298964</v>
      </c>
      <c r="K31" s="4">
        <v>-4.3068802740902301</v>
      </c>
      <c r="L31" s="196">
        <v>1.1581518356247</v>
      </c>
    </row>
    <row r="32" spans="1:12" ht="13" customHeight="1" x14ac:dyDescent="0.35">
      <c r="A32" s="3" t="s">
        <v>376</v>
      </c>
      <c r="B32" s="171">
        <v>2</v>
      </c>
      <c r="C32" s="4">
        <v>31.919438046561201</v>
      </c>
      <c r="D32" s="177">
        <v>0.88711730233951303</v>
      </c>
      <c r="E32" s="4">
        <v>31.289755994665899</v>
      </c>
      <c r="F32" s="177">
        <v>0.976206404033099</v>
      </c>
      <c r="G32" s="4">
        <v>40.8953074787551</v>
      </c>
      <c r="H32" s="177">
        <v>1.0967150865772799</v>
      </c>
      <c r="I32" s="4">
        <v>8.9758694321938695</v>
      </c>
      <c r="J32" s="177">
        <v>1.4105889157498499</v>
      </c>
      <c r="K32" s="4">
        <v>9.6055514840891902</v>
      </c>
      <c r="L32" s="196">
        <v>1.46825165567809</v>
      </c>
    </row>
    <row r="33" spans="1:12" ht="13" customHeight="1" x14ac:dyDescent="0.35">
      <c r="A33" s="3" t="s">
        <v>377</v>
      </c>
      <c r="B33" s="171">
        <v>2</v>
      </c>
      <c r="C33" s="4" t="s">
        <v>431</v>
      </c>
      <c r="D33" s="177" t="s">
        <v>431</v>
      </c>
      <c r="E33" s="4">
        <v>70.348012162485205</v>
      </c>
      <c r="F33" s="177">
        <v>0.813334521580929</v>
      </c>
      <c r="G33" s="4">
        <v>83.249728886711495</v>
      </c>
      <c r="H33" s="177">
        <v>0.72623994870745001</v>
      </c>
      <c r="I33" s="4" t="s">
        <v>431</v>
      </c>
      <c r="J33" s="177" t="s">
        <v>431</v>
      </c>
      <c r="K33" s="4">
        <v>12.901716724226199</v>
      </c>
      <c r="L33" s="196">
        <v>1.09038410988691</v>
      </c>
    </row>
    <row r="34" spans="1:12" ht="13" customHeight="1" x14ac:dyDescent="0.35">
      <c r="A34" s="3" t="s">
        <v>378</v>
      </c>
      <c r="B34" s="171">
        <v>2</v>
      </c>
      <c r="C34" s="4">
        <v>48.0112347827815</v>
      </c>
      <c r="D34" s="177">
        <v>1.08050042582906</v>
      </c>
      <c r="E34" s="4">
        <v>65.772841160506303</v>
      </c>
      <c r="F34" s="177">
        <v>1.0777577486276499</v>
      </c>
      <c r="G34" s="4">
        <v>59.976344040631801</v>
      </c>
      <c r="H34" s="177">
        <v>1.2575271308339699</v>
      </c>
      <c r="I34" s="4">
        <v>11.965109257850401</v>
      </c>
      <c r="J34" s="177">
        <v>1.65796732627645</v>
      </c>
      <c r="K34" s="4">
        <v>-5.7964971198745001</v>
      </c>
      <c r="L34" s="196">
        <v>1.6561812248393699</v>
      </c>
    </row>
    <row r="35" spans="1:12" ht="13" customHeight="1" x14ac:dyDescent="0.35">
      <c r="A35" s="3" t="s">
        <v>380</v>
      </c>
      <c r="B35" s="171">
        <v>2</v>
      </c>
      <c r="C35" s="4">
        <v>83.719270576401001</v>
      </c>
      <c r="D35" s="177">
        <v>1.02499200472178</v>
      </c>
      <c r="E35" s="4">
        <v>83.274390282388794</v>
      </c>
      <c r="F35" s="177">
        <v>0.96803798510134997</v>
      </c>
      <c r="G35" s="4">
        <v>84.383245518409595</v>
      </c>
      <c r="H35" s="177">
        <v>0.79423381937229498</v>
      </c>
      <c r="I35" s="4">
        <v>0.66397494200857898</v>
      </c>
      <c r="J35" s="177">
        <v>1.29669424675915</v>
      </c>
      <c r="K35" s="4">
        <v>1.1088552360207899</v>
      </c>
      <c r="L35" s="196">
        <v>1.2521600937714701</v>
      </c>
    </row>
    <row r="36" spans="1:12" ht="13" customHeight="1" x14ac:dyDescent="0.35">
      <c r="A36" s="3" t="s">
        <v>381</v>
      </c>
      <c r="B36" s="171">
        <v>2</v>
      </c>
      <c r="C36" s="4" t="s">
        <v>431</v>
      </c>
      <c r="D36" s="177" t="s">
        <v>431</v>
      </c>
      <c r="E36" s="4">
        <v>77.218920115710304</v>
      </c>
      <c r="F36" s="177">
        <v>0.95081285930697901</v>
      </c>
      <c r="G36" s="4">
        <v>82.433809080084202</v>
      </c>
      <c r="H36" s="177">
        <v>0.84913797921394396</v>
      </c>
      <c r="I36" s="4" t="s">
        <v>431</v>
      </c>
      <c r="J36" s="177" t="s">
        <v>431</v>
      </c>
      <c r="K36" s="4">
        <v>5.2148889643739302</v>
      </c>
      <c r="L36" s="196">
        <v>1.2747864139404099</v>
      </c>
    </row>
    <row r="37" spans="1:12" ht="13" customHeight="1" x14ac:dyDescent="0.35">
      <c r="A37" s="3" t="s">
        <v>382</v>
      </c>
      <c r="B37" s="171">
        <v>2</v>
      </c>
      <c r="C37" s="4" t="s">
        <v>431</v>
      </c>
      <c r="D37" s="177" t="s">
        <v>431</v>
      </c>
      <c r="E37" s="4">
        <v>75.162507946242997</v>
      </c>
      <c r="F37" s="177">
        <v>1.27611035446348</v>
      </c>
      <c r="G37" s="4">
        <v>75.422882549200395</v>
      </c>
      <c r="H37" s="177">
        <v>1.2132802296465399</v>
      </c>
      <c r="I37" s="4" t="s">
        <v>431</v>
      </c>
      <c r="J37" s="177" t="s">
        <v>431</v>
      </c>
      <c r="K37" s="4">
        <v>0.26037460295735598</v>
      </c>
      <c r="L37" s="196">
        <v>1.7608255315107399</v>
      </c>
    </row>
    <row r="38" spans="1:12" ht="13" customHeight="1" x14ac:dyDescent="0.35">
      <c r="A38" s="3" t="s">
        <v>386</v>
      </c>
      <c r="B38" s="171">
        <v>2</v>
      </c>
      <c r="C38" s="4">
        <v>78.657736915727099</v>
      </c>
      <c r="D38" s="177">
        <v>0.93278610539116402</v>
      </c>
      <c r="E38" s="4" t="s">
        <v>431</v>
      </c>
      <c r="F38" s="177" t="s">
        <v>431</v>
      </c>
      <c r="G38" s="4">
        <v>84.704343873680799</v>
      </c>
      <c r="H38" s="177">
        <v>0.91834191094392803</v>
      </c>
      <c r="I38" s="4">
        <v>6.0466069579537596</v>
      </c>
      <c r="J38" s="177">
        <v>1.3089850204669899</v>
      </c>
      <c r="K38" s="4" t="s">
        <v>431</v>
      </c>
      <c r="L38" s="196" t="s">
        <v>431</v>
      </c>
    </row>
    <row r="39" spans="1:12" ht="13" customHeight="1" x14ac:dyDescent="0.35">
      <c r="A39" s="3" t="s">
        <v>387</v>
      </c>
      <c r="B39" s="171">
        <v>2</v>
      </c>
      <c r="C39" s="4">
        <v>60.935117283647998</v>
      </c>
      <c r="D39" s="177">
        <v>0.99025503769529</v>
      </c>
      <c r="E39" s="4">
        <v>72.8659845563472</v>
      </c>
      <c r="F39" s="177">
        <v>0.87231104062767795</v>
      </c>
      <c r="G39" s="4">
        <v>85.886917147999796</v>
      </c>
      <c r="H39" s="177">
        <v>0.782754855141089</v>
      </c>
      <c r="I39" s="4">
        <v>24.951799864351798</v>
      </c>
      <c r="J39" s="177">
        <v>1.2622639196807599</v>
      </c>
      <c r="K39" s="4">
        <v>13.020932591652601</v>
      </c>
      <c r="L39" s="196">
        <v>1.1720203559869999</v>
      </c>
    </row>
    <row r="40" spans="1:12" ht="13" customHeight="1" x14ac:dyDescent="0.35">
      <c r="A40" s="3" t="s">
        <v>388</v>
      </c>
      <c r="B40" s="171">
        <v>2</v>
      </c>
      <c r="C40" s="4">
        <v>80.274788641512103</v>
      </c>
      <c r="D40" s="177">
        <v>1.01455721173513</v>
      </c>
      <c r="E40" s="4">
        <v>86.555198768547697</v>
      </c>
      <c r="F40" s="177">
        <v>0.73404892068285099</v>
      </c>
      <c r="G40" s="4">
        <v>90.668960024345907</v>
      </c>
      <c r="H40" s="177">
        <v>0.737229343514052</v>
      </c>
      <c r="I40" s="4">
        <v>10.3941713828338</v>
      </c>
      <c r="J40" s="177">
        <v>1.25412656491357</v>
      </c>
      <c r="K40" s="4">
        <v>4.1137612557981997</v>
      </c>
      <c r="L40" s="196">
        <v>1.04035326831506</v>
      </c>
    </row>
    <row r="41" spans="1:12" ht="13" customHeight="1" x14ac:dyDescent="0.35">
      <c r="A41" s="3" t="s">
        <v>389</v>
      </c>
      <c r="B41" s="171">
        <v>2</v>
      </c>
      <c r="C41" s="4" t="s">
        <v>431</v>
      </c>
      <c r="D41" s="177" t="s">
        <v>431</v>
      </c>
      <c r="E41" s="4">
        <v>81.054583966914294</v>
      </c>
      <c r="F41" s="177">
        <v>0.955880930111631</v>
      </c>
      <c r="G41" s="4">
        <v>86.968304590322902</v>
      </c>
      <c r="H41" s="177">
        <v>0.90132930403766998</v>
      </c>
      <c r="I41" s="4" t="s">
        <v>431</v>
      </c>
      <c r="J41" s="177" t="s">
        <v>431</v>
      </c>
      <c r="K41" s="4">
        <v>5.9137206234086204</v>
      </c>
      <c r="L41" s="196">
        <v>1.31381234081131</v>
      </c>
    </row>
    <row r="42" spans="1:12" ht="13" customHeight="1" x14ac:dyDescent="0.35">
      <c r="A42" s="3" t="s">
        <v>390</v>
      </c>
      <c r="B42" s="171">
        <v>2</v>
      </c>
      <c r="C42" s="4">
        <v>74.664784043625602</v>
      </c>
      <c r="D42" s="177">
        <v>0.83316963606556005</v>
      </c>
      <c r="E42" s="4" t="s">
        <v>431</v>
      </c>
      <c r="F42" s="177" t="s">
        <v>431</v>
      </c>
      <c r="G42" s="4">
        <v>86.044801331233799</v>
      </c>
      <c r="H42" s="177">
        <v>0.77025325260250399</v>
      </c>
      <c r="I42" s="4">
        <v>11.380017287608201</v>
      </c>
      <c r="J42" s="177">
        <v>1.1346637015461301</v>
      </c>
      <c r="K42" s="4" t="s">
        <v>431</v>
      </c>
      <c r="L42" s="196" t="s">
        <v>431</v>
      </c>
    </row>
    <row r="43" spans="1:12" ht="13" customHeight="1" x14ac:dyDescent="0.35">
      <c r="A43" s="3" t="s">
        <v>391</v>
      </c>
      <c r="B43" s="171">
        <v>2</v>
      </c>
      <c r="C43" s="4">
        <v>70.696386882578096</v>
      </c>
      <c r="D43" s="177">
        <v>1.2829412310861901</v>
      </c>
      <c r="E43" s="4">
        <v>76.742305324135799</v>
      </c>
      <c r="F43" s="177">
        <v>0.78226448798072901</v>
      </c>
      <c r="G43" s="4">
        <v>85.102685484587298</v>
      </c>
      <c r="H43" s="177">
        <v>0.68825746501174001</v>
      </c>
      <c r="I43" s="4">
        <v>14.406298602009199</v>
      </c>
      <c r="J43" s="177">
        <v>1.45589716002379</v>
      </c>
      <c r="K43" s="4">
        <v>8.36038016045147</v>
      </c>
      <c r="L43" s="196">
        <v>1.04193861013984</v>
      </c>
    </row>
    <row r="44" spans="1:12" ht="13" customHeight="1" x14ac:dyDescent="0.35">
      <c r="A44" s="3" t="s">
        <v>392</v>
      </c>
      <c r="B44" s="171">
        <v>2</v>
      </c>
      <c r="C44" s="4">
        <v>67.496793909203703</v>
      </c>
      <c r="D44" s="177">
        <v>0.89829321672176399</v>
      </c>
      <c r="E44" s="4">
        <v>71.288652078696003</v>
      </c>
      <c r="F44" s="177">
        <v>0.95243061443294696</v>
      </c>
      <c r="G44" s="4">
        <v>68.002105606123393</v>
      </c>
      <c r="H44" s="177">
        <v>1.0353325820572901</v>
      </c>
      <c r="I44" s="4">
        <v>0.50531169691970501</v>
      </c>
      <c r="J44" s="177">
        <v>1.37070939979186</v>
      </c>
      <c r="K44" s="4">
        <v>-3.2865464725726401</v>
      </c>
      <c r="L44" s="196">
        <v>1.4067827233722101</v>
      </c>
    </row>
    <row r="45" spans="1:12" ht="13" customHeight="1" x14ac:dyDescent="0.35">
      <c r="A45" s="3" t="s">
        <v>393</v>
      </c>
      <c r="B45" s="171">
        <v>2</v>
      </c>
      <c r="C45" s="4">
        <v>74.378882825910793</v>
      </c>
      <c r="D45" s="177">
        <v>0.79113593152196704</v>
      </c>
      <c r="E45" s="4">
        <v>70.903258801884107</v>
      </c>
      <c r="F45" s="177">
        <v>1.0790705161591301</v>
      </c>
      <c r="G45" s="4">
        <v>64.618255353175002</v>
      </c>
      <c r="H45" s="177">
        <v>1.16580477128688</v>
      </c>
      <c r="I45" s="4">
        <v>-9.76062747273585</v>
      </c>
      <c r="J45" s="177">
        <v>1.40889915426917</v>
      </c>
      <c r="K45" s="4">
        <v>-6.2850034487091602</v>
      </c>
      <c r="L45" s="196">
        <v>1.58855089424267</v>
      </c>
    </row>
    <row r="46" spans="1:12" ht="13" customHeight="1" x14ac:dyDescent="0.35">
      <c r="A46" s="3" t="s">
        <v>394</v>
      </c>
      <c r="B46" s="171">
        <v>2</v>
      </c>
      <c r="C46" s="4" t="s">
        <v>431</v>
      </c>
      <c r="D46" s="177" t="s">
        <v>431</v>
      </c>
      <c r="E46" s="4">
        <v>68.865495536900497</v>
      </c>
      <c r="F46" s="177">
        <v>0.97229955749489605</v>
      </c>
      <c r="G46" s="4">
        <v>72.542727464854494</v>
      </c>
      <c r="H46" s="177">
        <v>1.24136555669904</v>
      </c>
      <c r="I46" s="4" t="s">
        <v>431</v>
      </c>
      <c r="J46" s="177" t="s">
        <v>431</v>
      </c>
      <c r="K46" s="4">
        <v>3.6772319279540402</v>
      </c>
      <c r="L46" s="196">
        <v>1.5768179586951301</v>
      </c>
    </row>
    <row r="47" spans="1:12" ht="13" customHeight="1" x14ac:dyDescent="0.35">
      <c r="A47" s="3" t="s">
        <v>395</v>
      </c>
      <c r="B47" s="171">
        <v>2</v>
      </c>
      <c r="C47" s="4" t="s">
        <v>431</v>
      </c>
      <c r="D47" s="177" t="s">
        <v>431</v>
      </c>
      <c r="E47" s="4">
        <v>79.003498112749895</v>
      </c>
      <c r="F47" s="177">
        <v>1.50362085938556</v>
      </c>
      <c r="G47" s="4">
        <v>85.7775465549351</v>
      </c>
      <c r="H47" s="177">
        <v>0.98025545187305496</v>
      </c>
      <c r="I47" s="4" t="s">
        <v>431</v>
      </c>
      <c r="J47" s="177" t="s">
        <v>431</v>
      </c>
      <c r="K47" s="4">
        <v>6.7740484421852001</v>
      </c>
      <c r="L47" s="196">
        <v>1.79493076181401</v>
      </c>
    </row>
    <row r="48" spans="1:12" ht="13" customHeight="1" x14ac:dyDescent="0.35">
      <c r="A48" s="3" t="s">
        <v>396</v>
      </c>
      <c r="B48" s="171">
        <v>2</v>
      </c>
      <c r="C48" s="4">
        <v>70.406900856479794</v>
      </c>
      <c r="D48" s="177">
        <v>0.97797905635085103</v>
      </c>
      <c r="E48" s="4">
        <v>76.742349760556294</v>
      </c>
      <c r="F48" s="177">
        <v>0.69796287415337399</v>
      </c>
      <c r="G48" s="4">
        <v>83.656260116982693</v>
      </c>
      <c r="H48" s="177">
        <v>0.73799742212610897</v>
      </c>
      <c r="I48" s="4">
        <v>13.249359260502899</v>
      </c>
      <c r="J48" s="177">
        <v>1.22518701826525</v>
      </c>
      <c r="K48" s="4">
        <v>6.9139103564264097</v>
      </c>
      <c r="L48" s="196">
        <v>1.01577180939482</v>
      </c>
    </row>
    <row r="49" spans="1:12" ht="13" customHeight="1" x14ac:dyDescent="0.35">
      <c r="A49" s="3" t="s">
        <v>397</v>
      </c>
      <c r="B49" s="171">
        <v>2</v>
      </c>
      <c r="C49" s="4">
        <v>55.2069106083446</v>
      </c>
      <c r="D49" s="177">
        <v>1.1691867477561499</v>
      </c>
      <c r="E49" s="4">
        <v>65.503568710303696</v>
      </c>
      <c r="F49" s="177">
        <v>1.4699282909542499</v>
      </c>
      <c r="G49" s="4">
        <v>69.262874973400599</v>
      </c>
      <c r="H49" s="177">
        <v>1.4071700400139899</v>
      </c>
      <c r="I49" s="4">
        <v>14.055964365056001</v>
      </c>
      <c r="J49" s="177">
        <v>1.82951501022582</v>
      </c>
      <c r="K49" s="4">
        <v>3.7593062630969301</v>
      </c>
      <c r="L49" s="196">
        <v>2.0348996786231601</v>
      </c>
    </row>
    <row r="50" spans="1:12" ht="13" customHeight="1" x14ac:dyDescent="0.35">
      <c r="A50" s="3" t="s">
        <v>398</v>
      </c>
      <c r="B50" s="171">
        <v>2</v>
      </c>
      <c r="C50" s="4" t="s">
        <v>431</v>
      </c>
      <c r="D50" s="177" t="s">
        <v>431</v>
      </c>
      <c r="E50" s="4">
        <v>80.941125150383499</v>
      </c>
      <c r="F50" s="177">
        <v>0.86327551526681701</v>
      </c>
      <c r="G50" s="4">
        <v>76.028749632953804</v>
      </c>
      <c r="H50" s="177">
        <v>0.86968644842198095</v>
      </c>
      <c r="I50" s="4" t="s">
        <v>431</v>
      </c>
      <c r="J50" s="177" t="s">
        <v>431</v>
      </c>
      <c r="K50" s="4">
        <v>-4.9123755174296901</v>
      </c>
      <c r="L50" s="196">
        <v>1.2253975411383999</v>
      </c>
    </row>
    <row r="51" spans="1:12" ht="13" customHeight="1" x14ac:dyDescent="0.35">
      <c r="A51" s="3" t="s">
        <v>399</v>
      </c>
      <c r="B51" s="171">
        <v>2</v>
      </c>
      <c r="C51" s="4" t="s">
        <v>431</v>
      </c>
      <c r="D51" s="177" t="s">
        <v>431</v>
      </c>
      <c r="E51" s="4">
        <v>84.9869408134943</v>
      </c>
      <c r="F51" s="177">
        <v>0.52864308158848905</v>
      </c>
      <c r="G51" s="4">
        <v>92.042428052663794</v>
      </c>
      <c r="H51" s="177">
        <v>0.76823713063301902</v>
      </c>
      <c r="I51" s="4" t="s">
        <v>431</v>
      </c>
      <c r="J51" s="177" t="s">
        <v>431</v>
      </c>
      <c r="K51" s="4">
        <v>7.0554872391694703</v>
      </c>
      <c r="L51" s="196">
        <v>0.93255123001078499</v>
      </c>
    </row>
    <row r="52" spans="1:12" ht="13" customHeight="1" x14ac:dyDescent="0.35">
      <c r="A52" s="3" t="s">
        <v>400</v>
      </c>
      <c r="B52" s="171">
        <v>2</v>
      </c>
      <c r="C52" s="4" t="s">
        <v>431</v>
      </c>
      <c r="D52" s="177" t="s">
        <v>431</v>
      </c>
      <c r="E52" s="4">
        <v>66.815646924664804</v>
      </c>
      <c r="F52" s="177">
        <v>3.0354523514306</v>
      </c>
      <c r="G52" s="4">
        <v>76.034940986160095</v>
      </c>
      <c r="H52" s="177">
        <v>3.10613278418126</v>
      </c>
      <c r="I52" s="4" t="s">
        <v>431</v>
      </c>
      <c r="J52" s="177" t="s">
        <v>431</v>
      </c>
      <c r="K52" s="4">
        <v>9.2192940614953205</v>
      </c>
      <c r="L52" s="196">
        <v>4.3430440765402301</v>
      </c>
    </row>
    <row r="53" spans="1:12" ht="13" customHeight="1" x14ac:dyDescent="0.35">
      <c r="A53" s="3" t="s">
        <v>402</v>
      </c>
      <c r="B53" s="171">
        <v>2</v>
      </c>
      <c r="C53" s="4" t="s">
        <v>431</v>
      </c>
      <c r="D53" s="177" t="s">
        <v>431</v>
      </c>
      <c r="E53" s="4">
        <v>85.711525358644593</v>
      </c>
      <c r="F53" s="177">
        <v>1.6381748170553001</v>
      </c>
      <c r="G53" s="4">
        <v>86.194097577392895</v>
      </c>
      <c r="H53" s="177">
        <v>0.67123507236350899</v>
      </c>
      <c r="I53" s="4" t="s">
        <v>431</v>
      </c>
      <c r="J53" s="177" t="s">
        <v>431</v>
      </c>
      <c r="K53" s="4">
        <v>0.48257221874824602</v>
      </c>
      <c r="L53" s="196">
        <v>1.7703596396226999</v>
      </c>
    </row>
    <row r="54" spans="1:12" ht="13" customHeight="1" x14ac:dyDescent="0.35">
      <c r="A54" s="192" t="s">
        <v>424</v>
      </c>
      <c r="B54" s="172">
        <v>2</v>
      </c>
      <c r="C54" s="42" t="s">
        <v>431</v>
      </c>
      <c r="D54" s="178" t="s">
        <v>431</v>
      </c>
      <c r="E54" s="42">
        <v>68.265384707042898</v>
      </c>
      <c r="F54" s="178">
        <v>0.248076037005978</v>
      </c>
      <c r="G54" s="42">
        <v>70.408694547950304</v>
      </c>
      <c r="H54" s="178">
        <v>0.25558332956611302</v>
      </c>
      <c r="I54" s="42" t="s">
        <v>431</v>
      </c>
      <c r="J54" s="178" t="s">
        <v>431</v>
      </c>
      <c r="K54" s="42">
        <v>2.1433098409074098</v>
      </c>
      <c r="L54" s="197">
        <v>0.356180513909298</v>
      </c>
    </row>
    <row r="55" spans="1:12" ht="13" customHeight="1" x14ac:dyDescent="0.35">
      <c r="A55" s="3" t="s">
        <v>406</v>
      </c>
      <c r="B55" s="171">
        <v>2</v>
      </c>
      <c r="C55" s="4">
        <v>66.091218752697699</v>
      </c>
      <c r="D55" s="177">
        <v>1.5022549526590001</v>
      </c>
      <c r="E55" s="4">
        <v>72.486285074328606</v>
      </c>
      <c r="F55" s="177">
        <v>2.4594424952609999</v>
      </c>
      <c r="G55" s="4">
        <v>75.166540340875898</v>
      </c>
      <c r="H55" s="177">
        <v>2.34554595376401</v>
      </c>
      <c r="I55" s="4">
        <v>9.0753215881781308</v>
      </c>
      <c r="J55" s="177">
        <v>2.7853825166406199</v>
      </c>
      <c r="K55" s="4">
        <v>2.6802552665472898</v>
      </c>
      <c r="L55" s="196">
        <v>3.3985942989292499</v>
      </c>
    </row>
    <row r="56" spans="1:12" ht="13" customHeight="1" x14ac:dyDescent="0.35">
      <c r="A56" s="3" t="s">
        <v>407</v>
      </c>
      <c r="B56" s="171">
        <v>2</v>
      </c>
      <c r="C56" s="4">
        <v>56.255740321641703</v>
      </c>
      <c r="D56" s="177">
        <v>1.7948660990411001</v>
      </c>
      <c r="E56" s="4">
        <v>61.407122885649599</v>
      </c>
      <c r="F56" s="177">
        <v>2.2302317779112499</v>
      </c>
      <c r="G56" s="4">
        <v>66.978064035553302</v>
      </c>
      <c r="H56" s="177">
        <v>2.8827703158976101</v>
      </c>
      <c r="I56" s="4">
        <v>10.722323713911599</v>
      </c>
      <c r="J56" s="177">
        <v>3.3958664590509802</v>
      </c>
      <c r="K56" s="4">
        <v>5.5709411499036303</v>
      </c>
      <c r="L56" s="196">
        <v>3.6447631579329798</v>
      </c>
    </row>
    <row r="57" spans="1:12" ht="13" customHeight="1" x14ac:dyDescent="0.35">
      <c r="A57" s="3" t="s">
        <v>408</v>
      </c>
      <c r="B57" s="171">
        <v>2</v>
      </c>
      <c r="C57" s="4">
        <v>71.558802818058396</v>
      </c>
      <c r="D57" s="177">
        <v>0.95381697607368598</v>
      </c>
      <c r="E57" s="4">
        <v>67.777213854713906</v>
      </c>
      <c r="F57" s="177">
        <v>1.41425767884067</v>
      </c>
      <c r="G57" s="4">
        <v>70.586206278457894</v>
      </c>
      <c r="H57" s="177">
        <v>1.64391104023732</v>
      </c>
      <c r="I57" s="4">
        <v>-0.97259653960050196</v>
      </c>
      <c r="J57" s="177">
        <v>1.90058157732324</v>
      </c>
      <c r="K57" s="4">
        <v>2.8089924237439599</v>
      </c>
      <c r="L57" s="196">
        <v>2.1685405899761201</v>
      </c>
    </row>
    <row r="58" spans="1:12" ht="13" customHeight="1" x14ac:dyDescent="0.35">
      <c r="A58" s="103" t="s">
        <v>409</v>
      </c>
      <c r="B58" s="182">
        <v>2</v>
      </c>
      <c r="C58" s="109">
        <v>66.388667550300298</v>
      </c>
      <c r="D58" s="183">
        <v>1.1721972893500401</v>
      </c>
      <c r="E58" s="109">
        <v>47.168607955927698</v>
      </c>
      <c r="F58" s="183">
        <v>0.94354580148592704</v>
      </c>
      <c r="G58" s="109">
        <v>62.027224763756202</v>
      </c>
      <c r="H58" s="183">
        <v>2.1097173009664001</v>
      </c>
      <c r="I58" s="109">
        <v>-4.3614427865441296</v>
      </c>
      <c r="J58" s="183">
        <v>2.41349405948234</v>
      </c>
      <c r="K58" s="109">
        <v>14.858616807828399</v>
      </c>
      <c r="L58" s="198">
        <v>2.3111005537402902</v>
      </c>
    </row>
    <row r="59" spans="1:12" ht="13" customHeight="1" x14ac:dyDescent="0.35">
      <c r="A59" s="208"/>
      <c r="B59" s="202"/>
      <c r="C59" s="203" t="s">
        <v>1890</v>
      </c>
      <c r="D59" s="204" t="s">
        <v>1891</v>
      </c>
      <c r="E59" s="203" t="s">
        <v>1892</v>
      </c>
      <c r="F59" s="204" t="s">
        <v>1893</v>
      </c>
      <c r="G59" s="203" t="s">
        <v>1872</v>
      </c>
      <c r="H59" s="204" t="s">
        <v>1873</v>
      </c>
      <c r="I59" s="203" t="s">
        <v>1894</v>
      </c>
      <c r="J59" s="204" t="s">
        <v>1895</v>
      </c>
      <c r="K59" s="203" t="s">
        <v>1896</v>
      </c>
      <c r="L59" s="210" t="s">
        <v>1897</v>
      </c>
    </row>
    <row r="60" spans="1:12" ht="13" customHeight="1" x14ac:dyDescent="0.35">
      <c r="A60" s="3" t="s">
        <v>371</v>
      </c>
      <c r="B60" s="175">
        <v>1</v>
      </c>
      <c r="C60" s="4" t="s">
        <v>431</v>
      </c>
      <c r="D60" s="177" t="s">
        <v>431</v>
      </c>
      <c r="E60" s="4">
        <v>58.325321596948697</v>
      </c>
      <c r="F60" s="177">
        <v>2.1372386962823202</v>
      </c>
      <c r="G60" s="4">
        <v>78.201682679964094</v>
      </c>
      <c r="H60" s="177">
        <v>1.2624594084332099</v>
      </c>
      <c r="I60" s="4" t="s">
        <v>431</v>
      </c>
      <c r="J60" s="177" t="s">
        <v>431</v>
      </c>
      <c r="K60" s="4">
        <v>19.8763610830154</v>
      </c>
      <c r="L60" s="196">
        <v>2.48225562801822</v>
      </c>
    </row>
    <row r="61" spans="1:12" ht="13" customHeight="1" x14ac:dyDescent="0.35">
      <c r="A61" s="3" t="s">
        <v>376</v>
      </c>
      <c r="B61" s="175">
        <v>1</v>
      </c>
      <c r="C61" s="4" t="s">
        <v>431</v>
      </c>
      <c r="D61" s="177" t="s">
        <v>431</v>
      </c>
      <c r="E61" s="4">
        <v>55.764290777628297</v>
      </c>
      <c r="F61" s="177">
        <v>0.98568238227579796</v>
      </c>
      <c r="G61" s="4">
        <v>58.235070660027397</v>
      </c>
      <c r="H61" s="177">
        <v>1.2221759736936999</v>
      </c>
      <c r="I61" s="4" t="s">
        <v>431</v>
      </c>
      <c r="J61" s="177" t="s">
        <v>431</v>
      </c>
      <c r="K61" s="4">
        <v>2.4707798823990998</v>
      </c>
      <c r="L61" s="196">
        <v>1.5701222466429301</v>
      </c>
    </row>
    <row r="62" spans="1:12" ht="13" customHeight="1" x14ac:dyDescent="0.35">
      <c r="A62" s="3" t="s">
        <v>378</v>
      </c>
      <c r="B62" s="175">
        <v>1</v>
      </c>
      <c r="C62" s="4" t="s">
        <v>431</v>
      </c>
      <c r="D62" s="177" t="s">
        <v>431</v>
      </c>
      <c r="E62" s="4">
        <v>77.026111837783304</v>
      </c>
      <c r="F62" s="177">
        <v>0.87433609607021701</v>
      </c>
      <c r="G62" s="4">
        <v>73.232774968707105</v>
      </c>
      <c r="H62" s="177">
        <v>1.2363662309928001</v>
      </c>
      <c r="I62" s="4" t="s">
        <v>431</v>
      </c>
      <c r="J62" s="177" t="s">
        <v>431</v>
      </c>
      <c r="K62" s="4">
        <v>-3.7933368690761702</v>
      </c>
      <c r="L62" s="196">
        <v>1.5142869827184799</v>
      </c>
    </row>
    <row r="63" spans="1:12" ht="13" customHeight="1" x14ac:dyDescent="0.35">
      <c r="A63" s="3" t="s">
        <v>396</v>
      </c>
      <c r="B63" s="175">
        <v>1</v>
      </c>
      <c r="C63" s="4" t="s">
        <v>431</v>
      </c>
      <c r="D63" s="177" t="s">
        <v>431</v>
      </c>
      <c r="E63" s="4">
        <v>84.174177421203296</v>
      </c>
      <c r="F63" s="177">
        <v>0.72570024917174103</v>
      </c>
      <c r="G63" s="4">
        <v>84.846965441960904</v>
      </c>
      <c r="H63" s="177">
        <v>0.75666349378454201</v>
      </c>
      <c r="I63" s="4" t="s">
        <v>431</v>
      </c>
      <c r="J63" s="177" t="s">
        <v>431</v>
      </c>
      <c r="K63" s="4">
        <v>0.67278802075762201</v>
      </c>
      <c r="L63" s="196">
        <v>1.04841809144738</v>
      </c>
    </row>
    <row r="64" spans="1:12" ht="13" customHeight="1" x14ac:dyDescent="0.35">
      <c r="A64" s="3" t="s">
        <v>398</v>
      </c>
      <c r="B64" s="175">
        <v>1</v>
      </c>
      <c r="C64" s="4" t="s">
        <v>431</v>
      </c>
      <c r="D64" s="177" t="s">
        <v>431</v>
      </c>
      <c r="E64" s="4">
        <v>91.955252794147498</v>
      </c>
      <c r="F64" s="177">
        <v>0.81525904650150005</v>
      </c>
      <c r="G64" s="4">
        <v>88.193520777215994</v>
      </c>
      <c r="H64" s="177">
        <v>0.73872614384331803</v>
      </c>
      <c r="I64" s="4" t="s">
        <v>431</v>
      </c>
      <c r="J64" s="177" t="s">
        <v>431</v>
      </c>
      <c r="K64" s="4">
        <v>-3.7617320169314898</v>
      </c>
      <c r="L64" s="196">
        <v>1.10016527326586</v>
      </c>
    </row>
    <row r="65" spans="1:12" ht="13" customHeight="1" x14ac:dyDescent="0.35">
      <c r="A65" s="209" t="s">
        <v>399</v>
      </c>
      <c r="B65" s="205">
        <v>1</v>
      </c>
      <c r="C65" s="206" t="s">
        <v>431</v>
      </c>
      <c r="D65" s="207" t="s">
        <v>431</v>
      </c>
      <c r="E65" s="206">
        <v>85.628812142464298</v>
      </c>
      <c r="F65" s="207">
        <v>0.44601931058876298</v>
      </c>
      <c r="G65" s="206">
        <v>89.436739311135199</v>
      </c>
      <c r="H65" s="207">
        <v>0.98425633446267202</v>
      </c>
      <c r="I65" s="206" t="s">
        <v>431</v>
      </c>
      <c r="J65" s="207" t="s">
        <v>431</v>
      </c>
      <c r="K65" s="206">
        <v>3.8079271686709002</v>
      </c>
      <c r="L65" s="211">
        <v>1.0805987957368699</v>
      </c>
    </row>
    <row r="66" spans="1:12" ht="13" customHeight="1" x14ac:dyDescent="0.35">
      <c r="A66" s="3" t="s">
        <v>425</v>
      </c>
      <c r="B66" s="175">
        <v>1</v>
      </c>
      <c r="C66" s="4" t="s">
        <v>431</v>
      </c>
      <c r="D66" s="177" t="s">
        <v>431</v>
      </c>
      <c r="E66" s="4">
        <v>76.810051995579599</v>
      </c>
      <c r="F66" s="177">
        <v>0.97363120540459103</v>
      </c>
      <c r="G66" s="4">
        <v>78.418028837383901</v>
      </c>
      <c r="H66" s="177">
        <v>1.12795193547447</v>
      </c>
      <c r="I66" s="4" t="s">
        <v>431</v>
      </c>
      <c r="J66" s="177" t="s">
        <v>431</v>
      </c>
      <c r="K66" s="4">
        <v>1.6079768418042699</v>
      </c>
      <c r="L66" s="196">
        <v>1.4900447284824001</v>
      </c>
    </row>
    <row r="67" spans="1:12" ht="13" customHeight="1" x14ac:dyDescent="0.35">
      <c r="A67" s="3" t="s">
        <v>426</v>
      </c>
      <c r="B67" s="175">
        <v>1</v>
      </c>
      <c r="C67" s="4">
        <v>75.811902323775996</v>
      </c>
      <c r="D67" s="177">
        <v>1.0753657469992901</v>
      </c>
      <c r="E67" s="4">
        <v>81.408662643578893</v>
      </c>
      <c r="F67" s="177">
        <v>0.87644184420443605</v>
      </c>
      <c r="G67" s="4">
        <v>75.982732472783894</v>
      </c>
      <c r="H67" s="177">
        <v>1.40189205580786</v>
      </c>
      <c r="I67" s="4">
        <v>0.17083014900795501</v>
      </c>
      <c r="J67" s="177">
        <v>1.76683695511401</v>
      </c>
      <c r="K67" s="4">
        <v>-5.4259301707949996</v>
      </c>
      <c r="L67" s="196">
        <v>1.6533153487491901</v>
      </c>
    </row>
    <row r="68" spans="1:12" ht="13" customHeight="1" x14ac:dyDescent="0.35">
      <c r="A68" s="103" t="s">
        <v>427</v>
      </c>
      <c r="B68" s="184">
        <v>1</v>
      </c>
      <c r="C68" s="109" t="s">
        <v>431</v>
      </c>
      <c r="D68" s="183" t="s">
        <v>431</v>
      </c>
      <c r="E68" s="109">
        <v>74.572439249273401</v>
      </c>
      <c r="F68" s="183">
        <v>1.6309322818457099</v>
      </c>
      <c r="G68" s="109">
        <v>82.228268676743298</v>
      </c>
      <c r="H68" s="183">
        <v>1.50563667435868</v>
      </c>
      <c r="I68" s="109" t="s">
        <v>431</v>
      </c>
      <c r="J68" s="183" t="s">
        <v>431</v>
      </c>
      <c r="K68" s="109">
        <v>7.6558294274699001</v>
      </c>
      <c r="L68" s="198">
        <v>2.21965805995886</v>
      </c>
    </row>
    <row r="69" spans="1:12" ht="13" customHeight="1" x14ac:dyDescent="0.35">
      <c r="A69" s="3"/>
      <c r="B69" s="111"/>
      <c r="C69" s="4" t="s">
        <v>1890</v>
      </c>
      <c r="D69" s="177" t="s">
        <v>1891</v>
      </c>
      <c r="E69" s="4" t="s">
        <v>1892</v>
      </c>
      <c r="F69" s="177" t="s">
        <v>1893</v>
      </c>
      <c r="G69" s="4" t="s">
        <v>1872</v>
      </c>
      <c r="H69" s="177" t="s">
        <v>1873</v>
      </c>
      <c r="I69" s="4" t="s">
        <v>1894</v>
      </c>
      <c r="J69" s="177" t="s">
        <v>1895</v>
      </c>
      <c r="K69" s="4" t="s">
        <v>1896</v>
      </c>
      <c r="L69" s="196" t="s">
        <v>1897</v>
      </c>
    </row>
    <row r="70" spans="1:12" ht="13" customHeight="1" x14ac:dyDescent="0.35">
      <c r="A70" s="3" t="s">
        <v>365</v>
      </c>
      <c r="B70" s="111">
        <v>3</v>
      </c>
      <c r="C70" s="4" t="s">
        <v>431</v>
      </c>
      <c r="D70" s="177" t="s">
        <v>431</v>
      </c>
      <c r="E70" s="4">
        <v>63.748059004782696</v>
      </c>
      <c r="F70" s="177">
        <v>1.2439432832002499</v>
      </c>
      <c r="G70" s="4">
        <v>70.719466571020902</v>
      </c>
      <c r="H70" s="177">
        <v>1.0667679388182201</v>
      </c>
      <c r="I70" s="4" t="s">
        <v>431</v>
      </c>
      <c r="J70" s="177" t="s">
        <v>431</v>
      </c>
      <c r="K70" s="4">
        <v>6.9714075662382502</v>
      </c>
      <c r="L70" s="196">
        <v>1.63871557236437</v>
      </c>
    </row>
    <row r="71" spans="1:12" ht="13" customHeight="1" x14ac:dyDescent="0.35">
      <c r="A71" s="3" t="s">
        <v>368</v>
      </c>
      <c r="B71" s="111">
        <v>3</v>
      </c>
      <c r="C71" s="4">
        <v>53.884004929348301</v>
      </c>
      <c r="D71" s="177">
        <v>1.6547072668915099</v>
      </c>
      <c r="E71" s="4">
        <v>59.710549884804301</v>
      </c>
      <c r="F71" s="177">
        <v>1.8663120275223299</v>
      </c>
      <c r="G71" s="4">
        <v>52.1047692324506</v>
      </c>
      <c r="H71" s="177">
        <v>1.81505016684144</v>
      </c>
      <c r="I71" s="4">
        <v>-1.7792356968977801</v>
      </c>
      <c r="J71" s="177">
        <v>2.4561073362649899</v>
      </c>
      <c r="K71" s="4">
        <v>-7.6057806523537401</v>
      </c>
      <c r="L71" s="196">
        <v>2.60336852793177</v>
      </c>
    </row>
    <row r="72" spans="1:12" ht="13" customHeight="1" x14ac:dyDescent="0.35">
      <c r="A72" s="3" t="s">
        <v>387</v>
      </c>
      <c r="B72" s="111">
        <v>3</v>
      </c>
      <c r="C72" s="4" t="s">
        <v>431</v>
      </c>
      <c r="D72" s="177" t="s">
        <v>431</v>
      </c>
      <c r="E72" s="4">
        <v>72.093516408818701</v>
      </c>
      <c r="F72" s="177">
        <v>0.91016014921121302</v>
      </c>
      <c r="G72" s="4">
        <v>88.1731595342752</v>
      </c>
      <c r="H72" s="177">
        <v>0.71384754886088098</v>
      </c>
      <c r="I72" s="4" t="s">
        <v>431</v>
      </c>
      <c r="J72" s="177" t="s">
        <v>431</v>
      </c>
      <c r="K72" s="4">
        <v>16.079643125456499</v>
      </c>
      <c r="L72" s="196">
        <v>1.1567064537845699</v>
      </c>
    </row>
    <row r="73" spans="1:12" ht="13" customHeight="1" x14ac:dyDescent="0.35">
      <c r="A73" s="3" t="s">
        <v>394</v>
      </c>
      <c r="B73" s="111">
        <v>3</v>
      </c>
      <c r="C73" s="4" t="s">
        <v>431</v>
      </c>
      <c r="D73" s="177" t="s">
        <v>431</v>
      </c>
      <c r="E73" s="4">
        <v>66.688349888557497</v>
      </c>
      <c r="F73" s="177">
        <v>1.24686169151101</v>
      </c>
      <c r="G73" s="4">
        <v>69.583854519789497</v>
      </c>
      <c r="H73" s="177">
        <v>1.1548597631159601</v>
      </c>
      <c r="I73" s="4" t="s">
        <v>431</v>
      </c>
      <c r="J73" s="177" t="s">
        <v>431</v>
      </c>
      <c r="K73" s="4">
        <v>2.8955046312319999</v>
      </c>
      <c r="L73" s="196">
        <v>1.69951909380917</v>
      </c>
    </row>
    <row r="74" spans="1:12" ht="13" customHeight="1" x14ac:dyDescent="0.35">
      <c r="A74" s="3" t="s">
        <v>398</v>
      </c>
      <c r="B74" s="111">
        <v>3</v>
      </c>
      <c r="C74" s="4" t="s">
        <v>431</v>
      </c>
      <c r="D74" s="177" t="s">
        <v>431</v>
      </c>
      <c r="E74" s="4">
        <v>76.005523050222493</v>
      </c>
      <c r="F74" s="177">
        <v>0.85834760806084198</v>
      </c>
      <c r="G74" s="4">
        <v>73.563862031293496</v>
      </c>
      <c r="H74" s="177">
        <v>0.86822165030176102</v>
      </c>
      <c r="I74" s="4" t="s">
        <v>431</v>
      </c>
      <c r="J74" s="177" t="s">
        <v>431</v>
      </c>
      <c r="K74" s="4">
        <v>-2.4416610189290502</v>
      </c>
      <c r="L74" s="196">
        <v>1.2208887952293099</v>
      </c>
    </row>
    <row r="75" spans="1:12" ht="13" customHeight="1" x14ac:dyDescent="0.35">
      <c r="A75" s="103" t="s">
        <v>399</v>
      </c>
      <c r="B75" s="106">
        <v>3</v>
      </c>
      <c r="C75" s="109" t="s">
        <v>431</v>
      </c>
      <c r="D75" s="183" t="s">
        <v>431</v>
      </c>
      <c r="E75" s="109">
        <v>85.915504886224099</v>
      </c>
      <c r="F75" s="183">
        <v>0.73213292537888197</v>
      </c>
      <c r="G75" s="109">
        <v>90.556476975309195</v>
      </c>
      <c r="H75" s="183">
        <v>1.34189449832126</v>
      </c>
      <c r="I75" s="109" t="s">
        <v>431</v>
      </c>
      <c r="J75" s="183" t="s">
        <v>431</v>
      </c>
      <c r="K75" s="109">
        <v>4.6409720890850297</v>
      </c>
      <c r="L75" s="198">
        <v>1.52862665979915</v>
      </c>
    </row>
    <row r="77" spans="1:12" x14ac:dyDescent="0.35">
      <c r="A77" s="201" t="s">
        <v>631</v>
      </c>
    </row>
    <row r="78" spans="1:12" x14ac:dyDescent="0.35">
      <c r="A78" s="201" t="s">
        <v>412</v>
      </c>
    </row>
    <row r="79" spans="1:12" x14ac:dyDescent="0.35">
      <c r="A79" s="201" t="s">
        <v>428</v>
      </c>
    </row>
    <row r="80" spans="1:12" x14ac:dyDescent="0.35">
      <c r="A80" s="201" t="s">
        <v>429</v>
      </c>
    </row>
    <row r="81" spans="1:1" x14ac:dyDescent="0.35">
      <c r="A81" s="201" t="s">
        <v>413</v>
      </c>
    </row>
    <row r="82" spans="1:1" x14ac:dyDescent="0.35">
      <c r="A82" s="201" t="s">
        <v>414</v>
      </c>
    </row>
    <row r="83" spans="1:1" x14ac:dyDescent="0.35">
      <c r="A83" s="201" t="s">
        <v>415</v>
      </c>
    </row>
    <row r="84" spans="1:1" x14ac:dyDescent="0.35">
      <c r="A84" s="170" t="str">
        <f>HYPERLINK("https://oecdcode.org/disclaimers/cyprus.html", "Information on data for Cyprus: https://oecdcode.org/disclaimers/cyprus.html")</f>
        <v>Information on data for Cyprus: https://oecdcode.org/disclaimers/cyprus.html</v>
      </c>
    </row>
    <row r="85" spans="1:1" x14ac:dyDescent="0.35">
      <c r="A85" s="201" t="s">
        <v>435</v>
      </c>
    </row>
  </sheetData>
  <mergeCells count="7">
    <mergeCell ref="B7:B10"/>
    <mergeCell ref="C7:L7"/>
    <mergeCell ref="C8:D9"/>
    <mergeCell ref="E8:F9"/>
    <mergeCell ref="G8:H9"/>
    <mergeCell ref="I8:J9"/>
    <mergeCell ref="K8:L9"/>
  </mergeCells>
  <conditionalFormatting sqref="I1:I200">
    <cfRule type="expression" dxfId="299" priority="2">
      <formula>ABS(I1/J1)&gt;1.95996398454005</formula>
    </cfRule>
  </conditionalFormatting>
  <conditionalFormatting sqref="K1:K200">
    <cfRule type="expression" dxfId="298"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82"/>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282</v>
      </c>
    </row>
    <row r="2" spans="1:26" x14ac:dyDescent="0.35">
      <c r="A2" s="23" t="s">
        <v>283</v>
      </c>
    </row>
    <row r="3" spans="1:26" x14ac:dyDescent="0.35">
      <c r="A3" s="41" t="s">
        <v>343</v>
      </c>
    </row>
    <row r="4" spans="1:26" x14ac:dyDescent="0.35">
      <c r="A4" s="168" t="str">
        <f>HYPERLINK("#'TOC'!A1", "Back to TOC")</f>
        <v>Back to TOC</v>
      </c>
    </row>
    <row r="6" spans="1:26" ht="16" customHeight="1" x14ac:dyDescent="0.35">
      <c r="B6" s="334" t="s">
        <v>344</v>
      </c>
      <c r="C6" s="337" t="s">
        <v>624</v>
      </c>
      <c r="D6" s="337"/>
      <c r="E6" s="337"/>
      <c r="F6" s="337"/>
      <c r="G6" s="337"/>
      <c r="H6" s="337"/>
      <c r="I6" s="337"/>
      <c r="J6" s="337"/>
      <c r="K6" s="337"/>
      <c r="L6" s="337"/>
      <c r="M6" s="337"/>
      <c r="N6" s="337"/>
      <c r="O6" s="337"/>
      <c r="P6" s="337"/>
      <c r="Q6" s="337"/>
      <c r="R6" s="337"/>
      <c r="S6" s="337"/>
      <c r="T6" s="337"/>
      <c r="U6" s="337"/>
      <c r="V6" s="337"/>
      <c r="W6" s="337"/>
      <c r="X6" s="337"/>
      <c r="Y6" s="337"/>
      <c r="Z6" s="343"/>
    </row>
    <row r="7" spans="1:26" ht="16" customHeight="1" x14ac:dyDescent="0.35">
      <c r="B7" s="335"/>
      <c r="C7" s="338" t="s">
        <v>617</v>
      </c>
      <c r="D7" s="338"/>
      <c r="E7" s="338"/>
      <c r="F7" s="338"/>
      <c r="G7" s="338"/>
      <c r="H7" s="338"/>
      <c r="I7" s="338" t="s">
        <v>618</v>
      </c>
      <c r="J7" s="338"/>
      <c r="K7" s="338"/>
      <c r="L7" s="338"/>
      <c r="M7" s="338"/>
      <c r="N7" s="338"/>
      <c r="O7" s="338" t="s">
        <v>619</v>
      </c>
      <c r="P7" s="338"/>
      <c r="Q7" s="338"/>
      <c r="R7" s="338"/>
      <c r="S7" s="338"/>
      <c r="T7" s="338"/>
      <c r="U7" s="338" t="s">
        <v>620</v>
      </c>
      <c r="V7" s="338"/>
      <c r="W7" s="338"/>
      <c r="X7" s="338"/>
      <c r="Y7" s="338"/>
      <c r="Z7" s="345"/>
    </row>
    <row r="8" spans="1:26" ht="32" customHeight="1" x14ac:dyDescent="0.35">
      <c r="B8" s="335"/>
      <c r="C8" s="344" t="s">
        <v>419</v>
      </c>
      <c r="D8" s="344"/>
      <c r="E8" s="344" t="s">
        <v>420</v>
      </c>
      <c r="F8" s="344"/>
      <c r="G8" s="344" t="s">
        <v>423</v>
      </c>
      <c r="H8" s="344"/>
      <c r="I8" s="344" t="s">
        <v>419</v>
      </c>
      <c r="J8" s="344"/>
      <c r="K8" s="344" t="s">
        <v>420</v>
      </c>
      <c r="L8" s="344"/>
      <c r="M8" s="344" t="s">
        <v>423</v>
      </c>
      <c r="N8" s="344"/>
      <c r="O8" s="344" t="s">
        <v>419</v>
      </c>
      <c r="P8" s="344"/>
      <c r="Q8" s="344" t="s">
        <v>420</v>
      </c>
      <c r="R8" s="344"/>
      <c r="S8" s="344" t="s">
        <v>423</v>
      </c>
      <c r="T8" s="344"/>
      <c r="U8" s="344" t="s">
        <v>419</v>
      </c>
      <c r="V8" s="344"/>
      <c r="W8" s="344" t="s">
        <v>420</v>
      </c>
      <c r="X8" s="344"/>
      <c r="Y8" s="344" t="s">
        <v>423</v>
      </c>
      <c r="Z8" s="364"/>
    </row>
    <row r="9" spans="1:26" ht="15" customHeight="1" x14ac:dyDescent="0.35">
      <c r="B9" s="335"/>
      <c r="C9" s="363"/>
      <c r="D9" s="363"/>
      <c r="E9" s="363"/>
      <c r="F9" s="363"/>
      <c r="G9" s="344"/>
      <c r="H9" s="344"/>
      <c r="I9" s="363"/>
      <c r="J9" s="363"/>
      <c r="K9" s="363"/>
      <c r="L9" s="363"/>
      <c r="M9" s="344"/>
      <c r="N9" s="344"/>
      <c r="O9" s="363"/>
      <c r="P9" s="363"/>
      <c r="Q9" s="363"/>
      <c r="R9" s="363"/>
      <c r="S9" s="344"/>
      <c r="T9" s="344"/>
      <c r="U9" s="363"/>
      <c r="V9" s="363"/>
      <c r="W9" s="363"/>
      <c r="X9" s="363"/>
      <c r="Y9" s="344"/>
      <c r="Z9" s="364"/>
    </row>
    <row r="10" spans="1:26" ht="16" customHeight="1" x14ac:dyDescent="0.35">
      <c r="B10" s="336"/>
      <c r="C10" s="34" t="s">
        <v>347</v>
      </c>
      <c r="D10" s="34" t="s">
        <v>346</v>
      </c>
      <c r="E10" s="34" t="s">
        <v>347</v>
      </c>
      <c r="F10" s="34" t="s">
        <v>346</v>
      </c>
      <c r="G10" s="34" t="s">
        <v>350</v>
      </c>
      <c r="H10" s="34" t="s">
        <v>346</v>
      </c>
      <c r="I10" s="34" t="s">
        <v>347</v>
      </c>
      <c r="J10" s="34" t="s">
        <v>346</v>
      </c>
      <c r="K10" s="34" t="s">
        <v>347</v>
      </c>
      <c r="L10" s="34" t="s">
        <v>346</v>
      </c>
      <c r="M10" s="34" t="s">
        <v>350</v>
      </c>
      <c r="N10" s="34" t="s">
        <v>346</v>
      </c>
      <c r="O10" s="34" t="s">
        <v>347</v>
      </c>
      <c r="P10" s="34" t="s">
        <v>346</v>
      </c>
      <c r="Q10" s="34" t="s">
        <v>347</v>
      </c>
      <c r="R10" s="34" t="s">
        <v>346</v>
      </c>
      <c r="S10" s="34" t="s">
        <v>350</v>
      </c>
      <c r="T10" s="34" t="s">
        <v>346</v>
      </c>
      <c r="U10" s="34" t="s">
        <v>347</v>
      </c>
      <c r="V10" s="34" t="s">
        <v>346</v>
      </c>
      <c r="W10" s="34" t="s">
        <v>347</v>
      </c>
      <c r="X10" s="34" t="s">
        <v>346</v>
      </c>
      <c r="Y10" s="34" t="s">
        <v>350</v>
      </c>
      <c r="Z10" s="45" t="s">
        <v>346</v>
      </c>
    </row>
    <row r="11" spans="1:26" ht="13" customHeight="1" x14ac:dyDescent="0.35">
      <c r="A11" s="53"/>
      <c r="B11" s="185"/>
      <c r="C11" s="54" t="s">
        <v>1898</v>
      </c>
      <c r="D11" s="186" t="s">
        <v>1899</v>
      </c>
      <c r="E11" s="54" t="s">
        <v>1776</v>
      </c>
      <c r="F11" s="186" t="s">
        <v>1777</v>
      </c>
      <c r="G11" s="54" t="s">
        <v>1900</v>
      </c>
      <c r="H11" s="186" t="s">
        <v>1901</v>
      </c>
      <c r="I11" s="54" t="s">
        <v>1902</v>
      </c>
      <c r="J11" s="186" t="s">
        <v>1903</v>
      </c>
      <c r="K11" s="54" t="s">
        <v>1778</v>
      </c>
      <c r="L11" s="186" t="s">
        <v>1779</v>
      </c>
      <c r="M11" s="54" t="s">
        <v>1904</v>
      </c>
      <c r="N11" s="186" t="s">
        <v>1905</v>
      </c>
      <c r="O11" s="54" t="s">
        <v>1906</v>
      </c>
      <c r="P11" s="186" t="s">
        <v>1907</v>
      </c>
      <c r="Q11" s="54" t="s">
        <v>1780</v>
      </c>
      <c r="R11" s="186" t="s">
        <v>1781</v>
      </c>
      <c r="S11" s="54" t="s">
        <v>1908</v>
      </c>
      <c r="T11" s="186" t="s">
        <v>1909</v>
      </c>
      <c r="U11" s="54" t="s">
        <v>1910</v>
      </c>
      <c r="V11" s="186" t="s">
        <v>1911</v>
      </c>
      <c r="W11" s="54" t="s">
        <v>1782</v>
      </c>
      <c r="X11" s="186" t="s">
        <v>1783</v>
      </c>
      <c r="Y11" s="54" t="s">
        <v>1912</v>
      </c>
      <c r="Z11" s="199" t="s">
        <v>1913</v>
      </c>
    </row>
    <row r="12" spans="1:26" ht="13" customHeight="1" x14ac:dyDescent="0.35">
      <c r="A12" s="3" t="s">
        <v>353</v>
      </c>
      <c r="B12" s="171">
        <v>2</v>
      </c>
      <c r="C12" s="4">
        <v>58.398932192392699</v>
      </c>
      <c r="D12" s="177">
        <v>1.13703009049354</v>
      </c>
      <c r="E12" s="4">
        <v>69.072365135080901</v>
      </c>
      <c r="F12" s="177">
        <v>1.2933760798979701</v>
      </c>
      <c r="G12" s="4">
        <v>10.673432942688301</v>
      </c>
      <c r="H12" s="177">
        <v>1.72210891372758</v>
      </c>
      <c r="I12" s="4">
        <v>59.8455378983587</v>
      </c>
      <c r="J12" s="177">
        <v>1.1159404490076501</v>
      </c>
      <c r="K12" s="4">
        <v>66.781031819835803</v>
      </c>
      <c r="L12" s="177">
        <v>1.5326985833978799</v>
      </c>
      <c r="M12" s="4">
        <v>6.9354939214771001</v>
      </c>
      <c r="N12" s="177">
        <v>1.8959135089136501</v>
      </c>
      <c r="O12" s="4">
        <v>59.7442398801631</v>
      </c>
      <c r="P12" s="177">
        <v>1.1147403707950101</v>
      </c>
      <c r="Q12" s="4">
        <v>68.638466654367903</v>
      </c>
      <c r="R12" s="177">
        <v>1.41782818113863</v>
      </c>
      <c r="S12" s="4">
        <v>8.8942267742047108</v>
      </c>
      <c r="T12" s="177">
        <v>1.80357501798818</v>
      </c>
      <c r="U12" s="4">
        <v>67.650591443664894</v>
      </c>
      <c r="V12" s="177">
        <v>1.12524043268644</v>
      </c>
      <c r="W12" s="4">
        <v>70.291735565463796</v>
      </c>
      <c r="X12" s="177">
        <v>1.3315626362764501</v>
      </c>
      <c r="Y12" s="4">
        <v>2.6411441217988498</v>
      </c>
      <c r="Z12" s="196">
        <v>1.7433373413312301</v>
      </c>
    </row>
    <row r="13" spans="1:26" ht="13" customHeight="1" x14ac:dyDescent="0.35">
      <c r="A13" s="3" t="s">
        <v>354</v>
      </c>
      <c r="B13" s="171">
        <v>2</v>
      </c>
      <c r="C13" s="4">
        <v>58.9954682726393</v>
      </c>
      <c r="D13" s="177">
        <v>0.97592980022383102</v>
      </c>
      <c r="E13" s="4">
        <v>71.605986047422704</v>
      </c>
      <c r="F13" s="177">
        <v>0.886539769345985</v>
      </c>
      <c r="G13" s="4">
        <v>12.6105177747833</v>
      </c>
      <c r="H13" s="177">
        <v>1.31848084460752</v>
      </c>
      <c r="I13" s="4">
        <v>60.045560831231597</v>
      </c>
      <c r="J13" s="177">
        <v>0.89043181713786901</v>
      </c>
      <c r="K13" s="4">
        <v>70.748050202891804</v>
      </c>
      <c r="L13" s="177">
        <v>0.90351170611898701</v>
      </c>
      <c r="M13" s="4">
        <v>10.702489371660199</v>
      </c>
      <c r="N13" s="177">
        <v>1.2685433473340599</v>
      </c>
      <c r="O13" s="4">
        <v>56.074863727654602</v>
      </c>
      <c r="P13" s="177">
        <v>0.97340758859840504</v>
      </c>
      <c r="Q13" s="4">
        <v>68.374525719652098</v>
      </c>
      <c r="R13" s="177">
        <v>1.0193184664017301</v>
      </c>
      <c r="S13" s="4">
        <v>12.2996619919975</v>
      </c>
      <c r="T13" s="177">
        <v>1.40944402850505</v>
      </c>
      <c r="U13" s="4">
        <v>57.981974029170999</v>
      </c>
      <c r="V13" s="177">
        <v>1.0515093226875201</v>
      </c>
      <c r="W13" s="4">
        <v>71.556256262309702</v>
      </c>
      <c r="X13" s="177">
        <v>1.0528999645335999</v>
      </c>
      <c r="Y13" s="4">
        <v>13.5742822331387</v>
      </c>
      <c r="Z13" s="196">
        <v>1.4880424022902099</v>
      </c>
    </row>
    <row r="14" spans="1:26" ht="13" customHeight="1" x14ac:dyDescent="0.35">
      <c r="A14" s="3" t="s">
        <v>357</v>
      </c>
      <c r="B14" s="171">
        <v>2</v>
      </c>
      <c r="C14" s="4">
        <v>80.350398533096396</v>
      </c>
      <c r="D14" s="177">
        <v>0.80660301351040697</v>
      </c>
      <c r="E14" s="4">
        <v>83.423689222041901</v>
      </c>
      <c r="F14" s="177">
        <v>0.89435064024127298</v>
      </c>
      <c r="G14" s="4">
        <v>3.0732906889454901</v>
      </c>
      <c r="H14" s="177">
        <v>1.20435521716147</v>
      </c>
      <c r="I14" s="4">
        <v>78.488191786993696</v>
      </c>
      <c r="J14" s="177">
        <v>0.84021001749922897</v>
      </c>
      <c r="K14" s="4">
        <v>82.815885713785306</v>
      </c>
      <c r="L14" s="177">
        <v>0.850463954088578</v>
      </c>
      <c r="M14" s="4">
        <v>4.3276939267915298</v>
      </c>
      <c r="N14" s="177">
        <v>1.19550901741059</v>
      </c>
      <c r="O14" s="4">
        <v>78.387479800952704</v>
      </c>
      <c r="P14" s="177">
        <v>0.70127499687175798</v>
      </c>
      <c r="Q14" s="4">
        <v>83.471214704810393</v>
      </c>
      <c r="R14" s="177">
        <v>0.756640767251195</v>
      </c>
      <c r="S14" s="4">
        <v>5.0837349038576303</v>
      </c>
      <c r="T14" s="177">
        <v>1.0316452257941999</v>
      </c>
      <c r="U14" s="4">
        <v>82.172582008049304</v>
      </c>
      <c r="V14" s="177">
        <v>0.725305730856458</v>
      </c>
      <c r="W14" s="4">
        <v>84.777209776884106</v>
      </c>
      <c r="X14" s="177">
        <v>0.72241378362757103</v>
      </c>
      <c r="Y14" s="4">
        <v>2.6046277688347601</v>
      </c>
      <c r="Z14" s="196">
        <v>1.0236943283951101</v>
      </c>
    </row>
    <row r="15" spans="1:26" ht="13" customHeight="1" x14ac:dyDescent="0.35">
      <c r="A15" s="190" t="s">
        <v>358</v>
      </c>
      <c r="B15" s="171">
        <v>2</v>
      </c>
      <c r="C15" s="4">
        <v>79.359028581844598</v>
      </c>
      <c r="D15" s="177">
        <v>1.2229933730624201</v>
      </c>
      <c r="E15" s="4">
        <v>77.620694221578205</v>
      </c>
      <c r="F15" s="177">
        <v>1.4002128102215099</v>
      </c>
      <c r="G15" s="4">
        <v>-1.7383343602664101</v>
      </c>
      <c r="H15" s="177">
        <v>1.8591150326063699</v>
      </c>
      <c r="I15" s="4">
        <v>77.166760621572706</v>
      </c>
      <c r="J15" s="177">
        <v>1.0971085556713001</v>
      </c>
      <c r="K15" s="4">
        <v>77.327148573582093</v>
      </c>
      <c r="L15" s="177">
        <v>1.2776655883040799</v>
      </c>
      <c r="M15" s="4">
        <v>0.16038795200940101</v>
      </c>
      <c r="N15" s="177">
        <v>1.68406547926842</v>
      </c>
      <c r="O15" s="4">
        <v>79.903389966005193</v>
      </c>
      <c r="P15" s="177">
        <v>0.91427773467051898</v>
      </c>
      <c r="Q15" s="4">
        <v>81.105134063965195</v>
      </c>
      <c r="R15" s="177">
        <v>1.1571481560515799</v>
      </c>
      <c r="S15" s="4">
        <v>1.20174409796009</v>
      </c>
      <c r="T15" s="177">
        <v>1.4747527356027601</v>
      </c>
      <c r="U15" s="4">
        <v>85.978317151699997</v>
      </c>
      <c r="V15" s="177">
        <v>0.74788386663449202</v>
      </c>
      <c r="W15" s="4">
        <v>86.895822808215797</v>
      </c>
      <c r="X15" s="177">
        <v>1.03241482827007</v>
      </c>
      <c r="Y15" s="4">
        <v>0.91750565651577198</v>
      </c>
      <c r="Z15" s="196">
        <v>1.27483750164642</v>
      </c>
    </row>
    <row r="16" spans="1:26" ht="13" customHeight="1" x14ac:dyDescent="0.35">
      <c r="A16" s="190" t="s">
        <v>359</v>
      </c>
      <c r="B16" s="171">
        <v>2</v>
      </c>
      <c r="C16" s="4">
        <v>81.462161007624104</v>
      </c>
      <c r="D16" s="177">
        <v>1.0611672928205</v>
      </c>
      <c r="E16" s="4">
        <v>92.634587206705504</v>
      </c>
      <c r="F16" s="177">
        <v>0.54962275003585803</v>
      </c>
      <c r="G16" s="4">
        <v>11.1724261990814</v>
      </c>
      <c r="H16" s="177">
        <v>1.1950569822016699</v>
      </c>
      <c r="I16" s="4">
        <v>79.973957766101506</v>
      </c>
      <c r="J16" s="177">
        <v>1.0404199211824601</v>
      </c>
      <c r="K16" s="4">
        <v>91.522030005893001</v>
      </c>
      <c r="L16" s="177">
        <v>0.65214355369740096</v>
      </c>
      <c r="M16" s="4">
        <v>11.5480722397915</v>
      </c>
      <c r="N16" s="177">
        <v>1.2279107569454699</v>
      </c>
      <c r="O16" s="4">
        <v>76.685384139537405</v>
      </c>
      <c r="P16" s="177">
        <v>1.0373279259814301</v>
      </c>
      <c r="Q16" s="4">
        <v>87.2333210598769</v>
      </c>
      <c r="R16" s="177">
        <v>0.72824879272350496</v>
      </c>
      <c r="S16" s="4">
        <v>10.547936920339501</v>
      </c>
      <c r="T16" s="177">
        <v>1.2674365980687901</v>
      </c>
      <c r="U16" s="4">
        <v>77.908198084288799</v>
      </c>
      <c r="V16" s="177">
        <v>1.1366310622303599</v>
      </c>
      <c r="W16" s="4">
        <v>81.417837211922503</v>
      </c>
      <c r="X16" s="177">
        <v>0.89381641056422001</v>
      </c>
      <c r="Y16" s="4">
        <v>3.5096391276337</v>
      </c>
      <c r="Z16" s="196">
        <v>1.4459730106128601</v>
      </c>
    </row>
    <row r="17" spans="1:26" ht="13" customHeight="1" x14ac:dyDescent="0.35">
      <c r="A17" s="3" t="s">
        <v>360</v>
      </c>
      <c r="B17" s="171">
        <v>2</v>
      </c>
      <c r="C17" s="4">
        <v>90.441900131481304</v>
      </c>
      <c r="D17" s="177">
        <v>0.693569006774576</v>
      </c>
      <c r="E17" s="4">
        <v>92.960791130550604</v>
      </c>
      <c r="F17" s="177">
        <v>0.76405471744781595</v>
      </c>
      <c r="G17" s="4">
        <v>2.5188909990693</v>
      </c>
      <c r="H17" s="177">
        <v>1.0318999846945101</v>
      </c>
      <c r="I17" s="4">
        <v>91.086139947617994</v>
      </c>
      <c r="J17" s="177">
        <v>0.72442394899493401</v>
      </c>
      <c r="K17" s="4">
        <v>92.613483561973894</v>
      </c>
      <c r="L17" s="177">
        <v>0.84320177005283103</v>
      </c>
      <c r="M17" s="4">
        <v>1.5273436143558601</v>
      </c>
      <c r="N17" s="177">
        <v>1.11165609920408</v>
      </c>
      <c r="O17" s="4">
        <v>86.984947627318604</v>
      </c>
      <c r="P17" s="177">
        <v>1.0262099105640301</v>
      </c>
      <c r="Q17" s="4">
        <v>89.445668341248506</v>
      </c>
      <c r="R17" s="177">
        <v>0.961630849509305</v>
      </c>
      <c r="S17" s="4">
        <v>2.4607207139298999</v>
      </c>
      <c r="T17" s="177">
        <v>1.40635723458438</v>
      </c>
      <c r="U17" s="4">
        <v>78.110648562977005</v>
      </c>
      <c r="V17" s="177">
        <v>1.2865162552443301</v>
      </c>
      <c r="W17" s="4">
        <v>77.813029089548095</v>
      </c>
      <c r="X17" s="177">
        <v>1.2643542731485999</v>
      </c>
      <c r="Y17" s="4">
        <v>-0.29761947342888101</v>
      </c>
      <c r="Z17" s="196">
        <v>1.8038059216659199</v>
      </c>
    </row>
    <row r="18" spans="1:26" ht="13" customHeight="1" x14ac:dyDescent="0.35">
      <c r="A18" s="3" t="s">
        <v>361</v>
      </c>
      <c r="B18" s="171">
        <v>2</v>
      </c>
      <c r="C18" s="4">
        <v>78.723048013268098</v>
      </c>
      <c r="D18" s="177">
        <v>1.1964115862537399</v>
      </c>
      <c r="E18" s="4">
        <v>84.514553905427405</v>
      </c>
      <c r="F18" s="177">
        <v>0.863929182998457</v>
      </c>
      <c r="G18" s="4">
        <v>5.7915058921593197</v>
      </c>
      <c r="H18" s="177">
        <v>1.47572840216571</v>
      </c>
      <c r="I18" s="4">
        <v>75.560169431344505</v>
      </c>
      <c r="J18" s="177">
        <v>1.1695157817194901</v>
      </c>
      <c r="K18" s="4">
        <v>81.154334760488098</v>
      </c>
      <c r="L18" s="177">
        <v>1.0432688121234801</v>
      </c>
      <c r="M18" s="4">
        <v>5.5941653291435802</v>
      </c>
      <c r="N18" s="177">
        <v>1.5672195053790301</v>
      </c>
      <c r="O18" s="4">
        <v>68.410229099598993</v>
      </c>
      <c r="P18" s="177">
        <v>1.3214661027481001</v>
      </c>
      <c r="Q18" s="4">
        <v>73.780683674970703</v>
      </c>
      <c r="R18" s="177">
        <v>1.0724850909213099</v>
      </c>
      <c r="S18" s="4">
        <v>5.3704545753717197</v>
      </c>
      <c r="T18" s="177">
        <v>1.7019097893133901</v>
      </c>
      <c r="U18" s="4">
        <v>62.476441289298002</v>
      </c>
      <c r="V18" s="177">
        <v>1.43388807219276</v>
      </c>
      <c r="W18" s="4">
        <v>66.440553658179397</v>
      </c>
      <c r="X18" s="177">
        <v>1.2879324604181099</v>
      </c>
      <c r="Y18" s="4">
        <v>3.96411236888139</v>
      </c>
      <c r="Z18" s="196">
        <v>1.92738294746407</v>
      </c>
    </row>
    <row r="19" spans="1:26" ht="13" customHeight="1" x14ac:dyDescent="0.35">
      <c r="A19" s="3" t="s">
        <v>362</v>
      </c>
      <c r="B19" s="171">
        <v>2</v>
      </c>
      <c r="C19" s="4">
        <v>91.167863901845493</v>
      </c>
      <c r="D19" s="177">
        <v>0.88124291674277799</v>
      </c>
      <c r="E19" s="4">
        <v>92.313475677328498</v>
      </c>
      <c r="F19" s="177">
        <v>1.33897001564908</v>
      </c>
      <c r="G19" s="4">
        <v>1.1456117754830299</v>
      </c>
      <c r="H19" s="177">
        <v>1.6029440979387399</v>
      </c>
      <c r="I19" s="4">
        <v>87.827581116839596</v>
      </c>
      <c r="J19" s="177">
        <v>1.0468926310987701</v>
      </c>
      <c r="K19" s="4">
        <v>92.416710955996805</v>
      </c>
      <c r="L19" s="177">
        <v>0.88736630086215895</v>
      </c>
      <c r="M19" s="4">
        <v>4.58912983915718</v>
      </c>
      <c r="N19" s="177">
        <v>1.3723713538815501</v>
      </c>
      <c r="O19" s="4">
        <v>85.807541561514896</v>
      </c>
      <c r="P19" s="177">
        <v>1.0710321078031999</v>
      </c>
      <c r="Q19" s="4">
        <v>91.2878383038761</v>
      </c>
      <c r="R19" s="177">
        <v>1.0542434320743499</v>
      </c>
      <c r="S19" s="4">
        <v>5.4802967423611904</v>
      </c>
      <c r="T19" s="177">
        <v>1.5028436345865399</v>
      </c>
      <c r="U19" s="4">
        <v>76.015435060627397</v>
      </c>
      <c r="V19" s="177">
        <v>1.4329415929121601</v>
      </c>
      <c r="W19" s="4">
        <v>73.5910890096701</v>
      </c>
      <c r="X19" s="177">
        <v>1.6503304174182001</v>
      </c>
      <c r="Y19" s="4">
        <v>-2.4243460509572401</v>
      </c>
      <c r="Z19" s="196">
        <v>2.18561480946514</v>
      </c>
    </row>
    <row r="20" spans="1:26" ht="13" customHeight="1" x14ac:dyDescent="0.35">
      <c r="A20" s="3" t="s">
        <v>363</v>
      </c>
      <c r="B20" s="171">
        <v>2</v>
      </c>
      <c r="C20" s="4">
        <v>86.131729114721097</v>
      </c>
      <c r="D20" s="177">
        <v>1.1444893280034201</v>
      </c>
      <c r="E20" s="4">
        <v>92.692627377690101</v>
      </c>
      <c r="F20" s="177">
        <v>0.97180906079892804</v>
      </c>
      <c r="G20" s="4">
        <v>6.5608982629689301</v>
      </c>
      <c r="H20" s="177">
        <v>1.5014222166215001</v>
      </c>
      <c r="I20" s="4">
        <v>81.423480575987099</v>
      </c>
      <c r="J20" s="177">
        <v>1.3985957959453601</v>
      </c>
      <c r="K20" s="4">
        <v>87.230992371969506</v>
      </c>
      <c r="L20" s="177">
        <v>1.33575467582653</v>
      </c>
      <c r="M20" s="4">
        <v>5.8075117959824096</v>
      </c>
      <c r="N20" s="177">
        <v>1.9339883025572999</v>
      </c>
      <c r="O20" s="4">
        <v>82.516208609550503</v>
      </c>
      <c r="P20" s="177">
        <v>1.4503266347155901</v>
      </c>
      <c r="Q20" s="4">
        <v>83.426531681255994</v>
      </c>
      <c r="R20" s="177">
        <v>1.44109462695835</v>
      </c>
      <c r="S20" s="4">
        <v>0.91032307170544902</v>
      </c>
      <c r="T20" s="177">
        <v>2.0445540030074199</v>
      </c>
      <c r="U20" s="4">
        <v>68.239138623434997</v>
      </c>
      <c r="V20" s="177">
        <v>1.60842499010982</v>
      </c>
      <c r="W20" s="4">
        <v>77.936352218073097</v>
      </c>
      <c r="X20" s="177">
        <v>1.43646365425661</v>
      </c>
      <c r="Y20" s="4">
        <v>9.6972135946381002</v>
      </c>
      <c r="Z20" s="196">
        <v>2.1564922394504502</v>
      </c>
    </row>
    <row r="21" spans="1:26" ht="13" customHeight="1" x14ac:dyDescent="0.35">
      <c r="A21" s="3" t="s">
        <v>365</v>
      </c>
      <c r="B21" s="171">
        <v>2</v>
      </c>
      <c r="C21" s="4">
        <v>51.280442779817498</v>
      </c>
      <c r="D21" s="177">
        <v>1.1969539928150099</v>
      </c>
      <c r="E21" s="4">
        <v>61.543936695633001</v>
      </c>
      <c r="F21" s="177">
        <v>1.4181353034342199</v>
      </c>
      <c r="G21" s="4">
        <v>10.2634939158155</v>
      </c>
      <c r="H21" s="177">
        <v>1.85574960589037</v>
      </c>
      <c r="I21" s="4">
        <v>48.402636605051001</v>
      </c>
      <c r="J21" s="177">
        <v>1.2657884811647899</v>
      </c>
      <c r="K21" s="4">
        <v>59.043774292189298</v>
      </c>
      <c r="L21" s="177">
        <v>1.3268673779706499</v>
      </c>
      <c r="M21" s="4">
        <v>10.641137687138301</v>
      </c>
      <c r="N21" s="177">
        <v>1.83379320474588</v>
      </c>
      <c r="O21" s="4">
        <v>37.9293299548318</v>
      </c>
      <c r="P21" s="177">
        <v>1.26867052779988</v>
      </c>
      <c r="Q21" s="4">
        <v>49.106502334903801</v>
      </c>
      <c r="R21" s="177">
        <v>1.39071062520651</v>
      </c>
      <c r="S21" s="4">
        <v>11.177172380071999</v>
      </c>
      <c r="T21" s="177">
        <v>1.88244547096863</v>
      </c>
      <c r="U21" s="4">
        <v>29.1609806170759</v>
      </c>
      <c r="V21" s="177">
        <v>1.1865093093738099</v>
      </c>
      <c r="W21" s="4">
        <v>30.9460468389324</v>
      </c>
      <c r="X21" s="177">
        <v>1.2294278180738401</v>
      </c>
      <c r="Y21" s="4">
        <v>1.78506622185657</v>
      </c>
      <c r="Z21" s="196">
        <v>1.7085950664462699</v>
      </c>
    </row>
    <row r="22" spans="1:26" ht="13" customHeight="1" x14ac:dyDescent="0.35">
      <c r="A22" s="3" t="s">
        <v>366</v>
      </c>
      <c r="B22" s="171">
        <v>2</v>
      </c>
      <c r="C22" s="4">
        <v>85.615304325488196</v>
      </c>
      <c r="D22" s="177">
        <v>1.61246060289052</v>
      </c>
      <c r="E22" s="4">
        <v>88.691380093427099</v>
      </c>
      <c r="F22" s="177">
        <v>1.0189942243743799</v>
      </c>
      <c r="G22" s="4">
        <v>3.0760757679388302</v>
      </c>
      <c r="H22" s="177">
        <v>1.9074533874206201</v>
      </c>
      <c r="I22" s="4">
        <v>83.207444807178007</v>
      </c>
      <c r="J22" s="177">
        <v>1.6154856001598801</v>
      </c>
      <c r="K22" s="4">
        <v>84.4422445096735</v>
      </c>
      <c r="L22" s="177">
        <v>1.06674224298417</v>
      </c>
      <c r="M22" s="4">
        <v>1.23479970249547</v>
      </c>
      <c r="N22" s="177">
        <v>1.93590617987825</v>
      </c>
      <c r="O22" s="4">
        <v>83.887233318376204</v>
      </c>
      <c r="P22" s="177">
        <v>1.7092152028866701</v>
      </c>
      <c r="Q22" s="4">
        <v>85.078039878109493</v>
      </c>
      <c r="R22" s="177">
        <v>1.1183971750041299</v>
      </c>
      <c r="S22" s="4">
        <v>1.1908065597333299</v>
      </c>
      <c r="T22" s="177">
        <v>2.0426034492373102</v>
      </c>
      <c r="U22" s="4">
        <v>74.492260661018506</v>
      </c>
      <c r="V22" s="177">
        <v>1.39541298366444</v>
      </c>
      <c r="W22" s="4">
        <v>76.254444988598806</v>
      </c>
      <c r="X22" s="177">
        <v>1.3540608385149799</v>
      </c>
      <c r="Y22" s="4">
        <v>1.7621843275803</v>
      </c>
      <c r="Z22" s="196">
        <v>1.9443914599121199</v>
      </c>
    </row>
    <row r="23" spans="1:26" ht="13" customHeight="1" x14ac:dyDescent="0.35">
      <c r="A23" s="3" t="s">
        <v>367</v>
      </c>
      <c r="B23" s="171">
        <v>2</v>
      </c>
      <c r="C23" s="4">
        <v>50.903065568076002</v>
      </c>
      <c r="D23" s="177">
        <v>1.113995247501</v>
      </c>
      <c r="E23" s="4">
        <v>53.270118205691503</v>
      </c>
      <c r="F23" s="177">
        <v>0.87485369717571904</v>
      </c>
      <c r="G23" s="4">
        <v>2.3670526376154801</v>
      </c>
      <c r="H23" s="177">
        <v>1.41645840140713</v>
      </c>
      <c r="I23" s="4">
        <v>51.890339158135198</v>
      </c>
      <c r="J23" s="177">
        <v>1.05708716031808</v>
      </c>
      <c r="K23" s="4">
        <v>55.657780753357102</v>
      </c>
      <c r="L23" s="177">
        <v>0.92411261280379897</v>
      </c>
      <c r="M23" s="4">
        <v>3.7674415952219702</v>
      </c>
      <c r="N23" s="177">
        <v>1.4040717167055301</v>
      </c>
      <c r="O23" s="4">
        <v>39.297220821639598</v>
      </c>
      <c r="P23" s="177">
        <v>1.0833456181951999</v>
      </c>
      <c r="Q23" s="4">
        <v>45.495380052322197</v>
      </c>
      <c r="R23" s="177">
        <v>0.94357600252954099</v>
      </c>
      <c r="S23" s="4">
        <v>6.1981592306826796</v>
      </c>
      <c r="T23" s="177">
        <v>1.43665354244243</v>
      </c>
      <c r="U23" s="4">
        <v>32.369688405333697</v>
      </c>
      <c r="V23" s="177">
        <v>1.04951470456909</v>
      </c>
      <c r="W23" s="4">
        <v>30.6794767825081</v>
      </c>
      <c r="X23" s="177">
        <v>0.85308978779640499</v>
      </c>
      <c r="Y23" s="4">
        <v>-1.69021162282568</v>
      </c>
      <c r="Z23" s="196">
        <v>1.35249521298571</v>
      </c>
    </row>
    <row r="24" spans="1:26" ht="13" customHeight="1" x14ac:dyDescent="0.35">
      <c r="A24" s="3" t="s">
        <v>368</v>
      </c>
      <c r="B24" s="171">
        <v>2</v>
      </c>
      <c r="C24" s="4">
        <v>52.953646304776498</v>
      </c>
      <c r="D24" s="177">
        <v>1.49406184913826</v>
      </c>
      <c r="E24" s="4">
        <v>68.776586368804303</v>
      </c>
      <c r="F24" s="177">
        <v>1.2454637494763401</v>
      </c>
      <c r="G24" s="4">
        <v>15.822940064027801</v>
      </c>
      <c r="H24" s="177">
        <v>1.9450965940821801</v>
      </c>
      <c r="I24" s="4">
        <v>55.216679955065203</v>
      </c>
      <c r="J24" s="177">
        <v>1.3343454541870301</v>
      </c>
      <c r="K24" s="4">
        <v>67.423114915819696</v>
      </c>
      <c r="L24" s="177">
        <v>1.4591852850692599</v>
      </c>
      <c r="M24" s="4">
        <v>12.2064349607545</v>
      </c>
      <c r="N24" s="177">
        <v>1.977296003959</v>
      </c>
      <c r="O24" s="4">
        <v>57.047952504189197</v>
      </c>
      <c r="P24" s="177">
        <v>1.3102296007343499</v>
      </c>
      <c r="Q24" s="4">
        <v>69.455228287825705</v>
      </c>
      <c r="R24" s="177">
        <v>1.3709097593408699</v>
      </c>
      <c r="S24" s="4">
        <v>12.4072757836365</v>
      </c>
      <c r="T24" s="177">
        <v>1.89633730514815</v>
      </c>
      <c r="U24" s="4">
        <v>64.162315256011993</v>
      </c>
      <c r="V24" s="177">
        <v>1.3352711501235399</v>
      </c>
      <c r="W24" s="4">
        <v>73.303066841855596</v>
      </c>
      <c r="X24" s="177">
        <v>1.3702494535632399</v>
      </c>
      <c r="Y24" s="4">
        <v>9.1407515858435993</v>
      </c>
      <c r="Z24" s="196">
        <v>1.9132518415887101</v>
      </c>
    </row>
    <row r="25" spans="1:26" ht="13" customHeight="1" x14ac:dyDescent="0.35">
      <c r="A25" s="3" t="s">
        <v>369</v>
      </c>
      <c r="B25" s="171">
        <v>2</v>
      </c>
      <c r="C25" s="4">
        <v>40.856701384662699</v>
      </c>
      <c r="D25" s="177">
        <v>1.1893202659686899</v>
      </c>
      <c r="E25" s="4">
        <v>47.690770607750402</v>
      </c>
      <c r="F25" s="177">
        <v>1.3615468243795099</v>
      </c>
      <c r="G25" s="4">
        <v>6.8340692230876501</v>
      </c>
      <c r="H25" s="177">
        <v>1.8078419317024801</v>
      </c>
      <c r="I25" s="4">
        <v>32.849341107281298</v>
      </c>
      <c r="J25" s="177">
        <v>0.974021247072545</v>
      </c>
      <c r="K25" s="4">
        <v>40.019944394727197</v>
      </c>
      <c r="L25" s="177">
        <v>1.2991365504060499</v>
      </c>
      <c r="M25" s="4">
        <v>7.1706032874458403</v>
      </c>
      <c r="N25" s="177">
        <v>1.62372201018207</v>
      </c>
      <c r="O25" s="4">
        <v>35.453176354380503</v>
      </c>
      <c r="P25" s="177">
        <v>1.1418381788824501</v>
      </c>
      <c r="Q25" s="4">
        <v>37.703436698967202</v>
      </c>
      <c r="R25" s="177">
        <v>1.2022481460702901</v>
      </c>
      <c r="S25" s="4">
        <v>2.25026034458674</v>
      </c>
      <c r="T25" s="177">
        <v>1.65806967027415</v>
      </c>
      <c r="U25" s="4">
        <v>21.326448273530101</v>
      </c>
      <c r="V25" s="177">
        <v>0.89811352154021595</v>
      </c>
      <c r="W25" s="4">
        <v>17.759203700793702</v>
      </c>
      <c r="X25" s="177">
        <v>1.0285022282818099</v>
      </c>
      <c r="Y25" s="4">
        <v>-3.56724457273639</v>
      </c>
      <c r="Z25" s="196">
        <v>1.3654393912415199</v>
      </c>
    </row>
    <row r="26" spans="1:26" ht="13" customHeight="1" x14ac:dyDescent="0.35">
      <c r="A26" s="3" t="s">
        <v>370</v>
      </c>
      <c r="B26" s="171">
        <v>2</v>
      </c>
      <c r="C26" s="4">
        <v>58.7469731624413</v>
      </c>
      <c r="D26" s="177">
        <v>1.3058556786376201</v>
      </c>
      <c r="E26" s="4">
        <v>76.805396476482699</v>
      </c>
      <c r="F26" s="177">
        <v>1.02941219125203</v>
      </c>
      <c r="G26" s="4">
        <v>18.058423314041399</v>
      </c>
      <c r="H26" s="177">
        <v>1.6628134329889299</v>
      </c>
      <c r="I26" s="4">
        <v>64.476856119080097</v>
      </c>
      <c r="J26" s="177">
        <v>1.0810323001347799</v>
      </c>
      <c r="K26" s="4">
        <v>79.567387068450302</v>
      </c>
      <c r="L26" s="177">
        <v>0.99638309414922699</v>
      </c>
      <c r="M26" s="4">
        <v>15.0905309493702</v>
      </c>
      <c r="N26" s="177">
        <v>1.4701734946056799</v>
      </c>
      <c r="O26" s="4">
        <v>59.710981793891797</v>
      </c>
      <c r="P26" s="177">
        <v>1.1483912157295399</v>
      </c>
      <c r="Q26" s="4">
        <v>70.864138579677302</v>
      </c>
      <c r="R26" s="177">
        <v>1.05279344590323</v>
      </c>
      <c r="S26" s="4">
        <v>11.1531567857855</v>
      </c>
      <c r="T26" s="177">
        <v>1.5579398011802601</v>
      </c>
      <c r="U26" s="4">
        <v>63.580141951460099</v>
      </c>
      <c r="V26" s="177">
        <v>1.15476376144571</v>
      </c>
      <c r="W26" s="4">
        <v>75.035724568519399</v>
      </c>
      <c r="X26" s="177">
        <v>1.0546343487693</v>
      </c>
      <c r="Y26" s="4">
        <v>11.455582617059299</v>
      </c>
      <c r="Z26" s="196">
        <v>1.5638839325065901</v>
      </c>
    </row>
    <row r="27" spans="1:26" ht="13" customHeight="1" x14ac:dyDescent="0.35">
      <c r="A27" s="3" t="s">
        <v>371</v>
      </c>
      <c r="B27" s="171">
        <v>2</v>
      </c>
      <c r="C27" s="4">
        <v>77.252517261786807</v>
      </c>
      <c r="D27" s="177">
        <v>0.86955205068214303</v>
      </c>
      <c r="E27" s="4">
        <v>82.475588702898804</v>
      </c>
      <c r="F27" s="177">
        <v>1.07217056191969</v>
      </c>
      <c r="G27" s="4">
        <v>5.2230714411120296</v>
      </c>
      <c r="H27" s="177">
        <v>1.38046024306849</v>
      </c>
      <c r="I27" s="4">
        <v>76.144763225896398</v>
      </c>
      <c r="J27" s="177">
        <v>0.80871938648604302</v>
      </c>
      <c r="K27" s="4">
        <v>80.567396520667899</v>
      </c>
      <c r="L27" s="177">
        <v>0.96394147142436104</v>
      </c>
      <c r="M27" s="4">
        <v>4.4226332947714599</v>
      </c>
      <c r="N27" s="177">
        <v>1.25825681258244</v>
      </c>
      <c r="O27" s="4">
        <v>70.525032346240096</v>
      </c>
      <c r="P27" s="177">
        <v>1.08094421350481</v>
      </c>
      <c r="Q27" s="4">
        <v>79.107087356098205</v>
      </c>
      <c r="R27" s="177">
        <v>1.0648239678568101</v>
      </c>
      <c r="S27" s="4">
        <v>8.5820550098580402</v>
      </c>
      <c r="T27" s="177">
        <v>1.5173300482201799</v>
      </c>
      <c r="U27" s="4">
        <v>69.436592119150305</v>
      </c>
      <c r="V27" s="177">
        <v>0.954400827406511</v>
      </c>
      <c r="W27" s="4">
        <v>76.028554528346703</v>
      </c>
      <c r="X27" s="177">
        <v>1.1902928645870601</v>
      </c>
      <c r="Y27" s="4">
        <v>6.59196240919636</v>
      </c>
      <c r="Z27" s="196">
        <v>1.52567298030774</v>
      </c>
    </row>
    <row r="28" spans="1:26" ht="13" customHeight="1" x14ac:dyDescent="0.35">
      <c r="A28" s="3" t="s">
        <v>372</v>
      </c>
      <c r="B28" s="171">
        <v>2</v>
      </c>
      <c r="C28" s="4">
        <v>87.601800124970893</v>
      </c>
      <c r="D28" s="177">
        <v>0.72702153099495603</v>
      </c>
      <c r="E28" s="4">
        <v>85.308162568315694</v>
      </c>
      <c r="F28" s="177">
        <v>0.85772191692189004</v>
      </c>
      <c r="G28" s="4">
        <v>-2.2936375566551601</v>
      </c>
      <c r="H28" s="177">
        <v>1.12438747471608</v>
      </c>
      <c r="I28" s="4">
        <v>73.332734256743706</v>
      </c>
      <c r="J28" s="177">
        <v>1.07609470257067</v>
      </c>
      <c r="K28" s="4">
        <v>81.798450821946702</v>
      </c>
      <c r="L28" s="177">
        <v>0.79647250993102303</v>
      </c>
      <c r="M28" s="4">
        <v>8.4657165652030404</v>
      </c>
      <c r="N28" s="177">
        <v>1.3387861173378199</v>
      </c>
      <c r="O28" s="4">
        <v>66.739112984824402</v>
      </c>
      <c r="P28" s="177">
        <v>1.17973222868086</v>
      </c>
      <c r="Q28" s="4">
        <v>67.017095488549799</v>
      </c>
      <c r="R28" s="177">
        <v>1.19543149503227</v>
      </c>
      <c r="S28" s="4">
        <v>0.27798250372543998</v>
      </c>
      <c r="T28" s="177">
        <v>1.6795310627384601</v>
      </c>
      <c r="U28" s="4">
        <v>62.534665593074799</v>
      </c>
      <c r="V28" s="177">
        <v>1.2216699487724301</v>
      </c>
      <c r="W28" s="4">
        <v>71.574278565781498</v>
      </c>
      <c r="X28" s="177">
        <v>1.1076494601657401</v>
      </c>
      <c r="Y28" s="4">
        <v>9.0396129727066405</v>
      </c>
      <c r="Z28" s="196">
        <v>1.6490496627873601</v>
      </c>
    </row>
    <row r="29" spans="1:26" ht="13" customHeight="1" x14ac:dyDescent="0.35">
      <c r="A29" s="3" t="s">
        <v>373</v>
      </c>
      <c r="B29" s="171">
        <v>2</v>
      </c>
      <c r="C29" s="4">
        <v>66.813053771719694</v>
      </c>
      <c r="D29" s="177">
        <v>1.3406383639097701</v>
      </c>
      <c r="E29" s="4">
        <v>66.143196779899</v>
      </c>
      <c r="F29" s="177">
        <v>1.6467059516634099</v>
      </c>
      <c r="G29" s="4">
        <v>-0.66985699182069403</v>
      </c>
      <c r="H29" s="177">
        <v>2.1234292345238099</v>
      </c>
      <c r="I29" s="4">
        <v>76.849876639568706</v>
      </c>
      <c r="J29" s="177">
        <v>1.2466808412035899</v>
      </c>
      <c r="K29" s="4">
        <v>77.673460320912199</v>
      </c>
      <c r="L29" s="177">
        <v>1.41110848178712</v>
      </c>
      <c r="M29" s="4">
        <v>0.82358368134344995</v>
      </c>
      <c r="N29" s="177">
        <v>1.8829339518941299</v>
      </c>
      <c r="O29" s="4">
        <v>75.291612174821097</v>
      </c>
      <c r="P29" s="177">
        <v>1.44165856208778</v>
      </c>
      <c r="Q29" s="4">
        <v>78.121599630735304</v>
      </c>
      <c r="R29" s="177">
        <v>1.54917092757319</v>
      </c>
      <c r="S29" s="4">
        <v>2.8299874559142899</v>
      </c>
      <c r="T29" s="177">
        <v>2.11620177971737</v>
      </c>
      <c r="U29" s="4">
        <v>55.181779864423</v>
      </c>
      <c r="V29" s="177">
        <v>1.83798558712878</v>
      </c>
      <c r="W29" s="4">
        <v>51.220410836202397</v>
      </c>
      <c r="X29" s="177">
        <v>1.65862657519083</v>
      </c>
      <c r="Y29" s="4">
        <v>-3.96136902822054</v>
      </c>
      <c r="Z29" s="196">
        <v>2.47572880873944</v>
      </c>
    </row>
    <row r="30" spans="1:26" ht="13" customHeight="1" x14ac:dyDescent="0.35">
      <c r="A30" s="3" t="s">
        <v>374</v>
      </c>
      <c r="B30" s="171">
        <v>2</v>
      </c>
      <c r="C30" s="4">
        <v>85.444205566072398</v>
      </c>
      <c r="D30" s="177">
        <v>0.85886239721667801</v>
      </c>
      <c r="E30" s="4">
        <v>90.169655677869002</v>
      </c>
      <c r="F30" s="177">
        <v>0.88393926385412802</v>
      </c>
      <c r="G30" s="4">
        <v>4.7254501117966301</v>
      </c>
      <c r="H30" s="177">
        <v>1.2324744376804599</v>
      </c>
      <c r="I30" s="4">
        <v>82.890074062688299</v>
      </c>
      <c r="J30" s="177">
        <v>1.04472748803513</v>
      </c>
      <c r="K30" s="4">
        <v>87.223345846370606</v>
      </c>
      <c r="L30" s="177">
        <v>0.96802324568540399</v>
      </c>
      <c r="M30" s="4">
        <v>4.3332717836822203</v>
      </c>
      <c r="N30" s="177">
        <v>1.42426280174815</v>
      </c>
      <c r="O30" s="4">
        <v>76.775755704975396</v>
      </c>
      <c r="P30" s="177">
        <v>1.0897340982942201</v>
      </c>
      <c r="Q30" s="4">
        <v>78.263475090319602</v>
      </c>
      <c r="R30" s="177">
        <v>1.10857213090982</v>
      </c>
      <c r="S30" s="4">
        <v>1.4877193853442101</v>
      </c>
      <c r="T30" s="177">
        <v>1.55449431469371</v>
      </c>
      <c r="U30" s="4">
        <v>69.8882928478221</v>
      </c>
      <c r="V30" s="177">
        <v>1.1873267239441201</v>
      </c>
      <c r="W30" s="4">
        <v>67.051227581355207</v>
      </c>
      <c r="X30" s="177">
        <v>1.48630188109717</v>
      </c>
      <c r="Y30" s="4">
        <v>-2.83706526646694</v>
      </c>
      <c r="Z30" s="196">
        <v>1.9023243759004</v>
      </c>
    </row>
    <row r="31" spans="1:26" ht="13" customHeight="1" x14ac:dyDescent="0.35">
      <c r="A31" s="3" t="s">
        <v>375</v>
      </c>
      <c r="B31" s="171">
        <v>2</v>
      </c>
      <c r="C31" s="4">
        <v>80.288132376091994</v>
      </c>
      <c r="D31" s="177">
        <v>0.82088460699053001</v>
      </c>
      <c r="E31" s="4">
        <v>81.136113866909795</v>
      </c>
      <c r="F31" s="177">
        <v>0.96650711720937299</v>
      </c>
      <c r="G31" s="4">
        <v>0.84798149081784402</v>
      </c>
      <c r="H31" s="177">
        <v>1.2680644879541301</v>
      </c>
      <c r="I31" s="4">
        <v>74.650514489966099</v>
      </c>
      <c r="J31" s="177">
        <v>1.0151720741096699</v>
      </c>
      <c r="K31" s="4">
        <v>74.030135287312604</v>
      </c>
      <c r="L31" s="177">
        <v>0.83873287906162097</v>
      </c>
      <c r="M31" s="4">
        <v>-0.62037920265345303</v>
      </c>
      <c r="N31" s="177">
        <v>1.31683225297345</v>
      </c>
      <c r="O31" s="4">
        <v>64.977310392611898</v>
      </c>
      <c r="P31" s="177">
        <v>1.1481429466171</v>
      </c>
      <c r="Q31" s="4">
        <v>66.927604069088403</v>
      </c>
      <c r="R31" s="177">
        <v>1.0936587400780899</v>
      </c>
      <c r="S31" s="4">
        <v>1.95029367647648</v>
      </c>
      <c r="T31" s="177">
        <v>1.5856612707686899</v>
      </c>
      <c r="U31" s="4">
        <v>50.3911530046312</v>
      </c>
      <c r="V31" s="177">
        <v>1.0841358305269799</v>
      </c>
      <c r="W31" s="4">
        <v>50.7311642950893</v>
      </c>
      <c r="X31" s="177">
        <v>1.0093048021339499</v>
      </c>
      <c r="Y31" s="4">
        <v>0.34001129045808698</v>
      </c>
      <c r="Z31" s="196">
        <v>1.4812314750379401</v>
      </c>
    </row>
    <row r="32" spans="1:26" ht="13" customHeight="1" x14ac:dyDescent="0.35">
      <c r="A32" s="3" t="s">
        <v>376</v>
      </c>
      <c r="B32" s="171">
        <v>2</v>
      </c>
      <c r="C32" s="4">
        <v>64.157026232617397</v>
      </c>
      <c r="D32" s="177">
        <v>1.2491657369587199</v>
      </c>
      <c r="E32" s="4">
        <v>72.100190442370206</v>
      </c>
      <c r="F32" s="177">
        <v>1.12280238337509</v>
      </c>
      <c r="G32" s="4">
        <v>7.9431642097528199</v>
      </c>
      <c r="H32" s="177">
        <v>1.6796131192939601</v>
      </c>
      <c r="I32" s="4">
        <v>62.863540048409099</v>
      </c>
      <c r="J32" s="177">
        <v>1.22491159315538</v>
      </c>
      <c r="K32" s="4">
        <v>70.346747727242004</v>
      </c>
      <c r="L32" s="177">
        <v>1.20484696051477</v>
      </c>
      <c r="M32" s="4">
        <v>7.4832076788328301</v>
      </c>
      <c r="N32" s="177">
        <v>1.71815732961453</v>
      </c>
      <c r="O32" s="4">
        <v>44.7951504537453</v>
      </c>
      <c r="P32" s="177">
        <v>1.4412490672760401</v>
      </c>
      <c r="Q32" s="4">
        <v>58.431405955506598</v>
      </c>
      <c r="R32" s="177">
        <v>1.3856817682665299</v>
      </c>
      <c r="S32" s="4">
        <v>13.636255501761299</v>
      </c>
      <c r="T32" s="177">
        <v>1.9993280963439499</v>
      </c>
      <c r="U32" s="4">
        <v>38.350208142547601</v>
      </c>
      <c r="V32" s="177">
        <v>1.4371769790347999</v>
      </c>
      <c r="W32" s="4">
        <v>47.091163037841802</v>
      </c>
      <c r="X32" s="177">
        <v>1.2613586909022401</v>
      </c>
      <c r="Y32" s="4">
        <v>8.7409548952941893</v>
      </c>
      <c r="Z32" s="196">
        <v>1.9121985817854299</v>
      </c>
    </row>
    <row r="33" spans="1:26" ht="13" customHeight="1" x14ac:dyDescent="0.35">
      <c r="A33" s="3" t="s">
        <v>377</v>
      </c>
      <c r="B33" s="171">
        <v>2</v>
      </c>
      <c r="C33" s="4">
        <v>63.124734157574601</v>
      </c>
      <c r="D33" s="177">
        <v>0.92497879448628995</v>
      </c>
      <c r="E33" s="4">
        <v>90.945476890801501</v>
      </c>
      <c r="F33" s="177">
        <v>0.55891946565027095</v>
      </c>
      <c r="G33" s="4">
        <v>27.820742733226901</v>
      </c>
      <c r="H33" s="177">
        <v>1.0807297253856301</v>
      </c>
      <c r="I33" s="4">
        <v>60.0142802284103</v>
      </c>
      <c r="J33" s="177">
        <v>0.93213957999419805</v>
      </c>
      <c r="K33" s="4">
        <v>85.436736763438304</v>
      </c>
      <c r="L33" s="177">
        <v>0.804826899860557</v>
      </c>
      <c r="M33" s="4">
        <v>25.4224565350281</v>
      </c>
      <c r="N33" s="177">
        <v>1.2315155440882199</v>
      </c>
      <c r="O33" s="4">
        <v>42.4691631476339</v>
      </c>
      <c r="P33" s="177">
        <v>0.91948431533283803</v>
      </c>
      <c r="Q33" s="4">
        <v>69.491534851789496</v>
      </c>
      <c r="R33" s="177">
        <v>1.02885002467033</v>
      </c>
      <c r="S33" s="4">
        <v>27.022371704155599</v>
      </c>
      <c r="T33" s="177">
        <v>1.3798491871966401</v>
      </c>
      <c r="U33" s="4">
        <v>43.754692381612799</v>
      </c>
      <c r="V33" s="177">
        <v>1.0211828220076999</v>
      </c>
      <c r="W33" s="4">
        <v>68.303208495587299</v>
      </c>
      <c r="X33" s="177">
        <v>1.0338630670487701</v>
      </c>
      <c r="Y33" s="4">
        <v>24.5485161139745</v>
      </c>
      <c r="Z33" s="196">
        <v>1.45316454586915</v>
      </c>
    </row>
    <row r="34" spans="1:26" ht="13" customHeight="1" x14ac:dyDescent="0.35">
      <c r="A34" s="3" t="s">
        <v>378</v>
      </c>
      <c r="B34" s="171">
        <v>2</v>
      </c>
      <c r="C34" s="4">
        <v>79.306846155725793</v>
      </c>
      <c r="D34" s="177">
        <v>0.89823570428611699</v>
      </c>
      <c r="E34" s="4">
        <v>78.783743656983802</v>
      </c>
      <c r="F34" s="177">
        <v>1.1419696217739901</v>
      </c>
      <c r="G34" s="4">
        <v>-0.52310249874200598</v>
      </c>
      <c r="H34" s="177">
        <v>1.45290123460234</v>
      </c>
      <c r="I34" s="4">
        <v>81.706446229522101</v>
      </c>
      <c r="J34" s="177">
        <v>0.91215495732572804</v>
      </c>
      <c r="K34" s="4">
        <v>80.567406676414507</v>
      </c>
      <c r="L34" s="177">
        <v>1.01098905728087</v>
      </c>
      <c r="M34" s="4">
        <v>-1.1390395531075701</v>
      </c>
      <c r="N34" s="177">
        <v>1.3616627850226299</v>
      </c>
      <c r="O34" s="4">
        <v>74.832802631694804</v>
      </c>
      <c r="P34" s="177">
        <v>1.12732701017098</v>
      </c>
      <c r="Q34" s="4">
        <v>71.753672585646598</v>
      </c>
      <c r="R34" s="177">
        <v>1.1437017668545899</v>
      </c>
      <c r="S34" s="4">
        <v>-3.0791300460481899</v>
      </c>
      <c r="T34" s="177">
        <v>1.60590159081039</v>
      </c>
      <c r="U34" s="4">
        <v>69.187111431874399</v>
      </c>
      <c r="V34" s="177">
        <v>1.22407119847239</v>
      </c>
      <c r="W34" s="4">
        <v>65.679623516332597</v>
      </c>
      <c r="X34" s="177">
        <v>1.4755885406104099</v>
      </c>
      <c r="Y34" s="4">
        <v>-3.5074879155418199</v>
      </c>
      <c r="Z34" s="196">
        <v>1.9172146046049201</v>
      </c>
    </row>
    <row r="35" spans="1:26" ht="13" customHeight="1" x14ac:dyDescent="0.35">
      <c r="A35" s="3" t="s">
        <v>380</v>
      </c>
      <c r="B35" s="171">
        <v>2</v>
      </c>
      <c r="C35" s="4">
        <v>93.249559785489097</v>
      </c>
      <c r="D35" s="177">
        <v>0.65550128836668498</v>
      </c>
      <c r="E35" s="4">
        <v>94.219785150929198</v>
      </c>
      <c r="F35" s="177">
        <v>0.53622200752355498</v>
      </c>
      <c r="G35" s="4">
        <v>0.97022536544010096</v>
      </c>
      <c r="H35" s="177">
        <v>0.846886049243329</v>
      </c>
      <c r="I35" s="4">
        <v>92.885694155864201</v>
      </c>
      <c r="J35" s="177">
        <v>0.64956418846886099</v>
      </c>
      <c r="K35" s="4">
        <v>93.974035513952899</v>
      </c>
      <c r="L35" s="177">
        <v>0.64162665764322901</v>
      </c>
      <c r="M35" s="4">
        <v>1.0883413580886601</v>
      </c>
      <c r="N35" s="177">
        <v>0.91302705476871404</v>
      </c>
      <c r="O35" s="4">
        <v>49.580200247210797</v>
      </c>
      <c r="P35" s="177">
        <v>1.3943504795937001</v>
      </c>
      <c r="Q35" s="4">
        <v>85.434091481378701</v>
      </c>
      <c r="R35" s="177">
        <v>0.886236255152548</v>
      </c>
      <c r="S35" s="4">
        <v>35.853891234167897</v>
      </c>
      <c r="T35" s="177">
        <v>1.6521585758909501</v>
      </c>
      <c r="U35" s="4">
        <v>61.366294748873699</v>
      </c>
      <c r="V35" s="177">
        <v>1.4013692705429399</v>
      </c>
      <c r="W35" s="4">
        <v>57.542089094596797</v>
      </c>
      <c r="X35" s="177">
        <v>1.2195721733385401</v>
      </c>
      <c r="Y35" s="4">
        <v>-3.8242056542768701</v>
      </c>
      <c r="Z35" s="196">
        <v>1.85773844187058</v>
      </c>
    </row>
    <row r="36" spans="1:26" ht="13" customHeight="1" x14ac:dyDescent="0.35">
      <c r="A36" s="3" t="s">
        <v>381</v>
      </c>
      <c r="B36" s="171">
        <v>2</v>
      </c>
      <c r="C36" s="4">
        <v>69.341407824940603</v>
      </c>
      <c r="D36" s="177">
        <v>0.99520630232496798</v>
      </c>
      <c r="E36" s="4">
        <v>74.395241343037995</v>
      </c>
      <c r="F36" s="177">
        <v>0.93347195536865601</v>
      </c>
      <c r="G36" s="4">
        <v>5.0538335180974103</v>
      </c>
      <c r="H36" s="177">
        <v>1.36447992863476</v>
      </c>
      <c r="I36" s="4">
        <v>65.649351937755597</v>
      </c>
      <c r="J36" s="177">
        <v>0.96681660281319703</v>
      </c>
      <c r="K36" s="4">
        <v>71.211626616142098</v>
      </c>
      <c r="L36" s="177">
        <v>1.0147314488617101</v>
      </c>
      <c r="M36" s="4">
        <v>5.5622746783865598</v>
      </c>
      <c r="N36" s="177">
        <v>1.4015756336296099</v>
      </c>
      <c r="O36" s="4">
        <v>52.5242430317684</v>
      </c>
      <c r="P36" s="177">
        <v>1.25596052191013</v>
      </c>
      <c r="Q36" s="4">
        <v>60.522288920123501</v>
      </c>
      <c r="R36" s="177">
        <v>1.0510488319669</v>
      </c>
      <c r="S36" s="4">
        <v>7.9980458883551</v>
      </c>
      <c r="T36" s="177">
        <v>1.6377241769527999</v>
      </c>
      <c r="U36" s="4">
        <v>37.711581427687797</v>
      </c>
      <c r="V36" s="177">
        <v>1.0776909948929301</v>
      </c>
      <c r="W36" s="4">
        <v>47.484149027282101</v>
      </c>
      <c r="X36" s="177">
        <v>1.29133202200968</v>
      </c>
      <c r="Y36" s="4">
        <v>9.7725675995942503</v>
      </c>
      <c r="Z36" s="196">
        <v>1.68195013943366</v>
      </c>
    </row>
    <row r="37" spans="1:26" ht="13" customHeight="1" x14ac:dyDescent="0.35">
      <c r="A37" s="3" t="s">
        <v>382</v>
      </c>
      <c r="B37" s="171">
        <v>2</v>
      </c>
      <c r="C37" s="4">
        <v>76.7473511593262</v>
      </c>
      <c r="D37" s="177">
        <v>1.8088016098412201</v>
      </c>
      <c r="E37" s="4">
        <v>74.794771746935297</v>
      </c>
      <c r="F37" s="177">
        <v>1.2306636100561501</v>
      </c>
      <c r="G37" s="4">
        <v>-1.9525794123908999</v>
      </c>
      <c r="H37" s="177">
        <v>2.1877605410283398</v>
      </c>
      <c r="I37" s="4">
        <v>76.0136545120194</v>
      </c>
      <c r="J37" s="177">
        <v>1.2700041334013199</v>
      </c>
      <c r="K37" s="4">
        <v>73.472359539758102</v>
      </c>
      <c r="L37" s="177">
        <v>1.2079621414369801</v>
      </c>
      <c r="M37" s="4">
        <v>-2.5412949722613298</v>
      </c>
      <c r="N37" s="177">
        <v>1.75273587114586</v>
      </c>
      <c r="O37" s="4">
        <v>68.991243713980595</v>
      </c>
      <c r="P37" s="177">
        <v>1.8347047777237999</v>
      </c>
      <c r="Q37" s="4">
        <v>64.598686551957798</v>
      </c>
      <c r="R37" s="177">
        <v>1.1395513723925299</v>
      </c>
      <c r="S37" s="4">
        <v>-4.3925571620228503</v>
      </c>
      <c r="T37" s="177">
        <v>2.1597960440106898</v>
      </c>
      <c r="U37" s="4">
        <v>74.297006399694894</v>
      </c>
      <c r="V37" s="177">
        <v>2.0553385434243499</v>
      </c>
      <c r="W37" s="4">
        <v>72.919460041087206</v>
      </c>
      <c r="X37" s="177">
        <v>1.1633203084977899</v>
      </c>
      <c r="Y37" s="4">
        <v>-1.3775463586076999</v>
      </c>
      <c r="Z37" s="196">
        <v>2.3617219709883601</v>
      </c>
    </row>
    <row r="38" spans="1:26" ht="13" customHeight="1" x14ac:dyDescent="0.35">
      <c r="A38" s="3" t="s">
        <v>387</v>
      </c>
      <c r="B38" s="171">
        <v>2</v>
      </c>
      <c r="C38" s="4">
        <v>96.801446213154506</v>
      </c>
      <c r="D38" s="177">
        <v>0.322241510988724</v>
      </c>
      <c r="E38" s="4">
        <v>98.188431185797398</v>
      </c>
      <c r="F38" s="177">
        <v>0.28673428541099599</v>
      </c>
      <c r="G38" s="4">
        <v>1.38698497264289</v>
      </c>
      <c r="H38" s="177">
        <v>0.431342256026987</v>
      </c>
      <c r="I38" s="4">
        <v>96.686393271987001</v>
      </c>
      <c r="J38" s="177">
        <v>0.33240647376786397</v>
      </c>
      <c r="K38" s="4">
        <v>98.238015685550707</v>
      </c>
      <c r="L38" s="177">
        <v>0.32831414204540998</v>
      </c>
      <c r="M38" s="4">
        <v>1.55162241356369</v>
      </c>
      <c r="N38" s="177">
        <v>0.467208989286165</v>
      </c>
      <c r="O38" s="4">
        <v>84.978985300691306</v>
      </c>
      <c r="P38" s="177">
        <v>0.65046138856703495</v>
      </c>
      <c r="Q38" s="4">
        <v>91.238773447542997</v>
      </c>
      <c r="R38" s="177">
        <v>0.70484277249595195</v>
      </c>
      <c r="S38" s="4">
        <v>6.2597881468516903</v>
      </c>
      <c r="T38" s="177">
        <v>0.95911592206382201</v>
      </c>
      <c r="U38" s="4">
        <v>81.174269446609799</v>
      </c>
      <c r="V38" s="177">
        <v>0.80778998918952405</v>
      </c>
      <c r="W38" s="4">
        <v>88.357844807876603</v>
      </c>
      <c r="X38" s="177">
        <v>0.59998918438884696</v>
      </c>
      <c r="Y38" s="4">
        <v>7.1835753612668203</v>
      </c>
      <c r="Z38" s="196">
        <v>1.0062363976811799</v>
      </c>
    </row>
    <row r="39" spans="1:26" ht="13" customHeight="1" x14ac:dyDescent="0.35">
      <c r="A39" s="3" t="s">
        <v>388</v>
      </c>
      <c r="B39" s="171">
        <v>2</v>
      </c>
      <c r="C39" s="4">
        <v>88.870040820759399</v>
      </c>
      <c r="D39" s="177">
        <v>0.88031938491440098</v>
      </c>
      <c r="E39" s="4">
        <v>92.670839727348707</v>
      </c>
      <c r="F39" s="177">
        <v>0.65349253788167005</v>
      </c>
      <c r="G39" s="4">
        <v>3.8007989065893102</v>
      </c>
      <c r="H39" s="177">
        <v>1.0963643174251401</v>
      </c>
      <c r="I39" s="4">
        <v>84.476102265712896</v>
      </c>
      <c r="J39" s="177">
        <v>0.93759994166426097</v>
      </c>
      <c r="K39" s="4">
        <v>88.377417095623301</v>
      </c>
      <c r="L39" s="177">
        <v>0.88397781901266304</v>
      </c>
      <c r="M39" s="4">
        <v>3.9013148299104201</v>
      </c>
      <c r="N39" s="177">
        <v>1.2886079446888401</v>
      </c>
      <c r="O39" s="4">
        <v>73.368951557301997</v>
      </c>
      <c r="P39" s="177">
        <v>1.22163837224214</v>
      </c>
      <c r="Q39" s="4">
        <v>82.682392291150904</v>
      </c>
      <c r="R39" s="177">
        <v>1.0498045880382501</v>
      </c>
      <c r="S39" s="4">
        <v>9.3134407338489797</v>
      </c>
      <c r="T39" s="177">
        <v>1.6107420605424601</v>
      </c>
      <c r="U39" s="4">
        <v>61.052479420831602</v>
      </c>
      <c r="V39" s="177">
        <v>1.5641479216508301</v>
      </c>
      <c r="W39" s="4">
        <v>67.2187546855221</v>
      </c>
      <c r="X39" s="177">
        <v>1.27483780623043</v>
      </c>
      <c r="Y39" s="4">
        <v>6.1662752646904204</v>
      </c>
      <c r="Z39" s="196">
        <v>2.01786276862402</v>
      </c>
    </row>
    <row r="40" spans="1:26" ht="13" customHeight="1" x14ac:dyDescent="0.35">
      <c r="A40" s="3" t="s">
        <v>389</v>
      </c>
      <c r="B40" s="171">
        <v>2</v>
      </c>
      <c r="C40" s="4">
        <v>87.933213333381005</v>
      </c>
      <c r="D40" s="177">
        <v>0.77472556201904996</v>
      </c>
      <c r="E40" s="4">
        <v>92.474642217764995</v>
      </c>
      <c r="F40" s="177">
        <v>0.63086520271109403</v>
      </c>
      <c r="G40" s="4">
        <v>4.54142888438406</v>
      </c>
      <c r="H40" s="177">
        <v>0.99909489060721501</v>
      </c>
      <c r="I40" s="4">
        <v>88.035805249623607</v>
      </c>
      <c r="J40" s="177">
        <v>0.87540853358592996</v>
      </c>
      <c r="K40" s="4">
        <v>93.264476820753998</v>
      </c>
      <c r="L40" s="177">
        <v>0.63340117644514105</v>
      </c>
      <c r="M40" s="4">
        <v>5.2286715711303602</v>
      </c>
      <c r="N40" s="177">
        <v>1.0805263305432</v>
      </c>
      <c r="O40" s="4">
        <v>84.4942952591568</v>
      </c>
      <c r="P40" s="177">
        <v>1.066227101667</v>
      </c>
      <c r="Q40" s="4">
        <v>93.426558900407997</v>
      </c>
      <c r="R40" s="177">
        <v>0.65196572923254903</v>
      </c>
      <c r="S40" s="4">
        <v>8.9322636412511098</v>
      </c>
      <c r="T40" s="177">
        <v>1.2497597946897401</v>
      </c>
      <c r="U40" s="4">
        <v>81.308995259750006</v>
      </c>
      <c r="V40" s="177">
        <v>1.0534011711459099</v>
      </c>
      <c r="W40" s="4">
        <v>90.004930254680502</v>
      </c>
      <c r="X40" s="177">
        <v>0.84299919465006701</v>
      </c>
      <c r="Y40" s="4">
        <v>8.6959349949304805</v>
      </c>
      <c r="Z40" s="196">
        <v>1.3491855578652701</v>
      </c>
    </row>
    <row r="41" spans="1:26" ht="13" customHeight="1" x14ac:dyDescent="0.35">
      <c r="A41" s="3" t="s">
        <v>391</v>
      </c>
      <c r="B41" s="171">
        <v>2</v>
      </c>
      <c r="C41" s="4">
        <v>68.028728344216702</v>
      </c>
      <c r="D41" s="177">
        <v>1.0089139903837501</v>
      </c>
      <c r="E41" s="4">
        <v>82.080061845503707</v>
      </c>
      <c r="F41" s="177">
        <v>0.83807604092115795</v>
      </c>
      <c r="G41" s="4">
        <v>14.051333501287001</v>
      </c>
      <c r="H41" s="177">
        <v>1.31159402650292</v>
      </c>
      <c r="I41" s="4">
        <v>53.1662975400113</v>
      </c>
      <c r="J41" s="177">
        <v>0.88568216152282597</v>
      </c>
      <c r="K41" s="4">
        <v>64.566621862162606</v>
      </c>
      <c r="L41" s="177">
        <v>0.99729647780276198</v>
      </c>
      <c r="M41" s="4">
        <v>11.400324322151301</v>
      </c>
      <c r="N41" s="177">
        <v>1.33380401704206</v>
      </c>
      <c r="O41" s="4">
        <v>54.868459345931697</v>
      </c>
      <c r="P41" s="177">
        <v>0.90150488306443199</v>
      </c>
      <c r="Q41" s="4">
        <v>72.370094343009697</v>
      </c>
      <c r="R41" s="177">
        <v>0.97420419989553997</v>
      </c>
      <c r="S41" s="4">
        <v>17.501634997078</v>
      </c>
      <c r="T41" s="177">
        <v>1.3273224466131499</v>
      </c>
      <c r="U41" s="4">
        <v>63.134065803113501</v>
      </c>
      <c r="V41" s="177">
        <v>1.00221741550618</v>
      </c>
      <c r="W41" s="4">
        <v>80.339442010277807</v>
      </c>
      <c r="X41" s="177">
        <v>0.82869158398492104</v>
      </c>
      <c r="Y41" s="4">
        <v>17.205376207164299</v>
      </c>
      <c r="Z41" s="196">
        <v>1.3004497257915499</v>
      </c>
    </row>
    <row r="42" spans="1:26" ht="13" customHeight="1" x14ac:dyDescent="0.35">
      <c r="A42" s="3" t="s">
        <v>392</v>
      </c>
      <c r="B42" s="171">
        <v>2</v>
      </c>
      <c r="C42" s="4">
        <v>75.845999697609699</v>
      </c>
      <c r="D42" s="177">
        <v>0.80904136404364801</v>
      </c>
      <c r="E42" s="4">
        <v>78.717005039687905</v>
      </c>
      <c r="F42" s="177">
        <v>1.17146196179683</v>
      </c>
      <c r="G42" s="4">
        <v>2.87100534207819</v>
      </c>
      <c r="H42" s="177">
        <v>1.42368221758596</v>
      </c>
      <c r="I42" s="4">
        <v>74.7509088115672</v>
      </c>
      <c r="J42" s="177">
        <v>0.83928541988891803</v>
      </c>
      <c r="K42" s="4">
        <v>74.839874477779006</v>
      </c>
      <c r="L42" s="177">
        <v>1.23170848902597</v>
      </c>
      <c r="M42" s="4">
        <v>8.8965666211862499E-2</v>
      </c>
      <c r="N42" s="177">
        <v>1.4904716763416801</v>
      </c>
      <c r="O42" s="4">
        <v>63.855366060057797</v>
      </c>
      <c r="P42" s="177">
        <v>0.85921044620974996</v>
      </c>
      <c r="Q42" s="4">
        <v>64.659234400660097</v>
      </c>
      <c r="R42" s="177">
        <v>1.18957278674845</v>
      </c>
      <c r="S42" s="4">
        <v>0.80386834060232804</v>
      </c>
      <c r="T42" s="177">
        <v>1.4674215501512999</v>
      </c>
      <c r="U42" s="4">
        <v>77.792191049883797</v>
      </c>
      <c r="V42" s="177">
        <v>0.737059736427634</v>
      </c>
      <c r="W42" s="4">
        <v>78.204005233934396</v>
      </c>
      <c r="X42" s="177">
        <v>1.01333549495359</v>
      </c>
      <c r="Y42" s="4">
        <v>0.41181418405062697</v>
      </c>
      <c r="Z42" s="196">
        <v>1.25303865877937</v>
      </c>
    </row>
    <row r="43" spans="1:26" ht="13" customHeight="1" x14ac:dyDescent="0.35">
      <c r="A43" s="3" t="s">
        <v>393</v>
      </c>
      <c r="B43" s="171">
        <v>2</v>
      </c>
      <c r="C43" s="4">
        <v>72.562491224156901</v>
      </c>
      <c r="D43" s="177">
        <v>1.0163156333743499</v>
      </c>
      <c r="E43" s="4">
        <v>78.910760697492407</v>
      </c>
      <c r="F43" s="177">
        <v>0.95410761531382504</v>
      </c>
      <c r="G43" s="4">
        <v>6.3482694733355203</v>
      </c>
      <c r="H43" s="177">
        <v>1.39399383364524</v>
      </c>
      <c r="I43" s="4">
        <v>70.194871055364601</v>
      </c>
      <c r="J43" s="177">
        <v>0.95784500525550798</v>
      </c>
      <c r="K43" s="4">
        <v>76.349592759395307</v>
      </c>
      <c r="L43" s="177">
        <v>1.03962234520888</v>
      </c>
      <c r="M43" s="4">
        <v>6.1547217040306599</v>
      </c>
      <c r="N43" s="177">
        <v>1.41360591210936</v>
      </c>
      <c r="O43" s="4">
        <v>63.329718851474802</v>
      </c>
      <c r="P43" s="177">
        <v>1.03965204709909</v>
      </c>
      <c r="Q43" s="4">
        <v>73.025432664086395</v>
      </c>
      <c r="R43" s="177">
        <v>1.1664446472901</v>
      </c>
      <c r="S43" s="4">
        <v>9.6957138126116096</v>
      </c>
      <c r="T43" s="177">
        <v>1.5625202380222301</v>
      </c>
      <c r="U43" s="4">
        <v>55.458026431135103</v>
      </c>
      <c r="V43" s="177">
        <v>1.0595530278569101</v>
      </c>
      <c r="W43" s="4">
        <v>64.745771245019498</v>
      </c>
      <c r="X43" s="177">
        <v>1.24640823435498</v>
      </c>
      <c r="Y43" s="4">
        <v>9.2877448138843803</v>
      </c>
      <c r="Z43" s="196">
        <v>1.6359052862279799</v>
      </c>
    </row>
    <row r="44" spans="1:26" ht="13" customHeight="1" x14ac:dyDescent="0.35">
      <c r="A44" s="3" t="s">
        <v>394</v>
      </c>
      <c r="B44" s="171">
        <v>2</v>
      </c>
      <c r="C44" s="4">
        <v>62.726351345302703</v>
      </c>
      <c r="D44" s="177">
        <v>1.26867348295518</v>
      </c>
      <c r="E44" s="4">
        <v>69.925810802321806</v>
      </c>
      <c r="F44" s="177">
        <v>1.2282669737074501</v>
      </c>
      <c r="G44" s="4">
        <v>7.19945945701906</v>
      </c>
      <c r="H44" s="177">
        <v>1.7658346935809399</v>
      </c>
      <c r="I44" s="4">
        <v>62.128171606986903</v>
      </c>
      <c r="J44" s="177">
        <v>1.2646446720712301</v>
      </c>
      <c r="K44" s="4">
        <v>68.288318369457599</v>
      </c>
      <c r="L44" s="177">
        <v>1.22265351772798</v>
      </c>
      <c r="M44" s="4">
        <v>6.1601467624706503</v>
      </c>
      <c r="N44" s="177">
        <v>1.75903603459701</v>
      </c>
      <c r="O44" s="4">
        <v>65.785753567805799</v>
      </c>
      <c r="P44" s="177">
        <v>1.15214807864252</v>
      </c>
      <c r="Q44" s="4">
        <v>76.552027832883596</v>
      </c>
      <c r="R44" s="177">
        <v>1.07843764144931</v>
      </c>
      <c r="S44" s="4">
        <v>10.7662742650779</v>
      </c>
      <c r="T44" s="177">
        <v>1.57812323397586</v>
      </c>
      <c r="U44" s="4">
        <v>46.139313553467197</v>
      </c>
      <c r="V44" s="177">
        <v>1.24014092313141</v>
      </c>
      <c r="W44" s="4">
        <v>53.7488781907713</v>
      </c>
      <c r="X44" s="177">
        <v>1.5619566053971801</v>
      </c>
      <c r="Y44" s="4">
        <v>7.6095646373040902</v>
      </c>
      <c r="Z44" s="196">
        <v>1.9944066652438499</v>
      </c>
    </row>
    <row r="45" spans="1:26" ht="13" customHeight="1" x14ac:dyDescent="0.35">
      <c r="A45" s="3" t="s">
        <v>395</v>
      </c>
      <c r="B45" s="171">
        <v>2</v>
      </c>
      <c r="C45" s="4">
        <v>84.653484623012503</v>
      </c>
      <c r="D45" s="177">
        <v>1.15053834198074</v>
      </c>
      <c r="E45" s="4">
        <v>91.146388185263206</v>
      </c>
      <c r="F45" s="177">
        <v>0.65527767656380798</v>
      </c>
      <c r="G45" s="4">
        <v>6.4929035622506897</v>
      </c>
      <c r="H45" s="177">
        <v>1.3240571399190599</v>
      </c>
      <c r="I45" s="4">
        <v>86.086503419044703</v>
      </c>
      <c r="J45" s="177">
        <v>1.33059157293519</v>
      </c>
      <c r="K45" s="4">
        <v>91.567528160278798</v>
      </c>
      <c r="L45" s="177">
        <v>0.76136311781561605</v>
      </c>
      <c r="M45" s="4">
        <v>5.4810247412341502</v>
      </c>
      <c r="N45" s="177">
        <v>1.5330191555019901</v>
      </c>
      <c r="O45" s="4">
        <v>83.500505646731</v>
      </c>
      <c r="P45" s="177">
        <v>1.7804178563975499</v>
      </c>
      <c r="Q45" s="4">
        <v>89.253311534956794</v>
      </c>
      <c r="R45" s="177">
        <v>0.86312038922256196</v>
      </c>
      <c r="S45" s="4">
        <v>5.7528058882257502</v>
      </c>
      <c r="T45" s="177">
        <v>1.97860166523506</v>
      </c>
      <c r="U45" s="4">
        <v>83.332244467010696</v>
      </c>
      <c r="V45" s="177">
        <v>1.41342398903557</v>
      </c>
      <c r="W45" s="4">
        <v>88.698784654389797</v>
      </c>
      <c r="X45" s="177">
        <v>1.01302855878592</v>
      </c>
      <c r="Y45" s="4">
        <v>5.3665401873790302</v>
      </c>
      <c r="Z45" s="196">
        <v>1.7389635515723501</v>
      </c>
    </row>
    <row r="46" spans="1:26" ht="13" customHeight="1" x14ac:dyDescent="0.35">
      <c r="A46" s="3" t="s">
        <v>396</v>
      </c>
      <c r="B46" s="171">
        <v>2</v>
      </c>
      <c r="C46" s="4">
        <v>81.072833834148597</v>
      </c>
      <c r="D46" s="177">
        <v>0.74151964134630299</v>
      </c>
      <c r="E46" s="4">
        <v>84.92275974447</v>
      </c>
      <c r="F46" s="177">
        <v>0.67996087174272801</v>
      </c>
      <c r="G46" s="4">
        <v>3.84992591032145</v>
      </c>
      <c r="H46" s="177">
        <v>1.0060805959780199</v>
      </c>
      <c r="I46" s="4">
        <v>81.779241655302897</v>
      </c>
      <c r="J46" s="177">
        <v>0.87829150863609795</v>
      </c>
      <c r="K46" s="4">
        <v>85.883895967652094</v>
      </c>
      <c r="L46" s="177">
        <v>0.647447321994711</v>
      </c>
      <c r="M46" s="4">
        <v>4.1046543123491697</v>
      </c>
      <c r="N46" s="177">
        <v>1.0911388586703299</v>
      </c>
      <c r="O46" s="4">
        <v>77.412635412185693</v>
      </c>
      <c r="P46" s="177">
        <v>0.81619993523179302</v>
      </c>
      <c r="Q46" s="4">
        <v>81.711763875554297</v>
      </c>
      <c r="R46" s="177">
        <v>0.74847336547448695</v>
      </c>
      <c r="S46" s="4">
        <v>4.2991284633685796</v>
      </c>
      <c r="T46" s="177">
        <v>1.10742706897434</v>
      </c>
      <c r="U46" s="4">
        <v>72.776486146256701</v>
      </c>
      <c r="V46" s="177">
        <v>0.85674004167273698</v>
      </c>
      <c r="W46" s="4">
        <v>72.600160260707398</v>
      </c>
      <c r="X46" s="177">
        <v>0.87012699596855103</v>
      </c>
      <c r="Y46" s="4">
        <v>-0.176325885549346</v>
      </c>
      <c r="Z46" s="196">
        <v>1.22111608298255</v>
      </c>
    </row>
    <row r="47" spans="1:26" ht="13" customHeight="1" x14ac:dyDescent="0.35">
      <c r="A47" s="3" t="s">
        <v>397</v>
      </c>
      <c r="B47" s="171">
        <v>2</v>
      </c>
      <c r="C47" s="4">
        <v>56.029982421430702</v>
      </c>
      <c r="D47" s="177">
        <v>1.3532360711969</v>
      </c>
      <c r="E47" s="4">
        <v>72.661995313000602</v>
      </c>
      <c r="F47" s="177">
        <v>1.5100507738471201</v>
      </c>
      <c r="G47" s="4">
        <v>16.6320128915699</v>
      </c>
      <c r="H47" s="177">
        <v>2.0276837041276199</v>
      </c>
      <c r="I47" s="4">
        <v>59.5983449083202</v>
      </c>
      <c r="J47" s="177">
        <v>1.30261304059455</v>
      </c>
      <c r="K47" s="4">
        <v>72.942742032897897</v>
      </c>
      <c r="L47" s="177">
        <v>1.3283614407803801</v>
      </c>
      <c r="M47" s="4">
        <v>13.344397124577799</v>
      </c>
      <c r="N47" s="177">
        <v>1.8604689868092701</v>
      </c>
      <c r="O47" s="4">
        <v>55.922986537268599</v>
      </c>
      <c r="P47" s="177">
        <v>1.4083087096781399</v>
      </c>
      <c r="Q47" s="4">
        <v>68.601999252284102</v>
      </c>
      <c r="R47" s="177">
        <v>1.6569869695816699</v>
      </c>
      <c r="S47" s="4">
        <v>12.679012715015499</v>
      </c>
      <c r="T47" s="177">
        <v>2.1746124342325301</v>
      </c>
      <c r="U47" s="4">
        <v>57.978926015952403</v>
      </c>
      <c r="V47" s="177">
        <v>1.47300248124359</v>
      </c>
      <c r="W47" s="4">
        <v>64.672744046581499</v>
      </c>
      <c r="X47" s="177">
        <v>1.40926609176857</v>
      </c>
      <c r="Y47" s="4">
        <v>6.6938180306291297</v>
      </c>
      <c r="Z47" s="196">
        <v>2.03856989754054</v>
      </c>
    </row>
    <row r="48" spans="1:26" ht="13" customHeight="1" x14ac:dyDescent="0.35">
      <c r="A48" s="3" t="s">
        <v>398</v>
      </c>
      <c r="B48" s="171">
        <v>2</v>
      </c>
      <c r="C48" s="4">
        <v>81.383783051409196</v>
      </c>
      <c r="D48" s="177">
        <v>0.82839970956344999</v>
      </c>
      <c r="E48" s="4">
        <v>86.107417029898102</v>
      </c>
      <c r="F48" s="177">
        <v>0.70982056836219998</v>
      </c>
      <c r="G48" s="4">
        <v>4.7236339784889196</v>
      </c>
      <c r="H48" s="177">
        <v>1.09091306623161</v>
      </c>
      <c r="I48" s="4">
        <v>84.459227576502002</v>
      </c>
      <c r="J48" s="177">
        <v>0.73629774546050497</v>
      </c>
      <c r="K48" s="4">
        <v>88.613043895547705</v>
      </c>
      <c r="L48" s="177">
        <v>0.70438549406040696</v>
      </c>
      <c r="M48" s="4">
        <v>4.1538163190457604</v>
      </c>
      <c r="N48" s="177">
        <v>1.0189667777768501</v>
      </c>
      <c r="O48" s="4">
        <v>78.496084306586397</v>
      </c>
      <c r="P48" s="177">
        <v>0.88794509265034505</v>
      </c>
      <c r="Q48" s="4">
        <v>83.492595204467804</v>
      </c>
      <c r="R48" s="177">
        <v>0.74952694987991297</v>
      </c>
      <c r="S48" s="4">
        <v>4.9965108978813602</v>
      </c>
      <c r="T48" s="177">
        <v>1.16199704653588</v>
      </c>
      <c r="U48" s="4">
        <v>64.345128956439694</v>
      </c>
      <c r="V48" s="177">
        <v>0.84997794074126498</v>
      </c>
      <c r="W48" s="4">
        <v>69.694712611325002</v>
      </c>
      <c r="X48" s="177">
        <v>0.93460190806021604</v>
      </c>
      <c r="Y48" s="4">
        <v>5.3495836548853504</v>
      </c>
      <c r="Z48" s="196">
        <v>1.2633064657067801</v>
      </c>
    </row>
    <row r="49" spans="1:26" ht="13" customHeight="1" x14ac:dyDescent="0.35">
      <c r="A49" s="3" t="s">
        <v>399</v>
      </c>
      <c r="B49" s="171">
        <v>2</v>
      </c>
      <c r="C49" s="4">
        <v>83.483459006210296</v>
      </c>
      <c r="D49" s="177">
        <v>0.60058411675785095</v>
      </c>
      <c r="E49" s="4">
        <v>87.726786515687195</v>
      </c>
      <c r="F49" s="177">
        <v>1.2756136724224001</v>
      </c>
      <c r="G49" s="4">
        <v>4.2433275094768996</v>
      </c>
      <c r="H49" s="177">
        <v>1.40992606989614</v>
      </c>
      <c r="I49" s="4">
        <v>77.667229287780799</v>
      </c>
      <c r="J49" s="177">
        <v>0.63044549626267898</v>
      </c>
      <c r="K49" s="4">
        <v>81.017937395149303</v>
      </c>
      <c r="L49" s="177">
        <v>1.3700543256876101</v>
      </c>
      <c r="M49" s="4">
        <v>3.3507081073685301</v>
      </c>
      <c r="N49" s="177">
        <v>1.5081479964158799</v>
      </c>
      <c r="O49" s="4">
        <v>79.742581898900198</v>
      </c>
      <c r="P49" s="177">
        <v>0.64469408269861905</v>
      </c>
      <c r="Q49" s="4">
        <v>84.099440011296906</v>
      </c>
      <c r="R49" s="177">
        <v>1.51865219533538</v>
      </c>
      <c r="S49" s="4">
        <v>4.3568581123967602</v>
      </c>
      <c r="T49" s="177">
        <v>1.6498287640429701</v>
      </c>
      <c r="U49" s="4">
        <v>77.408399434768796</v>
      </c>
      <c r="V49" s="177">
        <v>0.63460990648627102</v>
      </c>
      <c r="W49" s="4">
        <v>81.429436433562003</v>
      </c>
      <c r="X49" s="177">
        <v>1.3103559672970999</v>
      </c>
      <c r="Y49" s="4">
        <v>4.0210369987932397</v>
      </c>
      <c r="Z49" s="196">
        <v>1.45594041582808</v>
      </c>
    </row>
    <row r="50" spans="1:26" ht="13" customHeight="1" x14ac:dyDescent="0.35">
      <c r="A50" s="3" t="s">
        <v>400</v>
      </c>
      <c r="B50" s="171">
        <v>2</v>
      </c>
      <c r="C50" s="4">
        <v>60.377641410835302</v>
      </c>
      <c r="D50" s="177">
        <v>2.95659787264441</v>
      </c>
      <c r="E50" s="4">
        <v>67.983907739270407</v>
      </c>
      <c r="F50" s="177">
        <v>1.73388848449916</v>
      </c>
      <c r="G50" s="4">
        <v>7.60626632843507</v>
      </c>
      <c r="H50" s="177">
        <v>3.4275122548583599</v>
      </c>
      <c r="I50" s="4">
        <v>55.150025221522803</v>
      </c>
      <c r="J50" s="177">
        <v>1.7485958323047399</v>
      </c>
      <c r="K50" s="4">
        <v>62.948536875346001</v>
      </c>
      <c r="L50" s="177">
        <v>2.4357507783292398</v>
      </c>
      <c r="M50" s="4">
        <v>7.79851165382318</v>
      </c>
      <c r="N50" s="177">
        <v>2.9984111190570499</v>
      </c>
      <c r="O50" s="4">
        <v>57.393839676735197</v>
      </c>
      <c r="P50" s="177">
        <v>3.4166430437224098</v>
      </c>
      <c r="Q50" s="4">
        <v>64.197810275823997</v>
      </c>
      <c r="R50" s="177">
        <v>1.9289091063075701</v>
      </c>
      <c r="S50" s="4">
        <v>6.80397059908878</v>
      </c>
      <c r="T50" s="177">
        <v>3.9235366735399602</v>
      </c>
      <c r="U50" s="4">
        <v>59.1034470490046</v>
      </c>
      <c r="V50" s="177">
        <v>1.49838319090705</v>
      </c>
      <c r="W50" s="4">
        <v>63.514470292002599</v>
      </c>
      <c r="X50" s="177">
        <v>2.1549321170187401</v>
      </c>
      <c r="Y50" s="4">
        <v>4.4110232429980396</v>
      </c>
      <c r="Z50" s="196">
        <v>2.6246684773036901</v>
      </c>
    </row>
    <row r="51" spans="1:26" ht="13" customHeight="1" x14ac:dyDescent="0.35">
      <c r="A51" s="3" t="s">
        <v>402</v>
      </c>
      <c r="B51" s="171">
        <v>2</v>
      </c>
      <c r="C51" s="4">
        <v>87.482364895304599</v>
      </c>
      <c r="D51" s="177">
        <v>1.53752249226488</v>
      </c>
      <c r="E51" s="4">
        <v>94.4215172850801</v>
      </c>
      <c r="F51" s="177">
        <v>0.472766615235234</v>
      </c>
      <c r="G51" s="4">
        <v>6.9391523897754404</v>
      </c>
      <c r="H51" s="177">
        <v>1.6085657234634201</v>
      </c>
      <c r="I51" s="4">
        <v>58.713875788838401</v>
      </c>
      <c r="J51" s="177">
        <v>2.2460598298180101</v>
      </c>
      <c r="K51" s="4">
        <v>66.557929848734801</v>
      </c>
      <c r="L51" s="177">
        <v>1.0274976686870301</v>
      </c>
      <c r="M51" s="4">
        <v>7.8440540598963704</v>
      </c>
      <c r="N51" s="177">
        <v>2.4699263588778</v>
      </c>
      <c r="O51" s="4">
        <v>69.757396456536497</v>
      </c>
      <c r="P51" s="177">
        <v>2.1517103335600098</v>
      </c>
      <c r="Q51" s="4">
        <v>82.856295034780402</v>
      </c>
      <c r="R51" s="177">
        <v>0.89886820526218802</v>
      </c>
      <c r="S51" s="4">
        <v>13.098898578243899</v>
      </c>
      <c r="T51" s="177">
        <v>2.3319136797875299</v>
      </c>
      <c r="U51" s="4">
        <v>75.340390680042901</v>
      </c>
      <c r="V51" s="177">
        <v>1.91125454569738</v>
      </c>
      <c r="W51" s="4">
        <v>86.648538377466394</v>
      </c>
      <c r="X51" s="177">
        <v>0.705551255335095</v>
      </c>
      <c r="Y51" s="4">
        <v>11.3081476974235</v>
      </c>
      <c r="Z51" s="196">
        <v>2.0373258238077301</v>
      </c>
    </row>
    <row r="52" spans="1:26" ht="13" customHeight="1" x14ac:dyDescent="0.35">
      <c r="A52" s="192" t="s">
        <v>424</v>
      </c>
      <c r="B52" s="172">
        <v>2</v>
      </c>
      <c r="C52" s="42">
        <v>71.716554281380198</v>
      </c>
      <c r="D52" s="178">
        <v>0.23464428176956501</v>
      </c>
      <c r="E52" s="42">
        <v>77.563351032790294</v>
      </c>
      <c r="F52" s="178">
        <v>0.21914735492651599</v>
      </c>
      <c r="G52" s="42">
        <v>5.84679675141013</v>
      </c>
      <c r="H52" s="178">
        <v>0.32106619588247398</v>
      </c>
      <c r="I52" s="42">
        <v>70.761313555654894</v>
      </c>
      <c r="J52" s="178">
        <v>0.21422984689396099</v>
      </c>
      <c r="K52" s="42">
        <v>76.532705964545698</v>
      </c>
      <c r="L52" s="178">
        <v>0.22814341936975399</v>
      </c>
      <c r="M52" s="42">
        <v>5.77139240889076</v>
      </c>
      <c r="N52" s="178">
        <v>0.31295981707230902</v>
      </c>
      <c r="O52" s="42">
        <v>64.536035546983101</v>
      </c>
      <c r="P52" s="178">
        <v>0.263521801941278</v>
      </c>
      <c r="Q52" s="42">
        <v>72.124619352513804</v>
      </c>
      <c r="R52" s="178">
        <v>0.23748113894703099</v>
      </c>
      <c r="S52" s="42">
        <v>7.5885838055307104</v>
      </c>
      <c r="T52" s="178">
        <v>0.35474079474167802</v>
      </c>
      <c r="U52" s="42">
        <v>59.380863673209397</v>
      </c>
      <c r="V52" s="178">
        <v>0.24266185160571299</v>
      </c>
      <c r="W52" s="42">
        <v>63.466694266527597</v>
      </c>
      <c r="X52" s="178">
        <v>0.25651624684373298</v>
      </c>
      <c r="Y52" s="42">
        <v>4.0858305933182297</v>
      </c>
      <c r="Z52" s="197">
        <v>0.35310814082871</v>
      </c>
    </row>
    <row r="53" spans="1:26" ht="13" customHeight="1" x14ac:dyDescent="0.35">
      <c r="A53" s="3" t="s">
        <v>406</v>
      </c>
      <c r="B53" s="171">
        <v>2</v>
      </c>
      <c r="C53" s="4">
        <v>53.956049739960498</v>
      </c>
      <c r="D53" s="177">
        <v>2.9627607607635298</v>
      </c>
      <c r="E53" s="4">
        <v>71.1954573239192</v>
      </c>
      <c r="F53" s="177">
        <v>2.2957691726326801</v>
      </c>
      <c r="G53" s="4">
        <v>17.239407583958599</v>
      </c>
      <c r="H53" s="177">
        <v>3.7481338582727601</v>
      </c>
      <c r="I53" s="4">
        <v>50.406258490737102</v>
      </c>
      <c r="J53" s="177">
        <v>2.45681437226887</v>
      </c>
      <c r="K53" s="4">
        <v>64.910940651821505</v>
      </c>
      <c r="L53" s="177">
        <v>2.3643176455041002</v>
      </c>
      <c r="M53" s="4">
        <v>14.5046821610844</v>
      </c>
      <c r="N53" s="177">
        <v>3.4096825055463702</v>
      </c>
      <c r="O53" s="4">
        <v>58.184686154974898</v>
      </c>
      <c r="P53" s="177">
        <v>3.0100444909341801</v>
      </c>
      <c r="Q53" s="4">
        <v>71.207171202389205</v>
      </c>
      <c r="R53" s="177">
        <v>2.0536173640795998</v>
      </c>
      <c r="S53" s="4">
        <v>13.022485047414399</v>
      </c>
      <c r="T53" s="177">
        <v>3.6438595081935401</v>
      </c>
      <c r="U53" s="4">
        <v>61.894161000077503</v>
      </c>
      <c r="V53" s="177">
        <v>2.7536027050962999</v>
      </c>
      <c r="W53" s="4">
        <v>69.233135450914403</v>
      </c>
      <c r="X53" s="177">
        <v>2.0351306262376601</v>
      </c>
      <c r="Y53" s="4">
        <v>7.3389744508368802</v>
      </c>
      <c r="Z53" s="196">
        <v>3.4240450527649502</v>
      </c>
    </row>
    <row r="54" spans="1:26" ht="13" customHeight="1" x14ac:dyDescent="0.35">
      <c r="A54" s="3" t="s">
        <v>407</v>
      </c>
      <c r="B54" s="171">
        <v>2</v>
      </c>
      <c r="C54" s="4">
        <v>82.1929251382563</v>
      </c>
      <c r="D54" s="177">
        <v>1.5661467227931101</v>
      </c>
      <c r="E54" s="4">
        <v>87.111465544328397</v>
      </c>
      <c r="F54" s="177">
        <v>1.8170999725179999</v>
      </c>
      <c r="G54" s="4">
        <v>4.9185404060720499</v>
      </c>
      <c r="H54" s="177">
        <v>2.3988888818451999</v>
      </c>
      <c r="I54" s="4">
        <v>87.613722129744701</v>
      </c>
      <c r="J54" s="177">
        <v>1.3924076943491299</v>
      </c>
      <c r="K54" s="4">
        <v>93.026675512191304</v>
      </c>
      <c r="L54" s="177">
        <v>1.02507034375543</v>
      </c>
      <c r="M54" s="4">
        <v>5.4129533824465703</v>
      </c>
      <c r="N54" s="177">
        <v>1.72903684082484</v>
      </c>
      <c r="O54" s="4">
        <v>81.368012291642401</v>
      </c>
      <c r="P54" s="177">
        <v>1.64674043455064</v>
      </c>
      <c r="Q54" s="4">
        <v>87.668452302627401</v>
      </c>
      <c r="R54" s="177">
        <v>1.49346208993629</v>
      </c>
      <c r="S54" s="4">
        <v>6.3004400109849898</v>
      </c>
      <c r="T54" s="177">
        <v>2.2231021283020098</v>
      </c>
      <c r="U54" s="4">
        <v>79.707589246985705</v>
      </c>
      <c r="V54" s="177">
        <v>2.1534172394475299</v>
      </c>
      <c r="W54" s="4">
        <v>83.063044632368303</v>
      </c>
      <c r="X54" s="177">
        <v>1.9925347099637201</v>
      </c>
      <c r="Y54" s="4">
        <v>3.3554553853825602</v>
      </c>
      <c r="Z54" s="196">
        <v>2.9338371423035801</v>
      </c>
    </row>
    <row r="55" spans="1:26" ht="13" customHeight="1" x14ac:dyDescent="0.35">
      <c r="A55" s="3" t="s">
        <v>408</v>
      </c>
      <c r="B55" s="171">
        <v>2</v>
      </c>
      <c r="C55" s="4">
        <v>56.5589768439525</v>
      </c>
      <c r="D55" s="177">
        <v>1.55808413194364</v>
      </c>
      <c r="E55" s="4">
        <v>66.513255121257004</v>
      </c>
      <c r="F55" s="177">
        <v>2.6000829251297</v>
      </c>
      <c r="G55" s="4">
        <v>9.9542782773045495</v>
      </c>
      <c r="H55" s="177">
        <v>3.0311808556675701</v>
      </c>
      <c r="I55" s="4">
        <v>56.365892152541299</v>
      </c>
      <c r="J55" s="177">
        <v>1.54204238997528</v>
      </c>
      <c r="K55" s="4">
        <v>64.438841677029401</v>
      </c>
      <c r="L55" s="177">
        <v>1.79500914578515</v>
      </c>
      <c r="M55" s="4">
        <v>8.0729495244881395</v>
      </c>
      <c r="N55" s="177">
        <v>2.3664218909427399</v>
      </c>
      <c r="O55" s="4">
        <v>59.4831909162409</v>
      </c>
      <c r="P55" s="177">
        <v>1.6358966415829299</v>
      </c>
      <c r="Q55" s="4">
        <v>66.003887602458903</v>
      </c>
      <c r="R55" s="177">
        <v>2.8835014528551199</v>
      </c>
      <c r="S55" s="4">
        <v>6.52069668621803</v>
      </c>
      <c r="T55" s="177">
        <v>3.3152282652269802</v>
      </c>
      <c r="U55" s="4">
        <v>61.463987591019198</v>
      </c>
      <c r="V55" s="177">
        <v>1.7125166887610499</v>
      </c>
      <c r="W55" s="4">
        <v>68.470760565780907</v>
      </c>
      <c r="X55" s="177">
        <v>1.9926437952885701</v>
      </c>
      <c r="Y55" s="4">
        <v>7.0067729747616996</v>
      </c>
      <c r="Z55" s="196">
        <v>2.6274213031387199</v>
      </c>
    </row>
    <row r="56" spans="1:26" ht="13" customHeight="1" x14ac:dyDescent="0.35">
      <c r="A56" s="103" t="s">
        <v>409</v>
      </c>
      <c r="B56" s="182">
        <v>2</v>
      </c>
      <c r="C56" s="109">
        <v>52.214183687011499</v>
      </c>
      <c r="D56" s="183">
        <v>1.2868065075105399</v>
      </c>
      <c r="E56" s="109">
        <v>65.125343372216193</v>
      </c>
      <c r="F56" s="183">
        <v>2.3739029187726599</v>
      </c>
      <c r="G56" s="109">
        <v>12.9111596852047</v>
      </c>
      <c r="H56" s="183">
        <v>2.70023814792859</v>
      </c>
      <c r="I56" s="109">
        <v>57.175369793003803</v>
      </c>
      <c r="J56" s="183">
        <v>1.31204400224766</v>
      </c>
      <c r="K56" s="109">
        <v>70.232725199654496</v>
      </c>
      <c r="L56" s="183">
        <v>1.9403292119686999</v>
      </c>
      <c r="M56" s="109">
        <v>13.0573554066507</v>
      </c>
      <c r="N56" s="183">
        <v>2.3422930889735198</v>
      </c>
      <c r="O56" s="109">
        <v>59.1821421349524</v>
      </c>
      <c r="P56" s="183">
        <v>1.3637173013872499</v>
      </c>
      <c r="Q56" s="109">
        <v>72.738547689184202</v>
      </c>
      <c r="R56" s="183">
        <v>2.0356355829356398</v>
      </c>
      <c r="S56" s="109">
        <v>13.5564055542318</v>
      </c>
      <c r="T56" s="183">
        <v>2.4502116448618598</v>
      </c>
      <c r="U56" s="109">
        <v>65.912868906537199</v>
      </c>
      <c r="V56" s="183">
        <v>1.1627177560159201</v>
      </c>
      <c r="W56" s="109">
        <v>79.576008070962402</v>
      </c>
      <c r="X56" s="183">
        <v>1.8399975181153301</v>
      </c>
      <c r="Y56" s="109">
        <v>13.6631391644252</v>
      </c>
      <c r="Z56" s="198">
        <v>2.17658067776622</v>
      </c>
    </row>
    <row r="57" spans="1:26" ht="13" customHeight="1" x14ac:dyDescent="0.35">
      <c r="A57" s="208"/>
      <c r="B57" s="202"/>
      <c r="C57" s="203" t="s">
        <v>1898</v>
      </c>
      <c r="D57" s="204" t="s">
        <v>1899</v>
      </c>
      <c r="E57" s="203" t="s">
        <v>1776</v>
      </c>
      <c r="F57" s="204" t="s">
        <v>1777</v>
      </c>
      <c r="G57" s="203" t="s">
        <v>1900</v>
      </c>
      <c r="H57" s="204" t="s">
        <v>1901</v>
      </c>
      <c r="I57" s="203" t="s">
        <v>1902</v>
      </c>
      <c r="J57" s="204" t="s">
        <v>1903</v>
      </c>
      <c r="K57" s="203" t="s">
        <v>1778</v>
      </c>
      <c r="L57" s="204" t="s">
        <v>1779</v>
      </c>
      <c r="M57" s="203" t="s">
        <v>1904</v>
      </c>
      <c r="N57" s="204" t="s">
        <v>1905</v>
      </c>
      <c r="O57" s="203" t="s">
        <v>1906</v>
      </c>
      <c r="P57" s="204" t="s">
        <v>1907</v>
      </c>
      <c r="Q57" s="203" t="s">
        <v>1780</v>
      </c>
      <c r="R57" s="204" t="s">
        <v>1781</v>
      </c>
      <c r="S57" s="203" t="s">
        <v>1908</v>
      </c>
      <c r="T57" s="204" t="s">
        <v>1909</v>
      </c>
      <c r="U57" s="203" t="s">
        <v>1910</v>
      </c>
      <c r="V57" s="204" t="s">
        <v>1911</v>
      </c>
      <c r="W57" s="203" t="s">
        <v>1782</v>
      </c>
      <c r="X57" s="204" t="s">
        <v>1783</v>
      </c>
      <c r="Y57" s="203" t="s">
        <v>1912</v>
      </c>
      <c r="Z57" s="210" t="s">
        <v>1913</v>
      </c>
    </row>
    <row r="58" spans="1:26" ht="13" customHeight="1" x14ac:dyDescent="0.35">
      <c r="A58" s="3" t="s">
        <v>371</v>
      </c>
      <c r="B58" s="175">
        <v>1</v>
      </c>
      <c r="C58" s="4">
        <v>83.110924646559994</v>
      </c>
      <c r="D58" s="177">
        <v>1.4147168442354301</v>
      </c>
      <c r="E58" s="4">
        <v>86.621070982117999</v>
      </c>
      <c r="F58" s="177">
        <v>1.07586456356821</v>
      </c>
      <c r="G58" s="4">
        <v>3.5101463355580198</v>
      </c>
      <c r="H58" s="177">
        <v>1.7773317947151199</v>
      </c>
      <c r="I58" s="4">
        <v>81.805113009796898</v>
      </c>
      <c r="J58" s="177">
        <v>1.55748713213399</v>
      </c>
      <c r="K58" s="4">
        <v>87.557533612532296</v>
      </c>
      <c r="L58" s="177">
        <v>1.08189804566897</v>
      </c>
      <c r="M58" s="4">
        <v>5.7524206027353797</v>
      </c>
      <c r="N58" s="177">
        <v>1.8963832808758101</v>
      </c>
      <c r="O58" s="4">
        <v>75.223491070152704</v>
      </c>
      <c r="P58" s="177">
        <v>2.1893422489041998</v>
      </c>
      <c r="Q58" s="4">
        <v>80.490177112008098</v>
      </c>
      <c r="R58" s="177">
        <v>1.3288898104861699</v>
      </c>
      <c r="S58" s="4">
        <v>5.2666860418553796</v>
      </c>
      <c r="T58" s="177">
        <v>2.5610871932151902</v>
      </c>
      <c r="U58" s="4">
        <v>62.524695315400997</v>
      </c>
      <c r="V58" s="177">
        <v>1.8291906253246799</v>
      </c>
      <c r="W58" s="4">
        <v>72.454652147545502</v>
      </c>
      <c r="X58" s="177">
        <v>1.55918840951607</v>
      </c>
      <c r="Y58" s="4">
        <v>9.9299568321445193</v>
      </c>
      <c r="Z58" s="196">
        <v>2.4035404802384601</v>
      </c>
    </row>
    <row r="59" spans="1:26" ht="13" customHeight="1" x14ac:dyDescent="0.35">
      <c r="A59" s="3" t="s">
        <v>376</v>
      </c>
      <c r="B59" s="175">
        <v>1</v>
      </c>
      <c r="C59" s="4">
        <v>77.580083794807393</v>
      </c>
      <c r="D59" s="177">
        <v>0.99716190143403405</v>
      </c>
      <c r="E59" s="4">
        <v>84.662855906746898</v>
      </c>
      <c r="F59" s="177">
        <v>0.86355798114541005</v>
      </c>
      <c r="G59" s="4">
        <v>7.0827721119394598</v>
      </c>
      <c r="H59" s="177">
        <v>1.31911494740658</v>
      </c>
      <c r="I59" s="4">
        <v>72.874435820084003</v>
      </c>
      <c r="J59" s="177">
        <v>1.1063271910844199</v>
      </c>
      <c r="K59" s="4">
        <v>81.508318896245996</v>
      </c>
      <c r="L59" s="177">
        <v>0.96956711717255395</v>
      </c>
      <c r="M59" s="4">
        <v>8.6338830761620198</v>
      </c>
      <c r="N59" s="177">
        <v>1.47106092614651</v>
      </c>
      <c r="O59" s="4">
        <v>56.0529762950991</v>
      </c>
      <c r="P59" s="177">
        <v>1.08151881062418</v>
      </c>
      <c r="Q59" s="4">
        <v>70.409053903534797</v>
      </c>
      <c r="R59" s="177">
        <v>1.22639522715753</v>
      </c>
      <c r="S59" s="4">
        <v>14.356077608435699</v>
      </c>
      <c r="T59" s="177">
        <v>1.63515387377724</v>
      </c>
      <c r="U59" s="4">
        <v>45.3932726592259</v>
      </c>
      <c r="V59" s="177">
        <v>1.0925222922386799</v>
      </c>
      <c r="W59" s="4">
        <v>58.005713896921399</v>
      </c>
      <c r="X59" s="177">
        <v>1.30224116458003</v>
      </c>
      <c r="Y59" s="4">
        <v>12.612441237695499</v>
      </c>
      <c r="Z59" s="196">
        <v>1.6998344065717701</v>
      </c>
    </row>
    <row r="60" spans="1:26" ht="13" customHeight="1" x14ac:dyDescent="0.35">
      <c r="A60" s="3" t="s">
        <v>378</v>
      </c>
      <c r="B60" s="175">
        <v>1</v>
      </c>
      <c r="C60" s="4">
        <v>86.823511375509298</v>
      </c>
      <c r="D60" s="177">
        <v>0.77380198113863596</v>
      </c>
      <c r="E60" s="4">
        <v>89.331332873303595</v>
      </c>
      <c r="F60" s="177">
        <v>0.72631785725035802</v>
      </c>
      <c r="G60" s="4">
        <v>2.5078214977942799</v>
      </c>
      <c r="H60" s="177">
        <v>1.0612761826098001</v>
      </c>
      <c r="I60" s="4">
        <v>86.156005289544893</v>
      </c>
      <c r="J60" s="177">
        <v>0.76029437359813701</v>
      </c>
      <c r="K60" s="4">
        <v>90.346350327489205</v>
      </c>
      <c r="L60" s="177">
        <v>0.70293439207874298</v>
      </c>
      <c r="M60" s="4">
        <v>4.1903450379443496</v>
      </c>
      <c r="N60" s="177">
        <v>1.0354536658354601</v>
      </c>
      <c r="O60" s="4">
        <v>81.697907870217193</v>
      </c>
      <c r="P60" s="177">
        <v>0.793351735819805</v>
      </c>
      <c r="Q60" s="4">
        <v>84.018365066288894</v>
      </c>
      <c r="R60" s="177">
        <v>0.89819173257548801</v>
      </c>
      <c r="S60" s="4">
        <v>2.3204571960716902</v>
      </c>
      <c r="T60" s="177">
        <v>1.1983969981584801</v>
      </c>
      <c r="U60" s="4">
        <v>69.777668612929702</v>
      </c>
      <c r="V60" s="177">
        <v>1.1136953748734799</v>
      </c>
      <c r="W60" s="4">
        <v>74.4728046375715</v>
      </c>
      <c r="X60" s="177">
        <v>1.2768141833925899</v>
      </c>
      <c r="Y60" s="4">
        <v>4.6951360246418004</v>
      </c>
      <c r="Z60" s="196">
        <v>1.6942762014875501</v>
      </c>
    </row>
    <row r="61" spans="1:26" ht="13" customHeight="1" x14ac:dyDescent="0.35">
      <c r="A61" s="3" t="s">
        <v>396</v>
      </c>
      <c r="B61" s="175">
        <v>1</v>
      </c>
      <c r="C61" s="4">
        <v>85.015370229396694</v>
      </c>
      <c r="D61" s="177">
        <v>0.80028664659251203</v>
      </c>
      <c r="E61" s="4">
        <v>88.158584940724793</v>
      </c>
      <c r="F61" s="177">
        <v>0.65695285055349595</v>
      </c>
      <c r="G61" s="4">
        <v>3.1432147113281101</v>
      </c>
      <c r="H61" s="177">
        <v>1.03539642869997</v>
      </c>
      <c r="I61" s="4">
        <v>84.7756904886228</v>
      </c>
      <c r="J61" s="177">
        <v>0.68639157332502099</v>
      </c>
      <c r="K61" s="4">
        <v>88.881481952750704</v>
      </c>
      <c r="L61" s="177">
        <v>0.65922807241379899</v>
      </c>
      <c r="M61" s="4">
        <v>4.1057914641278899</v>
      </c>
      <c r="N61" s="177">
        <v>0.95169062377960301</v>
      </c>
      <c r="O61" s="4">
        <v>83.639802869564505</v>
      </c>
      <c r="P61" s="177">
        <v>0.82115615238306106</v>
      </c>
      <c r="Q61" s="4">
        <v>87.756540433235699</v>
      </c>
      <c r="R61" s="177">
        <v>0.61841734340453003</v>
      </c>
      <c r="S61" s="4">
        <v>4.1167375636711503</v>
      </c>
      <c r="T61" s="177">
        <v>1.0279773524840301</v>
      </c>
      <c r="U61" s="4">
        <v>67.547190620538899</v>
      </c>
      <c r="V61" s="177">
        <v>1.1059122256849201</v>
      </c>
      <c r="W61" s="4">
        <v>68.803597198445601</v>
      </c>
      <c r="X61" s="177">
        <v>0.85176854797442403</v>
      </c>
      <c r="Y61" s="4">
        <v>1.25640657790662</v>
      </c>
      <c r="Z61" s="196">
        <v>1.39590526549542</v>
      </c>
    </row>
    <row r="62" spans="1:26" ht="13" customHeight="1" x14ac:dyDescent="0.35">
      <c r="A62" s="3" t="s">
        <v>398</v>
      </c>
      <c r="B62" s="175">
        <v>1</v>
      </c>
      <c r="C62" s="4">
        <v>83.895822558861298</v>
      </c>
      <c r="D62" s="177">
        <v>1.16307299913798</v>
      </c>
      <c r="E62" s="4">
        <v>88.514159039424996</v>
      </c>
      <c r="F62" s="177">
        <v>0.851855105370115</v>
      </c>
      <c r="G62" s="4">
        <v>4.6183364805637597</v>
      </c>
      <c r="H62" s="177">
        <v>1.4416642888928499</v>
      </c>
      <c r="I62" s="4">
        <v>87.610754047373902</v>
      </c>
      <c r="J62" s="177">
        <v>1.06458026378966</v>
      </c>
      <c r="K62" s="4">
        <v>91.249716638768703</v>
      </c>
      <c r="L62" s="177">
        <v>0.73780338290040604</v>
      </c>
      <c r="M62" s="4">
        <v>3.63896259139484</v>
      </c>
      <c r="N62" s="177">
        <v>1.2952547895567701</v>
      </c>
      <c r="O62" s="4">
        <v>83.699427893090103</v>
      </c>
      <c r="P62" s="177">
        <v>1.06875723069799</v>
      </c>
      <c r="Q62" s="4">
        <v>88.920084370032896</v>
      </c>
      <c r="R62" s="177">
        <v>0.76018144501546303</v>
      </c>
      <c r="S62" s="4">
        <v>5.2206564769427599</v>
      </c>
      <c r="T62" s="177">
        <v>1.3115326330347401</v>
      </c>
      <c r="U62" s="4">
        <v>67.0285774010719</v>
      </c>
      <c r="V62" s="177">
        <v>1.48377273503901</v>
      </c>
      <c r="W62" s="4">
        <v>70.317552117144302</v>
      </c>
      <c r="X62" s="177">
        <v>1.31880423299706</v>
      </c>
      <c r="Y62" s="4">
        <v>3.2889747160723899</v>
      </c>
      <c r="Z62" s="196">
        <v>1.9851514134232</v>
      </c>
    </row>
    <row r="63" spans="1:26" ht="13" customHeight="1" x14ac:dyDescent="0.35">
      <c r="A63" s="209" t="s">
        <v>399</v>
      </c>
      <c r="B63" s="205">
        <v>1</v>
      </c>
      <c r="C63" s="206">
        <v>87.7060457125353</v>
      </c>
      <c r="D63" s="207">
        <v>0.50795017510249096</v>
      </c>
      <c r="E63" s="206">
        <v>91.878386873597094</v>
      </c>
      <c r="F63" s="207">
        <v>0.80683999807904205</v>
      </c>
      <c r="G63" s="206">
        <v>4.1723411610618202</v>
      </c>
      <c r="H63" s="207">
        <v>0.953417098067179</v>
      </c>
      <c r="I63" s="206">
        <v>81.563077705149595</v>
      </c>
      <c r="J63" s="207">
        <v>0.611012579798346</v>
      </c>
      <c r="K63" s="206">
        <v>86.038898961585701</v>
      </c>
      <c r="L63" s="207">
        <v>1.3376831364566399</v>
      </c>
      <c r="M63" s="206">
        <v>4.4758212564361202</v>
      </c>
      <c r="N63" s="207">
        <v>1.4706231829507901</v>
      </c>
      <c r="O63" s="206">
        <v>83.442693652669703</v>
      </c>
      <c r="P63" s="207">
        <v>0.53082450385921698</v>
      </c>
      <c r="Q63" s="206">
        <v>89.306783813651904</v>
      </c>
      <c r="R63" s="207">
        <v>1.0530598675359399</v>
      </c>
      <c r="S63" s="206">
        <v>5.8640901609822</v>
      </c>
      <c r="T63" s="207">
        <v>1.1792835700170701</v>
      </c>
      <c r="U63" s="206">
        <v>81.423007413389101</v>
      </c>
      <c r="V63" s="207">
        <v>0.59005711071890699</v>
      </c>
      <c r="W63" s="206">
        <v>83.001811565364207</v>
      </c>
      <c r="X63" s="207">
        <v>1.3848011286974</v>
      </c>
      <c r="Y63" s="206">
        <v>1.5788041519751099</v>
      </c>
      <c r="Z63" s="211">
        <v>1.5052712579304599</v>
      </c>
    </row>
    <row r="64" spans="1:26" ht="13" customHeight="1" x14ac:dyDescent="0.35">
      <c r="A64" s="3" t="s">
        <v>425</v>
      </c>
      <c r="B64" s="175">
        <v>1</v>
      </c>
      <c r="C64" s="4">
        <v>64.440068019019193</v>
      </c>
      <c r="D64" s="177">
        <v>1.1294459914233199</v>
      </c>
      <c r="E64" s="4">
        <v>80.644103231751899</v>
      </c>
      <c r="F64" s="177">
        <v>1.20763299869541</v>
      </c>
      <c r="G64" s="4">
        <v>16.204035212732698</v>
      </c>
      <c r="H64" s="177">
        <v>1.6534889497908001</v>
      </c>
      <c r="I64" s="4">
        <v>62.291557100484603</v>
      </c>
      <c r="J64" s="177">
        <v>1.12098749553562</v>
      </c>
      <c r="K64" s="4">
        <v>75.784818464526893</v>
      </c>
      <c r="L64" s="177">
        <v>1.3393099996267701</v>
      </c>
      <c r="M64" s="4">
        <v>13.493261364042301</v>
      </c>
      <c r="N64" s="177">
        <v>1.74652919822357</v>
      </c>
      <c r="O64" s="4">
        <v>65.952972157366005</v>
      </c>
      <c r="P64" s="177">
        <v>1.1915826425665099</v>
      </c>
      <c r="Q64" s="4">
        <v>83.389631199567901</v>
      </c>
      <c r="R64" s="177">
        <v>1.0466040646871899</v>
      </c>
      <c r="S64" s="4">
        <v>17.436659042201899</v>
      </c>
      <c r="T64" s="177">
        <v>1.5859537390118099</v>
      </c>
      <c r="U64" s="4">
        <v>64.765108757580407</v>
      </c>
      <c r="V64" s="177">
        <v>1.1508011559230999</v>
      </c>
      <c r="W64" s="4">
        <v>73.377649011244202</v>
      </c>
      <c r="X64" s="177">
        <v>1.2263091077521699</v>
      </c>
      <c r="Y64" s="4">
        <v>8.6125402536637505</v>
      </c>
      <c r="Z64" s="196">
        <v>1.68171856391902</v>
      </c>
    </row>
    <row r="65" spans="1:26" ht="13" customHeight="1" x14ac:dyDescent="0.35">
      <c r="A65" s="3" t="s">
        <v>426</v>
      </c>
      <c r="B65" s="175">
        <v>1</v>
      </c>
      <c r="C65" s="4">
        <v>84.058297969298195</v>
      </c>
      <c r="D65" s="177">
        <v>0.78789513239944098</v>
      </c>
      <c r="E65" s="4">
        <v>85.688836602036304</v>
      </c>
      <c r="F65" s="177">
        <v>1.1407981725223599</v>
      </c>
      <c r="G65" s="4">
        <v>1.6305386327381099</v>
      </c>
      <c r="H65" s="177">
        <v>1.3864339905271701</v>
      </c>
      <c r="I65" s="4">
        <v>82.565773271012006</v>
      </c>
      <c r="J65" s="177">
        <v>0.799941436533813</v>
      </c>
      <c r="K65" s="4">
        <v>85.936164967967002</v>
      </c>
      <c r="L65" s="177">
        <v>1.02954890851784</v>
      </c>
      <c r="M65" s="4">
        <v>3.3703916969550201</v>
      </c>
      <c r="N65" s="177">
        <v>1.30379341036609</v>
      </c>
      <c r="O65" s="4">
        <v>82.584062758602798</v>
      </c>
      <c r="P65" s="177">
        <v>0.96756932062565204</v>
      </c>
      <c r="Q65" s="4">
        <v>85.548983531857402</v>
      </c>
      <c r="R65" s="177">
        <v>0.98010569270537296</v>
      </c>
      <c r="S65" s="4">
        <v>2.9649207732545202</v>
      </c>
      <c r="T65" s="177">
        <v>1.3772427378968</v>
      </c>
      <c r="U65" s="4">
        <v>83.996694953599402</v>
      </c>
      <c r="V65" s="177">
        <v>0.79925335409215303</v>
      </c>
      <c r="W65" s="4">
        <v>83.631146402938299</v>
      </c>
      <c r="X65" s="177">
        <v>1.0170507916177001</v>
      </c>
      <c r="Y65" s="4">
        <v>-0.36554855066108899</v>
      </c>
      <c r="Z65" s="196">
        <v>1.29352164139521</v>
      </c>
    </row>
    <row r="66" spans="1:26" ht="13" customHeight="1" x14ac:dyDescent="0.35">
      <c r="A66" s="103" t="s">
        <v>427</v>
      </c>
      <c r="B66" s="184">
        <v>1</v>
      </c>
      <c r="C66" s="109">
        <v>92.505983800797196</v>
      </c>
      <c r="D66" s="183">
        <v>0.82267598641149398</v>
      </c>
      <c r="E66" s="109">
        <v>92.284704345903606</v>
      </c>
      <c r="F66" s="183">
        <v>1.08210932274286</v>
      </c>
      <c r="G66" s="109">
        <v>-0.221279454893647</v>
      </c>
      <c r="H66" s="183">
        <v>1.3593220240197501</v>
      </c>
      <c r="I66" s="109">
        <v>92.291887912394103</v>
      </c>
      <c r="J66" s="183">
        <v>0.89012124132038295</v>
      </c>
      <c r="K66" s="109">
        <v>92.583408344740803</v>
      </c>
      <c r="L66" s="183">
        <v>1.0953043942330201</v>
      </c>
      <c r="M66" s="109">
        <v>0.29152043234665798</v>
      </c>
      <c r="N66" s="183">
        <v>1.4113849723856</v>
      </c>
      <c r="O66" s="109">
        <v>82.345650177684007</v>
      </c>
      <c r="P66" s="183">
        <v>1.2904190527624</v>
      </c>
      <c r="Q66" s="109">
        <v>86.620352626269295</v>
      </c>
      <c r="R66" s="183">
        <v>1.0571157676204801</v>
      </c>
      <c r="S66" s="109">
        <v>4.27470244858534</v>
      </c>
      <c r="T66" s="183">
        <v>1.66813520971294</v>
      </c>
      <c r="U66" s="109">
        <v>89.356657506320701</v>
      </c>
      <c r="V66" s="183">
        <v>1.00645168315315</v>
      </c>
      <c r="W66" s="109">
        <v>90.609687381100599</v>
      </c>
      <c r="X66" s="183">
        <v>1.1069912463407401</v>
      </c>
      <c r="Y66" s="109">
        <v>1.25302987477994</v>
      </c>
      <c r="Z66" s="198">
        <v>1.49611985148144</v>
      </c>
    </row>
    <row r="67" spans="1:26" ht="13" customHeight="1" x14ac:dyDescent="0.35">
      <c r="A67" s="3"/>
      <c r="B67" s="111"/>
      <c r="C67" s="4" t="s">
        <v>1898</v>
      </c>
      <c r="D67" s="177" t="s">
        <v>1899</v>
      </c>
      <c r="E67" s="4" t="s">
        <v>1776</v>
      </c>
      <c r="F67" s="177" t="s">
        <v>1777</v>
      </c>
      <c r="G67" s="4" t="s">
        <v>1900</v>
      </c>
      <c r="H67" s="177" t="s">
        <v>1901</v>
      </c>
      <c r="I67" s="4" t="s">
        <v>1902</v>
      </c>
      <c r="J67" s="177" t="s">
        <v>1903</v>
      </c>
      <c r="K67" s="4" t="s">
        <v>1778</v>
      </c>
      <c r="L67" s="177" t="s">
        <v>1779</v>
      </c>
      <c r="M67" s="4" t="s">
        <v>1904</v>
      </c>
      <c r="N67" s="177" t="s">
        <v>1905</v>
      </c>
      <c r="O67" s="4" t="s">
        <v>1906</v>
      </c>
      <c r="P67" s="177" t="s">
        <v>1907</v>
      </c>
      <c r="Q67" s="4" t="s">
        <v>1780</v>
      </c>
      <c r="R67" s="177" t="s">
        <v>1781</v>
      </c>
      <c r="S67" s="4" t="s">
        <v>1908</v>
      </c>
      <c r="T67" s="177" t="s">
        <v>1909</v>
      </c>
      <c r="U67" s="4" t="s">
        <v>1910</v>
      </c>
      <c r="V67" s="177" t="s">
        <v>1911</v>
      </c>
      <c r="W67" s="4" t="s">
        <v>1782</v>
      </c>
      <c r="X67" s="177" t="s">
        <v>1783</v>
      </c>
      <c r="Y67" s="4" t="s">
        <v>1912</v>
      </c>
      <c r="Z67" s="196" t="s">
        <v>1913</v>
      </c>
    </row>
    <row r="68" spans="1:26" ht="13" customHeight="1" x14ac:dyDescent="0.35">
      <c r="A68" s="3" t="s">
        <v>365</v>
      </c>
      <c r="B68" s="111">
        <v>3</v>
      </c>
      <c r="C68" s="4">
        <v>47.007589414796399</v>
      </c>
      <c r="D68" s="177">
        <v>1.3698939659435401</v>
      </c>
      <c r="E68" s="4">
        <v>50.587387787208897</v>
      </c>
      <c r="F68" s="177">
        <v>1.18573783381359</v>
      </c>
      <c r="G68" s="4">
        <v>3.5797983724125002</v>
      </c>
      <c r="H68" s="177">
        <v>1.8117901888644401</v>
      </c>
      <c r="I68" s="4">
        <v>43.376292823842199</v>
      </c>
      <c r="J68" s="177">
        <v>1.3985093448438199</v>
      </c>
      <c r="K68" s="4">
        <v>46.489857429822401</v>
      </c>
      <c r="L68" s="177">
        <v>1.1416447865251</v>
      </c>
      <c r="M68" s="4">
        <v>3.1135646059801401</v>
      </c>
      <c r="N68" s="177">
        <v>1.8053202503199901</v>
      </c>
      <c r="O68" s="4">
        <v>31.752789395896599</v>
      </c>
      <c r="P68" s="177">
        <v>1.3039702514007601</v>
      </c>
      <c r="Q68" s="4">
        <v>33.5889178673768</v>
      </c>
      <c r="R68" s="177">
        <v>1.1899002434724599</v>
      </c>
      <c r="S68" s="4">
        <v>1.83612847148018</v>
      </c>
      <c r="T68" s="177">
        <v>1.7652764672860599</v>
      </c>
      <c r="U68" s="4">
        <v>23.599258590705102</v>
      </c>
      <c r="V68" s="177">
        <v>1.3274664467117201</v>
      </c>
      <c r="W68" s="4">
        <v>21.2498849255003</v>
      </c>
      <c r="X68" s="177">
        <v>1.1096218042649899</v>
      </c>
      <c r="Y68" s="4">
        <v>-2.3493736652048098</v>
      </c>
      <c r="Z68" s="196">
        <v>1.7301525122502199</v>
      </c>
    </row>
    <row r="69" spans="1:26" ht="13" customHeight="1" x14ac:dyDescent="0.35">
      <c r="A69" s="3" t="s">
        <v>368</v>
      </c>
      <c r="B69" s="111">
        <v>3</v>
      </c>
      <c r="C69" s="4">
        <v>35.593929400587399</v>
      </c>
      <c r="D69" s="177">
        <v>1.7741000083562699</v>
      </c>
      <c r="E69" s="4">
        <v>49.9000684554141</v>
      </c>
      <c r="F69" s="177">
        <v>1.87804518129681</v>
      </c>
      <c r="G69" s="4">
        <v>14.3061390548267</v>
      </c>
      <c r="H69" s="177">
        <v>2.58350237906643</v>
      </c>
      <c r="I69" s="4">
        <v>38.834588565284598</v>
      </c>
      <c r="J69" s="177">
        <v>1.3850224703532401</v>
      </c>
      <c r="K69" s="4">
        <v>51.614959975297602</v>
      </c>
      <c r="L69" s="177">
        <v>1.4203172796924199</v>
      </c>
      <c r="M69" s="4">
        <v>12.780371410012901</v>
      </c>
      <c r="N69" s="177">
        <v>1.9838317515294199</v>
      </c>
      <c r="O69" s="4">
        <v>44.275197882810701</v>
      </c>
      <c r="P69" s="177">
        <v>1.3573370358199399</v>
      </c>
      <c r="Q69" s="4">
        <v>53.380600307517497</v>
      </c>
      <c r="R69" s="177">
        <v>1.7980369740542499</v>
      </c>
      <c r="S69" s="4">
        <v>9.1054024247067495</v>
      </c>
      <c r="T69" s="177">
        <v>2.2528428238282898</v>
      </c>
      <c r="U69" s="4">
        <v>44.234659150023298</v>
      </c>
      <c r="V69" s="177">
        <v>1.50458434652609</v>
      </c>
      <c r="W69" s="4">
        <v>56.706426361387699</v>
      </c>
      <c r="X69" s="177">
        <v>1.9104838175082901</v>
      </c>
      <c r="Y69" s="4">
        <v>12.4717672113644</v>
      </c>
      <c r="Z69" s="196">
        <v>2.4318146460559902</v>
      </c>
    </row>
    <row r="70" spans="1:26" ht="13" customHeight="1" x14ac:dyDescent="0.35">
      <c r="A70" s="3" t="s">
        <v>387</v>
      </c>
      <c r="B70" s="111">
        <v>3</v>
      </c>
      <c r="C70" s="4">
        <v>93.093303852508299</v>
      </c>
      <c r="D70" s="177">
        <v>0.43339230926364902</v>
      </c>
      <c r="E70" s="4">
        <v>96.359972022192494</v>
      </c>
      <c r="F70" s="177">
        <v>0.46305879301630298</v>
      </c>
      <c r="G70" s="4">
        <v>3.26666816968417</v>
      </c>
      <c r="H70" s="177">
        <v>0.634233663186206</v>
      </c>
      <c r="I70" s="4">
        <v>94.738742505387094</v>
      </c>
      <c r="J70" s="177">
        <v>0.45841121917060401</v>
      </c>
      <c r="K70" s="4">
        <v>97.490682103922495</v>
      </c>
      <c r="L70" s="177">
        <v>0.32108411302017398</v>
      </c>
      <c r="M70" s="4">
        <v>2.7519395985353898</v>
      </c>
      <c r="N70" s="177">
        <v>0.55967477475354499</v>
      </c>
      <c r="O70" s="4">
        <v>71.690439100044799</v>
      </c>
      <c r="P70" s="177">
        <v>0.968835452172912</v>
      </c>
      <c r="Q70" s="4">
        <v>82.263940701499095</v>
      </c>
      <c r="R70" s="177">
        <v>0.87045869984975499</v>
      </c>
      <c r="S70" s="4">
        <v>10.5735016014543</v>
      </c>
      <c r="T70" s="177">
        <v>1.3024363637165599</v>
      </c>
      <c r="U70" s="4">
        <v>84.745870219098805</v>
      </c>
      <c r="V70" s="177">
        <v>0.62348497122042601</v>
      </c>
      <c r="W70" s="4">
        <v>91.313067166765705</v>
      </c>
      <c r="X70" s="177">
        <v>0.61233111942165697</v>
      </c>
      <c r="Y70" s="4">
        <v>6.5671969476669103</v>
      </c>
      <c r="Z70" s="196">
        <v>0.87388952914536899</v>
      </c>
    </row>
    <row r="71" spans="1:26" ht="13" customHeight="1" x14ac:dyDescent="0.35">
      <c r="A71" s="3" t="s">
        <v>394</v>
      </c>
      <c r="B71" s="111">
        <v>3</v>
      </c>
      <c r="C71" s="4">
        <v>56.227003551147703</v>
      </c>
      <c r="D71" s="177">
        <v>1.15598887929106</v>
      </c>
      <c r="E71" s="4">
        <v>60.776119634594998</v>
      </c>
      <c r="F71" s="177">
        <v>1.3583645406162701</v>
      </c>
      <c r="G71" s="4">
        <v>4.5491160834473003</v>
      </c>
      <c r="H71" s="177">
        <v>1.7836660321507101</v>
      </c>
      <c r="I71" s="4">
        <v>58.739604307134002</v>
      </c>
      <c r="J71" s="177">
        <v>1.16095448428684</v>
      </c>
      <c r="K71" s="4">
        <v>58.759897415428199</v>
      </c>
      <c r="L71" s="177">
        <v>1.2911356474398901</v>
      </c>
      <c r="M71" s="4">
        <v>2.02931082942399E-2</v>
      </c>
      <c r="N71" s="177">
        <v>1.7363313550920401</v>
      </c>
      <c r="O71" s="4">
        <v>60.242026075428399</v>
      </c>
      <c r="P71" s="177">
        <v>1.29867889805763</v>
      </c>
      <c r="Q71" s="4">
        <v>67.067435734458897</v>
      </c>
      <c r="R71" s="177">
        <v>1.2399177402425801</v>
      </c>
      <c r="S71" s="4">
        <v>6.82540965903054</v>
      </c>
      <c r="T71" s="177">
        <v>1.7955397190896301</v>
      </c>
      <c r="U71" s="4">
        <v>44.4164055569494</v>
      </c>
      <c r="V71" s="177">
        <v>1.27943403429684</v>
      </c>
      <c r="W71" s="4">
        <v>46.793502928839203</v>
      </c>
      <c r="X71" s="177">
        <v>1.4172490465957099</v>
      </c>
      <c r="Y71" s="4">
        <v>2.3770973718897999</v>
      </c>
      <c r="Z71" s="196">
        <v>1.9093313772610301</v>
      </c>
    </row>
    <row r="72" spans="1:26" ht="13" customHeight="1" x14ac:dyDescent="0.35">
      <c r="A72" s="3" t="s">
        <v>398</v>
      </c>
      <c r="B72" s="111">
        <v>3</v>
      </c>
      <c r="C72" s="4">
        <v>75.198123309184595</v>
      </c>
      <c r="D72" s="177">
        <v>1.01223762877381</v>
      </c>
      <c r="E72" s="4">
        <v>77.232661684688196</v>
      </c>
      <c r="F72" s="177">
        <v>0.92492989176024598</v>
      </c>
      <c r="G72" s="4">
        <v>2.0345383755036699</v>
      </c>
      <c r="H72" s="177">
        <v>1.3711747962157299</v>
      </c>
      <c r="I72" s="4">
        <v>80.167396296363904</v>
      </c>
      <c r="J72" s="177">
        <v>1.0564062612701499</v>
      </c>
      <c r="K72" s="4">
        <v>81.667271199212394</v>
      </c>
      <c r="L72" s="177">
        <v>0.85903284431821203</v>
      </c>
      <c r="M72" s="4">
        <v>1.4998749028484299</v>
      </c>
      <c r="N72" s="177">
        <v>1.36159157476397</v>
      </c>
      <c r="O72" s="4">
        <v>73.631686735188396</v>
      </c>
      <c r="P72" s="177">
        <v>1.0675965619297401</v>
      </c>
      <c r="Q72" s="4">
        <v>75.068595402713797</v>
      </c>
      <c r="R72" s="177">
        <v>1.0219623502148001</v>
      </c>
      <c r="S72" s="4">
        <v>1.4369086675253899</v>
      </c>
      <c r="T72" s="177">
        <v>1.4778935903172301</v>
      </c>
      <c r="U72" s="4">
        <v>58.237912815656301</v>
      </c>
      <c r="V72" s="177">
        <v>1.3369401714978599</v>
      </c>
      <c r="W72" s="4">
        <v>58.665538460429303</v>
      </c>
      <c r="X72" s="177">
        <v>1.1210738994399201</v>
      </c>
      <c r="Y72" s="4">
        <v>0.42762564477301601</v>
      </c>
      <c r="Z72" s="196">
        <v>1.74476809638707</v>
      </c>
    </row>
    <row r="73" spans="1:26" ht="13" customHeight="1" x14ac:dyDescent="0.35">
      <c r="A73" s="103" t="s">
        <v>399</v>
      </c>
      <c r="B73" s="106">
        <v>3</v>
      </c>
      <c r="C73" s="109">
        <v>78.176773939266994</v>
      </c>
      <c r="D73" s="183">
        <v>0.75786670870550499</v>
      </c>
      <c r="E73" s="109">
        <v>87.040296548642104</v>
      </c>
      <c r="F73" s="183">
        <v>1.1068400054516701</v>
      </c>
      <c r="G73" s="109">
        <v>8.8635226093751491</v>
      </c>
      <c r="H73" s="183">
        <v>1.341438312347</v>
      </c>
      <c r="I73" s="109">
        <v>71.403936330620098</v>
      </c>
      <c r="J73" s="183">
        <v>0.87223554217960897</v>
      </c>
      <c r="K73" s="109">
        <v>80.613575758728103</v>
      </c>
      <c r="L73" s="183">
        <v>1.1676464632633801</v>
      </c>
      <c r="M73" s="109">
        <v>9.2096394281079306</v>
      </c>
      <c r="N73" s="183">
        <v>1.4574611844618199</v>
      </c>
      <c r="O73" s="109">
        <v>74.151602024807701</v>
      </c>
      <c r="P73" s="183">
        <v>0.82660137979069204</v>
      </c>
      <c r="Q73" s="109">
        <v>82.689577125641904</v>
      </c>
      <c r="R73" s="183">
        <v>1.22293239656175</v>
      </c>
      <c r="S73" s="109">
        <v>8.5379751008341902</v>
      </c>
      <c r="T73" s="183">
        <v>1.4760872222304999</v>
      </c>
      <c r="U73" s="109">
        <v>73.241215890963304</v>
      </c>
      <c r="V73" s="183">
        <v>0.81552214174602899</v>
      </c>
      <c r="W73" s="109">
        <v>80.399736723693707</v>
      </c>
      <c r="X73" s="183">
        <v>1.16823047977035</v>
      </c>
      <c r="Y73" s="109">
        <v>7.1585208327303702</v>
      </c>
      <c r="Z73" s="198">
        <v>1.42472411980091</v>
      </c>
    </row>
    <row r="75" spans="1:26" x14ac:dyDescent="0.35">
      <c r="A75" s="201" t="s">
        <v>534</v>
      </c>
    </row>
    <row r="76" spans="1:26" x14ac:dyDescent="0.35">
      <c r="A76" s="201" t="s">
        <v>412</v>
      </c>
    </row>
    <row r="77" spans="1:26" x14ac:dyDescent="0.35">
      <c r="A77" s="201" t="s">
        <v>429</v>
      </c>
    </row>
    <row r="78" spans="1:26" x14ac:dyDescent="0.35">
      <c r="A78" s="201" t="s">
        <v>413</v>
      </c>
    </row>
    <row r="79" spans="1:26" x14ac:dyDescent="0.35">
      <c r="A79" s="201" t="s">
        <v>414</v>
      </c>
    </row>
    <row r="80" spans="1:26" x14ac:dyDescent="0.35">
      <c r="A80" s="201" t="s">
        <v>415</v>
      </c>
    </row>
    <row r="81" spans="1:1" x14ac:dyDescent="0.35">
      <c r="A81" s="170" t="str">
        <f>HYPERLINK("https://oecdcode.org/disclaimers/cyprus.html", "Information on data for Cyprus: https://oecdcode.org/disclaimers/cyprus.html")</f>
        <v>Information on data for Cyprus: https://oecdcode.org/disclaimers/cyprus.html</v>
      </c>
    </row>
    <row r="82" spans="1:1" x14ac:dyDescent="0.35">
      <c r="A82" s="201" t="s">
        <v>501</v>
      </c>
    </row>
  </sheetData>
  <mergeCells count="18">
    <mergeCell ref="W8:X9"/>
    <mergeCell ref="Y8:Z9"/>
    <mergeCell ref="B6:B10"/>
    <mergeCell ref="C6:Z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297" priority="4">
      <formula>ABS(G1/H1)&gt;1.95996398454005</formula>
    </cfRule>
  </conditionalFormatting>
  <conditionalFormatting sqref="M1:M200">
    <cfRule type="expression" dxfId="296" priority="3">
      <formula>ABS(M1/N1)&gt;1.95996398454005</formula>
    </cfRule>
  </conditionalFormatting>
  <conditionalFormatting sqref="S1:S200">
    <cfRule type="expression" dxfId="295" priority="2">
      <formula>ABS(S1/T1)&gt;1.95996398454005</formula>
    </cfRule>
  </conditionalFormatting>
  <conditionalFormatting sqref="Y1:Y200">
    <cfRule type="expression" dxfId="294"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82"/>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284</v>
      </c>
    </row>
    <row r="2" spans="1:26" x14ac:dyDescent="0.35">
      <c r="A2" s="23" t="s">
        <v>285</v>
      </c>
    </row>
    <row r="3" spans="1:26" x14ac:dyDescent="0.35">
      <c r="A3" s="41" t="s">
        <v>343</v>
      </c>
    </row>
    <row r="4" spans="1:26" x14ac:dyDescent="0.35">
      <c r="A4" s="168" t="str">
        <f>HYPERLINK("#'TOC'!A1", "Back to TOC")</f>
        <v>Back to TOC</v>
      </c>
    </row>
    <row r="6" spans="1:26" ht="16" customHeight="1" x14ac:dyDescent="0.35">
      <c r="B6" s="334" t="s">
        <v>344</v>
      </c>
      <c r="C6" s="337" t="s">
        <v>624</v>
      </c>
      <c r="D6" s="337"/>
      <c r="E6" s="337"/>
      <c r="F6" s="337"/>
      <c r="G6" s="337"/>
      <c r="H6" s="337"/>
      <c r="I6" s="337"/>
      <c r="J6" s="337"/>
      <c r="K6" s="337"/>
      <c r="L6" s="337"/>
      <c r="M6" s="337"/>
      <c r="N6" s="337"/>
      <c r="O6" s="337"/>
      <c r="P6" s="337"/>
      <c r="Q6" s="337"/>
      <c r="R6" s="337"/>
      <c r="S6" s="337"/>
      <c r="T6" s="337"/>
      <c r="U6" s="337"/>
      <c r="V6" s="337"/>
      <c r="W6" s="337"/>
      <c r="X6" s="337"/>
      <c r="Y6" s="337"/>
      <c r="Z6" s="343"/>
    </row>
    <row r="7" spans="1:26" ht="16" customHeight="1" x14ac:dyDescent="0.35">
      <c r="B7" s="335"/>
      <c r="C7" s="338" t="s">
        <v>613</v>
      </c>
      <c r="D7" s="338"/>
      <c r="E7" s="338"/>
      <c r="F7" s="338"/>
      <c r="G7" s="338"/>
      <c r="H7" s="338"/>
      <c r="I7" s="338" t="s">
        <v>614</v>
      </c>
      <c r="J7" s="338"/>
      <c r="K7" s="338"/>
      <c r="L7" s="338"/>
      <c r="M7" s="338"/>
      <c r="N7" s="338"/>
      <c r="O7" s="338" t="s">
        <v>615</v>
      </c>
      <c r="P7" s="338"/>
      <c r="Q7" s="338"/>
      <c r="R7" s="338"/>
      <c r="S7" s="338"/>
      <c r="T7" s="338"/>
      <c r="U7" s="338" t="s">
        <v>616</v>
      </c>
      <c r="V7" s="338"/>
      <c r="W7" s="338"/>
      <c r="X7" s="338"/>
      <c r="Y7" s="338"/>
      <c r="Z7" s="345"/>
    </row>
    <row r="8" spans="1:26" ht="32" customHeight="1" x14ac:dyDescent="0.35">
      <c r="B8" s="335"/>
      <c r="C8" s="344" t="s">
        <v>419</v>
      </c>
      <c r="D8" s="344"/>
      <c r="E8" s="344" t="s">
        <v>420</v>
      </c>
      <c r="F8" s="344"/>
      <c r="G8" s="344" t="s">
        <v>423</v>
      </c>
      <c r="H8" s="344"/>
      <c r="I8" s="344" t="s">
        <v>419</v>
      </c>
      <c r="J8" s="344"/>
      <c r="K8" s="344" t="s">
        <v>420</v>
      </c>
      <c r="L8" s="344"/>
      <c r="M8" s="344" t="s">
        <v>423</v>
      </c>
      <c r="N8" s="344"/>
      <c r="O8" s="344" t="s">
        <v>419</v>
      </c>
      <c r="P8" s="344"/>
      <c r="Q8" s="344" t="s">
        <v>420</v>
      </c>
      <c r="R8" s="344"/>
      <c r="S8" s="344" t="s">
        <v>423</v>
      </c>
      <c r="T8" s="344"/>
      <c r="U8" s="344" t="s">
        <v>419</v>
      </c>
      <c r="V8" s="344"/>
      <c r="W8" s="344" t="s">
        <v>420</v>
      </c>
      <c r="X8" s="344"/>
      <c r="Y8" s="344" t="s">
        <v>423</v>
      </c>
      <c r="Z8" s="364"/>
    </row>
    <row r="9" spans="1:26" ht="15" customHeight="1" x14ac:dyDescent="0.35">
      <c r="B9" s="335"/>
      <c r="C9" s="363"/>
      <c r="D9" s="363"/>
      <c r="E9" s="363"/>
      <c r="F9" s="363"/>
      <c r="G9" s="344"/>
      <c r="H9" s="344"/>
      <c r="I9" s="363"/>
      <c r="J9" s="363"/>
      <c r="K9" s="363"/>
      <c r="L9" s="363"/>
      <c r="M9" s="344"/>
      <c r="N9" s="344"/>
      <c r="O9" s="363"/>
      <c r="P9" s="363"/>
      <c r="Q9" s="363"/>
      <c r="R9" s="363"/>
      <c r="S9" s="344"/>
      <c r="T9" s="344"/>
      <c r="U9" s="363"/>
      <c r="V9" s="363"/>
      <c r="W9" s="363"/>
      <c r="X9" s="363"/>
      <c r="Y9" s="344"/>
      <c r="Z9" s="364"/>
    </row>
    <row r="10" spans="1:26" ht="16" customHeight="1" x14ac:dyDescent="0.35">
      <c r="B10" s="336"/>
      <c r="C10" s="34" t="s">
        <v>347</v>
      </c>
      <c r="D10" s="34" t="s">
        <v>346</v>
      </c>
      <c r="E10" s="34" t="s">
        <v>347</v>
      </c>
      <c r="F10" s="34" t="s">
        <v>346</v>
      </c>
      <c r="G10" s="34" t="s">
        <v>350</v>
      </c>
      <c r="H10" s="34" t="s">
        <v>346</v>
      </c>
      <c r="I10" s="34" t="s">
        <v>347</v>
      </c>
      <c r="J10" s="34" t="s">
        <v>346</v>
      </c>
      <c r="K10" s="34" t="s">
        <v>347</v>
      </c>
      <c r="L10" s="34" t="s">
        <v>346</v>
      </c>
      <c r="M10" s="34" t="s">
        <v>350</v>
      </c>
      <c r="N10" s="34" t="s">
        <v>346</v>
      </c>
      <c r="O10" s="34" t="s">
        <v>347</v>
      </c>
      <c r="P10" s="34" t="s">
        <v>346</v>
      </c>
      <c r="Q10" s="34" t="s">
        <v>347</v>
      </c>
      <c r="R10" s="34" t="s">
        <v>346</v>
      </c>
      <c r="S10" s="34" t="s">
        <v>350</v>
      </c>
      <c r="T10" s="34" t="s">
        <v>346</v>
      </c>
      <c r="U10" s="34" t="s">
        <v>347</v>
      </c>
      <c r="V10" s="34" t="s">
        <v>346</v>
      </c>
      <c r="W10" s="34" t="s">
        <v>347</v>
      </c>
      <c r="X10" s="34" t="s">
        <v>346</v>
      </c>
      <c r="Y10" s="34" t="s">
        <v>350</v>
      </c>
      <c r="Z10" s="45" t="s">
        <v>346</v>
      </c>
    </row>
    <row r="11" spans="1:26" ht="13" customHeight="1" x14ac:dyDescent="0.35">
      <c r="A11" s="53"/>
      <c r="B11" s="185"/>
      <c r="C11" s="54" t="s">
        <v>1914</v>
      </c>
      <c r="D11" s="186" t="s">
        <v>1915</v>
      </c>
      <c r="E11" s="54" t="s">
        <v>1768</v>
      </c>
      <c r="F11" s="186" t="s">
        <v>1769</v>
      </c>
      <c r="G11" s="54" t="s">
        <v>1916</v>
      </c>
      <c r="H11" s="186" t="s">
        <v>1917</v>
      </c>
      <c r="I11" s="54" t="s">
        <v>1918</v>
      </c>
      <c r="J11" s="186" t="s">
        <v>1919</v>
      </c>
      <c r="K11" s="54" t="s">
        <v>1770</v>
      </c>
      <c r="L11" s="186" t="s">
        <v>1771</v>
      </c>
      <c r="M11" s="54" t="s">
        <v>1920</v>
      </c>
      <c r="N11" s="186" t="s">
        <v>1921</v>
      </c>
      <c r="O11" s="54" t="s">
        <v>1922</v>
      </c>
      <c r="P11" s="186" t="s">
        <v>1923</v>
      </c>
      <c r="Q11" s="54" t="s">
        <v>1772</v>
      </c>
      <c r="R11" s="186" t="s">
        <v>1773</v>
      </c>
      <c r="S11" s="54" t="s">
        <v>1924</v>
      </c>
      <c r="T11" s="186" t="s">
        <v>1925</v>
      </c>
      <c r="U11" s="54" t="s">
        <v>1926</v>
      </c>
      <c r="V11" s="186" t="s">
        <v>1927</v>
      </c>
      <c r="W11" s="54" t="s">
        <v>1774</v>
      </c>
      <c r="X11" s="186" t="s">
        <v>1775</v>
      </c>
      <c r="Y11" s="54" t="s">
        <v>1928</v>
      </c>
      <c r="Z11" s="199" t="s">
        <v>1929</v>
      </c>
    </row>
    <row r="12" spans="1:26" ht="13" customHeight="1" x14ac:dyDescent="0.35">
      <c r="A12" s="3" t="s">
        <v>353</v>
      </c>
      <c r="B12" s="171">
        <v>2</v>
      </c>
      <c r="C12" s="4">
        <v>29.224796381640999</v>
      </c>
      <c r="D12" s="177">
        <v>1.00094176332461</v>
      </c>
      <c r="E12" s="4">
        <v>28.7077614949857</v>
      </c>
      <c r="F12" s="177">
        <v>1.34788867759041</v>
      </c>
      <c r="G12" s="4">
        <v>-0.51703488665534902</v>
      </c>
      <c r="H12" s="177">
        <v>1.6788949641784601</v>
      </c>
      <c r="I12" s="4">
        <v>69.475162457634994</v>
      </c>
      <c r="J12" s="177">
        <v>1.27049742135667</v>
      </c>
      <c r="K12" s="4">
        <v>73.155917079973605</v>
      </c>
      <c r="L12" s="177">
        <v>1.31294882446893</v>
      </c>
      <c r="M12" s="4">
        <v>3.68075462233868</v>
      </c>
      <c r="N12" s="177">
        <v>1.8270189690718299</v>
      </c>
      <c r="O12" s="4">
        <v>51.343880038316001</v>
      </c>
      <c r="P12" s="177">
        <v>1.00347809706132</v>
      </c>
      <c r="Q12" s="4">
        <v>49.684573371085598</v>
      </c>
      <c r="R12" s="177">
        <v>1.3943178906032501</v>
      </c>
      <c r="S12" s="4">
        <v>-1.65930666723041</v>
      </c>
      <c r="T12" s="177">
        <v>1.717873881092</v>
      </c>
      <c r="U12" s="4">
        <v>44.120535868717702</v>
      </c>
      <c r="V12" s="177">
        <v>1.4808325396172</v>
      </c>
      <c r="W12" s="4">
        <v>42.1764009233246</v>
      </c>
      <c r="X12" s="177">
        <v>1.538409020327</v>
      </c>
      <c r="Y12" s="4">
        <v>-1.9441349453930701</v>
      </c>
      <c r="Z12" s="196">
        <v>2.1353143385020901</v>
      </c>
    </row>
    <row r="13" spans="1:26" ht="13" customHeight="1" x14ac:dyDescent="0.35">
      <c r="A13" s="3" t="s">
        <v>354</v>
      </c>
      <c r="B13" s="171">
        <v>2</v>
      </c>
      <c r="C13" s="4">
        <v>12.4126550485538</v>
      </c>
      <c r="D13" s="177">
        <v>0.55482764621251401</v>
      </c>
      <c r="E13" s="4">
        <v>18.462318134167202</v>
      </c>
      <c r="F13" s="177">
        <v>0.96211934310760105</v>
      </c>
      <c r="G13" s="4">
        <v>6.0496630856134201</v>
      </c>
      <c r="H13" s="177">
        <v>1.1106337593390201</v>
      </c>
      <c r="I13" s="4">
        <v>47.1777965880555</v>
      </c>
      <c r="J13" s="177">
        <v>0.88016069812623199</v>
      </c>
      <c r="K13" s="4">
        <v>49.5748523898421</v>
      </c>
      <c r="L13" s="177">
        <v>0.98772058523657202</v>
      </c>
      <c r="M13" s="4">
        <v>2.3970558017865402</v>
      </c>
      <c r="N13" s="177">
        <v>1.32297951950366</v>
      </c>
      <c r="O13" s="4">
        <v>42.474407905643098</v>
      </c>
      <c r="P13" s="177">
        <v>1.1167503777515799</v>
      </c>
      <c r="Q13" s="4">
        <v>45.580125287648002</v>
      </c>
      <c r="R13" s="177">
        <v>0.99760352921066098</v>
      </c>
      <c r="S13" s="4">
        <v>3.1057173820048298</v>
      </c>
      <c r="T13" s="177">
        <v>1.49744589474941</v>
      </c>
      <c r="U13" s="4">
        <v>35.494029648675102</v>
      </c>
      <c r="V13" s="177">
        <v>0.98547371542650597</v>
      </c>
      <c r="W13" s="4">
        <v>46.1387580585302</v>
      </c>
      <c r="X13" s="177">
        <v>0.999128663856372</v>
      </c>
      <c r="Y13" s="4">
        <v>10.6447284098551</v>
      </c>
      <c r="Z13" s="196">
        <v>1.40335901705014</v>
      </c>
    </row>
    <row r="14" spans="1:26" ht="13" customHeight="1" x14ac:dyDescent="0.35">
      <c r="A14" s="3" t="s">
        <v>357</v>
      </c>
      <c r="B14" s="171">
        <v>2</v>
      </c>
      <c r="C14" s="4">
        <v>30.871451046032799</v>
      </c>
      <c r="D14" s="177">
        <v>0.75114466451871098</v>
      </c>
      <c r="E14" s="4">
        <v>28.556974937567499</v>
      </c>
      <c r="F14" s="177">
        <v>1.0176086424058599</v>
      </c>
      <c r="G14" s="4">
        <v>-2.31447610846535</v>
      </c>
      <c r="H14" s="177">
        <v>1.2648105218308501</v>
      </c>
      <c r="I14" s="4">
        <v>43.734670311411598</v>
      </c>
      <c r="J14" s="177">
        <v>0.849410734846342</v>
      </c>
      <c r="K14" s="4">
        <v>41.736242424680398</v>
      </c>
      <c r="L14" s="177">
        <v>1.0384876473765301</v>
      </c>
      <c r="M14" s="4">
        <v>-1.99842788673114</v>
      </c>
      <c r="N14" s="177">
        <v>1.3416240867790901</v>
      </c>
      <c r="O14" s="4">
        <v>34.109959549059496</v>
      </c>
      <c r="P14" s="177">
        <v>0.90940725557234403</v>
      </c>
      <c r="Q14" s="4">
        <v>34.262521405479198</v>
      </c>
      <c r="R14" s="177">
        <v>1.04195548813237</v>
      </c>
      <c r="S14" s="4">
        <v>0.15256185641968001</v>
      </c>
      <c r="T14" s="177">
        <v>1.3830013722830501</v>
      </c>
      <c r="U14" s="4">
        <v>25.031652892116099</v>
      </c>
      <c r="V14" s="177">
        <v>0.82439921558415197</v>
      </c>
      <c r="W14" s="4">
        <v>28.329196542485299</v>
      </c>
      <c r="X14" s="177">
        <v>1.25284872911043</v>
      </c>
      <c r="Y14" s="4">
        <v>3.2975436503692599</v>
      </c>
      <c r="Z14" s="196">
        <v>1.4997546481639501</v>
      </c>
    </row>
    <row r="15" spans="1:26" ht="13" customHeight="1" x14ac:dyDescent="0.35">
      <c r="A15" s="190" t="s">
        <v>358</v>
      </c>
      <c r="B15" s="171">
        <v>2</v>
      </c>
      <c r="C15" s="4">
        <v>25.259580087680401</v>
      </c>
      <c r="D15" s="177">
        <v>0.98627713829522801</v>
      </c>
      <c r="E15" s="4">
        <v>25.290071100831799</v>
      </c>
      <c r="F15" s="177">
        <v>1.57380250771464</v>
      </c>
      <c r="G15" s="4">
        <v>3.0491013151372901E-2</v>
      </c>
      <c r="H15" s="177">
        <v>1.85730905527667</v>
      </c>
      <c r="I15" s="4">
        <v>39.884767119261603</v>
      </c>
      <c r="J15" s="177">
        <v>1.1052288146770599</v>
      </c>
      <c r="K15" s="4">
        <v>38.650290524294903</v>
      </c>
      <c r="L15" s="177">
        <v>1.3711804095358799</v>
      </c>
      <c r="M15" s="4">
        <v>-1.23447659496669</v>
      </c>
      <c r="N15" s="177">
        <v>1.76115486209686</v>
      </c>
      <c r="O15" s="4">
        <v>41.586387006661603</v>
      </c>
      <c r="P15" s="177">
        <v>1.1387038859415299</v>
      </c>
      <c r="Q15" s="4">
        <v>36.6382566523029</v>
      </c>
      <c r="R15" s="177">
        <v>1.4262868294820901</v>
      </c>
      <c r="S15" s="4">
        <v>-4.9481303543588</v>
      </c>
      <c r="T15" s="177">
        <v>1.8250864800914</v>
      </c>
      <c r="U15" s="4">
        <v>27.164799243285501</v>
      </c>
      <c r="V15" s="177">
        <v>1.21018841090421</v>
      </c>
      <c r="W15" s="4">
        <v>30.071629075524001</v>
      </c>
      <c r="X15" s="177">
        <v>1.7753222966804401</v>
      </c>
      <c r="Y15" s="4">
        <v>2.90682983223852</v>
      </c>
      <c r="Z15" s="196">
        <v>2.1485635310545401</v>
      </c>
    </row>
    <row r="16" spans="1:26" ht="13" customHeight="1" x14ac:dyDescent="0.35">
      <c r="A16" s="190" t="s">
        <v>359</v>
      </c>
      <c r="B16" s="171">
        <v>2</v>
      </c>
      <c r="C16" s="4">
        <v>37.197345270384503</v>
      </c>
      <c r="D16" s="177">
        <v>1.1536523004618</v>
      </c>
      <c r="E16" s="4">
        <v>33.747579009054803</v>
      </c>
      <c r="F16" s="177">
        <v>1.19201765621531</v>
      </c>
      <c r="G16" s="4">
        <v>-3.4497662613297102</v>
      </c>
      <c r="H16" s="177">
        <v>1.6588609715976399</v>
      </c>
      <c r="I16" s="4">
        <v>48.073433747880898</v>
      </c>
      <c r="J16" s="177">
        <v>1.5007512378515699</v>
      </c>
      <c r="K16" s="4">
        <v>46.635584908663198</v>
      </c>
      <c r="L16" s="177">
        <v>1.40215592188608</v>
      </c>
      <c r="M16" s="4">
        <v>-1.43784883921766</v>
      </c>
      <c r="N16" s="177">
        <v>2.0538489494588501</v>
      </c>
      <c r="O16" s="4">
        <v>25.727892531927399</v>
      </c>
      <c r="P16" s="177">
        <v>1.35735226846038</v>
      </c>
      <c r="Q16" s="4">
        <v>30.4859584685281</v>
      </c>
      <c r="R16" s="177">
        <v>1.31713887783848</v>
      </c>
      <c r="S16" s="4">
        <v>4.7580659366007199</v>
      </c>
      <c r="T16" s="177">
        <v>1.89136458785929</v>
      </c>
      <c r="U16" s="4">
        <v>22.626206857537898</v>
      </c>
      <c r="V16" s="177">
        <v>0.99464439113417003</v>
      </c>
      <c r="W16" s="4">
        <v>25.5604993935541</v>
      </c>
      <c r="X16" s="177">
        <v>1.3852968768160201</v>
      </c>
      <c r="Y16" s="4">
        <v>2.9342925360161698</v>
      </c>
      <c r="Z16" s="196">
        <v>1.7053928877918101</v>
      </c>
    </row>
    <row r="17" spans="1:26" ht="13" customHeight="1" x14ac:dyDescent="0.35">
      <c r="A17" s="3" t="s">
        <v>360</v>
      </c>
      <c r="B17" s="171">
        <v>2</v>
      </c>
      <c r="C17" s="4">
        <v>48.941886777843798</v>
      </c>
      <c r="D17" s="177">
        <v>1.4926502543398099</v>
      </c>
      <c r="E17" s="4">
        <v>55.044043224890501</v>
      </c>
      <c r="F17" s="177">
        <v>1.45913954390404</v>
      </c>
      <c r="G17" s="4">
        <v>6.1021564470466103</v>
      </c>
      <c r="H17" s="177">
        <v>2.08736508315272</v>
      </c>
      <c r="I17" s="4">
        <v>84.218228380949995</v>
      </c>
      <c r="J17" s="177">
        <v>1.15133202243979</v>
      </c>
      <c r="K17" s="4">
        <v>84.190827837674306</v>
      </c>
      <c r="L17" s="177">
        <v>1.08873537489655</v>
      </c>
      <c r="M17" s="4">
        <v>-2.7400543275703598E-2</v>
      </c>
      <c r="N17" s="177">
        <v>1.5845851641506701</v>
      </c>
      <c r="O17" s="4">
        <v>55.571215005804298</v>
      </c>
      <c r="P17" s="177">
        <v>1.57585077912924</v>
      </c>
      <c r="Q17" s="4">
        <v>60.380220911612497</v>
      </c>
      <c r="R17" s="177">
        <v>1.6135437102806001</v>
      </c>
      <c r="S17" s="4">
        <v>4.8090059058082097</v>
      </c>
      <c r="T17" s="177">
        <v>2.25539996077599</v>
      </c>
      <c r="U17" s="4">
        <v>39.503085910097496</v>
      </c>
      <c r="V17" s="177">
        <v>1.4759093115747</v>
      </c>
      <c r="W17" s="4">
        <v>44.291589981518101</v>
      </c>
      <c r="X17" s="177">
        <v>1.3088620290833699</v>
      </c>
      <c r="Y17" s="4">
        <v>4.7885040714205402</v>
      </c>
      <c r="Z17" s="196">
        <v>1.97267029864829</v>
      </c>
    </row>
    <row r="18" spans="1:26" ht="13" customHeight="1" x14ac:dyDescent="0.35">
      <c r="A18" s="3" t="s">
        <v>361</v>
      </c>
      <c r="B18" s="171">
        <v>2</v>
      </c>
      <c r="C18" s="4">
        <v>19.659109380777501</v>
      </c>
      <c r="D18" s="177">
        <v>0.911453466097362</v>
      </c>
      <c r="E18" s="4">
        <v>20.6169739712631</v>
      </c>
      <c r="F18" s="177">
        <v>0.91820303319979102</v>
      </c>
      <c r="G18" s="4">
        <v>0.95786459048558503</v>
      </c>
      <c r="H18" s="177">
        <v>1.2937713209985</v>
      </c>
      <c r="I18" s="4">
        <v>60.578532488760203</v>
      </c>
      <c r="J18" s="177">
        <v>1.3501068266654099</v>
      </c>
      <c r="K18" s="4">
        <v>67.663365773416501</v>
      </c>
      <c r="L18" s="177">
        <v>1.1921727862599301</v>
      </c>
      <c r="M18" s="4">
        <v>7.0848332846562796</v>
      </c>
      <c r="N18" s="177">
        <v>1.8011286449632899</v>
      </c>
      <c r="O18" s="4">
        <v>48.569757592529299</v>
      </c>
      <c r="P18" s="177">
        <v>1.1308945376575601</v>
      </c>
      <c r="Q18" s="4">
        <v>47.2022414114683</v>
      </c>
      <c r="R18" s="177">
        <v>1.25587649785313</v>
      </c>
      <c r="S18" s="4">
        <v>-1.3675161810610099</v>
      </c>
      <c r="T18" s="177">
        <v>1.69001427010648</v>
      </c>
      <c r="U18" s="4">
        <v>52.482444167644701</v>
      </c>
      <c r="V18" s="177">
        <v>1.0227822797370101</v>
      </c>
      <c r="W18" s="4">
        <v>54.194530006317002</v>
      </c>
      <c r="X18" s="177">
        <v>1.2414561632716901</v>
      </c>
      <c r="Y18" s="4">
        <v>1.7120858386723401</v>
      </c>
      <c r="Z18" s="196">
        <v>1.6085076925738699</v>
      </c>
    </row>
    <row r="19" spans="1:26" ht="13" customHeight="1" x14ac:dyDescent="0.35">
      <c r="A19" s="3" t="s">
        <v>362</v>
      </c>
      <c r="B19" s="171">
        <v>2</v>
      </c>
      <c r="C19" s="4">
        <v>57.731601180306399</v>
      </c>
      <c r="D19" s="177">
        <v>1.5102801745297501</v>
      </c>
      <c r="E19" s="4">
        <v>58.851585248883602</v>
      </c>
      <c r="F19" s="177">
        <v>2.3241891239851999</v>
      </c>
      <c r="G19" s="4">
        <v>1.11998406857715</v>
      </c>
      <c r="H19" s="177">
        <v>2.7717866601938699</v>
      </c>
      <c r="I19" s="4">
        <v>69.983924255586899</v>
      </c>
      <c r="J19" s="177">
        <v>1.4416874420112999</v>
      </c>
      <c r="K19" s="4">
        <v>74.215205176807004</v>
      </c>
      <c r="L19" s="177">
        <v>1.9274411478567099</v>
      </c>
      <c r="M19" s="4">
        <v>4.23128092122003</v>
      </c>
      <c r="N19" s="177">
        <v>2.4069673988037898</v>
      </c>
      <c r="O19" s="4">
        <v>71.042808101550506</v>
      </c>
      <c r="P19" s="177">
        <v>1.5264444810893301</v>
      </c>
      <c r="Q19" s="4">
        <v>67.743274086486394</v>
      </c>
      <c r="R19" s="177">
        <v>1.8663711373832801</v>
      </c>
      <c r="S19" s="4">
        <v>-3.2995340150641801</v>
      </c>
      <c r="T19" s="177">
        <v>2.41109393767755</v>
      </c>
      <c r="U19" s="4">
        <v>67.067500146955894</v>
      </c>
      <c r="V19" s="177">
        <v>1.55194986233039</v>
      </c>
      <c r="W19" s="4">
        <v>65.412952525463993</v>
      </c>
      <c r="X19" s="177">
        <v>2.2641373884294902</v>
      </c>
      <c r="Y19" s="4">
        <v>-1.6545476214918899</v>
      </c>
      <c r="Z19" s="196">
        <v>2.7449711271471702</v>
      </c>
    </row>
    <row r="20" spans="1:26" ht="13" customHeight="1" x14ac:dyDescent="0.35">
      <c r="A20" s="3" t="s">
        <v>363</v>
      </c>
      <c r="B20" s="171">
        <v>2</v>
      </c>
      <c r="C20" s="4">
        <v>61.905804399187197</v>
      </c>
      <c r="D20" s="177">
        <v>1.8804716958107199</v>
      </c>
      <c r="E20" s="4">
        <v>56.239727100607098</v>
      </c>
      <c r="F20" s="177">
        <v>1.95111601493086</v>
      </c>
      <c r="G20" s="4">
        <v>-5.6660772985800598</v>
      </c>
      <c r="H20" s="177">
        <v>2.7098021150011902</v>
      </c>
      <c r="I20" s="4">
        <v>87.5380573281099</v>
      </c>
      <c r="J20" s="177">
        <v>1.1870039501202001</v>
      </c>
      <c r="K20" s="4">
        <v>84.791964056960694</v>
      </c>
      <c r="L20" s="177">
        <v>1.39242028302707</v>
      </c>
      <c r="M20" s="4">
        <v>-2.7460932711491499</v>
      </c>
      <c r="N20" s="177">
        <v>1.82970287811604</v>
      </c>
      <c r="O20" s="4">
        <v>84.992472945223597</v>
      </c>
      <c r="P20" s="177">
        <v>1.6183796466190301</v>
      </c>
      <c r="Q20" s="4">
        <v>82.346883575643702</v>
      </c>
      <c r="R20" s="177">
        <v>1.41775160519541</v>
      </c>
      <c r="S20" s="4">
        <v>-2.6455893695798198</v>
      </c>
      <c r="T20" s="177">
        <v>2.1515511368835498</v>
      </c>
      <c r="U20" s="4">
        <v>65.338329618997406</v>
      </c>
      <c r="V20" s="177">
        <v>1.56590725400562</v>
      </c>
      <c r="W20" s="4">
        <v>67.165768203281999</v>
      </c>
      <c r="X20" s="177">
        <v>1.7086905251201401</v>
      </c>
      <c r="Y20" s="4">
        <v>1.82743858428456</v>
      </c>
      <c r="Z20" s="196">
        <v>2.3176904104695999</v>
      </c>
    </row>
    <row r="21" spans="1:26" ht="13" customHeight="1" x14ac:dyDescent="0.35">
      <c r="A21" s="3" t="s">
        <v>365</v>
      </c>
      <c r="B21" s="171">
        <v>2</v>
      </c>
      <c r="C21" s="4">
        <v>34.2231094276177</v>
      </c>
      <c r="D21" s="177">
        <v>0.849604751957587</v>
      </c>
      <c r="E21" s="4">
        <v>35.297602607592097</v>
      </c>
      <c r="F21" s="177">
        <v>1.3533413084989701</v>
      </c>
      <c r="G21" s="4">
        <v>1.0744931799744399</v>
      </c>
      <c r="H21" s="177">
        <v>1.5979239443223301</v>
      </c>
      <c r="I21" s="4">
        <v>60.372299687274797</v>
      </c>
      <c r="J21" s="177">
        <v>1.08051222935663</v>
      </c>
      <c r="K21" s="4">
        <v>69.139475299239507</v>
      </c>
      <c r="L21" s="177">
        <v>1.14487180967677</v>
      </c>
      <c r="M21" s="4">
        <v>8.7671756119646709</v>
      </c>
      <c r="N21" s="177">
        <v>1.5742420837919999</v>
      </c>
      <c r="O21" s="4">
        <v>30.712427436451101</v>
      </c>
      <c r="P21" s="177">
        <v>1.2775022119830199</v>
      </c>
      <c r="Q21" s="4">
        <v>34.627304136171702</v>
      </c>
      <c r="R21" s="177">
        <v>1.3640282327219699</v>
      </c>
      <c r="S21" s="4">
        <v>3.9148766997205802</v>
      </c>
      <c r="T21" s="177">
        <v>1.8688458794892999</v>
      </c>
      <c r="U21" s="4">
        <v>22.3270501850856</v>
      </c>
      <c r="V21" s="177">
        <v>0.92918686728706401</v>
      </c>
      <c r="W21" s="4">
        <v>24.987991080665701</v>
      </c>
      <c r="X21" s="177">
        <v>1.34489998361995</v>
      </c>
      <c r="Y21" s="4">
        <v>2.6609408955801599</v>
      </c>
      <c r="Z21" s="196">
        <v>1.63466944679336</v>
      </c>
    </row>
    <row r="22" spans="1:26" ht="13" customHeight="1" x14ac:dyDescent="0.35">
      <c r="A22" s="3" t="s">
        <v>366</v>
      </c>
      <c r="B22" s="171">
        <v>2</v>
      </c>
      <c r="C22" s="4">
        <v>32.198925636758403</v>
      </c>
      <c r="D22" s="177">
        <v>1.8160628315976799</v>
      </c>
      <c r="E22" s="4">
        <v>33.757341003555403</v>
      </c>
      <c r="F22" s="177">
        <v>1.58609073399314</v>
      </c>
      <c r="G22" s="4">
        <v>1.55841536679705</v>
      </c>
      <c r="H22" s="177">
        <v>2.4111756519941601</v>
      </c>
      <c r="I22" s="4">
        <v>75.025307621512198</v>
      </c>
      <c r="J22" s="177">
        <v>1.5419142209173</v>
      </c>
      <c r="K22" s="4">
        <v>69.553676711907897</v>
      </c>
      <c r="L22" s="177">
        <v>1.5154848030433501</v>
      </c>
      <c r="M22" s="4">
        <v>-5.4716309096042899</v>
      </c>
      <c r="N22" s="177">
        <v>2.1619883563336701</v>
      </c>
      <c r="O22" s="4">
        <v>52.075996632777901</v>
      </c>
      <c r="P22" s="177">
        <v>1.7719079806212501</v>
      </c>
      <c r="Q22" s="4">
        <v>43.119781304497103</v>
      </c>
      <c r="R22" s="177">
        <v>1.5694877302357899</v>
      </c>
      <c r="S22" s="4">
        <v>-8.9562153282808197</v>
      </c>
      <c r="T22" s="177">
        <v>2.36705505367956</v>
      </c>
      <c r="U22" s="4">
        <v>46.487853032965397</v>
      </c>
      <c r="V22" s="177">
        <v>1.43990177049263</v>
      </c>
      <c r="W22" s="4">
        <v>46.057602227896098</v>
      </c>
      <c r="X22" s="177">
        <v>2.0017754429364998</v>
      </c>
      <c r="Y22" s="4">
        <v>-0.430250805069328</v>
      </c>
      <c r="Z22" s="196">
        <v>2.4658511781150598</v>
      </c>
    </row>
    <row r="23" spans="1:26" ht="13" customHeight="1" x14ac:dyDescent="0.35">
      <c r="A23" s="3" t="s">
        <v>367</v>
      </c>
      <c r="B23" s="171">
        <v>2</v>
      </c>
      <c r="C23" s="4">
        <v>10.5761749703564</v>
      </c>
      <c r="D23" s="177">
        <v>0.60197143089312199</v>
      </c>
      <c r="E23" s="4">
        <v>12.514646098209401</v>
      </c>
      <c r="F23" s="177">
        <v>0.60802479876314497</v>
      </c>
      <c r="G23" s="4">
        <v>1.93847112785301</v>
      </c>
      <c r="H23" s="177">
        <v>0.85560724606706895</v>
      </c>
      <c r="I23" s="4">
        <v>39.805852926624503</v>
      </c>
      <c r="J23" s="177">
        <v>0.847244789235444</v>
      </c>
      <c r="K23" s="4">
        <v>49.470358979862098</v>
      </c>
      <c r="L23" s="177">
        <v>0.85826771231838195</v>
      </c>
      <c r="M23" s="4">
        <v>9.6645060532375595</v>
      </c>
      <c r="N23" s="177">
        <v>1.2060046429822899</v>
      </c>
      <c r="O23" s="4">
        <v>27.304205357719599</v>
      </c>
      <c r="P23" s="177">
        <v>1.02010687283695</v>
      </c>
      <c r="Q23" s="4">
        <v>44.417180994313</v>
      </c>
      <c r="R23" s="177">
        <v>0.88775549832270295</v>
      </c>
      <c r="S23" s="4">
        <v>17.112975636593401</v>
      </c>
      <c r="T23" s="177">
        <v>1.35230464645041</v>
      </c>
      <c r="U23" s="4">
        <v>32.735443622434502</v>
      </c>
      <c r="V23" s="177">
        <v>1.0382262223757901</v>
      </c>
      <c r="W23" s="4">
        <v>42.442186019072999</v>
      </c>
      <c r="X23" s="177">
        <v>0.91880130114082303</v>
      </c>
      <c r="Y23" s="4">
        <v>9.7067423966384698</v>
      </c>
      <c r="Z23" s="196">
        <v>1.3864016444763601</v>
      </c>
    </row>
    <row r="24" spans="1:26" ht="13" customHeight="1" x14ac:dyDescent="0.35">
      <c r="A24" s="3" t="s">
        <v>368</v>
      </c>
      <c r="B24" s="171">
        <v>2</v>
      </c>
      <c r="C24" s="4">
        <v>50.815357069290201</v>
      </c>
      <c r="D24" s="177">
        <v>1.2676722010479899</v>
      </c>
      <c r="E24" s="4">
        <v>49.3089235105219</v>
      </c>
      <c r="F24" s="177">
        <v>1.5372628951507901</v>
      </c>
      <c r="G24" s="4">
        <v>-1.50643355876834</v>
      </c>
      <c r="H24" s="177">
        <v>1.99252854888387</v>
      </c>
      <c r="I24" s="4">
        <v>61.060971056827398</v>
      </c>
      <c r="J24" s="177">
        <v>1.2589721097190301</v>
      </c>
      <c r="K24" s="4">
        <v>57.086937324281301</v>
      </c>
      <c r="L24" s="177">
        <v>1.70485733968103</v>
      </c>
      <c r="M24" s="4">
        <v>-3.9740337325461002</v>
      </c>
      <c r="N24" s="177">
        <v>2.1193275635716802</v>
      </c>
      <c r="O24" s="4">
        <v>80.295482221367294</v>
      </c>
      <c r="P24" s="177">
        <v>1.09730040610642</v>
      </c>
      <c r="Q24" s="4">
        <v>78.311054529170093</v>
      </c>
      <c r="R24" s="177">
        <v>1.39513405552759</v>
      </c>
      <c r="S24" s="4">
        <v>-1.9844276921972399</v>
      </c>
      <c r="T24" s="177">
        <v>1.7749555527207399</v>
      </c>
      <c r="U24" s="4">
        <v>51.786569594107</v>
      </c>
      <c r="V24" s="177">
        <v>1.3428229857252101</v>
      </c>
      <c r="W24" s="4">
        <v>46.694712936713202</v>
      </c>
      <c r="X24" s="177">
        <v>1.6445757986829499</v>
      </c>
      <c r="Y24" s="4">
        <v>-5.0918566573937403</v>
      </c>
      <c r="Z24" s="196">
        <v>2.1231587619878098</v>
      </c>
    </row>
    <row r="25" spans="1:26" ht="13" customHeight="1" x14ac:dyDescent="0.35">
      <c r="A25" s="3" t="s">
        <v>369</v>
      </c>
      <c r="B25" s="171">
        <v>2</v>
      </c>
      <c r="C25" s="4">
        <v>16.428035063333098</v>
      </c>
      <c r="D25" s="177">
        <v>1.11503763323312</v>
      </c>
      <c r="E25" s="4">
        <v>18.248633763953102</v>
      </c>
      <c r="F25" s="177">
        <v>1.0129726768901399</v>
      </c>
      <c r="G25" s="4">
        <v>1.8205987006200599</v>
      </c>
      <c r="H25" s="177">
        <v>1.50646027748895</v>
      </c>
      <c r="I25" s="4">
        <v>46.185012826384899</v>
      </c>
      <c r="J25" s="177">
        <v>1.1767849940083199</v>
      </c>
      <c r="K25" s="4">
        <v>51.3133565155523</v>
      </c>
      <c r="L25" s="177">
        <v>1.18129703111991</v>
      </c>
      <c r="M25" s="4">
        <v>5.12834368916735</v>
      </c>
      <c r="N25" s="177">
        <v>1.66741884295934</v>
      </c>
      <c r="O25" s="4">
        <v>39.526164905421901</v>
      </c>
      <c r="P25" s="177">
        <v>1.27766614989077</v>
      </c>
      <c r="Q25" s="4">
        <v>45.460202964094002</v>
      </c>
      <c r="R25" s="177">
        <v>1.35202858130272</v>
      </c>
      <c r="S25" s="4">
        <v>5.9340380586720904</v>
      </c>
      <c r="T25" s="177">
        <v>1.86021828698573</v>
      </c>
      <c r="U25" s="4">
        <v>29.027941891639401</v>
      </c>
      <c r="V25" s="177">
        <v>1.07329988373755</v>
      </c>
      <c r="W25" s="4">
        <v>35.386532654457902</v>
      </c>
      <c r="X25" s="177">
        <v>1.2651381773366199</v>
      </c>
      <c r="Y25" s="4">
        <v>6.3585907628185296</v>
      </c>
      <c r="Z25" s="196">
        <v>1.6590802416356101</v>
      </c>
    </row>
    <row r="26" spans="1:26" ht="13" customHeight="1" x14ac:dyDescent="0.35">
      <c r="A26" s="3" t="s">
        <v>370</v>
      </c>
      <c r="B26" s="171">
        <v>2</v>
      </c>
      <c r="C26" s="4">
        <v>34.4631919351921</v>
      </c>
      <c r="D26" s="177">
        <v>1.08958269587014</v>
      </c>
      <c r="E26" s="4">
        <v>36.010593866411199</v>
      </c>
      <c r="F26" s="177">
        <v>0.997745471652838</v>
      </c>
      <c r="G26" s="4">
        <v>1.5474019312190399</v>
      </c>
      <c r="H26" s="177">
        <v>1.4773917819398401</v>
      </c>
      <c r="I26" s="4">
        <v>37.1730256940739</v>
      </c>
      <c r="J26" s="177">
        <v>1.1582345067746</v>
      </c>
      <c r="K26" s="4">
        <v>38.559537823118603</v>
      </c>
      <c r="L26" s="177">
        <v>0.99122555989446703</v>
      </c>
      <c r="M26" s="4">
        <v>1.3865121290446401</v>
      </c>
      <c r="N26" s="177">
        <v>1.52447869229829</v>
      </c>
      <c r="O26" s="4">
        <v>42.285379622956398</v>
      </c>
      <c r="P26" s="177">
        <v>1.1391188475006</v>
      </c>
      <c r="Q26" s="4">
        <v>35.6932641327599</v>
      </c>
      <c r="R26" s="177">
        <v>0.956231228121869</v>
      </c>
      <c r="S26" s="4">
        <v>-6.5921154901965702</v>
      </c>
      <c r="T26" s="177">
        <v>1.48726927970915</v>
      </c>
      <c r="U26" s="4">
        <v>26.285701456809701</v>
      </c>
      <c r="V26" s="177">
        <v>1.11489691016625</v>
      </c>
      <c r="W26" s="4">
        <v>21.7621069378147</v>
      </c>
      <c r="X26" s="177">
        <v>0.91032466664523004</v>
      </c>
      <c r="Y26" s="4">
        <v>-4.5235945189949698</v>
      </c>
      <c r="Z26" s="196">
        <v>1.4393353045767301</v>
      </c>
    </row>
    <row r="27" spans="1:26" ht="13" customHeight="1" x14ac:dyDescent="0.35">
      <c r="A27" s="3" t="s">
        <v>371</v>
      </c>
      <c r="B27" s="171">
        <v>2</v>
      </c>
      <c r="C27" s="4">
        <v>25.908019139332598</v>
      </c>
      <c r="D27" s="177">
        <v>0.89276572532964205</v>
      </c>
      <c r="E27" s="4">
        <v>37.950420256141001</v>
      </c>
      <c r="F27" s="177">
        <v>1.2201957282176801</v>
      </c>
      <c r="G27" s="4">
        <v>12.042401116808399</v>
      </c>
      <c r="H27" s="177">
        <v>1.5119220401475899</v>
      </c>
      <c r="I27" s="4">
        <v>50.321015746619501</v>
      </c>
      <c r="J27" s="177">
        <v>1.0917368544094099</v>
      </c>
      <c r="K27" s="4">
        <v>50.201776246080598</v>
      </c>
      <c r="L27" s="177">
        <v>1.2457306079459001</v>
      </c>
      <c r="M27" s="4">
        <v>-0.11923950053896</v>
      </c>
      <c r="N27" s="177">
        <v>1.6564220799207601</v>
      </c>
      <c r="O27" s="4">
        <v>49.229967189905302</v>
      </c>
      <c r="P27" s="177">
        <v>1.1988257497715999</v>
      </c>
      <c r="Q27" s="4">
        <v>47.230366303992</v>
      </c>
      <c r="R27" s="177">
        <v>1.1728226173034599</v>
      </c>
      <c r="S27" s="4">
        <v>-1.9996008859133501</v>
      </c>
      <c r="T27" s="177">
        <v>1.6771094388780901</v>
      </c>
      <c r="U27" s="4">
        <v>26.340013059035599</v>
      </c>
      <c r="V27" s="177">
        <v>0.84827471858649095</v>
      </c>
      <c r="W27" s="4">
        <v>35.592515935015498</v>
      </c>
      <c r="X27" s="177">
        <v>1.16423884365073</v>
      </c>
      <c r="Y27" s="4">
        <v>9.2525028759798396</v>
      </c>
      <c r="Z27" s="196">
        <v>1.4404936942792099</v>
      </c>
    </row>
    <row r="28" spans="1:26" ht="13" customHeight="1" x14ac:dyDescent="0.35">
      <c r="A28" s="3" t="s">
        <v>372</v>
      </c>
      <c r="B28" s="171">
        <v>2</v>
      </c>
      <c r="C28" s="4">
        <v>28.313496523884702</v>
      </c>
      <c r="D28" s="177">
        <v>0.92357155235980604</v>
      </c>
      <c r="E28" s="4">
        <v>33.878475152118</v>
      </c>
      <c r="F28" s="177">
        <v>0.98138650968536301</v>
      </c>
      <c r="G28" s="4">
        <v>5.5649786282332903</v>
      </c>
      <c r="H28" s="177">
        <v>1.3476289896409599</v>
      </c>
      <c r="I28" s="4">
        <v>55.9313720844061</v>
      </c>
      <c r="J28" s="177">
        <v>1.2082536789879501</v>
      </c>
      <c r="K28" s="4">
        <v>56.970387910462698</v>
      </c>
      <c r="L28" s="177">
        <v>1.1233270234830299</v>
      </c>
      <c r="M28" s="4">
        <v>1.03901582605663</v>
      </c>
      <c r="N28" s="177">
        <v>1.6497698489411099</v>
      </c>
      <c r="O28" s="4">
        <v>35.4710738418487</v>
      </c>
      <c r="P28" s="177">
        <v>1.00752591297678</v>
      </c>
      <c r="Q28" s="4">
        <v>36.070750750189397</v>
      </c>
      <c r="R28" s="177">
        <v>1.1264768843299799</v>
      </c>
      <c r="S28" s="4">
        <v>0.59967690834069698</v>
      </c>
      <c r="T28" s="177">
        <v>1.5113102382533701</v>
      </c>
      <c r="U28" s="4">
        <v>36.2796127539076</v>
      </c>
      <c r="V28" s="177">
        <v>1.01182866624478</v>
      </c>
      <c r="W28" s="4">
        <v>37.365380093030303</v>
      </c>
      <c r="X28" s="177">
        <v>1.1731222756903801</v>
      </c>
      <c r="Y28" s="4">
        <v>1.0857673391226601</v>
      </c>
      <c r="Z28" s="196">
        <v>1.54919757408656</v>
      </c>
    </row>
    <row r="29" spans="1:26" ht="13" customHeight="1" x14ac:dyDescent="0.35">
      <c r="A29" s="3" t="s">
        <v>373</v>
      </c>
      <c r="B29" s="171">
        <v>2</v>
      </c>
      <c r="C29" s="4">
        <v>19.402540154626202</v>
      </c>
      <c r="D29" s="177">
        <v>1.43492954157957</v>
      </c>
      <c r="E29" s="4">
        <v>22.1538539855365</v>
      </c>
      <c r="F29" s="177">
        <v>1.5293168930876899</v>
      </c>
      <c r="G29" s="4">
        <v>2.75131383091027</v>
      </c>
      <c r="H29" s="177">
        <v>2.0971010821563101</v>
      </c>
      <c r="I29" s="4">
        <v>50.088376172853103</v>
      </c>
      <c r="J29" s="177">
        <v>1.68535867217748</v>
      </c>
      <c r="K29" s="4">
        <v>57.424084015494202</v>
      </c>
      <c r="L29" s="177">
        <v>1.73532159433502</v>
      </c>
      <c r="M29" s="4">
        <v>7.3357078426410904</v>
      </c>
      <c r="N29" s="177">
        <v>2.4190442099410401</v>
      </c>
      <c r="O29" s="4">
        <v>44.4988877309478</v>
      </c>
      <c r="P29" s="177">
        <v>1.6319863413090501</v>
      </c>
      <c r="Q29" s="4">
        <v>43.816554156487797</v>
      </c>
      <c r="R29" s="177">
        <v>1.62154103872304</v>
      </c>
      <c r="S29" s="4">
        <v>-0.682333574459975</v>
      </c>
      <c r="T29" s="177">
        <v>2.30060312928638</v>
      </c>
      <c r="U29" s="4">
        <v>52.586386341110803</v>
      </c>
      <c r="V29" s="177">
        <v>1.60344824575097</v>
      </c>
      <c r="W29" s="4">
        <v>52.383587057334097</v>
      </c>
      <c r="X29" s="177">
        <v>1.9898794241070501</v>
      </c>
      <c r="Y29" s="4">
        <v>-0.202799283776706</v>
      </c>
      <c r="Z29" s="196">
        <v>2.5555168556060202</v>
      </c>
    </row>
    <row r="30" spans="1:26" ht="13" customHeight="1" x14ac:dyDescent="0.35">
      <c r="A30" s="3" t="s">
        <v>374</v>
      </c>
      <c r="B30" s="171">
        <v>2</v>
      </c>
      <c r="C30" s="4">
        <v>34.204742944386503</v>
      </c>
      <c r="D30" s="177">
        <v>1.2653343618356601</v>
      </c>
      <c r="E30" s="4">
        <v>34.303256810162402</v>
      </c>
      <c r="F30" s="177">
        <v>1.4838982944285699</v>
      </c>
      <c r="G30" s="4">
        <v>9.8513865775935003E-2</v>
      </c>
      <c r="H30" s="177">
        <v>1.95013466085039</v>
      </c>
      <c r="I30" s="4">
        <v>48.641084695046402</v>
      </c>
      <c r="J30" s="177">
        <v>1.49776056015576</v>
      </c>
      <c r="K30" s="4">
        <v>53.7206491366154</v>
      </c>
      <c r="L30" s="177">
        <v>1.2783885269098501</v>
      </c>
      <c r="M30" s="4">
        <v>5.0795644415690004</v>
      </c>
      <c r="N30" s="177">
        <v>1.9691530974743501</v>
      </c>
      <c r="O30" s="4">
        <v>35.026309339085799</v>
      </c>
      <c r="P30" s="177">
        <v>1.3290332516930601</v>
      </c>
      <c r="Q30" s="4">
        <v>45.414679669214102</v>
      </c>
      <c r="R30" s="177">
        <v>1.4873361485008101</v>
      </c>
      <c r="S30" s="4">
        <v>10.3883703301282</v>
      </c>
      <c r="T30" s="177">
        <v>1.9946173073407001</v>
      </c>
      <c r="U30" s="4">
        <v>35.415851745680598</v>
      </c>
      <c r="V30" s="177">
        <v>1.48641491129065</v>
      </c>
      <c r="W30" s="4">
        <v>43.135782828749903</v>
      </c>
      <c r="X30" s="177">
        <v>1.58568846931305</v>
      </c>
      <c r="Y30" s="4">
        <v>7.7199310830693104</v>
      </c>
      <c r="Z30" s="196">
        <v>2.1734390284108702</v>
      </c>
    </row>
    <row r="31" spans="1:26" ht="13" customHeight="1" x14ac:dyDescent="0.35">
      <c r="A31" s="3" t="s">
        <v>375</v>
      </c>
      <c r="B31" s="171">
        <v>2</v>
      </c>
      <c r="C31" s="4">
        <v>44.1728028066562</v>
      </c>
      <c r="D31" s="177">
        <v>1.1748033273538001</v>
      </c>
      <c r="E31" s="4">
        <v>49.454495094718901</v>
      </c>
      <c r="F31" s="177">
        <v>1.15843099286979</v>
      </c>
      <c r="G31" s="4">
        <v>5.28169228806272</v>
      </c>
      <c r="H31" s="177">
        <v>1.6498864273648799</v>
      </c>
      <c r="I31" s="4">
        <v>67.721639241764194</v>
      </c>
      <c r="J31" s="177">
        <v>0.95477335753821002</v>
      </c>
      <c r="K31" s="4">
        <v>72.967074410257894</v>
      </c>
      <c r="L31" s="177">
        <v>0.95235627144399204</v>
      </c>
      <c r="M31" s="4">
        <v>5.2454351684937102</v>
      </c>
      <c r="N31" s="177">
        <v>1.3485453763309201</v>
      </c>
      <c r="O31" s="4">
        <v>45.660913453017002</v>
      </c>
      <c r="P31" s="177">
        <v>1.1191596410739</v>
      </c>
      <c r="Q31" s="4">
        <v>54.102960449166602</v>
      </c>
      <c r="R31" s="177">
        <v>1.28569032398182</v>
      </c>
      <c r="S31" s="4">
        <v>8.4420469961495606</v>
      </c>
      <c r="T31" s="177">
        <v>1.70455798123418</v>
      </c>
      <c r="U31" s="4">
        <v>43.2747796354803</v>
      </c>
      <c r="V31" s="177">
        <v>1.1811460377424099</v>
      </c>
      <c r="W31" s="4">
        <v>46.358511282985098</v>
      </c>
      <c r="X31" s="177">
        <v>1.07830510744309</v>
      </c>
      <c r="Y31" s="4">
        <v>3.08373164750477</v>
      </c>
      <c r="Z31" s="196">
        <v>1.59932731709693</v>
      </c>
    </row>
    <row r="32" spans="1:26" ht="13" customHeight="1" x14ac:dyDescent="0.35">
      <c r="A32" s="3" t="s">
        <v>376</v>
      </c>
      <c r="B32" s="171">
        <v>2</v>
      </c>
      <c r="C32" s="4">
        <v>16.109891351236399</v>
      </c>
      <c r="D32" s="177">
        <v>0.82042838454445199</v>
      </c>
      <c r="E32" s="4">
        <v>28.744326805215302</v>
      </c>
      <c r="F32" s="177">
        <v>1.1723294011830201</v>
      </c>
      <c r="G32" s="4">
        <v>12.634435453978901</v>
      </c>
      <c r="H32" s="177">
        <v>1.4308944611830601</v>
      </c>
      <c r="I32" s="4">
        <v>12.598478977078299</v>
      </c>
      <c r="J32" s="177">
        <v>0.69757170297083004</v>
      </c>
      <c r="K32" s="4">
        <v>24.186994965178101</v>
      </c>
      <c r="L32" s="177">
        <v>0.91398582709578802</v>
      </c>
      <c r="M32" s="4">
        <v>11.588515988099701</v>
      </c>
      <c r="N32" s="177">
        <v>1.1497723135115001</v>
      </c>
      <c r="O32" s="4">
        <v>44.407242860739203</v>
      </c>
      <c r="P32" s="177">
        <v>1.50001196869467</v>
      </c>
      <c r="Q32" s="4">
        <v>53.227277059146601</v>
      </c>
      <c r="R32" s="177">
        <v>1.27925334589408</v>
      </c>
      <c r="S32" s="4">
        <v>8.8200341984073702</v>
      </c>
      <c r="T32" s="177">
        <v>1.97142715544056</v>
      </c>
      <c r="U32" s="4">
        <v>24.930284834321998</v>
      </c>
      <c r="V32" s="177">
        <v>1.0078588237834101</v>
      </c>
      <c r="W32" s="4">
        <v>40.304786021085597</v>
      </c>
      <c r="X32" s="177">
        <v>1.13428213768672</v>
      </c>
      <c r="Y32" s="4">
        <v>15.374501186763499</v>
      </c>
      <c r="Z32" s="196">
        <v>1.51735802517179</v>
      </c>
    </row>
    <row r="33" spans="1:26" ht="13" customHeight="1" x14ac:dyDescent="0.35">
      <c r="A33" s="3" t="s">
        <v>377</v>
      </c>
      <c r="B33" s="171">
        <v>2</v>
      </c>
      <c r="C33" s="4">
        <v>61.4336639780159</v>
      </c>
      <c r="D33" s="177">
        <v>1.1459618824540601</v>
      </c>
      <c r="E33" s="4">
        <v>30.042090206811899</v>
      </c>
      <c r="F33" s="177">
        <v>0.865541260653237</v>
      </c>
      <c r="G33" s="4">
        <v>-31.391573771204001</v>
      </c>
      <c r="H33" s="177">
        <v>1.4361024719465001</v>
      </c>
      <c r="I33" s="4">
        <v>78.647242918349605</v>
      </c>
      <c r="J33" s="177">
        <v>0.93650375101683903</v>
      </c>
      <c r="K33" s="4">
        <v>79.594974015826097</v>
      </c>
      <c r="L33" s="177">
        <v>0.63324568688546801</v>
      </c>
      <c r="M33" s="4">
        <v>0.94773109747644901</v>
      </c>
      <c r="N33" s="177">
        <v>1.1305040360952501</v>
      </c>
      <c r="O33" s="4">
        <v>79.332467372224599</v>
      </c>
      <c r="P33" s="177">
        <v>0.87423234019660001</v>
      </c>
      <c r="Q33" s="4">
        <v>76.905430558419496</v>
      </c>
      <c r="R33" s="177">
        <v>0.84231595843622598</v>
      </c>
      <c r="S33" s="4">
        <v>-2.4270368138050999</v>
      </c>
      <c r="T33" s="177">
        <v>1.2139927341141601</v>
      </c>
      <c r="U33" s="4">
        <v>75.424124531134595</v>
      </c>
      <c r="V33" s="177">
        <v>0.86467760865067</v>
      </c>
      <c r="W33" s="4">
        <v>61.2461126171725</v>
      </c>
      <c r="X33" s="177">
        <v>1.00435935289536</v>
      </c>
      <c r="Y33" s="4">
        <v>-14.1780119139621</v>
      </c>
      <c r="Z33" s="196">
        <v>1.32529433585533</v>
      </c>
    </row>
    <row r="34" spans="1:26" ht="13" customHeight="1" x14ac:dyDescent="0.35">
      <c r="A34" s="3" t="s">
        <v>378</v>
      </c>
      <c r="B34" s="171">
        <v>2</v>
      </c>
      <c r="C34" s="4">
        <v>38.128172469156397</v>
      </c>
      <c r="D34" s="177">
        <v>0.99155690629827498</v>
      </c>
      <c r="E34" s="4">
        <v>28.3290919278584</v>
      </c>
      <c r="F34" s="177">
        <v>1.1658803629343899</v>
      </c>
      <c r="G34" s="4">
        <v>-9.7990805412979807</v>
      </c>
      <c r="H34" s="177">
        <v>1.5305104113020001</v>
      </c>
      <c r="I34" s="4">
        <v>44.810183996350702</v>
      </c>
      <c r="J34" s="177">
        <v>1.13561993945691</v>
      </c>
      <c r="K34" s="4">
        <v>40.350568022213999</v>
      </c>
      <c r="L34" s="177">
        <v>1.0807422892488101</v>
      </c>
      <c r="M34" s="4">
        <v>-4.4596159741366899</v>
      </c>
      <c r="N34" s="177">
        <v>1.56768509040013</v>
      </c>
      <c r="O34" s="4">
        <v>59.227458350094203</v>
      </c>
      <c r="P34" s="177">
        <v>1.2913613899185401</v>
      </c>
      <c r="Q34" s="4">
        <v>47.086991668688299</v>
      </c>
      <c r="R34" s="177">
        <v>1.27357906351801</v>
      </c>
      <c r="S34" s="4">
        <v>-12.140466681405901</v>
      </c>
      <c r="T34" s="177">
        <v>1.8137303742298001</v>
      </c>
      <c r="U34" s="4">
        <v>50.783792193363801</v>
      </c>
      <c r="V34" s="177">
        <v>1.09419524270345</v>
      </c>
      <c r="W34" s="4">
        <v>45.483326343738199</v>
      </c>
      <c r="X34" s="177">
        <v>1.1276134039969199</v>
      </c>
      <c r="Y34" s="4">
        <v>-5.3004658496256001</v>
      </c>
      <c r="Z34" s="196">
        <v>1.57123366118104</v>
      </c>
    </row>
    <row r="35" spans="1:26" ht="13" customHeight="1" x14ac:dyDescent="0.35">
      <c r="A35" s="3" t="s">
        <v>380</v>
      </c>
      <c r="B35" s="171">
        <v>2</v>
      </c>
      <c r="C35" s="4">
        <v>57.372347761596899</v>
      </c>
      <c r="D35" s="177">
        <v>1.53604431959883</v>
      </c>
      <c r="E35" s="4">
        <v>59.277737542646499</v>
      </c>
      <c r="F35" s="177">
        <v>1.2120876384547901</v>
      </c>
      <c r="G35" s="4">
        <v>1.9053897810496301</v>
      </c>
      <c r="H35" s="177">
        <v>1.9566779487352399</v>
      </c>
      <c r="I35" s="4">
        <v>73.400130864488503</v>
      </c>
      <c r="J35" s="177">
        <v>1.0673824393461999</v>
      </c>
      <c r="K35" s="4">
        <v>81.928826267874996</v>
      </c>
      <c r="L35" s="177">
        <v>1.0270518881850399</v>
      </c>
      <c r="M35" s="4">
        <v>8.5286954033864593</v>
      </c>
      <c r="N35" s="177">
        <v>1.48126326250572</v>
      </c>
      <c r="O35" s="4">
        <v>46.733874292970697</v>
      </c>
      <c r="P35" s="177">
        <v>1.7552674076574499</v>
      </c>
      <c r="Q35" s="4">
        <v>51.926185006164602</v>
      </c>
      <c r="R35" s="177">
        <v>1.22259655426023</v>
      </c>
      <c r="S35" s="4">
        <v>5.1923107131939199</v>
      </c>
      <c r="T35" s="177">
        <v>2.1390899950384301</v>
      </c>
      <c r="U35" s="4">
        <v>45.493630449294102</v>
      </c>
      <c r="V35" s="177">
        <v>2.0866065051539802</v>
      </c>
      <c r="W35" s="4">
        <v>55.339895287485902</v>
      </c>
      <c r="X35" s="177">
        <v>1.33632426226552</v>
      </c>
      <c r="Y35" s="4">
        <v>9.8462648381917397</v>
      </c>
      <c r="Z35" s="196">
        <v>2.4778396318709599</v>
      </c>
    </row>
    <row r="36" spans="1:26" ht="13" customHeight="1" x14ac:dyDescent="0.35">
      <c r="A36" s="3" t="s">
        <v>381</v>
      </c>
      <c r="B36" s="171">
        <v>2</v>
      </c>
      <c r="C36" s="4">
        <v>13.4247825510342</v>
      </c>
      <c r="D36" s="177">
        <v>0.73916835867401198</v>
      </c>
      <c r="E36" s="4">
        <v>16.550957981803801</v>
      </c>
      <c r="F36" s="177">
        <v>0.77352865769343604</v>
      </c>
      <c r="G36" s="4">
        <v>3.1261754307695999</v>
      </c>
      <c r="H36" s="177">
        <v>1.0699142240095001</v>
      </c>
      <c r="I36" s="4">
        <v>76.596030369774496</v>
      </c>
      <c r="J36" s="177">
        <v>0.88429429826240202</v>
      </c>
      <c r="K36" s="4">
        <v>79.026035179999994</v>
      </c>
      <c r="L36" s="177">
        <v>0.82106866745169804</v>
      </c>
      <c r="M36" s="4">
        <v>2.4300048102254999</v>
      </c>
      <c r="N36" s="177">
        <v>1.20670218472095</v>
      </c>
      <c r="O36" s="4">
        <v>52.237023946611203</v>
      </c>
      <c r="P36" s="177">
        <v>1.1251154643163199</v>
      </c>
      <c r="Q36" s="4">
        <v>54.884811419279103</v>
      </c>
      <c r="R36" s="177">
        <v>1.12617885610621</v>
      </c>
      <c r="S36" s="4">
        <v>2.6477874726679</v>
      </c>
      <c r="T36" s="177">
        <v>1.59190565800377</v>
      </c>
      <c r="U36" s="4">
        <v>69.099983795322004</v>
      </c>
      <c r="V36" s="177">
        <v>0.82188478773984797</v>
      </c>
      <c r="W36" s="4">
        <v>68.379322946524695</v>
      </c>
      <c r="X36" s="177">
        <v>1.1752889327661999</v>
      </c>
      <c r="Y36" s="4">
        <v>-0.72066084879735104</v>
      </c>
      <c r="Z36" s="196">
        <v>1.4341543430889501</v>
      </c>
    </row>
    <row r="37" spans="1:26" ht="13" customHeight="1" x14ac:dyDescent="0.35">
      <c r="A37" s="3" t="s">
        <v>382</v>
      </c>
      <c r="B37" s="171">
        <v>2</v>
      </c>
      <c r="C37" s="4">
        <v>30.9135167757799</v>
      </c>
      <c r="D37" s="177">
        <v>1.24419843214542</v>
      </c>
      <c r="E37" s="4">
        <v>33.489867365973303</v>
      </c>
      <c r="F37" s="177">
        <v>1.23641243521543</v>
      </c>
      <c r="G37" s="4">
        <v>2.57635059019348</v>
      </c>
      <c r="H37" s="177">
        <v>1.75406540599502</v>
      </c>
      <c r="I37" s="4">
        <v>59.644973889559097</v>
      </c>
      <c r="J37" s="177">
        <v>1.7796033254941299</v>
      </c>
      <c r="K37" s="4">
        <v>69.8704797933528</v>
      </c>
      <c r="L37" s="177">
        <v>1.2543809287352301</v>
      </c>
      <c r="M37" s="4">
        <v>10.2255059037937</v>
      </c>
      <c r="N37" s="177">
        <v>2.1772596332280698</v>
      </c>
      <c r="O37" s="4">
        <v>42.675812909600403</v>
      </c>
      <c r="P37" s="177">
        <v>1.4918383908684001</v>
      </c>
      <c r="Q37" s="4">
        <v>44.238736119100999</v>
      </c>
      <c r="R37" s="177">
        <v>1.22217056463346</v>
      </c>
      <c r="S37" s="4">
        <v>1.56292320950061</v>
      </c>
      <c r="T37" s="177">
        <v>1.92854418500725</v>
      </c>
      <c r="U37" s="4">
        <v>40.630364101465602</v>
      </c>
      <c r="V37" s="177">
        <v>1.2963524525234</v>
      </c>
      <c r="W37" s="4">
        <v>45.460397458045897</v>
      </c>
      <c r="X37" s="177">
        <v>1.37754550642052</v>
      </c>
      <c r="Y37" s="4">
        <v>4.8300333565802998</v>
      </c>
      <c r="Z37" s="196">
        <v>1.89160283976918</v>
      </c>
    </row>
    <row r="38" spans="1:26" ht="13" customHeight="1" x14ac:dyDescent="0.35">
      <c r="A38" s="3" t="s">
        <v>387</v>
      </c>
      <c r="B38" s="171">
        <v>2</v>
      </c>
      <c r="C38" s="4">
        <v>67.259911184178605</v>
      </c>
      <c r="D38" s="177">
        <v>0.78610809158545403</v>
      </c>
      <c r="E38" s="4">
        <v>73.364728446485898</v>
      </c>
      <c r="F38" s="177">
        <v>1.23535646028643</v>
      </c>
      <c r="G38" s="4">
        <v>6.1048172623073098</v>
      </c>
      <c r="H38" s="177">
        <v>1.46426483794003</v>
      </c>
      <c r="I38" s="4">
        <v>68.403551677751494</v>
      </c>
      <c r="J38" s="177">
        <v>0.84406545730409399</v>
      </c>
      <c r="K38" s="4">
        <v>77.468638076467997</v>
      </c>
      <c r="L38" s="177">
        <v>0.99474897207408597</v>
      </c>
      <c r="M38" s="4">
        <v>9.0650863987165007</v>
      </c>
      <c r="N38" s="177">
        <v>1.30459649457463</v>
      </c>
      <c r="O38" s="4">
        <v>49.926062298108903</v>
      </c>
      <c r="P38" s="177">
        <v>0.97095294669112897</v>
      </c>
      <c r="Q38" s="4">
        <v>59.843053927569699</v>
      </c>
      <c r="R38" s="177">
        <v>1.2850886788352101</v>
      </c>
      <c r="S38" s="4">
        <v>9.9169916294607301</v>
      </c>
      <c r="T38" s="177">
        <v>1.61065282949449</v>
      </c>
      <c r="U38" s="4">
        <v>44.510796739299899</v>
      </c>
      <c r="V38" s="177">
        <v>1.04155259551202</v>
      </c>
      <c r="W38" s="4">
        <v>53.248233709383499</v>
      </c>
      <c r="X38" s="177">
        <v>1.1852681695368801</v>
      </c>
      <c r="Y38" s="4">
        <v>8.7374369700836194</v>
      </c>
      <c r="Z38" s="196">
        <v>1.5778759276112699</v>
      </c>
    </row>
    <row r="39" spans="1:26" ht="13" customHeight="1" x14ac:dyDescent="0.35">
      <c r="A39" s="3" t="s">
        <v>388</v>
      </c>
      <c r="B39" s="171">
        <v>2</v>
      </c>
      <c r="C39" s="4">
        <v>22.3483322434566</v>
      </c>
      <c r="D39" s="177">
        <v>0.88730465915760104</v>
      </c>
      <c r="E39" s="4">
        <v>23.883834433322999</v>
      </c>
      <c r="F39" s="177">
        <v>1.00116430115607</v>
      </c>
      <c r="G39" s="4">
        <v>1.5355021898663701</v>
      </c>
      <c r="H39" s="177">
        <v>1.33777409007355</v>
      </c>
      <c r="I39" s="4">
        <v>67.9138962608627</v>
      </c>
      <c r="J39" s="177">
        <v>1.16581627807091</v>
      </c>
      <c r="K39" s="4">
        <v>69.302642989102594</v>
      </c>
      <c r="L39" s="177">
        <v>1.02798165967143</v>
      </c>
      <c r="M39" s="4">
        <v>1.38874672823991</v>
      </c>
      <c r="N39" s="177">
        <v>1.55430816984147</v>
      </c>
      <c r="O39" s="4">
        <v>52.784997476349197</v>
      </c>
      <c r="P39" s="177">
        <v>0.978830603981377</v>
      </c>
      <c r="Q39" s="4">
        <v>51.917999689490102</v>
      </c>
      <c r="R39" s="177">
        <v>1.4191102611521</v>
      </c>
      <c r="S39" s="4">
        <v>-0.86699778685915196</v>
      </c>
      <c r="T39" s="177">
        <v>1.72394410715595</v>
      </c>
      <c r="U39" s="4">
        <v>43.684928818340602</v>
      </c>
      <c r="V39" s="177">
        <v>1.4094281087435701</v>
      </c>
      <c r="W39" s="4">
        <v>45.344166084568897</v>
      </c>
      <c r="X39" s="177">
        <v>1.19651599639846</v>
      </c>
      <c r="Y39" s="4">
        <v>1.6592372662282699</v>
      </c>
      <c r="Z39" s="196">
        <v>1.84882073856658</v>
      </c>
    </row>
    <row r="40" spans="1:26" ht="13" customHeight="1" x14ac:dyDescent="0.35">
      <c r="A40" s="3" t="s">
        <v>389</v>
      </c>
      <c r="B40" s="171">
        <v>2</v>
      </c>
      <c r="C40" s="4">
        <v>43.8832658395227</v>
      </c>
      <c r="D40" s="177">
        <v>1.5181138437642401</v>
      </c>
      <c r="E40" s="4">
        <v>53.976492575686997</v>
      </c>
      <c r="F40" s="177">
        <v>1.4543031410940599</v>
      </c>
      <c r="G40" s="4">
        <v>10.093226736164199</v>
      </c>
      <c r="H40" s="177">
        <v>2.1023004706332298</v>
      </c>
      <c r="I40" s="4">
        <v>62.202664900504701</v>
      </c>
      <c r="J40" s="177">
        <v>1.5924119066557401</v>
      </c>
      <c r="K40" s="4">
        <v>75.098547710052301</v>
      </c>
      <c r="L40" s="177">
        <v>1.05457499474537</v>
      </c>
      <c r="M40" s="4">
        <v>12.895882809547601</v>
      </c>
      <c r="N40" s="177">
        <v>1.9099487165893201</v>
      </c>
      <c r="O40" s="4">
        <v>72.398142497998293</v>
      </c>
      <c r="P40" s="177">
        <v>1.4892342460358201</v>
      </c>
      <c r="Q40" s="4">
        <v>70.902060195218993</v>
      </c>
      <c r="R40" s="177">
        <v>1.2695695795925299</v>
      </c>
      <c r="S40" s="4">
        <v>-1.4960823027793599</v>
      </c>
      <c r="T40" s="177">
        <v>1.95694291102031</v>
      </c>
      <c r="U40" s="4">
        <v>55.812293627015599</v>
      </c>
      <c r="V40" s="177">
        <v>1.52425124173811</v>
      </c>
      <c r="W40" s="4">
        <v>68.611476802893904</v>
      </c>
      <c r="X40" s="177">
        <v>1.1996836589789599</v>
      </c>
      <c r="Y40" s="4">
        <v>12.7991831758783</v>
      </c>
      <c r="Z40" s="196">
        <v>1.93973779917836</v>
      </c>
    </row>
    <row r="41" spans="1:26" ht="13" customHeight="1" x14ac:dyDescent="0.35">
      <c r="A41" s="3" t="s">
        <v>391</v>
      </c>
      <c r="B41" s="171">
        <v>2</v>
      </c>
      <c r="C41" s="4">
        <v>43.693580558527103</v>
      </c>
      <c r="D41" s="177">
        <v>0.91155216160698804</v>
      </c>
      <c r="E41" s="4">
        <v>46.424909763461301</v>
      </c>
      <c r="F41" s="177">
        <v>1.1070227514770401</v>
      </c>
      <c r="G41" s="4">
        <v>2.7313292049342102</v>
      </c>
      <c r="H41" s="177">
        <v>1.4340246565586501</v>
      </c>
      <c r="I41" s="4">
        <v>53.293980480257197</v>
      </c>
      <c r="J41" s="177">
        <v>1.2997843007701999</v>
      </c>
      <c r="K41" s="4">
        <v>67.459567643593303</v>
      </c>
      <c r="L41" s="177">
        <v>1.1403501347580101</v>
      </c>
      <c r="M41" s="4">
        <v>14.165587163336101</v>
      </c>
      <c r="N41" s="177">
        <v>1.72911470364788</v>
      </c>
      <c r="O41" s="4">
        <v>70.037101311397095</v>
      </c>
      <c r="P41" s="177">
        <v>0.99562150015189499</v>
      </c>
      <c r="Q41" s="4">
        <v>74.168649909449599</v>
      </c>
      <c r="R41" s="177">
        <v>0.98675348091269499</v>
      </c>
      <c r="S41" s="4">
        <v>4.1315485980525501</v>
      </c>
      <c r="T41" s="177">
        <v>1.4017648175275399</v>
      </c>
      <c r="U41" s="4">
        <v>67.4269221399137</v>
      </c>
      <c r="V41" s="177">
        <v>1.0384300825761801</v>
      </c>
      <c r="W41" s="4">
        <v>74.134240365356405</v>
      </c>
      <c r="X41" s="177">
        <v>0.99178628869944097</v>
      </c>
      <c r="Y41" s="4">
        <v>6.7073182254427897</v>
      </c>
      <c r="Z41" s="196">
        <v>1.43595859231782</v>
      </c>
    </row>
    <row r="42" spans="1:26" ht="13" customHeight="1" x14ac:dyDescent="0.35">
      <c r="A42" s="3" t="s">
        <v>392</v>
      </c>
      <c r="B42" s="171">
        <v>2</v>
      </c>
      <c r="C42" s="4">
        <v>35.279180147203498</v>
      </c>
      <c r="D42" s="177">
        <v>0.85915324992274</v>
      </c>
      <c r="E42" s="4">
        <v>35.881328502086603</v>
      </c>
      <c r="F42" s="177">
        <v>1.2257146491127799</v>
      </c>
      <c r="G42" s="4">
        <v>0.60214835488312701</v>
      </c>
      <c r="H42" s="177">
        <v>1.49683690090219</v>
      </c>
      <c r="I42" s="4">
        <v>54.104220270207001</v>
      </c>
      <c r="J42" s="177">
        <v>0.932356249699132</v>
      </c>
      <c r="K42" s="4">
        <v>61.7046143051694</v>
      </c>
      <c r="L42" s="177">
        <v>1.37850904228709</v>
      </c>
      <c r="M42" s="4">
        <v>7.60039403496239</v>
      </c>
      <c r="N42" s="177">
        <v>1.6642041208999201</v>
      </c>
      <c r="O42" s="4">
        <v>44.909868827856101</v>
      </c>
      <c r="P42" s="177">
        <v>0.95083465829494795</v>
      </c>
      <c r="Q42" s="4">
        <v>49.1371663425859</v>
      </c>
      <c r="R42" s="177">
        <v>1.1938677620504701</v>
      </c>
      <c r="S42" s="4">
        <v>4.22729751472973</v>
      </c>
      <c r="T42" s="177">
        <v>1.52623942442799</v>
      </c>
      <c r="U42" s="4">
        <v>36.279161965108003</v>
      </c>
      <c r="V42" s="177">
        <v>0.93625789532615999</v>
      </c>
      <c r="W42" s="4">
        <v>37.029130052361403</v>
      </c>
      <c r="X42" s="177">
        <v>1.3351521405890301</v>
      </c>
      <c r="Y42" s="4">
        <v>0.74996808725342801</v>
      </c>
      <c r="Z42" s="196">
        <v>1.6307084610929199</v>
      </c>
    </row>
    <row r="43" spans="1:26" ht="13" customHeight="1" x14ac:dyDescent="0.35">
      <c r="A43" s="3" t="s">
        <v>393</v>
      </c>
      <c r="B43" s="171">
        <v>2</v>
      </c>
      <c r="C43" s="4">
        <v>29.8969149207249</v>
      </c>
      <c r="D43" s="177">
        <v>0.96149265285920305</v>
      </c>
      <c r="E43" s="4">
        <v>32.329406532156099</v>
      </c>
      <c r="F43" s="177">
        <v>1.1188758794823801</v>
      </c>
      <c r="G43" s="4">
        <v>2.4324916114311699</v>
      </c>
      <c r="H43" s="177">
        <v>1.47524620155068</v>
      </c>
      <c r="I43" s="4">
        <v>59.071412962643599</v>
      </c>
      <c r="J43" s="177">
        <v>1.12148271946348</v>
      </c>
      <c r="K43" s="4">
        <v>67.2660536666246</v>
      </c>
      <c r="L43" s="177">
        <v>0.90644818285413598</v>
      </c>
      <c r="M43" s="4">
        <v>8.1946407039809994</v>
      </c>
      <c r="N43" s="177">
        <v>1.4420027039693</v>
      </c>
      <c r="O43" s="4">
        <v>40.157130853020298</v>
      </c>
      <c r="P43" s="177">
        <v>1.0489067678328201</v>
      </c>
      <c r="Q43" s="4">
        <v>46.046759826529303</v>
      </c>
      <c r="R43" s="177">
        <v>1.18767609306621</v>
      </c>
      <c r="S43" s="4">
        <v>5.8896289735089997</v>
      </c>
      <c r="T43" s="177">
        <v>1.5845440699603499</v>
      </c>
      <c r="U43" s="4">
        <v>48.651690034487402</v>
      </c>
      <c r="V43" s="177">
        <v>1.3736222638181801</v>
      </c>
      <c r="W43" s="4">
        <v>52.178507481308003</v>
      </c>
      <c r="X43" s="177">
        <v>1.0421741805643701</v>
      </c>
      <c r="Y43" s="4">
        <v>3.5268174468205902</v>
      </c>
      <c r="Z43" s="196">
        <v>1.7242288555444201</v>
      </c>
    </row>
    <row r="44" spans="1:26" ht="13" customHeight="1" x14ac:dyDescent="0.35">
      <c r="A44" s="3" t="s">
        <v>394</v>
      </c>
      <c r="B44" s="171">
        <v>2</v>
      </c>
      <c r="C44" s="4">
        <v>29.4595480732943</v>
      </c>
      <c r="D44" s="177">
        <v>1.0240732234704699</v>
      </c>
      <c r="E44" s="4">
        <v>28.398718535130801</v>
      </c>
      <c r="F44" s="177">
        <v>1.21156311690004</v>
      </c>
      <c r="G44" s="4">
        <v>-1.06082953816352</v>
      </c>
      <c r="H44" s="177">
        <v>1.5863830411542299</v>
      </c>
      <c r="I44" s="4">
        <v>57.647361056835102</v>
      </c>
      <c r="J44" s="177">
        <v>1.09190994180664</v>
      </c>
      <c r="K44" s="4">
        <v>63.945710230824403</v>
      </c>
      <c r="L44" s="177">
        <v>1.42102397852565</v>
      </c>
      <c r="M44" s="4">
        <v>6.29834917398931</v>
      </c>
      <c r="N44" s="177">
        <v>1.7920871821875901</v>
      </c>
      <c r="O44" s="4">
        <v>28.378280886375901</v>
      </c>
      <c r="P44" s="177">
        <v>1.32389373972882</v>
      </c>
      <c r="Q44" s="4">
        <v>31.852110911084001</v>
      </c>
      <c r="R44" s="177">
        <v>1.28536888738278</v>
      </c>
      <c r="S44" s="4">
        <v>3.4738300247080902</v>
      </c>
      <c r="T44" s="177">
        <v>1.84522838985986</v>
      </c>
      <c r="U44" s="4">
        <v>28.285839362157201</v>
      </c>
      <c r="V44" s="177">
        <v>1.3051759123653399</v>
      </c>
      <c r="W44" s="4">
        <v>29.185281128526899</v>
      </c>
      <c r="X44" s="177">
        <v>1.2008429703688099</v>
      </c>
      <c r="Y44" s="4">
        <v>0.89944176636970097</v>
      </c>
      <c r="Z44" s="196">
        <v>1.7735580062977601</v>
      </c>
    </row>
    <row r="45" spans="1:26" ht="13" customHeight="1" x14ac:dyDescent="0.35">
      <c r="A45" s="3" t="s">
        <v>395</v>
      </c>
      <c r="B45" s="171">
        <v>2</v>
      </c>
      <c r="C45" s="4">
        <v>52.325504356864599</v>
      </c>
      <c r="D45" s="177">
        <v>2.59048680461926</v>
      </c>
      <c r="E45" s="4">
        <v>53.613758393154697</v>
      </c>
      <c r="F45" s="177">
        <v>1.4930145102593599</v>
      </c>
      <c r="G45" s="4">
        <v>1.2882540362900601</v>
      </c>
      <c r="H45" s="177">
        <v>2.98993548638621</v>
      </c>
      <c r="I45" s="4">
        <v>83.056624932716005</v>
      </c>
      <c r="J45" s="177">
        <v>1.44676607569563</v>
      </c>
      <c r="K45" s="4">
        <v>86.5621490628711</v>
      </c>
      <c r="L45" s="177">
        <v>0.85452227714675699</v>
      </c>
      <c r="M45" s="4">
        <v>3.5055241301551399</v>
      </c>
      <c r="N45" s="177">
        <v>1.6802798576200999</v>
      </c>
      <c r="O45" s="4">
        <v>54.086699619650098</v>
      </c>
      <c r="P45" s="177">
        <v>1.83179888267228</v>
      </c>
      <c r="Q45" s="4">
        <v>62.331580036020398</v>
      </c>
      <c r="R45" s="177">
        <v>1.5784945473021701</v>
      </c>
      <c r="S45" s="4">
        <v>8.2448804163703002</v>
      </c>
      <c r="T45" s="177">
        <v>2.4180844034942401</v>
      </c>
      <c r="U45" s="4">
        <v>53.8605776618137</v>
      </c>
      <c r="V45" s="177">
        <v>2.00626399911192</v>
      </c>
      <c r="W45" s="4">
        <v>63.053015427815602</v>
      </c>
      <c r="X45" s="177">
        <v>1.33605335617456</v>
      </c>
      <c r="Y45" s="4">
        <v>9.1924377660019605</v>
      </c>
      <c r="Z45" s="196">
        <v>2.4104219142461001</v>
      </c>
    </row>
    <row r="46" spans="1:26" ht="13" customHeight="1" x14ac:dyDescent="0.35">
      <c r="A46" s="3" t="s">
        <v>396</v>
      </c>
      <c r="B46" s="171">
        <v>2</v>
      </c>
      <c r="C46" s="4">
        <v>44.165323954507301</v>
      </c>
      <c r="D46" s="177">
        <v>1.6149817846135199</v>
      </c>
      <c r="E46" s="4">
        <v>51.718483077983102</v>
      </c>
      <c r="F46" s="177">
        <v>0.95012043284368397</v>
      </c>
      <c r="G46" s="4">
        <v>7.5531591234758704</v>
      </c>
      <c r="H46" s="177">
        <v>1.8737382425356399</v>
      </c>
      <c r="I46" s="4">
        <v>65.366282597663201</v>
      </c>
      <c r="J46" s="177">
        <v>1.0568261411751101</v>
      </c>
      <c r="K46" s="4">
        <v>69.487970608893093</v>
      </c>
      <c r="L46" s="177">
        <v>0.890144412630688</v>
      </c>
      <c r="M46" s="4">
        <v>4.1216880112299101</v>
      </c>
      <c r="N46" s="177">
        <v>1.3817519922217201</v>
      </c>
      <c r="O46" s="4">
        <v>45.855113940931602</v>
      </c>
      <c r="P46" s="177">
        <v>1.05394606568302</v>
      </c>
      <c r="Q46" s="4">
        <v>53.748861126907201</v>
      </c>
      <c r="R46" s="177">
        <v>1.0543701700749499</v>
      </c>
      <c r="S46" s="4">
        <v>7.8937471859755499</v>
      </c>
      <c r="T46" s="177">
        <v>1.49080473735248</v>
      </c>
      <c r="U46" s="4">
        <v>41.064160042790803</v>
      </c>
      <c r="V46" s="177">
        <v>1.0138746229489299</v>
      </c>
      <c r="W46" s="4">
        <v>53.9384293427171</v>
      </c>
      <c r="X46" s="177">
        <v>0.94068843902509802</v>
      </c>
      <c r="Y46" s="4">
        <v>12.874269299926301</v>
      </c>
      <c r="Z46" s="196">
        <v>1.3830533215951299</v>
      </c>
    </row>
    <row r="47" spans="1:26" ht="13" customHeight="1" x14ac:dyDescent="0.35">
      <c r="A47" s="3" t="s">
        <v>397</v>
      </c>
      <c r="B47" s="171">
        <v>2</v>
      </c>
      <c r="C47" s="4">
        <v>24.741868834528098</v>
      </c>
      <c r="D47" s="177">
        <v>1.0559215935930399</v>
      </c>
      <c r="E47" s="4">
        <v>22.892976653286901</v>
      </c>
      <c r="F47" s="177">
        <v>1.31274009813715</v>
      </c>
      <c r="G47" s="4">
        <v>-1.84889218124124</v>
      </c>
      <c r="H47" s="177">
        <v>1.68471272835258</v>
      </c>
      <c r="I47" s="4">
        <v>48.902405635497999</v>
      </c>
      <c r="J47" s="177">
        <v>1.40566527270706</v>
      </c>
      <c r="K47" s="4">
        <v>48.184020381971699</v>
      </c>
      <c r="L47" s="177">
        <v>1.8343229768007101</v>
      </c>
      <c r="M47" s="4">
        <v>-0.71838525352625004</v>
      </c>
      <c r="N47" s="177">
        <v>2.3109815321879199</v>
      </c>
      <c r="O47" s="4">
        <v>51.4508491280436</v>
      </c>
      <c r="P47" s="177">
        <v>1.41922894194687</v>
      </c>
      <c r="Q47" s="4">
        <v>45.730794350944201</v>
      </c>
      <c r="R47" s="177">
        <v>1.8038165313485801</v>
      </c>
      <c r="S47" s="4">
        <v>-5.7200547770993504</v>
      </c>
      <c r="T47" s="177">
        <v>2.2952047552290602</v>
      </c>
      <c r="U47" s="4">
        <v>44.551089995629503</v>
      </c>
      <c r="V47" s="177">
        <v>1.3044799388844699</v>
      </c>
      <c r="W47" s="4">
        <v>40.242444367346401</v>
      </c>
      <c r="X47" s="177">
        <v>1.54161896762809</v>
      </c>
      <c r="Y47" s="4">
        <v>-4.3086456282830499</v>
      </c>
      <c r="Z47" s="196">
        <v>2.01946947298114</v>
      </c>
    </row>
    <row r="48" spans="1:26" ht="13" customHeight="1" x14ac:dyDescent="0.35">
      <c r="A48" s="3" t="s">
        <v>398</v>
      </c>
      <c r="B48" s="171">
        <v>2</v>
      </c>
      <c r="C48" s="4">
        <v>21.902898474486999</v>
      </c>
      <c r="D48" s="177">
        <v>0.89679866336766401</v>
      </c>
      <c r="E48" s="4">
        <v>27.5290400290151</v>
      </c>
      <c r="F48" s="177">
        <v>0.80673457687249595</v>
      </c>
      <c r="G48" s="4">
        <v>5.6261415545281199</v>
      </c>
      <c r="H48" s="177">
        <v>1.2062622103587901</v>
      </c>
      <c r="I48" s="4">
        <v>54.6562262368696</v>
      </c>
      <c r="J48" s="177">
        <v>1.03771140542838</v>
      </c>
      <c r="K48" s="4">
        <v>65.050911376950907</v>
      </c>
      <c r="L48" s="177">
        <v>1.0110568497761501</v>
      </c>
      <c r="M48" s="4">
        <v>10.3946851400813</v>
      </c>
      <c r="N48" s="177">
        <v>1.44882052526716</v>
      </c>
      <c r="O48" s="4">
        <v>43.899343540349598</v>
      </c>
      <c r="P48" s="177">
        <v>1.0723109356518701</v>
      </c>
      <c r="Q48" s="4">
        <v>46.256149291120003</v>
      </c>
      <c r="R48" s="177">
        <v>1.0112525951464699</v>
      </c>
      <c r="S48" s="4">
        <v>2.3568057507703801</v>
      </c>
      <c r="T48" s="177">
        <v>1.47393437910548</v>
      </c>
      <c r="U48" s="4">
        <v>57.072102278141102</v>
      </c>
      <c r="V48" s="177">
        <v>1.1603679074175699</v>
      </c>
      <c r="W48" s="4">
        <v>58.7412770389626</v>
      </c>
      <c r="X48" s="177">
        <v>1.0204717819426099</v>
      </c>
      <c r="Y48" s="4">
        <v>1.66917476082151</v>
      </c>
      <c r="Z48" s="196">
        <v>1.54525607531753</v>
      </c>
    </row>
    <row r="49" spans="1:26" ht="13" customHeight="1" x14ac:dyDescent="0.35">
      <c r="A49" s="3" t="s">
        <v>399</v>
      </c>
      <c r="B49" s="171">
        <v>2</v>
      </c>
      <c r="C49" s="4">
        <v>46.705455766740698</v>
      </c>
      <c r="D49" s="177">
        <v>0.88769093142153799</v>
      </c>
      <c r="E49" s="4">
        <v>52.762616131088002</v>
      </c>
      <c r="F49" s="177">
        <v>1.6445600853645199</v>
      </c>
      <c r="G49" s="4">
        <v>6.0571603643473004</v>
      </c>
      <c r="H49" s="177">
        <v>1.86884270715921</v>
      </c>
      <c r="I49" s="4">
        <v>82.359098333717995</v>
      </c>
      <c r="J49" s="177">
        <v>0.51274621416988297</v>
      </c>
      <c r="K49" s="4">
        <v>92.135114596515507</v>
      </c>
      <c r="L49" s="177">
        <v>0.76320633747427802</v>
      </c>
      <c r="M49" s="4">
        <v>9.7760162627974694</v>
      </c>
      <c r="N49" s="177">
        <v>0.91945233356952705</v>
      </c>
      <c r="O49" s="4">
        <v>84.245739942924502</v>
      </c>
      <c r="P49" s="177">
        <v>0.48099013886963699</v>
      </c>
      <c r="Q49" s="4">
        <v>88.283522880966004</v>
      </c>
      <c r="R49" s="177">
        <v>0.97094457040324</v>
      </c>
      <c r="S49" s="4">
        <v>4.0377829380414898</v>
      </c>
      <c r="T49" s="177">
        <v>1.0835519703666101</v>
      </c>
      <c r="U49" s="4">
        <v>70.025350857189807</v>
      </c>
      <c r="V49" s="177">
        <v>0.67080310349850703</v>
      </c>
      <c r="W49" s="4">
        <v>78.825427553771306</v>
      </c>
      <c r="X49" s="177">
        <v>1.5715768836856701</v>
      </c>
      <c r="Y49" s="4">
        <v>8.8000766965815007</v>
      </c>
      <c r="Z49" s="196">
        <v>1.7087512121424799</v>
      </c>
    </row>
    <row r="50" spans="1:26" ht="13" customHeight="1" x14ac:dyDescent="0.35">
      <c r="A50" s="3" t="s">
        <v>400</v>
      </c>
      <c r="B50" s="171">
        <v>2</v>
      </c>
      <c r="C50" s="4">
        <v>27.564177533653801</v>
      </c>
      <c r="D50" s="177">
        <v>2.0120858852277599</v>
      </c>
      <c r="E50" s="4">
        <v>29.7319620482528</v>
      </c>
      <c r="F50" s="177">
        <v>1.8135326636953899</v>
      </c>
      <c r="G50" s="4">
        <v>2.16778451459902</v>
      </c>
      <c r="H50" s="177">
        <v>2.7087617709615701</v>
      </c>
      <c r="I50" s="4">
        <v>78.883683558612503</v>
      </c>
      <c r="J50" s="177">
        <v>1.32920955756421</v>
      </c>
      <c r="K50" s="4">
        <v>81.882337158626697</v>
      </c>
      <c r="L50" s="177">
        <v>2.0787659315739799</v>
      </c>
      <c r="M50" s="4">
        <v>2.9986536000141402</v>
      </c>
      <c r="N50" s="177">
        <v>2.4674006253935898</v>
      </c>
      <c r="O50" s="4">
        <v>59.716062060090799</v>
      </c>
      <c r="P50" s="177">
        <v>4.0164243586823201</v>
      </c>
      <c r="Q50" s="4">
        <v>63.103092333934597</v>
      </c>
      <c r="R50" s="177">
        <v>2.3087834954098301</v>
      </c>
      <c r="S50" s="4">
        <v>3.3870302738438398</v>
      </c>
      <c r="T50" s="177">
        <v>4.6327255323074699</v>
      </c>
      <c r="U50" s="4">
        <v>45.947549400318003</v>
      </c>
      <c r="V50" s="177">
        <v>1.5366098068276199</v>
      </c>
      <c r="W50" s="4">
        <v>41.896133601466303</v>
      </c>
      <c r="X50" s="177">
        <v>1.9658597000170399</v>
      </c>
      <c r="Y50" s="4">
        <v>-4.0514157988516404</v>
      </c>
      <c r="Z50" s="196">
        <v>2.49515010742638</v>
      </c>
    </row>
    <row r="51" spans="1:26" ht="13" customHeight="1" x14ac:dyDescent="0.35">
      <c r="A51" s="3" t="s">
        <v>402</v>
      </c>
      <c r="B51" s="171">
        <v>2</v>
      </c>
      <c r="C51" s="4">
        <v>73.734405747219697</v>
      </c>
      <c r="D51" s="177">
        <v>1.80115113272365</v>
      </c>
      <c r="E51" s="4">
        <v>79.769296965193604</v>
      </c>
      <c r="F51" s="177">
        <v>0.83147378832840502</v>
      </c>
      <c r="G51" s="4">
        <v>6.0348912179738603</v>
      </c>
      <c r="H51" s="177">
        <v>1.98380797044192</v>
      </c>
      <c r="I51" s="4">
        <v>41.265273060196797</v>
      </c>
      <c r="J51" s="177">
        <v>1.64096793170035</v>
      </c>
      <c r="K51" s="4">
        <v>48.856814253178101</v>
      </c>
      <c r="L51" s="177">
        <v>1.1623583776142099</v>
      </c>
      <c r="M51" s="4">
        <v>7.59154119298125</v>
      </c>
      <c r="N51" s="177">
        <v>2.0109333034386898</v>
      </c>
      <c r="O51" s="4">
        <v>73.618261392633698</v>
      </c>
      <c r="P51" s="177">
        <v>1.59274866429378</v>
      </c>
      <c r="Q51" s="4">
        <v>82.034772962991298</v>
      </c>
      <c r="R51" s="177">
        <v>0.78421610231112104</v>
      </c>
      <c r="S51" s="4">
        <v>8.4165115703575903</v>
      </c>
      <c r="T51" s="177">
        <v>1.77534312253538</v>
      </c>
      <c r="U51" s="4">
        <v>60.189294736283898</v>
      </c>
      <c r="V51" s="177">
        <v>1.67684598241965</v>
      </c>
      <c r="W51" s="4">
        <v>67.739557478347194</v>
      </c>
      <c r="X51" s="177">
        <v>1.0094759932170101</v>
      </c>
      <c r="Y51" s="4">
        <v>7.5502627420632198</v>
      </c>
      <c r="Z51" s="196">
        <v>1.95725681238778</v>
      </c>
    </row>
    <row r="52" spans="1:26" ht="13" customHeight="1" x14ac:dyDescent="0.35">
      <c r="A52" s="192" t="s">
        <v>424</v>
      </c>
      <c r="B52" s="172">
        <v>2</v>
      </c>
      <c r="C52" s="42">
        <v>33.058260230847097</v>
      </c>
      <c r="D52" s="178">
        <v>0.23498191886963801</v>
      </c>
      <c r="E52" s="42">
        <v>35.340363801352702</v>
      </c>
      <c r="F52" s="178">
        <v>0.25826704176244097</v>
      </c>
      <c r="G52" s="42">
        <v>2.28210357050565</v>
      </c>
      <c r="H52" s="178">
        <v>0.34916810715811297</v>
      </c>
      <c r="I52" s="42">
        <v>56.606948372758602</v>
      </c>
      <c r="J52" s="178">
        <v>0.23002750133463301</v>
      </c>
      <c r="K52" s="42">
        <v>60.398656377024601</v>
      </c>
      <c r="L52" s="178">
        <v>0.25575818759311097</v>
      </c>
      <c r="M52" s="42">
        <v>3.7917080042660301</v>
      </c>
      <c r="N52" s="178">
        <v>0.34398386864963298</v>
      </c>
      <c r="O52" s="42">
        <v>48.2100141743759</v>
      </c>
      <c r="P52" s="178">
        <v>0.29341086810770201</v>
      </c>
      <c r="Q52" s="42">
        <v>50.5536191438839</v>
      </c>
      <c r="R52" s="178">
        <v>0.27007714590237297</v>
      </c>
      <c r="S52" s="42">
        <v>2.3436049695079402</v>
      </c>
      <c r="T52" s="178">
        <v>0.39878766563484302</v>
      </c>
      <c r="U52" s="42">
        <v>42.847010696031703</v>
      </c>
      <c r="V52" s="178">
        <v>0.25378455841488301</v>
      </c>
      <c r="W52" s="42">
        <v>45.971281170672199</v>
      </c>
      <c r="X52" s="178">
        <v>0.27467128725494999</v>
      </c>
      <c r="Y52" s="42">
        <v>3.1242704746404599</v>
      </c>
      <c r="Z52" s="197">
        <v>0.37396646658775201</v>
      </c>
    </row>
    <row r="53" spans="1:26" ht="13" customHeight="1" x14ac:dyDescent="0.35">
      <c r="A53" s="3" t="s">
        <v>406</v>
      </c>
      <c r="B53" s="171">
        <v>2</v>
      </c>
      <c r="C53" s="4">
        <v>31.792281860009901</v>
      </c>
      <c r="D53" s="177">
        <v>2.2892151946858799</v>
      </c>
      <c r="E53" s="4">
        <v>30.620825054365199</v>
      </c>
      <c r="F53" s="177">
        <v>1.7927363871378901</v>
      </c>
      <c r="G53" s="4">
        <v>-1.1714568056446999</v>
      </c>
      <c r="H53" s="177">
        <v>2.90764680821948</v>
      </c>
      <c r="I53" s="4">
        <v>76.044939334639196</v>
      </c>
      <c r="J53" s="177">
        <v>2.19093269434897</v>
      </c>
      <c r="K53" s="4">
        <v>77.537748994463698</v>
      </c>
      <c r="L53" s="177">
        <v>1.9859743421129801</v>
      </c>
      <c r="M53" s="4">
        <v>1.49280965982449</v>
      </c>
      <c r="N53" s="177">
        <v>2.9570729038524401</v>
      </c>
      <c r="O53" s="4">
        <v>56.736457656912897</v>
      </c>
      <c r="P53" s="177">
        <v>2.5110961431069598</v>
      </c>
      <c r="Q53" s="4">
        <v>57.966743917513</v>
      </c>
      <c r="R53" s="177">
        <v>2.7264326426191099</v>
      </c>
      <c r="S53" s="4">
        <v>1.2302862606000899</v>
      </c>
      <c r="T53" s="177">
        <v>3.7066209402453998</v>
      </c>
      <c r="U53" s="4">
        <v>54.889411618026898</v>
      </c>
      <c r="V53" s="177">
        <v>2.1576342362967198</v>
      </c>
      <c r="W53" s="4">
        <v>47.227876007792702</v>
      </c>
      <c r="X53" s="177">
        <v>2.11001542266736</v>
      </c>
      <c r="Y53" s="4">
        <v>-7.6615356102342496</v>
      </c>
      <c r="Z53" s="196">
        <v>3.0178718630077501</v>
      </c>
    </row>
    <row r="54" spans="1:26" ht="13" customHeight="1" x14ac:dyDescent="0.35">
      <c r="A54" s="3" t="s">
        <v>407</v>
      </c>
      <c r="B54" s="171">
        <v>2</v>
      </c>
      <c r="C54" s="4">
        <v>39.374597340285703</v>
      </c>
      <c r="D54" s="177">
        <v>2.1424251286083398</v>
      </c>
      <c r="E54" s="4">
        <v>41.658307503566697</v>
      </c>
      <c r="F54" s="177">
        <v>1.6859412178603299</v>
      </c>
      <c r="G54" s="4">
        <v>2.2837101632810302</v>
      </c>
      <c r="H54" s="177">
        <v>2.72623975867362</v>
      </c>
      <c r="I54" s="4">
        <v>54.303728821417003</v>
      </c>
      <c r="J54" s="177">
        <v>1.7041658090740699</v>
      </c>
      <c r="K54" s="4">
        <v>57.709792478158001</v>
      </c>
      <c r="L54" s="177">
        <v>2.8426418043314601</v>
      </c>
      <c r="M54" s="4">
        <v>3.4060636567409901</v>
      </c>
      <c r="N54" s="177">
        <v>3.3143315363056001</v>
      </c>
      <c r="O54" s="4">
        <v>47.651577472681197</v>
      </c>
      <c r="P54" s="177">
        <v>2.1695768483639202</v>
      </c>
      <c r="Q54" s="4">
        <v>45.786210781113603</v>
      </c>
      <c r="R54" s="177">
        <v>2.4018757445605101</v>
      </c>
      <c r="S54" s="4">
        <v>-1.86536669156755</v>
      </c>
      <c r="T54" s="177">
        <v>3.2366758863477201</v>
      </c>
      <c r="U54" s="4">
        <v>39.923497113606203</v>
      </c>
      <c r="V54" s="177">
        <v>2.03057177925638</v>
      </c>
      <c r="W54" s="4">
        <v>44.503105539648502</v>
      </c>
      <c r="X54" s="177">
        <v>1.9464912370793801</v>
      </c>
      <c r="Y54" s="4">
        <v>4.5796084260422099</v>
      </c>
      <c r="Z54" s="196">
        <v>2.8128366263861202</v>
      </c>
    </row>
    <row r="55" spans="1:26" ht="13" customHeight="1" x14ac:dyDescent="0.35">
      <c r="A55" s="3" t="s">
        <v>408</v>
      </c>
      <c r="B55" s="171">
        <v>2</v>
      </c>
      <c r="C55" s="4">
        <v>28.719710372436499</v>
      </c>
      <c r="D55" s="177">
        <v>1.3901141041815099</v>
      </c>
      <c r="E55" s="4">
        <v>26.114305716128701</v>
      </c>
      <c r="F55" s="177">
        <v>1.68886701272316</v>
      </c>
      <c r="G55" s="4">
        <v>-2.6054046563078299</v>
      </c>
      <c r="H55" s="177">
        <v>2.18739319952057</v>
      </c>
      <c r="I55" s="4">
        <v>69.361966843133402</v>
      </c>
      <c r="J55" s="177">
        <v>1.2978887695468599</v>
      </c>
      <c r="K55" s="4">
        <v>77.5995842190259</v>
      </c>
      <c r="L55" s="177">
        <v>1.66046706160871</v>
      </c>
      <c r="M55" s="4">
        <v>8.2376173758925297</v>
      </c>
      <c r="N55" s="177">
        <v>2.10752606645881</v>
      </c>
      <c r="O55" s="4">
        <v>59.536192685110599</v>
      </c>
      <c r="P55" s="177">
        <v>1.76643104654237</v>
      </c>
      <c r="Q55" s="4">
        <v>58.235089214980199</v>
      </c>
      <c r="R55" s="177">
        <v>2.3613624247510998</v>
      </c>
      <c r="S55" s="4">
        <v>-1.3011034701303399</v>
      </c>
      <c r="T55" s="177">
        <v>2.9489508546625798</v>
      </c>
      <c r="U55" s="4">
        <v>50.908228802518103</v>
      </c>
      <c r="V55" s="177">
        <v>1.75321807411483</v>
      </c>
      <c r="W55" s="4">
        <v>42.774440862665998</v>
      </c>
      <c r="X55" s="177">
        <v>1.8482128059727501</v>
      </c>
      <c r="Y55" s="4">
        <v>-8.1337879398520307</v>
      </c>
      <c r="Z55" s="196">
        <v>2.54748193154821</v>
      </c>
    </row>
    <row r="56" spans="1:26" ht="13" customHeight="1" x14ac:dyDescent="0.35">
      <c r="A56" s="103" t="s">
        <v>409</v>
      </c>
      <c r="B56" s="182">
        <v>2</v>
      </c>
      <c r="C56" s="109">
        <v>53.143894028944302</v>
      </c>
      <c r="D56" s="183">
        <v>1.19558000742363</v>
      </c>
      <c r="E56" s="109">
        <v>59.676825826803302</v>
      </c>
      <c r="F56" s="183">
        <v>1.9274900401039701</v>
      </c>
      <c r="G56" s="109">
        <v>6.5329317978589598</v>
      </c>
      <c r="H56" s="183">
        <v>2.2681775523206</v>
      </c>
      <c r="I56" s="109">
        <v>51.071836035795599</v>
      </c>
      <c r="J56" s="183">
        <v>1.0109036153808</v>
      </c>
      <c r="K56" s="109">
        <v>62.5972680737665</v>
      </c>
      <c r="L56" s="183">
        <v>1.98180717689866</v>
      </c>
      <c r="M56" s="109">
        <v>11.525432037970999</v>
      </c>
      <c r="N56" s="183">
        <v>2.2247439866189098</v>
      </c>
      <c r="O56" s="109">
        <v>63.007485378899098</v>
      </c>
      <c r="P56" s="183">
        <v>1.26179696267648</v>
      </c>
      <c r="Q56" s="109">
        <v>67.914901166648903</v>
      </c>
      <c r="R56" s="183">
        <v>2.0706742414582902</v>
      </c>
      <c r="S56" s="109">
        <v>4.9074157877498097</v>
      </c>
      <c r="T56" s="183">
        <v>2.42483471380184</v>
      </c>
      <c r="U56" s="109">
        <v>52.5270626444877</v>
      </c>
      <c r="V56" s="183">
        <v>1.0369229133987701</v>
      </c>
      <c r="W56" s="109">
        <v>48.785798160765303</v>
      </c>
      <c r="X56" s="183">
        <v>2.18190400333101</v>
      </c>
      <c r="Y56" s="109">
        <v>-3.74126448372242</v>
      </c>
      <c r="Z56" s="198">
        <v>2.4157636904472399</v>
      </c>
    </row>
    <row r="57" spans="1:26" ht="13" customHeight="1" x14ac:dyDescent="0.35">
      <c r="A57" s="208"/>
      <c r="B57" s="202"/>
      <c r="C57" s="203" t="s">
        <v>1914</v>
      </c>
      <c r="D57" s="204" t="s">
        <v>1915</v>
      </c>
      <c r="E57" s="203" t="s">
        <v>1768</v>
      </c>
      <c r="F57" s="204" t="s">
        <v>1769</v>
      </c>
      <c r="G57" s="203" t="s">
        <v>1916</v>
      </c>
      <c r="H57" s="204" t="s">
        <v>1917</v>
      </c>
      <c r="I57" s="203" t="s">
        <v>1918</v>
      </c>
      <c r="J57" s="204" t="s">
        <v>1919</v>
      </c>
      <c r="K57" s="203" t="s">
        <v>1770</v>
      </c>
      <c r="L57" s="204" t="s">
        <v>1771</v>
      </c>
      <c r="M57" s="203" t="s">
        <v>1920</v>
      </c>
      <c r="N57" s="204" t="s">
        <v>1921</v>
      </c>
      <c r="O57" s="203" t="s">
        <v>1922</v>
      </c>
      <c r="P57" s="204" t="s">
        <v>1923</v>
      </c>
      <c r="Q57" s="203" t="s">
        <v>1772</v>
      </c>
      <c r="R57" s="204" t="s">
        <v>1773</v>
      </c>
      <c r="S57" s="203" t="s">
        <v>1924</v>
      </c>
      <c r="T57" s="204" t="s">
        <v>1925</v>
      </c>
      <c r="U57" s="203" t="s">
        <v>1926</v>
      </c>
      <c r="V57" s="204" t="s">
        <v>1927</v>
      </c>
      <c r="W57" s="203" t="s">
        <v>1774</v>
      </c>
      <c r="X57" s="204" t="s">
        <v>1775</v>
      </c>
      <c r="Y57" s="203" t="s">
        <v>1928</v>
      </c>
      <c r="Z57" s="210" t="s">
        <v>1929</v>
      </c>
    </row>
    <row r="58" spans="1:26" ht="13" customHeight="1" x14ac:dyDescent="0.35">
      <c r="A58" s="3" t="s">
        <v>371</v>
      </c>
      <c r="B58" s="175">
        <v>1</v>
      </c>
      <c r="C58" s="4">
        <v>19.636012345701101</v>
      </c>
      <c r="D58" s="177">
        <v>1.87066120654122</v>
      </c>
      <c r="E58" s="4">
        <v>29.5068393317678</v>
      </c>
      <c r="F58" s="177">
        <v>1.4499214146058901</v>
      </c>
      <c r="G58" s="4">
        <v>9.8708269860666409</v>
      </c>
      <c r="H58" s="177">
        <v>2.3667795542025001</v>
      </c>
      <c r="I58" s="4">
        <v>28.603349917259699</v>
      </c>
      <c r="J58" s="177">
        <v>1.76154378176747</v>
      </c>
      <c r="K58" s="4">
        <v>30.775445357711899</v>
      </c>
      <c r="L58" s="177">
        <v>1.40878598341899</v>
      </c>
      <c r="M58" s="4">
        <v>2.1720954404521202</v>
      </c>
      <c r="N58" s="177">
        <v>2.255596249811</v>
      </c>
      <c r="O58" s="4">
        <v>50.116191660769303</v>
      </c>
      <c r="P58" s="177">
        <v>1.8191933419183299</v>
      </c>
      <c r="Q58" s="4">
        <v>53.356682245775303</v>
      </c>
      <c r="R58" s="177">
        <v>1.69008027825101</v>
      </c>
      <c r="S58" s="4">
        <v>3.2404905850060199</v>
      </c>
      <c r="T58" s="177">
        <v>2.48311009868935</v>
      </c>
      <c r="U58" s="4">
        <v>43.664217776211501</v>
      </c>
      <c r="V58" s="177">
        <v>2.34410900860028</v>
      </c>
      <c r="W58" s="4">
        <v>54.855035119676501</v>
      </c>
      <c r="X58" s="177">
        <v>1.66392872325304</v>
      </c>
      <c r="Y58" s="4">
        <v>11.1908173434649</v>
      </c>
      <c r="Z58" s="196">
        <v>2.8746314268558799</v>
      </c>
    </row>
    <row r="59" spans="1:26" ht="13" customHeight="1" x14ac:dyDescent="0.35">
      <c r="A59" s="3" t="s">
        <v>376</v>
      </c>
      <c r="B59" s="175">
        <v>1</v>
      </c>
      <c r="C59" s="4">
        <v>15.237225158556299</v>
      </c>
      <c r="D59" s="177">
        <v>0.82796416930900996</v>
      </c>
      <c r="E59" s="4">
        <v>22.9757675863328</v>
      </c>
      <c r="F59" s="177">
        <v>0.91071307833440696</v>
      </c>
      <c r="G59" s="4">
        <v>7.7385424277764399</v>
      </c>
      <c r="H59" s="177">
        <v>1.23082207353821</v>
      </c>
      <c r="I59" s="4">
        <v>11.645713641755201</v>
      </c>
      <c r="J59" s="177">
        <v>0.68441108372573201</v>
      </c>
      <c r="K59" s="4">
        <v>19.493109416041101</v>
      </c>
      <c r="L59" s="177">
        <v>0.97142447162266898</v>
      </c>
      <c r="M59" s="4">
        <v>7.84739577428586</v>
      </c>
      <c r="N59" s="177">
        <v>1.18831142197406</v>
      </c>
      <c r="O59" s="4">
        <v>56.102901903118898</v>
      </c>
      <c r="P59" s="177">
        <v>1.0246972603398301</v>
      </c>
      <c r="Q59" s="4">
        <v>55.598879337765901</v>
      </c>
      <c r="R59" s="177">
        <v>1.3306884011976099</v>
      </c>
      <c r="S59" s="4">
        <v>-0.50402256535298995</v>
      </c>
      <c r="T59" s="177">
        <v>1.6795047175967699</v>
      </c>
      <c r="U59" s="4">
        <v>38.9031606654002</v>
      </c>
      <c r="V59" s="177">
        <v>0.99180130582266202</v>
      </c>
      <c r="W59" s="4">
        <v>45.650350822511399</v>
      </c>
      <c r="X59" s="177">
        <v>1.0840944665214001</v>
      </c>
      <c r="Y59" s="4">
        <v>6.7471901571112003</v>
      </c>
      <c r="Z59" s="196">
        <v>1.46932999784727</v>
      </c>
    </row>
    <row r="60" spans="1:26" ht="13" customHeight="1" x14ac:dyDescent="0.35">
      <c r="A60" s="3" t="s">
        <v>378</v>
      </c>
      <c r="B60" s="175">
        <v>1</v>
      </c>
      <c r="C60" s="4">
        <v>38.057456356346997</v>
      </c>
      <c r="D60" s="177">
        <v>1.06495702454999</v>
      </c>
      <c r="E60" s="4">
        <v>32.419149779737701</v>
      </c>
      <c r="F60" s="177">
        <v>1.0656625287052399</v>
      </c>
      <c r="G60" s="4">
        <v>-5.6383065766093896</v>
      </c>
      <c r="H60" s="177">
        <v>1.50657561682938</v>
      </c>
      <c r="I60" s="4">
        <v>47.0687176314987</v>
      </c>
      <c r="J60" s="177">
        <v>1.16261341700469</v>
      </c>
      <c r="K60" s="4">
        <v>42.5390639282734</v>
      </c>
      <c r="L60" s="177">
        <v>1.20451318108473</v>
      </c>
      <c r="M60" s="4">
        <v>-4.5296537032253701</v>
      </c>
      <c r="N60" s="177">
        <v>1.6740734633839101</v>
      </c>
      <c r="O60" s="4">
        <v>74.004965970728307</v>
      </c>
      <c r="P60" s="177">
        <v>1.0179029606238701</v>
      </c>
      <c r="Q60" s="4">
        <v>64.162295490148907</v>
      </c>
      <c r="R60" s="177">
        <v>1.23596778246081</v>
      </c>
      <c r="S60" s="4">
        <v>-9.8426704805794394</v>
      </c>
      <c r="T60" s="177">
        <v>1.6011691967209201</v>
      </c>
      <c r="U60" s="4">
        <v>52.335499149583796</v>
      </c>
      <c r="V60" s="177">
        <v>1.1558895865115899</v>
      </c>
      <c r="W60" s="4">
        <v>45.300477500374598</v>
      </c>
      <c r="X60" s="177">
        <v>1.24664156258971</v>
      </c>
      <c r="Y60" s="4">
        <v>-7.0350216492091997</v>
      </c>
      <c r="Z60" s="196">
        <v>1.70005762307695</v>
      </c>
    </row>
    <row r="61" spans="1:26" ht="13" customHeight="1" x14ac:dyDescent="0.35">
      <c r="A61" s="3" t="s">
        <v>396</v>
      </c>
      <c r="B61" s="175">
        <v>1</v>
      </c>
      <c r="C61" s="4">
        <v>45.438605169405101</v>
      </c>
      <c r="D61" s="177">
        <v>0.99776217238033205</v>
      </c>
      <c r="E61" s="4">
        <v>46.305167204922398</v>
      </c>
      <c r="F61" s="177">
        <v>0.98163569994866895</v>
      </c>
      <c r="G61" s="4">
        <v>0.86656203551730504</v>
      </c>
      <c r="H61" s="177">
        <v>1.39969210901785</v>
      </c>
      <c r="I61" s="4">
        <v>65.138458356716995</v>
      </c>
      <c r="J61" s="177">
        <v>1.0749511289000599</v>
      </c>
      <c r="K61" s="4">
        <v>66.811306869695301</v>
      </c>
      <c r="L61" s="177">
        <v>0.98985863075953295</v>
      </c>
      <c r="M61" s="4">
        <v>1.67284851297823</v>
      </c>
      <c r="N61" s="177">
        <v>1.4612802737369199</v>
      </c>
      <c r="O61" s="4">
        <v>62.772878291307201</v>
      </c>
      <c r="P61" s="177">
        <v>1.54006585095397</v>
      </c>
      <c r="Q61" s="4">
        <v>70.465548874129595</v>
      </c>
      <c r="R61" s="177">
        <v>0.99446960036625898</v>
      </c>
      <c r="S61" s="4">
        <v>7.69267058282239</v>
      </c>
      <c r="T61" s="177">
        <v>1.83324101288598</v>
      </c>
      <c r="U61" s="4">
        <v>54.9006493671451</v>
      </c>
      <c r="V61" s="177">
        <v>1.17099562017665</v>
      </c>
      <c r="W61" s="4">
        <v>65.7739695150985</v>
      </c>
      <c r="X61" s="177">
        <v>0.98290461311289801</v>
      </c>
      <c r="Y61" s="4">
        <v>10.8733201479534</v>
      </c>
      <c r="Z61" s="196">
        <v>1.5288336145413299</v>
      </c>
    </row>
    <row r="62" spans="1:26" ht="13" customHeight="1" x14ac:dyDescent="0.35">
      <c r="A62" s="3" t="s">
        <v>398</v>
      </c>
      <c r="B62" s="175">
        <v>1</v>
      </c>
      <c r="C62" s="4">
        <v>20.695951813947399</v>
      </c>
      <c r="D62" s="177">
        <v>1.33966713242812</v>
      </c>
      <c r="E62" s="4">
        <v>34.976675479743498</v>
      </c>
      <c r="F62" s="177">
        <v>1.1323289959665099</v>
      </c>
      <c r="G62" s="4">
        <v>14.2807236657962</v>
      </c>
      <c r="H62" s="177">
        <v>1.75410289915236</v>
      </c>
      <c r="I62" s="4">
        <v>60.172706993312801</v>
      </c>
      <c r="J62" s="177">
        <v>1.8122826275613499</v>
      </c>
      <c r="K62" s="4">
        <v>73.304667910437004</v>
      </c>
      <c r="L62" s="177">
        <v>1.0828347476581599</v>
      </c>
      <c r="M62" s="4">
        <v>13.1319609171242</v>
      </c>
      <c r="N62" s="177">
        <v>2.11113699529343</v>
      </c>
      <c r="O62" s="4">
        <v>49.000290604053802</v>
      </c>
      <c r="P62" s="177">
        <v>1.40998491812853</v>
      </c>
      <c r="Q62" s="4">
        <v>59.252691744828503</v>
      </c>
      <c r="R62" s="177">
        <v>1.12389626901174</v>
      </c>
      <c r="S62" s="4">
        <v>10.2524011407746</v>
      </c>
      <c r="T62" s="177">
        <v>1.80310850834009</v>
      </c>
      <c r="U62" s="4">
        <v>59.367488402708197</v>
      </c>
      <c r="V62" s="177">
        <v>1.52457745474996</v>
      </c>
      <c r="W62" s="4">
        <v>67.704208864464903</v>
      </c>
      <c r="X62" s="177">
        <v>1.08488482321605</v>
      </c>
      <c r="Y62" s="4">
        <v>8.3367204617566806</v>
      </c>
      <c r="Z62" s="196">
        <v>1.8711791723874001</v>
      </c>
    </row>
    <row r="63" spans="1:26" ht="13" customHeight="1" x14ac:dyDescent="0.35">
      <c r="A63" s="209" t="s">
        <v>399</v>
      </c>
      <c r="B63" s="205">
        <v>1</v>
      </c>
      <c r="C63" s="206">
        <v>47.962503044022199</v>
      </c>
      <c r="D63" s="207">
        <v>0.72945091943609996</v>
      </c>
      <c r="E63" s="206">
        <v>49.638425414932499</v>
      </c>
      <c r="F63" s="207">
        <v>1.60982748753117</v>
      </c>
      <c r="G63" s="206">
        <v>1.6759223709103701</v>
      </c>
      <c r="H63" s="207">
        <v>1.7673831456356901</v>
      </c>
      <c r="I63" s="206">
        <v>81.0516684683774</v>
      </c>
      <c r="J63" s="207">
        <v>0.53411069771560105</v>
      </c>
      <c r="K63" s="206">
        <v>89.363040592179203</v>
      </c>
      <c r="L63" s="207">
        <v>0.85734689352703997</v>
      </c>
      <c r="M63" s="206">
        <v>8.3113721238017693</v>
      </c>
      <c r="N63" s="207">
        <v>1.0101078819882101</v>
      </c>
      <c r="O63" s="206">
        <v>86.534234564189205</v>
      </c>
      <c r="P63" s="207">
        <v>0.45151693777407298</v>
      </c>
      <c r="Q63" s="206">
        <v>89.363895226978102</v>
      </c>
      <c r="R63" s="207">
        <v>0.87415524285733603</v>
      </c>
      <c r="S63" s="206">
        <v>2.82966066278891</v>
      </c>
      <c r="T63" s="207">
        <v>0.98387749934219104</v>
      </c>
      <c r="U63" s="206">
        <v>70.727055111455002</v>
      </c>
      <c r="V63" s="207">
        <v>0.52921461712683204</v>
      </c>
      <c r="W63" s="206">
        <v>77.154995462414504</v>
      </c>
      <c r="X63" s="207">
        <v>1.30548082439924</v>
      </c>
      <c r="Y63" s="206">
        <v>6.4279403509594299</v>
      </c>
      <c r="Z63" s="211">
        <v>1.40866897951748</v>
      </c>
    </row>
    <row r="64" spans="1:26" ht="13" customHeight="1" x14ac:dyDescent="0.35">
      <c r="A64" s="3" t="s">
        <v>425</v>
      </c>
      <c r="B64" s="175">
        <v>1</v>
      </c>
      <c r="C64" s="4">
        <v>32.903591501584003</v>
      </c>
      <c r="D64" s="177">
        <v>1.1136092407007201</v>
      </c>
      <c r="E64" s="4">
        <v>28.4151216870615</v>
      </c>
      <c r="F64" s="177">
        <v>1.2219639775554401</v>
      </c>
      <c r="G64" s="4">
        <v>-4.4884698145225199</v>
      </c>
      <c r="H64" s="177">
        <v>1.6532759913024699</v>
      </c>
      <c r="I64" s="4">
        <v>63.917460033669599</v>
      </c>
      <c r="J64" s="177">
        <v>1.1659451815298001</v>
      </c>
      <c r="K64" s="4">
        <v>66.231022045983906</v>
      </c>
      <c r="L64" s="177">
        <v>1.7060048116692901</v>
      </c>
      <c r="M64" s="4">
        <v>2.3135620123143901</v>
      </c>
      <c r="N64" s="177">
        <v>2.0663689369934302</v>
      </c>
      <c r="O64" s="4">
        <v>63.536936436481199</v>
      </c>
      <c r="P64" s="177">
        <v>1.0583159038443</v>
      </c>
      <c r="Q64" s="4">
        <v>62.358533463401699</v>
      </c>
      <c r="R64" s="177">
        <v>1.51800764400481</v>
      </c>
      <c r="S64" s="4">
        <v>-1.17840297307954</v>
      </c>
      <c r="T64" s="177">
        <v>1.8505079733918499</v>
      </c>
      <c r="U64" s="4">
        <v>52.246940129085701</v>
      </c>
      <c r="V64" s="177">
        <v>1.08432262415909</v>
      </c>
      <c r="W64" s="4">
        <v>43.314035178510998</v>
      </c>
      <c r="X64" s="177">
        <v>1.4418753846963599</v>
      </c>
      <c r="Y64" s="4">
        <v>-8.9329049505746507</v>
      </c>
      <c r="Z64" s="196">
        <v>1.80409539056462</v>
      </c>
    </row>
    <row r="65" spans="1:26" ht="13" customHeight="1" x14ac:dyDescent="0.35">
      <c r="A65" s="3" t="s">
        <v>426</v>
      </c>
      <c r="B65" s="175">
        <v>1</v>
      </c>
      <c r="C65" s="4">
        <v>24.9941625910912</v>
      </c>
      <c r="D65" s="177">
        <v>1.03547831775273</v>
      </c>
      <c r="E65" s="4">
        <v>22.7348863652985</v>
      </c>
      <c r="F65" s="177">
        <v>1.28556065660418</v>
      </c>
      <c r="G65" s="4">
        <v>-2.2592762257927101</v>
      </c>
      <c r="H65" s="177">
        <v>1.65072152356011</v>
      </c>
      <c r="I65" s="4">
        <v>42.541520561675704</v>
      </c>
      <c r="J65" s="177">
        <v>1.32518806658216</v>
      </c>
      <c r="K65" s="4">
        <v>39.380528237111299</v>
      </c>
      <c r="L65" s="177">
        <v>1.25358766853257</v>
      </c>
      <c r="M65" s="4">
        <v>-3.1609923245644098</v>
      </c>
      <c r="N65" s="177">
        <v>1.8241725396761901</v>
      </c>
      <c r="O65" s="4">
        <v>65.402252004222902</v>
      </c>
      <c r="P65" s="177">
        <v>1.15147717214458</v>
      </c>
      <c r="Q65" s="4">
        <v>54.307456234465</v>
      </c>
      <c r="R65" s="177">
        <v>1.6106541174653699</v>
      </c>
      <c r="S65" s="4">
        <v>-11.0947957697579</v>
      </c>
      <c r="T65" s="177">
        <v>1.9799258481262001</v>
      </c>
      <c r="U65" s="4">
        <v>47.518748853997501</v>
      </c>
      <c r="V65" s="177">
        <v>1.2758395834735701</v>
      </c>
      <c r="W65" s="4">
        <v>40.721563005243503</v>
      </c>
      <c r="X65" s="177">
        <v>1.49960065613402</v>
      </c>
      <c r="Y65" s="4">
        <v>-6.7971858487539896</v>
      </c>
      <c r="Z65" s="196">
        <v>1.96890039632166</v>
      </c>
    </row>
    <row r="66" spans="1:26" ht="13" customHeight="1" x14ac:dyDescent="0.35">
      <c r="A66" s="103" t="s">
        <v>427</v>
      </c>
      <c r="B66" s="184">
        <v>1</v>
      </c>
      <c r="C66" s="109">
        <v>34.146578276625903</v>
      </c>
      <c r="D66" s="183">
        <v>1.6333305873203201</v>
      </c>
      <c r="E66" s="109">
        <v>40.114485437152197</v>
      </c>
      <c r="F66" s="183">
        <v>1.8996040025604899</v>
      </c>
      <c r="G66" s="109">
        <v>5.9679071605262903</v>
      </c>
      <c r="H66" s="183">
        <v>2.50524732791395</v>
      </c>
      <c r="I66" s="109">
        <v>58.273405161000298</v>
      </c>
      <c r="J66" s="183">
        <v>1.6831448935120199</v>
      </c>
      <c r="K66" s="109">
        <v>63.428219984710097</v>
      </c>
      <c r="L66" s="183">
        <v>2.1658367191210499</v>
      </c>
      <c r="M66" s="109">
        <v>5.1548148237098097</v>
      </c>
      <c r="N66" s="183">
        <v>2.74295924622453</v>
      </c>
      <c r="O66" s="109">
        <v>71.055938976199698</v>
      </c>
      <c r="P66" s="183">
        <v>1.3161960935197701</v>
      </c>
      <c r="Q66" s="109">
        <v>68.847032567854399</v>
      </c>
      <c r="R66" s="183">
        <v>1.8839050968070801</v>
      </c>
      <c r="S66" s="109">
        <v>-2.2089064083453098</v>
      </c>
      <c r="T66" s="183">
        <v>2.2981450281417</v>
      </c>
      <c r="U66" s="109">
        <v>58.108421287532401</v>
      </c>
      <c r="V66" s="183">
        <v>1.740780521996</v>
      </c>
      <c r="W66" s="109">
        <v>59.235472383106703</v>
      </c>
      <c r="X66" s="183">
        <v>1.8502174431428</v>
      </c>
      <c r="Y66" s="109">
        <v>1.12705109557433</v>
      </c>
      <c r="Z66" s="198">
        <v>2.5403978847161999</v>
      </c>
    </row>
    <row r="67" spans="1:26" ht="13" customHeight="1" x14ac:dyDescent="0.35">
      <c r="A67" s="3"/>
      <c r="B67" s="111"/>
      <c r="C67" s="4" t="s">
        <v>1914</v>
      </c>
      <c r="D67" s="177" t="s">
        <v>1915</v>
      </c>
      <c r="E67" s="4" t="s">
        <v>1768</v>
      </c>
      <c r="F67" s="177" t="s">
        <v>1769</v>
      </c>
      <c r="G67" s="4" t="s">
        <v>1916</v>
      </c>
      <c r="H67" s="177" t="s">
        <v>1917</v>
      </c>
      <c r="I67" s="4" t="s">
        <v>1918</v>
      </c>
      <c r="J67" s="177" t="s">
        <v>1919</v>
      </c>
      <c r="K67" s="4" t="s">
        <v>1770</v>
      </c>
      <c r="L67" s="177" t="s">
        <v>1771</v>
      </c>
      <c r="M67" s="4" t="s">
        <v>1920</v>
      </c>
      <c r="N67" s="177" t="s">
        <v>1921</v>
      </c>
      <c r="O67" s="4" t="s">
        <v>1922</v>
      </c>
      <c r="P67" s="177" t="s">
        <v>1923</v>
      </c>
      <c r="Q67" s="4" t="s">
        <v>1772</v>
      </c>
      <c r="R67" s="177" t="s">
        <v>1773</v>
      </c>
      <c r="S67" s="4" t="s">
        <v>1924</v>
      </c>
      <c r="T67" s="177" t="s">
        <v>1925</v>
      </c>
      <c r="U67" s="4" t="s">
        <v>1926</v>
      </c>
      <c r="V67" s="177" t="s">
        <v>1927</v>
      </c>
      <c r="W67" s="4" t="s">
        <v>1774</v>
      </c>
      <c r="X67" s="177" t="s">
        <v>1775</v>
      </c>
      <c r="Y67" s="4" t="s">
        <v>1928</v>
      </c>
      <c r="Z67" s="196" t="s">
        <v>1929</v>
      </c>
    </row>
    <row r="68" spans="1:26" ht="13" customHeight="1" x14ac:dyDescent="0.35">
      <c r="A68" s="3" t="s">
        <v>365</v>
      </c>
      <c r="B68" s="111">
        <v>3</v>
      </c>
      <c r="C68" s="4">
        <v>34.971852050433398</v>
      </c>
      <c r="D68" s="177">
        <v>1.21322226315721</v>
      </c>
      <c r="E68" s="4">
        <v>36.023700767156697</v>
      </c>
      <c r="F68" s="177">
        <v>1.0196419484822401</v>
      </c>
      <c r="G68" s="4">
        <v>1.05184871672326</v>
      </c>
      <c r="H68" s="177">
        <v>1.58479587421377</v>
      </c>
      <c r="I68" s="4">
        <v>61.2280472568604</v>
      </c>
      <c r="J68" s="177">
        <v>1.2723036347800101</v>
      </c>
      <c r="K68" s="4">
        <v>68.995040028489399</v>
      </c>
      <c r="L68" s="177">
        <v>0.94643529743389399</v>
      </c>
      <c r="M68" s="4">
        <v>7.7669927716290399</v>
      </c>
      <c r="N68" s="177">
        <v>1.5857163401135801</v>
      </c>
      <c r="O68" s="4">
        <v>37.879863978761598</v>
      </c>
      <c r="P68" s="177">
        <v>1.1847660066510299</v>
      </c>
      <c r="Q68" s="4">
        <v>44.586956076932701</v>
      </c>
      <c r="R68" s="177">
        <v>1.10702479809897</v>
      </c>
      <c r="S68" s="4">
        <v>6.7070920981711097</v>
      </c>
      <c r="T68" s="177">
        <v>1.6214729088461199</v>
      </c>
      <c r="U68" s="4">
        <v>24.586217897144401</v>
      </c>
      <c r="V68" s="177">
        <v>1.19600256925833</v>
      </c>
      <c r="W68" s="4">
        <v>28.7820401728831</v>
      </c>
      <c r="X68" s="177">
        <v>1.0973268431010199</v>
      </c>
      <c r="Y68" s="4">
        <v>4.1958222757387098</v>
      </c>
      <c r="Z68" s="196">
        <v>1.6231291834794199</v>
      </c>
    </row>
    <row r="69" spans="1:26" ht="13" customHeight="1" x14ac:dyDescent="0.35">
      <c r="A69" s="3" t="s">
        <v>368</v>
      </c>
      <c r="B69" s="111">
        <v>3</v>
      </c>
      <c r="C69" s="4">
        <v>47.767175144801499</v>
      </c>
      <c r="D69" s="177">
        <v>1.4782867509750299</v>
      </c>
      <c r="E69" s="4">
        <v>48.352671457012498</v>
      </c>
      <c r="F69" s="177">
        <v>1.8126254795349499</v>
      </c>
      <c r="G69" s="4">
        <v>0.58549631221097798</v>
      </c>
      <c r="H69" s="177">
        <v>2.3390046701893499</v>
      </c>
      <c r="I69" s="4">
        <v>58.410795629488597</v>
      </c>
      <c r="J69" s="177">
        <v>1.57504152284045</v>
      </c>
      <c r="K69" s="4">
        <v>60.836378446534098</v>
      </c>
      <c r="L69" s="177">
        <v>1.80448347911298</v>
      </c>
      <c r="M69" s="4">
        <v>2.4255828170455298</v>
      </c>
      <c r="N69" s="177">
        <v>2.3951860940359602</v>
      </c>
      <c r="O69" s="4">
        <v>81.050079998289206</v>
      </c>
      <c r="P69" s="177">
        <v>1.14367563431365</v>
      </c>
      <c r="Q69" s="4">
        <v>84.648033258868594</v>
      </c>
      <c r="R69" s="177">
        <v>1.4599213097486701</v>
      </c>
      <c r="S69" s="4">
        <v>3.5979532605793501</v>
      </c>
      <c r="T69" s="177">
        <v>1.8545522875295299</v>
      </c>
      <c r="U69" s="4">
        <v>45.247576577498798</v>
      </c>
      <c r="V69" s="177">
        <v>1.4935611938604201</v>
      </c>
      <c r="W69" s="4">
        <v>41.482437819581499</v>
      </c>
      <c r="X69" s="177">
        <v>1.4151488887365</v>
      </c>
      <c r="Y69" s="4">
        <v>-3.7651387579172901</v>
      </c>
      <c r="Z69" s="196">
        <v>2.05751583641486</v>
      </c>
    </row>
    <row r="70" spans="1:26" ht="13" customHeight="1" x14ac:dyDescent="0.35">
      <c r="A70" s="3" t="s">
        <v>387</v>
      </c>
      <c r="B70" s="111">
        <v>3</v>
      </c>
      <c r="C70" s="4">
        <v>76.674070133084598</v>
      </c>
      <c r="D70" s="177">
        <v>0.84756786728046196</v>
      </c>
      <c r="E70" s="4">
        <v>76.287668210747299</v>
      </c>
      <c r="F70" s="177">
        <v>0.87576821331676102</v>
      </c>
      <c r="G70" s="4">
        <v>-0.38640192233725701</v>
      </c>
      <c r="H70" s="177">
        <v>1.2187457704961999</v>
      </c>
      <c r="I70" s="4">
        <v>78.6032301387513</v>
      </c>
      <c r="J70" s="177">
        <v>0.76631627153744497</v>
      </c>
      <c r="K70" s="4">
        <v>84.582231534362705</v>
      </c>
      <c r="L70" s="177">
        <v>0.760252972654204</v>
      </c>
      <c r="M70" s="4">
        <v>5.9790013956113901</v>
      </c>
      <c r="N70" s="177">
        <v>1.07945597893226</v>
      </c>
      <c r="O70" s="4">
        <v>60.282575342473002</v>
      </c>
      <c r="P70" s="177">
        <v>0.98194847712745603</v>
      </c>
      <c r="Q70" s="4">
        <v>70.070482243199905</v>
      </c>
      <c r="R70" s="177">
        <v>0.97368524214416996</v>
      </c>
      <c r="S70" s="4">
        <v>9.7879069007268509</v>
      </c>
      <c r="T70" s="177">
        <v>1.38285420869385</v>
      </c>
      <c r="U70" s="4">
        <v>55.650207625556099</v>
      </c>
      <c r="V70" s="177">
        <v>1.14566736791728</v>
      </c>
      <c r="W70" s="4">
        <v>63.0366776375431</v>
      </c>
      <c r="X70" s="177">
        <v>1.0073895626891101</v>
      </c>
      <c r="Y70" s="4">
        <v>7.38647001198692</v>
      </c>
      <c r="Z70" s="196">
        <v>1.52557774266848</v>
      </c>
    </row>
    <row r="71" spans="1:26" ht="13" customHeight="1" x14ac:dyDescent="0.35">
      <c r="A71" s="3" t="s">
        <v>394</v>
      </c>
      <c r="B71" s="111">
        <v>3</v>
      </c>
      <c r="C71" s="4">
        <v>32.638851798803003</v>
      </c>
      <c r="D71" s="177">
        <v>1.2461096954137001</v>
      </c>
      <c r="E71" s="4">
        <v>33.450541430527203</v>
      </c>
      <c r="F71" s="177">
        <v>1.2505058728349201</v>
      </c>
      <c r="G71" s="4">
        <v>0.81168963172418496</v>
      </c>
      <c r="H71" s="177">
        <v>1.7653765351897801</v>
      </c>
      <c r="I71" s="4">
        <v>58.422453195343202</v>
      </c>
      <c r="J71" s="177">
        <v>1.2657426481093199</v>
      </c>
      <c r="K71" s="4">
        <v>65.640080089077699</v>
      </c>
      <c r="L71" s="177">
        <v>1.2545156288013</v>
      </c>
      <c r="M71" s="4">
        <v>7.2176268937344803</v>
      </c>
      <c r="N71" s="177">
        <v>1.78210940016305</v>
      </c>
      <c r="O71" s="4">
        <v>23.689096936769701</v>
      </c>
      <c r="P71" s="177">
        <v>1.0253311678160899</v>
      </c>
      <c r="Q71" s="4">
        <v>31.721785322857201</v>
      </c>
      <c r="R71" s="177">
        <v>1.1811528920676899</v>
      </c>
      <c r="S71" s="4">
        <v>8.0326883860874805</v>
      </c>
      <c r="T71" s="177">
        <v>1.5641055457145301</v>
      </c>
      <c r="U71" s="4">
        <v>24.387509522857499</v>
      </c>
      <c r="V71" s="177">
        <v>0.94535639316225095</v>
      </c>
      <c r="W71" s="4">
        <v>29.887110849030201</v>
      </c>
      <c r="X71" s="177">
        <v>1.2976630303046699</v>
      </c>
      <c r="Y71" s="4">
        <v>5.4996013261726704</v>
      </c>
      <c r="Z71" s="196">
        <v>1.60549931495228</v>
      </c>
    </row>
    <row r="72" spans="1:26" ht="13" customHeight="1" x14ac:dyDescent="0.35">
      <c r="A72" s="3" t="s">
        <v>398</v>
      </c>
      <c r="B72" s="111">
        <v>3</v>
      </c>
      <c r="C72" s="4">
        <v>18.5370330530146</v>
      </c>
      <c r="D72" s="177">
        <v>0.94466247405315096</v>
      </c>
      <c r="E72" s="4">
        <v>27.209829644200799</v>
      </c>
      <c r="F72" s="177">
        <v>0.85750731382386802</v>
      </c>
      <c r="G72" s="4">
        <v>8.6727965911861293</v>
      </c>
      <c r="H72" s="177">
        <v>1.2758158108228801</v>
      </c>
      <c r="I72" s="4">
        <v>51.699665428886398</v>
      </c>
      <c r="J72" s="177">
        <v>1.21874213175943</v>
      </c>
      <c r="K72" s="4">
        <v>61.861312246189797</v>
      </c>
      <c r="L72" s="177">
        <v>0.86420118915060395</v>
      </c>
      <c r="M72" s="4">
        <v>10.161646817303399</v>
      </c>
      <c r="N72" s="177">
        <v>1.49404687980493</v>
      </c>
      <c r="O72" s="4">
        <v>40.048545414589697</v>
      </c>
      <c r="P72" s="177">
        <v>1.2308550398478599</v>
      </c>
      <c r="Q72" s="4">
        <v>44.924838785658999</v>
      </c>
      <c r="R72" s="177">
        <v>0.92723155434022997</v>
      </c>
      <c r="S72" s="4">
        <v>4.8762933710693703</v>
      </c>
      <c r="T72" s="177">
        <v>1.5410264386061301</v>
      </c>
      <c r="U72" s="4">
        <v>53.637877239560801</v>
      </c>
      <c r="V72" s="177">
        <v>1.06223192820461</v>
      </c>
      <c r="W72" s="4">
        <v>56.951376522467598</v>
      </c>
      <c r="X72" s="177">
        <v>1.0122501079648001</v>
      </c>
      <c r="Y72" s="4">
        <v>3.3134992829068701</v>
      </c>
      <c r="Z72" s="196">
        <v>1.4673060179703601</v>
      </c>
    </row>
    <row r="73" spans="1:26" ht="13" customHeight="1" x14ac:dyDescent="0.35">
      <c r="A73" s="103" t="s">
        <v>399</v>
      </c>
      <c r="B73" s="106">
        <v>3</v>
      </c>
      <c r="C73" s="109">
        <v>45.176220441207398</v>
      </c>
      <c r="D73" s="183">
        <v>1.0192935935193199</v>
      </c>
      <c r="E73" s="109">
        <v>51.795428568031099</v>
      </c>
      <c r="F73" s="183">
        <v>1.9363391043707601</v>
      </c>
      <c r="G73" s="109">
        <v>6.6192081268237004</v>
      </c>
      <c r="H73" s="183">
        <v>2.1882341183943002</v>
      </c>
      <c r="I73" s="109">
        <v>83.441573483942193</v>
      </c>
      <c r="J73" s="183">
        <v>0.61137040148979904</v>
      </c>
      <c r="K73" s="109">
        <v>93.026871414452401</v>
      </c>
      <c r="L73" s="183">
        <v>0.78601910407040199</v>
      </c>
      <c r="M73" s="109">
        <v>9.5852979305101709</v>
      </c>
      <c r="N73" s="183">
        <v>0.995791042227954</v>
      </c>
      <c r="O73" s="109">
        <v>83.803202971293601</v>
      </c>
      <c r="P73" s="183">
        <v>0.65176487375992898</v>
      </c>
      <c r="Q73" s="109">
        <v>86.966446889278998</v>
      </c>
      <c r="R73" s="183">
        <v>1.3090627403076001</v>
      </c>
      <c r="S73" s="109">
        <v>3.1632439179854002</v>
      </c>
      <c r="T73" s="183">
        <v>1.46234151576468</v>
      </c>
      <c r="U73" s="109">
        <v>70.058165067092403</v>
      </c>
      <c r="V73" s="183">
        <v>0.83306707756374498</v>
      </c>
      <c r="W73" s="109">
        <v>78.343448353980705</v>
      </c>
      <c r="X73" s="183">
        <v>1.1723857458029801</v>
      </c>
      <c r="Y73" s="109">
        <v>8.2852832868882995</v>
      </c>
      <c r="Z73" s="198">
        <v>1.4382242845546001</v>
      </c>
    </row>
    <row r="75" spans="1:26" x14ac:dyDescent="0.35">
      <c r="A75" s="201" t="s">
        <v>534</v>
      </c>
    </row>
    <row r="76" spans="1:26" x14ac:dyDescent="0.35">
      <c r="A76" s="201" t="s">
        <v>412</v>
      </c>
    </row>
    <row r="77" spans="1:26" x14ac:dyDescent="0.35">
      <c r="A77" s="201" t="s">
        <v>429</v>
      </c>
    </row>
    <row r="78" spans="1:26" x14ac:dyDescent="0.35">
      <c r="A78" s="201" t="s">
        <v>413</v>
      </c>
    </row>
    <row r="79" spans="1:26" x14ac:dyDescent="0.35">
      <c r="A79" s="201" t="s">
        <v>414</v>
      </c>
    </row>
    <row r="80" spans="1:26" x14ac:dyDescent="0.35">
      <c r="A80" s="201" t="s">
        <v>415</v>
      </c>
    </row>
    <row r="81" spans="1:1" x14ac:dyDescent="0.35">
      <c r="A81" s="170" t="str">
        <f>HYPERLINK("https://oecdcode.org/disclaimers/cyprus.html", "Information on data for Cyprus: https://oecdcode.org/disclaimers/cyprus.html")</f>
        <v>Information on data for Cyprus: https://oecdcode.org/disclaimers/cyprus.html</v>
      </c>
    </row>
    <row r="82" spans="1:1" x14ac:dyDescent="0.35">
      <c r="A82" s="201" t="s">
        <v>501</v>
      </c>
    </row>
  </sheetData>
  <mergeCells count="18">
    <mergeCell ref="W8:X9"/>
    <mergeCell ref="Y8:Z9"/>
    <mergeCell ref="B6:B10"/>
    <mergeCell ref="C6:Z6"/>
    <mergeCell ref="C7:H7"/>
    <mergeCell ref="C8:D9"/>
    <mergeCell ref="E8:F9"/>
    <mergeCell ref="G8:H9"/>
    <mergeCell ref="I7:N7"/>
    <mergeCell ref="I8:J9"/>
    <mergeCell ref="K8:L9"/>
    <mergeCell ref="M8:N9"/>
    <mergeCell ref="O7:T7"/>
    <mergeCell ref="O8:P9"/>
    <mergeCell ref="Q8:R9"/>
    <mergeCell ref="S8:T9"/>
    <mergeCell ref="U7:Z7"/>
    <mergeCell ref="U8:V9"/>
  </mergeCells>
  <conditionalFormatting sqref="G1:G200">
    <cfRule type="expression" dxfId="293" priority="4">
      <formula>ABS(G1/H1)&gt;1.95996398454005</formula>
    </cfRule>
  </conditionalFormatting>
  <conditionalFormatting sqref="M1:M200">
    <cfRule type="expression" dxfId="292" priority="3">
      <formula>ABS(M1/N1)&gt;1.95996398454005</formula>
    </cfRule>
  </conditionalFormatting>
  <conditionalFormatting sqref="S1:S200">
    <cfRule type="expression" dxfId="291" priority="2">
      <formula>ABS(S1/T1)&gt;1.95996398454005</formula>
    </cfRule>
  </conditionalFormatting>
  <conditionalFormatting sqref="Y1:Y200">
    <cfRule type="expression" dxfId="290"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F105"/>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286</v>
      </c>
    </row>
    <row r="2" spans="1:32" x14ac:dyDescent="0.35">
      <c r="A2" s="23" t="s">
        <v>287</v>
      </c>
    </row>
    <row r="3" spans="1:32" x14ac:dyDescent="0.35">
      <c r="A3" s="41" t="s">
        <v>343</v>
      </c>
    </row>
    <row r="4" spans="1:32" x14ac:dyDescent="0.35">
      <c r="A4" s="168" t="str">
        <f>HYPERLINK("#'TOC'!A1", "Back to TOC")</f>
        <v>Back to TOC</v>
      </c>
    </row>
    <row r="7" spans="1:32" ht="16" customHeight="1" x14ac:dyDescent="0.35">
      <c r="B7" s="334" t="s">
        <v>344</v>
      </c>
      <c r="C7" s="337" t="s">
        <v>637</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43"/>
    </row>
    <row r="8" spans="1:32" ht="32" customHeight="1" x14ac:dyDescent="0.35">
      <c r="B8" s="335"/>
      <c r="C8" s="338" t="s">
        <v>632</v>
      </c>
      <c r="D8" s="338"/>
      <c r="E8" s="338" t="s">
        <v>633</v>
      </c>
      <c r="F8" s="338"/>
      <c r="G8" s="338" t="s">
        <v>634</v>
      </c>
      <c r="H8" s="338"/>
      <c r="I8" s="338" t="s">
        <v>635</v>
      </c>
      <c r="J8" s="338"/>
      <c r="K8" s="338" t="s">
        <v>636</v>
      </c>
      <c r="L8" s="338"/>
      <c r="M8" s="365" t="s">
        <v>348</v>
      </c>
      <c r="N8" s="365"/>
      <c r="O8" s="365"/>
      <c r="P8" s="365"/>
      <c r="Q8" s="365"/>
      <c r="R8" s="365"/>
      <c r="S8" s="365"/>
      <c r="T8" s="365"/>
      <c r="U8" s="365"/>
      <c r="V8" s="365"/>
      <c r="W8" s="365" t="s">
        <v>351</v>
      </c>
      <c r="X8" s="365"/>
      <c r="Y8" s="365"/>
      <c r="Z8" s="365"/>
      <c r="AA8" s="365"/>
      <c r="AB8" s="365"/>
      <c r="AC8" s="365"/>
      <c r="AD8" s="365"/>
      <c r="AE8" s="365"/>
      <c r="AF8" s="366"/>
    </row>
    <row r="9" spans="1:32" ht="80" customHeight="1" x14ac:dyDescent="0.35">
      <c r="B9" s="335"/>
      <c r="C9" s="344"/>
      <c r="D9" s="344"/>
      <c r="E9" s="344"/>
      <c r="F9" s="344"/>
      <c r="G9" s="344"/>
      <c r="H9" s="344"/>
      <c r="I9" s="344"/>
      <c r="J9" s="344"/>
      <c r="K9" s="344"/>
      <c r="L9" s="344"/>
      <c r="M9" s="340" t="s">
        <v>632</v>
      </c>
      <c r="N9" s="340"/>
      <c r="O9" s="340" t="s">
        <v>633</v>
      </c>
      <c r="P9" s="340"/>
      <c r="Q9" s="340" t="s">
        <v>634</v>
      </c>
      <c r="R9" s="340"/>
      <c r="S9" s="340" t="s">
        <v>635</v>
      </c>
      <c r="T9" s="340"/>
      <c r="U9" s="340" t="s">
        <v>636</v>
      </c>
      <c r="V9" s="340"/>
      <c r="W9" s="340" t="s">
        <v>632</v>
      </c>
      <c r="X9" s="340"/>
      <c r="Y9" s="340" t="s">
        <v>633</v>
      </c>
      <c r="Z9" s="340"/>
      <c r="AA9" s="340" t="s">
        <v>634</v>
      </c>
      <c r="AB9" s="340"/>
      <c r="AC9" s="340" t="s">
        <v>635</v>
      </c>
      <c r="AD9" s="340"/>
      <c r="AE9" s="340" t="s">
        <v>636</v>
      </c>
      <c r="AF9" s="342"/>
    </row>
    <row r="10" spans="1:3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45" t="s">
        <v>346</v>
      </c>
    </row>
    <row r="11" spans="1:32" ht="13" customHeight="1" x14ac:dyDescent="0.35">
      <c r="A11" s="53"/>
      <c r="B11" s="185"/>
      <c r="C11" s="54" t="s">
        <v>1930</v>
      </c>
      <c r="D11" s="186" t="s">
        <v>1931</v>
      </c>
      <c r="E11" s="54" t="s">
        <v>1932</v>
      </c>
      <c r="F11" s="186" t="s">
        <v>1933</v>
      </c>
      <c r="G11" s="54" t="s">
        <v>1934</v>
      </c>
      <c r="H11" s="186" t="s">
        <v>1935</v>
      </c>
      <c r="I11" s="54" t="s">
        <v>1936</v>
      </c>
      <c r="J11" s="186" t="s">
        <v>1937</v>
      </c>
      <c r="K11" s="54" t="s">
        <v>1938</v>
      </c>
      <c r="L11" s="186" t="s">
        <v>1939</v>
      </c>
      <c r="M11" s="56" t="s">
        <v>1940</v>
      </c>
      <c r="N11" s="56" t="s">
        <v>1941</v>
      </c>
      <c r="O11" s="56" t="s">
        <v>1942</v>
      </c>
      <c r="P11" s="56" t="s">
        <v>1943</v>
      </c>
      <c r="Q11" s="56" t="s">
        <v>1944</v>
      </c>
      <c r="R11" s="56" t="s">
        <v>1945</v>
      </c>
      <c r="S11" s="56" t="s">
        <v>1946</v>
      </c>
      <c r="T11" s="56" t="s">
        <v>1947</v>
      </c>
      <c r="U11" s="56" t="s">
        <v>1948</v>
      </c>
      <c r="V11" s="56" t="s">
        <v>1949</v>
      </c>
      <c r="W11" s="56" t="s">
        <v>1950</v>
      </c>
      <c r="X11" s="56" t="s">
        <v>1951</v>
      </c>
      <c r="Y11" s="56" t="s">
        <v>1952</v>
      </c>
      <c r="Z11" s="56" t="s">
        <v>1953</v>
      </c>
      <c r="AA11" s="56" t="s">
        <v>1954</v>
      </c>
      <c r="AB11" s="56" t="s">
        <v>1955</v>
      </c>
      <c r="AC11" s="56" t="s">
        <v>1956</v>
      </c>
      <c r="AD11" s="56" t="s">
        <v>1957</v>
      </c>
      <c r="AE11" s="56" t="s">
        <v>1958</v>
      </c>
      <c r="AF11" s="2" t="s">
        <v>1959</v>
      </c>
    </row>
    <row r="12" spans="1:32" ht="13" customHeight="1" x14ac:dyDescent="0.35">
      <c r="A12" s="3" t="s">
        <v>352</v>
      </c>
      <c r="B12" s="171">
        <v>2</v>
      </c>
      <c r="C12" s="4">
        <v>88.984856464860997</v>
      </c>
      <c r="D12" s="177">
        <v>0.67436350208800799</v>
      </c>
      <c r="E12" s="4">
        <v>84.015916053549006</v>
      </c>
      <c r="F12" s="177">
        <v>0.84766681878633399</v>
      </c>
      <c r="G12" s="4">
        <v>84.240856486832001</v>
      </c>
      <c r="H12" s="177">
        <v>0.87168873146968695</v>
      </c>
      <c r="I12" s="4">
        <v>94.330145559604603</v>
      </c>
      <c r="J12" s="177">
        <v>0.51823584460819205</v>
      </c>
      <c r="K12" s="4">
        <v>94.696035626181597</v>
      </c>
      <c r="L12" s="177">
        <v>0.436354747449965</v>
      </c>
      <c r="M12" s="6"/>
      <c r="N12" s="6"/>
      <c r="O12" s="6"/>
      <c r="P12" s="6"/>
      <c r="Q12" s="6"/>
      <c r="R12" s="6"/>
      <c r="S12" s="6"/>
      <c r="T12" s="6"/>
      <c r="U12" s="6"/>
      <c r="V12" s="6"/>
      <c r="W12" s="6"/>
      <c r="X12" s="6"/>
      <c r="Y12" s="6"/>
      <c r="Z12" s="6"/>
      <c r="AA12" s="6"/>
      <c r="AB12" s="6"/>
      <c r="AC12" s="6"/>
      <c r="AD12" s="6"/>
      <c r="AE12" s="6"/>
      <c r="AF12" s="8"/>
    </row>
    <row r="13" spans="1:32" ht="13" customHeight="1" x14ac:dyDescent="0.35">
      <c r="A13" s="3" t="s">
        <v>353</v>
      </c>
      <c r="B13" s="171">
        <v>2</v>
      </c>
      <c r="C13" s="4">
        <v>91.587116699260605</v>
      </c>
      <c r="D13" s="177">
        <v>0.78496405551848702</v>
      </c>
      <c r="E13" s="4">
        <v>75.888607910147499</v>
      </c>
      <c r="F13" s="177">
        <v>1.39196360177567</v>
      </c>
      <c r="G13" s="4">
        <v>96.341092103941804</v>
      </c>
      <c r="H13" s="177">
        <v>0.51293969054741495</v>
      </c>
      <c r="I13" s="4">
        <v>93.331903186401206</v>
      </c>
      <c r="J13" s="177">
        <v>0.68982146660952304</v>
      </c>
      <c r="K13" s="4">
        <v>91.271855608754194</v>
      </c>
      <c r="L13" s="177">
        <v>0.76612059009512701</v>
      </c>
      <c r="M13" s="6"/>
      <c r="N13" s="6"/>
      <c r="O13" s="6"/>
      <c r="P13" s="6"/>
      <c r="Q13" s="6"/>
      <c r="R13" s="6"/>
      <c r="S13" s="6"/>
      <c r="T13" s="6"/>
      <c r="U13" s="6"/>
      <c r="V13" s="6"/>
      <c r="W13" s="6"/>
      <c r="X13" s="6"/>
      <c r="Y13" s="6"/>
      <c r="Z13" s="6"/>
      <c r="AA13" s="6"/>
      <c r="AB13" s="6"/>
      <c r="AC13" s="6"/>
      <c r="AD13" s="6"/>
      <c r="AE13" s="6"/>
      <c r="AF13" s="8"/>
    </row>
    <row r="14" spans="1:32" ht="13" customHeight="1" x14ac:dyDescent="0.35">
      <c r="A14" s="3" t="s">
        <v>354</v>
      </c>
      <c r="B14" s="171">
        <v>2</v>
      </c>
      <c r="C14" s="4">
        <v>89.485064018078504</v>
      </c>
      <c r="D14" s="177">
        <v>0.64591322227180903</v>
      </c>
      <c r="E14" s="4">
        <v>51.341754906502601</v>
      </c>
      <c r="F14" s="177">
        <v>1.0576937827762101</v>
      </c>
      <c r="G14" s="4">
        <v>88.977070793898704</v>
      </c>
      <c r="H14" s="177">
        <v>0.70295057511381198</v>
      </c>
      <c r="I14" s="4">
        <v>87.165160549011702</v>
      </c>
      <c r="J14" s="177">
        <v>0.74327415701142796</v>
      </c>
      <c r="K14" s="4">
        <v>76.567075301473295</v>
      </c>
      <c r="L14" s="177">
        <v>0.86957626232534202</v>
      </c>
      <c r="M14" s="6"/>
      <c r="N14" s="6"/>
      <c r="O14" s="6"/>
      <c r="P14" s="6"/>
      <c r="Q14" s="6"/>
      <c r="R14" s="6"/>
      <c r="S14" s="6"/>
      <c r="T14" s="6"/>
      <c r="U14" s="6"/>
      <c r="V14" s="6"/>
      <c r="W14" s="6"/>
      <c r="X14" s="6"/>
      <c r="Y14" s="6"/>
      <c r="Z14" s="6"/>
      <c r="AA14" s="6"/>
      <c r="AB14" s="6"/>
      <c r="AC14" s="6"/>
      <c r="AD14" s="6"/>
      <c r="AE14" s="6"/>
      <c r="AF14" s="8"/>
    </row>
    <row r="15" spans="1:32" ht="13" customHeight="1" x14ac:dyDescent="0.35">
      <c r="A15" s="3" t="s">
        <v>355</v>
      </c>
      <c r="B15" s="171">
        <v>2</v>
      </c>
      <c r="C15" s="4">
        <v>81.629808474102305</v>
      </c>
      <c r="D15" s="177">
        <v>0.96201608244308401</v>
      </c>
      <c r="E15" s="4">
        <v>81.326714430027394</v>
      </c>
      <c r="F15" s="177">
        <v>0.95296350837757504</v>
      </c>
      <c r="G15" s="4">
        <v>77.116367977964899</v>
      </c>
      <c r="H15" s="177">
        <v>1.1104261721275199</v>
      </c>
      <c r="I15" s="4">
        <v>82.578215944445205</v>
      </c>
      <c r="J15" s="177">
        <v>0.89104396441663103</v>
      </c>
      <c r="K15" s="4">
        <v>78.205968421246396</v>
      </c>
      <c r="L15" s="177">
        <v>1.1786648967548099</v>
      </c>
      <c r="M15" s="6"/>
      <c r="N15" s="6"/>
      <c r="O15" s="6"/>
      <c r="P15" s="6"/>
      <c r="Q15" s="6"/>
      <c r="R15" s="6"/>
      <c r="S15" s="6"/>
      <c r="T15" s="6"/>
      <c r="U15" s="6"/>
      <c r="V15" s="6"/>
      <c r="W15" s="6"/>
      <c r="X15" s="6"/>
      <c r="Y15" s="6"/>
      <c r="Z15" s="6"/>
      <c r="AA15" s="6"/>
      <c r="AB15" s="6"/>
      <c r="AC15" s="6"/>
      <c r="AD15" s="6"/>
      <c r="AE15" s="6"/>
      <c r="AF15" s="8"/>
    </row>
    <row r="16" spans="1:32" ht="13" customHeight="1" x14ac:dyDescent="0.35">
      <c r="A16" s="3" t="s">
        <v>356</v>
      </c>
      <c r="B16" s="171">
        <v>2</v>
      </c>
      <c r="C16" s="4">
        <v>93.656230555335995</v>
      </c>
      <c r="D16" s="177">
        <v>0.55197297438773996</v>
      </c>
      <c r="E16" s="4">
        <v>86.484742509735099</v>
      </c>
      <c r="F16" s="177">
        <v>0.70835573537521002</v>
      </c>
      <c r="G16" s="4">
        <v>94.810171742545094</v>
      </c>
      <c r="H16" s="177">
        <v>0.486152785760258</v>
      </c>
      <c r="I16" s="4">
        <v>95.058154066217298</v>
      </c>
      <c r="J16" s="177">
        <v>0.47935426159056599</v>
      </c>
      <c r="K16" s="4">
        <v>95.043770725799703</v>
      </c>
      <c r="L16" s="177">
        <v>0.47291708370184998</v>
      </c>
      <c r="M16" s="6"/>
      <c r="N16" s="6"/>
      <c r="O16" s="6"/>
      <c r="P16" s="6"/>
      <c r="Q16" s="6"/>
      <c r="R16" s="6"/>
      <c r="S16" s="6"/>
      <c r="T16" s="6"/>
      <c r="U16" s="6"/>
      <c r="V16" s="6"/>
      <c r="W16" s="6"/>
      <c r="X16" s="6"/>
      <c r="Y16" s="6"/>
      <c r="Z16" s="6"/>
      <c r="AA16" s="6"/>
      <c r="AB16" s="6"/>
      <c r="AC16" s="6"/>
      <c r="AD16" s="6"/>
      <c r="AE16" s="6"/>
      <c r="AF16" s="8"/>
    </row>
    <row r="17" spans="1:32" ht="13" customHeight="1" x14ac:dyDescent="0.35">
      <c r="A17" s="3" t="s">
        <v>357</v>
      </c>
      <c r="B17" s="171">
        <v>2</v>
      </c>
      <c r="C17" s="4">
        <v>85.315642724077094</v>
      </c>
      <c r="D17" s="177">
        <v>0.63543488502493095</v>
      </c>
      <c r="E17" s="4">
        <v>49.6133220912455</v>
      </c>
      <c r="F17" s="177">
        <v>1.06400667275269</v>
      </c>
      <c r="G17" s="4">
        <v>93.918640657742301</v>
      </c>
      <c r="H17" s="177">
        <v>0.49183169669151899</v>
      </c>
      <c r="I17" s="4">
        <v>80.585945651464698</v>
      </c>
      <c r="J17" s="177">
        <v>0.85326434011516805</v>
      </c>
      <c r="K17" s="4">
        <v>73.951904580715905</v>
      </c>
      <c r="L17" s="177">
        <v>0.800390340295285</v>
      </c>
      <c r="M17" s="6"/>
      <c r="N17" s="6"/>
      <c r="O17" s="6"/>
      <c r="P17" s="6"/>
      <c r="Q17" s="6"/>
      <c r="R17" s="6"/>
      <c r="S17" s="6"/>
      <c r="T17" s="6"/>
      <c r="U17" s="6"/>
      <c r="V17" s="6"/>
      <c r="W17" s="6"/>
      <c r="X17" s="6"/>
      <c r="Y17" s="6"/>
      <c r="Z17" s="6"/>
      <c r="AA17" s="6"/>
      <c r="AB17" s="6"/>
      <c r="AC17" s="6"/>
      <c r="AD17" s="6"/>
      <c r="AE17" s="6"/>
      <c r="AF17" s="8"/>
    </row>
    <row r="18" spans="1:32" ht="13" customHeight="1" x14ac:dyDescent="0.35">
      <c r="A18" s="190" t="s">
        <v>358</v>
      </c>
      <c r="B18" s="171">
        <v>2</v>
      </c>
      <c r="C18" s="4">
        <v>86.943132133323004</v>
      </c>
      <c r="D18" s="177">
        <v>0.80710822396348203</v>
      </c>
      <c r="E18" s="4">
        <v>51.823560563243198</v>
      </c>
      <c r="F18" s="177">
        <v>1.45849571946148</v>
      </c>
      <c r="G18" s="4">
        <v>93.775377936218206</v>
      </c>
      <c r="H18" s="177">
        <v>0.70829114432013296</v>
      </c>
      <c r="I18" s="4">
        <v>81.030952970848304</v>
      </c>
      <c r="J18" s="177">
        <v>1.2212129820723701</v>
      </c>
      <c r="K18" s="4">
        <v>72.900279021838401</v>
      </c>
      <c r="L18" s="177">
        <v>1.11209450457662</v>
      </c>
      <c r="M18" s="6"/>
      <c r="N18" s="6"/>
      <c r="O18" s="6"/>
      <c r="P18" s="6"/>
      <c r="Q18" s="6"/>
      <c r="R18" s="6"/>
      <c r="S18" s="6"/>
      <c r="T18" s="6"/>
      <c r="U18" s="6"/>
      <c r="V18" s="6"/>
      <c r="W18" s="6"/>
      <c r="X18" s="6"/>
      <c r="Y18" s="6"/>
      <c r="Z18" s="6"/>
      <c r="AA18" s="6"/>
      <c r="AB18" s="6"/>
      <c r="AC18" s="6"/>
      <c r="AD18" s="6"/>
      <c r="AE18" s="6"/>
      <c r="AF18" s="8"/>
    </row>
    <row r="19" spans="1:32" ht="13" customHeight="1" x14ac:dyDescent="0.35">
      <c r="A19" s="190" t="s">
        <v>359</v>
      </c>
      <c r="B19" s="171">
        <v>2</v>
      </c>
      <c r="C19" s="4">
        <v>82.7322795447527</v>
      </c>
      <c r="D19" s="177">
        <v>1.05405001345275</v>
      </c>
      <c r="E19" s="4">
        <v>46.085807012594799</v>
      </c>
      <c r="F19" s="177">
        <v>1.4799490609021999</v>
      </c>
      <c r="G19" s="4">
        <v>94.146498694621002</v>
      </c>
      <c r="H19" s="177">
        <v>0.572921538221972</v>
      </c>
      <c r="I19" s="4">
        <v>79.875325005954593</v>
      </c>
      <c r="J19" s="177">
        <v>0.99565103654960296</v>
      </c>
      <c r="K19" s="4">
        <v>75.628491790702299</v>
      </c>
      <c r="L19" s="177">
        <v>1.05878716392934</v>
      </c>
      <c r="M19" s="6"/>
      <c r="N19" s="6"/>
      <c r="O19" s="6"/>
      <c r="P19" s="6"/>
      <c r="Q19" s="6"/>
      <c r="R19" s="6"/>
      <c r="S19" s="6"/>
      <c r="T19" s="6"/>
      <c r="U19" s="6"/>
      <c r="V19" s="6"/>
      <c r="W19" s="6"/>
      <c r="X19" s="6"/>
      <c r="Y19" s="6"/>
      <c r="Z19" s="6"/>
      <c r="AA19" s="6"/>
      <c r="AB19" s="6"/>
      <c r="AC19" s="6"/>
      <c r="AD19" s="6"/>
      <c r="AE19" s="6"/>
      <c r="AF19" s="8"/>
    </row>
    <row r="20" spans="1:32" ht="13" customHeight="1" x14ac:dyDescent="0.35">
      <c r="A20" s="3" t="s">
        <v>360</v>
      </c>
      <c r="B20" s="171">
        <v>2</v>
      </c>
      <c r="C20" s="4">
        <v>93.828383830772594</v>
      </c>
      <c r="D20" s="177">
        <v>0.65142072943806795</v>
      </c>
      <c r="E20" s="4">
        <v>77.109551938955704</v>
      </c>
      <c r="F20" s="177">
        <v>1.2132203106861901</v>
      </c>
      <c r="G20" s="4">
        <v>96.441495522022294</v>
      </c>
      <c r="H20" s="177">
        <v>0.54050846948188702</v>
      </c>
      <c r="I20" s="4">
        <v>94.122086277764296</v>
      </c>
      <c r="J20" s="177">
        <v>0.64381052710548303</v>
      </c>
      <c r="K20" s="4">
        <v>94.044083076466407</v>
      </c>
      <c r="L20" s="177">
        <v>0.61473612468255601</v>
      </c>
      <c r="M20" s="6"/>
      <c r="N20" s="6"/>
      <c r="O20" s="6"/>
      <c r="P20" s="6"/>
      <c r="Q20" s="6"/>
      <c r="R20" s="6"/>
      <c r="S20" s="6"/>
      <c r="T20" s="6"/>
      <c r="U20" s="6"/>
      <c r="V20" s="6"/>
      <c r="W20" s="6"/>
      <c r="X20" s="6"/>
      <c r="Y20" s="6"/>
      <c r="Z20" s="6"/>
      <c r="AA20" s="6"/>
      <c r="AB20" s="6"/>
      <c r="AC20" s="6"/>
      <c r="AD20" s="6"/>
      <c r="AE20" s="6"/>
      <c r="AF20" s="8"/>
    </row>
    <row r="21" spans="1:32" ht="13" customHeight="1" x14ac:dyDescent="0.35">
      <c r="A21" s="3" t="s">
        <v>361</v>
      </c>
      <c r="B21" s="171">
        <v>2</v>
      </c>
      <c r="C21" s="4">
        <v>84.168956684040893</v>
      </c>
      <c r="D21" s="177">
        <v>0.99168997327152897</v>
      </c>
      <c r="E21" s="4">
        <v>74.865731137937203</v>
      </c>
      <c r="F21" s="177">
        <v>1.2185031170668701</v>
      </c>
      <c r="G21" s="4">
        <v>91.168347373606096</v>
      </c>
      <c r="H21" s="177">
        <v>0.74710622799070403</v>
      </c>
      <c r="I21" s="4">
        <v>94.249267125769194</v>
      </c>
      <c r="J21" s="177">
        <v>0.58403155108203297</v>
      </c>
      <c r="K21" s="4">
        <v>92.932842103359803</v>
      </c>
      <c r="L21" s="177">
        <v>0.67764640703274204</v>
      </c>
      <c r="M21" s="6"/>
      <c r="N21" s="6"/>
      <c r="O21" s="6"/>
      <c r="P21" s="6"/>
      <c r="Q21" s="6"/>
      <c r="R21" s="6"/>
      <c r="S21" s="6"/>
      <c r="T21" s="6"/>
      <c r="U21" s="6"/>
      <c r="V21" s="6"/>
      <c r="W21" s="6"/>
      <c r="X21" s="6"/>
      <c r="Y21" s="6"/>
      <c r="Z21" s="6"/>
      <c r="AA21" s="6"/>
      <c r="AB21" s="6"/>
      <c r="AC21" s="6"/>
      <c r="AD21" s="6"/>
      <c r="AE21" s="6"/>
      <c r="AF21" s="8"/>
    </row>
    <row r="22" spans="1:32" ht="13" customHeight="1" x14ac:dyDescent="0.35">
      <c r="A22" s="3" t="s">
        <v>362</v>
      </c>
      <c r="B22" s="171">
        <v>2</v>
      </c>
      <c r="C22" s="4">
        <v>96.181728161181098</v>
      </c>
      <c r="D22" s="177">
        <v>0.62953421991467096</v>
      </c>
      <c r="E22" s="4">
        <v>80.063370649407403</v>
      </c>
      <c r="F22" s="177">
        <v>2.0488585798013101</v>
      </c>
      <c r="G22" s="4">
        <v>96.5078758287531</v>
      </c>
      <c r="H22" s="177">
        <v>0.71230434327715797</v>
      </c>
      <c r="I22" s="4">
        <v>94.114160708160497</v>
      </c>
      <c r="J22" s="177">
        <v>0.79272301012106905</v>
      </c>
      <c r="K22" s="4">
        <v>93.524135515804602</v>
      </c>
      <c r="L22" s="177">
        <v>0.93812597465584702</v>
      </c>
      <c r="M22" s="6"/>
      <c r="N22" s="6"/>
      <c r="O22" s="6"/>
      <c r="P22" s="6"/>
      <c r="Q22" s="6"/>
      <c r="R22" s="6"/>
      <c r="S22" s="6"/>
      <c r="T22" s="6"/>
      <c r="U22" s="6"/>
      <c r="V22" s="6"/>
      <c r="W22" s="6"/>
      <c r="X22" s="6"/>
      <c r="Y22" s="6"/>
      <c r="Z22" s="6"/>
      <c r="AA22" s="6"/>
      <c r="AB22" s="6"/>
      <c r="AC22" s="6"/>
      <c r="AD22" s="6"/>
      <c r="AE22" s="6"/>
      <c r="AF22" s="8"/>
    </row>
    <row r="23" spans="1:32" ht="13" customHeight="1" x14ac:dyDescent="0.35">
      <c r="A23" s="3" t="s">
        <v>363</v>
      </c>
      <c r="B23" s="171">
        <v>2</v>
      </c>
      <c r="C23" s="4">
        <v>91.375215028357601</v>
      </c>
      <c r="D23" s="177">
        <v>1.20800432723262</v>
      </c>
      <c r="E23" s="4">
        <v>85.720687689252301</v>
      </c>
      <c r="F23" s="177">
        <v>1.5886801924313501</v>
      </c>
      <c r="G23" s="4">
        <v>90.731256921594706</v>
      </c>
      <c r="H23" s="177">
        <v>1.17744219943024</v>
      </c>
      <c r="I23" s="4">
        <v>90.161898719409606</v>
      </c>
      <c r="J23" s="177">
        <v>1.1781032421572499</v>
      </c>
      <c r="K23" s="4">
        <v>91.749280348871594</v>
      </c>
      <c r="L23" s="177">
        <v>1.0143656514484301</v>
      </c>
      <c r="M23" s="6"/>
      <c r="N23" s="6"/>
      <c r="O23" s="6"/>
      <c r="P23" s="6"/>
      <c r="Q23" s="6"/>
      <c r="R23" s="6"/>
      <c r="S23" s="6"/>
      <c r="T23" s="6"/>
      <c r="U23" s="6"/>
      <c r="V23" s="6"/>
      <c r="W23" s="6"/>
      <c r="X23" s="6"/>
      <c r="Y23" s="6"/>
      <c r="Z23" s="6"/>
      <c r="AA23" s="6"/>
      <c r="AB23" s="6"/>
      <c r="AC23" s="6"/>
      <c r="AD23" s="6"/>
      <c r="AE23" s="6"/>
      <c r="AF23" s="8"/>
    </row>
    <row r="24" spans="1:32" ht="13" customHeight="1" x14ac:dyDescent="0.35">
      <c r="A24" s="3" t="s">
        <v>364</v>
      </c>
      <c r="B24" s="171">
        <v>2</v>
      </c>
      <c r="C24" s="4">
        <v>86.069287141590195</v>
      </c>
      <c r="D24" s="177">
        <v>1.00626367318018</v>
      </c>
      <c r="E24" s="4">
        <v>77.509142768679098</v>
      </c>
      <c r="F24" s="177">
        <v>1.0490637976088</v>
      </c>
      <c r="G24" s="4">
        <v>91.245363105034599</v>
      </c>
      <c r="H24" s="177">
        <v>0.78369356603292395</v>
      </c>
      <c r="I24" s="4">
        <v>90.448539105346299</v>
      </c>
      <c r="J24" s="177">
        <v>0.78770451557972898</v>
      </c>
      <c r="K24" s="4">
        <v>86.483799346999106</v>
      </c>
      <c r="L24" s="177">
        <v>0.97221757006432097</v>
      </c>
      <c r="M24" s="6"/>
      <c r="N24" s="6"/>
      <c r="O24" s="6"/>
      <c r="P24" s="6"/>
      <c r="Q24" s="6"/>
      <c r="R24" s="6"/>
      <c r="S24" s="6"/>
      <c r="T24" s="6"/>
      <c r="U24" s="6"/>
      <c r="V24" s="6"/>
      <c r="W24" s="6"/>
      <c r="X24" s="6"/>
      <c r="Y24" s="6"/>
      <c r="Z24" s="6"/>
      <c r="AA24" s="6"/>
      <c r="AB24" s="6"/>
      <c r="AC24" s="6"/>
      <c r="AD24" s="6"/>
      <c r="AE24" s="6"/>
      <c r="AF24" s="8"/>
    </row>
    <row r="25" spans="1:32" ht="13" customHeight="1" x14ac:dyDescent="0.35">
      <c r="A25" s="3" t="s">
        <v>365</v>
      </c>
      <c r="B25" s="171">
        <v>2</v>
      </c>
      <c r="C25" s="4">
        <v>88.040160547121999</v>
      </c>
      <c r="D25" s="177">
        <v>0.79996278239674101</v>
      </c>
      <c r="E25" s="4">
        <v>75.397823560263504</v>
      </c>
      <c r="F25" s="177">
        <v>0.92686500943069505</v>
      </c>
      <c r="G25" s="4">
        <v>93.3558924044859</v>
      </c>
      <c r="H25" s="177">
        <v>0.52741370889322703</v>
      </c>
      <c r="I25" s="4">
        <v>93.981783813618094</v>
      </c>
      <c r="J25" s="177">
        <v>0.61981522107793197</v>
      </c>
      <c r="K25" s="4">
        <v>94.657856787363301</v>
      </c>
      <c r="L25" s="177">
        <v>0.49859168241276303</v>
      </c>
      <c r="M25" s="6"/>
      <c r="N25" s="6"/>
      <c r="O25" s="6"/>
      <c r="P25" s="6"/>
      <c r="Q25" s="6"/>
      <c r="R25" s="6"/>
      <c r="S25" s="6"/>
      <c r="T25" s="6"/>
      <c r="U25" s="6"/>
      <c r="V25" s="6"/>
      <c r="W25" s="6"/>
      <c r="X25" s="6"/>
      <c r="Y25" s="6"/>
      <c r="Z25" s="6"/>
      <c r="AA25" s="6"/>
      <c r="AB25" s="6"/>
      <c r="AC25" s="6"/>
      <c r="AD25" s="6"/>
      <c r="AE25" s="6"/>
      <c r="AF25" s="8"/>
    </row>
    <row r="26" spans="1:32" ht="13" customHeight="1" x14ac:dyDescent="0.35">
      <c r="A26" s="3" t="s">
        <v>366</v>
      </c>
      <c r="B26" s="171">
        <v>2</v>
      </c>
      <c r="C26" s="4">
        <v>94.565010681206402</v>
      </c>
      <c r="D26" s="177">
        <v>0.71512726271909</v>
      </c>
      <c r="E26" s="4">
        <v>71.470173191885607</v>
      </c>
      <c r="F26" s="177">
        <v>1.4720653947353499</v>
      </c>
      <c r="G26" s="4">
        <v>96.197839878033506</v>
      </c>
      <c r="H26" s="177">
        <v>0.69436534099038905</v>
      </c>
      <c r="I26" s="4">
        <v>95.271225233994898</v>
      </c>
      <c r="J26" s="177">
        <v>0.75270850875976503</v>
      </c>
      <c r="K26" s="4">
        <v>95.007727959852502</v>
      </c>
      <c r="L26" s="177">
        <v>0.66459721915862002</v>
      </c>
      <c r="M26" s="6"/>
      <c r="N26" s="6"/>
      <c r="O26" s="6"/>
      <c r="P26" s="6"/>
      <c r="Q26" s="6"/>
      <c r="R26" s="6"/>
      <c r="S26" s="6"/>
      <c r="T26" s="6"/>
      <c r="U26" s="6"/>
      <c r="V26" s="6"/>
      <c r="W26" s="6"/>
      <c r="X26" s="6"/>
      <c r="Y26" s="6"/>
      <c r="Z26" s="6"/>
      <c r="AA26" s="6"/>
      <c r="AB26" s="6"/>
      <c r="AC26" s="6"/>
      <c r="AD26" s="6"/>
      <c r="AE26" s="6"/>
      <c r="AF26" s="8"/>
    </row>
    <row r="27" spans="1:32" ht="13" customHeight="1" x14ac:dyDescent="0.35">
      <c r="A27" s="3" t="s">
        <v>367</v>
      </c>
      <c r="B27" s="171">
        <v>2</v>
      </c>
      <c r="C27" s="4">
        <v>90.957075101990995</v>
      </c>
      <c r="D27" s="177">
        <v>0.48770245795846301</v>
      </c>
      <c r="E27" s="4">
        <v>64.306363139115902</v>
      </c>
      <c r="F27" s="177">
        <v>0.78297960581981096</v>
      </c>
      <c r="G27" s="4">
        <v>76.467240667220196</v>
      </c>
      <c r="H27" s="177">
        <v>0.73055557225981804</v>
      </c>
      <c r="I27" s="4">
        <v>88.1707808104848</v>
      </c>
      <c r="J27" s="177">
        <v>0.55763817094841395</v>
      </c>
      <c r="K27" s="4">
        <v>85.846883859997007</v>
      </c>
      <c r="L27" s="177">
        <v>0.62042272267130105</v>
      </c>
      <c r="M27" s="6"/>
      <c r="N27" s="6"/>
      <c r="O27" s="6"/>
      <c r="P27" s="6"/>
      <c r="Q27" s="6"/>
      <c r="R27" s="6"/>
      <c r="S27" s="6"/>
      <c r="T27" s="6"/>
      <c r="U27" s="6"/>
      <c r="V27" s="6"/>
      <c r="W27" s="6"/>
      <c r="X27" s="6"/>
      <c r="Y27" s="6"/>
      <c r="Z27" s="6"/>
      <c r="AA27" s="6"/>
      <c r="AB27" s="6"/>
      <c r="AC27" s="6"/>
      <c r="AD27" s="6"/>
      <c r="AE27" s="6"/>
      <c r="AF27" s="8"/>
    </row>
    <row r="28" spans="1:32" ht="13" customHeight="1" x14ac:dyDescent="0.35">
      <c r="A28" s="3" t="s">
        <v>368</v>
      </c>
      <c r="B28" s="171">
        <v>2</v>
      </c>
      <c r="C28" s="4">
        <v>88.195938604617794</v>
      </c>
      <c r="D28" s="177">
        <v>0.977245505292068</v>
      </c>
      <c r="E28" s="4">
        <v>41.994541648120901</v>
      </c>
      <c r="F28" s="177">
        <v>1.7870720493896199</v>
      </c>
      <c r="G28" s="4">
        <v>94.508125542905702</v>
      </c>
      <c r="H28" s="177">
        <v>0.77883152474671202</v>
      </c>
      <c r="I28" s="4">
        <v>89.9385797870099</v>
      </c>
      <c r="J28" s="177">
        <v>0.86911287972054696</v>
      </c>
      <c r="K28" s="4">
        <v>82.606027459254094</v>
      </c>
      <c r="L28" s="177">
        <v>1.2307171723661601</v>
      </c>
      <c r="M28" s="6"/>
      <c r="N28" s="6"/>
      <c r="O28" s="6"/>
      <c r="P28" s="6"/>
      <c r="Q28" s="6"/>
      <c r="R28" s="6"/>
      <c r="S28" s="6"/>
      <c r="T28" s="6"/>
      <c r="U28" s="6"/>
      <c r="V28" s="6"/>
      <c r="W28" s="6"/>
      <c r="X28" s="6"/>
      <c r="Y28" s="6"/>
      <c r="Z28" s="6"/>
      <c r="AA28" s="6"/>
      <c r="AB28" s="6"/>
      <c r="AC28" s="6"/>
      <c r="AD28" s="6"/>
      <c r="AE28" s="6"/>
      <c r="AF28" s="8"/>
    </row>
    <row r="29" spans="1:32" ht="13" customHeight="1" x14ac:dyDescent="0.35">
      <c r="A29" s="3" t="s">
        <v>369</v>
      </c>
      <c r="B29" s="171">
        <v>2</v>
      </c>
      <c r="C29" s="4">
        <v>91.369775481701396</v>
      </c>
      <c r="D29" s="177">
        <v>0.70420208407472296</v>
      </c>
      <c r="E29" s="4">
        <v>73.820859842325902</v>
      </c>
      <c r="F29" s="177">
        <v>1.13744404929695</v>
      </c>
      <c r="G29" s="4">
        <v>83.578203691058107</v>
      </c>
      <c r="H29" s="177">
        <v>0.96736482773450305</v>
      </c>
      <c r="I29" s="4">
        <v>84.720141966701604</v>
      </c>
      <c r="J29" s="177">
        <v>0.90921151443750903</v>
      </c>
      <c r="K29" s="4">
        <v>71.746002426370396</v>
      </c>
      <c r="L29" s="177">
        <v>1.0551615937566601</v>
      </c>
      <c r="M29" s="6"/>
      <c r="N29" s="6"/>
      <c r="O29" s="6"/>
      <c r="P29" s="6"/>
      <c r="Q29" s="6"/>
      <c r="R29" s="6"/>
      <c r="S29" s="6"/>
      <c r="T29" s="6"/>
      <c r="U29" s="6"/>
      <c r="V29" s="6"/>
      <c r="W29" s="6"/>
      <c r="X29" s="6"/>
      <c r="Y29" s="6"/>
      <c r="Z29" s="6"/>
      <c r="AA29" s="6"/>
      <c r="AB29" s="6"/>
      <c r="AC29" s="6"/>
      <c r="AD29" s="6"/>
      <c r="AE29" s="6"/>
      <c r="AF29" s="8"/>
    </row>
    <row r="30" spans="1:32" ht="13" customHeight="1" x14ac:dyDescent="0.35">
      <c r="A30" s="3" t="s">
        <v>370</v>
      </c>
      <c r="B30" s="171">
        <v>2</v>
      </c>
      <c r="C30" s="4">
        <v>85.638555900753602</v>
      </c>
      <c r="D30" s="177">
        <v>0.70743853568181503</v>
      </c>
      <c r="E30" s="4">
        <v>53.088435949363799</v>
      </c>
      <c r="F30" s="177">
        <v>1.04880346765308</v>
      </c>
      <c r="G30" s="4">
        <v>88.1271595238847</v>
      </c>
      <c r="H30" s="177">
        <v>0.74853699261051398</v>
      </c>
      <c r="I30" s="4">
        <v>81.628902486641095</v>
      </c>
      <c r="J30" s="177">
        <v>0.73538052177159197</v>
      </c>
      <c r="K30" s="4">
        <v>75.087609721887105</v>
      </c>
      <c r="L30" s="177">
        <v>0.85377949124346597</v>
      </c>
      <c r="M30" s="6"/>
      <c r="N30" s="6"/>
      <c r="O30" s="6"/>
      <c r="P30" s="6"/>
      <c r="Q30" s="6"/>
      <c r="R30" s="6"/>
      <c r="S30" s="6"/>
      <c r="T30" s="6"/>
      <c r="U30" s="6"/>
      <c r="V30" s="6"/>
      <c r="W30" s="6"/>
      <c r="X30" s="6"/>
      <c r="Y30" s="6"/>
      <c r="Z30" s="6"/>
      <c r="AA30" s="6"/>
      <c r="AB30" s="6"/>
      <c r="AC30" s="6"/>
      <c r="AD30" s="6"/>
      <c r="AE30" s="6"/>
      <c r="AF30" s="8"/>
    </row>
    <row r="31" spans="1:32" ht="13" customHeight="1" x14ac:dyDescent="0.35">
      <c r="A31" s="3" t="s">
        <v>371</v>
      </c>
      <c r="B31" s="171">
        <v>2</v>
      </c>
      <c r="C31" s="4">
        <v>83.377601809096703</v>
      </c>
      <c r="D31" s="177">
        <v>0.94413821647470497</v>
      </c>
      <c r="E31" s="4">
        <v>46.385170977446499</v>
      </c>
      <c r="F31" s="177">
        <v>1.2734016765754099</v>
      </c>
      <c r="G31" s="4">
        <v>94.395100335375304</v>
      </c>
      <c r="H31" s="177">
        <v>0.54871259392524596</v>
      </c>
      <c r="I31" s="4">
        <v>84.647566802644604</v>
      </c>
      <c r="J31" s="177">
        <v>0.94950922635642998</v>
      </c>
      <c r="K31" s="4">
        <v>73.734422261760699</v>
      </c>
      <c r="L31" s="177">
        <v>1.1200525827519601</v>
      </c>
      <c r="M31" s="6"/>
      <c r="N31" s="6"/>
      <c r="O31" s="6"/>
      <c r="P31" s="6"/>
      <c r="Q31" s="6"/>
      <c r="R31" s="6"/>
      <c r="S31" s="6"/>
      <c r="T31" s="6"/>
      <c r="U31" s="6"/>
      <c r="V31" s="6"/>
      <c r="W31" s="6"/>
      <c r="X31" s="6"/>
      <c r="Y31" s="6"/>
      <c r="Z31" s="6"/>
      <c r="AA31" s="6"/>
      <c r="AB31" s="6"/>
      <c r="AC31" s="6"/>
      <c r="AD31" s="6"/>
      <c r="AE31" s="6"/>
      <c r="AF31" s="8"/>
    </row>
    <row r="32" spans="1:32" ht="13" customHeight="1" x14ac:dyDescent="0.35">
      <c r="A32" s="3" t="s">
        <v>372</v>
      </c>
      <c r="B32" s="171">
        <v>2</v>
      </c>
      <c r="C32" s="4">
        <v>96.638462605932105</v>
      </c>
      <c r="D32" s="177">
        <v>0.32483952911251102</v>
      </c>
      <c r="E32" s="4">
        <v>47.056957154277796</v>
      </c>
      <c r="F32" s="177">
        <v>1.35601153994771</v>
      </c>
      <c r="G32" s="4">
        <v>85.086997160779802</v>
      </c>
      <c r="H32" s="177">
        <v>0.78795292369070802</v>
      </c>
      <c r="I32" s="4">
        <v>91.336358014087693</v>
      </c>
      <c r="J32" s="177">
        <v>0.58520625971194096</v>
      </c>
      <c r="K32" s="4">
        <v>87.065394966856601</v>
      </c>
      <c r="L32" s="177">
        <v>0.76403241534733102</v>
      </c>
      <c r="M32" s="6"/>
      <c r="N32" s="6"/>
      <c r="O32" s="6"/>
      <c r="P32" s="6"/>
      <c r="Q32" s="6"/>
      <c r="R32" s="6"/>
      <c r="S32" s="6"/>
      <c r="T32" s="6"/>
      <c r="U32" s="6"/>
      <c r="V32" s="6"/>
      <c r="W32" s="6"/>
      <c r="X32" s="6"/>
      <c r="Y32" s="6"/>
      <c r="Z32" s="6"/>
      <c r="AA32" s="6"/>
      <c r="AB32" s="6"/>
      <c r="AC32" s="6"/>
      <c r="AD32" s="6"/>
      <c r="AE32" s="6"/>
      <c r="AF32" s="8"/>
    </row>
    <row r="33" spans="1:32" ht="13" customHeight="1" x14ac:dyDescent="0.35">
      <c r="A33" s="3" t="s">
        <v>373</v>
      </c>
      <c r="B33" s="171">
        <v>2</v>
      </c>
      <c r="C33" s="4">
        <v>86.926176427225201</v>
      </c>
      <c r="D33" s="177">
        <v>1.1356306709246</v>
      </c>
      <c r="E33" s="4">
        <v>58.608548721782498</v>
      </c>
      <c r="F33" s="177">
        <v>1.8162456757802701</v>
      </c>
      <c r="G33" s="4">
        <v>89.647988100809201</v>
      </c>
      <c r="H33" s="177">
        <v>1.1118803165631601</v>
      </c>
      <c r="I33" s="4">
        <v>89.742281735139997</v>
      </c>
      <c r="J33" s="177">
        <v>0.96569153017290399</v>
      </c>
      <c r="K33" s="4">
        <v>74.940888795406394</v>
      </c>
      <c r="L33" s="177">
        <v>1.48102979897867</v>
      </c>
      <c r="M33" s="6"/>
      <c r="N33" s="6"/>
      <c r="O33" s="6"/>
      <c r="P33" s="6"/>
      <c r="Q33" s="6"/>
      <c r="R33" s="6"/>
      <c r="S33" s="6"/>
      <c r="T33" s="6"/>
      <c r="U33" s="6"/>
      <c r="V33" s="6"/>
      <c r="W33" s="6"/>
      <c r="X33" s="6"/>
      <c r="Y33" s="6"/>
      <c r="Z33" s="6"/>
      <c r="AA33" s="6"/>
      <c r="AB33" s="6"/>
      <c r="AC33" s="6"/>
      <c r="AD33" s="6"/>
      <c r="AE33" s="6"/>
      <c r="AF33" s="8"/>
    </row>
    <row r="34" spans="1:32" ht="13" customHeight="1" x14ac:dyDescent="0.35">
      <c r="A34" s="3" t="s">
        <v>374</v>
      </c>
      <c r="B34" s="171">
        <v>2</v>
      </c>
      <c r="C34" s="4">
        <v>91.746957101345401</v>
      </c>
      <c r="D34" s="177">
        <v>0.79094096135297998</v>
      </c>
      <c r="E34" s="4">
        <v>70.619728623330204</v>
      </c>
      <c r="F34" s="177">
        <v>1.29874318743499</v>
      </c>
      <c r="G34" s="4">
        <v>93.860274978776204</v>
      </c>
      <c r="H34" s="177">
        <v>0.62534939054449701</v>
      </c>
      <c r="I34" s="4">
        <v>92.409873192306904</v>
      </c>
      <c r="J34" s="177">
        <v>0.72023735002397504</v>
      </c>
      <c r="K34" s="4">
        <v>88.909001044117105</v>
      </c>
      <c r="L34" s="177">
        <v>0.76661666344889501</v>
      </c>
      <c r="M34" s="6"/>
      <c r="N34" s="6"/>
      <c r="O34" s="6"/>
      <c r="P34" s="6"/>
      <c r="Q34" s="6"/>
      <c r="R34" s="6"/>
      <c r="S34" s="6"/>
      <c r="T34" s="6"/>
      <c r="U34" s="6"/>
      <c r="V34" s="6"/>
      <c r="W34" s="6"/>
      <c r="X34" s="6"/>
      <c r="Y34" s="6"/>
      <c r="Z34" s="6"/>
      <c r="AA34" s="6"/>
      <c r="AB34" s="6"/>
      <c r="AC34" s="6"/>
      <c r="AD34" s="6"/>
      <c r="AE34" s="6"/>
      <c r="AF34" s="8"/>
    </row>
    <row r="35" spans="1:32" ht="13" customHeight="1" x14ac:dyDescent="0.35">
      <c r="A35" s="3" t="s">
        <v>375</v>
      </c>
      <c r="B35" s="171">
        <v>2</v>
      </c>
      <c r="C35" s="4">
        <v>93.513387788178903</v>
      </c>
      <c r="D35" s="177">
        <v>0.59968334057235195</v>
      </c>
      <c r="E35" s="4">
        <v>72.653096248194302</v>
      </c>
      <c r="F35" s="177">
        <v>0.99051198000283802</v>
      </c>
      <c r="G35" s="4">
        <v>94.416393366811505</v>
      </c>
      <c r="H35" s="177">
        <v>0.49072450749089003</v>
      </c>
      <c r="I35" s="4">
        <v>95.021786902280496</v>
      </c>
      <c r="J35" s="177">
        <v>0.453894252797506</v>
      </c>
      <c r="K35" s="4">
        <v>90.446631794288706</v>
      </c>
      <c r="L35" s="177">
        <v>0.61282429086176204</v>
      </c>
      <c r="M35" s="6"/>
      <c r="N35" s="6"/>
      <c r="O35" s="6"/>
      <c r="P35" s="6"/>
      <c r="Q35" s="6"/>
      <c r="R35" s="6"/>
      <c r="S35" s="6"/>
      <c r="T35" s="6"/>
      <c r="U35" s="6"/>
      <c r="V35" s="6"/>
      <c r="W35" s="6"/>
      <c r="X35" s="6"/>
      <c r="Y35" s="6"/>
      <c r="Z35" s="6"/>
      <c r="AA35" s="6"/>
      <c r="AB35" s="6"/>
      <c r="AC35" s="6"/>
      <c r="AD35" s="6"/>
      <c r="AE35" s="6"/>
      <c r="AF35" s="8"/>
    </row>
    <row r="36" spans="1:32" ht="13" customHeight="1" x14ac:dyDescent="0.35">
      <c r="A36" s="3" t="s">
        <v>376</v>
      </c>
      <c r="B36" s="171">
        <v>2</v>
      </c>
      <c r="C36" s="4">
        <v>78.507410188116907</v>
      </c>
      <c r="D36" s="177">
        <v>0.88622727404236901</v>
      </c>
      <c r="E36" s="4">
        <v>33.566515114634903</v>
      </c>
      <c r="F36" s="177">
        <v>1.26622965064625</v>
      </c>
      <c r="G36" s="4">
        <v>78.076226509514399</v>
      </c>
      <c r="H36" s="177">
        <v>0.85455691788288302</v>
      </c>
      <c r="I36" s="4">
        <v>73.705732318187401</v>
      </c>
      <c r="J36" s="177">
        <v>0.98869447673543098</v>
      </c>
      <c r="K36" s="4">
        <v>54.627339692464297</v>
      </c>
      <c r="L36" s="177">
        <v>1.0325760411937399</v>
      </c>
      <c r="M36" s="6"/>
      <c r="N36" s="6"/>
      <c r="O36" s="6"/>
      <c r="P36" s="6"/>
      <c r="Q36" s="6"/>
      <c r="R36" s="6"/>
      <c r="S36" s="6"/>
      <c r="T36" s="6"/>
      <c r="U36" s="6"/>
      <c r="V36" s="6"/>
      <c r="W36" s="6"/>
      <c r="X36" s="6"/>
      <c r="Y36" s="6"/>
      <c r="Z36" s="6"/>
      <c r="AA36" s="6"/>
      <c r="AB36" s="6"/>
      <c r="AC36" s="6"/>
      <c r="AD36" s="6"/>
      <c r="AE36" s="6"/>
      <c r="AF36" s="8"/>
    </row>
    <row r="37" spans="1:32" ht="13" customHeight="1" x14ac:dyDescent="0.35">
      <c r="A37" s="3" t="s">
        <v>377</v>
      </c>
      <c r="B37" s="171">
        <v>2</v>
      </c>
      <c r="C37" s="4">
        <v>91.458416333596304</v>
      </c>
      <c r="D37" s="177">
        <v>0.486738677922607</v>
      </c>
      <c r="E37" s="4">
        <v>87.341993941630605</v>
      </c>
      <c r="F37" s="177">
        <v>0.77025286091932399</v>
      </c>
      <c r="G37" s="4">
        <v>86.4199674218209</v>
      </c>
      <c r="H37" s="177">
        <v>0.58841078919001699</v>
      </c>
      <c r="I37" s="4">
        <v>89.488178266362198</v>
      </c>
      <c r="J37" s="177">
        <v>0.63709952872893705</v>
      </c>
      <c r="K37" s="4">
        <v>86.648639795380603</v>
      </c>
      <c r="L37" s="177">
        <v>0.59442745759838</v>
      </c>
      <c r="M37" s="6"/>
      <c r="N37" s="6"/>
      <c r="O37" s="6"/>
      <c r="P37" s="6"/>
      <c r="Q37" s="6"/>
      <c r="R37" s="6"/>
      <c r="S37" s="6"/>
      <c r="T37" s="6"/>
      <c r="U37" s="6"/>
      <c r="V37" s="6"/>
      <c r="W37" s="6"/>
      <c r="X37" s="6"/>
      <c r="Y37" s="6"/>
      <c r="Z37" s="6"/>
      <c r="AA37" s="6"/>
      <c r="AB37" s="6"/>
      <c r="AC37" s="6"/>
      <c r="AD37" s="6"/>
      <c r="AE37" s="6"/>
      <c r="AF37" s="8"/>
    </row>
    <row r="38" spans="1:32" ht="13" customHeight="1" x14ac:dyDescent="0.35">
      <c r="A38" s="3" t="s">
        <v>378</v>
      </c>
      <c r="B38" s="171">
        <v>2</v>
      </c>
      <c r="C38" s="4">
        <v>70.241170570207402</v>
      </c>
      <c r="D38" s="177">
        <v>1.2152118804328</v>
      </c>
      <c r="E38" s="4">
        <v>38.633709003475303</v>
      </c>
      <c r="F38" s="177">
        <v>1.1610139716097001</v>
      </c>
      <c r="G38" s="4">
        <v>73.337515414777002</v>
      </c>
      <c r="H38" s="177">
        <v>1.2247225744896499</v>
      </c>
      <c r="I38" s="4">
        <v>45.673088293026602</v>
      </c>
      <c r="J38" s="177">
        <v>1.16595909092099</v>
      </c>
      <c r="K38" s="4">
        <v>66.128150026448495</v>
      </c>
      <c r="L38" s="177">
        <v>1.0885497865531999</v>
      </c>
      <c r="M38" s="6"/>
      <c r="N38" s="6"/>
      <c r="O38" s="6"/>
      <c r="P38" s="6"/>
      <c r="Q38" s="6"/>
      <c r="R38" s="6"/>
      <c r="S38" s="6"/>
      <c r="T38" s="6"/>
      <c r="U38" s="6"/>
      <c r="V38" s="6"/>
      <c r="W38" s="6"/>
      <c r="X38" s="6"/>
      <c r="Y38" s="6"/>
      <c r="Z38" s="6"/>
      <c r="AA38" s="6"/>
      <c r="AB38" s="6"/>
      <c r="AC38" s="6"/>
      <c r="AD38" s="6"/>
      <c r="AE38" s="6"/>
      <c r="AF38" s="8"/>
    </row>
    <row r="39" spans="1:32" ht="13" customHeight="1" x14ac:dyDescent="0.35">
      <c r="A39" s="3" t="s">
        <v>379</v>
      </c>
      <c r="B39" s="171">
        <v>2</v>
      </c>
      <c r="C39" s="4">
        <v>84.982648624459699</v>
      </c>
      <c r="D39" s="177">
        <v>0.99628008866936202</v>
      </c>
      <c r="E39" s="4">
        <v>74.121833854828793</v>
      </c>
      <c r="F39" s="177">
        <v>1.2306216317479099</v>
      </c>
      <c r="G39" s="4">
        <v>83.505312078646696</v>
      </c>
      <c r="H39" s="177">
        <v>1.0783290628958799</v>
      </c>
      <c r="I39" s="4">
        <v>92.800649308206204</v>
      </c>
      <c r="J39" s="177">
        <v>0.79482904775166097</v>
      </c>
      <c r="K39" s="4">
        <v>89.409222062061303</v>
      </c>
      <c r="L39" s="177">
        <v>0.84795647356060999</v>
      </c>
      <c r="M39" s="6"/>
      <c r="N39" s="6"/>
      <c r="O39" s="6"/>
      <c r="P39" s="6"/>
      <c r="Q39" s="6"/>
      <c r="R39" s="6"/>
      <c r="S39" s="6"/>
      <c r="T39" s="6"/>
      <c r="U39" s="6"/>
      <c r="V39" s="6"/>
      <c r="W39" s="6"/>
      <c r="X39" s="6"/>
      <c r="Y39" s="6"/>
      <c r="Z39" s="6"/>
      <c r="AA39" s="6"/>
      <c r="AB39" s="6"/>
      <c r="AC39" s="6"/>
      <c r="AD39" s="6"/>
      <c r="AE39" s="6"/>
      <c r="AF39" s="8"/>
    </row>
    <row r="40" spans="1:32" ht="13" customHeight="1" x14ac:dyDescent="0.35">
      <c r="A40" s="3" t="s">
        <v>380</v>
      </c>
      <c r="B40" s="171">
        <v>2</v>
      </c>
      <c r="C40" s="4">
        <v>94.333346673092393</v>
      </c>
      <c r="D40" s="177">
        <v>0.55650999437957105</v>
      </c>
      <c r="E40" s="4">
        <v>86.6404257744761</v>
      </c>
      <c r="F40" s="177">
        <v>0.78772469979006599</v>
      </c>
      <c r="G40" s="4">
        <v>91.446486781463094</v>
      </c>
      <c r="H40" s="177">
        <v>0.78453414918869002</v>
      </c>
      <c r="I40" s="4">
        <v>93.1565033054342</v>
      </c>
      <c r="J40" s="177">
        <v>0.50146992740210095</v>
      </c>
      <c r="K40" s="4">
        <v>89.0139828469311</v>
      </c>
      <c r="L40" s="177">
        <v>0.75169168309559797</v>
      </c>
      <c r="M40" s="6"/>
      <c r="N40" s="6"/>
      <c r="O40" s="6"/>
      <c r="P40" s="6"/>
      <c r="Q40" s="6"/>
      <c r="R40" s="6"/>
      <c r="S40" s="6"/>
      <c r="T40" s="6"/>
      <c r="U40" s="6"/>
      <c r="V40" s="6"/>
      <c r="W40" s="6"/>
      <c r="X40" s="6"/>
      <c r="Y40" s="6"/>
      <c r="Z40" s="6"/>
      <c r="AA40" s="6"/>
      <c r="AB40" s="6"/>
      <c r="AC40" s="6"/>
      <c r="AD40" s="6"/>
      <c r="AE40" s="6"/>
      <c r="AF40" s="8"/>
    </row>
    <row r="41" spans="1:32" ht="13" customHeight="1" x14ac:dyDescent="0.35">
      <c r="A41" s="3" t="s">
        <v>381</v>
      </c>
      <c r="B41" s="171">
        <v>2</v>
      </c>
      <c r="C41" s="4">
        <v>95.879319030007693</v>
      </c>
      <c r="D41" s="177">
        <v>0.47586137126765599</v>
      </c>
      <c r="E41" s="4">
        <v>74.881832460769203</v>
      </c>
      <c r="F41" s="177">
        <v>0.94617179507864502</v>
      </c>
      <c r="G41" s="4">
        <v>90.459965394776006</v>
      </c>
      <c r="H41" s="177">
        <v>0.592117169206269</v>
      </c>
      <c r="I41" s="4">
        <v>94.0365093146725</v>
      </c>
      <c r="J41" s="177">
        <v>0.55362729951471201</v>
      </c>
      <c r="K41" s="4">
        <v>90.472740820942903</v>
      </c>
      <c r="L41" s="177">
        <v>1.0135365300183801</v>
      </c>
      <c r="M41" s="6"/>
      <c r="N41" s="6"/>
      <c r="O41" s="6"/>
      <c r="P41" s="6"/>
      <c r="Q41" s="6"/>
      <c r="R41" s="6"/>
      <c r="S41" s="6"/>
      <c r="T41" s="6"/>
      <c r="U41" s="6"/>
      <c r="V41" s="6"/>
      <c r="W41" s="6"/>
      <c r="X41" s="6"/>
      <c r="Y41" s="6"/>
      <c r="Z41" s="6"/>
      <c r="AA41" s="6"/>
      <c r="AB41" s="6"/>
      <c r="AC41" s="6"/>
      <c r="AD41" s="6"/>
      <c r="AE41" s="6"/>
      <c r="AF41" s="8"/>
    </row>
    <row r="42" spans="1:32" ht="13" customHeight="1" x14ac:dyDescent="0.35">
      <c r="A42" s="3" t="s">
        <v>382</v>
      </c>
      <c r="B42" s="171">
        <v>2</v>
      </c>
      <c r="C42" s="4">
        <v>87.082512953892305</v>
      </c>
      <c r="D42" s="177">
        <v>0.82450303510573497</v>
      </c>
      <c r="E42" s="4">
        <v>65.183042769547797</v>
      </c>
      <c r="F42" s="177">
        <v>1.28779093654409</v>
      </c>
      <c r="G42" s="4">
        <v>93.224162154515199</v>
      </c>
      <c r="H42" s="177">
        <v>0.69414938087241496</v>
      </c>
      <c r="I42" s="4">
        <v>90.387880116998701</v>
      </c>
      <c r="J42" s="177">
        <v>0.86485442239236998</v>
      </c>
      <c r="K42" s="4">
        <v>90.823096571833602</v>
      </c>
      <c r="L42" s="177">
        <v>0.81131411902370199</v>
      </c>
      <c r="M42" s="6"/>
      <c r="N42" s="6"/>
      <c r="O42" s="6"/>
      <c r="P42" s="6"/>
      <c r="Q42" s="6"/>
      <c r="R42" s="6"/>
      <c r="S42" s="6"/>
      <c r="T42" s="6"/>
      <c r="U42" s="6"/>
      <c r="V42" s="6"/>
      <c r="W42" s="6"/>
      <c r="X42" s="6"/>
      <c r="Y42" s="6"/>
      <c r="Z42" s="6"/>
      <c r="AA42" s="6"/>
      <c r="AB42" s="6"/>
      <c r="AC42" s="6"/>
      <c r="AD42" s="6"/>
      <c r="AE42" s="6"/>
      <c r="AF42" s="8"/>
    </row>
    <row r="43" spans="1:32" ht="13" customHeight="1" x14ac:dyDescent="0.35">
      <c r="A43" s="3" t="s">
        <v>383</v>
      </c>
      <c r="B43" s="171">
        <v>2</v>
      </c>
      <c r="C43" s="4">
        <v>91.299184194598496</v>
      </c>
      <c r="D43" s="177">
        <v>0.98213538604394901</v>
      </c>
      <c r="E43" s="4">
        <v>84.689460410464704</v>
      </c>
      <c r="F43" s="177">
        <v>1.10293714859243</v>
      </c>
      <c r="G43" s="4">
        <v>91.664226846088297</v>
      </c>
      <c r="H43" s="177">
        <v>0.94500073342803304</v>
      </c>
      <c r="I43" s="4">
        <v>94.365487008143106</v>
      </c>
      <c r="J43" s="177">
        <v>0.79395927126357702</v>
      </c>
      <c r="K43" s="4">
        <v>95.577765335019706</v>
      </c>
      <c r="L43" s="177">
        <v>0.71337444653538595</v>
      </c>
      <c r="M43" s="6"/>
      <c r="N43" s="6"/>
      <c r="O43" s="6"/>
      <c r="P43" s="6"/>
      <c r="Q43" s="6"/>
      <c r="R43" s="6"/>
      <c r="S43" s="6"/>
      <c r="T43" s="6"/>
      <c r="U43" s="6"/>
      <c r="V43" s="6"/>
      <c r="W43" s="6"/>
      <c r="X43" s="6"/>
      <c r="Y43" s="6"/>
      <c r="Z43" s="6"/>
      <c r="AA43" s="6"/>
      <c r="AB43" s="6"/>
      <c r="AC43" s="6"/>
      <c r="AD43" s="6"/>
      <c r="AE43" s="6"/>
      <c r="AF43" s="8"/>
    </row>
    <row r="44" spans="1:32" ht="13" customHeight="1" x14ac:dyDescent="0.35">
      <c r="A44" s="3" t="s">
        <v>384</v>
      </c>
      <c r="B44" s="171">
        <v>2</v>
      </c>
      <c r="C44" s="4">
        <v>92.635525852937505</v>
      </c>
      <c r="D44" s="177">
        <v>0.53287160085971497</v>
      </c>
      <c r="E44" s="4">
        <v>74.080214544417998</v>
      </c>
      <c r="F44" s="177">
        <v>1.12193996995048</v>
      </c>
      <c r="G44" s="4">
        <v>94.389379109539206</v>
      </c>
      <c r="H44" s="177">
        <v>0.451998641074494</v>
      </c>
      <c r="I44" s="4">
        <v>93.059203070076904</v>
      </c>
      <c r="J44" s="177">
        <v>0.577981365268742</v>
      </c>
      <c r="K44" s="4">
        <v>86.891598845961497</v>
      </c>
      <c r="L44" s="177">
        <v>1.1274659204044499</v>
      </c>
      <c r="M44" s="6"/>
      <c r="N44" s="6"/>
      <c r="O44" s="6"/>
      <c r="P44" s="6"/>
      <c r="Q44" s="6"/>
      <c r="R44" s="6"/>
      <c r="S44" s="6"/>
      <c r="T44" s="6"/>
      <c r="U44" s="6"/>
      <c r="V44" s="6"/>
      <c r="W44" s="6"/>
      <c r="X44" s="6"/>
      <c r="Y44" s="6"/>
      <c r="Z44" s="6"/>
      <c r="AA44" s="6"/>
      <c r="AB44" s="6"/>
      <c r="AC44" s="6"/>
      <c r="AD44" s="6"/>
      <c r="AE44" s="6"/>
      <c r="AF44" s="8"/>
    </row>
    <row r="45" spans="1:32" ht="13" customHeight="1" x14ac:dyDescent="0.35">
      <c r="A45" s="3" t="s">
        <v>385</v>
      </c>
      <c r="B45" s="171">
        <v>2</v>
      </c>
      <c r="C45" s="4">
        <v>87.298229842586395</v>
      </c>
      <c r="D45" s="177">
        <v>0.76931956258094802</v>
      </c>
      <c r="E45" s="4">
        <v>80.087069799117998</v>
      </c>
      <c r="F45" s="177">
        <v>0.86101626827783595</v>
      </c>
      <c r="G45" s="4">
        <v>89.139532814724404</v>
      </c>
      <c r="H45" s="177">
        <v>0.68506902941197401</v>
      </c>
      <c r="I45" s="4">
        <v>91.031308319485404</v>
      </c>
      <c r="J45" s="177">
        <v>0.70309464658926901</v>
      </c>
      <c r="K45" s="4">
        <v>90.328032988931</v>
      </c>
      <c r="L45" s="177">
        <v>0.58618327988661501</v>
      </c>
      <c r="M45" s="6"/>
      <c r="N45" s="6"/>
      <c r="O45" s="6"/>
      <c r="P45" s="6"/>
      <c r="Q45" s="6"/>
      <c r="R45" s="6"/>
      <c r="S45" s="6"/>
      <c r="T45" s="6"/>
      <c r="U45" s="6"/>
      <c r="V45" s="6"/>
      <c r="W45" s="6"/>
      <c r="X45" s="6"/>
      <c r="Y45" s="6"/>
      <c r="Z45" s="6"/>
      <c r="AA45" s="6"/>
      <c r="AB45" s="6"/>
      <c r="AC45" s="6"/>
      <c r="AD45" s="6"/>
      <c r="AE45" s="6"/>
      <c r="AF45" s="8"/>
    </row>
    <row r="46" spans="1:32" ht="13" customHeight="1" x14ac:dyDescent="0.35">
      <c r="A46" s="3" t="s">
        <v>386</v>
      </c>
      <c r="B46" s="171">
        <v>2</v>
      </c>
      <c r="C46" s="4">
        <v>96.329184500481304</v>
      </c>
      <c r="D46" s="177">
        <v>0.44154314226841301</v>
      </c>
      <c r="E46" s="4">
        <v>81.764954452891899</v>
      </c>
      <c r="F46" s="177">
        <v>1.28171968516823</v>
      </c>
      <c r="G46" s="4">
        <v>93.838752645950706</v>
      </c>
      <c r="H46" s="177">
        <v>0.69857015494754104</v>
      </c>
      <c r="I46" s="4">
        <v>97.371245272123701</v>
      </c>
      <c r="J46" s="177">
        <v>0.48766673624706203</v>
      </c>
      <c r="K46" s="4">
        <v>94.413868350764801</v>
      </c>
      <c r="L46" s="177">
        <v>0.63615452859339605</v>
      </c>
      <c r="M46" s="6"/>
      <c r="N46" s="6"/>
      <c r="O46" s="6"/>
      <c r="P46" s="6"/>
      <c r="Q46" s="6"/>
      <c r="R46" s="6"/>
      <c r="S46" s="6"/>
      <c r="T46" s="6"/>
      <c r="U46" s="6"/>
      <c r="V46" s="6"/>
      <c r="W46" s="6"/>
      <c r="X46" s="6"/>
      <c r="Y46" s="6"/>
      <c r="Z46" s="6"/>
      <c r="AA46" s="6"/>
      <c r="AB46" s="6"/>
      <c r="AC46" s="6"/>
      <c r="AD46" s="6"/>
      <c r="AE46" s="6"/>
      <c r="AF46" s="8"/>
    </row>
    <row r="47" spans="1:32" ht="13" customHeight="1" x14ac:dyDescent="0.35">
      <c r="A47" s="3" t="s">
        <v>387</v>
      </c>
      <c r="B47" s="171">
        <v>2</v>
      </c>
      <c r="C47" s="4">
        <v>97.916400660560598</v>
      </c>
      <c r="D47" s="177">
        <v>0.35016332584182303</v>
      </c>
      <c r="E47" s="4">
        <v>74.617069310579694</v>
      </c>
      <c r="F47" s="177">
        <v>0.99546880576819197</v>
      </c>
      <c r="G47" s="4">
        <v>98.183127921580606</v>
      </c>
      <c r="H47" s="177">
        <v>0.303184733986466</v>
      </c>
      <c r="I47" s="4">
        <v>97.360396148652399</v>
      </c>
      <c r="J47" s="177">
        <v>0.38766494755839798</v>
      </c>
      <c r="K47" s="4">
        <v>95.174814563300998</v>
      </c>
      <c r="L47" s="177">
        <v>0.51550695370270505</v>
      </c>
      <c r="M47" s="6"/>
      <c r="N47" s="6"/>
      <c r="O47" s="6"/>
      <c r="P47" s="6"/>
      <c r="Q47" s="6"/>
      <c r="R47" s="6"/>
      <c r="S47" s="6"/>
      <c r="T47" s="6"/>
      <c r="U47" s="6"/>
      <c r="V47" s="6"/>
      <c r="W47" s="6"/>
      <c r="X47" s="6"/>
      <c r="Y47" s="6"/>
      <c r="Z47" s="6"/>
      <c r="AA47" s="6"/>
      <c r="AB47" s="6"/>
      <c r="AC47" s="6"/>
      <c r="AD47" s="6"/>
      <c r="AE47" s="6"/>
      <c r="AF47" s="8"/>
    </row>
    <row r="48" spans="1:32" ht="13" customHeight="1" x14ac:dyDescent="0.35">
      <c r="A48" s="3" t="s">
        <v>388</v>
      </c>
      <c r="B48" s="171">
        <v>2</v>
      </c>
      <c r="C48" s="4">
        <v>95.499764836131007</v>
      </c>
      <c r="D48" s="177">
        <v>0.47425531346355498</v>
      </c>
      <c r="E48" s="4">
        <v>86.937249402209503</v>
      </c>
      <c r="F48" s="177">
        <v>0.80249612189022601</v>
      </c>
      <c r="G48" s="4">
        <v>94.576593932147404</v>
      </c>
      <c r="H48" s="177">
        <v>0.522255461099843</v>
      </c>
      <c r="I48" s="4">
        <v>97.1380131679269</v>
      </c>
      <c r="J48" s="177">
        <v>0.36746345596485802</v>
      </c>
      <c r="K48" s="4">
        <v>93.981803811915896</v>
      </c>
      <c r="L48" s="177">
        <v>0.509804964518765</v>
      </c>
      <c r="M48" s="6"/>
      <c r="N48" s="6"/>
      <c r="O48" s="6"/>
      <c r="P48" s="6"/>
      <c r="Q48" s="6"/>
      <c r="R48" s="6"/>
      <c r="S48" s="6"/>
      <c r="T48" s="6"/>
      <c r="U48" s="6"/>
      <c r="V48" s="6"/>
      <c r="W48" s="6"/>
      <c r="X48" s="6"/>
      <c r="Y48" s="6"/>
      <c r="Z48" s="6"/>
      <c r="AA48" s="6"/>
      <c r="AB48" s="6"/>
      <c r="AC48" s="6"/>
      <c r="AD48" s="6"/>
      <c r="AE48" s="6"/>
      <c r="AF48" s="8"/>
    </row>
    <row r="49" spans="1:32" ht="13" customHeight="1" x14ac:dyDescent="0.35">
      <c r="A49" s="3" t="s">
        <v>389</v>
      </c>
      <c r="B49" s="171">
        <v>2</v>
      </c>
      <c r="C49" s="4">
        <v>91.039167640685307</v>
      </c>
      <c r="D49" s="177">
        <v>0.61698227179085496</v>
      </c>
      <c r="E49" s="4">
        <v>84.629625039603098</v>
      </c>
      <c r="F49" s="177">
        <v>0.98792657231303904</v>
      </c>
      <c r="G49" s="4">
        <v>92.345482270190999</v>
      </c>
      <c r="H49" s="177">
        <v>0.645676036037094</v>
      </c>
      <c r="I49" s="4">
        <v>93.585807395394298</v>
      </c>
      <c r="J49" s="177">
        <v>0.64247271082526602</v>
      </c>
      <c r="K49" s="4">
        <v>93.182015346083006</v>
      </c>
      <c r="L49" s="177">
        <v>0.60763339605676803</v>
      </c>
      <c r="M49" s="6"/>
      <c r="N49" s="6"/>
      <c r="O49" s="6"/>
      <c r="P49" s="6"/>
      <c r="Q49" s="6"/>
      <c r="R49" s="6"/>
      <c r="S49" s="6"/>
      <c r="T49" s="6"/>
      <c r="U49" s="6"/>
      <c r="V49" s="6"/>
      <c r="W49" s="6"/>
      <c r="X49" s="6"/>
      <c r="Y49" s="6"/>
      <c r="Z49" s="6"/>
      <c r="AA49" s="6"/>
      <c r="AB49" s="6"/>
      <c r="AC49" s="6"/>
      <c r="AD49" s="6"/>
      <c r="AE49" s="6"/>
      <c r="AF49" s="8"/>
    </row>
    <row r="50" spans="1:32" ht="13" customHeight="1" x14ac:dyDescent="0.35">
      <c r="A50" s="3" t="s">
        <v>390</v>
      </c>
      <c r="B50" s="171">
        <v>2</v>
      </c>
      <c r="C50" s="4">
        <v>89.013085611262397</v>
      </c>
      <c r="D50" s="177">
        <v>0.68263231603546404</v>
      </c>
      <c r="E50" s="4">
        <v>79.081934916846706</v>
      </c>
      <c r="F50" s="177">
        <v>0.82043341130439396</v>
      </c>
      <c r="G50" s="4">
        <v>92.549321935341098</v>
      </c>
      <c r="H50" s="177">
        <v>0.56443098683186499</v>
      </c>
      <c r="I50" s="4">
        <v>92.784391304575095</v>
      </c>
      <c r="J50" s="177">
        <v>0.57342692071323997</v>
      </c>
      <c r="K50" s="4">
        <v>91.9923953209139</v>
      </c>
      <c r="L50" s="177">
        <v>0.62245703105584405</v>
      </c>
      <c r="M50" s="6"/>
      <c r="N50" s="6"/>
      <c r="O50" s="6"/>
      <c r="P50" s="6"/>
      <c r="Q50" s="6"/>
      <c r="R50" s="6"/>
      <c r="S50" s="6"/>
      <c r="T50" s="6"/>
      <c r="U50" s="6"/>
      <c r="V50" s="6"/>
      <c r="W50" s="6"/>
      <c r="X50" s="6"/>
      <c r="Y50" s="6"/>
      <c r="Z50" s="6"/>
      <c r="AA50" s="6"/>
      <c r="AB50" s="6"/>
      <c r="AC50" s="6"/>
      <c r="AD50" s="6"/>
      <c r="AE50" s="6"/>
      <c r="AF50" s="8"/>
    </row>
    <row r="51" spans="1:32" ht="13" customHeight="1" x14ac:dyDescent="0.35">
      <c r="A51" s="3" t="s">
        <v>391</v>
      </c>
      <c r="B51" s="171">
        <v>2</v>
      </c>
      <c r="C51" s="4">
        <v>97.9936585312022</v>
      </c>
      <c r="D51" s="177">
        <v>0.32531767969429798</v>
      </c>
      <c r="E51" s="4">
        <v>91.009797780689993</v>
      </c>
      <c r="F51" s="177">
        <v>0.51820819491533698</v>
      </c>
      <c r="G51" s="4">
        <v>96.925822388954899</v>
      </c>
      <c r="H51" s="177">
        <v>0.38431610678964601</v>
      </c>
      <c r="I51" s="4">
        <v>97.144299672084898</v>
      </c>
      <c r="J51" s="177">
        <v>0.33942799888761399</v>
      </c>
      <c r="K51" s="4">
        <v>95.9853753492945</v>
      </c>
      <c r="L51" s="177">
        <v>0.37698756098387498</v>
      </c>
      <c r="M51" s="6"/>
      <c r="N51" s="6"/>
      <c r="O51" s="6"/>
      <c r="P51" s="6"/>
      <c r="Q51" s="6"/>
      <c r="R51" s="6"/>
      <c r="S51" s="6"/>
      <c r="T51" s="6"/>
      <c r="U51" s="6"/>
      <c r="V51" s="6"/>
      <c r="W51" s="6"/>
      <c r="X51" s="6"/>
      <c r="Y51" s="6"/>
      <c r="Z51" s="6"/>
      <c r="AA51" s="6"/>
      <c r="AB51" s="6"/>
      <c r="AC51" s="6"/>
      <c r="AD51" s="6"/>
      <c r="AE51" s="6"/>
      <c r="AF51" s="8"/>
    </row>
    <row r="52" spans="1:32" ht="13" customHeight="1" x14ac:dyDescent="0.35">
      <c r="A52" s="3" t="s">
        <v>392</v>
      </c>
      <c r="B52" s="171">
        <v>2</v>
      </c>
      <c r="C52" s="4">
        <v>90.044007782068903</v>
      </c>
      <c r="D52" s="177">
        <v>0.64389793286681896</v>
      </c>
      <c r="E52" s="4">
        <v>65.713605091357607</v>
      </c>
      <c r="F52" s="177">
        <v>1.23478533713713</v>
      </c>
      <c r="G52" s="4">
        <v>92.186513749280607</v>
      </c>
      <c r="H52" s="177">
        <v>0.92336812440046501</v>
      </c>
      <c r="I52" s="4">
        <v>88.275336953601595</v>
      </c>
      <c r="J52" s="177">
        <v>0.92709216820236995</v>
      </c>
      <c r="K52" s="4">
        <v>82.917882710775999</v>
      </c>
      <c r="L52" s="177">
        <v>1.0930197075816199</v>
      </c>
      <c r="M52" s="6"/>
      <c r="N52" s="6"/>
      <c r="O52" s="6"/>
      <c r="P52" s="6"/>
      <c r="Q52" s="6"/>
      <c r="R52" s="6"/>
      <c r="S52" s="6"/>
      <c r="T52" s="6"/>
      <c r="U52" s="6"/>
      <c r="V52" s="6"/>
      <c r="W52" s="6"/>
      <c r="X52" s="6"/>
      <c r="Y52" s="6"/>
      <c r="Z52" s="6"/>
      <c r="AA52" s="6"/>
      <c r="AB52" s="6"/>
      <c r="AC52" s="6"/>
      <c r="AD52" s="6"/>
      <c r="AE52" s="6"/>
      <c r="AF52" s="8"/>
    </row>
    <row r="53" spans="1:32" ht="13" customHeight="1" x14ac:dyDescent="0.35">
      <c r="A53" s="3" t="s">
        <v>393</v>
      </c>
      <c r="B53" s="171">
        <v>2</v>
      </c>
      <c r="C53" s="4">
        <v>94.570607673504099</v>
      </c>
      <c r="D53" s="177">
        <v>0.45688710476766897</v>
      </c>
      <c r="E53" s="4">
        <v>41.479231908579898</v>
      </c>
      <c r="F53" s="177">
        <v>1.10167826406478</v>
      </c>
      <c r="G53" s="4">
        <v>85.227060669904901</v>
      </c>
      <c r="H53" s="177">
        <v>0.79810466248340295</v>
      </c>
      <c r="I53" s="4">
        <v>93.481369181609494</v>
      </c>
      <c r="J53" s="177">
        <v>0.49396790451910999</v>
      </c>
      <c r="K53" s="4">
        <v>90.169879929653504</v>
      </c>
      <c r="L53" s="177">
        <v>0.59671755316726505</v>
      </c>
      <c r="M53" s="6"/>
      <c r="N53" s="6"/>
      <c r="O53" s="6"/>
      <c r="P53" s="6"/>
      <c r="Q53" s="6"/>
      <c r="R53" s="6"/>
      <c r="S53" s="6"/>
      <c r="T53" s="6"/>
      <c r="U53" s="6"/>
      <c r="V53" s="6"/>
      <c r="W53" s="6"/>
      <c r="X53" s="6"/>
      <c r="Y53" s="6"/>
      <c r="Z53" s="6"/>
      <c r="AA53" s="6"/>
      <c r="AB53" s="6"/>
      <c r="AC53" s="6"/>
      <c r="AD53" s="6"/>
      <c r="AE53" s="6"/>
      <c r="AF53" s="8"/>
    </row>
    <row r="54" spans="1:32" ht="13" customHeight="1" x14ac:dyDescent="0.35">
      <c r="A54" s="3" t="s">
        <v>394</v>
      </c>
      <c r="B54" s="171">
        <v>2</v>
      </c>
      <c r="C54" s="4">
        <v>89.657374430074896</v>
      </c>
      <c r="D54" s="177">
        <v>0.82175980647316704</v>
      </c>
      <c r="E54" s="4">
        <v>62.438036135455398</v>
      </c>
      <c r="F54" s="177">
        <v>1.2260973735115801</v>
      </c>
      <c r="G54" s="4" t="s">
        <v>431</v>
      </c>
      <c r="H54" s="177" t="s">
        <v>431</v>
      </c>
      <c r="I54" s="4">
        <v>80.968610007686706</v>
      </c>
      <c r="J54" s="177">
        <v>0.92868956395675994</v>
      </c>
      <c r="K54" s="4">
        <v>87.572933521858104</v>
      </c>
      <c r="L54" s="177">
        <v>0.87652012844979399</v>
      </c>
      <c r="M54" s="6"/>
      <c r="N54" s="6"/>
      <c r="O54" s="6"/>
      <c r="P54" s="6"/>
      <c r="Q54" s="6"/>
      <c r="R54" s="6"/>
      <c r="S54" s="6"/>
      <c r="T54" s="6"/>
      <c r="U54" s="6"/>
      <c r="V54" s="6"/>
      <c r="W54" s="6"/>
      <c r="X54" s="6"/>
      <c r="Y54" s="6"/>
      <c r="Z54" s="6"/>
      <c r="AA54" s="6"/>
      <c r="AB54" s="6"/>
      <c r="AC54" s="6"/>
      <c r="AD54" s="6"/>
      <c r="AE54" s="6"/>
      <c r="AF54" s="8"/>
    </row>
    <row r="55" spans="1:32" ht="13" customHeight="1" x14ac:dyDescent="0.35">
      <c r="A55" s="3" t="s">
        <v>395</v>
      </c>
      <c r="B55" s="171">
        <v>2</v>
      </c>
      <c r="C55" s="4">
        <v>91.929333696055593</v>
      </c>
      <c r="D55" s="177">
        <v>0.79881240948633803</v>
      </c>
      <c r="E55" s="4">
        <v>78.650353026677607</v>
      </c>
      <c r="F55" s="177">
        <v>0.98095059052554001</v>
      </c>
      <c r="G55" s="4">
        <v>95.404041874962999</v>
      </c>
      <c r="H55" s="177">
        <v>0.55452772513946402</v>
      </c>
      <c r="I55" s="4">
        <v>92.626828753010997</v>
      </c>
      <c r="J55" s="177">
        <v>0.70624304859325004</v>
      </c>
      <c r="K55" s="4">
        <v>95.119173555772903</v>
      </c>
      <c r="L55" s="177">
        <v>0.53517000826259298</v>
      </c>
      <c r="M55" s="6"/>
      <c r="N55" s="6"/>
      <c r="O55" s="6"/>
      <c r="P55" s="6"/>
      <c r="Q55" s="6"/>
      <c r="R55" s="6"/>
      <c r="S55" s="6"/>
      <c r="T55" s="6"/>
      <c r="U55" s="6"/>
      <c r="V55" s="6"/>
      <c r="W55" s="6"/>
      <c r="X55" s="6"/>
      <c r="Y55" s="6"/>
      <c r="Z55" s="6"/>
      <c r="AA55" s="6"/>
      <c r="AB55" s="6"/>
      <c r="AC55" s="6"/>
      <c r="AD55" s="6"/>
      <c r="AE55" s="6"/>
      <c r="AF55" s="8"/>
    </row>
    <row r="56" spans="1:32" ht="13" customHeight="1" x14ac:dyDescent="0.35">
      <c r="A56" s="3" t="s">
        <v>396</v>
      </c>
      <c r="B56" s="171">
        <v>2</v>
      </c>
      <c r="C56" s="4">
        <v>94.468317760085299</v>
      </c>
      <c r="D56" s="177">
        <v>0.49823429147929299</v>
      </c>
      <c r="E56" s="4">
        <v>80.675724959710195</v>
      </c>
      <c r="F56" s="177">
        <v>0.740361461678956</v>
      </c>
      <c r="G56" s="4">
        <v>96.285482176535197</v>
      </c>
      <c r="H56" s="177">
        <v>0.36987640398024701</v>
      </c>
      <c r="I56" s="4">
        <v>94.122004071453603</v>
      </c>
      <c r="J56" s="177">
        <v>0.396665681206811</v>
      </c>
      <c r="K56" s="4">
        <v>89.310688337580899</v>
      </c>
      <c r="L56" s="177">
        <v>0.42564329092809799</v>
      </c>
      <c r="M56" s="6"/>
      <c r="N56" s="6"/>
      <c r="O56" s="6"/>
      <c r="P56" s="6"/>
      <c r="Q56" s="6"/>
      <c r="R56" s="6"/>
      <c r="S56" s="6"/>
      <c r="T56" s="6"/>
      <c r="U56" s="6"/>
      <c r="V56" s="6"/>
      <c r="W56" s="6"/>
      <c r="X56" s="6"/>
      <c r="Y56" s="6"/>
      <c r="Z56" s="6"/>
      <c r="AA56" s="6"/>
      <c r="AB56" s="6"/>
      <c r="AC56" s="6"/>
      <c r="AD56" s="6"/>
      <c r="AE56" s="6"/>
      <c r="AF56" s="8"/>
    </row>
    <row r="57" spans="1:32" ht="13" customHeight="1" x14ac:dyDescent="0.35">
      <c r="A57" s="3" t="s">
        <v>397</v>
      </c>
      <c r="B57" s="171">
        <v>2</v>
      </c>
      <c r="C57" s="4">
        <v>86.3395423565633</v>
      </c>
      <c r="D57" s="177">
        <v>0.99275072214554905</v>
      </c>
      <c r="E57" s="4">
        <v>52.679186903214301</v>
      </c>
      <c r="F57" s="177">
        <v>1.62430684136129</v>
      </c>
      <c r="G57" s="4">
        <v>94.529999790911504</v>
      </c>
      <c r="H57" s="177">
        <v>0.78844579237298296</v>
      </c>
      <c r="I57" s="4">
        <v>93.081484189587101</v>
      </c>
      <c r="J57" s="177">
        <v>0.71548219815243597</v>
      </c>
      <c r="K57" s="4">
        <v>88.078137592669194</v>
      </c>
      <c r="L57" s="177">
        <v>0.98724290540097204</v>
      </c>
      <c r="M57" s="6"/>
      <c r="N57" s="6"/>
      <c r="O57" s="6"/>
      <c r="P57" s="6"/>
      <c r="Q57" s="6"/>
      <c r="R57" s="6"/>
      <c r="S57" s="6"/>
      <c r="T57" s="6"/>
      <c r="U57" s="6"/>
      <c r="V57" s="6"/>
      <c r="W57" s="6"/>
      <c r="X57" s="6"/>
      <c r="Y57" s="6"/>
      <c r="Z57" s="6"/>
      <c r="AA57" s="6"/>
      <c r="AB57" s="6"/>
      <c r="AC57" s="6"/>
      <c r="AD57" s="6"/>
      <c r="AE57" s="6"/>
      <c r="AF57" s="8"/>
    </row>
    <row r="58" spans="1:32" ht="13" customHeight="1" x14ac:dyDescent="0.35">
      <c r="A58" s="3" t="s">
        <v>398</v>
      </c>
      <c r="B58" s="171">
        <v>2</v>
      </c>
      <c r="C58" s="4">
        <v>91.869004559911502</v>
      </c>
      <c r="D58" s="177">
        <v>0.57897397692039498</v>
      </c>
      <c r="E58" s="4">
        <v>80.361746615212894</v>
      </c>
      <c r="F58" s="177">
        <v>0.92506924476165797</v>
      </c>
      <c r="G58" s="4">
        <v>90.390414134004402</v>
      </c>
      <c r="H58" s="177">
        <v>0.663250644478523</v>
      </c>
      <c r="I58" s="4">
        <v>89.694793760364504</v>
      </c>
      <c r="J58" s="177">
        <v>0.64614358596267296</v>
      </c>
      <c r="K58" s="4">
        <v>90.691748662586093</v>
      </c>
      <c r="L58" s="177">
        <v>0.60921526533895798</v>
      </c>
      <c r="M58" s="6"/>
      <c r="N58" s="6"/>
      <c r="O58" s="6"/>
      <c r="P58" s="6"/>
      <c r="Q58" s="6"/>
      <c r="R58" s="6"/>
      <c r="S58" s="6"/>
      <c r="T58" s="6"/>
      <c r="U58" s="6"/>
      <c r="V58" s="6"/>
      <c r="W58" s="6"/>
      <c r="X58" s="6"/>
      <c r="Y58" s="6"/>
      <c r="Z58" s="6"/>
      <c r="AA58" s="6"/>
      <c r="AB58" s="6"/>
      <c r="AC58" s="6"/>
      <c r="AD58" s="6"/>
      <c r="AE58" s="6"/>
      <c r="AF58" s="8"/>
    </row>
    <row r="59" spans="1:32" ht="13" customHeight="1" x14ac:dyDescent="0.35">
      <c r="A59" s="3" t="s">
        <v>399</v>
      </c>
      <c r="B59" s="171">
        <v>2</v>
      </c>
      <c r="C59" s="4">
        <v>96.735994738783205</v>
      </c>
      <c r="D59" s="177">
        <v>0.42252208892218801</v>
      </c>
      <c r="E59" s="4">
        <v>92.289768012991601</v>
      </c>
      <c r="F59" s="177">
        <v>0.72014384648678198</v>
      </c>
      <c r="G59" s="4">
        <v>97.532159496438297</v>
      </c>
      <c r="H59" s="177">
        <v>0.32275818527788902</v>
      </c>
      <c r="I59" s="4">
        <v>97.741196095718905</v>
      </c>
      <c r="J59" s="177">
        <v>0.372503143115128</v>
      </c>
      <c r="K59" s="4">
        <v>97.363402410015297</v>
      </c>
      <c r="L59" s="177">
        <v>0.426118109508345</v>
      </c>
      <c r="M59" s="6"/>
      <c r="N59" s="6"/>
      <c r="O59" s="6"/>
      <c r="P59" s="6"/>
      <c r="Q59" s="6"/>
      <c r="R59" s="6"/>
      <c r="S59" s="6"/>
      <c r="T59" s="6"/>
      <c r="U59" s="6"/>
      <c r="V59" s="6"/>
      <c r="W59" s="6"/>
      <c r="X59" s="6"/>
      <c r="Y59" s="6"/>
      <c r="Z59" s="6"/>
      <c r="AA59" s="6"/>
      <c r="AB59" s="6"/>
      <c r="AC59" s="6"/>
      <c r="AD59" s="6"/>
      <c r="AE59" s="6"/>
      <c r="AF59" s="8"/>
    </row>
    <row r="60" spans="1:32" ht="13" customHeight="1" x14ac:dyDescent="0.35">
      <c r="A60" s="3" t="s">
        <v>400</v>
      </c>
      <c r="B60" s="171">
        <v>2</v>
      </c>
      <c r="C60" s="4">
        <v>88.578945849680906</v>
      </c>
      <c r="D60" s="177">
        <v>1.9664983031439001</v>
      </c>
      <c r="E60" s="4">
        <v>70.274891488291502</v>
      </c>
      <c r="F60" s="177">
        <v>1.9819279748279499</v>
      </c>
      <c r="G60" s="4">
        <v>95.3499223576258</v>
      </c>
      <c r="H60" s="177">
        <v>1.05067534950228</v>
      </c>
      <c r="I60" s="4">
        <v>90.3700737087497</v>
      </c>
      <c r="J60" s="177">
        <v>2.6571714886597602</v>
      </c>
      <c r="K60" s="4">
        <v>90.156273434780104</v>
      </c>
      <c r="L60" s="177">
        <v>1.9114864296217</v>
      </c>
      <c r="M60" s="6"/>
      <c r="N60" s="6"/>
      <c r="O60" s="6"/>
      <c r="P60" s="6"/>
      <c r="Q60" s="6"/>
      <c r="R60" s="6"/>
      <c r="S60" s="6"/>
      <c r="T60" s="6"/>
      <c r="U60" s="6"/>
      <c r="V60" s="6"/>
      <c r="W60" s="6"/>
      <c r="X60" s="6"/>
      <c r="Y60" s="6"/>
      <c r="Z60" s="6"/>
      <c r="AA60" s="6"/>
      <c r="AB60" s="6"/>
      <c r="AC60" s="6"/>
      <c r="AD60" s="6"/>
      <c r="AE60" s="6"/>
      <c r="AF60" s="8"/>
    </row>
    <row r="61" spans="1:32" ht="13" customHeight="1" x14ac:dyDescent="0.35">
      <c r="A61" s="3" t="s">
        <v>401</v>
      </c>
      <c r="B61" s="171">
        <v>2</v>
      </c>
      <c r="C61" s="4">
        <v>79.994539337227096</v>
      </c>
      <c r="D61" s="177">
        <v>0.91895156706683701</v>
      </c>
      <c r="E61" s="4">
        <v>80.862757359116003</v>
      </c>
      <c r="F61" s="177">
        <v>0.98785414979092501</v>
      </c>
      <c r="G61" s="4">
        <v>80.683410823367595</v>
      </c>
      <c r="H61" s="177">
        <v>0.91554325363721101</v>
      </c>
      <c r="I61" s="4">
        <v>80.826713809794697</v>
      </c>
      <c r="J61" s="177">
        <v>0.85345120311962497</v>
      </c>
      <c r="K61" s="4">
        <v>73.460818216532402</v>
      </c>
      <c r="L61" s="177">
        <v>1.0536223324458101</v>
      </c>
      <c r="M61" s="6"/>
      <c r="N61" s="6"/>
      <c r="O61" s="6"/>
      <c r="P61" s="6"/>
      <c r="Q61" s="6"/>
      <c r="R61" s="6"/>
      <c r="S61" s="6"/>
      <c r="T61" s="6"/>
      <c r="U61" s="6"/>
      <c r="V61" s="6"/>
      <c r="W61" s="6"/>
      <c r="X61" s="6"/>
      <c r="Y61" s="6"/>
      <c r="Z61" s="6"/>
      <c r="AA61" s="6"/>
      <c r="AB61" s="6"/>
      <c r="AC61" s="6"/>
      <c r="AD61" s="6"/>
      <c r="AE61" s="6"/>
      <c r="AF61" s="8"/>
    </row>
    <row r="62" spans="1:32" ht="13" customHeight="1" x14ac:dyDescent="0.35">
      <c r="A62" s="3" t="s">
        <v>402</v>
      </c>
      <c r="B62" s="171">
        <v>2</v>
      </c>
      <c r="C62" s="4">
        <v>89.778896497037195</v>
      </c>
      <c r="D62" s="177">
        <v>0.62744536561949804</v>
      </c>
      <c r="E62" s="4">
        <v>75.383084402261005</v>
      </c>
      <c r="F62" s="177">
        <v>0.99918586102751195</v>
      </c>
      <c r="G62" s="4">
        <v>89.136549185127507</v>
      </c>
      <c r="H62" s="177">
        <v>0.600767997935998</v>
      </c>
      <c r="I62" s="4">
        <v>92.7752094688597</v>
      </c>
      <c r="J62" s="177">
        <v>0.49612950925044003</v>
      </c>
      <c r="K62" s="4">
        <v>89.443187045084898</v>
      </c>
      <c r="L62" s="177">
        <v>0.61873893373254796</v>
      </c>
      <c r="M62" s="6"/>
      <c r="N62" s="6"/>
      <c r="O62" s="6"/>
      <c r="P62" s="6"/>
      <c r="Q62" s="6"/>
      <c r="R62" s="6"/>
      <c r="S62" s="6"/>
      <c r="T62" s="6"/>
      <c r="U62" s="6"/>
      <c r="V62" s="6"/>
      <c r="W62" s="6"/>
      <c r="X62" s="6"/>
      <c r="Y62" s="6"/>
      <c r="Z62" s="6"/>
      <c r="AA62" s="6"/>
      <c r="AB62" s="6"/>
      <c r="AC62" s="6"/>
      <c r="AD62" s="6"/>
      <c r="AE62" s="6"/>
      <c r="AF62" s="8"/>
    </row>
    <row r="63" spans="1:32" ht="13" customHeight="1" x14ac:dyDescent="0.35">
      <c r="A63" s="192" t="s">
        <v>403</v>
      </c>
      <c r="B63" s="172">
        <v>2</v>
      </c>
      <c r="C63" s="42">
        <v>89.891429957247198</v>
      </c>
      <c r="D63" s="178">
        <v>0.162298023629841</v>
      </c>
      <c r="E63" s="42">
        <v>63.951256016536398</v>
      </c>
      <c r="F63" s="178">
        <v>0.24962559505599199</v>
      </c>
      <c r="G63" s="42">
        <v>90.189759099062698</v>
      </c>
      <c r="H63" s="178">
        <v>0.15214950686672399</v>
      </c>
      <c r="I63" s="42">
        <v>88.0165070069866</v>
      </c>
      <c r="J63" s="178">
        <v>0.174762836735154</v>
      </c>
      <c r="K63" s="42">
        <v>84.064498918982906</v>
      </c>
      <c r="L63" s="178">
        <v>0.18292625789048</v>
      </c>
      <c r="M63" s="6"/>
      <c r="N63" s="6"/>
      <c r="O63" s="6"/>
      <c r="P63" s="6"/>
      <c r="Q63" s="6"/>
      <c r="R63" s="6"/>
      <c r="S63" s="6"/>
      <c r="T63" s="6"/>
      <c r="U63" s="6"/>
      <c r="V63" s="6"/>
      <c r="W63" s="6"/>
      <c r="X63" s="6"/>
      <c r="Y63" s="6"/>
      <c r="Z63" s="6"/>
      <c r="AA63" s="6"/>
      <c r="AB63" s="6"/>
      <c r="AC63" s="6"/>
      <c r="AD63" s="6"/>
      <c r="AE63" s="6"/>
      <c r="AF63" s="8"/>
    </row>
    <row r="64" spans="1:32" ht="13" customHeight="1" x14ac:dyDescent="0.35">
      <c r="A64" s="193" t="s">
        <v>404</v>
      </c>
      <c r="B64" s="173">
        <v>2</v>
      </c>
      <c r="C64" s="47">
        <v>91.509005642541695</v>
      </c>
      <c r="D64" s="179">
        <v>0.21745750587698501</v>
      </c>
      <c r="E64" s="47">
        <v>66.892493585777302</v>
      </c>
      <c r="F64" s="179">
        <v>0.35629760455808002</v>
      </c>
      <c r="G64" s="47">
        <v>92.973936256049498</v>
      </c>
      <c r="H64" s="179">
        <v>0.17915852937896601</v>
      </c>
      <c r="I64" s="47">
        <v>91.810579758974498</v>
      </c>
      <c r="J64" s="179">
        <v>0.20777448057537801</v>
      </c>
      <c r="K64" s="47">
        <v>86.433388793409307</v>
      </c>
      <c r="L64" s="179">
        <v>0.250114307690116</v>
      </c>
      <c r="M64" s="6"/>
      <c r="N64" s="6"/>
      <c r="O64" s="6"/>
      <c r="P64" s="6"/>
      <c r="Q64" s="6"/>
      <c r="R64" s="6"/>
      <c r="S64" s="6"/>
      <c r="T64" s="6"/>
      <c r="U64" s="6"/>
      <c r="V64" s="6"/>
      <c r="W64" s="6"/>
      <c r="X64" s="6"/>
      <c r="Y64" s="6"/>
      <c r="Z64" s="6"/>
      <c r="AA64" s="6"/>
      <c r="AB64" s="6"/>
      <c r="AC64" s="6"/>
      <c r="AD64" s="6"/>
      <c r="AE64" s="6"/>
      <c r="AF64" s="8"/>
    </row>
    <row r="65" spans="1:32" ht="13" customHeight="1" x14ac:dyDescent="0.35">
      <c r="A65" s="194" t="s">
        <v>405</v>
      </c>
      <c r="B65" s="174">
        <v>2</v>
      </c>
      <c r="C65" s="26">
        <v>89.974020052155893</v>
      </c>
      <c r="D65" s="180">
        <v>0.113339515969895</v>
      </c>
      <c r="E65" s="26">
        <v>70.967680726951002</v>
      </c>
      <c r="F65" s="180">
        <v>0.168366015703838</v>
      </c>
      <c r="G65" s="26">
        <v>90.582233000880507</v>
      </c>
      <c r="H65" s="180">
        <v>0.107581057155931</v>
      </c>
      <c r="I65" s="26">
        <v>90.001368773883499</v>
      </c>
      <c r="J65" s="180">
        <v>0.115394723957434</v>
      </c>
      <c r="K65" s="26">
        <v>87.090901324048602</v>
      </c>
      <c r="L65" s="180">
        <v>0.12226708989151901</v>
      </c>
      <c r="M65" s="6"/>
      <c r="N65" s="6"/>
      <c r="O65" s="6"/>
      <c r="P65" s="6"/>
      <c r="Q65" s="6"/>
      <c r="R65" s="6"/>
      <c r="S65" s="6"/>
      <c r="T65" s="6"/>
      <c r="U65" s="6"/>
      <c r="V65" s="6"/>
      <c r="W65" s="6"/>
      <c r="X65" s="6"/>
      <c r="Y65" s="6"/>
      <c r="Z65" s="6"/>
      <c r="AA65" s="6"/>
      <c r="AB65" s="6"/>
      <c r="AC65" s="6"/>
      <c r="AD65" s="6"/>
      <c r="AE65" s="6"/>
      <c r="AF65" s="8"/>
    </row>
    <row r="66" spans="1:32" ht="13" customHeight="1" x14ac:dyDescent="0.35">
      <c r="A66" s="3" t="s">
        <v>406</v>
      </c>
      <c r="B66" s="171">
        <v>2</v>
      </c>
      <c r="C66" s="4">
        <v>92.559353842887404</v>
      </c>
      <c r="D66" s="177">
        <v>1.1180717698857301</v>
      </c>
      <c r="E66" s="4">
        <v>73.593522980742193</v>
      </c>
      <c r="F66" s="177">
        <v>1.90031217152276</v>
      </c>
      <c r="G66" s="4">
        <v>97.282349690524498</v>
      </c>
      <c r="H66" s="177">
        <v>0.72681492513510904</v>
      </c>
      <c r="I66" s="4">
        <v>91.211393007343602</v>
      </c>
      <c r="J66" s="177">
        <v>1.65279490039076</v>
      </c>
      <c r="K66" s="4">
        <v>89.434207172616894</v>
      </c>
      <c r="L66" s="177">
        <v>1.57907317320729</v>
      </c>
      <c r="M66" s="6"/>
      <c r="N66" s="6"/>
      <c r="O66" s="6"/>
      <c r="P66" s="6"/>
      <c r="Q66" s="6"/>
      <c r="R66" s="6"/>
      <c r="S66" s="6"/>
      <c r="T66" s="6"/>
      <c r="U66" s="6"/>
      <c r="V66" s="6"/>
      <c r="W66" s="6"/>
      <c r="X66" s="6"/>
      <c r="Y66" s="6"/>
      <c r="Z66" s="6"/>
      <c r="AA66" s="6"/>
      <c r="AB66" s="6"/>
      <c r="AC66" s="6"/>
      <c r="AD66" s="6"/>
      <c r="AE66" s="6"/>
      <c r="AF66" s="8"/>
    </row>
    <row r="67" spans="1:32" ht="13" customHeight="1" x14ac:dyDescent="0.35">
      <c r="A67" s="3" t="s">
        <v>407</v>
      </c>
      <c r="B67" s="171">
        <v>2</v>
      </c>
      <c r="C67" s="4">
        <v>93.956964036794702</v>
      </c>
      <c r="D67" s="177">
        <v>1.2883419090746899</v>
      </c>
      <c r="E67" s="4">
        <v>49.630928978956199</v>
      </c>
      <c r="F67" s="177">
        <v>2.56222904012593</v>
      </c>
      <c r="G67" s="4">
        <v>91.809288015725699</v>
      </c>
      <c r="H67" s="177">
        <v>1.1949302364334899</v>
      </c>
      <c r="I67" s="4">
        <v>75.559402938098501</v>
      </c>
      <c r="J67" s="177">
        <v>1.97307964263293</v>
      </c>
      <c r="K67" s="4">
        <v>82.1802895610967</v>
      </c>
      <c r="L67" s="177">
        <v>1.6925466989831699</v>
      </c>
      <c r="M67" s="6"/>
      <c r="N67" s="6"/>
      <c r="O67" s="6"/>
      <c r="P67" s="6"/>
      <c r="Q67" s="6"/>
      <c r="R67" s="6"/>
      <c r="S67" s="6"/>
      <c r="T67" s="6"/>
      <c r="U67" s="6"/>
      <c r="V67" s="6"/>
      <c r="W67" s="6"/>
      <c r="X67" s="6"/>
      <c r="Y67" s="6"/>
      <c r="Z67" s="6"/>
      <c r="AA67" s="6"/>
      <c r="AB67" s="6"/>
      <c r="AC67" s="6"/>
      <c r="AD67" s="6"/>
      <c r="AE67" s="6"/>
      <c r="AF67" s="8"/>
    </row>
    <row r="68" spans="1:32" ht="13" customHeight="1" x14ac:dyDescent="0.35">
      <c r="A68" s="3" t="s">
        <v>408</v>
      </c>
      <c r="B68" s="171">
        <v>2</v>
      </c>
      <c r="C68" s="4">
        <v>90.271385192470603</v>
      </c>
      <c r="D68" s="177">
        <v>1.33814656031864</v>
      </c>
      <c r="E68" s="4">
        <v>74.481929973253401</v>
      </c>
      <c r="F68" s="177">
        <v>1.62374066218104</v>
      </c>
      <c r="G68" s="4">
        <v>96.219207314196197</v>
      </c>
      <c r="H68" s="177">
        <v>0.76709593604419901</v>
      </c>
      <c r="I68" s="4">
        <v>92.262292493712593</v>
      </c>
      <c r="J68" s="177">
        <v>1.3624259309962901</v>
      </c>
      <c r="K68" s="4">
        <v>88.782778262845895</v>
      </c>
      <c r="L68" s="177">
        <v>1.01937540298575</v>
      </c>
      <c r="M68" s="6"/>
      <c r="N68" s="6"/>
      <c r="O68" s="6"/>
      <c r="P68" s="6"/>
      <c r="Q68" s="6"/>
      <c r="R68" s="6"/>
      <c r="S68" s="6"/>
      <c r="T68" s="6"/>
      <c r="U68" s="6"/>
      <c r="V68" s="6"/>
      <c r="W68" s="6"/>
      <c r="X68" s="6"/>
      <c r="Y68" s="6"/>
      <c r="Z68" s="6"/>
      <c r="AA68" s="6"/>
      <c r="AB68" s="6"/>
      <c r="AC68" s="6"/>
      <c r="AD68" s="6"/>
      <c r="AE68" s="6"/>
      <c r="AF68" s="8"/>
    </row>
    <row r="69" spans="1:32" ht="13" customHeight="1" x14ac:dyDescent="0.35">
      <c r="A69" s="103" t="s">
        <v>409</v>
      </c>
      <c r="B69" s="182">
        <v>2</v>
      </c>
      <c r="C69" s="109">
        <v>78.9397736198204</v>
      </c>
      <c r="D69" s="183">
        <v>1.5740794186545899</v>
      </c>
      <c r="E69" s="109">
        <v>48.8183607914006</v>
      </c>
      <c r="F69" s="183">
        <v>2.0832218136231702</v>
      </c>
      <c r="G69" s="109">
        <v>92.372402205580599</v>
      </c>
      <c r="H69" s="183">
        <v>0.99706099323460795</v>
      </c>
      <c r="I69" s="109">
        <v>87.242684632136701</v>
      </c>
      <c r="J69" s="183">
        <v>1.3930871303173999</v>
      </c>
      <c r="K69" s="109">
        <v>80.445504544269994</v>
      </c>
      <c r="L69" s="183">
        <v>1.63634480017644</v>
      </c>
      <c r="M69" s="9"/>
      <c r="N69" s="9"/>
      <c r="O69" s="9"/>
      <c r="P69" s="9"/>
      <c r="Q69" s="9"/>
      <c r="R69" s="9"/>
      <c r="S69" s="9"/>
      <c r="T69" s="9"/>
      <c r="U69" s="9"/>
      <c r="V69" s="9"/>
      <c r="W69" s="9"/>
      <c r="X69" s="9"/>
      <c r="Y69" s="9"/>
      <c r="Z69" s="9"/>
      <c r="AA69" s="9"/>
      <c r="AB69" s="9"/>
      <c r="AC69" s="9"/>
      <c r="AD69" s="9"/>
      <c r="AE69" s="9"/>
      <c r="AF69" s="10"/>
    </row>
    <row r="70" spans="1:32" ht="13" customHeight="1" x14ac:dyDescent="0.35">
      <c r="A70" s="3"/>
      <c r="B70" s="175"/>
      <c r="C70" s="4" t="s">
        <v>1930</v>
      </c>
      <c r="D70" s="177" t="s">
        <v>1931</v>
      </c>
      <c r="E70" s="4" t="s">
        <v>1932</v>
      </c>
      <c r="F70" s="177" t="s">
        <v>1933</v>
      </c>
      <c r="G70" s="4" t="s">
        <v>1934</v>
      </c>
      <c r="H70" s="177" t="s">
        <v>1935</v>
      </c>
      <c r="I70" s="4" t="s">
        <v>1936</v>
      </c>
      <c r="J70" s="177" t="s">
        <v>1937</v>
      </c>
      <c r="K70" s="4" t="s">
        <v>1938</v>
      </c>
      <c r="L70" s="177" t="s">
        <v>1939</v>
      </c>
      <c r="M70" s="4" t="s">
        <v>1940</v>
      </c>
      <c r="N70" s="177" t="s">
        <v>1941</v>
      </c>
      <c r="O70" s="4" t="s">
        <v>1942</v>
      </c>
      <c r="P70" s="177" t="s">
        <v>1943</v>
      </c>
      <c r="Q70" s="4" t="s">
        <v>1944</v>
      </c>
      <c r="R70" s="177" t="s">
        <v>1945</v>
      </c>
      <c r="S70" s="4" t="s">
        <v>1946</v>
      </c>
      <c r="T70" s="177" t="s">
        <v>1947</v>
      </c>
      <c r="U70" s="4" t="s">
        <v>1948</v>
      </c>
      <c r="V70" s="177" t="s">
        <v>1949</v>
      </c>
      <c r="W70" s="6" t="s">
        <v>1950</v>
      </c>
      <c r="X70" s="6" t="s">
        <v>1951</v>
      </c>
      <c r="Y70" s="6" t="s">
        <v>1952</v>
      </c>
      <c r="Z70" s="6" t="s">
        <v>1953</v>
      </c>
      <c r="AA70" s="6" t="s">
        <v>1954</v>
      </c>
      <c r="AB70" s="6" t="s">
        <v>1955</v>
      </c>
      <c r="AC70" s="6" t="s">
        <v>1956</v>
      </c>
      <c r="AD70" s="6" t="s">
        <v>1957</v>
      </c>
      <c r="AE70" s="6" t="s">
        <v>1958</v>
      </c>
      <c r="AF70" s="8" t="s">
        <v>1959</v>
      </c>
    </row>
    <row r="71" spans="1:32" ht="13" customHeight="1" x14ac:dyDescent="0.35">
      <c r="A71" s="3" t="s">
        <v>353</v>
      </c>
      <c r="B71" s="175">
        <v>1</v>
      </c>
      <c r="C71" s="4">
        <v>96.833950225585497</v>
      </c>
      <c r="D71" s="177">
        <v>0.53506827840015503</v>
      </c>
      <c r="E71" s="4">
        <v>85.957578170146803</v>
      </c>
      <c r="F71" s="177">
        <v>1.05723369664829</v>
      </c>
      <c r="G71" s="4">
        <v>97.413709833977606</v>
      </c>
      <c r="H71" s="177">
        <v>0.44490629932884701</v>
      </c>
      <c r="I71" s="4">
        <v>97.303984232127704</v>
      </c>
      <c r="J71" s="177">
        <v>0.42489201480763</v>
      </c>
      <c r="K71" s="4">
        <v>94.081182166705602</v>
      </c>
      <c r="L71" s="177">
        <v>0.72817596224811998</v>
      </c>
      <c r="M71" s="4">
        <v>5.2468335263248802</v>
      </c>
      <c r="N71" s="177">
        <v>0.94998243720930797</v>
      </c>
      <c r="O71" s="4">
        <v>10.068970259999301</v>
      </c>
      <c r="P71" s="177">
        <v>1.7479432937017401</v>
      </c>
      <c r="Q71" s="4">
        <v>1.0726177300358299</v>
      </c>
      <c r="R71" s="177">
        <v>0.67900570050726905</v>
      </c>
      <c r="S71" s="4">
        <v>3.9720810457265299</v>
      </c>
      <c r="T71" s="177">
        <v>0.81017706709249704</v>
      </c>
      <c r="U71" s="4">
        <v>2.8093265579513398</v>
      </c>
      <c r="V71" s="177">
        <v>1.05696782853769</v>
      </c>
      <c r="W71" s="6"/>
      <c r="X71" s="6"/>
      <c r="Y71" s="6"/>
      <c r="Z71" s="6"/>
      <c r="AA71" s="6"/>
      <c r="AB71" s="6"/>
      <c r="AC71" s="6"/>
      <c r="AD71" s="6"/>
      <c r="AE71" s="6"/>
      <c r="AF71" s="8"/>
    </row>
    <row r="72" spans="1:32" ht="13" customHeight="1" x14ac:dyDescent="0.35">
      <c r="A72" s="3" t="s">
        <v>357</v>
      </c>
      <c r="B72" s="175">
        <v>1</v>
      </c>
      <c r="C72" s="4">
        <v>93.052637852205805</v>
      </c>
      <c r="D72" s="177">
        <v>0.51631261504794901</v>
      </c>
      <c r="E72" s="4">
        <v>75.486329681923493</v>
      </c>
      <c r="F72" s="177">
        <v>0.99229474867754097</v>
      </c>
      <c r="G72" s="4">
        <v>96.317114063506693</v>
      </c>
      <c r="H72" s="177">
        <v>0.35539605933959301</v>
      </c>
      <c r="I72" s="4">
        <v>90.976151660094999</v>
      </c>
      <c r="J72" s="177">
        <v>0.54968506976362097</v>
      </c>
      <c r="K72" s="4">
        <v>77.0556022865145</v>
      </c>
      <c r="L72" s="177">
        <v>0.86485529711343201</v>
      </c>
      <c r="M72" s="4">
        <v>7.7369951281287497</v>
      </c>
      <c r="N72" s="177">
        <v>0.81875283789694397</v>
      </c>
      <c r="O72" s="4">
        <v>25.873007590678</v>
      </c>
      <c r="P72" s="177">
        <v>1.4549086115338199</v>
      </c>
      <c r="Q72" s="4">
        <v>2.39847340576436</v>
      </c>
      <c r="R72" s="177">
        <v>0.60679879438292395</v>
      </c>
      <c r="S72" s="4">
        <v>10.390206008630299</v>
      </c>
      <c r="T72" s="177">
        <v>1.01499443842477</v>
      </c>
      <c r="U72" s="4">
        <v>3.10369770579858</v>
      </c>
      <c r="V72" s="177">
        <v>1.1783884681136201</v>
      </c>
      <c r="W72" s="6"/>
      <c r="X72" s="6"/>
      <c r="Y72" s="6"/>
      <c r="Z72" s="6"/>
      <c r="AA72" s="6"/>
      <c r="AB72" s="6"/>
      <c r="AC72" s="6"/>
      <c r="AD72" s="6"/>
      <c r="AE72" s="6"/>
      <c r="AF72" s="8"/>
    </row>
    <row r="73" spans="1:32" ht="13" customHeight="1" x14ac:dyDescent="0.35">
      <c r="A73" s="190" t="s">
        <v>359</v>
      </c>
      <c r="B73" s="175">
        <v>1</v>
      </c>
      <c r="C73" s="4">
        <v>94.154257359637796</v>
      </c>
      <c r="D73" s="177">
        <v>0.52065104834078402</v>
      </c>
      <c r="E73" s="4">
        <v>66.1812088701314</v>
      </c>
      <c r="F73" s="177">
        <v>1.5256053019284901</v>
      </c>
      <c r="G73" s="4">
        <v>96.995778221230395</v>
      </c>
      <c r="H73" s="177">
        <v>0.48112045485954702</v>
      </c>
      <c r="I73" s="4">
        <v>90.367339676272394</v>
      </c>
      <c r="J73" s="177">
        <v>0.73084659761590898</v>
      </c>
      <c r="K73" s="4">
        <v>78.610127728167797</v>
      </c>
      <c r="L73" s="177">
        <v>1.1647831111570901</v>
      </c>
      <c r="M73" s="4">
        <v>11.4219778148851</v>
      </c>
      <c r="N73" s="177">
        <v>1.1756270433254301</v>
      </c>
      <c r="O73" s="4">
        <v>20.095401857536501</v>
      </c>
      <c r="P73" s="177">
        <v>2.1254930628298001</v>
      </c>
      <c r="Q73" s="4">
        <v>2.84927952660937</v>
      </c>
      <c r="R73" s="177">
        <v>0.748141685139177</v>
      </c>
      <c r="S73" s="4">
        <v>10.492014670317801</v>
      </c>
      <c r="T73" s="177">
        <v>1.2350942214378</v>
      </c>
      <c r="U73" s="4">
        <v>2.9816359374654802</v>
      </c>
      <c r="V73" s="177">
        <v>1.5740870225430099</v>
      </c>
      <c r="W73" s="6"/>
      <c r="X73" s="6"/>
      <c r="Y73" s="6"/>
      <c r="Z73" s="6"/>
      <c r="AA73" s="6"/>
      <c r="AB73" s="6"/>
      <c r="AC73" s="6"/>
      <c r="AD73" s="6"/>
      <c r="AE73" s="6"/>
      <c r="AF73" s="8"/>
    </row>
    <row r="74" spans="1:32" ht="13" customHeight="1" x14ac:dyDescent="0.35">
      <c r="A74" s="3" t="s">
        <v>360</v>
      </c>
      <c r="B74" s="175">
        <v>1</v>
      </c>
      <c r="C74" s="4">
        <v>95.387651447804899</v>
      </c>
      <c r="D74" s="177">
        <v>0.65737525658136198</v>
      </c>
      <c r="E74" s="4">
        <v>86.847619374902393</v>
      </c>
      <c r="F74" s="177">
        <v>1.10097962488406</v>
      </c>
      <c r="G74" s="4">
        <v>97.066402152730404</v>
      </c>
      <c r="H74" s="177">
        <v>0.44951024141496498</v>
      </c>
      <c r="I74" s="4">
        <v>96.783179662187095</v>
      </c>
      <c r="J74" s="177">
        <v>0.405281597847514</v>
      </c>
      <c r="K74" s="4">
        <v>94.563706313466994</v>
      </c>
      <c r="L74" s="177">
        <v>0.79582902689369694</v>
      </c>
      <c r="M74" s="4">
        <v>1.5592676170323301</v>
      </c>
      <c r="N74" s="177">
        <v>0.92546809491577597</v>
      </c>
      <c r="O74" s="4">
        <v>9.7380674359466894</v>
      </c>
      <c r="P74" s="177">
        <v>1.63831000017437</v>
      </c>
      <c r="Q74" s="4">
        <v>0.62490663070811103</v>
      </c>
      <c r="R74" s="177">
        <v>0.70299990236029997</v>
      </c>
      <c r="S74" s="4">
        <v>2.66109338442276</v>
      </c>
      <c r="T74" s="177">
        <v>0.76075302718140603</v>
      </c>
      <c r="U74" s="4">
        <v>0.51962323700067303</v>
      </c>
      <c r="V74" s="177">
        <v>1.00560645534737</v>
      </c>
      <c r="W74" s="6"/>
      <c r="X74" s="6"/>
      <c r="Y74" s="6"/>
      <c r="Z74" s="6"/>
      <c r="AA74" s="6"/>
      <c r="AB74" s="6"/>
      <c r="AC74" s="6"/>
      <c r="AD74" s="6"/>
      <c r="AE74" s="6"/>
      <c r="AF74" s="8"/>
    </row>
    <row r="75" spans="1:32" ht="13" customHeight="1" x14ac:dyDescent="0.35">
      <c r="A75" s="3" t="s">
        <v>371</v>
      </c>
      <c r="B75" s="175">
        <v>1</v>
      </c>
      <c r="C75" s="4">
        <v>89.809441386681598</v>
      </c>
      <c r="D75" s="177">
        <v>0.98036891281328198</v>
      </c>
      <c r="E75" s="4">
        <v>68.927217339259499</v>
      </c>
      <c r="F75" s="177">
        <v>1.6168256200998801</v>
      </c>
      <c r="G75" s="4">
        <v>96.438131423337097</v>
      </c>
      <c r="H75" s="177">
        <v>0.565803948371845</v>
      </c>
      <c r="I75" s="4">
        <v>91.880290022756597</v>
      </c>
      <c r="J75" s="177">
        <v>1.0011514248443101</v>
      </c>
      <c r="K75" s="4">
        <v>82.916300184030305</v>
      </c>
      <c r="L75" s="177">
        <v>1.2271128878159601</v>
      </c>
      <c r="M75" s="4">
        <v>6.4318395775849</v>
      </c>
      <c r="N75" s="177">
        <v>1.3610731710744799</v>
      </c>
      <c r="O75" s="4">
        <v>22.542046361813</v>
      </c>
      <c r="P75" s="177">
        <v>2.05807602282239</v>
      </c>
      <c r="Q75" s="4">
        <v>2.0430310879617499</v>
      </c>
      <c r="R75" s="177">
        <v>0.78817486557574301</v>
      </c>
      <c r="S75" s="4">
        <v>7.2327232201120504</v>
      </c>
      <c r="T75" s="177">
        <v>1.37980866296881</v>
      </c>
      <c r="U75" s="4">
        <v>9.1818779222695603</v>
      </c>
      <c r="V75" s="177">
        <v>1.6614222303717301</v>
      </c>
      <c r="W75" s="6"/>
      <c r="X75" s="6"/>
      <c r="Y75" s="6"/>
      <c r="Z75" s="6"/>
      <c r="AA75" s="6"/>
      <c r="AB75" s="6"/>
      <c r="AC75" s="6"/>
      <c r="AD75" s="6"/>
      <c r="AE75" s="6"/>
      <c r="AF75" s="8"/>
    </row>
    <row r="76" spans="1:32" ht="13" customHeight="1" x14ac:dyDescent="0.35">
      <c r="A76" s="3" t="s">
        <v>376</v>
      </c>
      <c r="B76" s="175">
        <v>1</v>
      </c>
      <c r="C76" s="4">
        <v>85.202682633590797</v>
      </c>
      <c r="D76" s="177">
        <v>0.87724077419702395</v>
      </c>
      <c r="E76" s="4">
        <v>43.297731662710902</v>
      </c>
      <c r="F76" s="177">
        <v>1.1242046090498199</v>
      </c>
      <c r="G76" s="4">
        <v>86.520629345103302</v>
      </c>
      <c r="H76" s="177">
        <v>0.81432293228274399</v>
      </c>
      <c r="I76" s="4">
        <v>83.597958385940501</v>
      </c>
      <c r="J76" s="177">
        <v>0.973963772041329</v>
      </c>
      <c r="K76" s="4">
        <v>60.654295001789301</v>
      </c>
      <c r="L76" s="177">
        <v>1.3041358261497999</v>
      </c>
      <c r="M76" s="4">
        <v>6.6952724454738499</v>
      </c>
      <c r="N76" s="177">
        <v>1.24697640601992</v>
      </c>
      <c r="O76" s="4">
        <v>9.73121654807602</v>
      </c>
      <c r="P76" s="177">
        <v>1.6932730232258999</v>
      </c>
      <c r="Q76" s="4">
        <v>8.44440283558896</v>
      </c>
      <c r="R76" s="177">
        <v>1.18041914756711</v>
      </c>
      <c r="S76" s="4">
        <v>9.8922260677531408</v>
      </c>
      <c r="T76" s="177">
        <v>1.38784804556411</v>
      </c>
      <c r="U76" s="4">
        <v>6.0269553093250003</v>
      </c>
      <c r="V76" s="177">
        <v>1.6634252414505299</v>
      </c>
      <c r="W76" s="6"/>
      <c r="X76" s="6"/>
      <c r="Y76" s="6"/>
      <c r="Z76" s="6"/>
      <c r="AA76" s="6"/>
      <c r="AB76" s="6"/>
      <c r="AC76" s="6"/>
      <c r="AD76" s="6"/>
      <c r="AE76" s="6"/>
      <c r="AF76" s="8"/>
    </row>
    <row r="77" spans="1:32" ht="13" customHeight="1" x14ac:dyDescent="0.35">
      <c r="A77" s="3" t="s">
        <v>378</v>
      </c>
      <c r="B77" s="175">
        <v>1</v>
      </c>
      <c r="C77" s="4">
        <v>78.117139071969703</v>
      </c>
      <c r="D77" s="177">
        <v>1.0108250945795301</v>
      </c>
      <c r="E77" s="4">
        <v>50.808460934343103</v>
      </c>
      <c r="F77" s="177">
        <v>1.40972805642317</v>
      </c>
      <c r="G77" s="4">
        <v>84.063595819559794</v>
      </c>
      <c r="H77" s="177">
        <v>0.81212472768737698</v>
      </c>
      <c r="I77" s="4">
        <v>51.967304826617003</v>
      </c>
      <c r="J77" s="177">
        <v>1.4286864445552501</v>
      </c>
      <c r="K77" s="4">
        <v>75.013520742630106</v>
      </c>
      <c r="L77" s="177">
        <v>1.0759829411261901</v>
      </c>
      <c r="M77" s="4">
        <v>7.87596850176236</v>
      </c>
      <c r="N77" s="177">
        <v>1.58066672204381</v>
      </c>
      <c r="O77" s="4">
        <v>12.174751930867799</v>
      </c>
      <c r="P77" s="177">
        <v>1.82627671379218</v>
      </c>
      <c r="Q77" s="4">
        <v>10.726080404782801</v>
      </c>
      <c r="R77" s="177">
        <v>1.46952099603437</v>
      </c>
      <c r="S77" s="4">
        <v>6.2942165335904399</v>
      </c>
      <c r="T77" s="177">
        <v>1.84407308926659</v>
      </c>
      <c r="U77" s="4">
        <v>8.88537071618161</v>
      </c>
      <c r="V77" s="177">
        <v>1.53058156509203</v>
      </c>
      <c r="W77" s="6"/>
      <c r="X77" s="6"/>
      <c r="Y77" s="6"/>
      <c r="Z77" s="6"/>
      <c r="AA77" s="6"/>
      <c r="AB77" s="6"/>
      <c r="AC77" s="6"/>
      <c r="AD77" s="6"/>
      <c r="AE77" s="6"/>
      <c r="AF77" s="8"/>
    </row>
    <row r="78" spans="1:32" ht="13" customHeight="1" x14ac:dyDescent="0.35">
      <c r="A78" s="3" t="s">
        <v>384</v>
      </c>
      <c r="B78" s="175">
        <v>1</v>
      </c>
      <c r="C78" s="4">
        <v>94.577926537521193</v>
      </c>
      <c r="D78" s="177">
        <v>0.63194143899639299</v>
      </c>
      <c r="E78" s="4">
        <v>80.076312805697697</v>
      </c>
      <c r="F78" s="177">
        <v>1.0978393070299901</v>
      </c>
      <c r="G78" s="4">
        <v>95.181963575857097</v>
      </c>
      <c r="H78" s="177">
        <v>0.60416768384067199</v>
      </c>
      <c r="I78" s="4">
        <v>95.725769019488595</v>
      </c>
      <c r="J78" s="177">
        <v>0.487746665776499</v>
      </c>
      <c r="K78" s="4">
        <v>89.464036094643404</v>
      </c>
      <c r="L78" s="177">
        <v>0.77080783104379202</v>
      </c>
      <c r="M78" s="4">
        <v>1.9424006845836299</v>
      </c>
      <c r="N78" s="177">
        <v>0.82662090786746201</v>
      </c>
      <c r="O78" s="4">
        <v>5.9960982612797</v>
      </c>
      <c r="P78" s="177">
        <v>1.5697134898549301</v>
      </c>
      <c r="Q78" s="4">
        <v>0.79258446631789103</v>
      </c>
      <c r="R78" s="177">
        <v>0.75453387049925902</v>
      </c>
      <c r="S78" s="4">
        <v>2.6665659494116598</v>
      </c>
      <c r="T78" s="177">
        <v>0.75627988772279997</v>
      </c>
      <c r="U78" s="4">
        <v>2.57243724868191</v>
      </c>
      <c r="V78" s="177">
        <v>1.36576868981241</v>
      </c>
      <c r="W78" s="6"/>
      <c r="X78" s="6"/>
      <c r="Y78" s="6"/>
      <c r="Z78" s="6"/>
      <c r="AA78" s="6"/>
      <c r="AB78" s="6"/>
      <c r="AC78" s="6"/>
      <c r="AD78" s="6"/>
      <c r="AE78" s="6"/>
      <c r="AF78" s="8"/>
    </row>
    <row r="79" spans="1:32" ht="13" customHeight="1" x14ac:dyDescent="0.35">
      <c r="A79" s="3" t="s">
        <v>389</v>
      </c>
      <c r="B79" s="175">
        <v>1</v>
      </c>
      <c r="C79" s="4">
        <v>93.172718804793305</v>
      </c>
      <c r="D79" s="177">
        <v>0.53060403750533003</v>
      </c>
      <c r="E79" s="4">
        <v>86.383701099693397</v>
      </c>
      <c r="F79" s="177">
        <v>0.919412608712879</v>
      </c>
      <c r="G79" s="4">
        <v>93.776241814440297</v>
      </c>
      <c r="H79" s="177">
        <v>0.71441843390458803</v>
      </c>
      <c r="I79" s="4">
        <v>94.1076044918793</v>
      </c>
      <c r="J79" s="177">
        <v>0.50588917540467104</v>
      </c>
      <c r="K79" s="4">
        <v>94.282881541276296</v>
      </c>
      <c r="L79" s="177">
        <v>0.52931320788834002</v>
      </c>
      <c r="M79" s="4">
        <v>2.1335511641079701</v>
      </c>
      <c r="N79" s="177">
        <v>0.81376149351094396</v>
      </c>
      <c r="O79" s="4">
        <v>1.7540760600902601</v>
      </c>
      <c r="P79" s="177">
        <v>1.34956232065897</v>
      </c>
      <c r="Q79" s="4">
        <v>1.4307595442493</v>
      </c>
      <c r="R79" s="177">
        <v>0.96295962647208599</v>
      </c>
      <c r="S79" s="4">
        <v>0.52179709648498795</v>
      </c>
      <c r="T79" s="177">
        <v>0.81773775866519904</v>
      </c>
      <c r="U79" s="4">
        <v>1.1008661951932599</v>
      </c>
      <c r="V79" s="177">
        <v>0.80584788642058602</v>
      </c>
      <c r="W79" s="6"/>
      <c r="X79" s="6"/>
      <c r="Y79" s="6"/>
      <c r="Z79" s="6"/>
      <c r="AA79" s="6"/>
      <c r="AB79" s="6"/>
      <c r="AC79" s="6"/>
      <c r="AD79" s="6"/>
      <c r="AE79" s="6"/>
      <c r="AF79" s="8"/>
    </row>
    <row r="80" spans="1:32" ht="13" customHeight="1" x14ac:dyDescent="0.35">
      <c r="A80" s="3" t="s">
        <v>394</v>
      </c>
      <c r="B80" s="175">
        <v>1</v>
      </c>
      <c r="C80" s="4">
        <v>91.784057540154805</v>
      </c>
      <c r="D80" s="177">
        <v>0.67003623756679598</v>
      </c>
      <c r="E80" s="4">
        <v>62.962871970907997</v>
      </c>
      <c r="F80" s="177">
        <v>1.0482032851871299</v>
      </c>
      <c r="G80" s="4" t="s">
        <v>431</v>
      </c>
      <c r="H80" s="177" t="s">
        <v>431</v>
      </c>
      <c r="I80" s="4">
        <v>86.518489601315196</v>
      </c>
      <c r="J80" s="177">
        <v>0.82981121973088201</v>
      </c>
      <c r="K80" s="4">
        <v>89.912461326151004</v>
      </c>
      <c r="L80" s="177">
        <v>0.67587447640474996</v>
      </c>
      <c r="M80" s="4">
        <v>2.12668311007987</v>
      </c>
      <c r="N80" s="177">
        <v>1.06030077769824</v>
      </c>
      <c r="O80" s="4">
        <v>0.52483583545267698</v>
      </c>
      <c r="P80" s="177">
        <v>1.6130855204883201</v>
      </c>
      <c r="Q80" s="4" t="s">
        <v>431</v>
      </c>
      <c r="R80" s="177" t="s">
        <v>431</v>
      </c>
      <c r="S80" s="4">
        <v>5.5498795936285603</v>
      </c>
      <c r="T80" s="177">
        <v>1.2454119666172501</v>
      </c>
      <c r="U80" s="4">
        <v>2.3395278042929002</v>
      </c>
      <c r="V80" s="177">
        <v>1.10683957438874</v>
      </c>
      <c r="W80" s="6"/>
      <c r="X80" s="6"/>
      <c r="Y80" s="6"/>
      <c r="Z80" s="6"/>
      <c r="AA80" s="6"/>
      <c r="AB80" s="6"/>
      <c r="AC80" s="6"/>
      <c r="AD80" s="6"/>
      <c r="AE80" s="6"/>
      <c r="AF80" s="8"/>
    </row>
    <row r="81" spans="1:32" ht="13" customHeight="1" x14ac:dyDescent="0.35">
      <c r="A81" s="3" t="s">
        <v>396</v>
      </c>
      <c r="B81" s="175">
        <v>1</v>
      </c>
      <c r="C81" s="4">
        <v>96.556776994314006</v>
      </c>
      <c r="D81" s="177">
        <v>0.38514053138100002</v>
      </c>
      <c r="E81" s="4">
        <v>88.1846739929927</v>
      </c>
      <c r="F81" s="177">
        <v>0.76915374338834197</v>
      </c>
      <c r="G81" s="4">
        <v>97.972424987909207</v>
      </c>
      <c r="H81" s="177">
        <v>0.25113419334683001</v>
      </c>
      <c r="I81" s="4">
        <v>96.958027934702102</v>
      </c>
      <c r="J81" s="177">
        <v>0.37545633709716397</v>
      </c>
      <c r="K81" s="4">
        <v>92.400381000345206</v>
      </c>
      <c r="L81" s="177">
        <v>0.51328852915308898</v>
      </c>
      <c r="M81" s="4">
        <v>2.0884592342287198</v>
      </c>
      <c r="N81" s="177">
        <v>0.62973854742925806</v>
      </c>
      <c r="O81" s="4">
        <v>7.5089490332825299</v>
      </c>
      <c r="P81" s="177">
        <v>1.0675825845843001</v>
      </c>
      <c r="Q81" s="4">
        <v>1.6869428113740199</v>
      </c>
      <c r="R81" s="177">
        <v>0.44707598603517201</v>
      </c>
      <c r="S81" s="4">
        <v>2.8360238632485002</v>
      </c>
      <c r="T81" s="177">
        <v>0.54617865549074895</v>
      </c>
      <c r="U81" s="4">
        <v>3.08969266276425</v>
      </c>
      <c r="V81" s="177">
        <v>0.66681131159589901</v>
      </c>
      <c r="W81" s="6"/>
      <c r="X81" s="6"/>
      <c r="Y81" s="6"/>
      <c r="Z81" s="6"/>
      <c r="AA81" s="6"/>
      <c r="AB81" s="6"/>
      <c r="AC81" s="6"/>
      <c r="AD81" s="6"/>
      <c r="AE81" s="6"/>
      <c r="AF81" s="8"/>
    </row>
    <row r="82" spans="1:32" ht="13" customHeight="1" x14ac:dyDescent="0.35">
      <c r="A82" s="3" t="s">
        <v>398</v>
      </c>
      <c r="B82" s="175">
        <v>1</v>
      </c>
      <c r="C82" s="4">
        <v>96.114500989999399</v>
      </c>
      <c r="D82" s="177">
        <v>0.47822210688924199</v>
      </c>
      <c r="E82" s="4">
        <v>90.493764883929501</v>
      </c>
      <c r="F82" s="177">
        <v>0.657193158169735</v>
      </c>
      <c r="G82" s="4">
        <v>94.444227661041396</v>
      </c>
      <c r="H82" s="177">
        <v>0.56360507392986803</v>
      </c>
      <c r="I82" s="4">
        <v>94.998403442666202</v>
      </c>
      <c r="J82" s="177">
        <v>0.58554609912494604</v>
      </c>
      <c r="K82" s="4">
        <v>93.817048745833304</v>
      </c>
      <c r="L82" s="177">
        <v>0.62973311875498394</v>
      </c>
      <c r="M82" s="4">
        <v>4.2454964300878801</v>
      </c>
      <c r="N82" s="177">
        <v>0.75093758027455504</v>
      </c>
      <c r="O82" s="4">
        <v>10.132018268716701</v>
      </c>
      <c r="P82" s="177">
        <v>1.1347492915833901</v>
      </c>
      <c r="Q82" s="4">
        <v>4.0538135270369899</v>
      </c>
      <c r="R82" s="177">
        <v>0.87037468756890501</v>
      </c>
      <c r="S82" s="4">
        <v>5.3036096823016798</v>
      </c>
      <c r="T82" s="177">
        <v>0.87198954574074095</v>
      </c>
      <c r="U82" s="4">
        <v>3.12530008324718</v>
      </c>
      <c r="V82" s="177">
        <v>0.87618892961443895</v>
      </c>
      <c r="W82" s="6"/>
      <c r="X82" s="6"/>
      <c r="Y82" s="6"/>
      <c r="Z82" s="6"/>
      <c r="AA82" s="6"/>
      <c r="AB82" s="6"/>
      <c r="AC82" s="6"/>
      <c r="AD82" s="6"/>
      <c r="AE82" s="6"/>
      <c r="AF82" s="8"/>
    </row>
    <row r="83" spans="1:32" ht="13" customHeight="1" x14ac:dyDescent="0.35">
      <c r="A83" s="3" t="s">
        <v>399</v>
      </c>
      <c r="B83" s="175">
        <v>1</v>
      </c>
      <c r="C83" s="4">
        <v>96.721377677328704</v>
      </c>
      <c r="D83" s="177">
        <v>0.45091666663195601</v>
      </c>
      <c r="E83" s="4">
        <v>92.416442587739198</v>
      </c>
      <c r="F83" s="177">
        <v>0.72955539895228705</v>
      </c>
      <c r="G83" s="4">
        <v>97.089745235152805</v>
      </c>
      <c r="H83" s="177">
        <v>0.37327756675468698</v>
      </c>
      <c r="I83" s="4">
        <v>98.1879113924753</v>
      </c>
      <c r="J83" s="177">
        <v>0.30683430735488998</v>
      </c>
      <c r="K83" s="4">
        <v>97.241008341818201</v>
      </c>
      <c r="L83" s="177">
        <v>0.36370720772868498</v>
      </c>
      <c r="M83" s="4">
        <v>-1.4617061454544E-2</v>
      </c>
      <c r="N83" s="177">
        <v>0.61794073815669803</v>
      </c>
      <c r="O83" s="4">
        <v>0.12667457474761101</v>
      </c>
      <c r="P83" s="177">
        <v>1.0251137691852601</v>
      </c>
      <c r="Q83" s="4">
        <v>-0.44241426128550598</v>
      </c>
      <c r="R83" s="177">
        <v>0.493466298754207</v>
      </c>
      <c r="S83" s="4">
        <v>0.446715296756452</v>
      </c>
      <c r="T83" s="177">
        <v>0.482603236417458</v>
      </c>
      <c r="U83" s="4">
        <v>-0.122394068197082</v>
      </c>
      <c r="V83" s="177">
        <v>0.56023171652876202</v>
      </c>
      <c r="W83" s="6"/>
      <c r="X83" s="6"/>
      <c r="Y83" s="6"/>
      <c r="Z83" s="6"/>
      <c r="AA83" s="6"/>
      <c r="AB83" s="6"/>
      <c r="AC83" s="6"/>
      <c r="AD83" s="6"/>
      <c r="AE83" s="6"/>
      <c r="AF83" s="8"/>
    </row>
    <row r="84" spans="1:32" ht="13" customHeight="1" x14ac:dyDescent="0.35">
      <c r="A84" s="191" t="s">
        <v>410</v>
      </c>
      <c r="B84" s="176">
        <v>1</v>
      </c>
      <c r="C84" s="35">
        <v>92.2775717634958</v>
      </c>
      <c r="D84" s="181">
        <v>0.19450177804093599</v>
      </c>
      <c r="E84" s="35">
        <v>75.9868920420206</v>
      </c>
      <c r="F84" s="181">
        <v>0.31052033613769398</v>
      </c>
      <c r="G84" s="35">
        <v>94.207653264783204</v>
      </c>
      <c r="H84" s="181">
        <v>0.171637168811657</v>
      </c>
      <c r="I84" s="35">
        <v>89.917089556020898</v>
      </c>
      <c r="J84" s="181">
        <v>0.21080831457107199</v>
      </c>
      <c r="K84" s="35">
        <v>86.783535312100398</v>
      </c>
      <c r="L84" s="181">
        <v>0.241513021263626</v>
      </c>
      <c r="M84" s="35">
        <v>4.6759272359773396</v>
      </c>
      <c r="N84" s="181">
        <v>0.273331271696578</v>
      </c>
      <c r="O84" s="35">
        <v>13.2620432049588</v>
      </c>
      <c r="P84" s="181">
        <v>0.44256762705022601</v>
      </c>
      <c r="Q84" s="35">
        <v>3.0174293129735101</v>
      </c>
      <c r="R84" s="181">
        <v>0.23250389829610099</v>
      </c>
      <c r="S84" s="35">
        <v>6.2590132144949298</v>
      </c>
      <c r="T84" s="181">
        <v>0.3092805735402</v>
      </c>
      <c r="U84" s="35">
        <v>3.6936791624401799</v>
      </c>
      <c r="V84" s="181">
        <v>0.33074043551940502</v>
      </c>
      <c r="W84" s="6"/>
      <c r="X84" s="6"/>
      <c r="Y84" s="6"/>
      <c r="Z84" s="6"/>
      <c r="AA84" s="6"/>
      <c r="AB84" s="6"/>
      <c r="AC84" s="6"/>
      <c r="AD84" s="6"/>
      <c r="AE84" s="6"/>
      <c r="AF84" s="8"/>
    </row>
    <row r="85" spans="1:32" ht="13" customHeight="1" x14ac:dyDescent="0.35">
      <c r="A85" s="3" t="s">
        <v>198</v>
      </c>
      <c r="B85" s="175">
        <v>1</v>
      </c>
      <c r="C85" s="4">
        <v>92.324135728610997</v>
      </c>
      <c r="D85" s="177">
        <v>0.77255459077049105</v>
      </c>
      <c r="E85" s="4">
        <v>81.650188671035494</v>
      </c>
      <c r="F85" s="177">
        <v>1.23095216763885</v>
      </c>
      <c r="G85" s="4">
        <v>95.870099251547799</v>
      </c>
      <c r="H85" s="177">
        <v>0.53068367277796802</v>
      </c>
      <c r="I85" s="4">
        <v>91.378268701398895</v>
      </c>
      <c r="J85" s="177">
        <v>0.76543426197437903</v>
      </c>
      <c r="K85" s="4">
        <v>76.029258593967498</v>
      </c>
      <c r="L85" s="177">
        <v>1.1832064002053899</v>
      </c>
      <c r="M85" s="4">
        <v>5.3810035952880497</v>
      </c>
      <c r="N85" s="177">
        <v>1.11725748192171</v>
      </c>
      <c r="O85" s="4">
        <v>29.826628107792398</v>
      </c>
      <c r="P85" s="177">
        <v>1.9085211559483</v>
      </c>
      <c r="Q85" s="4">
        <v>2.0947213153295601</v>
      </c>
      <c r="R85" s="177">
        <v>0.88504322248997302</v>
      </c>
      <c r="S85" s="4">
        <v>10.3473157305506</v>
      </c>
      <c r="T85" s="177">
        <v>1.44126706650307</v>
      </c>
      <c r="U85" s="4">
        <v>3.12897957212911</v>
      </c>
      <c r="V85" s="177">
        <v>1.62380158042678</v>
      </c>
      <c r="W85" s="6"/>
      <c r="X85" s="6"/>
      <c r="Y85" s="6"/>
      <c r="Z85" s="6"/>
      <c r="AA85" s="6"/>
      <c r="AB85" s="6"/>
      <c r="AC85" s="6"/>
      <c r="AD85" s="6"/>
      <c r="AE85" s="6"/>
      <c r="AF85" s="8"/>
    </row>
    <row r="86" spans="1:32" ht="13" customHeight="1" x14ac:dyDescent="0.35">
      <c r="A86" s="3" t="s">
        <v>407</v>
      </c>
      <c r="B86" s="175">
        <v>1</v>
      </c>
      <c r="C86" s="4">
        <v>98.454645244403594</v>
      </c>
      <c r="D86" s="177">
        <v>0.40171261601743102</v>
      </c>
      <c r="E86" s="4">
        <v>82.083092207952006</v>
      </c>
      <c r="F86" s="177">
        <v>1.58264748058607</v>
      </c>
      <c r="G86" s="4">
        <v>97.495399593603096</v>
      </c>
      <c r="H86" s="177">
        <v>0.51907399706672297</v>
      </c>
      <c r="I86" s="4">
        <v>92.262793093219898</v>
      </c>
      <c r="J86" s="177">
        <v>0.97921835483459796</v>
      </c>
      <c r="K86" s="4">
        <v>87.238256769808402</v>
      </c>
      <c r="L86" s="177">
        <v>1.20972290237</v>
      </c>
      <c r="M86" s="4">
        <v>4.4976812076088803</v>
      </c>
      <c r="N86" s="177">
        <v>1.34951765477366</v>
      </c>
      <c r="O86" s="4">
        <v>32.452163228995801</v>
      </c>
      <c r="P86" s="177">
        <v>3.0116093209229602</v>
      </c>
      <c r="Q86" s="4">
        <v>5.6861115778773703</v>
      </c>
      <c r="R86" s="177">
        <v>1.30280316409418</v>
      </c>
      <c r="S86" s="4">
        <v>16.703390155121401</v>
      </c>
      <c r="T86" s="177">
        <v>2.2027055778331901</v>
      </c>
      <c r="U86" s="4">
        <v>5.0579672087117604</v>
      </c>
      <c r="V86" s="177">
        <v>2.0804191473732701</v>
      </c>
      <c r="W86" s="6"/>
      <c r="X86" s="6"/>
      <c r="Y86" s="6"/>
      <c r="Z86" s="6"/>
      <c r="AA86" s="6"/>
      <c r="AB86" s="6"/>
      <c r="AC86" s="6"/>
      <c r="AD86" s="6"/>
      <c r="AE86" s="6"/>
      <c r="AF86" s="8"/>
    </row>
    <row r="87" spans="1:32" ht="13" customHeight="1" x14ac:dyDescent="0.35">
      <c r="A87" s="103" t="s">
        <v>408</v>
      </c>
      <c r="B87" s="184">
        <v>1</v>
      </c>
      <c r="C87" s="109">
        <v>95.717407992385503</v>
      </c>
      <c r="D87" s="183">
        <v>0.85801553077909198</v>
      </c>
      <c r="E87" s="109">
        <v>88.129715897319002</v>
      </c>
      <c r="F87" s="183">
        <v>1.27096515464667</v>
      </c>
      <c r="G87" s="109">
        <v>98.019336406448005</v>
      </c>
      <c r="H87" s="183">
        <v>0.58240915094143597</v>
      </c>
      <c r="I87" s="109">
        <v>97.096645627574603</v>
      </c>
      <c r="J87" s="183">
        <v>0.77297273236681796</v>
      </c>
      <c r="K87" s="109">
        <v>94.080780769073201</v>
      </c>
      <c r="L87" s="183">
        <v>0.93213091797882996</v>
      </c>
      <c r="M87" s="109">
        <v>5.4460227999148598</v>
      </c>
      <c r="N87" s="183">
        <v>1.5895995935929099</v>
      </c>
      <c r="O87" s="109">
        <v>13.6477859240655</v>
      </c>
      <c r="P87" s="183">
        <v>2.0620102236279401</v>
      </c>
      <c r="Q87" s="109">
        <v>1.80012909225186</v>
      </c>
      <c r="R87" s="183">
        <v>0.96313892777514198</v>
      </c>
      <c r="S87" s="109">
        <v>4.8343531338620096</v>
      </c>
      <c r="T87" s="183">
        <v>1.5664262709855601</v>
      </c>
      <c r="U87" s="109">
        <v>5.2980025062272897</v>
      </c>
      <c r="V87" s="183">
        <v>1.38130165440588</v>
      </c>
      <c r="W87" s="9"/>
      <c r="X87" s="9"/>
      <c r="Y87" s="9"/>
      <c r="Z87" s="9"/>
      <c r="AA87" s="9"/>
      <c r="AB87" s="9"/>
      <c r="AC87" s="9"/>
      <c r="AD87" s="9"/>
      <c r="AE87" s="9"/>
      <c r="AF87" s="10"/>
    </row>
    <row r="88" spans="1:32" ht="13" customHeight="1" x14ac:dyDescent="0.35">
      <c r="A88" s="3"/>
      <c r="B88" s="111"/>
      <c r="C88" s="4" t="s">
        <v>1930</v>
      </c>
      <c r="D88" s="177" t="s">
        <v>1931</v>
      </c>
      <c r="E88" s="4" t="s">
        <v>1932</v>
      </c>
      <c r="F88" s="177" t="s">
        <v>1933</v>
      </c>
      <c r="G88" s="4" t="s">
        <v>1934</v>
      </c>
      <c r="H88" s="177" t="s">
        <v>1935</v>
      </c>
      <c r="I88" s="4" t="s">
        <v>1936</v>
      </c>
      <c r="J88" s="177" t="s">
        <v>1937</v>
      </c>
      <c r="K88" s="4" t="s">
        <v>1938</v>
      </c>
      <c r="L88" s="177" t="s">
        <v>1939</v>
      </c>
      <c r="M88" s="6" t="s">
        <v>1940</v>
      </c>
      <c r="N88" s="6" t="s">
        <v>1941</v>
      </c>
      <c r="O88" s="6" t="s">
        <v>1942</v>
      </c>
      <c r="P88" s="6" t="s">
        <v>1943</v>
      </c>
      <c r="Q88" s="6" t="s">
        <v>1944</v>
      </c>
      <c r="R88" s="6" t="s">
        <v>1945</v>
      </c>
      <c r="S88" s="6" t="s">
        <v>1946</v>
      </c>
      <c r="T88" s="6" t="s">
        <v>1947</v>
      </c>
      <c r="U88" s="6" t="s">
        <v>1948</v>
      </c>
      <c r="V88" s="6" t="s">
        <v>1949</v>
      </c>
      <c r="W88" s="4" t="s">
        <v>1950</v>
      </c>
      <c r="X88" s="177" t="s">
        <v>1951</v>
      </c>
      <c r="Y88" s="4" t="s">
        <v>1952</v>
      </c>
      <c r="Z88" s="177" t="s">
        <v>1953</v>
      </c>
      <c r="AA88" s="4" t="s">
        <v>1954</v>
      </c>
      <c r="AB88" s="177" t="s">
        <v>1955</v>
      </c>
      <c r="AC88" s="4" t="s">
        <v>1956</v>
      </c>
      <c r="AD88" s="177" t="s">
        <v>1957</v>
      </c>
      <c r="AE88" s="4" t="s">
        <v>1958</v>
      </c>
      <c r="AF88" s="196" t="s">
        <v>1959</v>
      </c>
    </row>
    <row r="89" spans="1:32" ht="13" customHeight="1" x14ac:dyDescent="0.35">
      <c r="A89" s="3" t="s">
        <v>365</v>
      </c>
      <c r="B89" s="111">
        <v>3</v>
      </c>
      <c r="C89" s="4">
        <v>83.817760011370098</v>
      </c>
      <c r="D89" s="177">
        <v>0.73957864678668095</v>
      </c>
      <c r="E89" s="4">
        <v>74.462672531874404</v>
      </c>
      <c r="F89" s="177">
        <v>0.89786001392833503</v>
      </c>
      <c r="G89" s="4">
        <v>90.0029407819396</v>
      </c>
      <c r="H89" s="177">
        <v>0.597906436641229</v>
      </c>
      <c r="I89" s="4">
        <v>91.087831340953798</v>
      </c>
      <c r="J89" s="177">
        <v>0.61465874205831705</v>
      </c>
      <c r="K89" s="4">
        <v>92.084048195363096</v>
      </c>
      <c r="L89" s="177">
        <v>0.68499614471375303</v>
      </c>
      <c r="M89" s="6"/>
      <c r="N89" s="6"/>
      <c r="O89" s="6"/>
      <c r="P89" s="6"/>
      <c r="Q89" s="6"/>
      <c r="R89" s="6"/>
      <c r="S89" s="6"/>
      <c r="T89" s="6"/>
      <c r="U89" s="6"/>
      <c r="V89" s="6"/>
      <c r="W89" s="4">
        <v>-4.2224005357518903</v>
      </c>
      <c r="X89" s="177">
        <v>1.0894572171511601</v>
      </c>
      <c r="Y89" s="4">
        <v>-0.93515102838907205</v>
      </c>
      <c r="Z89" s="177">
        <v>1.2904384333699701</v>
      </c>
      <c r="AA89" s="4">
        <v>-3.3529516225462399</v>
      </c>
      <c r="AB89" s="177">
        <v>0.79728120967794203</v>
      </c>
      <c r="AC89" s="4">
        <v>-2.8939524726643802</v>
      </c>
      <c r="AD89" s="177">
        <v>0.87291252566829303</v>
      </c>
      <c r="AE89" s="4">
        <v>-2.5738085920001499</v>
      </c>
      <c r="AF89" s="196">
        <v>0.84723868186237505</v>
      </c>
    </row>
    <row r="90" spans="1:32" ht="13" customHeight="1" x14ac:dyDescent="0.35">
      <c r="A90" s="3" t="s">
        <v>368</v>
      </c>
      <c r="B90" s="111">
        <v>3</v>
      </c>
      <c r="C90" s="4">
        <v>85.795480146568906</v>
      </c>
      <c r="D90" s="177">
        <v>1.17608106334868</v>
      </c>
      <c r="E90" s="4">
        <v>16.004683604070902</v>
      </c>
      <c r="F90" s="177">
        <v>1.15925147162687</v>
      </c>
      <c r="G90" s="4">
        <v>93.779506543219597</v>
      </c>
      <c r="H90" s="177">
        <v>0.68886406956201796</v>
      </c>
      <c r="I90" s="4">
        <v>86.984961255959902</v>
      </c>
      <c r="J90" s="177">
        <v>1.37369325116162</v>
      </c>
      <c r="K90" s="4">
        <v>83.335648023877994</v>
      </c>
      <c r="L90" s="177">
        <v>1.2053417809525</v>
      </c>
      <c r="M90" s="6"/>
      <c r="N90" s="6"/>
      <c r="O90" s="6"/>
      <c r="P90" s="6"/>
      <c r="Q90" s="6"/>
      <c r="R90" s="6"/>
      <c r="S90" s="6"/>
      <c r="T90" s="6"/>
      <c r="U90" s="6"/>
      <c r="V90" s="6"/>
      <c r="W90" s="4">
        <v>-2.4004584580489401</v>
      </c>
      <c r="X90" s="177">
        <v>1.5291093633814801</v>
      </c>
      <c r="Y90" s="4">
        <v>-25.9898580440499</v>
      </c>
      <c r="Z90" s="177">
        <v>2.1301386067997199</v>
      </c>
      <c r="AA90" s="4">
        <v>-0.72861899968611998</v>
      </c>
      <c r="AB90" s="177">
        <v>1.0397654784963899</v>
      </c>
      <c r="AC90" s="4">
        <v>-2.9536185310499699</v>
      </c>
      <c r="AD90" s="177">
        <v>1.6255430926257</v>
      </c>
      <c r="AE90" s="4">
        <v>0.72962056462385805</v>
      </c>
      <c r="AF90" s="196">
        <v>1.72264725561175</v>
      </c>
    </row>
    <row r="91" spans="1:32" ht="13" customHeight="1" x14ac:dyDescent="0.35">
      <c r="A91" s="3" t="s">
        <v>68</v>
      </c>
      <c r="B91" s="111">
        <v>3</v>
      </c>
      <c r="C91" s="4">
        <v>86.7253157284525</v>
      </c>
      <c r="D91" s="177">
        <v>0.92122396179463695</v>
      </c>
      <c r="E91" s="4">
        <v>44.858318358350601</v>
      </c>
      <c r="F91" s="177">
        <v>1.60635805096999</v>
      </c>
      <c r="G91" s="4">
        <v>93.841975625987899</v>
      </c>
      <c r="H91" s="177">
        <v>0.63776800957473201</v>
      </c>
      <c r="I91" s="4">
        <v>78.401706867133399</v>
      </c>
      <c r="J91" s="177">
        <v>1.2205164954762799</v>
      </c>
      <c r="K91" s="4">
        <v>74.457069163628304</v>
      </c>
      <c r="L91" s="177">
        <v>1.2443636735072801</v>
      </c>
      <c r="M91" s="6"/>
      <c r="N91" s="6"/>
      <c r="O91" s="6"/>
      <c r="P91" s="6"/>
      <c r="Q91" s="6"/>
      <c r="R91" s="6"/>
      <c r="S91" s="6"/>
      <c r="T91" s="6"/>
      <c r="U91" s="6"/>
      <c r="V91" s="6"/>
      <c r="W91" s="4">
        <v>-0.217816404870462</v>
      </c>
      <c r="X91" s="177">
        <v>1.2247764175448901</v>
      </c>
      <c r="Y91" s="4">
        <v>-6.9652422048925402</v>
      </c>
      <c r="Z91" s="177">
        <v>2.1696995072137502</v>
      </c>
      <c r="AA91" s="4">
        <v>6.6597689769693602E-2</v>
      </c>
      <c r="AB91" s="177">
        <v>0.95311299390955695</v>
      </c>
      <c r="AC91" s="4">
        <v>-2.6292461037149502</v>
      </c>
      <c r="AD91" s="177">
        <v>1.72656354163749</v>
      </c>
      <c r="AE91" s="4">
        <v>1.55679014178985</v>
      </c>
      <c r="AF91" s="196">
        <v>1.66889039156383</v>
      </c>
    </row>
    <row r="92" spans="1:32" ht="13" customHeight="1" x14ac:dyDescent="0.35">
      <c r="A92" s="3" t="s">
        <v>387</v>
      </c>
      <c r="B92" s="111">
        <v>3</v>
      </c>
      <c r="C92" s="4">
        <v>97.672158658887696</v>
      </c>
      <c r="D92" s="177">
        <v>0.29892218021803502</v>
      </c>
      <c r="E92" s="4">
        <v>74.333424306654095</v>
      </c>
      <c r="F92" s="177">
        <v>0.975287118413252</v>
      </c>
      <c r="G92" s="4">
        <v>98.084151869835196</v>
      </c>
      <c r="H92" s="177">
        <v>0.28972450080796902</v>
      </c>
      <c r="I92" s="4">
        <v>97.629236414174201</v>
      </c>
      <c r="J92" s="177">
        <v>0.30451140815115801</v>
      </c>
      <c r="K92" s="4">
        <v>95.182188558297298</v>
      </c>
      <c r="L92" s="177">
        <v>0.40775065612190597</v>
      </c>
      <c r="M92" s="6"/>
      <c r="N92" s="6"/>
      <c r="O92" s="6"/>
      <c r="P92" s="6"/>
      <c r="Q92" s="6"/>
      <c r="R92" s="6"/>
      <c r="S92" s="6"/>
      <c r="T92" s="6"/>
      <c r="U92" s="6"/>
      <c r="V92" s="6"/>
      <c r="W92" s="4">
        <v>-0.244242001672973</v>
      </c>
      <c r="X92" s="177">
        <v>0.46040072175324598</v>
      </c>
      <c r="Y92" s="4">
        <v>-0.28364500392561398</v>
      </c>
      <c r="Z92" s="177">
        <v>1.39360794580125</v>
      </c>
      <c r="AA92" s="4">
        <v>-9.8976051745353302E-2</v>
      </c>
      <c r="AB92" s="177">
        <v>0.41935816349615801</v>
      </c>
      <c r="AC92" s="4">
        <v>0.26884026552183099</v>
      </c>
      <c r="AD92" s="177">
        <v>0.49296177261493301</v>
      </c>
      <c r="AE92" s="4">
        <v>7.3739949962572399E-3</v>
      </c>
      <c r="AF92" s="196">
        <v>0.65727316762795596</v>
      </c>
    </row>
    <row r="93" spans="1:32" ht="13" customHeight="1" x14ac:dyDescent="0.35">
      <c r="A93" s="3" t="s">
        <v>389</v>
      </c>
      <c r="B93" s="111">
        <v>3</v>
      </c>
      <c r="C93" s="4">
        <v>90.590732549030406</v>
      </c>
      <c r="D93" s="177">
        <v>0.63390211301912303</v>
      </c>
      <c r="E93" s="4">
        <v>85.501258726274301</v>
      </c>
      <c r="F93" s="177">
        <v>0.69980698332327995</v>
      </c>
      <c r="G93" s="4">
        <v>92.651646929727306</v>
      </c>
      <c r="H93" s="177">
        <v>0.613318063612322</v>
      </c>
      <c r="I93" s="4">
        <v>93.850522879161005</v>
      </c>
      <c r="J93" s="177">
        <v>0.47799688848713601</v>
      </c>
      <c r="K93" s="4">
        <v>94.059047611398</v>
      </c>
      <c r="L93" s="177">
        <v>0.52985067981212497</v>
      </c>
      <c r="M93" s="6"/>
      <c r="N93" s="6"/>
      <c r="O93" s="6"/>
      <c r="P93" s="6"/>
      <c r="Q93" s="6"/>
      <c r="R93" s="6"/>
      <c r="S93" s="6"/>
      <c r="T93" s="6"/>
      <c r="U93" s="6"/>
      <c r="V93" s="6"/>
      <c r="W93" s="4">
        <v>-0.448435091654943</v>
      </c>
      <c r="X93" s="177">
        <v>0.88458974253283895</v>
      </c>
      <c r="Y93" s="4">
        <v>0.87163368667114605</v>
      </c>
      <c r="Z93" s="177">
        <v>1.21067284027941</v>
      </c>
      <c r="AA93" s="4">
        <v>0.30616465953635003</v>
      </c>
      <c r="AB93" s="177">
        <v>0.89053724833144599</v>
      </c>
      <c r="AC93" s="4">
        <v>0.26471548376676401</v>
      </c>
      <c r="AD93" s="177">
        <v>0.80078224852861801</v>
      </c>
      <c r="AE93" s="4">
        <v>0.87703226531498002</v>
      </c>
      <c r="AF93" s="196">
        <v>0.80620102139655703</v>
      </c>
    </row>
    <row r="94" spans="1:32" ht="13" customHeight="1" x14ac:dyDescent="0.35">
      <c r="A94" s="3" t="s">
        <v>394</v>
      </c>
      <c r="B94" s="111">
        <v>3</v>
      </c>
      <c r="C94" s="4">
        <v>79.875362579339793</v>
      </c>
      <c r="D94" s="177">
        <v>1.0704051930520699</v>
      </c>
      <c r="E94" s="4">
        <v>58.353898824083998</v>
      </c>
      <c r="F94" s="177">
        <v>1.1640581825753</v>
      </c>
      <c r="G94" s="4">
        <v>30.846191742572</v>
      </c>
      <c r="H94" s="177">
        <v>1.3077616786125901</v>
      </c>
      <c r="I94" s="4">
        <v>71.362147885354602</v>
      </c>
      <c r="J94" s="177">
        <v>1.19291738421976</v>
      </c>
      <c r="K94" s="4">
        <v>83.113398699186007</v>
      </c>
      <c r="L94" s="177">
        <v>0.90891645674178401</v>
      </c>
      <c r="M94" s="6"/>
      <c r="N94" s="6"/>
      <c r="O94" s="6"/>
      <c r="P94" s="6"/>
      <c r="Q94" s="6"/>
      <c r="R94" s="6"/>
      <c r="S94" s="6"/>
      <c r="T94" s="6"/>
      <c r="U94" s="6"/>
      <c r="V94" s="6"/>
      <c r="W94" s="4">
        <v>-9.7820118507350902</v>
      </c>
      <c r="X94" s="177">
        <v>1.3494652484772101</v>
      </c>
      <c r="Y94" s="4">
        <v>-4.0841373113713999</v>
      </c>
      <c r="Z94" s="177">
        <v>1.69066443203626</v>
      </c>
      <c r="AA94" s="4" t="s">
        <v>431</v>
      </c>
      <c r="AB94" s="177" t="s">
        <v>431</v>
      </c>
      <c r="AC94" s="4">
        <v>-9.6064621223320508</v>
      </c>
      <c r="AD94" s="177">
        <v>1.5117923772052499</v>
      </c>
      <c r="AE94" s="4">
        <v>-4.4595348226721097</v>
      </c>
      <c r="AF94" s="196">
        <v>1.2627021267558201</v>
      </c>
    </row>
    <row r="95" spans="1:32" ht="13" customHeight="1" x14ac:dyDescent="0.35">
      <c r="A95" s="3" t="s">
        <v>398</v>
      </c>
      <c r="B95" s="111">
        <v>3</v>
      </c>
      <c r="C95" s="4">
        <v>91.813212218277698</v>
      </c>
      <c r="D95" s="177">
        <v>0.51612045722250399</v>
      </c>
      <c r="E95" s="4">
        <v>76.699069940168201</v>
      </c>
      <c r="F95" s="177">
        <v>0.781394256604101</v>
      </c>
      <c r="G95" s="4">
        <v>87.227215476687604</v>
      </c>
      <c r="H95" s="177">
        <v>0.64757616955019204</v>
      </c>
      <c r="I95" s="4">
        <v>88.988005826315302</v>
      </c>
      <c r="J95" s="177">
        <v>0.63152149479916797</v>
      </c>
      <c r="K95" s="4">
        <v>88.076546266564407</v>
      </c>
      <c r="L95" s="177">
        <v>0.65337052259186301</v>
      </c>
      <c r="M95" s="6"/>
      <c r="N95" s="6"/>
      <c r="O95" s="6"/>
      <c r="P95" s="6"/>
      <c r="Q95" s="6"/>
      <c r="R95" s="6"/>
      <c r="S95" s="6"/>
      <c r="T95" s="6"/>
      <c r="U95" s="6"/>
      <c r="V95" s="6"/>
      <c r="W95" s="4">
        <v>-5.5792341633790002E-2</v>
      </c>
      <c r="X95" s="177">
        <v>0.77562309939466401</v>
      </c>
      <c r="Y95" s="4">
        <v>-3.6626766750447199</v>
      </c>
      <c r="Z95" s="177">
        <v>1.2109211749151101</v>
      </c>
      <c r="AA95" s="4">
        <v>-3.1631986573167401</v>
      </c>
      <c r="AB95" s="177">
        <v>0.926960793545485</v>
      </c>
      <c r="AC95" s="4">
        <v>-0.70678793404925999</v>
      </c>
      <c r="AD95" s="177">
        <v>0.90350480467680805</v>
      </c>
      <c r="AE95" s="4">
        <v>-2.6152023960217399</v>
      </c>
      <c r="AF95" s="196">
        <v>0.89332876328593702</v>
      </c>
    </row>
    <row r="96" spans="1:32" ht="13" customHeight="1" x14ac:dyDescent="0.35">
      <c r="A96" s="3" t="s">
        <v>399</v>
      </c>
      <c r="B96" s="111">
        <v>3</v>
      </c>
      <c r="C96" s="4">
        <v>96.220712568767198</v>
      </c>
      <c r="D96" s="177">
        <v>0.470212611969414</v>
      </c>
      <c r="E96" s="4">
        <v>92.360638261054007</v>
      </c>
      <c r="F96" s="177">
        <v>0.918263874624201</v>
      </c>
      <c r="G96" s="4">
        <v>97.632115308688498</v>
      </c>
      <c r="H96" s="177">
        <v>0.36192688429877101</v>
      </c>
      <c r="I96" s="4">
        <v>98.359352756563496</v>
      </c>
      <c r="J96" s="177">
        <v>0.294507866849822</v>
      </c>
      <c r="K96" s="4">
        <v>97.568266040462802</v>
      </c>
      <c r="L96" s="177">
        <v>0.38712395161038599</v>
      </c>
      <c r="M96" s="6"/>
      <c r="N96" s="6"/>
      <c r="O96" s="6"/>
      <c r="P96" s="6"/>
      <c r="Q96" s="6"/>
      <c r="R96" s="6"/>
      <c r="S96" s="6"/>
      <c r="T96" s="6"/>
      <c r="U96" s="6"/>
      <c r="V96" s="6"/>
      <c r="W96" s="4">
        <v>-0.51528217001602195</v>
      </c>
      <c r="X96" s="177">
        <v>0.63215885351885104</v>
      </c>
      <c r="Y96" s="4">
        <v>7.0870248062348706E-2</v>
      </c>
      <c r="Z96" s="177">
        <v>1.16696859558114</v>
      </c>
      <c r="AA96" s="4">
        <v>9.9955812250200907E-2</v>
      </c>
      <c r="AB96" s="177">
        <v>0.48493702244940201</v>
      </c>
      <c r="AC96" s="4">
        <v>0.61815666084459098</v>
      </c>
      <c r="AD96" s="177">
        <v>0.47486153273041898</v>
      </c>
      <c r="AE96" s="4">
        <v>0.20486363044752001</v>
      </c>
      <c r="AF96" s="196">
        <v>0.57570964657664603</v>
      </c>
    </row>
    <row r="97" spans="1:32" ht="13" customHeight="1" x14ac:dyDescent="0.35">
      <c r="A97" s="195" t="s">
        <v>411</v>
      </c>
      <c r="B97" s="187">
        <v>3</v>
      </c>
      <c r="C97" s="188">
        <v>89.063841807586797</v>
      </c>
      <c r="D97" s="189">
        <v>0.276790497629262</v>
      </c>
      <c r="E97" s="188">
        <v>65.321745569066294</v>
      </c>
      <c r="F97" s="189">
        <v>0.374585907293842</v>
      </c>
      <c r="G97" s="188">
        <v>85.508218034832197</v>
      </c>
      <c r="H97" s="189">
        <v>0.248729890954281</v>
      </c>
      <c r="I97" s="188">
        <v>88.332970653201997</v>
      </c>
      <c r="J97" s="189">
        <v>0.30578570478120598</v>
      </c>
      <c r="K97" s="188">
        <v>88.484526569847205</v>
      </c>
      <c r="L97" s="189">
        <v>0.28832487477861501</v>
      </c>
      <c r="M97" s="9"/>
      <c r="N97" s="9"/>
      <c r="O97" s="9"/>
      <c r="P97" s="9"/>
      <c r="Q97" s="9"/>
      <c r="R97" s="9"/>
      <c r="S97" s="9"/>
      <c r="T97" s="9"/>
      <c r="U97" s="9"/>
      <c r="V97" s="9"/>
      <c r="W97" s="188">
        <v>-2.2358048567980102</v>
      </c>
      <c r="X97" s="189">
        <v>0.37169186769309198</v>
      </c>
      <c r="Y97" s="188">
        <v>-5.1222757916174704</v>
      </c>
      <c r="Z97" s="189">
        <v>0.559082418392714</v>
      </c>
      <c r="AA97" s="188">
        <v>-0.98157530996260201</v>
      </c>
      <c r="AB97" s="189">
        <v>0.30932883385355397</v>
      </c>
      <c r="AC97" s="188">
        <v>-2.20479434420968</v>
      </c>
      <c r="AD97" s="189">
        <v>0.40691258283987503</v>
      </c>
      <c r="AE97" s="188">
        <v>-0.78410815169019299</v>
      </c>
      <c r="AF97" s="200">
        <v>0.40071000914662103</v>
      </c>
    </row>
    <row r="99" spans="1:32" x14ac:dyDescent="0.35">
      <c r="A99" s="201" t="s">
        <v>534</v>
      </c>
    </row>
    <row r="100" spans="1:32" x14ac:dyDescent="0.35">
      <c r="A100" s="201" t="s">
        <v>412</v>
      </c>
    </row>
    <row r="101" spans="1:32" x14ac:dyDescent="0.35">
      <c r="A101" s="201" t="s">
        <v>413</v>
      </c>
    </row>
    <row r="102" spans="1:32" x14ac:dyDescent="0.35">
      <c r="A102" s="201" t="s">
        <v>414</v>
      </c>
    </row>
    <row r="103" spans="1:32" x14ac:dyDescent="0.35">
      <c r="A103" s="201" t="s">
        <v>415</v>
      </c>
    </row>
    <row r="104" spans="1:32" x14ac:dyDescent="0.35">
      <c r="A104" s="170" t="str">
        <f>HYPERLINK("https://oecdcode.org/disclaimers/cyprus.html", "Information on data for Cyprus: https://oecdcode.org/disclaimers/cyprus.html")</f>
        <v>Information on data for Cyprus: https://oecdcode.org/disclaimers/cyprus.html</v>
      </c>
    </row>
    <row r="105" spans="1:32" x14ac:dyDescent="0.35">
      <c r="A105" s="201" t="s">
        <v>416</v>
      </c>
    </row>
  </sheetData>
  <mergeCells count="19">
    <mergeCell ref="AA9:AB9"/>
    <mergeCell ref="AC9:AD9"/>
    <mergeCell ref="AE9:AF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s>
  <conditionalFormatting sqref="M1:M200">
    <cfRule type="expression" dxfId="289" priority="10">
      <formula>ABS(M1/N1)&gt;1.95996398454005</formula>
    </cfRule>
  </conditionalFormatting>
  <conditionalFormatting sqref="O1:O200">
    <cfRule type="expression" dxfId="288" priority="9">
      <formula>ABS(O1/P1)&gt;1.95996398454005</formula>
    </cfRule>
  </conditionalFormatting>
  <conditionalFormatting sqref="Q1:Q200">
    <cfRule type="expression" dxfId="287" priority="8">
      <formula>ABS(Q1/R1)&gt;1.95996398454005</formula>
    </cfRule>
  </conditionalFormatting>
  <conditionalFormatting sqref="S1:S200">
    <cfRule type="expression" dxfId="286" priority="7">
      <formula>ABS(S1/T1)&gt;1.95996398454005</formula>
    </cfRule>
  </conditionalFormatting>
  <conditionalFormatting sqref="U1:U200">
    <cfRule type="expression" dxfId="285" priority="6">
      <formula>ABS(U1/V1)&gt;1.95996398454005</formula>
    </cfRule>
  </conditionalFormatting>
  <conditionalFormatting sqref="W1:W200">
    <cfRule type="expression" dxfId="284" priority="5">
      <formula>ABS(W1/X1)&gt;1.95996398454005</formula>
    </cfRule>
  </conditionalFormatting>
  <conditionalFormatting sqref="Y1:Y200">
    <cfRule type="expression" dxfId="283" priority="4">
      <formula>ABS(Y1/Z1)&gt;1.95996398454005</formula>
    </cfRule>
  </conditionalFormatting>
  <conditionalFormatting sqref="AA1:AA200">
    <cfRule type="expression" dxfId="282" priority="3">
      <formula>ABS(AA1/AB1)&gt;1.95996398454005</formula>
    </cfRule>
  </conditionalFormatting>
  <conditionalFormatting sqref="AC1:AC200">
    <cfRule type="expression" dxfId="281" priority="2">
      <formula>ABS(AC1/AD1)&gt;1.95996398454005</formula>
    </cfRule>
  </conditionalFormatting>
  <conditionalFormatting sqref="AE1:AE200">
    <cfRule type="expression" dxfId="280"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114"/>
  <sheetViews>
    <sheetView showGridLines="0" zoomScale="80" workbookViewId="0"/>
  </sheetViews>
  <sheetFormatPr defaultColWidth="10.90625" defaultRowHeight="14.5" x14ac:dyDescent="0.35"/>
  <cols>
    <col min="1" max="1" width="30.7265625" customWidth="1"/>
    <col min="2" max="2" width="8.7265625" customWidth="1"/>
  </cols>
  <sheetData>
    <row r="1" spans="1:24" x14ac:dyDescent="0.35">
      <c r="A1" s="12" t="s">
        <v>288</v>
      </c>
    </row>
    <row r="2" spans="1:24" x14ac:dyDescent="0.35">
      <c r="A2" s="23" t="s">
        <v>289</v>
      </c>
    </row>
    <row r="3" spans="1:24" x14ac:dyDescent="0.35">
      <c r="A3" s="41" t="s">
        <v>440</v>
      </c>
    </row>
    <row r="4" spans="1:24" x14ac:dyDescent="0.35">
      <c r="A4" s="168" t="str">
        <f>HYPERLINK("#'TOC'!A1", "Back to TOC")</f>
        <v>Back to TOC</v>
      </c>
    </row>
    <row r="8" spans="1:24" ht="15" customHeight="1" x14ac:dyDescent="0.35">
      <c r="B8" s="334" t="s">
        <v>344</v>
      </c>
      <c r="C8" s="337" t="s">
        <v>645</v>
      </c>
      <c r="D8" s="337"/>
      <c r="E8" s="337"/>
      <c r="F8" s="337"/>
      <c r="G8" s="337"/>
      <c r="H8" s="337"/>
      <c r="I8" s="337"/>
      <c r="J8" s="337"/>
      <c r="K8" s="337"/>
      <c r="L8" s="337"/>
      <c r="M8" s="337"/>
      <c r="N8" s="337"/>
      <c r="O8" s="337"/>
      <c r="P8" s="337"/>
      <c r="Q8" s="337"/>
      <c r="R8" s="337"/>
      <c r="S8" s="337"/>
      <c r="T8" s="337"/>
      <c r="U8" s="337"/>
      <c r="V8" s="337"/>
      <c r="W8" s="411" t="s">
        <v>551</v>
      </c>
      <c r="X8" s="413"/>
    </row>
    <row r="9" spans="1:24" ht="90" customHeight="1" x14ac:dyDescent="0.35">
      <c r="B9" s="335"/>
      <c r="C9" s="338" t="s">
        <v>553</v>
      </c>
      <c r="D9" s="338"/>
      <c r="E9" s="338" t="s">
        <v>557</v>
      </c>
      <c r="F9" s="338"/>
      <c r="G9" s="338" t="s">
        <v>556</v>
      </c>
      <c r="H9" s="338"/>
      <c r="I9" s="338" t="s">
        <v>641</v>
      </c>
      <c r="J9" s="338"/>
      <c r="K9" s="338" t="s">
        <v>643</v>
      </c>
      <c r="L9" s="338"/>
      <c r="M9" s="338" t="s">
        <v>644</v>
      </c>
      <c r="N9" s="338"/>
      <c r="O9" s="338" t="s">
        <v>642</v>
      </c>
      <c r="P9" s="338"/>
      <c r="Q9" s="338" t="s">
        <v>639</v>
      </c>
      <c r="R9" s="338"/>
      <c r="S9" s="338" t="s">
        <v>640</v>
      </c>
      <c r="T9" s="338"/>
      <c r="U9" s="338" t="s">
        <v>638</v>
      </c>
      <c r="V9" s="338"/>
      <c r="W9" s="412"/>
      <c r="X9" s="414"/>
    </row>
    <row r="10" spans="1:24" ht="15" customHeight="1" x14ac:dyDescent="0.35">
      <c r="B10" s="336"/>
      <c r="C10" s="34" t="s">
        <v>434</v>
      </c>
      <c r="D10" s="34" t="s">
        <v>346</v>
      </c>
      <c r="E10" s="34" t="s">
        <v>434</v>
      </c>
      <c r="F10" s="34" t="s">
        <v>346</v>
      </c>
      <c r="G10" s="34" t="s">
        <v>434</v>
      </c>
      <c r="H10" s="34" t="s">
        <v>346</v>
      </c>
      <c r="I10" s="34" t="s">
        <v>434</v>
      </c>
      <c r="J10" s="34" t="s">
        <v>346</v>
      </c>
      <c r="K10" s="34" t="s">
        <v>434</v>
      </c>
      <c r="L10" s="34" t="s">
        <v>346</v>
      </c>
      <c r="M10" s="34" t="s">
        <v>434</v>
      </c>
      <c r="N10" s="34" t="s">
        <v>346</v>
      </c>
      <c r="O10" s="34" t="s">
        <v>434</v>
      </c>
      <c r="P10" s="34" t="s">
        <v>346</v>
      </c>
      <c r="Q10" s="34" t="s">
        <v>434</v>
      </c>
      <c r="R10" s="34" t="s">
        <v>346</v>
      </c>
      <c r="S10" s="34" t="s">
        <v>434</v>
      </c>
      <c r="T10" s="34" t="s">
        <v>346</v>
      </c>
      <c r="U10" s="34" t="s">
        <v>434</v>
      </c>
      <c r="V10" s="34" t="s">
        <v>346</v>
      </c>
      <c r="W10" s="34" t="s">
        <v>552</v>
      </c>
      <c r="X10" s="45" t="s">
        <v>346</v>
      </c>
    </row>
    <row r="11" spans="1:24" ht="13" customHeight="1" x14ac:dyDescent="0.35">
      <c r="A11" s="53"/>
      <c r="B11" s="185"/>
      <c r="C11" s="226" t="s">
        <v>1960</v>
      </c>
      <c r="D11" s="244" t="s">
        <v>1961</v>
      </c>
      <c r="E11" s="226" t="s">
        <v>1962</v>
      </c>
      <c r="F11" s="244" t="s">
        <v>1963</v>
      </c>
      <c r="G11" s="226" t="s">
        <v>1964</v>
      </c>
      <c r="H11" s="244" t="s">
        <v>1965</v>
      </c>
      <c r="I11" s="226" t="s">
        <v>1966</v>
      </c>
      <c r="J11" s="244" t="s">
        <v>1967</v>
      </c>
      <c r="K11" s="226" t="s">
        <v>1968</v>
      </c>
      <c r="L11" s="244" t="s">
        <v>1969</v>
      </c>
      <c r="M11" s="226" t="s">
        <v>1970</v>
      </c>
      <c r="N11" s="244" t="s">
        <v>1971</v>
      </c>
      <c r="O11" s="226" t="s">
        <v>1972</v>
      </c>
      <c r="P11" s="244" t="s">
        <v>1973</v>
      </c>
      <c r="Q11" s="226" t="s">
        <v>1974</v>
      </c>
      <c r="R11" s="244" t="s">
        <v>1975</v>
      </c>
      <c r="S11" s="226" t="s">
        <v>1976</v>
      </c>
      <c r="T11" s="244" t="s">
        <v>1977</v>
      </c>
      <c r="U11" s="226" t="s">
        <v>1978</v>
      </c>
      <c r="V11" s="244" t="s">
        <v>1979</v>
      </c>
      <c r="W11" s="226" t="s">
        <v>1980</v>
      </c>
      <c r="X11" s="252" t="s">
        <v>1981</v>
      </c>
    </row>
    <row r="12" spans="1:24" ht="13" customHeight="1" x14ac:dyDescent="0.35">
      <c r="A12" s="3" t="s">
        <v>352</v>
      </c>
      <c r="B12" s="171">
        <v>2</v>
      </c>
      <c r="C12" s="214">
        <v>0.26168244185964501</v>
      </c>
      <c r="D12" s="238">
        <v>0.12915300248343001</v>
      </c>
      <c r="E12" s="214">
        <v>2.1109928289908399E-2</v>
      </c>
      <c r="F12" s="238">
        <v>0.15574709452229599</v>
      </c>
      <c r="G12" s="214">
        <v>-0.17900138535056501</v>
      </c>
      <c r="H12" s="238">
        <v>0.15607234561229799</v>
      </c>
      <c r="I12" s="214">
        <v>0.14450008678338899</v>
      </c>
      <c r="J12" s="238">
        <v>0.17921955849307</v>
      </c>
      <c r="K12" s="214">
        <v>-0.69360330372600598</v>
      </c>
      <c r="L12" s="238">
        <v>0.215408332816449</v>
      </c>
      <c r="M12" s="214">
        <v>8.2797923095049904E-3</v>
      </c>
      <c r="N12" s="238">
        <v>0.21756308428784199</v>
      </c>
      <c r="O12" s="214">
        <v>7.0269021899107206E-2</v>
      </c>
      <c r="P12" s="238">
        <v>0.139930684977985</v>
      </c>
      <c r="Q12" s="214">
        <v>0.52007820568633101</v>
      </c>
      <c r="R12" s="238">
        <v>0.12445475391296899</v>
      </c>
      <c r="S12" s="214">
        <v>2.0911960926788899E-2</v>
      </c>
      <c r="T12" s="238">
        <v>9.2441104796854398E-2</v>
      </c>
      <c r="U12" s="214">
        <v>3.5072212395368701E-2</v>
      </c>
      <c r="V12" s="238">
        <v>8.3800433368060201E-2</v>
      </c>
      <c r="W12" s="214">
        <v>3.84716015957672</v>
      </c>
      <c r="X12" s="246">
        <v>1.0724616415749</v>
      </c>
    </row>
    <row r="13" spans="1:24" ht="13" customHeight="1" x14ac:dyDescent="0.35">
      <c r="A13" s="3" t="s">
        <v>353</v>
      </c>
      <c r="B13" s="171">
        <v>2</v>
      </c>
      <c r="C13" s="214">
        <v>-0.26158394109098798</v>
      </c>
      <c r="D13" s="238">
        <v>0.45508712128225198</v>
      </c>
      <c r="E13" s="214">
        <v>0.13763915902950299</v>
      </c>
      <c r="F13" s="238">
        <v>0.106222355781234</v>
      </c>
      <c r="G13" s="214">
        <v>5.9699101622808599E-3</v>
      </c>
      <c r="H13" s="238">
        <v>0.17634903554067</v>
      </c>
      <c r="I13" s="214">
        <v>0.112891544811352</v>
      </c>
      <c r="J13" s="238">
        <v>0.11909681851115</v>
      </c>
      <c r="K13" s="214">
        <v>7.4027765109948199E-2</v>
      </c>
      <c r="L13" s="238">
        <v>0.14471632269308399</v>
      </c>
      <c r="M13" s="214">
        <v>2.4086306151788799E-2</v>
      </c>
      <c r="N13" s="238">
        <v>0.14715621886084901</v>
      </c>
      <c r="O13" s="214">
        <v>0.39181123475931201</v>
      </c>
      <c r="P13" s="238">
        <v>0.17503860428686899</v>
      </c>
      <c r="Q13" s="214">
        <v>0.79245770122203296</v>
      </c>
      <c r="R13" s="238">
        <v>9.7915497413626706E-2</v>
      </c>
      <c r="S13" s="214">
        <v>-0.13194441493818801</v>
      </c>
      <c r="T13" s="238">
        <v>7.6467770324813E-2</v>
      </c>
      <c r="U13" s="214">
        <v>0.11205039892841701</v>
      </c>
      <c r="V13" s="238">
        <v>9.6048034814410099E-2</v>
      </c>
      <c r="W13" s="214">
        <v>7.7365756726705603</v>
      </c>
      <c r="X13" s="246">
        <v>1.56848302153649</v>
      </c>
    </row>
    <row r="14" spans="1:24" ht="13" customHeight="1" x14ac:dyDescent="0.35">
      <c r="A14" s="3" t="s">
        <v>354</v>
      </c>
      <c r="B14" s="171">
        <v>2</v>
      </c>
      <c r="C14" s="214">
        <v>0.31957891174043601</v>
      </c>
      <c r="D14" s="238">
        <v>0.14150419766125399</v>
      </c>
      <c r="E14" s="214">
        <v>-0.22620183741764099</v>
      </c>
      <c r="F14" s="238">
        <v>0.14154829645747</v>
      </c>
      <c r="G14" s="214">
        <v>9.1901637754819604E-2</v>
      </c>
      <c r="H14" s="238">
        <v>0.13242669962082701</v>
      </c>
      <c r="I14" s="214">
        <v>-0.176415213637546</v>
      </c>
      <c r="J14" s="238">
        <v>0.28402794173820201</v>
      </c>
      <c r="K14" s="214">
        <v>8.0168030239916505E-2</v>
      </c>
      <c r="L14" s="238">
        <v>0.14388712675489701</v>
      </c>
      <c r="M14" s="214">
        <v>9.6457207174555096E-2</v>
      </c>
      <c r="N14" s="238">
        <v>0.15047524634345599</v>
      </c>
      <c r="O14" s="214">
        <v>0.462062205372819</v>
      </c>
      <c r="P14" s="238">
        <v>0.14794952567806699</v>
      </c>
      <c r="Q14" s="214">
        <v>0.70247683618368095</v>
      </c>
      <c r="R14" s="238">
        <v>9.0267592589755793E-2</v>
      </c>
      <c r="S14" s="214">
        <v>-0.10370463821902701</v>
      </c>
      <c r="T14" s="238">
        <v>6.4454446509596003E-2</v>
      </c>
      <c r="U14" s="214">
        <v>9.6312202985578702E-2</v>
      </c>
      <c r="V14" s="238">
        <v>6.1854333367624303E-2</v>
      </c>
      <c r="W14" s="214">
        <v>4.9340878918045901</v>
      </c>
      <c r="X14" s="246">
        <v>1.02392121267823</v>
      </c>
    </row>
    <row r="15" spans="1:24" ht="13" customHeight="1" x14ac:dyDescent="0.35">
      <c r="A15" s="3" t="s">
        <v>355</v>
      </c>
      <c r="B15" s="171">
        <v>2</v>
      </c>
      <c r="C15" s="214">
        <v>-0.20422894895827201</v>
      </c>
      <c r="D15" s="238">
        <v>0.16998232387319401</v>
      </c>
      <c r="E15" s="214">
        <v>-0.90621531031884495</v>
      </c>
      <c r="F15" s="238">
        <v>0.24258783140710499</v>
      </c>
      <c r="G15" s="214">
        <v>2.21365624579523E-2</v>
      </c>
      <c r="H15" s="238">
        <v>0.16389601124928899</v>
      </c>
      <c r="I15" s="214">
        <v>-4.6210923986916001E-2</v>
      </c>
      <c r="J15" s="238">
        <v>2.1988000566245999E-2</v>
      </c>
      <c r="K15" s="214">
        <v>-0.47679807583086198</v>
      </c>
      <c r="L15" s="238">
        <v>0.102538661390254</v>
      </c>
      <c r="M15" s="214">
        <v>-9.3816057407040201E-2</v>
      </c>
      <c r="N15" s="238">
        <v>0.124846983726486</v>
      </c>
      <c r="O15" s="214">
        <v>-0.108464538701027</v>
      </c>
      <c r="P15" s="238">
        <v>0.124172909820393</v>
      </c>
      <c r="Q15" s="214">
        <v>0.47244567205904298</v>
      </c>
      <c r="R15" s="238">
        <v>0.13415480973927801</v>
      </c>
      <c r="S15" s="214">
        <v>-0.24109558719013399</v>
      </c>
      <c r="T15" s="238">
        <v>7.8732287663026201E-2</v>
      </c>
      <c r="U15" s="214">
        <v>2.1618658109528802E-2</v>
      </c>
      <c r="V15" s="238">
        <v>7.6432061080311697E-2</v>
      </c>
      <c r="W15" s="214">
        <v>5.57589147975568</v>
      </c>
      <c r="X15" s="246">
        <v>1.3778223548198401</v>
      </c>
    </row>
    <row r="16" spans="1:24" ht="13" customHeight="1" x14ac:dyDescent="0.35">
      <c r="A16" s="3" t="s">
        <v>356</v>
      </c>
      <c r="B16" s="171">
        <v>2</v>
      </c>
      <c r="C16" s="214">
        <v>-5.2834099913240597E-2</v>
      </c>
      <c r="D16" s="238">
        <v>0.13231624337235501</v>
      </c>
      <c r="E16" s="214">
        <v>-0.142933387192718</v>
      </c>
      <c r="F16" s="238">
        <v>0.116136883341035</v>
      </c>
      <c r="G16" s="214">
        <v>-2.7739559176060202E-2</v>
      </c>
      <c r="H16" s="238">
        <v>0.149636864922811</v>
      </c>
      <c r="I16" s="214">
        <v>-6.3263008835331199E-3</v>
      </c>
      <c r="J16" s="238">
        <v>3.03440873084217E-2</v>
      </c>
      <c r="K16" s="214">
        <v>-0.23809739572528901</v>
      </c>
      <c r="L16" s="238">
        <v>0.11825042266767501</v>
      </c>
      <c r="M16" s="214">
        <v>-0.34255602188297002</v>
      </c>
      <c r="N16" s="238">
        <v>0.17187164276422001</v>
      </c>
      <c r="O16" s="214">
        <v>-0.17431236976765299</v>
      </c>
      <c r="P16" s="238">
        <v>0.16895074813601199</v>
      </c>
      <c r="Q16" s="214">
        <v>0.93265362253709005</v>
      </c>
      <c r="R16" s="238">
        <v>0.10132755325140801</v>
      </c>
      <c r="S16" s="214">
        <v>-0.26728234005853402</v>
      </c>
      <c r="T16" s="238">
        <v>9.9948832772481497E-2</v>
      </c>
      <c r="U16" s="214">
        <v>0.38635357342197302</v>
      </c>
      <c r="V16" s="238">
        <v>0.101886444015982</v>
      </c>
      <c r="W16" s="214">
        <v>7.3735646369540397</v>
      </c>
      <c r="X16" s="246">
        <v>1.3497755297352201</v>
      </c>
    </row>
    <row r="17" spans="1:24" ht="13" customHeight="1" x14ac:dyDescent="0.35">
      <c r="A17" s="3" t="s">
        <v>357</v>
      </c>
      <c r="B17" s="171">
        <v>2</v>
      </c>
      <c r="C17" s="214">
        <v>0.22395348870968501</v>
      </c>
      <c r="D17" s="238">
        <v>0.17987205371398901</v>
      </c>
      <c r="E17" s="214">
        <v>0.190970254894684</v>
      </c>
      <c r="F17" s="238">
        <v>0.10076023416825</v>
      </c>
      <c r="G17" s="214">
        <v>9.1768816055057698E-2</v>
      </c>
      <c r="H17" s="238">
        <v>0.12609699782703901</v>
      </c>
      <c r="I17" s="214">
        <v>-1.6980424721444499E-2</v>
      </c>
      <c r="J17" s="238">
        <v>0.14545307968266399</v>
      </c>
      <c r="K17" s="214">
        <v>7.6235861480695694E-2</v>
      </c>
      <c r="L17" s="238">
        <v>0.124917417179852</v>
      </c>
      <c r="M17" s="214">
        <v>4.8055929284187199E-2</v>
      </c>
      <c r="N17" s="238">
        <v>0.13909723869782101</v>
      </c>
      <c r="O17" s="214">
        <v>0.25472249050346701</v>
      </c>
      <c r="P17" s="238">
        <v>0.13635525743628599</v>
      </c>
      <c r="Q17" s="214">
        <v>0.48514297555104702</v>
      </c>
      <c r="R17" s="238">
        <v>9.5984379789974594E-2</v>
      </c>
      <c r="S17" s="214">
        <v>-2.2232743155565201E-3</v>
      </c>
      <c r="T17" s="238">
        <v>6.9165474887180306E-2</v>
      </c>
      <c r="U17" s="214">
        <v>-3.9534622261684998E-2</v>
      </c>
      <c r="V17" s="238">
        <v>7.8142385070112605E-2</v>
      </c>
      <c r="W17" s="214">
        <v>3.0324669588547701</v>
      </c>
      <c r="X17" s="246">
        <v>1.0564555168425001</v>
      </c>
    </row>
    <row r="18" spans="1:24" ht="13" customHeight="1" x14ac:dyDescent="0.35">
      <c r="A18" s="190" t="s">
        <v>358</v>
      </c>
      <c r="B18" s="171">
        <v>2</v>
      </c>
      <c r="C18" s="214">
        <v>0.18619055582201499</v>
      </c>
      <c r="D18" s="238">
        <v>0.28376142824077599</v>
      </c>
      <c r="E18" s="214">
        <v>0.24617020855347299</v>
      </c>
      <c r="F18" s="238">
        <v>0.14037554659309101</v>
      </c>
      <c r="G18" s="214">
        <v>0.26060635463600201</v>
      </c>
      <c r="H18" s="238">
        <v>0.167555397634266</v>
      </c>
      <c r="I18" s="214">
        <v>-1.7956794752319399E-2</v>
      </c>
      <c r="J18" s="238">
        <v>0.25297429762257401</v>
      </c>
      <c r="K18" s="214">
        <v>4.4819476097330002E-2</v>
      </c>
      <c r="L18" s="238">
        <v>0.17266259553335001</v>
      </c>
      <c r="M18" s="214">
        <v>4.6318960025433099E-2</v>
      </c>
      <c r="N18" s="238">
        <v>0.18841427295684501</v>
      </c>
      <c r="O18" s="214">
        <v>0.222341285763934</v>
      </c>
      <c r="P18" s="238">
        <v>0.183606045749894</v>
      </c>
      <c r="Q18" s="214">
        <v>0.39137855117783898</v>
      </c>
      <c r="R18" s="238">
        <v>0.11775738174164301</v>
      </c>
      <c r="S18" s="214">
        <v>3.6827546193151699E-2</v>
      </c>
      <c r="T18" s="238">
        <v>8.5878362193851407E-2</v>
      </c>
      <c r="U18" s="214">
        <v>-6.1522555086276E-2</v>
      </c>
      <c r="V18" s="238">
        <v>9.9450580500661107E-2</v>
      </c>
      <c r="W18" s="214">
        <v>3.21091412254298</v>
      </c>
      <c r="X18" s="246">
        <v>1.31474712172111</v>
      </c>
    </row>
    <row r="19" spans="1:24" ht="13" customHeight="1" x14ac:dyDescent="0.35">
      <c r="A19" s="190" t="s">
        <v>359</v>
      </c>
      <c r="B19" s="171">
        <v>2</v>
      </c>
      <c r="C19" s="214">
        <v>0.22957537959360699</v>
      </c>
      <c r="D19" s="238">
        <v>0.16608754347259999</v>
      </c>
      <c r="E19" s="214">
        <v>0.168860800520026</v>
      </c>
      <c r="F19" s="238">
        <v>0.13247721817188499</v>
      </c>
      <c r="G19" s="214">
        <v>-0.213258742184638</v>
      </c>
      <c r="H19" s="238">
        <v>0.19756178864959101</v>
      </c>
      <c r="I19" s="214">
        <v>3.8217515333045901E-3</v>
      </c>
      <c r="J19" s="238">
        <v>0.124656410987159</v>
      </c>
      <c r="K19" s="214">
        <v>3.8275358689235602E-2</v>
      </c>
      <c r="L19" s="238">
        <v>0.14960888102717201</v>
      </c>
      <c r="M19" s="214">
        <v>9.0528827543021703E-2</v>
      </c>
      <c r="N19" s="238">
        <v>0.177725507024171</v>
      </c>
      <c r="O19" s="214">
        <v>0.34479080539423601</v>
      </c>
      <c r="P19" s="238">
        <v>0.14913103942849601</v>
      </c>
      <c r="Q19" s="214">
        <v>0.68313294164312099</v>
      </c>
      <c r="R19" s="238">
        <v>0.13389692503744099</v>
      </c>
      <c r="S19" s="214">
        <v>-8.54956556108422E-2</v>
      </c>
      <c r="T19" s="238">
        <v>9.3866247619229098E-2</v>
      </c>
      <c r="U19" s="214">
        <v>2.13888067897747E-2</v>
      </c>
      <c r="V19" s="238">
        <v>9.6735887249717795E-2</v>
      </c>
      <c r="W19" s="214">
        <v>4.8369179847307002</v>
      </c>
      <c r="X19" s="246">
        <v>1.54696918478338</v>
      </c>
    </row>
    <row r="20" spans="1:24" ht="13" customHeight="1" x14ac:dyDescent="0.35">
      <c r="A20" s="3" t="s">
        <v>360</v>
      </c>
      <c r="B20" s="171">
        <v>2</v>
      </c>
      <c r="C20" s="214">
        <v>3.1184051082504501E-2</v>
      </c>
      <c r="D20" s="238">
        <v>0.20059855639990101</v>
      </c>
      <c r="E20" s="214">
        <v>-0.35069506346214202</v>
      </c>
      <c r="F20" s="238">
        <v>0.21120975790921301</v>
      </c>
      <c r="G20" s="214">
        <v>0.20719542520088299</v>
      </c>
      <c r="H20" s="238">
        <v>0.16769274022432201</v>
      </c>
      <c r="I20" s="214">
        <v>-1.5769896640064601E-2</v>
      </c>
      <c r="J20" s="238">
        <v>3.3728736193121001E-2</v>
      </c>
      <c r="K20" s="214">
        <v>-2.6796223734282199E-2</v>
      </c>
      <c r="L20" s="238">
        <v>0.12951432877549701</v>
      </c>
      <c r="M20" s="214">
        <v>-0.11868756437408599</v>
      </c>
      <c r="N20" s="238">
        <v>0.15347499670147399</v>
      </c>
      <c r="O20" s="214">
        <v>0.14284788000903401</v>
      </c>
      <c r="P20" s="238">
        <v>0.166790419774069</v>
      </c>
      <c r="Q20" s="214">
        <v>0.54668503288925596</v>
      </c>
      <c r="R20" s="238">
        <v>0.112648841558632</v>
      </c>
      <c r="S20" s="214">
        <v>7.9172017400704897E-2</v>
      </c>
      <c r="T20" s="238">
        <v>7.8676347007309896E-2</v>
      </c>
      <c r="U20" s="214">
        <v>7.8933564971042803E-3</v>
      </c>
      <c r="V20" s="238">
        <v>0.100581761817076</v>
      </c>
      <c r="W20" s="214">
        <v>3.1703305160437298</v>
      </c>
      <c r="X20" s="246">
        <v>1.1974283174310201</v>
      </c>
    </row>
    <row r="21" spans="1:24" ht="13" customHeight="1" x14ac:dyDescent="0.35">
      <c r="A21" s="3" t="s">
        <v>361</v>
      </c>
      <c r="B21" s="171">
        <v>2</v>
      </c>
      <c r="C21" s="214">
        <v>0.31558011771556799</v>
      </c>
      <c r="D21" s="238">
        <v>0.17563816280714301</v>
      </c>
      <c r="E21" s="214">
        <v>0.321904389409153</v>
      </c>
      <c r="F21" s="238">
        <v>0.192055348641028</v>
      </c>
      <c r="G21" s="214">
        <v>8.2677121026505804E-2</v>
      </c>
      <c r="H21" s="238">
        <v>0.21051165979880501</v>
      </c>
      <c r="I21" s="214">
        <v>0.82542957661320104</v>
      </c>
      <c r="J21" s="238">
        <v>0.34028273714172902</v>
      </c>
      <c r="K21" s="214">
        <v>-0.351366181402888</v>
      </c>
      <c r="L21" s="238">
        <v>0.18733625674096499</v>
      </c>
      <c r="M21" s="214">
        <v>1.0237088628744499E-2</v>
      </c>
      <c r="N21" s="238">
        <v>0.156486057761513</v>
      </c>
      <c r="O21" s="214">
        <v>4.6452032196312699E-2</v>
      </c>
      <c r="P21" s="238">
        <v>0.18570102062778701</v>
      </c>
      <c r="Q21" s="214">
        <v>0.74361023440390195</v>
      </c>
      <c r="R21" s="238">
        <v>0.13181941602112501</v>
      </c>
      <c r="S21" s="214">
        <v>-2.0561244578447501E-2</v>
      </c>
      <c r="T21" s="238">
        <v>8.26873425066178E-2</v>
      </c>
      <c r="U21" s="214">
        <v>4.6953515436316699E-2</v>
      </c>
      <c r="V21" s="238">
        <v>6.5669863719861402E-2</v>
      </c>
      <c r="W21" s="214">
        <v>4.4417609012572603</v>
      </c>
      <c r="X21" s="246">
        <v>1.39727515898907</v>
      </c>
    </row>
    <row r="22" spans="1:24" ht="13" customHeight="1" x14ac:dyDescent="0.35">
      <c r="A22" s="3" t="s">
        <v>362</v>
      </c>
      <c r="B22" s="171">
        <v>2</v>
      </c>
      <c r="C22" s="214">
        <v>6.07332123780632E-2</v>
      </c>
      <c r="D22" s="238">
        <v>0.260558470637481</v>
      </c>
      <c r="E22" s="214">
        <v>0.31202670060105497</v>
      </c>
      <c r="F22" s="238">
        <v>0.18962362167927599</v>
      </c>
      <c r="G22" s="214">
        <v>0.30642272878923699</v>
      </c>
      <c r="H22" s="238">
        <v>0.20159433827392301</v>
      </c>
      <c r="I22" s="214">
        <v>2.35843966307402E-2</v>
      </c>
      <c r="J22" s="238">
        <v>7.4365628737842498E-2</v>
      </c>
      <c r="K22" s="214">
        <v>-0.164424397721113</v>
      </c>
      <c r="L22" s="238">
        <v>0.211722329055862</v>
      </c>
      <c r="M22" s="214">
        <v>-0.235192632066477</v>
      </c>
      <c r="N22" s="238">
        <v>0.22831468768622301</v>
      </c>
      <c r="O22" s="214">
        <v>0.222369751935172</v>
      </c>
      <c r="P22" s="238">
        <v>0.181284600268975</v>
      </c>
      <c r="Q22" s="214">
        <v>0.33207123106792702</v>
      </c>
      <c r="R22" s="238">
        <v>0.128885843642701</v>
      </c>
      <c r="S22" s="214">
        <v>-6.8304576270396697E-2</v>
      </c>
      <c r="T22" s="238">
        <v>0.120900102297664</v>
      </c>
      <c r="U22" s="214">
        <v>7.2132305085918294E-2</v>
      </c>
      <c r="V22" s="238">
        <v>0.15908108405379601</v>
      </c>
      <c r="W22" s="214">
        <v>4.9701955285250801</v>
      </c>
      <c r="X22" s="246">
        <v>2.1293597183022999</v>
      </c>
    </row>
    <row r="23" spans="1:24" ht="13" customHeight="1" x14ac:dyDescent="0.35">
      <c r="A23" s="3" t="s">
        <v>363</v>
      </c>
      <c r="B23" s="171">
        <v>2</v>
      </c>
      <c r="C23" s="214">
        <v>6.7236618279821206E-2</v>
      </c>
      <c r="D23" s="238">
        <v>0.26468579904311701</v>
      </c>
      <c r="E23" s="214">
        <v>-0.159036853632367</v>
      </c>
      <c r="F23" s="238">
        <v>0.20450141068041</v>
      </c>
      <c r="G23" s="214">
        <v>0.17331740617206701</v>
      </c>
      <c r="H23" s="238">
        <v>0.18355156394717601</v>
      </c>
      <c r="I23" s="214">
        <v>2.3825614621077702E-2</v>
      </c>
      <c r="J23" s="238">
        <v>2.0347784837260401E-2</v>
      </c>
      <c r="K23" s="214">
        <v>-0.81408413143298197</v>
      </c>
      <c r="L23" s="238">
        <v>0.21179482068283301</v>
      </c>
      <c r="M23" s="214">
        <v>-0.35336999185621298</v>
      </c>
      <c r="N23" s="238">
        <v>0.179507780694035</v>
      </c>
      <c r="O23" s="214">
        <v>0.170421231329869</v>
      </c>
      <c r="P23" s="238">
        <v>0.147248295347984</v>
      </c>
      <c r="Q23" s="214">
        <v>0.222823651547085</v>
      </c>
      <c r="R23" s="238">
        <v>0.15672342148436699</v>
      </c>
      <c r="S23" s="214">
        <v>-0.217421759409407</v>
      </c>
      <c r="T23" s="238">
        <v>0.125196008062403</v>
      </c>
      <c r="U23" s="214">
        <v>3.3611447628975298E-2</v>
      </c>
      <c r="V23" s="238">
        <v>0.111663286622379</v>
      </c>
      <c r="W23" s="214">
        <v>6.3836729768808196</v>
      </c>
      <c r="X23" s="246">
        <v>2.3837328655355301</v>
      </c>
    </row>
    <row r="24" spans="1:24" ht="13" customHeight="1" x14ac:dyDescent="0.35">
      <c r="A24" s="3" t="s">
        <v>364</v>
      </c>
      <c r="B24" s="171">
        <v>2</v>
      </c>
      <c r="C24" s="214">
        <v>0.43350187199639501</v>
      </c>
      <c r="D24" s="238">
        <v>0.224569384087483</v>
      </c>
      <c r="E24" s="214">
        <v>-0.18643941700665601</v>
      </c>
      <c r="F24" s="238">
        <v>0.25055340838082202</v>
      </c>
      <c r="G24" s="214">
        <v>-0.16070723516079399</v>
      </c>
      <c r="H24" s="238">
        <v>0.18343213359857399</v>
      </c>
      <c r="I24" s="214">
        <v>1.6397676901326399E-2</v>
      </c>
      <c r="J24" s="238">
        <v>2.561316426742E-2</v>
      </c>
      <c r="K24" s="214">
        <v>-0.24495802758705201</v>
      </c>
      <c r="L24" s="238">
        <v>0.17452300889441</v>
      </c>
      <c r="M24" s="214">
        <v>-0.39276003445303398</v>
      </c>
      <c r="N24" s="238">
        <v>0.16684586356040901</v>
      </c>
      <c r="O24" s="214">
        <v>0.23648847948458701</v>
      </c>
      <c r="P24" s="238">
        <v>0.15361132886666201</v>
      </c>
      <c r="Q24" s="214">
        <v>0.31557983146683499</v>
      </c>
      <c r="R24" s="238">
        <v>0.121566944425718</v>
      </c>
      <c r="S24" s="214">
        <v>-0.17804327678634599</v>
      </c>
      <c r="T24" s="238">
        <v>0.16136257596449999</v>
      </c>
      <c r="U24" s="214">
        <v>-6.84979643920271E-2</v>
      </c>
      <c r="V24" s="238">
        <v>0.14781983004916499</v>
      </c>
      <c r="W24" s="214">
        <v>5.0815823444244499</v>
      </c>
      <c r="X24" s="246">
        <v>1.9951763839046499</v>
      </c>
    </row>
    <row r="25" spans="1:24" ht="13" customHeight="1" x14ac:dyDescent="0.35">
      <c r="A25" s="3" t="s">
        <v>365</v>
      </c>
      <c r="B25" s="171">
        <v>2</v>
      </c>
      <c r="C25" s="214">
        <v>4.8971863286911402E-2</v>
      </c>
      <c r="D25" s="238">
        <v>0.16988414580903899</v>
      </c>
      <c r="E25" s="214">
        <v>0.37606873247080302</v>
      </c>
      <c r="F25" s="238">
        <v>0.18740461903091499</v>
      </c>
      <c r="G25" s="214">
        <v>0.298970170578857</v>
      </c>
      <c r="H25" s="238">
        <v>0.19933497967774999</v>
      </c>
      <c r="I25" s="214">
        <v>-0.12485919491363499</v>
      </c>
      <c r="J25" s="238">
        <v>0.17301578068745399</v>
      </c>
      <c r="K25" s="214">
        <v>-9.8196207687707301E-2</v>
      </c>
      <c r="L25" s="238">
        <v>0.15752758372178699</v>
      </c>
      <c r="M25" s="214">
        <v>-0.46639985571284498</v>
      </c>
      <c r="N25" s="238">
        <v>0.18480827096963201</v>
      </c>
      <c r="O25" s="214">
        <v>-0.218794745760927</v>
      </c>
      <c r="P25" s="238">
        <v>0.18868271258483901</v>
      </c>
      <c r="Q25" s="214">
        <v>1.0525735161548</v>
      </c>
      <c r="R25" s="238">
        <v>0.103591519235507</v>
      </c>
      <c r="S25" s="214">
        <v>-0.104488970471386</v>
      </c>
      <c r="T25" s="238">
        <v>0.109693730447208</v>
      </c>
      <c r="U25" s="214">
        <v>-3.4244282095537398E-2</v>
      </c>
      <c r="V25" s="238">
        <v>0.10516336625014901</v>
      </c>
      <c r="W25" s="214">
        <v>7.2765830181751099</v>
      </c>
      <c r="X25" s="246">
        <v>1.7032007560750999</v>
      </c>
    </row>
    <row r="26" spans="1:24" ht="13" customHeight="1" x14ac:dyDescent="0.35">
      <c r="A26" s="3" t="s">
        <v>366</v>
      </c>
      <c r="B26" s="171">
        <v>2</v>
      </c>
      <c r="C26" s="214">
        <v>0.10651314604691101</v>
      </c>
      <c r="D26" s="238">
        <v>0.187570920645625</v>
      </c>
      <c r="E26" s="214">
        <v>2.31781972906898E-2</v>
      </c>
      <c r="F26" s="238">
        <v>0.18913149515366601</v>
      </c>
      <c r="G26" s="214">
        <v>0.33973468166364301</v>
      </c>
      <c r="H26" s="238">
        <v>0.20730744357099901</v>
      </c>
      <c r="I26" s="214">
        <v>-5.3079938891698701E-2</v>
      </c>
      <c r="J26" s="238">
        <v>9.9867403114532502E-2</v>
      </c>
      <c r="K26" s="214">
        <v>3.4637069733330798E-2</v>
      </c>
      <c r="L26" s="238">
        <v>0.16819982475747</v>
      </c>
      <c r="M26" s="214">
        <v>-1.0397690062529301E-2</v>
      </c>
      <c r="N26" s="238">
        <v>0.19506226981719799</v>
      </c>
      <c r="O26" s="214">
        <v>-0.26824726215303801</v>
      </c>
      <c r="P26" s="238">
        <v>0.209731616946285</v>
      </c>
      <c r="Q26" s="214">
        <v>0.42053418852589902</v>
      </c>
      <c r="R26" s="238">
        <v>0.136507436975845</v>
      </c>
      <c r="S26" s="214">
        <v>-0.12524484520582499</v>
      </c>
      <c r="T26" s="238">
        <v>0.109092821042483</v>
      </c>
      <c r="U26" s="214">
        <v>0.21075894551362101</v>
      </c>
      <c r="V26" s="238">
        <v>0.104606410990338</v>
      </c>
      <c r="W26" s="214">
        <v>3.5794680071795901</v>
      </c>
      <c r="X26" s="246">
        <v>1.5895095940348201</v>
      </c>
    </row>
    <row r="27" spans="1:24" ht="13" customHeight="1" x14ac:dyDescent="0.35">
      <c r="A27" s="3" t="s">
        <v>367</v>
      </c>
      <c r="B27" s="171">
        <v>2</v>
      </c>
      <c r="C27" s="214">
        <v>0.130320351146681</v>
      </c>
      <c r="D27" s="238">
        <v>8.3335203014307496E-2</v>
      </c>
      <c r="E27" s="214">
        <v>-0.58822103934450998</v>
      </c>
      <c r="F27" s="238">
        <v>0.144143139440819</v>
      </c>
      <c r="G27" s="214">
        <v>0.28641085254308302</v>
      </c>
      <c r="H27" s="238">
        <v>0.15125472452494301</v>
      </c>
      <c r="I27" s="214">
        <v>-1.73719448144409E-2</v>
      </c>
      <c r="J27" s="238">
        <v>8.2787339871247201E-2</v>
      </c>
      <c r="K27" s="214">
        <v>5.1366493705283199E-2</v>
      </c>
      <c r="L27" s="238">
        <v>0.108016240798139</v>
      </c>
      <c r="M27" s="214">
        <v>0.279246796844347</v>
      </c>
      <c r="N27" s="238">
        <v>0.108018782224424</v>
      </c>
      <c r="O27" s="214">
        <v>0.39655358064406598</v>
      </c>
      <c r="P27" s="238">
        <v>0.17745383403675999</v>
      </c>
      <c r="Q27" s="214">
        <v>0.74278190151405399</v>
      </c>
      <c r="R27" s="238">
        <v>7.8261421607968201E-2</v>
      </c>
      <c r="S27" s="214">
        <v>-2.83283823994534E-2</v>
      </c>
      <c r="T27" s="238">
        <v>5.10879593910415E-2</v>
      </c>
      <c r="U27" s="214">
        <v>0.15792865576358001</v>
      </c>
      <c r="V27" s="238">
        <v>5.3917721777832002E-2</v>
      </c>
      <c r="W27" s="214">
        <v>5.6258442089022997</v>
      </c>
      <c r="X27" s="246">
        <v>0.89761265834460702</v>
      </c>
    </row>
    <row r="28" spans="1:24" ht="13" customHeight="1" x14ac:dyDescent="0.35">
      <c r="A28" s="3" t="s">
        <v>368</v>
      </c>
      <c r="B28" s="171">
        <v>2</v>
      </c>
      <c r="C28" s="214">
        <v>9.3745937118149006E-2</v>
      </c>
      <c r="D28" s="238">
        <v>0.163696883829828</v>
      </c>
      <c r="E28" s="214">
        <v>0.184698477926142</v>
      </c>
      <c r="F28" s="238">
        <v>0.119095514715503</v>
      </c>
      <c r="G28" s="214">
        <v>6.9754257815453399E-2</v>
      </c>
      <c r="H28" s="238">
        <v>0.23654261099801499</v>
      </c>
      <c r="I28" s="214">
        <v>-9.4370271450497506E-2</v>
      </c>
      <c r="J28" s="238">
        <v>7.1676672752957707E-2</v>
      </c>
      <c r="K28" s="214">
        <v>0.152121437868558</v>
      </c>
      <c r="L28" s="238">
        <v>0.18673639873581899</v>
      </c>
      <c r="M28" s="214">
        <v>0.394925906569282</v>
      </c>
      <c r="N28" s="238">
        <v>0.142384668113235</v>
      </c>
      <c r="O28" s="214">
        <v>0.64666266145942497</v>
      </c>
      <c r="P28" s="238">
        <v>0.188612473012298</v>
      </c>
      <c r="Q28" s="214">
        <v>0.32172923601037401</v>
      </c>
      <c r="R28" s="238">
        <v>0.126583036600354</v>
      </c>
      <c r="S28" s="214">
        <v>4.3998806354087497E-2</v>
      </c>
      <c r="T28" s="238">
        <v>7.56595344046503E-2</v>
      </c>
      <c r="U28" s="214">
        <v>-4.9918527640699498E-2</v>
      </c>
      <c r="V28" s="238">
        <v>9.6182257918054001E-2</v>
      </c>
      <c r="W28" s="214">
        <v>5.8284948177302498</v>
      </c>
      <c r="X28" s="246">
        <v>1.6937357453208499</v>
      </c>
    </row>
    <row r="29" spans="1:24" ht="13" customHeight="1" x14ac:dyDescent="0.35">
      <c r="A29" s="3" t="s">
        <v>369</v>
      </c>
      <c r="B29" s="171">
        <v>2</v>
      </c>
      <c r="C29" s="214">
        <v>-0.48207941254730002</v>
      </c>
      <c r="D29" s="238">
        <v>0.16654595298215799</v>
      </c>
      <c r="E29" s="214">
        <v>-0.10403603549648099</v>
      </c>
      <c r="F29" s="238">
        <v>0.122238360431564</v>
      </c>
      <c r="G29" s="214">
        <v>0.13348299081660001</v>
      </c>
      <c r="H29" s="238">
        <v>0.15652749244119399</v>
      </c>
      <c r="I29" s="214">
        <v>-0.25381676618585902</v>
      </c>
      <c r="J29" s="238">
        <v>0.208574577342723</v>
      </c>
      <c r="K29" s="214">
        <v>0.162544520459148</v>
      </c>
      <c r="L29" s="238">
        <v>0.153896574197884</v>
      </c>
      <c r="M29" s="214">
        <v>0.520368381357591</v>
      </c>
      <c r="N29" s="238">
        <v>0.16810592692172999</v>
      </c>
      <c r="O29" s="214">
        <v>0.61548734117197701</v>
      </c>
      <c r="P29" s="238">
        <v>0.25004823081745797</v>
      </c>
      <c r="Q29" s="214">
        <v>0.76330417619755297</v>
      </c>
      <c r="R29" s="238">
        <v>0.12653452788371999</v>
      </c>
      <c r="S29" s="214">
        <v>-5.73469353882557E-2</v>
      </c>
      <c r="T29" s="238">
        <v>6.7467615686931603E-2</v>
      </c>
      <c r="U29" s="214">
        <v>3.3998667128614699E-2</v>
      </c>
      <c r="V29" s="238">
        <v>6.2799087307502499E-2</v>
      </c>
      <c r="W29" s="214">
        <v>5.0249907244705003</v>
      </c>
      <c r="X29" s="246">
        <v>1.1597935432154101</v>
      </c>
    </row>
    <row r="30" spans="1:24" ht="13" customHeight="1" x14ac:dyDescent="0.35">
      <c r="A30" s="3" t="s">
        <v>370</v>
      </c>
      <c r="B30" s="171">
        <v>2</v>
      </c>
      <c r="C30" s="214">
        <v>-0.199258623188553</v>
      </c>
      <c r="D30" s="238">
        <v>0.22498588627885499</v>
      </c>
      <c r="E30" s="214">
        <v>0.13107166931161901</v>
      </c>
      <c r="F30" s="238">
        <v>0.231322510425475</v>
      </c>
      <c r="G30" s="214">
        <v>9.4054361154163199E-2</v>
      </c>
      <c r="H30" s="238">
        <v>0.17690966458201299</v>
      </c>
      <c r="I30" s="214">
        <v>-2.1314045179190701E-2</v>
      </c>
      <c r="J30" s="238">
        <v>3.28379092567972E-2</v>
      </c>
      <c r="K30" s="214">
        <v>0.13943797899646501</v>
      </c>
      <c r="L30" s="238">
        <v>0.11273581052401099</v>
      </c>
      <c r="M30" s="214">
        <v>0.69851532020562301</v>
      </c>
      <c r="N30" s="238">
        <v>0.116646937753466</v>
      </c>
      <c r="O30" s="214">
        <v>0.33664700246700502</v>
      </c>
      <c r="P30" s="238">
        <v>0.17324429079183701</v>
      </c>
      <c r="Q30" s="214">
        <v>0.77120408418939501</v>
      </c>
      <c r="R30" s="238">
        <v>0.104068121928167</v>
      </c>
      <c r="S30" s="214">
        <v>-0.17114006888103001</v>
      </c>
      <c r="T30" s="238">
        <v>7.49972404079218E-2</v>
      </c>
      <c r="U30" s="214">
        <v>7.6658788313505005E-2</v>
      </c>
      <c r="V30" s="238">
        <v>7.6112049099515994E-2</v>
      </c>
      <c r="W30" s="214">
        <v>8.6013286427317208</v>
      </c>
      <c r="X30" s="246">
        <v>1.6328397159737</v>
      </c>
    </row>
    <row r="31" spans="1:24" ht="13" customHeight="1" x14ac:dyDescent="0.35">
      <c r="A31" s="3" t="s">
        <v>371</v>
      </c>
      <c r="B31" s="171">
        <v>2</v>
      </c>
      <c r="C31" s="214">
        <v>-0.12570595205073101</v>
      </c>
      <c r="D31" s="238">
        <v>0.16587850857724801</v>
      </c>
      <c r="E31" s="214">
        <v>6.3309807850430902E-2</v>
      </c>
      <c r="F31" s="238">
        <v>0.14315777504216901</v>
      </c>
      <c r="G31" s="214">
        <v>-5.28146739774576E-2</v>
      </c>
      <c r="H31" s="238">
        <v>0.18261175415380301</v>
      </c>
      <c r="I31" s="214">
        <v>-0.106161538051677</v>
      </c>
      <c r="J31" s="238">
        <v>0.16422869038927601</v>
      </c>
      <c r="K31" s="214">
        <v>0.29331142632012602</v>
      </c>
      <c r="L31" s="238">
        <v>0.145035905566884</v>
      </c>
      <c r="M31" s="214">
        <v>0.21141747870344799</v>
      </c>
      <c r="N31" s="238">
        <v>0.17541152070152599</v>
      </c>
      <c r="O31" s="214">
        <v>0.12596467861469501</v>
      </c>
      <c r="P31" s="238">
        <v>0.17023834684963399</v>
      </c>
      <c r="Q31" s="214">
        <v>0.40423448556543701</v>
      </c>
      <c r="R31" s="238">
        <v>9.97213999384466E-2</v>
      </c>
      <c r="S31" s="214">
        <v>0.12221341495775501</v>
      </c>
      <c r="T31" s="238">
        <v>0.12334368919154701</v>
      </c>
      <c r="U31" s="214">
        <v>-0.163817804183362</v>
      </c>
      <c r="V31" s="238">
        <v>0.111665883994473</v>
      </c>
      <c r="W31" s="214">
        <v>4.0853857848930302</v>
      </c>
      <c r="X31" s="246">
        <v>1.38315592592214</v>
      </c>
    </row>
    <row r="32" spans="1:24" ht="13" customHeight="1" x14ac:dyDescent="0.35">
      <c r="A32" s="3" t="s">
        <v>372</v>
      </c>
      <c r="B32" s="171">
        <v>2</v>
      </c>
      <c r="C32" s="214">
        <v>-4.78612012054229E-2</v>
      </c>
      <c r="D32" s="238">
        <v>0.12546006993558301</v>
      </c>
      <c r="E32" s="214">
        <v>9.01171916342067E-2</v>
      </c>
      <c r="F32" s="238">
        <v>0.107469622681831</v>
      </c>
      <c r="G32" s="214">
        <v>0.25734676861292399</v>
      </c>
      <c r="H32" s="238">
        <v>0.20678266436703299</v>
      </c>
      <c r="I32" s="214">
        <v>-0.307988908694317</v>
      </c>
      <c r="J32" s="238">
        <v>0.184443237445263</v>
      </c>
      <c r="K32" s="214">
        <v>5.0688543543244199E-3</v>
      </c>
      <c r="L32" s="238">
        <v>9.8223778014025001E-2</v>
      </c>
      <c r="M32" s="214">
        <v>0.218070435892838</v>
      </c>
      <c r="N32" s="238">
        <v>0.10927968620633</v>
      </c>
      <c r="O32" s="214">
        <v>0.45427455107801001</v>
      </c>
      <c r="P32" s="238">
        <v>0.173117940209676</v>
      </c>
      <c r="Q32" s="214">
        <v>0.59339112230901103</v>
      </c>
      <c r="R32" s="238">
        <v>0.110892731080743</v>
      </c>
      <c r="S32" s="214">
        <v>-0.26529733610573403</v>
      </c>
      <c r="T32" s="238">
        <v>6.7149508518901793E-2</v>
      </c>
      <c r="U32" s="214">
        <v>0.244127869462898</v>
      </c>
      <c r="V32" s="238">
        <v>5.5180441688796197E-2</v>
      </c>
      <c r="W32" s="214">
        <v>6.6990117319531004</v>
      </c>
      <c r="X32" s="246">
        <v>1.45605364186653</v>
      </c>
    </row>
    <row r="33" spans="1:24" ht="13" customHeight="1" x14ac:dyDescent="0.35">
      <c r="A33" s="3" t="s">
        <v>373</v>
      </c>
      <c r="B33" s="171">
        <v>2</v>
      </c>
      <c r="C33" s="214">
        <v>5.88865677321804E-2</v>
      </c>
      <c r="D33" s="238">
        <v>0.29720051243949802</v>
      </c>
      <c r="E33" s="214">
        <v>-7.3319048546050494E-2</v>
      </c>
      <c r="F33" s="238">
        <v>0.54080069447126899</v>
      </c>
      <c r="G33" s="214">
        <v>0.32368755206237998</v>
      </c>
      <c r="H33" s="238">
        <v>0.53108437683614296</v>
      </c>
      <c r="I33" s="214">
        <v>-7.1427363162913496E-2</v>
      </c>
      <c r="J33" s="238">
        <v>7.5712357521927703E-2</v>
      </c>
      <c r="K33" s="214">
        <v>-6.1701709254688999E-2</v>
      </c>
      <c r="L33" s="238">
        <v>0.23119334159042301</v>
      </c>
      <c r="M33" s="214">
        <v>0.64517871940010396</v>
      </c>
      <c r="N33" s="238">
        <v>0.224349965385718</v>
      </c>
      <c r="O33" s="214">
        <v>0.17823430953465799</v>
      </c>
      <c r="P33" s="238">
        <v>0.32542274895621298</v>
      </c>
      <c r="Q33" s="214">
        <v>0.89682512842969397</v>
      </c>
      <c r="R33" s="238">
        <v>0.163445084016973</v>
      </c>
      <c r="S33" s="214">
        <v>0.246427388220153</v>
      </c>
      <c r="T33" s="238">
        <v>0.117105802261847</v>
      </c>
      <c r="U33" s="214">
        <v>-8.4575655533978E-2</v>
      </c>
      <c r="V33" s="238">
        <v>0.123432315514375</v>
      </c>
      <c r="W33" s="214">
        <v>9.5907679453868102</v>
      </c>
      <c r="X33" s="246">
        <v>2.4166752892754402</v>
      </c>
    </row>
    <row r="34" spans="1:24" ht="13" customHeight="1" x14ac:dyDescent="0.35">
      <c r="A34" s="3" t="s">
        <v>374</v>
      </c>
      <c r="B34" s="171">
        <v>2</v>
      </c>
      <c r="C34" s="214">
        <v>-0.45219442344927602</v>
      </c>
      <c r="D34" s="238">
        <v>0.28631237242527302</v>
      </c>
      <c r="E34" s="214">
        <v>-0.231815491385432</v>
      </c>
      <c r="F34" s="238">
        <v>0.30047066442940101</v>
      </c>
      <c r="G34" s="214">
        <v>0.11077642651179199</v>
      </c>
      <c r="H34" s="238">
        <v>0.197338662591933</v>
      </c>
      <c r="I34" s="214">
        <v>-0.39861839676358801</v>
      </c>
      <c r="J34" s="238">
        <v>0.17382464978600201</v>
      </c>
      <c r="K34" s="214">
        <v>-1.6450018389723601E-2</v>
      </c>
      <c r="L34" s="238">
        <v>0.15065310073864199</v>
      </c>
      <c r="M34" s="214">
        <v>-0.23990565116323401</v>
      </c>
      <c r="N34" s="238">
        <v>0.16754963147092</v>
      </c>
      <c r="O34" s="214">
        <v>0.641416953396029</v>
      </c>
      <c r="P34" s="238">
        <v>0.210957414298203</v>
      </c>
      <c r="Q34" s="214">
        <v>0.50493420279808598</v>
      </c>
      <c r="R34" s="238">
        <v>0.14158715796877999</v>
      </c>
      <c r="S34" s="214">
        <v>-0.223443240807633</v>
      </c>
      <c r="T34" s="238">
        <v>0.10454281962657699</v>
      </c>
      <c r="U34" s="214">
        <v>0.13164681902487901</v>
      </c>
      <c r="V34" s="238">
        <v>9.7859625223562105E-2</v>
      </c>
      <c r="W34" s="214">
        <v>4.9841778872377596</v>
      </c>
      <c r="X34" s="246">
        <v>1.5810317577005899</v>
      </c>
    </row>
    <row r="35" spans="1:24" ht="13" customHeight="1" x14ac:dyDescent="0.35">
      <c r="A35" s="3" t="s">
        <v>375</v>
      </c>
      <c r="B35" s="171">
        <v>2</v>
      </c>
      <c r="C35" s="214">
        <v>-0.211003555933024</v>
      </c>
      <c r="D35" s="238">
        <v>0.18698960696108799</v>
      </c>
      <c r="E35" s="214">
        <v>0.63664064910463303</v>
      </c>
      <c r="F35" s="238">
        <v>0.23595561690165401</v>
      </c>
      <c r="G35" s="214">
        <v>1.0511021982967101E-2</v>
      </c>
      <c r="H35" s="238">
        <v>0.108685894411199</v>
      </c>
      <c r="I35" s="214">
        <v>-7.8476671190721103E-2</v>
      </c>
      <c r="J35" s="238">
        <v>4.8716912451576798E-2</v>
      </c>
      <c r="K35" s="214">
        <v>2.7977861929773799E-2</v>
      </c>
      <c r="L35" s="238">
        <v>0.115494025552171</v>
      </c>
      <c r="M35" s="214">
        <v>-5.46416493004152E-2</v>
      </c>
      <c r="N35" s="238">
        <v>0.140870977631637</v>
      </c>
      <c r="O35" s="214">
        <v>8.0641118656840205E-2</v>
      </c>
      <c r="P35" s="238">
        <v>0.20384505291058899</v>
      </c>
      <c r="Q35" s="214">
        <v>0.751593471021062</v>
      </c>
      <c r="R35" s="238">
        <v>0.103819278610514</v>
      </c>
      <c r="S35" s="214">
        <v>-7.4556160993139706E-2</v>
      </c>
      <c r="T35" s="238">
        <v>6.4337734140235095E-2</v>
      </c>
      <c r="U35" s="214">
        <v>0.135489529797892</v>
      </c>
      <c r="V35" s="238">
        <v>5.97745035097473E-2</v>
      </c>
      <c r="W35" s="214">
        <v>5.1847089151540802</v>
      </c>
      <c r="X35" s="246">
        <v>1.11233278601119</v>
      </c>
    </row>
    <row r="36" spans="1:24" ht="13" customHeight="1" x14ac:dyDescent="0.35">
      <c r="A36" s="3" t="s">
        <v>376</v>
      </c>
      <c r="B36" s="171">
        <v>2</v>
      </c>
      <c r="C36" s="214">
        <v>0.21021241588140599</v>
      </c>
      <c r="D36" s="238">
        <v>1.0103083245423099</v>
      </c>
      <c r="E36" s="214">
        <v>-1.9433478781942699E-2</v>
      </c>
      <c r="F36" s="238">
        <v>0.19160416799074501</v>
      </c>
      <c r="G36" s="214">
        <v>-9.6204878249517206E-2</v>
      </c>
      <c r="H36" s="238">
        <v>0.25700783600376598</v>
      </c>
      <c r="I36" s="214">
        <v>3.8891418116357802E-2</v>
      </c>
      <c r="J36" s="238">
        <v>5.32397622792894E-2</v>
      </c>
      <c r="K36" s="214">
        <v>-0.16644035178550801</v>
      </c>
      <c r="L36" s="238">
        <v>0.143861690450452</v>
      </c>
      <c r="M36" s="214">
        <v>1.0316289146339499</v>
      </c>
      <c r="N36" s="238">
        <v>0.15588904681579299</v>
      </c>
      <c r="O36" s="214">
        <v>0.57271609053702799</v>
      </c>
      <c r="P36" s="238">
        <v>0.24681812863294</v>
      </c>
      <c r="Q36" s="214">
        <v>0.28718926849000398</v>
      </c>
      <c r="R36" s="238">
        <v>9.6834803605912401E-2</v>
      </c>
      <c r="S36" s="214">
        <v>9.44325359006047E-2</v>
      </c>
      <c r="T36" s="238">
        <v>0.114742726517329</v>
      </c>
      <c r="U36" s="214">
        <v>-0.139158953433101</v>
      </c>
      <c r="V36" s="238">
        <v>0.110541196717965</v>
      </c>
      <c r="W36" s="214">
        <v>4.58818034334264</v>
      </c>
      <c r="X36" s="246">
        <v>1.11483364050403</v>
      </c>
    </row>
    <row r="37" spans="1:24" ht="13" customHeight="1" x14ac:dyDescent="0.35">
      <c r="A37" s="3" t="s">
        <v>377</v>
      </c>
      <c r="B37" s="171">
        <v>2</v>
      </c>
      <c r="C37" s="214">
        <v>-0.21730479038216</v>
      </c>
      <c r="D37" s="238">
        <v>0.109944269215206</v>
      </c>
      <c r="E37" s="214">
        <v>0.106192900393888</v>
      </c>
      <c r="F37" s="238">
        <v>0.13340918132855101</v>
      </c>
      <c r="G37" s="214">
        <v>-8.8225753508793497E-2</v>
      </c>
      <c r="H37" s="238">
        <v>0.13987653860841101</v>
      </c>
      <c r="I37" s="214">
        <v>-2.3986071737081099E-2</v>
      </c>
      <c r="J37" s="238">
        <v>5.1922494503875198E-2</v>
      </c>
      <c r="K37" s="214">
        <v>-0.29782505224521899</v>
      </c>
      <c r="L37" s="238">
        <v>8.3677600327843701E-2</v>
      </c>
      <c r="M37" s="214">
        <v>-0.13924157803922299</v>
      </c>
      <c r="N37" s="238">
        <v>0.12642278913937099</v>
      </c>
      <c r="O37" s="214">
        <v>-0.22897101324837599</v>
      </c>
      <c r="P37" s="238">
        <v>0.140273218331223</v>
      </c>
      <c r="Q37" s="214">
        <v>0.62984408191215802</v>
      </c>
      <c r="R37" s="238">
        <v>0.10956040980444701</v>
      </c>
      <c r="S37" s="214">
        <v>-7.9286310769063797E-2</v>
      </c>
      <c r="T37" s="238">
        <v>6.7738577664802901E-2</v>
      </c>
      <c r="U37" s="214">
        <v>0.144788751373811</v>
      </c>
      <c r="V37" s="238">
        <v>5.8704598688789397E-2</v>
      </c>
      <c r="W37" s="214">
        <v>3.9866843390368198</v>
      </c>
      <c r="X37" s="246">
        <v>0.893043737765567</v>
      </c>
    </row>
    <row r="38" spans="1:24" ht="13" customHeight="1" x14ac:dyDescent="0.35">
      <c r="A38" s="3" t="s">
        <v>378</v>
      </c>
      <c r="B38" s="171">
        <v>2</v>
      </c>
      <c r="C38" s="214">
        <v>0.62296096156576397</v>
      </c>
      <c r="D38" s="238">
        <v>0.20553763747318701</v>
      </c>
      <c r="E38" s="214">
        <v>-0.117258956305381</v>
      </c>
      <c r="F38" s="238">
        <v>0.13851941979159699</v>
      </c>
      <c r="G38" s="214">
        <v>0.69519510676416996</v>
      </c>
      <c r="H38" s="238">
        <v>0.441302749023747</v>
      </c>
      <c r="I38" s="214">
        <v>-5.9744548336505499E-2</v>
      </c>
      <c r="J38" s="238">
        <v>4.7617689097408399E-2</v>
      </c>
      <c r="K38" s="214">
        <v>-0.12414936209234401</v>
      </c>
      <c r="L38" s="238">
        <v>0.143095301581737</v>
      </c>
      <c r="M38" s="214">
        <v>0.144024499089557</v>
      </c>
      <c r="N38" s="238">
        <v>0.17863632039771901</v>
      </c>
      <c r="O38" s="214">
        <v>-0.45539216254207099</v>
      </c>
      <c r="P38" s="238">
        <v>0.23987400339024001</v>
      </c>
      <c r="Q38" s="214">
        <v>0.24174967611237</v>
      </c>
      <c r="R38" s="238">
        <v>0.119903084836246</v>
      </c>
      <c r="S38" s="214">
        <v>-0.18574777206903201</v>
      </c>
      <c r="T38" s="238">
        <v>9.3651247044702499E-2</v>
      </c>
      <c r="U38" s="214">
        <v>2.1378531121569601E-2</v>
      </c>
      <c r="V38" s="238">
        <v>9.7456499082109599E-2</v>
      </c>
      <c r="W38" s="214">
        <v>2.4654630879530699</v>
      </c>
      <c r="X38" s="246">
        <v>1.1210195939973</v>
      </c>
    </row>
    <row r="39" spans="1:24" ht="13" customHeight="1" x14ac:dyDescent="0.35">
      <c r="A39" s="3" t="s">
        <v>379</v>
      </c>
      <c r="B39" s="171">
        <v>2</v>
      </c>
      <c r="C39" s="214">
        <v>0.117728822863333</v>
      </c>
      <c r="D39" s="238">
        <v>0.154501017732464</v>
      </c>
      <c r="E39" s="214">
        <v>-0.21833944476856801</v>
      </c>
      <c r="F39" s="238">
        <v>0.28539823789131102</v>
      </c>
      <c r="G39" s="214">
        <v>0.51574022691801302</v>
      </c>
      <c r="H39" s="238">
        <v>0.267744794067731</v>
      </c>
      <c r="I39" s="214">
        <v>0.22589562958359399</v>
      </c>
      <c r="J39" s="238">
        <v>8.9567658850951304E-2</v>
      </c>
      <c r="K39" s="214">
        <v>-0.76378013608216999</v>
      </c>
      <c r="L39" s="238">
        <v>0.16990026534639599</v>
      </c>
      <c r="M39" s="214">
        <v>-0.19801012257537201</v>
      </c>
      <c r="N39" s="238">
        <v>0.182719865834576</v>
      </c>
      <c r="O39" s="214">
        <v>0.362947574014503</v>
      </c>
      <c r="P39" s="238">
        <v>0.197447732752739</v>
      </c>
      <c r="Q39" s="214">
        <v>0.44272174769151301</v>
      </c>
      <c r="R39" s="238">
        <v>0.121427286769469</v>
      </c>
      <c r="S39" s="214">
        <v>-1.9457096526269001E-2</v>
      </c>
      <c r="T39" s="238">
        <v>0.101757562708069</v>
      </c>
      <c r="U39" s="214">
        <v>0.101274681566732</v>
      </c>
      <c r="V39" s="238">
        <v>0.103543096110357</v>
      </c>
      <c r="W39" s="214">
        <v>4.9543848102874701</v>
      </c>
      <c r="X39" s="246">
        <v>1.2889405577950701</v>
      </c>
    </row>
    <row r="40" spans="1:24" ht="13" customHeight="1" x14ac:dyDescent="0.35">
      <c r="A40" s="3" t="s">
        <v>380</v>
      </c>
      <c r="B40" s="171">
        <v>2</v>
      </c>
      <c r="C40" s="214">
        <v>5.4275599605716901E-2</v>
      </c>
      <c r="D40" s="238">
        <v>0.17930914377916399</v>
      </c>
      <c r="E40" s="214">
        <v>0.76194434102193198</v>
      </c>
      <c r="F40" s="238">
        <v>0.14778054477777999</v>
      </c>
      <c r="G40" s="214">
        <v>3.7196342847964602E-3</v>
      </c>
      <c r="H40" s="238">
        <v>0.39263275931621899</v>
      </c>
      <c r="I40" s="214">
        <v>-7.1645768763197906E-2</v>
      </c>
      <c r="J40" s="238">
        <v>0.12526283882897701</v>
      </c>
      <c r="K40" s="214">
        <v>0.11434303402594</v>
      </c>
      <c r="L40" s="238">
        <v>0.13197333613447701</v>
      </c>
      <c r="M40" s="214">
        <v>0.120412517276065</v>
      </c>
      <c r="N40" s="238">
        <v>0.178042015350201</v>
      </c>
      <c r="O40" s="214">
        <v>0.37713717270216501</v>
      </c>
      <c r="P40" s="238">
        <v>0.23744926588229201</v>
      </c>
      <c r="Q40" s="214">
        <v>0.92631615142439006</v>
      </c>
      <c r="R40" s="238">
        <v>0.15059322297713901</v>
      </c>
      <c r="S40" s="214">
        <v>-0.11100888965866</v>
      </c>
      <c r="T40" s="238">
        <v>7.0124377873827498E-2</v>
      </c>
      <c r="U40" s="214">
        <v>0.16053263915372701</v>
      </c>
      <c r="V40" s="238">
        <v>5.9164935848157303E-2</v>
      </c>
      <c r="W40" s="214">
        <v>5.5004268481498704</v>
      </c>
      <c r="X40" s="246">
        <v>1.46082398309869</v>
      </c>
    </row>
    <row r="41" spans="1:24" ht="13" customHeight="1" x14ac:dyDescent="0.35">
      <c r="A41" s="3" t="s">
        <v>381</v>
      </c>
      <c r="B41" s="171">
        <v>2</v>
      </c>
      <c r="C41" s="214">
        <v>4.19442062358849E-2</v>
      </c>
      <c r="D41" s="238">
        <v>0.123050561497274</v>
      </c>
      <c r="E41" s="214">
        <v>-6.5294667796522599E-2</v>
      </c>
      <c r="F41" s="238">
        <v>0.18259926144810401</v>
      </c>
      <c r="G41" s="214">
        <v>-0.36675586090897</v>
      </c>
      <c r="H41" s="238">
        <v>0.15556853059290199</v>
      </c>
      <c r="I41" s="214">
        <v>-0.208645111684157</v>
      </c>
      <c r="J41" s="238">
        <v>0.137236696855975</v>
      </c>
      <c r="K41" s="214">
        <v>-0.122321167111467</v>
      </c>
      <c r="L41" s="238">
        <v>0.153870779818469</v>
      </c>
      <c r="M41" s="214">
        <v>0.20786671390386699</v>
      </c>
      <c r="N41" s="238">
        <v>0.18840649122991099</v>
      </c>
      <c r="O41" s="214">
        <v>-0.33144273015607001</v>
      </c>
      <c r="P41" s="238">
        <v>0.21469874010856099</v>
      </c>
      <c r="Q41" s="214">
        <v>0.79091357459818801</v>
      </c>
      <c r="R41" s="238">
        <v>0.118158911667179</v>
      </c>
      <c r="S41" s="214">
        <v>-9.5083955856653801E-2</v>
      </c>
      <c r="T41" s="238">
        <v>7.0673607036090602E-2</v>
      </c>
      <c r="U41" s="214">
        <v>0.19735482490272999</v>
      </c>
      <c r="V41" s="238">
        <v>7.9678670100277196E-2</v>
      </c>
      <c r="W41" s="214">
        <v>4.4918378865713997</v>
      </c>
      <c r="X41" s="246">
        <v>1.1985521138322499</v>
      </c>
    </row>
    <row r="42" spans="1:24" ht="13" customHeight="1" x14ac:dyDescent="0.35">
      <c r="A42" s="3" t="s">
        <v>382</v>
      </c>
      <c r="B42" s="171">
        <v>2</v>
      </c>
      <c r="C42" s="214">
        <v>0.1577693873296</v>
      </c>
      <c r="D42" s="238">
        <v>0.35482915090250799</v>
      </c>
      <c r="E42" s="214">
        <v>0.25332704056329097</v>
      </c>
      <c r="F42" s="238">
        <v>0.132541842575882</v>
      </c>
      <c r="G42" s="214">
        <v>0.716685288568082</v>
      </c>
      <c r="H42" s="238">
        <v>0.37674576969673301</v>
      </c>
      <c r="I42" s="214">
        <v>-1.18271539109362E-2</v>
      </c>
      <c r="J42" s="238">
        <v>8.1180422334304406E-2</v>
      </c>
      <c r="K42" s="214">
        <v>4.2340783060155901E-2</v>
      </c>
      <c r="L42" s="238">
        <v>0.150182425205593</v>
      </c>
      <c r="M42" s="214">
        <v>-5.6989554494714899E-2</v>
      </c>
      <c r="N42" s="238">
        <v>0.17378993424998701</v>
      </c>
      <c r="O42" s="214">
        <v>-0.17653284705816699</v>
      </c>
      <c r="P42" s="238">
        <v>0.19872002239199499</v>
      </c>
      <c r="Q42" s="214">
        <v>0.60262570571204799</v>
      </c>
      <c r="R42" s="238">
        <v>0.111406972690515</v>
      </c>
      <c r="S42" s="214">
        <v>-6.9425176598546703E-2</v>
      </c>
      <c r="T42" s="238">
        <v>0.105789642668077</v>
      </c>
      <c r="U42" s="214">
        <v>-6.8913140519016702E-2</v>
      </c>
      <c r="V42" s="238">
        <v>0.10925450817242401</v>
      </c>
      <c r="W42" s="214">
        <v>4.03901290060164</v>
      </c>
      <c r="X42" s="246">
        <v>1.34796857900199</v>
      </c>
    </row>
    <row r="43" spans="1:24" ht="13" customHeight="1" x14ac:dyDescent="0.35">
      <c r="A43" s="3" t="s">
        <v>383</v>
      </c>
      <c r="B43" s="171">
        <v>2</v>
      </c>
      <c r="C43" s="214">
        <v>-0.75559343280333202</v>
      </c>
      <c r="D43" s="238">
        <v>0.338258705743886</v>
      </c>
      <c r="E43" s="214" t="s">
        <v>431</v>
      </c>
      <c r="F43" s="238" t="s">
        <v>431</v>
      </c>
      <c r="G43" s="214">
        <v>0.72565406857923198</v>
      </c>
      <c r="H43" s="238">
        <v>0.39179072615101102</v>
      </c>
      <c r="I43" s="214">
        <v>-0.124259768334784</v>
      </c>
      <c r="J43" s="238">
        <v>0.33052988702622899</v>
      </c>
      <c r="K43" s="214">
        <v>-0.45462806772419001</v>
      </c>
      <c r="L43" s="238">
        <v>0.26798263868858901</v>
      </c>
      <c r="M43" s="214">
        <v>3.2420446885235203E-2</v>
      </c>
      <c r="N43" s="238">
        <v>0.26717943963445001</v>
      </c>
      <c r="O43" s="214">
        <v>2.7816835388379198E-2</v>
      </c>
      <c r="P43" s="238">
        <v>0.31624009117563801</v>
      </c>
      <c r="Q43" s="214">
        <v>0.980500788253578</v>
      </c>
      <c r="R43" s="238">
        <v>0.166351156769623</v>
      </c>
      <c r="S43" s="214">
        <v>-9.6688340363325895E-2</v>
      </c>
      <c r="T43" s="238">
        <v>0.12717108040548999</v>
      </c>
      <c r="U43" s="214">
        <v>3.0032440624657999E-2</v>
      </c>
      <c r="V43" s="238">
        <v>0.118385795365191</v>
      </c>
      <c r="W43" s="214">
        <v>8.1466932351341299</v>
      </c>
      <c r="X43" s="246">
        <v>2.4060953695942202</v>
      </c>
    </row>
    <row r="44" spans="1:24" ht="13" customHeight="1" x14ac:dyDescent="0.35">
      <c r="A44" s="3" t="s">
        <v>384</v>
      </c>
      <c r="B44" s="171">
        <v>2</v>
      </c>
      <c r="C44" s="214">
        <v>-0.25242870242472198</v>
      </c>
      <c r="D44" s="238">
        <v>0.122900207164025</v>
      </c>
      <c r="E44" s="214">
        <v>-0.19890419001554399</v>
      </c>
      <c r="F44" s="238">
        <v>0.21583057494508101</v>
      </c>
      <c r="G44" s="214">
        <v>1.2771448146991001E-3</v>
      </c>
      <c r="H44" s="238">
        <v>8.9793865565118494E-2</v>
      </c>
      <c r="I44" s="214">
        <v>5.5541659868115503E-2</v>
      </c>
      <c r="J44" s="238">
        <v>3.4674837862286902E-2</v>
      </c>
      <c r="K44" s="214">
        <v>0.170953169767946</v>
      </c>
      <c r="L44" s="238">
        <v>0.14759261376355201</v>
      </c>
      <c r="M44" s="214">
        <v>-0.367456531461403</v>
      </c>
      <c r="N44" s="238">
        <v>0.111399922777584</v>
      </c>
      <c r="O44" s="214">
        <v>0.36422885697608598</v>
      </c>
      <c r="P44" s="238">
        <v>0.10677292358816801</v>
      </c>
      <c r="Q44" s="214">
        <v>0.38229265750709202</v>
      </c>
      <c r="R44" s="238">
        <v>0.113175006039721</v>
      </c>
      <c r="S44" s="214">
        <v>6.6441560785928305E-2</v>
      </c>
      <c r="T44" s="238">
        <v>0.102270783345261</v>
      </c>
      <c r="U44" s="214">
        <v>-0.12856435933899099</v>
      </c>
      <c r="V44" s="238">
        <v>0.10338458400582699</v>
      </c>
      <c r="W44" s="214">
        <v>2.68203780486082</v>
      </c>
      <c r="X44" s="246">
        <v>1.0009135428253999</v>
      </c>
    </row>
    <row r="45" spans="1:24" ht="13" customHeight="1" x14ac:dyDescent="0.35">
      <c r="A45" s="3" t="s">
        <v>385</v>
      </c>
      <c r="B45" s="171">
        <v>2</v>
      </c>
      <c r="C45" s="214">
        <v>-5.9006793320647503E-2</v>
      </c>
      <c r="D45" s="238">
        <v>0.139892687572266</v>
      </c>
      <c r="E45" s="214" t="s">
        <v>431</v>
      </c>
      <c r="F45" s="238" t="s">
        <v>431</v>
      </c>
      <c r="G45" s="214">
        <v>0.33961918894837601</v>
      </c>
      <c r="H45" s="238">
        <v>0.132119348416815</v>
      </c>
      <c r="I45" s="214">
        <v>8.1826945800860001E-2</v>
      </c>
      <c r="J45" s="238">
        <v>7.4780540114799995E-2</v>
      </c>
      <c r="K45" s="214">
        <v>-0.71849084257779905</v>
      </c>
      <c r="L45" s="238">
        <v>0.129054276846789</v>
      </c>
      <c r="M45" s="214">
        <v>9.6363629596754999E-2</v>
      </c>
      <c r="N45" s="238">
        <v>0.158361046756856</v>
      </c>
      <c r="O45" s="214">
        <v>8.4678221249554202E-4</v>
      </c>
      <c r="P45" s="238">
        <v>0.16939972373095699</v>
      </c>
      <c r="Q45" s="214">
        <v>0.76131044932986003</v>
      </c>
      <c r="R45" s="238">
        <v>0.111379749400495</v>
      </c>
      <c r="S45" s="214">
        <v>-2.5674348517376901E-2</v>
      </c>
      <c r="T45" s="238">
        <v>0.101369236291281</v>
      </c>
      <c r="U45" s="214">
        <v>1.46140797298641E-2</v>
      </c>
      <c r="V45" s="238">
        <v>0.10399262539065</v>
      </c>
      <c r="W45" s="214">
        <v>5.7794571222269502</v>
      </c>
      <c r="X45" s="246">
        <v>1.24175520615603</v>
      </c>
    </row>
    <row r="46" spans="1:24" ht="13" customHeight="1" x14ac:dyDescent="0.35">
      <c r="A46" s="3" t="s">
        <v>386</v>
      </c>
      <c r="B46" s="171">
        <v>2</v>
      </c>
      <c r="C46" s="214">
        <v>-7.0172983921627893E-2</v>
      </c>
      <c r="D46" s="238">
        <v>0.154880581515246</v>
      </c>
      <c r="E46" s="214">
        <v>-0.113705136376674</v>
      </c>
      <c r="F46" s="238">
        <v>0.165067614943508</v>
      </c>
      <c r="G46" s="214">
        <v>-4.9010696476900699E-2</v>
      </c>
      <c r="H46" s="238">
        <v>0.38994338711257698</v>
      </c>
      <c r="I46" s="214">
        <v>-2.4886298634723299E-2</v>
      </c>
      <c r="J46" s="238">
        <v>0.16034143557469099</v>
      </c>
      <c r="K46" s="214">
        <v>0.31272209040735499</v>
      </c>
      <c r="L46" s="238">
        <v>0.19636357669645799</v>
      </c>
      <c r="M46" s="214">
        <v>-0.12960666791032099</v>
      </c>
      <c r="N46" s="238">
        <v>0.17327941376785</v>
      </c>
      <c r="O46" s="214">
        <v>0.22420163625629799</v>
      </c>
      <c r="P46" s="238">
        <v>0.24117732534938999</v>
      </c>
      <c r="Q46" s="214">
        <v>0.91351470682639302</v>
      </c>
      <c r="R46" s="238">
        <v>0.12642236010312599</v>
      </c>
      <c r="S46" s="214">
        <v>-8.1895316275347796E-2</v>
      </c>
      <c r="T46" s="238">
        <v>0.108501784318496</v>
      </c>
      <c r="U46" s="214">
        <v>0.14063526268965401</v>
      </c>
      <c r="V46" s="238">
        <v>9.3085297063365005E-2</v>
      </c>
      <c r="W46" s="214">
        <v>5.0462981914029204</v>
      </c>
      <c r="X46" s="246">
        <v>1.43305159541123</v>
      </c>
    </row>
    <row r="47" spans="1:24" ht="13" customHeight="1" x14ac:dyDescent="0.35">
      <c r="A47" s="3" t="s">
        <v>387</v>
      </c>
      <c r="B47" s="171">
        <v>2</v>
      </c>
      <c r="C47" s="214">
        <v>-0.15655393508315499</v>
      </c>
      <c r="D47" s="238">
        <v>0.20363168630213699</v>
      </c>
      <c r="E47" s="214">
        <v>0.55867373349321303</v>
      </c>
      <c r="F47" s="238">
        <v>0.16478766567195699</v>
      </c>
      <c r="G47" s="214">
        <v>-9.3394253180464695E-2</v>
      </c>
      <c r="H47" s="238">
        <v>0.11318318874432901</v>
      </c>
      <c r="I47" s="214">
        <v>4.3619667313918503E-2</v>
      </c>
      <c r="J47" s="238">
        <v>0.11607505873346401</v>
      </c>
      <c r="K47" s="214">
        <v>4.8257350044245903E-2</v>
      </c>
      <c r="L47" s="238">
        <v>0.10939839775367401</v>
      </c>
      <c r="M47" s="214">
        <v>-8.3251501298529096E-2</v>
      </c>
      <c r="N47" s="238">
        <v>0.10716963017197401</v>
      </c>
      <c r="O47" s="214">
        <v>0.28880475533368599</v>
      </c>
      <c r="P47" s="238">
        <v>0.1205601018086</v>
      </c>
      <c r="Q47" s="214">
        <v>0.50050190926768501</v>
      </c>
      <c r="R47" s="238">
        <v>9.2503892299135498E-2</v>
      </c>
      <c r="S47" s="214">
        <v>-6.5551497530833003E-2</v>
      </c>
      <c r="T47" s="238">
        <v>8.4393393485300505E-2</v>
      </c>
      <c r="U47" s="214">
        <v>5.2591334834862301E-2</v>
      </c>
      <c r="V47" s="238">
        <v>5.9642435808948603E-2</v>
      </c>
      <c r="W47" s="214">
        <v>2.8530707710320802</v>
      </c>
      <c r="X47" s="246">
        <v>0.95122686788125399</v>
      </c>
    </row>
    <row r="48" spans="1:24" ht="13" customHeight="1" x14ac:dyDescent="0.35">
      <c r="A48" s="3" t="s">
        <v>388</v>
      </c>
      <c r="B48" s="171">
        <v>2</v>
      </c>
      <c r="C48" s="214">
        <v>4.0638485063284199E-2</v>
      </c>
      <c r="D48" s="238">
        <v>0.13955521793334799</v>
      </c>
      <c r="E48" s="214">
        <v>-0.66586972154707103</v>
      </c>
      <c r="F48" s="238">
        <v>0.208742720677659</v>
      </c>
      <c r="G48" s="214">
        <v>0.19288282613935401</v>
      </c>
      <c r="H48" s="238">
        <v>9.3197777955305899E-2</v>
      </c>
      <c r="I48" s="214">
        <v>-7.1088073750748401E-3</v>
      </c>
      <c r="J48" s="238">
        <v>0.10087813811020099</v>
      </c>
      <c r="K48" s="214">
        <v>-0.43551792100273101</v>
      </c>
      <c r="L48" s="238">
        <v>0.13926083515865001</v>
      </c>
      <c r="M48" s="214">
        <v>-0.113857739874518</v>
      </c>
      <c r="N48" s="238">
        <v>0.13082323659022099</v>
      </c>
      <c r="O48" s="214">
        <v>0.18367877667268401</v>
      </c>
      <c r="P48" s="238">
        <v>0.14590264834237701</v>
      </c>
      <c r="Q48" s="214">
        <v>0.60537448487807399</v>
      </c>
      <c r="R48" s="238">
        <v>9.9898440768701094E-2</v>
      </c>
      <c r="S48" s="214">
        <v>-0.18214119495706901</v>
      </c>
      <c r="T48" s="238">
        <v>8.5885016528800998E-2</v>
      </c>
      <c r="U48" s="214">
        <v>0.25577857719018599</v>
      </c>
      <c r="V48" s="238">
        <v>8.0455598593505304E-2</v>
      </c>
      <c r="W48" s="214">
        <v>4.3463344072804899</v>
      </c>
      <c r="X48" s="246">
        <v>1.0698028933219901</v>
      </c>
    </row>
    <row r="49" spans="1:24" ht="13" customHeight="1" x14ac:dyDescent="0.35">
      <c r="A49" s="3" t="s">
        <v>389</v>
      </c>
      <c r="B49" s="171">
        <v>2</v>
      </c>
      <c r="C49" s="214">
        <v>0.249722827846766</v>
      </c>
      <c r="D49" s="238">
        <v>0.169732474306623</v>
      </c>
      <c r="E49" s="214">
        <v>-0.44510838739138098</v>
      </c>
      <c r="F49" s="238">
        <v>0.19090546763747299</v>
      </c>
      <c r="G49" s="214">
        <v>-0.15366644562440801</v>
      </c>
      <c r="H49" s="238">
        <v>0.27305404404834999</v>
      </c>
      <c r="I49" s="214">
        <v>4.0306528798979398E-2</v>
      </c>
      <c r="J49" s="238">
        <v>3.4761788058417099E-2</v>
      </c>
      <c r="K49" s="214">
        <v>-0.32245700585278803</v>
      </c>
      <c r="L49" s="238">
        <v>0.139163130362221</v>
      </c>
      <c r="M49" s="214">
        <v>-0.58687984312405905</v>
      </c>
      <c r="N49" s="238">
        <v>0.175985400263384</v>
      </c>
      <c r="O49" s="214">
        <v>8.5517758098677094E-2</v>
      </c>
      <c r="P49" s="238">
        <v>0.21246110701097701</v>
      </c>
      <c r="Q49" s="214">
        <v>0.99010545361910896</v>
      </c>
      <c r="R49" s="238">
        <v>0.12634065153690099</v>
      </c>
      <c r="S49" s="214">
        <v>-4.4749538961663698E-2</v>
      </c>
      <c r="T49" s="238">
        <v>0.118051257018417</v>
      </c>
      <c r="U49" s="214">
        <v>0.100799457344337</v>
      </c>
      <c r="V49" s="238">
        <v>0.12889811673482601</v>
      </c>
      <c r="W49" s="214">
        <v>8.6056180657453893</v>
      </c>
      <c r="X49" s="246">
        <v>1.64065065812283</v>
      </c>
    </row>
    <row r="50" spans="1:24" ht="13" customHeight="1" x14ac:dyDescent="0.35">
      <c r="A50" s="3" t="s">
        <v>390</v>
      </c>
      <c r="B50" s="171">
        <v>2</v>
      </c>
      <c r="C50" s="214">
        <v>2.9291614120806001E-2</v>
      </c>
      <c r="D50" s="238">
        <v>0.15172326172867701</v>
      </c>
      <c r="E50" s="214" t="s">
        <v>431</v>
      </c>
      <c r="F50" s="238" t="s">
        <v>431</v>
      </c>
      <c r="G50" s="214">
        <v>8.1041447314843099E-2</v>
      </c>
      <c r="H50" s="238">
        <v>0.15458458490353499</v>
      </c>
      <c r="I50" s="214">
        <v>-4.69531556895426E-2</v>
      </c>
      <c r="J50" s="238">
        <v>5.2026541424804798E-2</v>
      </c>
      <c r="K50" s="214">
        <v>-0.292512780312222</v>
      </c>
      <c r="L50" s="238">
        <v>0.178609368455455</v>
      </c>
      <c r="M50" s="214">
        <v>-9.1300172119435599E-2</v>
      </c>
      <c r="N50" s="238">
        <v>0.132084963426913</v>
      </c>
      <c r="O50" s="214">
        <v>-2.1366777564339499E-2</v>
      </c>
      <c r="P50" s="238">
        <v>0.20285222597178201</v>
      </c>
      <c r="Q50" s="214">
        <v>0.96894955905156099</v>
      </c>
      <c r="R50" s="238">
        <v>9.5908261130361994E-2</v>
      </c>
      <c r="S50" s="214">
        <v>7.2796775252134294E-2</v>
      </c>
      <c r="T50" s="238">
        <v>8.9758847337360698E-2</v>
      </c>
      <c r="U50" s="214">
        <v>-7.6193903131815205E-2</v>
      </c>
      <c r="V50" s="238">
        <v>8.2656404573111006E-2</v>
      </c>
      <c r="W50" s="214">
        <v>5.9421723911637603</v>
      </c>
      <c r="X50" s="246">
        <v>1.1997047459091501</v>
      </c>
    </row>
    <row r="51" spans="1:24" ht="13" customHeight="1" x14ac:dyDescent="0.35">
      <c r="A51" s="3" t="s">
        <v>391</v>
      </c>
      <c r="B51" s="171">
        <v>2</v>
      </c>
      <c r="C51" s="214">
        <v>-0.144402095591116</v>
      </c>
      <c r="D51" s="238">
        <v>0.28170832744503099</v>
      </c>
      <c r="E51" s="214">
        <v>-4.3598021767984697E-2</v>
      </c>
      <c r="F51" s="238">
        <v>0.144892626722675</v>
      </c>
      <c r="G51" s="214">
        <v>-3.7690961279760599E-3</v>
      </c>
      <c r="H51" s="238">
        <v>0.30932072682400302</v>
      </c>
      <c r="I51" s="214">
        <v>9.3096582048867605E-3</v>
      </c>
      <c r="J51" s="238">
        <v>4.1373014314453498E-2</v>
      </c>
      <c r="K51" s="214">
        <v>-0.58112184194636496</v>
      </c>
      <c r="L51" s="238">
        <v>0.23830399614766001</v>
      </c>
      <c r="M51" s="214">
        <v>-8.0274136279661401E-2</v>
      </c>
      <c r="N51" s="238">
        <v>0.15711745564145399</v>
      </c>
      <c r="O51" s="214">
        <v>0.16518627351055701</v>
      </c>
      <c r="P51" s="238">
        <v>0.24168198765544999</v>
      </c>
      <c r="Q51" s="214">
        <v>0.59878143029668296</v>
      </c>
      <c r="R51" s="238">
        <v>9.5538937894546205E-2</v>
      </c>
      <c r="S51" s="214">
        <v>-0.15440533241388499</v>
      </c>
      <c r="T51" s="238">
        <v>0.16877858655815001</v>
      </c>
      <c r="U51" s="214">
        <v>9.2368872941296004E-2</v>
      </c>
      <c r="V51" s="238">
        <v>0.142838250300551</v>
      </c>
      <c r="W51" s="214">
        <v>2.9343110781104702</v>
      </c>
      <c r="X51" s="246">
        <v>0.84301453719028296</v>
      </c>
    </row>
    <row r="52" spans="1:24" ht="13" customHeight="1" x14ac:dyDescent="0.35">
      <c r="A52" s="3" t="s">
        <v>392</v>
      </c>
      <c r="B52" s="171">
        <v>2</v>
      </c>
      <c r="C52" s="214" t="s">
        <v>431</v>
      </c>
      <c r="D52" s="238" t="s">
        <v>431</v>
      </c>
      <c r="E52" s="214">
        <v>-0.45985005690988701</v>
      </c>
      <c r="F52" s="238">
        <v>0.32923899885160002</v>
      </c>
      <c r="G52" s="214">
        <v>-0.38579765335674199</v>
      </c>
      <c r="H52" s="238">
        <v>0.51515861009943997</v>
      </c>
      <c r="I52" s="214">
        <v>-3.1463949719556798E-3</v>
      </c>
      <c r="J52" s="238">
        <v>2.85443343787356E-2</v>
      </c>
      <c r="K52" s="214">
        <v>6.1877430196707002E-2</v>
      </c>
      <c r="L52" s="238">
        <v>0.120873978299816</v>
      </c>
      <c r="M52" s="214">
        <v>5.7221689156099704E-3</v>
      </c>
      <c r="N52" s="238">
        <v>0.19301535021702201</v>
      </c>
      <c r="O52" s="214">
        <v>0.25170464242626001</v>
      </c>
      <c r="P52" s="238">
        <v>0.19127600443255999</v>
      </c>
      <c r="Q52" s="214">
        <v>0.57942925545403101</v>
      </c>
      <c r="R52" s="238">
        <v>0.10735842066796</v>
      </c>
      <c r="S52" s="214">
        <v>1.1229957320780999E-2</v>
      </c>
      <c r="T52" s="238">
        <v>0.101003593287909</v>
      </c>
      <c r="U52" s="214">
        <v>0.107663640712652</v>
      </c>
      <c r="V52" s="238">
        <v>0.121940232338522</v>
      </c>
      <c r="W52" s="214">
        <v>4.2416215450196599</v>
      </c>
      <c r="X52" s="246">
        <v>2.2986760334803198</v>
      </c>
    </row>
    <row r="53" spans="1:24" ht="13" customHeight="1" x14ac:dyDescent="0.35">
      <c r="A53" s="3" t="s">
        <v>393</v>
      </c>
      <c r="B53" s="171">
        <v>2</v>
      </c>
      <c r="C53" s="214">
        <v>-0.20261555070623999</v>
      </c>
      <c r="D53" s="238">
        <v>0.128378304206099</v>
      </c>
      <c r="E53" s="214">
        <v>0.24071089085830299</v>
      </c>
      <c r="F53" s="238">
        <v>0.10833958939081401</v>
      </c>
      <c r="G53" s="214">
        <v>0.14792190373120601</v>
      </c>
      <c r="H53" s="238">
        <v>0.19817076213360399</v>
      </c>
      <c r="I53" s="214">
        <v>2.3315422079480601E-2</v>
      </c>
      <c r="J53" s="238">
        <v>6.0129564845372498E-2</v>
      </c>
      <c r="K53" s="214">
        <v>4.90329171491376E-2</v>
      </c>
      <c r="L53" s="238">
        <v>0.113309849867783</v>
      </c>
      <c r="M53" s="214">
        <v>8.9625134409107104E-2</v>
      </c>
      <c r="N53" s="238">
        <v>0.15224126841649699</v>
      </c>
      <c r="O53" s="214">
        <v>0.105971254707278</v>
      </c>
      <c r="P53" s="238">
        <v>0.18658024942026299</v>
      </c>
      <c r="Q53" s="214">
        <v>0.66069073527444699</v>
      </c>
      <c r="R53" s="238">
        <v>8.1551917648736996E-2</v>
      </c>
      <c r="S53" s="214">
        <v>-0.14318604039600999</v>
      </c>
      <c r="T53" s="238">
        <v>7.45045496970001E-2</v>
      </c>
      <c r="U53" s="214">
        <v>0.15298567911258901</v>
      </c>
      <c r="V53" s="238">
        <v>7.0241885066704104E-2</v>
      </c>
      <c r="W53" s="214">
        <v>3.4275288246339302</v>
      </c>
      <c r="X53" s="246">
        <v>0.83181524137789398</v>
      </c>
    </row>
    <row r="54" spans="1:24" ht="13" customHeight="1" x14ac:dyDescent="0.35">
      <c r="A54" s="3" t="s">
        <v>394</v>
      </c>
      <c r="B54" s="171">
        <v>2</v>
      </c>
      <c r="C54" s="214" t="s">
        <v>431</v>
      </c>
      <c r="D54" s="238" t="s">
        <v>431</v>
      </c>
      <c r="E54" s="214" t="s">
        <v>431</v>
      </c>
      <c r="F54" s="238" t="s">
        <v>431</v>
      </c>
      <c r="G54" s="214" t="s">
        <v>431</v>
      </c>
      <c r="H54" s="238" t="s">
        <v>431</v>
      </c>
      <c r="I54" s="214" t="s">
        <v>431</v>
      </c>
      <c r="J54" s="238" t="s">
        <v>431</v>
      </c>
      <c r="K54" s="214" t="s">
        <v>431</v>
      </c>
      <c r="L54" s="238" t="s">
        <v>431</v>
      </c>
      <c r="M54" s="214" t="s">
        <v>431</v>
      </c>
      <c r="N54" s="238" t="s">
        <v>431</v>
      </c>
      <c r="O54" s="214" t="s">
        <v>431</v>
      </c>
      <c r="P54" s="238" t="s">
        <v>431</v>
      </c>
      <c r="Q54" s="214" t="s">
        <v>431</v>
      </c>
      <c r="R54" s="238" t="s">
        <v>431</v>
      </c>
      <c r="S54" s="214" t="s">
        <v>431</v>
      </c>
      <c r="T54" s="238" t="s">
        <v>431</v>
      </c>
      <c r="U54" s="214" t="s">
        <v>431</v>
      </c>
      <c r="V54" s="238" t="s">
        <v>431</v>
      </c>
      <c r="W54" s="214" t="s">
        <v>431</v>
      </c>
      <c r="X54" s="246" t="s">
        <v>431</v>
      </c>
    </row>
    <row r="55" spans="1:24" ht="13" customHeight="1" x14ac:dyDescent="0.35">
      <c r="A55" s="3" t="s">
        <v>395</v>
      </c>
      <c r="B55" s="171">
        <v>2</v>
      </c>
      <c r="C55" s="214">
        <v>0.401392933078633</v>
      </c>
      <c r="D55" s="238">
        <v>0.19107171443597201</v>
      </c>
      <c r="E55" s="214">
        <v>-0.213151675828128</v>
      </c>
      <c r="F55" s="238">
        <v>0.18057867193729399</v>
      </c>
      <c r="G55" s="214">
        <v>-2.0073977470829599E-3</v>
      </c>
      <c r="H55" s="238">
        <v>0.18358742529341401</v>
      </c>
      <c r="I55" s="214">
        <v>1.6561936920032699E-2</v>
      </c>
      <c r="J55" s="238">
        <v>2.4758151967528098E-2</v>
      </c>
      <c r="K55" s="214">
        <v>0.30708204348879697</v>
      </c>
      <c r="L55" s="238">
        <v>0.19750428482364801</v>
      </c>
      <c r="M55" s="214">
        <v>-0.49987325900570601</v>
      </c>
      <c r="N55" s="238">
        <v>0.18230607725004699</v>
      </c>
      <c r="O55" s="214">
        <v>0.27988904184265201</v>
      </c>
      <c r="P55" s="238">
        <v>0.20410919903855401</v>
      </c>
      <c r="Q55" s="214">
        <v>0.123845243732806</v>
      </c>
      <c r="R55" s="238">
        <v>0.10512519816742399</v>
      </c>
      <c r="S55" s="214">
        <v>6.5136138582664399E-2</v>
      </c>
      <c r="T55" s="238">
        <v>0.10205654603347</v>
      </c>
      <c r="U55" s="214">
        <v>-5.59488420923729E-2</v>
      </c>
      <c r="V55" s="238">
        <v>0.10771393044362999</v>
      </c>
      <c r="W55" s="214">
        <v>2.8221383169404799</v>
      </c>
      <c r="X55" s="246">
        <v>1.4259942111724799</v>
      </c>
    </row>
    <row r="56" spans="1:24" ht="13" customHeight="1" x14ac:dyDescent="0.35">
      <c r="A56" s="3" t="s">
        <v>396</v>
      </c>
      <c r="B56" s="171">
        <v>2</v>
      </c>
      <c r="C56" s="214">
        <v>-1.57508879712123E-2</v>
      </c>
      <c r="D56" s="238">
        <v>0.14883790396351099</v>
      </c>
      <c r="E56" s="214">
        <v>0.15304483763534901</v>
      </c>
      <c r="F56" s="238">
        <v>9.0904127734201395E-2</v>
      </c>
      <c r="G56" s="214">
        <v>8.73688406544363E-2</v>
      </c>
      <c r="H56" s="238">
        <v>0.13912937129560399</v>
      </c>
      <c r="I56" s="214">
        <v>-7.2134587285469204E-2</v>
      </c>
      <c r="J56" s="238">
        <v>5.2651799420473697E-2</v>
      </c>
      <c r="K56" s="214">
        <v>-0.13040956309146201</v>
      </c>
      <c r="L56" s="238">
        <v>9.9518334141434003E-2</v>
      </c>
      <c r="M56" s="214">
        <v>5.1153349672426601E-2</v>
      </c>
      <c r="N56" s="238">
        <v>0.108256344641456</v>
      </c>
      <c r="O56" s="214">
        <v>0.23484733051781001</v>
      </c>
      <c r="P56" s="238">
        <v>0.15848925792309901</v>
      </c>
      <c r="Q56" s="214">
        <v>0.69268358618324399</v>
      </c>
      <c r="R56" s="238">
        <v>6.4702752528102397E-2</v>
      </c>
      <c r="S56" s="214">
        <v>-0.124159569006388</v>
      </c>
      <c r="T56" s="238">
        <v>6.9819872696250299E-2</v>
      </c>
      <c r="U56" s="214">
        <v>0.105215296660279</v>
      </c>
      <c r="V56" s="238">
        <v>6.3111360571011896E-2</v>
      </c>
      <c r="W56" s="214">
        <v>4.1607408782382098</v>
      </c>
      <c r="X56" s="246">
        <v>0.75945806693124795</v>
      </c>
    </row>
    <row r="57" spans="1:24" ht="13" customHeight="1" x14ac:dyDescent="0.35">
      <c r="A57" s="3" t="s">
        <v>397</v>
      </c>
      <c r="B57" s="171">
        <v>2</v>
      </c>
      <c r="C57" s="214">
        <v>-0.12796177935983799</v>
      </c>
      <c r="D57" s="238">
        <v>0.238522255639876</v>
      </c>
      <c r="E57" s="214">
        <v>-0.41294495423940503</v>
      </c>
      <c r="F57" s="238">
        <v>0.21378839262655</v>
      </c>
      <c r="G57" s="214">
        <v>0.23158936978915401</v>
      </c>
      <c r="H57" s="238">
        <v>0.278547201049205</v>
      </c>
      <c r="I57" s="214">
        <v>2.05291233212235E-4</v>
      </c>
      <c r="J57" s="238">
        <v>5.0895529308060697E-2</v>
      </c>
      <c r="K57" s="214">
        <v>0.30454501727932598</v>
      </c>
      <c r="L57" s="238">
        <v>0.16675179612270899</v>
      </c>
      <c r="M57" s="214">
        <v>0.40337448109207702</v>
      </c>
      <c r="N57" s="238">
        <v>0.14941295562283199</v>
      </c>
      <c r="O57" s="214">
        <v>0.51155482143998199</v>
      </c>
      <c r="P57" s="238">
        <v>0.22195220509770699</v>
      </c>
      <c r="Q57" s="214">
        <v>0.52630319971017003</v>
      </c>
      <c r="R57" s="238">
        <v>9.0548598818115597E-2</v>
      </c>
      <c r="S57" s="214">
        <v>6.0075172373685197E-2</v>
      </c>
      <c r="T57" s="238">
        <v>8.4505071602612697E-2</v>
      </c>
      <c r="U57" s="214">
        <v>-4.9133547462425098E-2</v>
      </c>
      <c r="V57" s="238">
        <v>9.4632382121272104E-2</v>
      </c>
      <c r="W57" s="214">
        <v>7.5087922198050796</v>
      </c>
      <c r="X57" s="246">
        <v>1.6676452854669499</v>
      </c>
    </row>
    <row r="58" spans="1:24" ht="13" customHeight="1" x14ac:dyDescent="0.35">
      <c r="A58" s="3" t="s">
        <v>398</v>
      </c>
      <c r="B58" s="171">
        <v>2</v>
      </c>
      <c r="C58" s="214">
        <v>-0.234274635124887</v>
      </c>
      <c r="D58" s="238">
        <v>0.19569587737579699</v>
      </c>
      <c r="E58" s="214">
        <v>-0.23911876608043101</v>
      </c>
      <c r="F58" s="238">
        <v>0.17800805197125899</v>
      </c>
      <c r="G58" s="214">
        <v>-0.24321106671314999</v>
      </c>
      <c r="H58" s="238">
        <v>0.111965730648436</v>
      </c>
      <c r="I58" s="214">
        <v>-1.4777842073854301E-2</v>
      </c>
      <c r="J58" s="238">
        <v>4.4007225462967897E-2</v>
      </c>
      <c r="K58" s="214">
        <v>-0.108252993991815</v>
      </c>
      <c r="L58" s="238">
        <v>0.120509661918752</v>
      </c>
      <c r="M58" s="214">
        <v>-0.22471846880232199</v>
      </c>
      <c r="N58" s="238">
        <v>0.11464457039618001</v>
      </c>
      <c r="O58" s="214">
        <v>0.10918398786047399</v>
      </c>
      <c r="P58" s="238">
        <v>0.111231083624836</v>
      </c>
      <c r="Q58" s="214">
        <v>0.33308826514082501</v>
      </c>
      <c r="R58" s="238">
        <v>8.2678740917303595E-2</v>
      </c>
      <c r="S58" s="214">
        <v>-0.26141448430761099</v>
      </c>
      <c r="T58" s="238">
        <v>0.15146945800226999</v>
      </c>
      <c r="U58" s="214">
        <v>-4.2980634371426896E-3</v>
      </c>
      <c r="V58" s="238">
        <v>0.14809435828779199</v>
      </c>
      <c r="W58" s="214">
        <v>3.6218406853652199</v>
      </c>
      <c r="X58" s="246">
        <v>0.83879113425769103</v>
      </c>
    </row>
    <row r="59" spans="1:24" ht="13" customHeight="1" x14ac:dyDescent="0.35">
      <c r="A59" s="3" t="s">
        <v>399</v>
      </c>
      <c r="B59" s="171">
        <v>2</v>
      </c>
      <c r="C59" s="214">
        <v>-0.19324250401713999</v>
      </c>
      <c r="D59" s="238">
        <v>0.15437367267667401</v>
      </c>
      <c r="E59" s="214">
        <v>-0.25679055618058499</v>
      </c>
      <c r="F59" s="238">
        <v>0.113124127857766</v>
      </c>
      <c r="G59" s="214">
        <v>-1.6752496229290498E-2</v>
      </c>
      <c r="H59" s="238">
        <v>0.165845095249471</v>
      </c>
      <c r="I59" s="214">
        <v>3.0949947758250902E-2</v>
      </c>
      <c r="J59" s="238">
        <v>5.1233250343237599E-2</v>
      </c>
      <c r="K59" s="214">
        <v>-0.19894769139097199</v>
      </c>
      <c r="L59" s="238">
        <v>0.11451036349419801</v>
      </c>
      <c r="M59" s="214">
        <v>-9.1276074079755007E-2</v>
      </c>
      <c r="N59" s="238">
        <v>0.118655116391222</v>
      </c>
      <c r="O59" s="214">
        <v>-0.120243494721069</v>
      </c>
      <c r="P59" s="238">
        <v>0.20845387779462199</v>
      </c>
      <c r="Q59" s="214">
        <v>0.23497774290985199</v>
      </c>
      <c r="R59" s="238">
        <v>0.109011340746083</v>
      </c>
      <c r="S59" s="214">
        <v>4.0062769165395702E-2</v>
      </c>
      <c r="T59" s="238">
        <v>0.10296843741336099</v>
      </c>
      <c r="U59" s="214">
        <v>-5.1473144871409998E-2</v>
      </c>
      <c r="V59" s="238">
        <v>0.13426754074111399</v>
      </c>
      <c r="W59" s="214">
        <v>2.2171027009006199</v>
      </c>
      <c r="X59" s="246">
        <v>1.1774824427384001</v>
      </c>
    </row>
    <row r="60" spans="1:24" ht="13" customHeight="1" x14ac:dyDescent="0.35">
      <c r="A60" s="3" t="s">
        <v>400</v>
      </c>
      <c r="B60" s="171">
        <v>2</v>
      </c>
      <c r="C60" s="214">
        <v>-0.36914052003136999</v>
      </c>
      <c r="D60" s="238">
        <v>0.22636683112131101</v>
      </c>
      <c r="E60" s="214">
        <v>1.3125621915676899</v>
      </c>
      <c r="F60" s="238">
        <v>0.824486521549467</v>
      </c>
      <c r="G60" s="214">
        <v>-1.02129627905944</v>
      </c>
      <c r="H60" s="238">
        <v>0.39475220863534899</v>
      </c>
      <c r="I60" s="214">
        <v>6.2544344120065397E-3</v>
      </c>
      <c r="J60" s="238">
        <v>6.7147452751077502E-2</v>
      </c>
      <c r="K60" s="214">
        <v>0.23717059779831801</v>
      </c>
      <c r="L60" s="238">
        <v>0.30934757632237597</v>
      </c>
      <c r="M60" s="214">
        <v>0.41893143487054901</v>
      </c>
      <c r="N60" s="238">
        <v>0.24542484916098101</v>
      </c>
      <c r="O60" s="214">
        <v>0.38916796052018998</v>
      </c>
      <c r="P60" s="238">
        <v>0.29202906160184999</v>
      </c>
      <c r="Q60" s="214">
        <v>0.51249919534823096</v>
      </c>
      <c r="R60" s="238">
        <v>0.168287391306779</v>
      </c>
      <c r="S60" s="214">
        <v>0.108163932693879</v>
      </c>
      <c r="T60" s="238">
        <v>0.121515555408064</v>
      </c>
      <c r="U60" s="214">
        <v>-0.271947599669639</v>
      </c>
      <c r="V60" s="238">
        <v>0.13423221897556201</v>
      </c>
      <c r="W60" s="214">
        <v>11.3001167775856</v>
      </c>
      <c r="X60" s="246">
        <v>5.6384434192437896</v>
      </c>
    </row>
    <row r="61" spans="1:24" ht="13" customHeight="1" x14ac:dyDescent="0.35">
      <c r="A61" s="3" t="s">
        <v>401</v>
      </c>
      <c r="B61" s="171">
        <v>2</v>
      </c>
      <c r="C61" s="214">
        <v>2.78906645683507E-3</v>
      </c>
      <c r="D61" s="238">
        <v>0.15617359329771799</v>
      </c>
      <c r="E61" s="214">
        <v>-0.35149304048420299</v>
      </c>
      <c r="F61" s="238">
        <v>0.17839027697058901</v>
      </c>
      <c r="G61" s="214">
        <v>-0.71522951149143599</v>
      </c>
      <c r="H61" s="238">
        <v>0.40401591454715602</v>
      </c>
      <c r="I61" s="214">
        <v>4.7049833838059801E-2</v>
      </c>
      <c r="J61" s="238">
        <v>4.8817471613532698E-2</v>
      </c>
      <c r="K61" s="214">
        <v>-0.26132123073077901</v>
      </c>
      <c r="L61" s="238">
        <v>0.120789466922647</v>
      </c>
      <c r="M61" s="214">
        <v>-0.29294608006475098</v>
      </c>
      <c r="N61" s="238">
        <v>0.18982967935223499</v>
      </c>
      <c r="O61" s="214">
        <v>8.9942328517348596E-2</v>
      </c>
      <c r="P61" s="238">
        <v>0.21238604178576601</v>
      </c>
      <c r="Q61" s="214">
        <v>0.19041216660414301</v>
      </c>
      <c r="R61" s="238">
        <v>0.103343360590784</v>
      </c>
      <c r="S61" s="214">
        <v>0.158059550328946</v>
      </c>
      <c r="T61" s="238">
        <v>0.113478774559625</v>
      </c>
      <c r="U61" s="214">
        <v>-7.9654511005629994E-2</v>
      </c>
      <c r="V61" s="238">
        <v>0.112858888553263</v>
      </c>
      <c r="W61" s="214">
        <v>2.7148453991189898</v>
      </c>
      <c r="X61" s="246">
        <v>0.861499638357341</v>
      </c>
    </row>
    <row r="62" spans="1:24" ht="13" customHeight="1" x14ac:dyDescent="0.35">
      <c r="A62" s="3" t="s">
        <v>402</v>
      </c>
      <c r="B62" s="171">
        <v>2</v>
      </c>
      <c r="C62" s="214">
        <v>-0.171815022653175</v>
      </c>
      <c r="D62" s="238">
        <v>0.113858076818765</v>
      </c>
      <c r="E62" s="214">
        <v>-1.03696062266349</v>
      </c>
      <c r="F62" s="238">
        <v>0.301750836855883</v>
      </c>
      <c r="G62" s="214">
        <v>-0.37760711466253999</v>
      </c>
      <c r="H62" s="238">
        <v>0.17246308127975199</v>
      </c>
      <c r="I62" s="214">
        <v>7.6924043155427602E-3</v>
      </c>
      <c r="J62" s="238">
        <v>2.2859720404641001E-2</v>
      </c>
      <c r="K62" s="214">
        <v>-0.14966692772200199</v>
      </c>
      <c r="L62" s="238">
        <v>0.107281714789476</v>
      </c>
      <c r="M62" s="214">
        <v>2.0877218360271298E-2</v>
      </c>
      <c r="N62" s="238">
        <v>0.122358828819374</v>
      </c>
      <c r="O62" s="214">
        <v>0.34090765901151199</v>
      </c>
      <c r="P62" s="238">
        <v>0.14868595695742101</v>
      </c>
      <c r="Q62" s="214">
        <v>0.18129812067266901</v>
      </c>
      <c r="R62" s="238">
        <v>6.7693302872829195E-2</v>
      </c>
      <c r="S62" s="214">
        <v>0.130257772777328</v>
      </c>
      <c r="T62" s="238">
        <v>0.13472528370476</v>
      </c>
      <c r="U62" s="214">
        <v>-0.12862119699736799</v>
      </c>
      <c r="V62" s="238">
        <v>0.113581974015712</v>
      </c>
      <c r="W62" s="214">
        <v>1.877300536156</v>
      </c>
      <c r="X62" s="246">
        <v>0.89625844872450999</v>
      </c>
    </row>
    <row r="63" spans="1:24" ht="13" customHeight="1" x14ac:dyDescent="0.35">
      <c r="A63" s="192" t="s">
        <v>403</v>
      </c>
      <c r="B63" s="172">
        <v>2</v>
      </c>
      <c r="C63" s="215">
        <v>-2.4569509972055498E-2</v>
      </c>
      <c r="D63" s="239">
        <v>5.6647788644591003E-2</v>
      </c>
      <c r="E63" s="215">
        <v>8.6022470096894996E-2</v>
      </c>
      <c r="F63" s="239">
        <v>5.0126496530330703E-2</v>
      </c>
      <c r="G63" s="215">
        <v>3.9915563151149698E-2</v>
      </c>
      <c r="H63" s="239">
        <v>4.9024018130283398E-2</v>
      </c>
      <c r="I63" s="215">
        <v>-6.5607316711947306E-2</v>
      </c>
      <c r="J63" s="239">
        <v>2.3481386138871199E-2</v>
      </c>
      <c r="K63" s="215">
        <v>6.7361351811694803E-3</v>
      </c>
      <c r="L63" s="239">
        <v>3.1577198323023199E-2</v>
      </c>
      <c r="M63" s="215">
        <v>0.149611266526185</v>
      </c>
      <c r="N63" s="239">
        <v>3.1858609447723597E-2</v>
      </c>
      <c r="O63" s="215">
        <v>0.27848106567633502</v>
      </c>
      <c r="P63" s="239">
        <v>3.9603371934336301E-2</v>
      </c>
      <c r="Q63" s="215">
        <v>0.57638462705573901</v>
      </c>
      <c r="R63" s="239">
        <v>2.27800546085614E-2</v>
      </c>
      <c r="S63" s="215">
        <v>-7.36342438120976E-2</v>
      </c>
      <c r="T63" s="239">
        <v>1.9004420068545899E-2</v>
      </c>
      <c r="U63" s="215">
        <v>4.0529519791600403E-2</v>
      </c>
      <c r="V63" s="239">
        <v>1.90836131388325E-2</v>
      </c>
      <c r="W63" s="215">
        <v>5.4895226363730698</v>
      </c>
      <c r="X63" s="248">
        <v>0.356038028104955</v>
      </c>
    </row>
    <row r="64" spans="1:24" ht="13" customHeight="1" x14ac:dyDescent="0.35">
      <c r="A64" s="193" t="s">
        <v>404</v>
      </c>
      <c r="B64" s="173">
        <v>2</v>
      </c>
      <c r="C64" s="216">
        <v>-4.66593598224442E-2</v>
      </c>
      <c r="D64" s="240">
        <v>5.2968018097303199E-2</v>
      </c>
      <c r="E64" s="216">
        <v>8.3667729722370507E-2</v>
      </c>
      <c r="F64" s="240">
        <v>5.3480416026493602E-2</v>
      </c>
      <c r="G64" s="216">
        <v>5.2100769181204799E-2</v>
      </c>
      <c r="H64" s="240">
        <v>7.3217221382974401E-2</v>
      </c>
      <c r="I64" s="216">
        <v>-5.5567557745708498E-2</v>
      </c>
      <c r="J64" s="240">
        <v>4.0072583332193303E-2</v>
      </c>
      <c r="K64" s="216">
        <v>6.3525864087444497E-2</v>
      </c>
      <c r="L64" s="240">
        <v>4.6161329771023399E-2</v>
      </c>
      <c r="M64" s="216">
        <v>5.9462193965261999E-2</v>
      </c>
      <c r="N64" s="240">
        <v>4.8265369788577303E-2</v>
      </c>
      <c r="O64" s="216">
        <v>0.21492520107962801</v>
      </c>
      <c r="P64" s="240">
        <v>6.24397313776789E-2</v>
      </c>
      <c r="Q64" s="216">
        <v>0.67138728876803599</v>
      </c>
      <c r="R64" s="240">
        <v>3.2508262512221199E-2</v>
      </c>
      <c r="S64" s="216">
        <v>-6.2925980835279505E-2</v>
      </c>
      <c r="T64" s="240">
        <v>2.9914566242829298E-2</v>
      </c>
      <c r="U64" s="216">
        <v>7.7769418309790894E-2</v>
      </c>
      <c r="V64" s="240">
        <v>2.6832234456232999E-2</v>
      </c>
      <c r="W64" s="216">
        <v>4.7810560122046297</v>
      </c>
      <c r="X64" s="249">
        <v>0.38550254786141402</v>
      </c>
    </row>
    <row r="65" spans="1:24" ht="13" customHeight="1" x14ac:dyDescent="0.35">
      <c r="A65" s="194" t="s">
        <v>405</v>
      </c>
      <c r="B65" s="174">
        <v>2</v>
      </c>
      <c r="C65" s="217">
        <v>-1.9710614735881999E-2</v>
      </c>
      <c r="D65" s="241">
        <v>3.6399724492494998E-2</v>
      </c>
      <c r="E65" s="217">
        <v>-4.3367645946523301E-2</v>
      </c>
      <c r="F65" s="241">
        <v>3.5056463387188298E-2</v>
      </c>
      <c r="G65" s="217">
        <v>5.44087996013633E-2</v>
      </c>
      <c r="H65" s="241">
        <v>3.6012297257870501E-2</v>
      </c>
      <c r="I65" s="217">
        <v>-1.42552840283529E-2</v>
      </c>
      <c r="J65" s="241">
        <v>1.7667922899907099E-2</v>
      </c>
      <c r="K65" s="217">
        <v>-0.116022851557019</v>
      </c>
      <c r="L65" s="241">
        <v>2.3188562064958802E-2</v>
      </c>
      <c r="M65" s="217">
        <v>1.07048123712264E-2</v>
      </c>
      <c r="N65" s="241">
        <v>2.38727290109709E-2</v>
      </c>
      <c r="O65" s="217">
        <v>0.173662710862202</v>
      </c>
      <c r="P65" s="241">
        <v>2.84041035088657E-2</v>
      </c>
      <c r="Q65" s="217">
        <v>0.58223020131938996</v>
      </c>
      <c r="R65" s="241">
        <v>1.66669213730768E-2</v>
      </c>
      <c r="S65" s="217">
        <v>-5.6269211733028998E-2</v>
      </c>
      <c r="T65" s="241">
        <v>1.4568295184193799E-2</v>
      </c>
      <c r="U65" s="217">
        <v>4.1377602028894102E-2</v>
      </c>
      <c r="V65" s="241">
        <v>1.45527505821837E-2</v>
      </c>
      <c r="W65" s="217">
        <v>5.0683762899421998</v>
      </c>
      <c r="X65" s="250">
        <v>0.23590511303522599</v>
      </c>
    </row>
    <row r="66" spans="1:24" ht="13" customHeight="1" x14ac:dyDescent="0.35">
      <c r="A66" s="3" t="s">
        <v>406</v>
      </c>
      <c r="B66" s="171">
        <v>2</v>
      </c>
      <c r="C66" s="214">
        <v>0.144289339569277</v>
      </c>
      <c r="D66" s="238">
        <v>0.32178537629928899</v>
      </c>
      <c r="E66" s="214">
        <v>-0.40565866682735702</v>
      </c>
      <c r="F66" s="238">
        <v>0.56906103393385699</v>
      </c>
      <c r="G66" s="214">
        <v>-0.22671844542991901</v>
      </c>
      <c r="H66" s="238">
        <v>0.24696442868618201</v>
      </c>
      <c r="I66" s="214">
        <v>-9.7694013018238393E-2</v>
      </c>
      <c r="J66" s="238">
        <v>6.3162093979214406E-2</v>
      </c>
      <c r="K66" s="214">
        <v>4.3755734858176201E-2</v>
      </c>
      <c r="L66" s="238">
        <v>0.22569304668821399</v>
      </c>
      <c r="M66" s="214">
        <v>-0.40972388189925302</v>
      </c>
      <c r="N66" s="238">
        <v>0.24705141317863</v>
      </c>
      <c r="O66" s="214">
        <v>0.92126857811076601</v>
      </c>
      <c r="P66" s="238">
        <v>0.262112801109192</v>
      </c>
      <c r="Q66" s="214">
        <v>0.79617553710417399</v>
      </c>
      <c r="R66" s="238">
        <v>0.165722095357004</v>
      </c>
      <c r="S66" s="214">
        <v>1.69561840504239E-2</v>
      </c>
      <c r="T66" s="238">
        <v>0.124337933049382</v>
      </c>
      <c r="U66" s="214">
        <v>9.05409962504726E-2</v>
      </c>
      <c r="V66" s="238">
        <v>0.15398131835721701</v>
      </c>
      <c r="W66" s="214">
        <v>13.512875292011399</v>
      </c>
      <c r="X66" s="246">
        <v>3.7074881415304102</v>
      </c>
    </row>
    <row r="67" spans="1:24" ht="13" customHeight="1" x14ac:dyDescent="0.35">
      <c r="A67" s="3" t="s">
        <v>407</v>
      </c>
      <c r="B67" s="171">
        <v>2</v>
      </c>
      <c r="C67" s="214">
        <v>0.44269447743512702</v>
      </c>
      <c r="D67" s="238">
        <v>0.26341191637765299</v>
      </c>
      <c r="E67" s="214" t="s">
        <v>889</v>
      </c>
      <c r="F67" s="238" t="s">
        <v>889</v>
      </c>
      <c r="G67" s="214">
        <v>0.104079991368002</v>
      </c>
      <c r="H67" s="238">
        <v>0.27010164696758199</v>
      </c>
      <c r="I67" s="214">
        <v>0.253846130065223</v>
      </c>
      <c r="J67" s="238">
        <v>0.44675537982136898</v>
      </c>
      <c r="K67" s="214">
        <v>0.232387554468899</v>
      </c>
      <c r="L67" s="238">
        <v>0.27841589023597102</v>
      </c>
      <c r="M67" s="214">
        <v>-0.62538258825967397</v>
      </c>
      <c r="N67" s="238">
        <v>0.25846423044850703</v>
      </c>
      <c r="O67" s="214">
        <v>0.47987637511290399</v>
      </c>
      <c r="P67" s="238">
        <v>0.27840712726267602</v>
      </c>
      <c r="Q67" s="214">
        <v>0.102998296826474</v>
      </c>
      <c r="R67" s="238">
        <v>0.18063743034373</v>
      </c>
      <c r="S67" s="214">
        <v>-0.233529434268132</v>
      </c>
      <c r="T67" s="238">
        <v>0.12575646916121599</v>
      </c>
      <c r="U67" s="214">
        <v>0.30660036435813598</v>
      </c>
      <c r="V67" s="238">
        <v>0.18166918460194201</v>
      </c>
      <c r="W67" s="214">
        <v>4.4575209892672003</v>
      </c>
      <c r="X67" s="246">
        <v>2.4935699575272898</v>
      </c>
    </row>
    <row r="68" spans="1:24" ht="13" customHeight="1" x14ac:dyDescent="0.35">
      <c r="A68" s="3" t="s">
        <v>408</v>
      </c>
      <c r="B68" s="171">
        <v>2</v>
      </c>
      <c r="C68" s="214">
        <v>0.68177695805745797</v>
      </c>
      <c r="D68" s="238">
        <v>0.58885216253130401</v>
      </c>
      <c r="E68" s="214">
        <v>-0.65925857939033905</v>
      </c>
      <c r="F68" s="238">
        <v>0.36332690922488597</v>
      </c>
      <c r="G68" s="214">
        <v>0.54960148255924701</v>
      </c>
      <c r="H68" s="238">
        <v>0.28105507917836198</v>
      </c>
      <c r="I68" s="214">
        <v>-0.180960664284815</v>
      </c>
      <c r="J68" s="238">
        <v>0.144095452105161</v>
      </c>
      <c r="K68" s="214">
        <v>0.38037198039568598</v>
      </c>
      <c r="L68" s="238">
        <v>0.25006909271890199</v>
      </c>
      <c r="M68" s="214">
        <v>0.44976045930662201</v>
      </c>
      <c r="N68" s="238">
        <v>0.28868580228003798</v>
      </c>
      <c r="O68" s="214">
        <v>-0.44436377590547699</v>
      </c>
      <c r="P68" s="238">
        <v>0.31842745340738898</v>
      </c>
      <c r="Q68" s="214">
        <v>0.70010377654252598</v>
      </c>
      <c r="R68" s="238">
        <v>0.208055516325162</v>
      </c>
      <c r="S68" s="214">
        <v>0.15095357655927999</v>
      </c>
      <c r="T68" s="238">
        <v>0.136160457167461</v>
      </c>
      <c r="U68" s="214">
        <v>2.2459761611021301E-2</v>
      </c>
      <c r="V68" s="238">
        <v>0.13942510279367701</v>
      </c>
      <c r="W68" s="214">
        <v>10.297782629712099</v>
      </c>
      <c r="X68" s="246">
        <v>3.1406435055019699</v>
      </c>
    </row>
    <row r="69" spans="1:24" ht="13" customHeight="1" x14ac:dyDescent="0.35">
      <c r="A69" s="103" t="s">
        <v>409</v>
      </c>
      <c r="B69" s="182">
        <v>2</v>
      </c>
      <c r="C69" s="224">
        <v>-0.30701181618116802</v>
      </c>
      <c r="D69" s="243">
        <v>0.35561060746078199</v>
      </c>
      <c r="E69" s="224">
        <v>-0.206147732065595</v>
      </c>
      <c r="F69" s="243">
        <v>0.249099944257199</v>
      </c>
      <c r="G69" s="224">
        <v>-4.4980362510349502E-2</v>
      </c>
      <c r="H69" s="243">
        <v>0.34682256457396399</v>
      </c>
      <c r="I69" s="224">
        <v>-0.48421861397660698</v>
      </c>
      <c r="J69" s="243">
        <v>0.299019068712642</v>
      </c>
      <c r="K69" s="224">
        <v>-2.4816774794998699E-2</v>
      </c>
      <c r="L69" s="243">
        <v>0.23403409836760999</v>
      </c>
      <c r="M69" s="224">
        <v>0.41822831600442301</v>
      </c>
      <c r="N69" s="243">
        <v>0.238224459457167</v>
      </c>
      <c r="O69" s="224">
        <v>0.123161326690902</v>
      </c>
      <c r="P69" s="243">
        <v>0.378435252361014</v>
      </c>
      <c r="Q69" s="224">
        <v>0.139879000229959</v>
      </c>
      <c r="R69" s="243">
        <v>0.133827025708465</v>
      </c>
      <c r="S69" s="224">
        <v>0.18380641255411601</v>
      </c>
      <c r="T69" s="243">
        <v>0.113916638776075</v>
      </c>
      <c r="U69" s="224">
        <v>-0.32636945377146198</v>
      </c>
      <c r="V69" s="243">
        <v>0.12964568245956701</v>
      </c>
      <c r="W69" s="224">
        <v>3.22406733679512</v>
      </c>
      <c r="X69" s="251">
        <v>2.1746958227264299</v>
      </c>
    </row>
    <row r="70" spans="1:24" ht="13" customHeight="1" x14ac:dyDescent="0.35">
      <c r="A70" s="3"/>
      <c r="B70" s="175"/>
      <c r="C70" s="214" t="s">
        <v>1960</v>
      </c>
      <c r="D70" s="238" t="s">
        <v>1961</v>
      </c>
      <c r="E70" s="214" t="s">
        <v>1962</v>
      </c>
      <c r="F70" s="238" t="s">
        <v>1963</v>
      </c>
      <c r="G70" s="214" t="s">
        <v>1964</v>
      </c>
      <c r="H70" s="238" t="s">
        <v>1965</v>
      </c>
      <c r="I70" s="214" t="s">
        <v>1966</v>
      </c>
      <c r="J70" s="238" t="s">
        <v>1967</v>
      </c>
      <c r="K70" s="214" t="s">
        <v>1968</v>
      </c>
      <c r="L70" s="238" t="s">
        <v>1969</v>
      </c>
      <c r="M70" s="214" t="s">
        <v>1970</v>
      </c>
      <c r="N70" s="238" t="s">
        <v>1971</v>
      </c>
      <c r="O70" s="214" t="s">
        <v>1972</v>
      </c>
      <c r="P70" s="238" t="s">
        <v>1973</v>
      </c>
      <c r="Q70" s="214" t="s">
        <v>1974</v>
      </c>
      <c r="R70" s="238" t="s">
        <v>1975</v>
      </c>
      <c r="S70" s="214" t="s">
        <v>1976</v>
      </c>
      <c r="T70" s="238" t="s">
        <v>1977</v>
      </c>
      <c r="U70" s="214" t="s">
        <v>1978</v>
      </c>
      <c r="V70" s="238" t="s">
        <v>1979</v>
      </c>
      <c r="W70" s="214" t="s">
        <v>1980</v>
      </c>
      <c r="X70" s="246" t="s">
        <v>1981</v>
      </c>
    </row>
    <row r="71" spans="1:24" ht="13" customHeight="1" x14ac:dyDescent="0.35">
      <c r="A71" s="3" t="s">
        <v>353</v>
      </c>
      <c r="B71" s="175">
        <v>1</v>
      </c>
      <c r="C71" s="214">
        <v>-1.308027945636E-2</v>
      </c>
      <c r="D71" s="238">
        <v>0.24229601558598901</v>
      </c>
      <c r="E71" s="214">
        <v>0.11029411742718601</v>
      </c>
      <c r="F71" s="238">
        <v>0.13544414545311401</v>
      </c>
      <c r="G71" s="214">
        <v>-2.2227095614665099E-2</v>
      </c>
      <c r="H71" s="238">
        <v>0.195107806025063</v>
      </c>
      <c r="I71" s="214">
        <v>-9.3764516054305094E-2</v>
      </c>
      <c r="J71" s="238">
        <v>8.0610771771667603E-2</v>
      </c>
      <c r="K71" s="214">
        <v>8.8495683416256604E-2</v>
      </c>
      <c r="L71" s="238">
        <v>0.15183899248136801</v>
      </c>
      <c r="M71" s="214">
        <v>0.196372940002459</v>
      </c>
      <c r="N71" s="238">
        <v>0.17588391587695601</v>
      </c>
      <c r="O71" s="214">
        <v>-0.37711352432030898</v>
      </c>
      <c r="P71" s="238">
        <v>0.209897424573078</v>
      </c>
      <c r="Q71" s="214">
        <v>0.81227672911049897</v>
      </c>
      <c r="R71" s="238">
        <v>0.12649921191837901</v>
      </c>
      <c r="S71" s="214">
        <v>-0.15368935350857599</v>
      </c>
      <c r="T71" s="238">
        <v>9.5188421771180906E-2</v>
      </c>
      <c r="U71" s="214">
        <v>0.13720175932025799</v>
      </c>
      <c r="V71" s="238">
        <v>9.7978300845960001E-2</v>
      </c>
      <c r="W71" s="214">
        <v>4.2992279201987103</v>
      </c>
      <c r="X71" s="246">
        <v>1.2937779577100901</v>
      </c>
    </row>
    <row r="72" spans="1:24" ht="13" customHeight="1" x14ac:dyDescent="0.35">
      <c r="A72" s="3" t="s">
        <v>357</v>
      </c>
      <c r="B72" s="175">
        <v>1</v>
      </c>
      <c r="C72" s="214">
        <v>-2.5638181233204001E-2</v>
      </c>
      <c r="D72" s="238">
        <v>0.15514004846507001</v>
      </c>
      <c r="E72" s="214">
        <v>-8.3932061292563195E-3</v>
      </c>
      <c r="F72" s="238">
        <v>7.6606052737717104E-2</v>
      </c>
      <c r="G72" s="214">
        <v>5.7776346938865998E-2</v>
      </c>
      <c r="H72" s="238">
        <v>0.109083368707943</v>
      </c>
      <c r="I72" s="214">
        <v>-0.14225683338885101</v>
      </c>
      <c r="J72" s="238">
        <v>0.130106300955528</v>
      </c>
      <c r="K72" s="214">
        <v>0.16323345471876399</v>
      </c>
      <c r="L72" s="238">
        <v>0.12249971707729</v>
      </c>
      <c r="M72" s="214">
        <v>3.2730777614151101E-2</v>
      </c>
      <c r="N72" s="238">
        <v>0.11195131183618801</v>
      </c>
      <c r="O72" s="214">
        <v>0.33476421026693698</v>
      </c>
      <c r="P72" s="238">
        <v>0.110232306869536</v>
      </c>
      <c r="Q72" s="214">
        <v>0.83972240754625205</v>
      </c>
      <c r="R72" s="238">
        <v>0.13183613321486201</v>
      </c>
      <c r="S72" s="214">
        <v>-0.26118748587144303</v>
      </c>
      <c r="T72" s="238">
        <v>8.0657071509457404E-2</v>
      </c>
      <c r="U72" s="214">
        <v>0.26481315996583998</v>
      </c>
      <c r="V72" s="238">
        <v>8.03962759477794E-2</v>
      </c>
      <c r="W72" s="214">
        <v>4.5848991885197199</v>
      </c>
      <c r="X72" s="246">
        <v>1.1759302657894799</v>
      </c>
    </row>
    <row r="73" spans="1:24" ht="13" customHeight="1" x14ac:dyDescent="0.35">
      <c r="A73" s="190" t="s">
        <v>359</v>
      </c>
      <c r="B73" s="175">
        <v>1</v>
      </c>
      <c r="C73" s="214">
        <v>-0.26499641055295098</v>
      </c>
      <c r="D73" s="238">
        <v>0.17963849157037701</v>
      </c>
      <c r="E73" s="214">
        <v>1.8297443353256299E-2</v>
      </c>
      <c r="F73" s="238">
        <v>0.129755328334581</v>
      </c>
      <c r="G73" s="214">
        <v>-5.3263390338577001E-2</v>
      </c>
      <c r="H73" s="238">
        <v>0.15913987150592701</v>
      </c>
      <c r="I73" s="214">
        <v>-6.8134396811306994E-2</v>
      </c>
      <c r="J73" s="238">
        <v>0.15435887895919201</v>
      </c>
      <c r="K73" s="214">
        <v>0.121948297150828</v>
      </c>
      <c r="L73" s="238">
        <v>0.14539245071725501</v>
      </c>
      <c r="M73" s="214">
        <v>8.3155537109734598E-2</v>
      </c>
      <c r="N73" s="238">
        <v>0.14948349586718901</v>
      </c>
      <c r="O73" s="214">
        <v>0.35274586688256399</v>
      </c>
      <c r="P73" s="238">
        <v>0.14191572040640901</v>
      </c>
      <c r="Q73" s="214">
        <v>0.68673677606794503</v>
      </c>
      <c r="R73" s="238">
        <v>0.14258451055482901</v>
      </c>
      <c r="S73" s="214">
        <v>-0.30890056209493</v>
      </c>
      <c r="T73" s="238">
        <v>9.7444476348734294E-2</v>
      </c>
      <c r="U73" s="214">
        <v>0.32230917373247397</v>
      </c>
      <c r="V73" s="238">
        <v>0.101084652742298</v>
      </c>
      <c r="W73" s="214">
        <v>4.3353370536633298</v>
      </c>
      <c r="X73" s="246">
        <v>1.3680786909815501</v>
      </c>
    </row>
    <row r="74" spans="1:24" ht="13" customHeight="1" x14ac:dyDescent="0.35">
      <c r="A74" s="3" t="s">
        <v>360</v>
      </c>
      <c r="B74" s="175">
        <v>1</v>
      </c>
      <c r="C74" s="214">
        <v>-1.1265714165672999E-2</v>
      </c>
      <c r="D74" s="238">
        <v>0.203012761479232</v>
      </c>
      <c r="E74" s="214">
        <v>9.8918990732550796E-2</v>
      </c>
      <c r="F74" s="238">
        <v>0.12945490606236901</v>
      </c>
      <c r="G74" s="214">
        <v>-0.12964353569427001</v>
      </c>
      <c r="H74" s="238">
        <v>0.121313247498106</v>
      </c>
      <c r="I74" s="214">
        <v>3.3389569542691303E-2</v>
      </c>
      <c r="J74" s="238">
        <v>3.7271839564234001E-2</v>
      </c>
      <c r="K74" s="214">
        <v>-0.21259140656877901</v>
      </c>
      <c r="L74" s="238">
        <v>0.14600431293907801</v>
      </c>
      <c r="M74" s="214">
        <v>-0.55773438825718402</v>
      </c>
      <c r="N74" s="238">
        <v>0.162329477419872</v>
      </c>
      <c r="O74" s="214">
        <v>0.46221067834957102</v>
      </c>
      <c r="P74" s="238">
        <v>0.157894828202953</v>
      </c>
      <c r="Q74" s="214">
        <v>0.43280866602378298</v>
      </c>
      <c r="R74" s="238">
        <v>0.16232185037709801</v>
      </c>
      <c r="S74" s="214">
        <v>0.17564547464114</v>
      </c>
      <c r="T74" s="238">
        <v>7.6603855221744996E-2</v>
      </c>
      <c r="U74" s="214">
        <v>-2.6030007351382101E-2</v>
      </c>
      <c r="V74" s="238">
        <v>8.5242601385411398E-2</v>
      </c>
      <c r="W74" s="214">
        <v>3.81183421923124</v>
      </c>
      <c r="X74" s="246">
        <v>1.34503551154068</v>
      </c>
    </row>
    <row r="75" spans="1:24" ht="13" customHeight="1" x14ac:dyDescent="0.35">
      <c r="A75" s="3" t="s">
        <v>371</v>
      </c>
      <c r="B75" s="175">
        <v>1</v>
      </c>
      <c r="C75" s="214">
        <v>-0.169179193951872</v>
      </c>
      <c r="D75" s="238">
        <v>0.18424369139583099</v>
      </c>
      <c r="E75" s="214">
        <v>-0.32275908224100602</v>
      </c>
      <c r="F75" s="238">
        <v>0.17728615889350699</v>
      </c>
      <c r="G75" s="214">
        <v>-0.102235135946058</v>
      </c>
      <c r="H75" s="238">
        <v>0.19993106722985099</v>
      </c>
      <c r="I75" s="214">
        <v>-1.05191078127218</v>
      </c>
      <c r="J75" s="238">
        <v>0.38594067888415601</v>
      </c>
      <c r="K75" s="214">
        <v>0.33513862784139198</v>
      </c>
      <c r="L75" s="238">
        <v>0.19452448518141</v>
      </c>
      <c r="M75" s="214">
        <v>1.7613859973923202E-2</v>
      </c>
      <c r="N75" s="238">
        <v>0.18724060897341399</v>
      </c>
      <c r="O75" s="214">
        <v>0.19962116141632999</v>
      </c>
      <c r="P75" s="238">
        <v>0.18486175280629299</v>
      </c>
      <c r="Q75" s="214">
        <v>0.82742921759632004</v>
      </c>
      <c r="R75" s="238">
        <v>0.22999795608516799</v>
      </c>
      <c r="S75" s="214">
        <v>-2.0464104326481301E-2</v>
      </c>
      <c r="T75" s="238">
        <v>0.117316558616889</v>
      </c>
      <c r="U75" s="214">
        <v>0.13692363312483599</v>
      </c>
      <c r="V75" s="238">
        <v>0.106155917252215</v>
      </c>
      <c r="W75" s="214">
        <v>6.7719088431320698</v>
      </c>
      <c r="X75" s="246">
        <v>1.9409766572450899</v>
      </c>
    </row>
    <row r="76" spans="1:24" ht="13" customHeight="1" x14ac:dyDescent="0.35">
      <c r="A76" s="3" t="s">
        <v>376</v>
      </c>
      <c r="B76" s="175">
        <v>1</v>
      </c>
      <c r="C76" s="214">
        <v>0.112200645398417</v>
      </c>
      <c r="D76" s="238">
        <v>0.113330758442675</v>
      </c>
      <c r="E76" s="214">
        <v>8.4793048530027101E-2</v>
      </c>
      <c r="F76" s="238">
        <v>0.43543431280839001</v>
      </c>
      <c r="G76" s="214">
        <v>0.76025874792044501</v>
      </c>
      <c r="H76" s="238">
        <v>0.120775517936516</v>
      </c>
      <c r="I76" s="214">
        <v>-0.328283666181786</v>
      </c>
      <c r="J76" s="238">
        <v>0.122752597360161</v>
      </c>
      <c r="K76" s="214">
        <v>2.1668820921221198E-2</v>
      </c>
      <c r="L76" s="238">
        <v>0.19340863780824</v>
      </c>
      <c r="M76" s="214">
        <v>0.96626552265884502</v>
      </c>
      <c r="N76" s="238">
        <v>0.17892944749917</v>
      </c>
      <c r="O76" s="214">
        <v>0.31860904303355198</v>
      </c>
      <c r="P76" s="238">
        <v>0.26020652159073998</v>
      </c>
      <c r="Q76" s="214">
        <v>0.45949628056661901</v>
      </c>
      <c r="R76" s="238">
        <v>0.11046189033261</v>
      </c>
      <c r="S76" s="214">
        <v>6.6429820848073307E-2</v>
      </c>
      <c r="T76" s="238">
        <v>0.112301004504678</v>
      </c>
      <c r="U76" s="214">
        <v>-9.8836000028763707E-2</v>
      </c>
      <c r="V76" s="238">
        <v>0.12081766136772699</v>
      </c>
      <c r="W76" s="214">
        <v>8.4935610404575197</v>
      </c>
      <c r="X76" s="246">
        <v>1.2871527179576401</v>
      </c>
    </row>
    <row r="77" spans="1:24" ht="13" customHeight="1" x14ac:dyDescent="0.35">
      <c r="A77" s="3" t="s">
        <v>378</v>
      </c>
      <c r="B77" s="175">
        <v>1</v>
      </c>
      <c r="C77" s="214">
        <v>-0.19894322947789</v>
      </c>
      <c r="D77" s="238">
        <v>0.20355274439104601</v>
      </c>
      <c r="E77" s="214" t="s">
        <v>431</v>
      </c>
      <c r="F77" s="238" t="s">
        <v>431</v>
      </c>
      <c r="G77" s="214">
        <v>-0.55674399346021897</v>
      </c>
      <c r="H77" s="238">
        <v>0.241484929015955</v>
      </c>
      <c r="I77" s="214">
        <v>-6.1406977343478599E-3</v>
      </c>
      <c r="J77" s="238">
        <v>0.14725792436401799</v>
      </c>
      <c r="K77" s="214">
        <v>-0.52658749233633995</v>
      </c>
      <c r="L77" s="238">
        <v>0.21060060208524201</v>
      </c>
      <c r="M77" s="214">
        <v>0.62620960332478004</v>
      </c>
      <c r="N77" s="238">
        <v>0.30948716816036398</v>
      </c>
      <c r="O77" s="214">
        <v>0.75055723116256501</v>
      </c>
      <c r="P77" s="238">
        <v>0.303237782579722</v>
      </c>
      <c r="Q77" s="214">
        <v>0.255427819888561</v>
      </c>
      <c r="R77" s="238">
        <v>0.13576697997072101</v>
      </c>
      <c r="S77" s="214">
        <v>-0.35708771620798302</v>
      </c>
      <c r="T77" s="238">
        <v>0.12354832589744399</v>
      </c>
      <c r="U77" s="214">
        <v>0.39528718304951799</v>
      </c>
      <c r="V77" s="238">
        <v>0.12631621099905799</v>
      </c>
      <c r="W77" s="214">
        <v>2.7684685373843001</v>
      </c>
      <c r="X77" s="246">
        <v>1.0305747813528401</v>
      </c>
    </row>
    <row r="78" spans="1:24" ht="13" customHeight="1" x14ac:dyDescent="0.35">
      <c r="A78" s="3" t="s">
        <v>384</v>
      </c>
      <c r="B78" s="175">
        <v>1</v>
      </c>
      <c r="C78" s="214">
        <v>-4.8282650844261803E-2</v>
      </c>
      <c r="D78" s="238">
        <v>0.142539713689735</v>
      </c>
      <c r="E78" s="214">
        <v>-0.10616685033008399</v>
      </c>
      <c r="F78" s="238">
        <v>0.160258832386934</v>
      </c>
      <c r="G78" s="214">
        <v>5.1269762315971504E-3</v>
      </c>
      <c r="H78" s="238">
        <v>0.103060687245666</v>
      </c>
      <c r="I78" s="214">
        <v>-8.1475644042456594E-2</v>
      </c>
      <c r="J78" s="238">
        <v>9.1439697240775497E-2</v>
      </c>
      <c r="K78" s="214">
        <v>0.19050200768383899</v>
      </c>
      <c r="L78" s="238">
        <v>0.12895923697654901</v>
      </c>
      <c r="M78" s="214">
        <v>-0.28094958582178498</v>
      </c>
      <c r="N78" s="238">
        <v>0.12776034715413401</v>
      </c>
      <c r="O78" s="214">
        <v>7.7536584411167994E-2</v>
      </c>
      <c r="P78" s="238">
        <v>0.134283536194956</v>
      </c>
      <c r="Q78" s="214">
        <v>0.209056822715951</v>
      </c>
      <c r="R78" s="238">
        <v>9.4636455017411997E-2</v>
      </c>
      <c r="S78" s="214">
        <v>-0.19038199160743999</v>
      </c>
      <c r="T78" s="238">
        <v>7.6713600639217394E-2</v>
      </c>
      <c r="U78" s="214">
        <v>0.23807217042763501</v>
      </c>
      <c r="V78" s="238">
        <v>7.7102293767555702E-2</v>
      </c>
      <c r="W78" s="214">
        <v>1.9832792190883799</v>
      </c>
      <c r="X78" s="246">
        <v>0.81289681619071896</v>
      </c>
    </row>
    <row r="79" spans="1:24" ht="13" customHeight="1" x14ac:dyDescent="0.35">
      <c r="A79" s="3" t="s">
        <v>389</v>
      </c>
      <c r="B79" s="175">
        <v>1</v>
      </c>
      <c r="C79" s="214">
        <v>0.42001884511255899</v>
      </c>
      <c r="D79" s="238">
        <v>0.155307775033592</v>
      </c>
      <c r="E79" s="214">
        <v>-0.456934344857582</v>
      </c>
      <c r="F79" s="238">
        <v>0.14445547608996501</v>
      </c>
      <c r="G79" s="214">
        <v>-0.103085970191235</v>
      </c>
      <c r="H79" s="238">
        <v>0.23344925674358</v>
      </c>
      <c r="I79" s="214">
        <v>9.3089319311995794E-2</v>
      </c>
      <c r="J79" s="238">
        <v>3.8793764414026599E-2</v>
      </c>
      <c r="K79" s="214">
        <v>-0.23300936375004699</v>
      </c>
      <c r="L79" s="238">
        <v>0.128169974702357</v>
      </c>
      <c r="M79" s="214">
        <v>6.9886619123658594E-2</v>
      </c>
      <c r="N79" s="238">
        <v>0.21465496028787301</v>
      </c>
      <c r="O79" s="214">
        <v>-0.59770586202293896</v>
      </c>
      <c r="P79" s="238">
        <v>0.241210247320572</v>
      </c>
      <c r="Q79" s="214">
        <v>0.93492660593659804</v>
      </c>
      <c r="R79" s="238">
        <v>0.10683245978563601</v>
      </c>
      <c r="S79" s="214">
        <v>-6.83356606064386E-2</v>
      </c>
      <c r="T79" s="238">
        <v>0.137491194052521</v>
      </c>
      <c r="U79" s="214">
        <v>0.124296733218143</v>
      </c>
      <c r="V79" s="238">
        <v>0.112891207180509</v>
      </c>
      <c r="W79" s="214">
        <v>10.3199057135043</v>
      </c>
      <c r="X79" s="246">
        <v>1.7608007628250899</v>
      </c>
    </row>
    <row r="80" spans="1:24" ht="13" customHeight="1" x14ac:dyDescent="0.35">
      <c r="A80" s="3" t="s">
        <v>394</v>
      </c>
      <c r="B80" s="175">
        <v>1</v>
      </c>
      <c r="C80" s="214" t="s">
        <v>431</v>
      </c>
      <c r="D80" s="238" t="s">
        <v>431</v>
      </c>
      <c r="E80" s="214" t="s">
        <v>431</v>
      </c>
      <c r="F80" s="238" t="s">
        <v>431</v>
      </c>
      <c r="G80" s="214" t="s">
        <v>431</v>
      </c>
      <c r="H80" s="238" t="s">
        <v>431</v>
      </c>
      <c r="I80" s="214" t="s">
        <v>431</v>
      </c>
      <c r="J80" s="238" t="s">
        <v>431</v>
      </c>
      <c r="K80" s="214" t="s">
        <v>431</v>
      </c>
      <c r="L80" s="238" t="s">
        <v>431</v>
      </c>
      <c r="M80" s="214" t="s">
        <v>431</v>
      </c>
      <c r="N80" s="238" t="s">
        <v>431</v>
      </c>
      <c r="O80" s="214" t="s">
        <v>431</v>
      </c>
      <c r="P80" s="238" t="s">
        <v>431</v>
      </c>
      <c r="Q80" s="214" t="s">
        <v>431</v>
      </c>
      <c r="R80" s="238" t="s">
        <v>431</v>
      </c>
      <c r="S80" s="214" t="s">
        <v>431</v>
      </c>
      <c r="T80" s="238" t="s">
        <v>431</v>
      </c>
      <c r="U80" s="214" t="s">
        <v>431</v>
      </c>
      <c r="V80" s="238" t="s">
        <v>431</v>
      </c>
      <c r="W80" s="214" t="s">
        <v>431</v>
      </c>
      <c r="X80" s="246" t="s">
        <v>431</v>
      </c>
    </row>
    <row r="81" spans="1:24" ht="13" customHeight="1" x14ac:dyDescent="0.35">
      <c r="A81" s="3" t="s">
        <v>396</v>
      </c>
      <c r="B81" s="175">
        <v>1</v>
      </c>
      <c r="C81" s="214">
        <v>-0.123841831052692</v>
      </c>
      <c r="D81" s="238">
        <v>0.17640815977815699</v>
      </c>
      <c r="E81" s="214">
        <v>0.18158532855170501</v>
      </c>
      <c r="F81" s="238">
        <v>0.120520656177437</v>
      </c>
      <c r="G81" s="214">
        <v>-0.37236358889295301</v>
      </c>
      <c r="H81" s="238">
        <v>0.14223216675493999</v>
      </c>
      <c r="I81" s="214">
        <v>-2.34751520478838E-2</v>
      </c>
      <c r="J81" s="238">
        <v>7.4660868373304795E-2</v>
      </c>
      <c r="K81" s="214">
        <v>4.5311927102428297E-2</v>
      </c>
      <c r="L81" s="238">
        <v>0.126768086993229</v>
      </c>
      <c r="M81" s="214">
        <v>0.265977784363717</v>
      </c>
      <c r="N81" s="238">
        <v>0.107799634849887</v>
      </c>
      <c r="O81" s="214">
        <v>0.13625718853245999</v>
      </c>
      <c r="P81" s="238">
        <v>0.14094042109323099</v>
      </c>
      <c r="Q81" s="214">
        <v>0.83278626115660104</v>
      </c>
      <c r="R81" s="238">
        <v>0.100239726747582</v>
      </c>
      <c r="S81" s="214">
        <v>1.86583224221501E-3</v>
      </c>
      <c r="T81" s="238">
        <v>8.1845243423212297E-2</v>
      </c>
      <c r="U81" s="214">
        <v>-4.6260934973833101E-2</v>
      </c>
      <c r="V81" s="238">
        <v>9.6316820652044999E-2</v>
      </c>
      <c r="W81" s="214">
        <v>5.6632002926012097</v>
      </c>
      <c r="X81" s="246">
        <v>1.2943377870013999</v>
      </c>
    </row>
    <row r="82" spans="1:24" ht="13" customHeight="1" x14ac:dyDescent="0.35">
      <c r="A82" s="3" t="s">
        <v>398</v>
      </c>
      <c r="B82" s="175">
        <v>1</v>
      </c>
      <c r="C82" s="214">
        <v>4.4408338275083697E-2</v>
      </c>
      <c r="D82" s="238">
        <v>0.208179173926548</v>
      </c>
      <c r="E82" s="214">
        <v>-0.12561802161073299</v>
      </c>
      <c r="F82" s="238">
        <v>0.15459021275384299</v>
      </c>
      <c r="G82" s="214">
        <v>8.5522424325253102E-2</v>
      </c>
      <c r="H82" s="238">
        <v>0.14240163091451499</v>
      </c>
      <c r="I82" s="214">
        <v>9.5452286079105497E-2</v>
      </c>
      <c r="J82" s="238">
        <v>8.7987282743899706E-2</v>
      </c>
      <c r="K82" s="214">
        <v>-0.11941707043356101</v>
      </c>
      <c r="L82" s="238">
        <v>0.144243849803669</v>
      </c>
      <c r="M82" s="214">
        <v>-0.38238773138356402</v>
      </c>
      <c r="N82" s="238">
        <v>0.17263757156491999</v>
      </c>
      <c r="O82" s="214">
        <v>2.9586684884865998E-2</v>
      </c>
      <c r="P82" s="238">
        <v>0.153168390688116</v>
      </c>
      <c r="Q82" s="214">
        <v>0.45398690914907702</v>
      </c>
      <c r="R82" s="238">
        <v>0.105162197716291</v>
      </c>
      <c r="S82" s="214">
        <v>-0.347851347344727</v>
      </c>
      <c r="T82" s="238">
        <v>0.133153515352677</v>
      </c>
      <c r="U82" s="214">
        <v>0.34039830022537199</v>
      </c>
      <c r="V82" s="238">
        <v>0.12544914552464601</v>
      </c>
      <c r="W82" s="214">
        <v>2.5866621166479802</v>
      </c>
      <c r="X82" s="246">
        <v>0.83362409004933402</v>
      </c>
    </row>
    <row r="83" spans="1:24" ht="13" customHeight="1" x14ac:dyDescent="0.35">
      <c r="A83" s="3" t="s">
        <v>399</v>
      </c>
      <c r="B83" s="175">
        <v>1</v>
      </c>
      <c r="C83" s="214">
        <v>0.17917035574425799</v>
      </c>
      <c r="D83" s="238">
        <v>0.266652691328362</v>
      </c>
      <c r="E83" s="214">
        <v>1.03412738488302E-2</v>
      </c>
      <c r="F83" s="238">
        <v>0.11355151787767601</v>
      </c>
      <c r="G83" s="214">
        <v>-0.103244555815821</v>
      </c>
      <c r="H83" s="238">
        <v>0.141719152440589</v>
      </c>
      <c r="I83" s="214">
        <v>3.4777390553159503E-2</v>
      </c>
      <c r="J83" s="238">
        <v>3.1814602084067799E-2</v>
      </c>
      <c r="K83" s="214">
        <v>-0.38908176350756801</v>
      </c>
      <c r="L83" s="238">
        <v>0.13147233538320899</v>
      </c>
      <c r="M83" s="214">
        <v>-0.126519101900224</v>
      </c>
      <c r="N83" s="238">
        <v>0.13405744015979801</v>
      </c>
      <c r="O83" s="214">
        <v>-0.46975227337928099</v>
      </c>
      <c r="P83" s="238">
        <v>0.167925600722236</v>
      </c>
      <c r="Q83" s="214">
        <v>0.37724266182764399</v>
      </c>
      <c r="R83" s="238">
        <v>0.182449382369504</v>
      </c>
      <c r="S83" s="214">
        <v>-0.18565092584176501</v>
      </c>
      <c r="T83" s="238">
        <v>0.115549326556235</v>
      </c>
      <c r="U83" s="214">
        <v>0.210974502609211</v>
      </c>
      <c r="V83" s="238">
        <v>0.119521234684343</v>
      </c>
      <c r="W83" s="214">
        <v>3.5216742429593801</v>
      </c>
      <c r="X83" s="246">
        <v>1.1832274051891001</v>
      </c>
    </row>
    <row r="84" spans="1:24" ht="13" customHeight="1" x14ac:dyDescent="0.35">
      <c r="A84" s="191" t="s">
        <v>410</v>
      </c>
      <c r="B84" s="176">
        <v>1</v>
      </c>
      <c r="C84" s="218">
        <v>1.5051554940760501E-2</v>
      </c>
      <c r="D84" s="242">
        <v>5.7654817346757599E-2</v>
      </c>
      <c r="E84" s="218">
        <v>-5.3393874607836199E-2</v>
      </c>
      <c r="F84" s="242">
        <v>5.9989431323422902E-2</v>
      </c>
      <c r="G84" s="218">
        <v>-4.3714489109005203E-2</v>
      </c>
      <c r="H84" s="242">
        <v>5.0063584552075699E-2</v>
      </c>
      <c r="I84" s="218">
        <v>-0.13369079320316901</v>
      </c>
      <c r="J84" s="242">
        <v>4.4042859539679E-2</v>
      </c>
      <c r="K84" s="218">
        <v>-5.7848779537490201E-2</v>
      </c>
      <c r="L84" s="242">
        <v>4.6903915157133901E-2</v>
      </c>
      <c r="M84" s="218">
        <v>7.5224209063525199E-2</v>
      </c>
      <c r="N84" s="242">
        <v>5.4125012575755797E-2</v>
      </c>
      <c r="O84" s="218">
        <v>7.8597374757719898E-2</v>
      </c>
      <c r="P84" s="242">
        <v>5.9105700141383902E-2</v>
      </c>
      <c r="Q84" s="218">
        <v>0.58501458013799101</v>
      </c>
      <c r="R84" s="242">
        <v>4.2448691680577202E-2</v>
      </c>
      <c r="S84" s="218">
        <v>-0.121882496143948</v>
      </c>
      <c r="T84" s="242">
        <v>3.2223699402298897E-2</v>
      </c>
      <c r="U84" s="218">
        <v>0.152440045416985</v>
      </c>
      <c r="V84" s="242">
        <v>3.1901230953453097E-2</v>
      </c>
      <c r="W84" s="218">
        <v>4.9822383030658903</v>
      </c>
      <c r="X84" s="247">
        <v>0.39504699884989602</v>
      </c>
    </row>
    <row r="85" spans="1:24" ht="13" customHeight="1" x14ac:dyDescent="0.35">
      <c r="A85" s="3" t="s">
        <v>198</v>
      </c>
      <c r="B85" s="175">
        <v>1</v>
      </c>
      <c r="C85" s="214">
        <v>0.198569829473287</v>
      </c>
      <c r="D85" s="238">
        <v>0.23320506230447</v>
      </c>
      <c r="E85" s="214">
        <v>-4.6757366395260899E-3</v>
      </c>
      <c r="F85" s="238">
        <v>0.103095113200956</v>
      </c>
      <c r="G85" s="214">
        <v>6.6199823065943894E-2</v>
      </c>
      <c r="H85" s="238">
        <v>0.15108401488520801</v>
      </c>
      <c r="I85" s="214">
        <v>-0.32609838626059201</v>
      </c>
      <c r="J85" s="238">
        <v>0.14483781775967999</v>
      </c>
      <c r="K85" s="214">
        <v>0.233920935236617</v>
      </c>
      <c r="L85" s="238">
        <v>0.18339337063872599</v>
      </c>
      <c r="M85" s="214">
        <v>1.8565778736100401E-2</v>
      </c>
      <c r="N85" s="238">
        <v>0.15282370867209</v>
      </c>
      <c r="O85" s="214">
        <v>0.34786883095222099</v>
      </c>
      <c r="P85" s="238">
        <v>0.16405875943122</v>
      </c>
      <c r="Q85" s="214">
        <v>0.93935629591426395</v>
      </c>
      <c r="R85" s="238">
        <v>0.171355610228657</v>
      </c>
      <c r="S85" s="214">
        <v>-0.21851122828724401</v>
      </c>
      <c r="T85" s="238">
        <v>0.110235127401708</v>
      </c>
      <c r="U85" s="214">
        <v>0.21166250784744001</v>
      </c>
      <c r="V85" s="238">
        <v>0.11153160729766499</v>
      </c>
      <c r="W85" s="214">
        <v>5.9761426610425401</v>
      </c>
      <c r="X85" s="246">
        <v>1.58532365987892</v>
      </c>
    </row>
    <row r="86" spans="1:24" ht="13" customHeight="1" x14ac:dyDescent="0.35">
      <c r="A86" s="3" t="s">
        <v>407</v>
      </c>
      <c r="B86" s="175">
        <v>1</v>
      </c>
      <c r="C86" s="214">
        <v>-0.54097950149732099</v>
      </c>
      <c r="D86" s="238">
        <v>0.27242841899937698</v>
      </c>
      <c r="E86" s="214" t="s">
        <v>889</v>
      </c>
      <c r="F86" s="238" t="s">
        <v>889</v>
      </c>
      <c r="G86" s="214">
        <v>0.13705899695063201</v>
      </c>
      <c r="H86" s="238">
        <v>0.21000625976227699</v>
      </c>
      <c r="I86" s="214">
        <v>-0.42872039370440002</v>
      </c>
      <c r="J86" s="238">
        <v>0.43138626107504702</v>
      </c>
      <c r="K86" s="214">
        <v>0.15050853866634201</v>
      </c>
      <c r="L86" s="238">
        <v>0.211101075249434</v>
      </c>
      <c r="M86" s="214">
        <v>-0.32817332275813299</v>
      </c>
      <c r="N86" s="238">
        <v>0.22712812224173401</v>
      </c>
      <c r="O86" s="214">
        <v>0.12656301460609001</v>
      </c>
      <c r="P86" s="238">
        <v>0.36745223380713399</v>
      </c>
      <c r="Q86" s="214">
        <v>0.28318451999187899</v>
      </c>
      <c r="R86" s="238">
        <v>0.155773591561983</v>
      </c>
      <c r="S86" s="214">
        <v>8.5507646944834398E-2</v>
      </c>
      <c r="T86" s="238">
        <v>0.105012416897709</v>
      </c>
      <c r="U86" s="214">
        <v>1.4289151243460001E-3</v>
      </c>
      <c r="V86" s="238">
        <v>0.11194691598897</v>
      </c>
      <c r="W86" s="214">
        <v>3.2841485967520598</v>
      </c>
      <c r="X86" s="246">
        <v>2.1065571285874598</v>
      </c>
    </row>
    <row r="87" spans="1:24" ht="13" customHeight="1" x14ac:dyDescent="0.35">
      <c r="A87" s="103" t="s">
        <v>408</v>
      </c>
      <c r="B87" s="184">
        <v>1</v>
      </c>
      <c r="C87" s="224">
        <v>-0.28200871476294298</v>
      </c>
      <c r="D87" s="243">
        <v>0.23828086461213999</v>
      </c>
      <c r="E87" s="224">
        <v>0.12549920469739501</v>
      </c>
      <c r="F87" s="243">
        <v>0.373117530474457</v>
      </c>
      <c r="G87" s="224">
        <v>-8.1662214260795604E-2</v>
      </c>
      <c r="H87" s="243">
        <v>0.206481575118861</v>
      </c>
      <c r="I87" s="224">
        <v>-0.13546631536114001</v>
      </c>
      <c r="J87" s="243">
        <v>0.25892398389676702</v>
      </c>
      <c r="K87" s="224">
        <v>-0.35299638035624098</v>
      </c>
      <c r="L87" s="243">
        <v>0.20892994462067799</v>
      </c>
      <c r="M87" s="224">
        <v>0.264792627456375</v>
      </c>
      <c r="N87" s="243">
        <v>0.23195840445122601</v>
      </c>
      <c r="O87" s="224">
        <v>0.31662516762810899</v>
      </c>
      <c r="P87" s="243">
        <v>0.21966739871541999</v>
      </c>
      <c r="Q87" s="224">
        <v>0.74192008767551998</v>
      </c>
      <c r="R87" s="243">
        <v>0.25746520578498999</v>
      </c>
      <c r="S87" s="224">
        <v>-0.14735208592377499</v>
      </c>
      <c r="T87" s="243">
        <v>0.11768077280097999</v>
      </c>
      <c r="U87" s="224">
        <v>0.34073858170611798</v>
      </c>
      <c r="V87" s="243">
        <v>0.105619364171011</v>
      </c>
      <c r="W87" s="224">
        <v>5.2696676114037002</v>
      </c>
      <c r="X87" s="251">
        <v>1.66350026638149</v>
      </c>
    </row>
    <row r="88" spans="1:24" ht="13" customHeight="1" x14ac:dyDescent="0.35">
      <c r="A88" s="3"/>
      <c r="B88" s="111"/>
      <c r="C88" s="214" t="s">
        <v>1960</v>
      </c>
      <c r="D88" s="238" t="s">
        <v>1961</v>
      </c>
      <c r="E88" s="214" t="s">
        <v>1962</v>
      </c>
      <c r="F88" s="238" t="s">
        <v>1963</v>
      </c>
      <c r="G88" s="214" t="s">
        <v>1964</v>
      </c>
      <c r="H88" s="238" t="s">
        <v>1965</v>
      </c>
      <c r="I88" s="214" t="s">
        <v>1966</v>
      </c>
      <c r="J88" s="238" t="s">
        <v>1967</v>
      </c>
      <c r="K88" s="214" t="s">
        <v>1968</v>
      </c>
      <c r="L88" s="238" t="s">
        <v>1969</v>
      </c>
      <c r="M88" s="214" t="s">
        <v>1970</v>
      </c>
      <c r="N88" s="238" t="s">
        <v>1971</v>
      </c>
      <c r="O88" s="214" t="s">
        <v>1972</v>
      </c>
      <c r="P88" s="238" t="s">
        <v>1973</v>
      </c>
      <c r="Q88" s="214" t="s">
        <v>1974</v>
      </c>
      <c r="R88" s="238" t="s">
        <v>1975</v>
      </c>
      <c r="S88" s="214" t="s">
        <v>1976</v>
      </c>
      <c r="T88" s="238" t="s">
        <v>1977</v>
      </c>
      <c r="U88" s="214" t="s">
        <v>1978</v>
      </c>
      <c r="V88" s="238" t="s">
        <v>1979</v>
      </c>
      <c r="W88" s="214" t="s">
        <v>1980</v>
      </c>
      <c r="X88" s="246" t="s">
        <v>1981</v>
      </c>
    </row>
    <row r="89" spans="1:24" ht="13" customHeight="1" x14ac:dyDescent="0.35">
      <c r="A89" s="3" t="s">
        <v>365</v>
      </c>
      <c r="B89" s="111">
        <v>3</v>
      </c>
      <c r="C89" s="214" t="s">
        <v>431</v>
      </c>
      <c r="D89" s="238" t="s">
        <v>431</v>
      </c>
      <c r="E89" s="214">
        <v>0.27478005272973799</v>
      </c>
      <c r="F89" s="238">
        <v>0.47665193058274302</v>
      </c>
      <c r="G89" s="214">
        <v>8.7801671439314805E-2</v>
      </c>
      <c r="H89" s="238">
        <v>0.136030970742754</v>
      </c>
      <c r="I89" s="214">
        <v>-0.17420060113570501</v>
      </c>
      <c r="J89" s="238">
        <v>0.21649168481716</v>
      </c>
      <c r="K89" s="214">
        <v>0.47770536071583602</v>
      </c>
      <c r="L89" s="238">
        <v>0.21941293236211801</v>
      </c>
      <c r="M89" s="214">
        <v>7.5178304533855003E-2</v>
      </c>
      <c r="N89" s="238">
        <v>0.14645019622320701</v>
      </c>
      <c r="O89" s="214">
        <v>0.169628904837311</v>
      </c>
      <c r="P89" s="238">
        <v>0.230439515392144</v>
      </c>
      <c r="Q89" s="214">
        <v>0.642292927095655</v>
      </c>
      <c r="R89" s="238">
        <v>9.6298929681743695E-2</v>
      </c>
      <c r="S89" s="214">
        <v>0.117600309426729</v>
      </c>
      <c r="T89" s="238">
        <v>8.7504224892466898E-2</v>
      </c>
      <c r="U89" s="214">
        <v>-4.2571075490957502E-3</v>
      </c>
      <c r="V89" s="238">
        <v>7.98022315831831E-2</v>
      </c>
      <c r="W89" s="214">
        <v>3.9109583354758901</v>
      </c>
      <c r="X89" s="246">
        <v>1.0624493378793001</v>
      </c>
    </row>
    <row r="90" spans="1:24" ht="13" customHeight="1" x14ac:dyDescent="0.35">
      <c r="A90" s="3" t="s">
        <v>368</v>
      </c>
      <c r="B90" s="111">
        <v>3</v>
      </c>
      <c r="C90" s="214">
        <v>0.249939886324864</v>
      </c>
      <c r="D90" s="238">
        <v>0.13958174844732099</v>
      </c>
      <c r="E90" s="214">
        <v>-0.518223527104959</v>
      </c>
      <c r="F90" s="238">
        <v>0.21461530481336899</v>
      </c>
      <c r="G90" s="214">
        <v>-0.104147338142101</v>
      </c>
      <c r="H90" s="238">
        <v>0.15805109713098101</v>
      </c>
      <c r="I90" s="214">
        <v>-0.45604417594904101</v>
      </c>
      <c r="J90" s="238">
        <v>0.20957692240024101</v>
      </c>
      <c r="K90" s="214">
        <v>-0.301644717279339</v>
      </c>
      <c r="L90" s="238">
        <v>0.33683253217040099</v>
      </c>
      <c r="M90" s="214">
        <v>9.1973352196071403E-2</v>
      </c>
      <c r="N90" s="238">
        <v>0.12975267588740999</v>
      </c>
      <c r="O90" s="214">
        <v>0.67878897253219705</v>
      </c>
      <c r="P90" s="238">
        <v>0.19399905043676399</v>
      </c>
      <c r="Q90" s="214">
        <v>0.41642069195608</v>
      </c>
      <c r="R90" s="238">
        <v>7.1501319274287004E-2</v>
      </c>
      <c r="S90" s="214">
        <v>-8.2487131775454706E-2</v>
      </c>
      <c r="T90" s="238">
        <v>7.0418712836392602E-2</v>
      </c>
      <c r="U90" s="214">
        <v>0.143836829497511</v>
      </c>
      <c r="V90" s="238">
        <v>8.7551221854961406E-2</v>
      </c>
      <c r="W90" s="214">
        <v>4.1782556990397497</v>
      </c>
      <c r="X90" s="246">
        <v>1.2357086942381801</v>
      </c>
    </row>
    <row r="91" spans="1:24" ht="13" customHeight="1" x14ac:dyDescent="0.35">
      <c r="A91" s="3" t="s">
        <v>68</v>
      </c>
      <c r="B91" s="111">
        <v>3</v>
      </c>
      <c r="C91" s="214">
        <v>0.43375719809707097</v>
      </c>
      <c r="D91" s="238">
        <v>0.16802693641736699</v>
      </c>
      <c r="E91" s="214">
        <v>-5.3178421235978903E-3</v>
      </c>
      <c r="F91" s="238">
        <v>0.138436896017961</v>
      </c>
      <c r="G91" s="214">
        <v>0.32260942562285799</v>
      </c>
      <c r="H91" s="238">
        <v>0.17374069992914401</v>
      </c>
      <c r="I91" s="214">
        <v>-0.58493333536371195</v>
      </c>
      <c r="J91" s="238">
        <v>0.192252964669134</v>
      </c>
      <c r="K91" s="214">
        <v>0.291249053748451</v>
      </c>
      <c r="L91" s="238">
        <v>0.15215669693020001</v>
      </c>
      <c r="M91" s="214">
        <v>-2.4306484408029301E-2</v>
      </c>
      <c r="N91" s="238">
        <v>0.13428834311760099</v>
      </c>
      <c r="O91" s="214">
        <v>0.23857769363178499</v>
      </c>
      <c r="P91" s="238">
        <v>0.19847779935801199</v>
      </c>
      <c r="Q91" s="214">
        <v>0.25456724132228797</v>
      </c>
      <c r="R91" s="238">
        <v>8.87706618337991E-2</v>
      </c>
      <c r="S91" s="214">
        <v>-4.4932086789567401E-2</v>
      </c>
      <c r="T91" s="238">
        <v>7.41779961321683E-2</v>
      </c>
      <c r="U91" s="214">
        <v>-2.8102629328182398E-2</v>
      </c>
      <c r="V91" s="238">
        <v>7.5087728654701799E-2</v>
      </c>
      <c r="W91" s="214">
        <v>3.9140621176853601</v>
      </c>
      <c r="X91" s="246">
        <v>1.3431728971561201</v>
      </c>
    </row>
    <row r="92" spans="1:24" ht="13" customHeight="1" x14ac:dyDescent="0.35">
      <c r="A92" s="3" t="s">
        <v>387</v>
      </c>
      <c r="B92" s="111">
        <v>3</v>
      </c>
      <c r="C92" s="214">
        <v>5.6729596839731999E-2</v>
      </c>
      <c r="D92" s="238">
        <v>0.22854033508975199</v>
      </c>
      <c r="E92" s="214">
        <v>9.8263406379884791E-3</v>
      </c>
      <c r="F92" s="238">
        <v>0.12558159286705201</v>
      </c>
      <c r="G92" s="214">
        <v>0.13052368649028501</v>
      </c>
      <c r="H92" s="238">
        <v>9.4215438104813296E-2</v>
      </c>
      <c r="I92" s="214">
        <v>-8.0940059810783296E-2</v>
      </c>
      <c r="J92" s="238">
        <v>7.7824534957746799E-2</v>
      </c>
      <c r="K92" s="214">
        <v>0.186767572036007</v>
      </c>
      <c r="L92" s="238">
        <v>9.5714716529996899E-2</v>
      </c>
      <c r="M92" s="214">
        <v>-0.19442076307888101</v>
      </c>
      <c r="N92" s="238">
        <v>0.102468160463667</v>
      </c>
      <c r="O92" s="214">
        <v>0.382503226944854</v>
      </c>
      <c r="P92" s="238">
        <v>0.11707640125902601</v>
      </c>
      <c r="Q92" s="214">
        <v>0.54504786115853598</v>
      </c>
      <c r="R92" s="238">
        <v>7.5946820519147099E-2</v>
      </c>
      <c r="S92" s="214">
        <v>-0.123828631094588</v>
      </c>
      <c r="T92" s="238">
        <v>8.51893246316201E-2</v>
      </c>
      <c r="U92" s="214">
        <v>2.1047264841610999E-2</v>
      </c>
      <c r="V92" s="238">
        <v>6.3941731774734001E-2</v>
      </c>
      <c r="W92" s="214">
        <v>4.3203308570177601</v>
      </c>
      <c r="X92" s="246">
        <v>0.88075907441574397</v>
      </c>
    </row>
    <row r="93" spans="1:24" ht="13" customHeight="1" x14ac:dyDescent="0.35">
      <c r="A93" s="3" t="s">
        <v>389</v>
      </c>
      <c r="B93" s="111">
        <v>3</v>
      </c>
      <c r="C93" s="214">
        <v>-0.35567584409080599</v>
      </c>
      <c r="D93" s="238">
        <v>0.214121439811432</v>
      </c>
      <c r="E93" s="214">
        <v>-0.35930469095574402</v>
      </c>
      <c r="F93" s="238">
        <v>0.19135284225706101</v>
      </c>
      <c r="G93" s="214">
        <v>0.111422462851706</v>
      </c>
      <c r="H93" s="238">
        <v>0.24157561481399401</v>
      </c>
      <c r="I93" s="214">
        <v>5.74244125436301E-2</v>
      </c>
      <c r="J93" s="238">
        <v>3.4706738430410701E-2</v>
      </c>
      <c r="K93" s="214">
        <v>-0.13111399723350001</v>
      </c>
      <c r="L93" s="238">
        <v>0.135107681141964</v>
      </c>
      <c r="M93" s="214">
        <v>-0.63903596895344805</v>
      </c>
      <c r="N93" s="238">
        <v>0.21618474627846401</v>
      </c>
      <c r="O93" s="214">
        <v>0.133183639060274</v>
      </c>
      <c r="P93" s="238">
        <v>0.18294523802337401</v>
      </c>
      <c r="Q93" s="214">
        <v>0.74773578618803205</v>
      </c>
      <c r="R93" s="238">
        <v>0.120904431508693</v>
      </c>
      <c r="S93" s="214">
        <v>1.9088301612825501E-2</v>
      </c>
      <c r="T93" s="238">
        <v>0.121833577759908</v>
      </c>
      <c r="U93" s="214">
        <v>4.4869559858727301E-2</v>
      </c>
      <c r="V93" s="238">
        <v>0.121154661715578</v>
      </c>
      <c r="W93" s="214">
        <v>6.8143434268586898</v>
      </c>
      <c r="X93" s="246">
        <v>1.4464089199886001</v>
      </c>
    </row>
    <row r="94" spans="1:24" ht="13" customHeight="1" x14ac:dyDescent="0.35">
      <c r="A94" s="3" t="s">
        <v>394</v>
      </c>
      <c r="B94" s="111">
        <v>3</v>
      </c>
      <c r="C94" s="214" t="s">
        <v>431</v>
      </c>
      <c r="D94" s="238" t="s">
        <v>431</v>
      </c>
      <c r="E94" s="214" t="s">
        <v>431</v>
      </c>
      <c r="F94" s="238" t="s">
        <v>431</v>
      </c>
      <c r="G94" s="214" t="s">
        <v>431</v>
      </c>
      <c r="H94" s="238" t="s">
        <v>431</v>
      </c>
      <c r="I94" s="214" t="s">
        <v>431</v>
      </c>
      <c r="J94" s="238" t="s">
        <v>431</v>
      </c>
      <c r="K94" s="214" t="s">
        <v>431</v>
      </c>
      <c r="L94" s="238" t="s">
        <v>431</v>
      </c>
      <c r="M94" s="214" t="s">
        <v>431</v>
      </c>
      <c r="N94" s="238" t="s">
        <v>431</v>
      </c>
      <c r="O94" s="214" t="s">
        <v>431</v>
      </c>
      <c r="P94" s="238" t="s">
        <v>431</v>
      </c>
      <c r="Q94" s="214" t="s">
        <v>431</v>
      </c>
      <c r="R94" s="238" t="s">
        <v>431</v>
      </c>
      <c r="S94" s="214" t="s">
        <v>431</v>
      </c>
      <c r="T94" s="238" t="s">
        <v>431</v>
      </c>
      <c r="U94" s="214" t="s">
        <v>431</v>
      </c>
      <c r="V94" s="238" t="s">
        <v>431</v>
      </c>
      <c r="W94" s="214" t="s">
        <v>431</v>
      </c>
      <c r="X94" s="246" t="s">
        <v>431</v>
      </c>
    </row>
    <row r="95" spans="1:24" ht="13" customHeight="1" x14ac:dyDescent="0.35">
      <c r="A95" s="3" t="s">
        <v>398</v>
      </c>
      <c r="B95" s="111">
        <v>3</v>
      </c>
      <c r="C95" s="214">
        <v>-0.707861882256271</v>
      </c>
      <c r="D95" s="238">
        <v>0.101363680269032</v>
      </c>
      <c r="E95" s="214">
        <v>-0.44092710938658602</v>
      </c>
      <c r="F95" s="238">
        <v>0.149481479298019</v>
      </c>
      <c r="G95" s="214">
        <v>-2.34847942482528E-2</v>
      </c>
      <c r="H95" s="238">
        <v>9.9604860397227601E-2</v>
      </c>
      <c r="I95" s="214">
        <v>0.110523799407902</v>
      </c>
      <c r="J95" s="238">
        <v>3.3255702827942199E-2</v>
      </c>
      <c r="K95" s="214">
        <v>-0.172599039849683</v>
      </c>
      <c r="L95" s="238">
        <v>9.2282949578133405E-2</v>
      </c>
      <c r="M95" s="214">
        <v>-0.316055792245241</v>
      </c>
      <c r="N95" s="238">
        <v>0.104085171736093</v>
      </c>
      <c r="O95" s="214">
        <v>8.7363832501168401E-2</v>
      </c>
      <c r="P95" s="238">
        <v>0.10631032183735201</v>
      </c>
      <c r="Q95" s="214">
        <v>0.31660582549037902</v>
      </c>
      <c r="R95" s="238">
        <v>8.5283769643015706E-2</v>
      </c>
      <c r="S95" s="214">
        <v>0.101746697854062</v>
      </c>
      <c r="T95" s="238">
        <v>0.10807702939755399</v>
      </c>
      <c r="U95" s="214">
        <v>-0.20478662255751101</v>
      </c>
      <c r="V95" s="238">
        <v>9.7149549407744507E-2</v>
      </c>
      <c r="W95" s="214">
        <v>3.2137906309045401</v>
      </c>
      <c r="X95" s="246">
        <v>0.85229960697176799</v>
      </c>
    </row>
    <row r="96" spans="1:24" ht="13" customHeight="1" x14ac:dyDescent="0.35">
      <c r="A96" s="3" t="s">
        <v>399</v>
      </c>
      <c r="B96" s="111">
        <v>3</v>
      </c>
      <c r="C96" s="214">
        <v>0.18332247182681399</v>
      </c>
      <c r="D96" s="238">
        <v>0.210369359195242</v>
      </c>
      <c r="E96" s="214">
        <v>-0.10791526609435401</v>
      </c>
      <c r="F96" s="238">
        <v>0.14997953349219401</v>
      </c>
      <c r="G96" s="214">
        <v>-3.5624395915619202E-2</v>
      </c>
      <c r="H96" s="238">
        <v>0.15176191649312601</v>
      </c>
      <c r="I96" s="214">
        <v>-3.5284293887167202E-2</v>
      </c>
      <c r="J96" s="238">
        <v>4.01553700454617E-2</v>
      </c>
      <c r="K96" s="214">
        <v>-0.42846056823617701</v>
      </c>
      <c r="L96" s="238">
        <v>0.11940876670746101</v>
      </c>
      <c r="M96" s="214">
        <v>-0.41599423886064302</v>
      </c>
      <c r="N96" s="238">
        <v>0.177393398687237</v>
      </c>
      <c r="O96" s="214">
        <v>-0.21217239023058601</v>
      </c>
      <c r="P96" s="238">
        <v>0.24085824457239699</v>
      </c>
      <c r="Q96" s="214">
        <v>0.337959944249828</v>
      </c>
      <c r="R96" s="238">
        <v>0.100590409990376</v>
      </c>
      <c r="S96" s="214">
        <v>0.119234730347251</v>
      </c>
      <c r="T96" s="238">
        <v>0.128753125477371</v>
      </c>
      <c r="U96" s="214">
        <v>-4.1066923127380403E-2</v>
      </c>
      <c r="V96" s="238">
        <v>0.150710715741906</v>
      </c>
      <c r="W96" s="214">
        <v>6.2356426888882499</v>
      </c>
      <c r="X96" s="246">
        <v>1.28254442532559</v>
      </c>
    </row>
    <row r="97" spans="1:24" ht="13" customHeight="1" x14ac:dyDescent="0.35">
      <c r="A97" s="195" t="s">
        <v>411</v>
      </c>
      <c r="B97" s="187">
        <v>3</v>
      </c>
      <c r="C97" s="228">
        <v>-2.32980955430994E-2</v>
      </c>
      <c r="D97" s="245">
        <v>7.4596070528244393E-2</v>
      </c>
      <c r="E97" s="228">
        <v>-0.16386886318535901</v>
      </c>
      <c r="F97" s="245">
        <v>8.9173848320949906E-2</v>
      </c>
      <c r="G97" s="228">
        <v>6.9871531156884506E-2</v>
      </c>
      <c r="H97" s="245">
        <v>5.9566210645039301E-2</v>
      </c>
      <c r="I97" s="228">
        <v>-0.16620775059926801</v>
      </c>
      <c r="J97" s="245">
        <v>5.3017507672376597E-2</v>
      </c>
      <c r="K97" s="228">
        <v>-1.11566194426294E-2</v>
      </c>
      <c r="L97" s="245">
        <v>6.9243704325948494E-2</v>
      </c>
      <c r="M97" s="228">
        <v>-0.20323737011661699</v>
      </c>
      <c r="N97" s="245">
        <v>5.6397728510573002E-2</v>
      </c>
      <c r="O97" s="228">
        <v>0.21112483989671499</v>
      </c>
      <c r="P97" s="245">
        <v>7.0944338776511198E-2</v>
      </c>
      <c r="Q97" s="228">
        <v>0.46580432535154298</v>
      </c>
      <c r="R97" s="245">
        <v>3.5005453210801299E-2</v>
      </c>
      <c r="S97" s="228">
        <v>1.52031699401797E-2</v>
      </c>
      <c r="T97" s="245">
        <v>3.7382963735903003E-2</v>
      </c>
      <c r="U97" s="228">
        <v>-9.7799469091886092E-3</v>
      </c>
      <c r="V97" s="245">
        <v>3.7955540994159903E-2</v>
      </c>
      <c r="W97" s="228">
        <v>4.6553405365528899</v>
      </c>
      <c r="X97" s="253">
        <v>0.44490444142986502</v>
      </c>
    </row>
    <row r="99" spans="1:24" x14ac:dyDescent="0.35">
      <c r="A99" s="201" t="s">
        <v>646</v>
      </c>
    </row>
    <row r="100" spans="1:24" x14ac:dyDescent="0.35">
      <c r="A100" s="201" t="s">
        <v>562</v>
      </c>
    </row>
    <row r="101" spans="1:24" x14ac:dyDescent="0.35">
      <c r="A101" s="201" t="s">
        <v>563</v>
      </c>
    </row>
    <row r="102" spans="1:24" x14ac:dyDescent="0.35">
      <c r="A102" s="201" t="s">
        <v>647</v>
      </c>
    </row>
    <row r="103" spans="1:24" x14ac:dyDescent="0.35">
      <c r="A103" s="201" t="s">
        <v>565</v>
      </c>
    </row>
    <row r="104" spans="1:24" x14ac:dyDescent="0.35">
      <c r="A104" s="201" t="s">
        <v>648</v>
      </c>
    </row>
    <row r="105" spans="1:24" x14ac:dyDescent="0.35">
      <c r="A105" s="201" t="s">
        <v>649</v>
      </c>
    </row>
    <row r="106" spans="1:24" x14ac:dyDescent="0.35">
      <c r="A106" s="201" t="s">
        <v>650</v>
      </c>
    </row>
    <row r="107" spans="1:24" x14ac:dyDescent="0.35">
      <c r="A107" s="201" t="s">
        <v>651</v>
      </c>
    </row>
    <row r="108" spans="1:24" x14ac:dyDescent="0.35">
      <c r="A108" s="201" t="s">
        <v>652</v>
      </c>
    </row>
    <row r="109" spans="1:24" x14ac:dyDescent="0.35">
      <c r="A109" s="201" t="s">
        <v>412</v>
      </c>
    </row>
    <row r="110" spans="1:24" x14ac:dyDescent="0.35">
      <c r="A110" s="201" t="s">
        <v>413</v>
      </c>
    </row>
    <row r="111" spans="1:24" x14ac:dyDescent="0.35">
      <c r="A111" s="201" t="s">
        <v>414</v>
      </c>
    </row>
    <row r="112" spans="1:24" x14ac:dyDescent="0.35">
      <c r="A112" s="201" t="s">
        <v>415</v>
      </c>
    </row>
    <row r="113" spans="1:1" x14ac:dyDescent="0.35">
      <c r="A113" s="170" t="str">
        <f>HYPERLINK("https://oecdcode.org/disclaimers/cyprus.html", "Information on data for Cyprus: https://oecdcode.org/disclaimers/cyprus.html")</f>
        <v>Information on data for Cyprus: https://oecdcode.org/disclaimers/cyprus.html</v>
      </c>
    </row>
    <row r="114" spans="1:1" x14ac:dyDescent="0.35">
      <c r="A114" s="201" t="s">
        <v>416</v>
      </c>
    </row>
  </sheetData>
  <mergeCells count="13">
    <mergeCell ref="W8:X9"/>
    <mergeCell ref="B8:B10"/>
    <mergeCell ref="C8:V8"/>
    <mergeCell ref="C9:D9"/>
    <mergeCell ref="E9:F9"/>
    <mergeCell ref="G9:H9"/>
    <mergeCell ref="I9:J9"/>
    <mergeCell ref="K9:L9"/>
    <mergeCell ref="M9:N9"/>
    <mergeCell ref="O9:P9"/>
    <mergeCell ref="Q9:R9"/>
    <mergeCell ref="S9:T9"/>
    <mergeCell ref="U9:V9"/>
  </mergeCells>
  <conditionalFormatting sqref="C1:C200">
    <cfRule type="expression" dxfId="279" priority="10">
      <formula>ABS(C1/D1)&gt;1.95996398454005</formula>
    </cfRule>
  </conditionalFormatting>
  <conditionalFormatting sqref="E1:E200">
    <cfRule type="expression" dxfId="278" priority="9">
      <formula>ABS(E1/F1)&gt;1.95996398454005</formula>
    </cfRule>
  </conditionalFormatting>
  <conditionalFormatting sqref="G1:G200">
    <cfRule type="expression" dxfId="277" priority="8">
      <formula>ABS(G1/H1)&gt;1.95996398454005</formula>
    </cfRule>
  </conditionalFormatting>
  <conditionalFormatting sqref="I1:I200">
    <cfRule type="expression" dxfId="276" priority="7">
      <formula>ABS(I1/J1)&gt;1.95996398454005</formula>
    </cfRule>
  </conditionalFormatting>
  <conditionalFormatting sqref="K1:K200">
    <cfRule type="expression" dxfId="275" priority="6">
      <formula>ABS(K1/L1)&gt;1.95996398454005</formula>
    </cfRule>
  </conditionalFormatting>
  <conditionalFormatting sqref="M1:M200">
    <cfRule type="expression" dxfId="274" priority="5">
      <formula>ABS(M1/N1)&gt;1.95996398454005</formula>
    </cfRule>
  </conditionalFormatting>
  <conditionalFormatting sqref="O1:O200">
    <cfRule type="expression" dxfId="273" priority="4">
      <formula>ABS(O1/P1)&gt;1.95996398454005</formula>
    </cfRule>
  </conditionalFormatting>
  <conditionalFormatting sqref="Q1:Q200">
    <cfRule type="expression" dxfId="272" priority="3">
      <formula>ABS(Q1/R1)&gt;1.95996398454005</formula>
    </cfRule>
  </conditionalFormatting>
  <conditionalFormatting sqref="S1:S200">
    <cfRule type="expression" dxfId="271" priority="2">
      <formula>ABS(S1/T1)&gt;1.95996398454005</formula>
    </cfRule>
  </conditionalFormatting>
  <conditionalFormatting sqref="U1:U200">
    <cfRule type="expression" dxfId="270" priority="1">
      <formula>ABS(U1/V1)&gt;1.95996398454005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04"/>
  <sheetViews>
    <sheetView showGridLines="0" zoomScale="80" zoomScaleNormal="80" workbookViewId="0"/>
  </sheetViews>
  <sheetFormatPr defaultColWidth="10.90625" defaultRowHeight="14.5" x14ac:dyDescent="0.35"/>
  <cols>
    <col min="1" max="1" width="30.7265625" customWidth="1"/>
    <col min="2" max="2" width="8.7265625" customWidth="1"/>
    <col min="19" max="19" width="11.453125" customWidth="1"/>
  </cols>
  <sheetData>
    <row r="1" spans="1:32" x14ac:dyDescent="0.35">
      <c r="A1" s="12" t="s">
        <v>73</v>
      </c>
    </row>
    <row r="2" spans="1:32" x14ac:dyDescent="0.35">
      <c r="A2" s="23" t="s">
        <v>0</v>
      </c>
    </row>
    <row r="3" spans="1:32" x14ac:dyDescent="0.35">
      <c r="A3" s="41" t="s">
        <v>6</v>
      </c>
    </row>
    <row r="4" spans="1:32" x14ac:dyDescent="0.35">
      <c r="A4" s="168" t="str">
        <f>HYPERLINK("#'TOC'!A1", "Back to TOC")</f>
        <v>Back to TOC</v>
      </c>
    </row>
    <row r="6" spans="1:32" ht="15.75" customHeight="1" x14ac:dyDescent="0.35"/>
    <row r="7" spans="1:32" ht="32.15" customHeight="1" x14ac:dyDescent="0.35">
      <c r="B7" s="346" t="s">
        <v>7</v>
      </c>
      <c r="C7" s="337" t="s">
        <v>0</v>
      </c>
      <c r="D7" s="353"/>
      <c r="E7" s="353"/>
      <c r="F7" s="354"/>
      <c r="G7" s="337" t="s">
        <v>8</v>
      </c>
      <c r="H7" s="353"/>
      <c r="I7" s="353"/>
      <c r="J7" s="353"/>
      <c r="K7" s="353"/>
      <c r="L7" s="354"/>
      <c r="M7" s="355" t="s">
        <v>9</v>
      </c>
      <c r="N7" s="355"/>
      <c r="O7" s="355"/>
      <c r="P7" s="355"/>
      <c r="Q7" s="355"/>
      <c r="R7" s="355"/>
      <c r="S7" s="355"/>
      <c r="T7" s="355"/>
      <c r="U7" s="355"/>
      <c r="V7" s="355"/>
      <c r="W7" s="356" t="s">
        <v>10</v>
      </c>
      <c r="X7" s="356"/>
      <c r="Y7" s="356"/>
      <c r="Z7" s="356"/>
      <c r="AA7" s="356"/>
      <c r="AB7" s="356"/>
      <c r="AC7" s="356"/>
      <c r="AD7" s="356"/>
      <c r="AE7" s="356"/>
      <c r="AF7" s="357"/>
    </row>
    <row r="8" spans="1:32" ht="20.5" customHeight="1" x14ac:dyDescent="0.35">
      <c r="B8" s="347"/>
      <c r="C8" s="349" t="s">
        <v>74</v>
      </c>
      <c r="D8" s="350"/>
      <c r="E8" s="349" t="s">
        <v>75</v>
      </c>
      <c r="F8" s="350"/>
      <c r="G8" s="349" t="s">
        <v>76</v>
      </c>
      <c r="H8" s="350"/>
      <c r="I8" s="349" t="s">
        <v>77</v>
      </c>
      <c r="J8" s="350"/>
      <c r="K8" s="349" t="s">
        <v>78</v>
      </c>
      <c r="L8" s="350"/>
      <c r="M8" s="358" t="s">
        <v>0</v>
      </c>
      <c r="N8" s="359"/>
      <c r="O8" s="359"/>
      <c r="P8" s="360"/>
      <c r="Q8" s="358" t="s">
        <v>8</v>
      </c>
      <c r="R8" s="359"/>
      <c r="S8" s="359"/>
      <c r="T8" s="359"/>
      <c r="U8" s="359"/>
      <c r="V8" s="360"/>
      <c r="W8" s="358" t="s">
        <v>0</v>
      </c>
      <c r="X8" s="359"/>
      <c r="Y8" s="359"/>
      <c r="Z8" s="360"/>
      <c r="AA8" s="358" t="s">
        <v>8</v>
      </c>
      <c r="AB8" s="359"/>
      <c r="AC8" s="359"/>
      <c r="AD8" s="359"/>
      <c r="AE8" s="359"/>
      <c r="AF8" s="361"/>
    </row>
    <row r="9" spans="1:32" ht="22.5" customHeight="1" x14ac:dyDescent="0.35">
      <c r="B9" s="347"/>
      <c r="C9" s="351"/>
      <c r="D9" s="352"/>
      <c r="E9" s="351"/>
      <c r="F9" s="352"/>
      <c r="G9" s="351"/>
      <c r="H9" s="352"/>
      <c r="I9" s="351"/>
      <c r="J9" s="352"/>
      <c r="K9" s="351"/>
      <c r="L9" s="352"/>
      <c r="M9" s="358" t="s">
        <v>74</v>
      </c>
      <c r="N9" s="360"/>
      <c r="O9" s="358" t="s">
        <v>75</v>
      </c>
      <c r="P9" s="360"/>
      <c r="Q9" s="340" t="s">
        <v>76</v>
      </c>
      <c r="R9" s="340"/>
      <c r="S9" s="340" t="s">
        <v>77</v>
      </c>
      <c r="T9" s="340"/>
      <c r="U9" s="340" t="s">
        <v>78</v>
      </c>
      <c r="V9" s="340"/>
      <c r="W9" s="358" t="s">
        <v>74</v>
      </c>
      <c r="X9" s="360"/>
      <c r="Y9" s="358" t="s">
        <v>75</v>
      </c>
      <c r="Z9" s="360"/>
      <c r="AA9" s="340" t="s">
        <v>76</v>
      </c>
      <c r="AB9" s="340"/>
      <c r="AC9" s="340" t="s">
        <v>77</v>
      </c>
      <c r="AD9" s="340"/>
      <c r="AE9" s="340" t="s">
        <v>78</v>
      </c>
      <c r="AF9" s="362"/>
    </row>
    <row r="10" spans="1:32" ht="16" customHeight="1" x14ac:dyDescent="0.35">
      <c r="B10" s="348"/>
      <c r="C10" s="34" t="s">
        <v>79</v>
      </c>
      <c r="D10" s="34" t="s">
        <v>12</v>
      </c>
      <c r="E10" s="34" t="s">
        <v>80</v>
      </c>
      <c r="F10" s="34" t="s">
        <v>12</v>
      </c>
      <c r="G10" s="34" t="s">
        <v>11</v>
      </c>
      <c r="H10" s="34" t="s">
        <v>12</v>
      </c>
      <c r="I10" s="34" t="s">
        <v>11</v>
      </c>
      <c r="J10" s="34" t="s">
        <v>12</v>
      </c>
      <c r="K10" s="34" t="s">
        <v>11</v>
      </c>
      <c r="L10" s="34" t="s">
        <v>12</v>
      </c>
      <c r="M10" s="34" t="s">
        <v>81</v>
      </c>
      <c r="N10" s="34" t="s">
        <v>12</v>
      </c>
      <c r="O10" s="34" t="s">
        <v>81</v>
      </c>
      <c r="P10" s="34" t="s">
        <v>12</v>
      </c>
      <c r="Q10" s="34" t="s">
        <v>13</v>
      </c>
      <c r="R10" s="34" t="s">
        <v>12</v>
      </c>
      <c r="S10" s="34" t="s">
        <v>13</v>
      </c>
      <c r="T10" s="34" t="s">
        <v>12</v>
      </c>
      <c r="U10" s="34" t="s">
        <v>13</v>
      </c>
      <c r="V10" s="34" t="s">
        <v>12</v>
      </c>
      <c r="W10" s="34" t="s">
        <v>81</v>
      </c>
      <c r="X10" s="34" t="s">
        <v>12</v>
      </c>
      <c r="Y10" s="34" t="s">
        <v>81</v>
      </c>
      <c r="Z10" s="34" t="s">
        <v>12</v>
      </c>
      <c r="AA10" s="34" t="s">
        <v>13</v>
      </c>
      <c r="AB10" s="34" t="s">
        <v>12</v>
      </c>
      <c r="AC10" s="34" t="s">
        <v>13</v>
      </c>
      <c r="AD10" s="34" t="s">
        <v>12</v>
      </c>
      <c r="AE10" s="34" t="s">
        <v>13</v>
      </c>
      <c r="AF10" s="45" t="s">
        <v>12</v>
      </c>
    </row>
    <row r="11" spans="1:32" ht="13" customHeight="1" x14ac:dyDescent="0.35">
      <c r="A11" s="53"/>
      <c r="B11" s="19"/>
      <c r="C11" s="54" t="s">
        <v>776</v>
      </c>
      <c r="D11" s="55" t="s">
        <v>777</v>
      </c>
      <c r="E11" s="54" t="s">
        <v>778</v>
      </c>
      <c r="F11" s="55" t="s">
        <v>779</v>
      </c>
      <c r="G11" s="54" t="s">
        <v>780</v>
      </c>
      <c r="H11" s="55" t="s">
        <v>781</v>
      </c>
      <c r="I11" s="54" t="s">
        <v>782</v>
      </c>
      <c r="J11" s="55" t="s">
        <v>783</v>
      </c>
      <c r="K11" s="54" t="s">
        <v>784</v>
      </c>
      <c r="L11" s="55" t="s">
        <v>785</v>
      </c>
      <c r="M11" s="56" t="s">
        <v>786</v>
      </c>
      <c r="N11" s="56" t="s">
        <v>787</v>
      </c>
      <c r="O11" s="56" t="s">
        <v>788</v>
      </c>
      <c r="P11" s="56" t="s">
        <v>789</v>
      </c>
      <c r="Q11" s="56" t="s">
        <v>790</v>
      </c>
      <c r="R11" s="56" t="s">
        <v>791</v>
      </c>
      <c r="S11" s="56" t="s">
        <v>792</v>
      </c>
      <c r="T11" s="56" t="s">
        <v>793</v>
      </c>
      <c r="U11" s="56" t="s">
        <v>794</v>
      </c>
      <c r="V11" s="56" t="s">
        <v>795</v>
      </c>
      <c r="W11" s="56" t="s">
        <v>796</v>
      </c>
      <c r="X11" s="56" t="s">
        <v>797</v>
      </c>
      <c r="Y11" s="56" t="s">
        <v>798</v>
      </c>
      <c r="Z11" s="56" t="s">
        <v>799</v>
      </c>
      <c r="AA11" s="56" t="s">
        <v>800</v>
      </c>
      <c r="AB11" s="56" t="s">
        <v>801</v>
      </c>
      <c r="AC11" s="56" t="s">
        <v>802</v>
      </c>
      <c r="AD11" s="56" t="s">
        <v>803</v>
      </c>
      <c r="AE11" s="56" t="s">
        <v>804</v>
      </c>
      <c r="AF11" s="2" t="s">
        <v>805</v>
      </c>
    </row>
    <row r="12" spans="1:32" ht="13" customHeight="1" x14ac:dyDescent="0.35">
      <c r="A12" s="22" t="s">
        <v>14</v>
      </c>
      <c r="B12" s="19">
        <v>2</v>
      </c>
      <c r="C12" s="4">
        <v>43.483988081908699</v>
      </c>
      <c r="D12" s="5">
        <v>0.204847041216762</v>
      </c>
      <c r="E12" s="4">
        <v>10.1161442628774</v>
      </c>
      <c r="F12" s="5">
        <v>0.12883878765895801</v>
      </c>
      <c r="G12" s="4">
        <v>8.7480222090557191</v>
      </c>
      <c r="H12" s="5">
        <v>0.67868642319472705</v>
      </c>
      <c r="I12" s="4">
        <v>59.464670075752402</v>
      </c>
      <c r="J12" s="5">
        <v>0.94416826615955696</v>
      </c>
      <c r="K12" s="4">
        <v>31.787307715191901</v>
      </c>
      <c r="L12" s="5">
        <v>0.80558952078953905</v>
      </c>
      <c r="M12" s="6"/>
      <c r="N12" s="6"/>
      <c r="O12" s="6"/>
      <c r="P12" s="6"/>
      <c r="Q12" s="6"/>
      <c r="R12" s="6"/>
      <c r="S12" s="6"/>
      <c r="T12" s="6"/>
      <c r="U12" s="6"/>
      <c r="V12" s="6"/>
      <c r="W12" s="6"/>
      <c r="X12" s="6"/>
      <c r="Y12" s="6"/>
      <c r="Z12" s="6"/>
      <c r="AA12" s="6"/>
      <c r="AB12" s="6"/>
      <c r="AC12" s="6"/>
      <c r="AD12" s="6"/>
      <c r="AE12" s="6"/>
      <c r="AF12" s="8"/>
    </row>
    <row r="13" spans="1:32" ht="13" customHeight="1" x14ac:dyDescent="0.35">
      <c r="A13" s="52" t="s">
        <v>15</v>
      </c>
      <c r="B13" s="19">
        <v>2</v>
      </c>
      <c r="C13" s="4">
        <v>42.217677030777899</v>
      </c>
      <c r="D13" s="5">
        <v>0.27862819033858699</v>
      </c>
      <c r="E13" s="4">
        <v>11.6547417938572</v>
      </c>
      <c r="F13" s="5">
        <v>0.12899352567511599</v>
      </c>
      <c r="G13" s="4">
        <v>17.3988528189136</v>
      </c>
      <c r="H13" s="5">
        <v>0.84839964616151597</v>
      </c>
      <c r="I13" s="4">
        <v>52.909338881502599</v>
      </c>
      <c r="J13" s="5">
        <v>1.0420044181503201</v>
      </c>
      <c r="K13" s="4">
        <v>29.691808299583698</v>
      </c>
      <c r="L13" s="5">
        <v>1.0446339503386</v>
      </c>
      <c r="M13" s="6"/>
      <c r="N13" s="6"/>
      <c r="O13" s="6"/>
      <c r="P13" s="6"/>
      <c r="Q13" s="6"/>
      <c r="R13" s="6"/>
      <c r="S13" s="6"/>
      <c r="T13" s="6"/>
      <c r="U13" s="6"/>
      <c r="V13" s="6"/>
      <c r="W13" s="6"/>
      <c r="X13" s="6"/>
      <c r="Y13" s="6"/>
      <c r="Z13" s="6"/>
      <c r="AA13" s="6"/>
      <c r="AB13" s="6"/>
      <c r="AC13" s="6"/>
      <c r="AD13" s="6"/>
      <c r="AE13" s="6"/>
      <c r="AF13" s="8"/>
    </row>
    <row r="14" spans="1:32" ht="13" customHeight="1" x14ac:dyDescent="0.35">
      <c r="A14" s="52" t="s">
        <v>16</v>
      </c>
      <c r="B14" s="19">
        <v>2</v>
      </c>
      <c r="C14" s="4">
        <v>42.387725133968402</v>
      </c>
      <c r="D14" s="5">
        <v>0.257234219566292</v>
      </c>
      <c r="E14" s="4">
        <v>11.6207302964444</v>
      </c>
      <c r="F14" s="5">
        <v>7.69675909013849E-2</v>
      </c>
      <c r="G14" s="4">
        <v>16.461600560880601</v>
      </c>
      <c r="H14" s="5">
        <v>0.76946974176659</v>
      </c>
      <c r="I14" s="4">
        <v>51.8540288124113</v>
      </c>
      <c r="J14" s="5">
        <v>0.78882043338754504</v>
      </c>
      <c r="K14" s="4">
        <v>31.684370626708098</v>
      </c>
      <c r="L14" s="5">
        <v>0.885004452251832</v>
      </c>
      <c r="M14" s="6"/>
      <c r="N14" s="6"/>
      <c r="O14" s="6"/>
      <c r="P14" s="6"/>
      <c r="Q14" s="6"/>
      <c r="R14" s="6"/>
      <c r="S14" s="6"/>
      <c r="T14" s="6"/>
      <c r="U14" s="6"/>
      <c r="V14" s="6"/>
      <c r="W14" s="6"/>
      <c r="X14" s="6"/>
      <c r="Y14" s="6"/>
      <c r="Z14" s="6"/>
      <c r="AA14" s="6"/>
      <c r="AB14" s="6"/>
      <c r="AC14" s="6"/>
      <c r="AD14" s="6"/>
      <c r="AE14" s="6"/>
      <c r="AF14" s="8"/>
    </row>
    <row r="15" spans="1:32" ht="13" customHeight="1" x14ac:dyDescent="0.35">
      <c r="A15" s="22" t="s">
        <v>17</v>
      </c>
      <c r="B15" s="19">
        <v>2</v>
      </c>
      <c r="C15" s="4">
        <v>44.520915262408003</v>
      </c>
      <c r="D15" s="5">
        <v>0.267654453371097</v>
      </c>
      <c r="E15" s="4">
        <v>12.396927553385099</v>
      </c>
      <c r="F15" s="5">
        <v>0.13427639761929</v>
      </c>
      <c r="G15" s="4">
        <v>13.221685642364699</v>
      </c>
      <c r="H15" s="5">
        <v>0.70805885487410503</v>
      </c>
      <c r="I15" s="4">
        <v>50.699746519111699</v>
      </c>
      <c r="J15" s="5">
        <v>1.06816159837326</v>
      </c>
      <c r="K15" s="4">
        <v>36.078567838523597</v>
      </c>
      <c r="L15" s="5">
        <v>1.0152476512003199</v>
      </c>
      <c r="M15" s="6"/>
      <c r="N15" s="6"/>
      <c r="O15" s="6"/>
      <c r="P15" s="6"/>
      <c r="Q15" s="6"/>
      <c r="R15" s="6"/>
      <c r="S15" s="6"/>
      <c r="T15" s="6"/>
      <c r="U15" s="6"/>
      <c r="V15" s="6"/>
      <c r="W15" s="6"/>
      <c r="X15" s="6"/>
      <c r="Y15" s="6"/>
      <c r="Z15" s="6"/>
      <c r="AA15" s="6"/>
      <c r="AB15" s="6"/>
      <c r="AC15" s="6"/>
      <c r="AD15" s="6"/>
      <c r="AE15" s="6"/>
      <c r="AF15" s="8"/>
    </row>
    <row r="16" spans="1:32" ht="13" customHeight="1" x14ac:dyDescent="0.35">
      <c r="A16" s="22" t="s">
        <v>18</v>
      </c>
      <c r="B16" s="19">
        <v>2</v>
      </c>
      <c r="C16" s="4">
        <v>39.582961703511501</v>
      </c>
      <c r="D16" s="5">
        <v>0.13154103247781701</v>
      </c>
      <c r="E16" s="4">
        <v>9.3293390805049103</v>
      </c>
      <c r="F16" s="5">
        <v>0.113462678644836</v>
      </c>
      <c r="G16" s="4">
        <v>17.101030530286799</v>
      </c>
      <c r="H16" s="5">
        <v>0.67260125750685296</v>
      </c>
      <c r="I16" s="4">
        <v>66.113523792988204</v>
      </c>
      <c r="J16" s="5">
        <v>0.93649297083704897</v>
      </c>
      <c r="K16" s="4">
        <v>16.785445676725001</v>
      </c>
      <c r="L16" s="5">
        <v>0.70641889239560496</v>
      </c>
      <c r="M16" s="6"/>
      <c r="N16" s="6"/>
      <c r="O16" s="6"/>
      <c r="P16" s="6"/>
      <c r="Q16" s="6"/>
      <c r="R16" s="6"/>
      <c r="S16" s="6"/>
      <c r="T16" s="6"/>
      <c r="U16" s="6"/>
      <c r="V16" s="6"/>
      <c r="W16" s="6"/>
      <c r="X16" s="6"/>
      <c r="Y16" s="6"/>
      <c r="Z16" s="6"/>
      <c r="AA16" s="6"/>
      <c r="AB16" s="6"/>
      <c r="AC16" s="6"/>
      <c r="AD16" s="6"/>
      <c r="AE16" s="6"/>
      <c r="AF16" s="8"/>
    </row>
    <row r="17" spans="1:32" ht="13" customHeight="1" x14ac:dyDescent="0.35">
      <c r="A17" s="52" t="s">
        <v>19</v>
      </c>
      <c r="B17" s="19">
        <v>2</v>
      </c>
      <c r="C17" s="4">
        <v>40.332379538702803</v>
      </c>
      <c r="D17" s="5">
        <v>0.225135445106004</v>
      </c>
      <c r="E17" s="4">
        <v>10.441766271995499</v>
      </c>
      <c r="F17" s="5">
        <v>8.4038101605177801E-2</v>
      </c>
      <c r="G17" s="4">
        <v>17.818490589308801</v>
      </c>
      <c r="H17" s="5">
        <v>0.78809638547799199</v>
      </c>
      <c r="I17" s="4">
        <v>60.029536956522399</v>
      </c>
      <c r="J17" s="5">
        <v>0.69426649272661001</v>
      </c>
      <c r="K17" s="4">
        <v>22.151972454168799</v>
      </c>
      <c r="L17" s="5">
        <v>0.75141334264341098</v>
      </c>
      <c r="M17" s="6"/>
      <c r="N17" s="6"/>
      <c r="O17" s="6"/>
      <c r="P17" s="6"/>
      <c r="Q17" s="6"/>
      <c r="R17" s="6"/>
      <c r="S17" s="6"/>
      <c r="T17" s="6"/>
      <c r="U17" s="6"/>
      <c r="V17" s="6"/>
      <c r="W17" s="6"/>
      <c r="X17" s="6"/>
      <c r="Y17" s="6"/>
      <c r="Z17" s="6"/>
      <c r="AA17" s="6"/>
      <c r="AB17" s="6"/>
      <c r="AC17" s="6"/>
      <c r="AD17" s="6"/>
      <c r="AE17" s="6"/>
      <c r="AF17" s="8"/>
    </row>
    <row r="18" spans="1:32" ht="13" customHeight="1" x14ac:dyDescent="0.35">
      <c r="A18" s="1" t="s">
        <v>20</v>
      </c>
      <c r="B18" s="19">
        <v>2</v>
      </c>
      <c r="C18" s="4">
        <v>40.284660965052701</v>
      </c>
      <c r="D18" s="5">
        <v>0.33615746936320501</v>
      </c>
      <c r="E18" s="4">
        <v>10.5010369458818</v>
      </c>
      <c r="F18" s="5">
        <v>0.111593939711903</v>
      </c>
      <c r="G18" s="4">
        <v>18.7287216993134</v>
      </c>
      <c r="H18" s="5">
        <v>1.1699024748415701</v>
      </c>
      <c r="I18" s="4">
        <v>60.001837702891102</v>
      </c>
      <c r="J18" s="5">
        <v>0.92516705383555098</v>
      </c>
      <c r="K18" s="4">
        <v>21.269440597795501</v>
      </c>
      <c r="L18" s="5">
        <v>1.03606205205407</v>
      </c>
      <c r="M18" s="6"/>
      <c r="N18" s="6"/>
      <c r="O18" s="6"/>
      <c r="P18" s="6"/>
      <c r="Q18" s="6"/>
      <c r="R18" s="6"/>
      <c r="S18" s="6"/>
      <c r="T18" s="6"/>
      <c r="U18" s="6"/>
      <c r="V18" s="6"/>
      <c r="W18" s="6"/>
      <c r="X18" s="6"/>
      <c r="Y18" s="6"/>
      <c r="Z18" s="6"/>
      <c r="AA18" s="6"/>
      <c r="AB18" s="6"/>
      <c r="AC18" s="6"/>
      <c r="AD18" s="6"/>
      <c r="AE18" s="6"/>
      <c r="AF18" s="8"/>
    </row>
    <row r="19" spans="1:32" ht="13" customHeight="1" x14ac:dyDescent="0.35">
      <c r="A19" s="1" t="s">
        <v>21</v>
      </c>
      <c r="B19" s="19">
        <v>2</v>
      </c>
      <c r="C19" s="4">
        <v>40.405706591291697</v>
      </c>
      <c r="D19" s="5">
        <v>0.28610065906993298</v>
      </c>
      <c r="E19" s="4">
        <v>10.3495973097003</v>
      </c>
      <c r="F19" s="5">
        <v>0.109069238814321</v>
      </c>
      <c r="G19" s="4">
        <v>16.4197781097464</v>
      </c>
      <c r="H19" s="5">
        <v>1.0492244989550401</v>
      </c>
      <c r="I19" s="4">
        <v>60.072101192465198</v>
      </c>
      <c r="J19" s="5">
        <v>1.0093224583626199</v>
      </c>
      <c r="K19" s="4">
        <v>23.508120697788399</v>
      </c>
      <c r="L19" s="5">
        <v>0.96671996461042298</v>
      </c>
      <c r="M19" s="6"/>
      <c r="N19" s="6"/>
      <c r="O19" s="6"/>
      <c r="P19" s="6"/>
      <c r="Q19" s="6"/>
      <c r="R19" s="6"/>
      <c r="S19" s="6"/>
      <c r="T19" s="6"/>
      <c r="U19" s="6"/>
      <c r="V19" s="6"/>
      <c r="W19" s="6"/>
      <c r="X19" s="6"/>
      <c r="Y19" s="6"/>
      <c r="Z19" s="6"/>
      <c r="AA19" s="6"/>
      <c r="AB19" s="6"/>
      <c r="AC19" s="6"/>
      <c r="AD19" s="6"/>
      <c r="AE19" s="6"/>
      <c r="AF19" s="8"/>
    </row>
    <row r="20" spans="1:32" ht="13" customHeight="1" x14ac:dyDescent="0.35">
      <c r="A20" s="52" t="s">
        <v>22</v>
      </c>
      <c r="B20" s="19">
        <v>2</v>
      </c>
      <c r="C20" s="4">
        <v>41.912461954803902</v>
      </c>
      <c r="D20" s="5">
        <v>0.303605905530558</v>
      </c>
      <c r="E20" s="4">
        <v>10.2782769564389</v>
      </c>
      <c r="F20" s="5">
        <v>0.183426441070103</v>
      </c>
      <c r="G20" s="4">
        <v>13.9666432600352</v>
      </c>
      <c r="H20" s="5">
        <v>1.1487875384263899</v>
      </c>
      <c r="I20" s="4">
        <v>62.160887400751598</v>
      </c>
      <c r="J20" s="5">
        <v>1.24654472921084</v>
      </c>
      <c r="K20" s="4">
        <v>23.8724693392132</v>
      </c>
      <c r="L20" s="5">
        <v>1.0354919880909801</v>
      </c>
      <c r="M20" s="6"/>
      <c r="N20" s="6"/>
      <c r="O20" s="6"/>
      <c r="P20" s="6"/>
      <c r="Q20" s="6"/>
      <c r="R20" s="6"/>
      <c r="S20" s="6"/>
      <c r="T20" s="6"/>
      <c r="U20" s="6"/>
      <c r="V20" s="6"/>
      <c r="W20" s="6"/>
      <c r="X20" s="6"/>
      <c r="Y20" s="6"/>
      <c r="Z20" s="6"/>
      <c r="AA20" s="6"/>
      <c r="AB20" s="6"/>
      <c r="AC20" s="6"/>
      <c r="AD20" s="6"/>
      <c r="AE20" s="6"/>
      <c r="AF20" s="8"/>
    </row>
    <row r="21" spans="1:32" ht="13" customHeight="1" x14ac:dyDescent="0.35">
      <c r="A21" s="52" t="s">
        <v>23</v>
      </c>
      <c r="B21" s="19">
        <v>2</v>
      </c>
      <c r="C21" s="4">
        <v>47.683577517514301</v>
      </c>
      <c r="D21" s="5">
        <v>0.28726453891291998</v>
      </c>
      <c r="E21" s="4">
        <v>10.727311258567999</v>
      </c>
      <c r="F21" s="5">
        <v>0.16540778725264799</v>
      </c>
      <c r="G21" s="4">
        <v>6.9503506738995204</v>
      </c>
      <c r="H21" s="5">
        <v>0.631136680561736</v>
      </c>
      <c r="I21" s="4">
        <v>45.104125530722897</v>
      </c>
      <c r="J21" s="5">
        <v>1.1199477358813099</v>
      </c>
      <c r="K21" s="4">
        <v>47.945523795377603</v>
      </c>
      <c r="L21" s="5">
        <v>1.1789013761709799</v>
      </c>
      <c r="M21" s="6"/>
      <c r="N21" s="6"/>
      <c r="O21" s="6"/>
      <c r="P21" s="6"/>
      <c r="Q21" s="6"/>
      <c r="R21" s="6"/>
      <c r="S21" s="6"/>
      <c r="T21" s="6"/>
      <c r="U21" s="6"/>
      <c r="V21" s="6"/>
      <c r="W21" s="6"/>
      <c r="X21" s="6"/>
      <c r="Y21" s="6"/>
      <c r="Z21" s="6"/>
      <c r="AA21" s="6"/>
      <c r="AB21" s="6"/>
      <c r="AC21" s="6"/>
      <c r="AD21" s="6"/>
      <c r="AE21" s="6"/>
      <c r="AF21" s="8"/>
    </row>
    <row r="22" spans="1:32" ht="13" customHeight="1" x14ac:dyDescent="0.35">
      <c r="A22" s="52" t="s">
        <v>24</v>
      </c>
      <c r="B22" s="19">
        <v>2</v>
      </c>
      <c r="C22" s="4">
        <v>41.1073999498023</v>
      </c>
      <c r="D22" s="5">
        <v>0.39621933866986198</v>
      </c>
      <c r="E22" s="4">
        <v>11.3363814902307</v>
      </c>
      <c r="F22" s="5">
        <v>0.248638000978568</v>
      </c>
      <c r="G22" s="4">
        <v>14.383712655294801</v>
      </c>
      <c r="H22" s="5">
        <v>1.13529776812532</v>
      </c>
      <c r="I22" s="4">
        <v>62.291601959694702</v>
      </c>
      <c r="J22" s="5">
        <v>1.60932320157064</v>
      </c>
      <c r="K22" s="4">
        <v>23.3246853850105</v>
      </c>
      <c r="L22" s="5">
        <v>1.5149624039462899</v>
      </c>
      <c r="M22" s="6"/>
      <c r="N22" s="6"/>
      <c r="O22" s="6"/>
      <c r="P22" s="6"/>
      <c r="Q22" s="6"/>
      <c r="R22" s="6"/>
      <c r="S22" s="6"/>
      <c r="T22" s="6"/>
      <c r="U22" s="6"/>
      <c r="V22" s="6"/>
      <c r="W22" s="6"/>
      <c r="X22" s="6"/>
      <c r="Y22" s="6"/>
      <c r="Z22" s="6"/>
      <c r="AA22" s="6"/>
      <c r="AB22" s="6"/>
      <c r="AC22" s="6"/>
      <c r="AD22" s="6"/>
      <c r="AE22" s="6"/>
      <c r="AF22" s="8"/>
    </row>
    <row r="23" spans="1:32" ht="13" customHeight="1" x14ac:dyDescent="0.35">
      <c r="A23" s="52" t="s">
        <v>25</v>
      </c>
      <c r="B23" s="19">
        <v>2</v>
      </c>
      <c r="C23" s="4">
        <v>43.996281963746704</v>
      </c>
      <c r="D23" s="5">
        <v>0.49069655607013701</v>
      </c>
      <c r="E23" s="4">
        <v>11.7807946998969</v>
      </c>
      <c r="F23" s="5">
        <v>0.160059041751445</v>
      </c>
      <c r="G23" s="4">
        <v>12.953328071229301</v>
      </c>
      <c r="H23" s="5">
        <v>1.21151208961162</v>
      </c>
      <c r="I23" s="4">
        <v>52.2310005012706</v>
      </c>
      <c r="J23" s="5">
        <v>1.4444419564576401</v>
      </c>
      <c r="K23" s="4">
        <v>34.815671427500099</v>
      </c>
      <c r="L23" s="5">
        <v>1.7489721606499999</v>
      </c>
      <c r="M23" s="6"/>
      <c r="N23" s="6"/>
      <c r="O23" s="6"/>
      <c r="P23" s="6"/>
      <c r="Q23" s="6"/>
      <c r="R23" s="6"/>
      <c r="S23" s="6"/>
      <c r="T23" s="6"/>
      <c r="U23" s="6"/>
      <c r="V23" s="6"/>
      <c r="W23" s="6"/>
      <c r="X23" s="6"/>
      <c r="Y23" s="6"/>
      <c r="Z23" s="6"/>
      <c r="AA23" s="6"/>
      <c r="AB23" s="6"/>
      <c r="AC23" s="6"/>
      <c r="AD23" s="6"/>
      <c r="AE23" s="6"/>
      <c r="AF23" s="8"/>
    </row>
    <row r="24" spans="1:32" ht="13" customHeight="1" x14ac:dyDescent="0.35">
      <c r="A24" s="22" t="s">
        <v>26</v>
      </c>
      <c r="B24" s="19">
        <v>2</v>
      </c>
      <c r="C24" s="4">
        <v>40.867776615546802</v>
      </c>
      <c r="D24" s="5">
        <v>0.32227436532436099</v>
      </c>
      <c r="E24" s="4">
        <v>9.1279576069871204</v>
      </c>
      <c r="F24" s="5">
        <v>0.150291776785307</v>
      </c>
      <c r="G24" s="4">
        <v>10.6356402414799</v>
      </c>
      <c r="H24" s="5">
        <v>0.84330055685484595</v>
      </c>
      <c r="I24" s="4">
        <v>71.645124786466496</v>
      </c>
      <c r="J24" s="5">
        <v>1.1258737246342201</v>
      </c>
      <c r="K24" s="4">
        <v>17.719234972053499</v>
      </c>
      <c r="L24" s="5">
        <v>1.19873900342508</v>
      </c>
      <c r="M24" s="6"/>
      <c r="N24" s="6"/>
      <c r="O24" s="6"/>
      <c r="P24" s="6"/>
      <c r="Q24" s="6"/>
      <c r="R24" s="6"/>
      <c r="S24" s="6"/>
      <c r="T24" s="6"/>
      <c r="U24" s="6"/>
      <c r="V24" s="6"/>
      <c r="W24" s="6"/>
      <c r="X24" s="6"/>
      <c r="Y24" s="6"/>
      <c r="Z24" s="6"/>
      <c r="AA24" s="6"/>
      <c r="AB24" s="6"/>
      <c r="AC24" s="6"/>
      <c r="AD24" s="6"/>
      <c r="AE24" s="6"/>
      <c r="AF24" s="8"/>
    </row>
    <row r="25" spans="1:32" ht="13" customHeight="1" x14ac:dyDescent="0.35">
      <c r="A25" s="52" t="s">
        <v>27</v>
      </c>
      <c r="B25" s="19">
        <v>2</v>
      </c>
      <c r="C25" s="4">
        <v>43.580557058335401</v>
      </c>
      <c r="D25" s="5">
        <v>0.21472174016919199</v>
      </c>
      <c r="E25" s="4">
        <v>9.2554628266537406</v>
      </c>
      <c r="F25" s="5">
        <v>0.113391194206726</v>
      </c>
      <c r="G25" s="4">
        <v>7.01116886244046</v>
      </c>
      <c r="H25" s="5">
        <v>0.56809264638190704</v>
      </c>
      <c r="I25" s="4">
        <v>66.656896967890404</v>
      </c>
      <c r="J25" s="5">
        <v>1.00025455663505</v>
      </c>
      <c r="K25" s="4">
        <v>26.3319341696692</v>
      </c>
      <c r="L25" s="5">
        <v>0.93201229407544295</v>
      </c>
      <c r="M25" s="6"/>
      <c r="N25" s="6"/>
      <c r="O25" s="6"/>
      <c r="P25" s="6"/>
      <c r="Q25" s="6"/>
      <c r="R25" s="6"/>
      <c r="S25" s="6"/>
      <c r="T25" s="6"/>
      <c r="U25" s="6"/>
      <c r="V25" s="6"/>
      <c r="W25" s="6"/>
      <c r="X25" s="6"/>
      <c r="Y25" s="6"/>
      <c r="Z25" s="6"/>
      <c r="AA25" s="6"/>
      <c r="AB25" s="6"/>
      <c r="AC25" s="6"/>
      <c r="AD25" s="6"/>
      <c r="AE25" s="6"/>
      <c r="AF25" s="8"/>
    </row>
    <row r="26" spans="1:32" ht="13" customHeight="1" x14ac:dyDescent="0.35">
      <c r="A26" s="37" t="s">
        <v>28</v>
      </c>
      <c r="B26" s="19">
        <v>2</v>
      </c>
      <c r="C26" s="4">
        <v>46.017295332812601</v>
      </c>
      <c r="D26" s="5">
        <v>0.21387944657029601</v>
      </c>
      <c r="E26" s="4">
        <v>9.5322512719869703</v>
      </c>
      <c r="F26" s="5">
        <v>0.13813210653021801</v>
      </c>
      <c r="G26" s="4">
        <v>3.8827406013513701</v>
      </c>
      <c r="H26" s="5">
        <v>0.44580994167306498</v>
      </c>
      <c r="I26" s="4">
        <v>63.217272652054803</v>
      </c>
      <c r="J26" s="5">
        <v>1.1675565613549399</v>
      </c>
      <c r="K26" s="4">
        <v>32.899986746593903</v>
      </c>
      <c r="L26" s="5">
        <v>1.1380116347387299</v>
      </c>
      <c r="M26" s="6"/>
      <c r="N26" s="6"/>
      <c r="O26" s="6"/>
      <c r="P26" s="6"/>
      <c r="Q26" s="6"/>
      <c r="R26" s="6"/>
      <c r="S26" s="6"/>
      <c r="T26" s="6"/>
      <c r="U26" s="6"/>
      <c r="V26" s="6"/>
      <c r="W26" s="6"/>
      <c r="X26" s="6"/>
      <c r="Y26" s="6"/>
      <c r="Z26" s="6"/>
      <c r="AA26" s="6"/>
      <c r="AB26" s="6"/>
      <c r="AC26" s="6"/>
      <c r="AD26" s="6"/>
      <c r="AE26" s="6"/>
      <c r="AF26" s="8"/>
    </row>
    <row r="27" spans="1:32" ht="13" customHeight="1" x14ac:dyDescent="0.35">
      <c r="A27" s="52" t="s">
        <v>29</v>
      </c>
      <c r="B27" s="19">
        <v>2</v>
      </c>
      <c r="C27" s="4">
        <v>45.491639134784599</v>
      </c>
      <c r="D27" s="5">
        <v>0.20062837644436399</v>
      </c>
      <c r="E27" s="4">
        <v>11.444204618797899</v>
      </c>
      <c r="F27" s="5">
        <v>0.10289791489144599</v>
      </c>
      <c r="G27" s="4">
        <v>10.386134541075201</v>
      </c>
      <c r="H27" s="5">
        <v>0.442599067108705</v>
      </c>
      <c r="I27" s="4">
        <v>53.739438285632197</v>
      </c>
      <c r="J27" s="5">
        <v>0.72621362005168499</v>
      </c>
      <c r="K27" s="4">
        <v>35.874427173292602</v>
      </c>
      <c r="L27" s="5">
        <v>0.76613225664604501</v>
      </c>
      <c r="M27" s="6"/>
      <c r="N27" s="6"/>
      <c r="O27" s="6"/>
      <c r="P27" s="6"/>
      <c r="Q27" s="6"/>
      <c r="R27" s="6"/>
      <c r="S27" s="6"/>
      <c r="T27" s="6"/>
      <c r="U27" s="6"/>
      <c r="V27" s="6"/>
      <c r="W27" s="6"/>
      <c r="X27" s="6"/>
      <c r="Y27" s="6"/>
      <c r="Z27" s="6"/>
      <c r="AA27" s="6"/>
      <c r="AB27" s="6"/>
      <c r="AC27" s="6"/>
      <c r="AD27" s="6"/>
      <c r="AE27" s="6"/>
      <c r="AF27" s="8"/>
    </row>
    <row r="28" spans="1:32" ht="13" customHeight="1" x14ac:dyDescent="0.35">
      <c r="A28" s="52" t="s">
        <v>30</v>
      </c>
      <c r="B28" s="19">
        <v>2</v>
      </c>
      <c r="C28" s="4">
        <v>44.812466182425602</v>
      </c>
      <c r="D28" s="5">
        <v>0.26917988989306302</v>
      </c>
      <c r="E28" s="4">
        <v>10.605063382059299</v>
      </c>
      <c r="F28" s="5">
        <v>0.15312467976590899</v>
      </c>
      <c r="G28" s="4">
        <v>8.1329699392099393</v>
      </c>
      <c r="H28" s="5">
        <v>0.59684421378490404</v>
      </c>
      <c r="I28" s="4">
        <v>57.253611545447498</v>
      </c>
      <c r="J28" s="5">
        <v>1.2128165511906299</v>
      </c>
      <c r="K28" s="4">
        <v>34.613418515342602</v>
      </c>
      <c r="L28" s="5">
        <v>1.17598969657819</v>
      </c>
      <c r="M28" s="6"/>
      <c r="N28" s="6"/>
      <c r="O28" s="6"/>
      <c r="P28" s="6"/>
      <c r="Q28" s="6"/>
      <c r="R28" s="6"/>
      <c r="S28" s="6"/>
      <c r="T28" s="6"/>
      <c r="U28" s="6"/>
      <c r="V28" s="6"/>
      <c r="W28" s="6"/>
      <c r="X28" s="6"/>
      <c r="Y28" s="6"/>
      <c r="Z28" s="6"/>
      <c r="AA28" s="6"/>
      <c r="AB28" s="6"/>
      <c r="AC28" s="6"/>
      <c r="AD28" s="6"/>
      <c r="AE28" s="6"/>
      <c r="AF28" s="8"/>
    </row>
    <row r="29" spans="1:32" ht="13" customHeight="1" x14ac:dyDescent="0.35">
      <c r="A29" s="52" t="s">
        <v>31</v>
      </c>
      <c r="B29" s="19">
        <v>2</v>
      </c>
      <c r="C29" s="4">
        <v>49.251773880795902</v>
      </c>
      <c r="D29" s="5">
        <v>0.34548876685416302</v>
      </c>
      <c r="E29" s="4">
        <v>12.925300506096001</v>
      </c>
      <c r="F29" s="5">
        <v>0.14396995225514</v>
      </c>
      <c r="G29" s="4">
        <v>8.5173840959263707</v>
      </c>
      <c r="H29" s="5">
        <v>0.57899269658493002</v>
      </c>
      <c r="I29" s="4">
        <v>39.600006875327601</v>
      </c>
      <c r="J29" s="5">
        <v>1.05004279862928</v>
      </c>
      <c r="K29" s="4">
        <v>51.882609028746103</v>
      </c>
      <c r="L29" s="5">
        <v>1.27614704811324</v>
      </c>
      <c r="M29" s="6"/>
      <c r="N29" s="6"/>
      <c r="O29" s="6"/>
      <c r="P29" s="6"/>
      <c r="Q29" s="6"/>
      <c r="R29" s="6"/>
      <c r="S29" s="6"/>
      <c r="T29" s="6"/>
      <c r="U29" s="6"/>
      <c r="V29" s="6"/>
      <c r="W29" s="6"/>
      <c r="X29" s="6"/>
      <c r="Y29" s="6"/>
      <c r="Z29" s="6"/>
      <c r="AA29" s="6"/>
      <c r="AB29" s="6"/>
      <c r="AC29" s="6"/>
      <c r="AD29" s="6"/>
      <c r="AE29" s="6"/>
      <c r="AF29" s="8"/>
    </row>
    <row r="30" spans="1:32" ht="13" customHeight="1" x14ac:dyDescent="0.35">
      <c r="A30" s="52" t="s">
        <v>32</v>
      </c>
      <c r="B30" s="19">
        <v>2</v>
      </c>
      <c r="C30" s="4">
        <v>45.575061946061503</v>
      </c>
      <c r="D30" s="5">
        <v>0.27457981011030302</v>
      </c>
      <c r="E30" s="4">
        <v>10.5574257824948</v>
      </c>
      <c r="F30" s="5">
        <v>9.3584894743928296E-2</v>
      </c>
      <c r="G30" s="4">
        <v>8.4048632711837605</v>
      </c>
      <c r="H30" s="5">
        <v>0.55178838974072397</v>
      </c>
      <c r="I30" s="4">
        <v>52.463543582792603</v>
      </c>
      <c r="J30" s="5">
        <v>0.91964411958977399</v>
      </c>
      <c r="K30" s="4">
        <v>39.131593146023697</v>
      </c>
      <c r="L30" s="5">
        <v>1.07048091529377</v>
      </c>
      <c r="M30" s="6"/>
      <c r="N30" s="6"/>
      <c r="O30" s="6"/>
      <c r="P30" s="6"/>
      <c r="Q30" s="6"/>
      <c r="R30" s="6"/>
      <c r="S30" s="6"/>
      <c r="T30" s="6"/>
      <c r="U30" s="6"/>
      <c r="V30" s="6"/>
      <c r="W30" s="6"/>
      <c r="X30" s="6"/>
      <c r="Y30" s="6"/>
      <c r="Z30" s="6"/>
      <c r="AA30" s="6"/>
      <c r="AB30" s="6"/>
      <c r="AC30" s="6"/>
      <c r="AD30" s="6"/>
      <c r="AE30" s="6"/>
      <c r="AF30" s="8"/>
    </row>
    <row r="31" spans="1:32" ht="13" customHeight="1" x14ac:dyDescent="0.35">
      <c r="A31" s="52" t="s">
        <v>33</v>
      </c>
      <c r="B31" s="19">
        <v>2</v>
      </c>
      <c r="C31" s="4">
        <v>44.605694101437003</v>
      </c>
      <c r="D31" s="5">
        <v>0.25696648757128698</v>
      </c>
      <c r="E31" s="4">
        <v>9.8487537719171208</v>
      </c>
      <c r="F31" s="5">
        <v>0.139804083691</v>
      </c>
      <c r="G31" s="4">
        <v>8.8209934534574099</v>
      </c>
      <c r="H31" s="5">
        <v>0.71642608501096405</v>
      </c>
      <c r="I31" s="4">
        <v>55.376079539625202</v>
      </c>
      <c r="J31" s="5">
        <v>1.09704292756663</v>
      </c>
      <c r="K31" s="4">
        <v>35.8029270069174</v>
      </c>
      <c r="L31" s="5">
        <v>1.0756561227022401</v>
      </c>
      <c r="M31" s="6"/>
      <c r="N31" s="6"/>
      <c r="O31" s="6"/>
      <c r="P31" s="6"/>
      <c r="Q31" s="6"/>
      <c r="R31" s="6"/>
      <c r="S31" s="6"/>
      <c r="T31" s="6"/>
      <c r="U31" s="6"/>
      <c r="V31" s="6"/>
      <c r="W31" s="6"/>
      <c r="X31" s="6"/>
      <c r="Y31" s="6"/>
      <c r="Z31" s="6"/>
      <c r="AA31" s="6"/>
      <c r="AB31" s="6"/>
      <c r="AC31" s="6"/>
      <c r="AD31" s="6"/>
      <c r="AE31" s="6"/>
      <c r="AF31" s="8"/>
    </row>
    <row r="32" spans="1:32" ht="13" customHeight="1" x14ac:dyDescent="0.35">
      <c r="A32" s="52" t="s">
        <v>34</v>
      </c>
      <c r="B32" s="19">
        <v>2</v>
      </c>
      <c r="C32" s="4">
        <v>49.451250603265301</v>
      </c>
      <c r="D32" s="5">
        <v>0.19371431211876999</v>
      </c>
      <c r="E32" s="4">
        <v>10.255814146632501</v>
      </c>
      <c r="F32" s="5">
        <v>0.12738107756959899</v>
      </c>
      <c r="G32" s="4">
        <v>5.1581716008420004</v>
      </c>
      <c r="H32" s="5">
        <v>0.39057177257600201</v>
      </c>
      <c r="I32" s="4">
        <v>42.536537598924397</v>
      </c>
      <c r="J32" s="5">
        <v>0.74993617763224196</v>
      </c>
      <c r="K32" s="4">
        <v>52.3052908002336</v>
      </c>
      <c r="L32" s="5">
        <v>0.84214278979448498</v>
      </c>
      <c r="M32" s="6"/>
      <c r="N32" s="6"/>
      <c r="O32" s="6"/>
      <c r="P32" s="6"/>
      <c r="Q32" s="6"/>
      <c r="R32" s="6"/>
      <c r="S32" s="6"/>
      <c r="T32" s="6"/>
      <c r="U32" s="6"/>
      <c r="V32" s="6"/>
      <c r="W32" s="6"/>
      <c r="X32" s="6"/>
      <c r="Y32" s="6"/>
      <c r="Z32" s="6"/>
      <c r="AA32" s="6"/>
      <c r="AB32" s="6"/>
      <c r="AC32" s="6"/>
      <c r="AD32" s="6"/>
      <c r="AE32" s="6"/>
      <c r="AF32" s="8"/>
    </row>
    <row r="33" spans="1:32" ht="13" customHeight="1" x14ac:dyDescent="0.35">
      <c r="A33" s="52" t="s">
        <v>35</v>
      </c>
      <c r="B33" s="19">
        <v>2</v>
      </c>
      <c r="C33" s="4">
        <v>45.5871510120989</v>
      </c>
      <c r="D33" s="5">
        <v>0.31735706213076598</v>
      </c>
      <c r="E33" s="4">
        <v>11.148963396556701</v>
      </c>
      <c r="F33" s="5">
        <v>0.16092871017809501</v>
      </c>
      <c r="G33" s="4">
        <v>7.55526350700592</v>
      </c>
      <c r="H33" s="5">
        <v>0.69327077805983195</v>
      </c>
      <c r="I33" s="4">
        <v>54.248097067577802</v>
      </c>
      <c r="J33" s="5">
        <v>1.3094833238506101</v>
      </c>
      <c r="K33" s="4">
        <v>38.196639425416301</v>
      </c>
      <c r="L33" s="5">
        <v>1.3572040077234799</v>
      </c>
      <c r="M33" s="6"/>
      <c r="N33" s="6"/>
      <c r="O33" s="6"/>
      <c r="P33" s="6"/>
      <c r="Q33" s="6"/>
      <c r="R33" s="6"/>
      <c r="S33" s="6"/>
      <c r="T33" s="6"/>
      <c r="U33" s="6"/>
      <c r="V33" s="6"/>
      <c r="W33" s="6"/>
      <c r="X33" s="6"/>
      <c r="Y33" s="6"/>
      <c r="Z33" s="6"/>
      <c r="AA33" s="6"/>
      <c r="AB33" s="6"/>
      <c r="AC33" s="6"/>
      <c r="AD33" s="6"/>
      <c r="AE33" s="6"/>
      <c r="AF33" s="8"/>
    </row>
    <row r="34" spans="1:32" ht="13" customHeight="1" x14ac:dyDescent="0.35">
      <c r="A34" s="52" t="s">
        <v>36</v>
      </c>
      <c r="B34" s="19">
        <v>2</v>
      </c>
      <c r="C34" s="4">
        <v>43.013465897719897</v>
      </c>
      <c r="D34" s="5">
        <v>0.32604350739672</v>
      </c>
      <c r="E34" s="4">
        <v>11.120637071487</v>
      </c>
      <c r="F34" s="5">
        <v>0.16292263201372201</v>
      </c>
      <c r="G34" s="4">
        <v>13.5548122246869</v>
      </c>
      <c r="H34" s="5">
        <v>0.86532499342034097</v>
      </c>
      <c r="I34" s="4">
        <v>55.181603730566202</v>
      </c>
      <c r="J34" s="5">
        <v>1.36639861688301</v>
      </c>
      <c r="K34" s="4">
        <v>31.263584044746899</v>
      </c>
      <c r="L34" s="5">
        <v>1.2018734957311501</v>
      </c>
      <c r="M34" s="6"/>
      <c r="N34" s="6"/>
      <c r="O34" s="6"/>
      <c r="P34" s="6"/>
      <c r="Q34" s="6"/>
      <c r="R34" s="6"/>
      <c r="S34" s="6"/>
      <c r="T34" s="6"/>
      <c r="U34" s="6"/>
      <c r="V34" s="6"/>
      <c r="W34" s="6"/>
      <c r="X34" s="6"/>
      <c r="Y34" s="6"/>
      <c r="Z34" s="6"/>
      <c r="AA34" s="6"/>
      <c r="AB34" s="6"/>
      <c r="AC34" s="6"/>
      <c r="AD34" s="6"/>
      <c r="AE34" s="6"/>
      <c r="AF34" s="8"/>
    </row>
    <row r="35" spans="1:32" ht="13" customHeight="1" x14ac:dyDescent="0.35">
      <c r="A35" s="52" t="s">
        <v>37</v>
      </c>
      <c r="B35" s="19">
        <v>2</v>
      </c>
      <c r="C35" s="4">
        <v>48.284264163023202</v>
      </c>
      <c r="D35" s="5">
        <v>0.246145557116623</v>
      </c>
      <c r="E35" s="4">
        <v>10.3940622583902</v>
      </c>
      <c r="F35" s="5">
        <v>9.57895870223546E-2</v>
      </c>
      <c r="G35" s="4">
        <v>3.47450494320768</v>
      </c>
      <c r="H35" s="5">
        <v>0.329877576856901</v>
      </c>
      <c r="I35" s="4">
        <v>47.689905481958199</v>
      </c>
      <c r="J35" s="5">
        <v>0.95469478832229204</v>
      </c>
      <c r="K35" s="4">
        <v>48.835589574834103</v>
      </c>
      <c r="L35" s="5">
        <v>1.0652102774535901</v>
      </c>
      <c r="M35" s="6"/>
      <c r="N35" s="6"/>
      <c r="O35" s="6"/>
      <c r="P35" s="6"/>
      <c r="Q35" s="6"/>
      <c r="R35" s="6"/>
      <c r="S35" s="6"/>
      <c r="T35" s="6"/>
      <c r="U35" s="6"/>
      <c r="V35" s="6"/>
      <c r="W35" s="6"/>
      <c r="X35" s="6"/>
      <c r="Y35" s="6"/>
      <c r="Z35" s="6"/>
      <c r="AA35" s="6"/>
      <c r="AB35" s="6"/>
      <c r="AC35" s="6"/>
      <c r="AD35" s="6"/>
      <c r="AE35" s="6"/>
      <c r="AF35" s="8"/>
    </row>
    <row r="36" spans="1:32" ht="13" customHeight="1" x14ac:dyDescent="0.35">
      <c r="A36" s="52" t="s">
        <v>38</v>
      </c>
      <c r="B36" s="19">
        <v>2</v>
      </c>
      <c r="C36" s="4">
        <v>41.758777394269899</v>
      </c>
      <c r="D36" s="5">
        <v>0.26814013318296598</v>
      </c>
      <c r="E36" s="4">
        <v>12.543960345523001</v>
      </c>
      <c r="F36" s="5">
        <v>0.10370956032086</v>
      </c>
      <c r="G36" s="4">
        <v>21.5062077195348</v>
      </c>
      <c r="H36" s="5">
        <v>0.76977009418130504</v>
      </c>
      <c r="I36" s="4">
        <v>47.785326723707399</v>
      </c>
      <c r="J36" s="5">
        <v>0.95760786739732395</v>
      </c>
      <c r="K36" s="4">
        <v>30.708465556757702</v>
      </c>
      <c r="L36" s="5">
        <v>0.978187848135746</v>
      </c>
      <c r="M36" s="6"/>
      <c r="N36" s="6"/>
      <c r="O36" s="6"/>
      <c r="P36" s="6"/>
      <c r="Q36" s="6"/>
      <c r="R36" s="6"/>
      <c r="S36" s="6"/>
      <c r="T36" s="6"/>
      <c r="U36" s="6"/>
      <c r="V36" s="6"/>
      <c r="W36" s="6"/>
      <c r="X36" s="6"/>
      <c r="Y36" s="6"/>
      <c r="Z36" s="6"/>
      <c r="AA36" s="6"/>
      <c r="AB36" s="6"/>
      <c r="AC36" s="6"/>
      <c r="AD36" s="6"/>
      <c r="AE36" s="6"/>
      <c r="AF36" s="8"/>
    </row>
    <row r="37" spans="1:32" ht="13" customHeight="1" x14ac:dyDescent="0.35">
      <c r="A37" s="52" t="s">
        <v>39</v>
      </c>
      <c r="B37" s="19">
        <v>2</v>
      </c>
      <c r="C37" s="4">
        <v>40.991093347655102</v>
      </c>
      <c r="D37" s="5">
        <v>0.21930983329208001</v>
      </c>
      <c r="E37" s="4">
        <v>11.192021260026401</v>
      </c>
      <c r="F37" s="5">
        <v>8.8737078570289799E-2</v>
      </c>
      <c r="G37" s="4">
        <v>18.115445109522099</v>
      </c>
      <c r="H37" s="5">
        <v>0.70277151804221705</v>
      </c>
      <c r="I37" s="4">
        <v>56.385890134646601</v>
      </c>
      <c r="J37" s="5">
        <v>0.69093019120582599</v>
      </c>
      <c r="K37" s="4">
        <v>25.4986647558313</v>
      </c>
      <c r="L37" s="5">
        <v>0.68154027135815698</v>
      </c>
      <c r="M37" s="6"/>
      <c r="N37" s="6"/>
      <c r="O37" s="6"/>
      <c r="P37" s="6"/>
      <c r="Q37" s="6"/>
      <c r="R37" s="6"/>
      <c r="S37" s="6"/>
      <c r="T37" s="6"/>
      <c r="U37" s="6"/>
      <c r="V37" s="6"/>
      <c r="W37" s="6"/>
      <c r="X37" s="6"/>
      <c r="Y37" s="6"/>
      <c r="Z37" s="6"/>
      <c r="AA37" s="6"/>
      <c r="AB37" s="6"/>
      <c r="AC37" s="6"/>
      <c r="AD37" s="6"/>
      <c r="AE37" s="6"/>
      <c r="AF37" s="8"/>
    </row>
    <row r="38" spans="1:32" ht="13" customHeight="1" x14ac:dyDescent="0.35">
      <c r="A38" s="52" t="s">
        <v>40</v>
      </c>
      <c r="B38" s="19">
        <v>2</v>
      </c>
      <c r="C38" s="4">
        <v>41.697407671075602</v>
      </c>
      <c r="D38" s="5">
        <v>0.270874901423518</v>
      </c>
      <c r="E38" s="4">
        <v>9.9431539335959407</v>
      </c>
      <c r="F38" s="5">
        <v>0.12873798633352701</v>
      </c>
      <c r="G38" s="4">
        <v>14.2150585008427</v>
      </c>
      <c r="H38" s="5">
        <v>0.94054990670917504</v>
      </c>
      <c r="I38" s="4">
        <v>61.7002116490508</v>
      </c>
      <c r="J38" s="5">
        <v>1.1649613601255</v>
      </c>
      <c r="K38" s="4">
        <v>24.084729850106601</v>
      </c>
      <c r="L38" s="5">
        <v>1.0085642509828201</v>
      </c>
      <c r="M38" s="6"/>
      <c r="N38" s="6"/>
      <c r="O38" s="6"/>
      <c r="P38" s="6"/>
      <c r="Q38" s="6"/>
      <c r="R38" s="6"/>
      <c r="S38" s="6"/>
      <c r="T38" s="6"/>
      <c r="U38" s="6"/>
      <c r="V38" s="6"/>
      <c r="W38" s="6"/>
      <c r="X38" s="6"/>
      <c r="Y38" s="6"/>
      <c r="Z38" s="6"/>
      <c r="AA38" s="6"/>
      <c r="AB38" s="6"/>
      <c r="AC38" s="6"/>
      <c r="AD38" s="6"/>
      <c r="AE38" s="6"/>
      <c r="AF38" s="8"/>
    </row>
    <row r="39" spans="1:32" ht="13" customHeight="1" x14ac:dyDescent="0.35">
      <c r="A39" s="38" t="s">
        <v>41</v>
      </c>
      <c r="B39" s="19">
        <v>2</v>
      </c>
      <c r="C39" s="4">
        <v>44.345809203827002</v>
      </c>
      <c r="D39" s="5">
        <v>0.33898766795952601</v>
      </c>
      <c r="E39" s="4">
        <v>11.916545859473</v>
      </c>
      <c r="F39" s="5">
        <v>0.12669973022733799</v>
      </c>
      <c r="G39" s="4">
        <v>9.3885221457114501</v>
      </c>
      <c r="H39" s="5">
        <v>0.75353963373244204</v>
      </c>
      <c r="I39" s="4">
        <v>54.314565199731597</v>
      </c>
      <c r="J39" s="5">
        <v>1.1578801331069499</v>
      </c>
      <c r="K39" s="4">
        <v>36.296912654556998</v>
      </c>
      <c r="L39" s="5">
        <v>1.28761974831361</v>
      </c>
      <c r="M39" s="6"/>
      <c r="N39" s="6"/>
      <c r="O39" s="6"/>
      <c r="P39" s="6"/>
      <c r="Q39" s="6"/>
      <c r="R39" s="6"/>
      <c r="S39" s="6"/>
      <c r="T39" s="6"/>
      <c r="U39" s="6"/>
      <c r="V39" s="6"/>
      <c r="W39" s="6"/>
      <c r="X39" s="6"/>
      <c r="Y39" s="6"/>
      <c r="Z39" s="6"/>
      <c r="AA39" s="6"/>
      <c r="AB39" s="6"/>
      <c r="AC39" s="6"/>
      <c r="AD39" s="6"/>
      <c r="AE39" s="6"/>
      <c r="AF39" s="8"/>
    </row>
    <row r="40" spans="1:32" ht="13" customHeight="1" x14ac:dyDescent="0.35">
      <c r="A40" s="52" t="s">
        <v>42</v>
      </c>
      <c r="B40" s="19">
        <v>2</v>
      </c>
      <c r="C40" s="4">
        <v>49.963149864932099</v>
      </c>
      <c r="D40" s="5">
        <v>0.26667702239304902</v>
      </c>
      <c r="E40" s="4">
        <v>11.9738712595453</v>
      </c>
      <c r="F40" s="5">
        <v>0.15680348508762601</v>
      </c>
      <c r="G40" s="4">
        <v>7.9844513510365198</v>
      </c>
      <c r="H40" s="5">
        <v>0.487767226572136</v>
      </c>
      <c r="I40" s="4">
        <v>34.403434551308798</v>
      </c>
      <c r="J40" s="5">
        <v>1.21681041366555</v>
      </c>
      <c r="K40" s="4">
        <v>57.612114097654697</v>
      </c>
      <c r="L40" s="5">
        <v>1.28226129895382</v>
      </c>
      <c r="M40" s="6"/>
      <c r="N40" s="6"/>
      <c r="O40" s="6"/>
      <c r="P40" s="6"/>
      <c r="Q40" s="6"/>
      <c r="R40" s="6"/>
      <c r="S40" s="6"/>
      <c r="T40" s="6"/>
      <c r="U40" s="6"/>
      <c r="V40" s="6"/>
      <c r="W40" s="6"/>
      <c r="X40" s="6"/>
      <c r="Y40" s="6"/>
      <c r="Z40" s="6"/>
      <c r="AA40" s="6"/>
      <c r="AB40" s="6"/>
      <c r="AC40" s="6"/>
      <c r="AD40" s="6"/>
      <c r="AE40" s="6"/>
      <c r="AF40" s="8"/>
    </row>
    <row r="41" spans="1:32" ht="13" customHeight="1" x14ac:dyDescent="0.35">
      <c r="A41" s="52" t="s">
        <v>43</v>
      </c>
      <c r="B41" s="19">
        <v>2</v>
      </c>
      <c r="C41" s="4">
        <v>51.4481397139905</v>
      </c>
      <c r="D41" s="5">
        <v>0.25136081570972602</v>
      </c>
      <c r="E41" s="4">
        <v>10.5930613658784</v>
      </c>
      <c r="F41" s="5">
        <v>0.223028713340504</v>
      </c>
      <c r="G41" s="4">
        <v>4.2685340229129896</v>
      </c>
      <c r="H41" s="5">
        <v>0.53839567555558898</v>
      </c>
      <c r="I41" s="4">
        <v>35.093229594744898</v>
      </c>
      <c r="J41" s="5">
        <v>0.861004311095937</v>
      </c>
      <c r="K41" s="4">
        <v>60.6382363823421</v>
      </c>
      <c r="L41" s="5">
        <v>0.96183259201069005</v>
      </c>
      <c r="M41" s="6"/>
      <c r="N41" s="6"/>
      <c r="O41" s="6"/>
      <c r="P41" s="6"/>
      <c r="Q41" s="6"/>
      <c r="R41" s="6"/>
      <c r="S41" s="6"/>
      <c r="T41" s="6"/>
      <c r="U41" s="6"/>
      <c r="V41" s="6"/>
      <c r="W41" s="6"/>
      <c r="X41" s="6"/>
      <c r="Y41" s="6"/>
      <c r="Z41" s="6"/>
      <c r="AA41" s="6"/>
      <c r="AB41" s="6"/>
      <c r="AC41" s="6"/>
      <c r="AD41" s="6"/>
      <c r="AE41" s="6"/>
      <c r="AF41" s="8"/>
    </row>
    <row r="42" spans="1:32" ht="13" customHeight="1" x14ac:dyDescent="0.35">
      <c r="A42" s="52" t="s">
        <v>44</v>
      </c>
      <c r="B42" s="19">
        <v>2</v>
      </c>
      <c r="C42" s="4">
        <v>39.950183431974203</v>
      </c>
      <c r="D42" s="5">
        <v>0.209426575357016</v>
      </c>
      <c r="E42" s="4">
        <v>10.169415953830001</v>
      </c>
      <c r="F42" s="5">
        <v>0.153306415037087</v>
      </c>
      <c r="G42" s="4">
        <v>16.914563762039201</v>
      </c>
      <c r="H42" s="5">
        <v>0.79120866053258299</v>
      </c>
      <c r="I42" s="4">
        <v>64.342191634030996</v>
      </c>
      <c r="J42" s="5">
        <v>0.988257232436763</v>
      </c>
      <c r="K42" s="4">
        <v>18.743244603929799</v>
      </c>
      <c r="L42" s="5">
        <v>0.82784834725771705</v>
      </c>
      <c r="M42" s="6"/>
      <c r="N42" s="6"/>
      <c r="O42" s="6"/>
      <c r="P42" s="6"/>
      <c r="Q42" s="6"/>
      <c r="R42" s="6"/>
      <c r="S42" s="6"/>
      <c r="T42" s="6"/>
      <c r="U42" s="6"/>
      <c r="V42" s="6"/>
      <c r="W42" s="6"/>
      <c r="X42" s="6"/>
      <c r="Y42" s="6"/>
      <c r="Z42" s="6"/>
      <c r="AA42" s="6"/>
      <c r="AB42" s="6"/>
      <c r="AC42" s="6"/>
      <c r="AD42" s="6"/>
      <c r="AE42" s="6"/>
      <c r="AF42" s="8"/>
    </row>
    <row r="43" spans="1:32" ht="13" customHeight="1" x14ac:dyDescent="0.35">
      <c r="A43" s="22" t="s">
        <v>45</v>
      </c>
      <c r="B43" s="19">
        <v>2</v>
      </c>
      <c r="C43" s="4">
        <v>46.706375820888802</v>
      </c>
      <c r="D43" s="5">
        <v>0.29266903030981001</v>
      </c>
      <c r="E43" s="4">
        <v>10.1869767642385</v>
      </c>
      <c r="F43" s="5">
        <v>0.15197651140124899</v>
      </c>
      <c r="G43" s="4">
        <v>4.8886988036655197</v>
      </c>
      <c r="H43" s="5">
        <v>0.61581469673531597</v>
      </c>
      <c r="I43" s="4">
        <v>55.640777146944401</v>
      </c>
      <c r="J43" s="5">
        <v>1.5013783829371099</v>
      </c>
      <c r="K43" s="4">
        <v>39.4705240493901</v>
      </c>
      <c r="L43" s="5">
        <v>1.3912241174334801</v>
      </c>
      <c r="M43" s="6"/>
      <c r="N43" s="6"/>
      <c r="O43" s="6"/>
      <c r="P43" s="6"/>
      <c r="Q43" s="6"/>
      <c r="R43" s="6"/>
      <c r="S43" s="6"/>
      <c r="T43" s="6"/>
      <c r="U43" s="6"/>
      <c r="V43" s="6"/>
      <c r="W43" s="6"/>
      <c r="X43" s="6"/>
      <c r="Y43" s="6"/>
      <c r="Z43" s="6"/>
      <c r="AA43" s="6"/>
      <c r="AB43" s="6"/>
      <c r="AC43" s="6"/>
      <c r="AD43" s="6"/>
      <c r="AE43" s="6"/>
      <c r="AF43" s="8"/>
    </row>
    <row r="44" spans="1:32" ht="13" customHeight="1" x14ac:dyDescent="0.35">
      <c r="A44" s="22" t="s">
        <v>46</v>
      </c>
      <c r="B44" s="19">
        <v>2</v>
      </c>
      <c r="C44" s="4">
        <v>38.787856232034102</v>
      </c>
      <c r="D44" s="5">
        <v>0.33965169122050898</v>
      </c>
      <c r="E44" s="4">
        <v>11.0519882160786</v>
      </c>
      <c r="F44" s="5">
        <v>0.17733947789725399</v>
      </c>
      <c r="G44" s="4">
        <v>23.551113002740099</v>
      </c>
      <c r="H44" s="5">
        <v>1.08838618215593</v>
      </c>
      <c r="I44" s="4">
        <v>56.477197655860898</v>
      </c>
      <c r="J44" s="5">
        <v>1.0502682589135</v>
      </c>
      <c r="K44" s="4">
        <v>19.971689341398999</v>
      </c>
      <c r="L44" s="5">
        <v>1.1004285471016499</v>
      </c>
      <c r="M44" s="6"/>
      <c r="N44" s="6"/>
      <c r="O44" s="6"/>
      <c r="P44" s="6"/>
      <c r="Q44" s="6"/>
      <c r="R44" s="6"/>
      <c r="S44" s="6"/>
      <c r="T44" s="6"/>
      <c r="U44" s="6"/>
      <c r="V44" s="6"/>
      <c r="W44" s="6"/>
      <c r="X44" s="6"/>
      <c r="Y44" s="6"/>
      <c r="Z44" s="6"/>
      <c r="AA44" s="6"/>
      <c r="AB44" s="6"/>
      <c r="AC44" s="6"/>
      <c r="AD44" s="6"/>
      <c r="AE44" s="6"/>
      <c r="AF44" s="8"/>
    </row>
    <row r="45" spans="1:32" ht="13" customHeight="1" x14ac:dyDescent="0.35">
      <c r="A45" s="22" t="s">
        <v>47</v>
      </c>
      <c r="B45" s="19">
        <v>2</v>
      </c>
      <c r="C45" s="4">
        <v>43.220719975463197</v>
      </c>
      <c r="D45" s="5">
        <v>0.22384297875745901</v>
      </c>
      <c r="E45" s="4">
        <v>10.3912352327484</v>
      </c>
      <c r="F45" s="5">
        <v>8.3476422784808602E-2</v>
      </c>
      <c r="G45" s="4">
        <v>8.9812165178026504</v>
      </c>
      <c r="H45" s="5">
        <v>0.55803454477627601</v>
      </c>
      <c r="I45" s="4">
        <v>63.1687261678589</v>
      </c>
      <c r="J45" s="5">
        <v>0.79691543697286404</v>
      </c>
      <c r="K45" s="4">
        <v>27.8500573143385</v>
      </c>
      <c r="L45" s="5">
        <v>0.82366284277360002</v>
      </c>
      <c r="M45" s="6"/>
      <c r="N45" s="6"/>
      <c r="O45" s="6"/>
      <c r="P45" s="6"/>
      <c r="Q45" s="6"/>
      <c r="R45" s="6"/>
      <c r="S45" s="6"/>
      <c r="T45" s="6"/>
      <c r="U45" s="6"/>
      <c r="V45" s="6"/>
      <c r="W45" s="6"/>
      <c r="X45" s="6"/>
      <c r="Y45" s="6"/>
      <c r="Z45" s="6"/>
      <c r="AA45" s="6"/>
      <c r="AB45" s="6"/>
      <c r="AC45" s="6"/>
      <c r="AD45" s="6"/>
      <c r="AE45" s="6"/>
      <c r="AF45" s="8"/>
    </row>
    <row r="46" spans="1:32" ht="13" customHeight="1" x14ac:dyDescent="0.35">
      <c r="A46" s="22" t="s">
        <v>48</v>
      </c>
      <c r="B46" s="19">
        <v>2</v>
      </c>
      <c r="C46" s="4">
        <v>47.735076599080898</v>
      </c>
      <c r="D46" s="5">
        <v>0.24560225815411699</v>
      </c>
      <c r="E46" s="4">
        <v>9.5808462415457303</v>
      </c>
      <c r="F46" s="5">
        <v>0.130442426046399</v>
      </c>
      <c r="G46" s="4">
        <v>3.5158500500607399</v>
      </c>
      <c r="H46" s="5">
        <v>0.470987031430462</v>
      </c>
      <c r="I46" s="4">
        <v>51.8495567057386</v>
      </c>
      <c r="J46" s="5">
        <v>1.2031970640387899</v>
      </c>
      <c r="K46" s="4">
        <v>44.634593244200602</v>
      </c>
      <c r="L46" s="5">
        <v>1.2898095877792</v>
      </c>
      <c r="M46" s="6"/>
      <c r="N46" s="6"/>
      <c r="O46" s="6"/>
      <c r="P46" s="6"/>
      <c r="Q46" s="6"/>
      <c r="R46" s="6"/>
      <c r="S46" s="6"/>
      <c r="T46" s="6"/>
      <c r="U46" s="6"/>
      <c r="V46" s="6"/>
      <c r="W46" s="6"/>
      <c r="X46" s="6"/>
      <c r="Y46" s="6"/>
      <c r="Z46" s="6"/>
      <c r="AA46" s="6"/>
      <c r="AB46" s="6"/>
      <c r="AC46" s="6"/>
      <c r="AD46" s="6"/>
      <c r="AE46" s="6"/>
      <c r="AF46" s="8"/>
    </row>
    <row r="47" spans="1:32" ht="13" customHeight="1" x14ac:dyDescent="0.35">
      <c r="A47" s="52" t="s">
        <v>49</v>
      </c>
      <c r="B47" s="19">
        <v>2</v>
      </c>
      <c r="C47" s="4">
        <v>51.064842912616697</v>
      </c>
      <c r="D47" s="5">
        <v>0.173682997181761</v>
      </c>
      <c r="E47" s="4">
        <v>8.5236286438660507</v>
      </c>
      <c r="F47" s="5">
        <v>0.104669934848822</v>
      </c>
      <c r="G47" s="4">
        <v>2.6332938446851299</v>
      </c>
      <c r="H47" s="5">
        <v>0.289670885836883</v>
      </c>
      <c r="I47" s="4">
        <v>37.439059905252599</v>
      </c>
      <c r="J47" s="5">
        <v>0.904483008946527</v>
      </c>
      <c r="K47" s="4">
        <v>59.927646250062203</v>
      </c>
      <c r="L47" s="5">
        <v>0.89710048223297301</v>
      </c>
      <c r="M47" s="6"/>
      <c r="N47" s="6"/>
      <c r="O47" s="6"/>
      <c r="P47" s="6"/>
      <c r="Q47" s="6"/>
      <c r="R47" s="6"/>
      <c r="S47" s="6"/>
      <c r="T47" s="6"/>
      <c r="U47" s="6"/>
      <c r="V47" s="6"/>
      <c r="W47" s="6"/>
      <c r="X47" s="6"/>
      <c r="Y47" s="6"/>
      <c r="Z47" s="6"/>
      <c r="AA47" s="6"/>
      <c r="AB47" s="6"/>
      <c r="AC47" s="6"/>
      <c r="AD47" s="6"/>
      <c r="AE47" s="6"/>
      <c r="AF47" s="8"/>
    </row>
    <row r="48" spans="1:32" ht="13" customHeight="1" x14ac:dyDescent="0.35">
      <c r="A48" s="52" t="s">
        <v>50</v>
      </c>
      <c r="B48" s="19">
        <v>2</v>
      </c>
      <c r="C48" s="4">
        <v>44.768564768636097</v>
      </c>
      <c r="D48" s="5">
        <v>0.24205539217917699</v>
      </c>
      <c r="E48" s="4">
        <v>10.2786313267813</v>
      </c>
      <c r="F48" s="5">
        <v>0.15215458262324699</v>
      </c>
      <c r="G48" s="4">
        <v>10.3849183017466</v>
      </c>
      <c r="H48" s="5">
        <v>0.67029052073781803</v>
      </c>
      <c r="I48" s="4">
        <v>57.7143707669251</v>
      </c>
      <c r="J48" s="5">
        <v>0.93863982815487501</v>
      </c>
      <c r="K48" s="4">
        <v>31.900710931328302</v>
      </c>
      <c r="L48" s="5">
        <v>0.93893584405796304</v>
      </c>
      <c r="M48" s="6"/>
      <c r="N48" s="6"/>
      <c r="O48" s="6"/>
      <c r="P48" s="6"/>
      <c r="Q48" s="6"/>
      <c r="R48" s="6"/>
      <c r="S48" s="6"/>
      <c r="T48" s="6"/>
      <c r="U48" s="6"/>
      <c r="V48" s="6"/>
      <c r="W48" s="6"/>
      <c r="X48" s="6"/>
      <c r="Y48" s="6"/>
      <c r="Z48" s="6"/>
      <c r="AA48" s="6"/>
      <c r="AB48" s="6"/>
      <c r="AC48" s="6"/>
      <c r="AD48" s="6"/>
      <c r="AE48" s="6"/>
      <c r="AF48" s="8"/>
    </row>
    <row r="49" spans="1:32" ht="13" customHeight="1" x14ac:dyDescent="0.35">
      <c r="A49" s="52" t="s">
        <v>51</v>
      </c>
      <c r="B49" s="19">
        <v>2</v>
      </c>
      <c r="C49" s="4">
        <v>42.583535300743499</v>
      </c>
      <c r="D49" s="5">
        <v>0.18307538902837001</v>
      </c>
      <c r="E49" s="4">
        <v>7.5782765240360099</v>
      </c>
      <c r="F49" s="5">
        <v>0.15193660621876301</v>
      </c>
      <c r="G49" s="4">
        <v>4.4980541839546904</v>
      </c>
      <c r="H49" s="5">
        <v>0.45505874977544603</v>
      </c>
      <c r="I49" s="4">
        <v>77.5860969138147</v>
      </c>
      <c r="J49" s="5">
        <v>0.95507954634572401</v>
      </c>
      <c r="K49" s="4">
        <v>17.9158489022306</v>
      </c>
      <c r="L49" s="5">
        <v>0.84612775019209596</v>
      </c>
      <c r="M49" s="6"/>
      <c r="N49" s="6"/>
      <c r="O49" s="6"/>
      <c r="P49" s="6"/>
      <c r="Q49" s="6"/>
      <c r="R49" s="6"/>
      <c r="S49" s="6"/>
      <c r="T49" s="6"/>
      <c r="U49" s="6"/>
      <c r="V49" s="6"/>
      <c r="W49" s="6"/>
      <c r="X49" s="6"/>
      <c r="Y49" s="6"/>
      <c r="Z49" s="6"/>
      <c r="AA49" s="6"/>
      <c r="AB49" s="6"/>
      <c r="AC49" s="6"/>
      <c r="AD49" s="6"/>
      <c r="AE49" s="6"/>
      <c r="AF49" s="8"/>
    </row>
    <row r="50" spans="1:32" ht="13" customHeight="1" x14ac:dyDescent="0.35">
      <c r="A50" s="22" t="s">
        <v>52</v>
      </c>
      <c r="B50" s="19">
        <v>2</v>
      </c>
      <c r="C50" s="4">
        <v>45.965482878127901</v>
      </c>
      <c r="D50" s="5">
        <v>0.20472234357143099</v>
      </c>
      <c r="E50" s="4">
        <v>9.6052604633580199</v>
      </c>
      <c r="F50" s="5">
        <v>0.107344506970677</v>
      </c>
      <c r="G50" s="4">
        <v>4.9161649246726302</v>
      </c>
      <c r="H50" s="5">
        <v>0.36937659301173797</v>
      </c>
      <c r="I50" s="4">
        <v>58.062374626448999</v>
      </c>
      <c r="J50" s="5">
        <v>0.83654084346720603</v>
      </c>
      <c r="K50" s="4">
        <v>37.0214604488784</v>
      </c>
      <c r="L50" s="5">
        <v>0.90453823824935897</v>
      </c>
      <c r="M50" s="6"/>
      <c r="N50" s="6"/>
      <c r="O50" s="6"/>
      <c r="P50" s="6"/>
      <c r="Q50" s="6"/>
      <c r="R50" s="6"/>
      <c r="S50" s="6"/>
      <c r="T50" s="6"/>
      <c r="U50" s="6"/>
      <c r="V50" s="6"/>
      <c r="W50" s="6"/>
      <c r="X50" s="6"/>
      <c r="Y50" s="6"/>
      <c r="Z50" s="6"/>
      <c r="AA50" s="6"/>
      <c r="AB50" s="6"/>
      <c r="AC50" s="6"/>
      <c r="AD50" s="6"/>
      <c r="AE50" s="6"/>
      <c r="AF50" s="8"/>
    </row>
    <row r="51" spans="1:32" ht="13" customHeight="1" x14ac:dyDescent="0.35">
      <c r="A51" s="37" t="s">
        <v>53</v>
      </c>
      <c r="B51" s="19">
        <v>2</v>
      </c>
      <c r="C51" s="4">
        <v>39.514068699918099</v>
      </c>
      <c r="D51" s="5">
        <v>0.26084538249589201</v>
      </c>
      <c r="E51" s="4">
        <v>9.7626728059775392</v>
      </c>
      <c r="F51" s="5">
        <v>8.6008650598361602E-2</v>
      </c>
      <c r="G51" s="4">
        <v>20.1017622632457</v>
      </c>
      <c r="H51" s="5">
        <v>1.0265841147424299</v>
      </c>
      <c r="I51" s="4">
        <v>60.132237734668799</v>
      </c>
      <c r="J51" s="5">
        <v>0.88013365547987299</v>
      </c>
      <c r="K51" s="4">
        <v>19.766000002085502</v>
      </c>
      <c r="L51" s="5">
        <v>0.80763567145984505</v>
      </c>
      <c r="M51" s="6"/>
      <c r="N51" s="6"/>
      <c r="O51" s="6"/>
      <c r="P51" s="6"/>
      <c r="Q51" s="6"/>
      <c r="R51" s="6"/>
      <c r="S51" s="6"/>
      <c r="T51" s="6"/>
      <c r="U51" s="6"/>
      <c r="V51" s="6"/>
      <c r="W51" s="6"/>
      <c r="X51" s="6"/>
      <c r="Y51" s="6"/>
      <c r="Z51" s="6"/>
      <c r="AA51" s="6"/>
      <c r="AB51" s="6"/>
      <c r="AC51" s="6"/>
      <c r="AD51" s="6"/>
      <c r="AE51" s="6"/>
      <c r="AF51" s="8"/>
    </row>
    <row r="52" spans="1:32" ht="13" customHeight="1" x14ac:dyDescent="0.35">
      <c r="A52" s="52" t="s">
        <v>54</v>
      </c>
      <c r="B52" s="19">
        <v>2</v>
      </c>
      <c r="C52" s="4">
        <v>41.837089286972798</v>
      </c>
      <c r="D52" s="5">
        <v>0.35837529493868198</v>
      </c>
      <c r="E52" s="4">
        <v>10.137950791829899</v>
      </c>
      <c r="F52" s="5">
        <v>0.13315820268022399</v>
      </c>
      <c r="G52" s="4">
        <v>12.168585609016001</v>
      </c>
      <c r="H52" s="5">
        <v>0.97284430583135595</v>
      </c>
      <c r="I52" s="4">
        <v>63.742376112875299</v>
      </c>
      <c r="J52" s="5">
        <v>0.80306433165549795</v>
      </c>
      <c r="K52" s="4">
        <v>24.089038278108699</v>
      </c>
      <c r="L52" s="5">
        <v>1.0828983934630401</v>
      </c>
      <c r="M52" s="6"/>
      <c r="N52" s="6"/>
      <c r="O52" s="6"/>
      <c r="P52" s="6"/>
      <c r="Q52" s="6"/>
      <c r="R52" s="6"/>
      <c r="S52" s="6"/>
      <c r="T52" s="6"/>
      <c r="U52" s="6"/>
      <c r="V52" s="6"/>
      <c r="W52" s="6"/>
      <c r="X52" s="6"/>
      <c r="Y52" s="6"/>
      <c r="Z52" s="6"/>
      <c r="AA52" s="6"/>
      <c r="AB52" s="6"/>
      <c r="AC52" s="6"/>
      <c r="AD52" s="6"/>
      <c r="AE52" s="6"/>
      <c r="AF52" s="8"/>
    </row>
    <row r="53" spans="1:32" ht="13" customHeight="1" x14ac:dyDescent="0.35">
      <c r="A53" s="52" t="s">
        <v>55</v>
      </c>
      <c r="B53" s="19">
        <v>2</v>
      </c>
      <c r="C53" s="4">
        <v>45.215697681142203</v>
      </c>
      <c r="D53" s="5">
        <v>0.215996720815297</v>
      </c>
      <c r="E53" s="4">
        <v>10.0621416806773</v>
      </c>
      <c r="F53" s="5">
        <v>0.118862341982926</v>
      </c>
      <c r="G53" s="4">
        <v>7.1886645984755999</v>
      </c>
      <c r="H53" s="5">
        <v>0.54898142613307499</v>
      </c>
      <c r="I53" s="4">
        <v>60.657671121706699</v>
      </c>
      <c r="J53" s="5">
        <v>0.92604278142674601</v>
      </c>
      <c r="K53" s="4">
        <v>32.153664279817697</v>
      </c>
      <c r="L53" s="5">
        <v>0.97538626048459698</v>
      </c>
      <c r="M53" s="6"/>
      <c r="N53" s="6"/>
      <c r="O53" s="6"/>
      <c r="P53" s="6"/>
      <c r="Q53" s="6"/>
      <c r="R53" s="6"/>
      <c r="S53" s="6"/>
      <c r="T53" s="6"/>
      <c r="U53" s="6"/>
      <c r="V53" s="6"/>
      <c r="W53" s="6"/>
      <c r="X53" s="6"/>
      <c r="Y53" s="6"/>
      <c r="Z53" s="6"/>
      <c r="AA53" s="6"/>
      <c r="AB53" s="6"/>
      <c r="AC53" s="6"/>
      <c r="AD53" s="6"/>
      <c r="AE53" s="6"/>
      <c r="AF53" s="8"/>
    </row>
    <row r="54" spans="1:32" ht="13" customHeight="1" x14ac:dyDescent="0.35">
      <c r="A54" s="52" t="s">
        <v>56</v>
      </c>
      <c r="B54" s="19">
        <v>2</v>
      </c>
      <c r="C54" s="4">
        <v>45.103980618927203</v>
      </c>
      <c r="D54" s="5">
        <v>0.22118329980666501</v>
      </c>
      <c r="E54" s="4">
        <v>9.7780893702033804</v>
      </c>
      <c r="F54" s="5">
        <v>0.115187364225841</v>
      </c>
      <c r="G54" s="4">
        <v>6.5412663114111496</v>
      </c>
      <c r="H54" s="5">
        <v>0.60437641893997096</v>
      </c>
      <c r="I54" s="4">
        <v>61.0216463388915</v>
      </c>
      <c r="J54" s="5">
        <v>1.10159986229479</v>
      </c>
      <c r="K54" s="4">
        <v>32.4370873496973</v>
      </c>
      <c r="L54" s="5">
        <v>1.03514650456485</v>
      </c>
      <c r="M54" s="6"/>
      <c r="N54" s="6"/>
      <c r="O54" s="6"/>
      <c r="P54" s="6"/>
      <c r="Q54" s="6"/>
      <c r="R54" s="6"/>
      <c r="S54" s="6"/>
      <c r="T54" s="6"/>
      <c r="U54" s="6"/>
      <c r="V54" s="6"/>
      <c r="W54" s="6"/>
      <c r="X54" s="6"/>
      <c r="Y54" s="6"/>
      <c r="Z54" s="6"/>
      <c r="AA54" s="6"/>
      <c r="AB54" s="6"/>
      <c r="AC54" s="6"/>
      <c r="AD54" s="6"/>
      <c r="AE54" s="6"/>
      <c r="AF54" s="8"/>
    </row>
    <row r="55" spans="1:32" ht="13" customHeight="1" x14ac:dyDescent="0.35">
      <c r="A55" s="52" t="s">
        <v>57</v>
      </c>
      <c r="B55" s="19">
        <v>2</v>
      </c>
      <c r="C55" s="4">
        <v>40.837693541896101</v>
      </c>
      <c r="D55" s="5">
        <v>0.29031218675724701</v>
      </c>
      <c r="E55" s="4">
        <v>11.936770049147</v>
      </c>
      <c r="F55" s="5">
        <v>9.8526832142424095E-2</v>
      </c>
      <c r="G55" s="4">
        <v>23.178101773148299</v>
      </c>
      <c r="H55" s="5">
        <v>0.90343588774660599</v>
      </c>
      <c r="I55" s="4">
        <v>44.883525210535502</v>
      </c>
      <c r="J55" s="5">
        <v>1.0377940286413501</v>
      </c>
      <c r="K55" s="4">
        <v>31.938373016316199</v>
      </c>
      <c r="L55" s="5">
        <v>1.1827310502822099</v>
      </c>
      <c r="M55" s="6"/>
      <c r="N55" s="6"/>
      <c r="O55" s="6"/>
      <c r="P55" s="6"/>
      <c r="Q55" s="6"/>
      <c r="R55" s="6"/>
      <c r="S55" s="6"/>
      <c r="T55" s="6"/>
      <c r="U55" s="6"/>
      <c r="V55" s="6"/>
      <c r="W55" s="6"/>
      <c r="X55" s="6"/>
      <c r="Y55" s="6"/>
      <c r="Z55" s="6"/>
      <c r="AA55" s="6"/>
      <c r="AB55" s="6"/>
      <c r="AC55" s="6"/>
      <c r="AD55" s="6"/>
      <c r="AE55" s="6"/>
      <c r="AF55" s="8"/>
    </row>
    <row r="56" spans="1:32" ht="13" customHeight="1" x14ac:dyDescent="0.35">
      <c r="A56" s="52" t="s">
        <v>58</v>
      </c>
      <c r="B56" s="19">
        <v>2</v>
      </c>
      <c r="C56" s="4">
        <v>44.8561135203351</v>
      </c>
      <c r="D56" s="5">
        <v>0.21120797655849899</v>
      </c>
      <c r="E56" s="4">
        <v>9.9790788719712396</v>
      </c>
      <c r="F56" s="5">
        <v>8.8829788953430494E-2</v>
      </c>
      <c r="G56" s="4">
        <v>7.90539250236644</v>
      </c>
      <c r="H56" s="5">
        <v>0.47353886420795799</v>
      </c>
      <c r="I56" s="4">
        <v>56.7780289326126</v>
      </c>
      <c r="J56" s="5">
        <v>0.86711021333304905</v>
      </c>
      <c r="K56" s="4">
        <v>35.316578565020997</v>
      </c>
      <c r="L56" s="5">
        <v>0.974897139866715</v>
      </c>
      <c r="M56" s="6"/>
      <c r="N56" s="6"/>
      <c r="O56" s="6"/>
      <c r="P56" s="6"/>
      <c r="Q56" s="6"/>
      <c r="R56" s="6"/>
      <c r="S56" s="6"/>
      <c r="T56" s="6"/>
      <c r="U56" s="6"/>
      <c r="V56" s="6"/>
      <c r="W56" s="6"/>
      <c r="X56" s="6"/>
      <c r="Y56" s="6"/>
      <c r="Z56" s="6"/>
      <c r="AA56" s="6"/>
      <c r="AB56" s="6"/>
      <c r="AC56" s="6"/>
      <c r="AD56" s="6"/>
      <c r="AE56" s="6"/>
      <c r="AF56" s="8"/>
    </row>
    <row r="57" spans="1:32" ht="13" customHeight="1" x14ac:dyDescent="0.35">
      <c r="A57" s="52" t="s">
        <v>59</v>
      </c>
      <c r="B57" s="19">
        <v>2</v>
      </c>
      <c r="C57" s="4">
        <v>46.5956772550092</v>
      </c>
      <c r="D57" s="5">
        <v>0.29404988504416901</v>
      </c>
      <c r="E57" s="4">
        <v>10.5929669974637</v>
      </c>
      <c r="F57" s="5">
        <v>0.13587007845423699</v>
      </c>
      <c r="G57" s="4">
        <v>5.2270874326290597</v>
      </c>
      <c r="H57" s="5">
        <v>0.50023789440946698</v>
      </c>
      <c r="I57" s="4">
        <v>52.246508770485001</v>
      </c>
      <c r="J57" s="5">
        <v>1.2704953131636001</v>
      </c>
      <c r="K57" s="4">
        <v>42.526403796886001</v>
      </c>
      <c r="L57" s="5">
        <v>1.3126274546630401</v>
      </c>
      <c r="M57" s="6"/>
      <c r="N57" s="6"/>
      <c r="O57" s="6"/>
      <c r="P57" s="6"/>
      <c r="Q57" s="6"/>
      <c r="R57" s="6"/>
      <c r="S57" s="6"/>
      <c r="T57" s="6"/>
      <c r="U57" s="6"/>
      <c r="V57" s="6"/>
      <c r="W57" s="6"/>
      <c r="X57" s="6"/>
      <c r="Y57" s="6"/>
      <c r="Z57" s="6"/>
      <c r="AA57" s="6"/>
      <c r="AB57" s="6"/>
      <c r="AC57" s="6"/>
      <c r="AD57" s="6"/>
      <c r="AE57" s="6"/>
      <c r="AF57" s="8"/>
    </row>
    <row r="58" spans="1:32" ht="13" customHeight="1" x14ac:dyDescent="0.35">
      <c r="A58" s="52" t="s">
        <v>60</v>
      </c>
      <c r="B58" s="19">
        <v>2</v>
      </c>
      <c r="C58" s="4">
        <v>38.016280293896102</v>
      </c>
      <c r="D58" s="5">
        <v>0.25959387275333701</v>
      </c>
      <c r="E58" s="4">
        <v>7.8096300934643699</v>
      </c>
      <c r="F58" s="5">
        <v>0.120163506282485</v>
      </c>
      <c r="G58" s="4">
        <v>14.8779198070212</v>
      </c>
      <c r="H58" s="5">
        <v>1.1312728304282</v>
      </c>
      <c r="I58" s="4">
        <v>77.183742960229296</v>
      </c>
      <c r="J58" s="5">
        <v>1.1158895172844601</v>
      </c>
      <c r="K58" s="4">
        <v>7.9383372327495003</v>
      </c>
      <c r="L58" s="5">
        <v>0.57969051633618196</v>
      </c>
      <c r="M58" s="6"/>
      <c r="N58" s="6"/>
      <c r="O58" s="6"/>
      <c r="P58" s="6"/>
      <c r="Q58" s="6"/>
      <c r="R58" s="6"/>
      <c r="S58" s="6"/>
      <c r="T58" s="6"/>
      <c r="U58" s="6"/>
      <c r="V58" s="6"/>
      <c r="W58" s="6"/>
      <c r="X58" s="6"/>
      <c r="Y58" s="6"/>
      <c r="Z58" s="6"/>
      <c r="AA58" s="6"/>
      <c r="AB58" s="6"/>
      <c r="AC58" s="6"/>
      <c r="AD58" s="6"/>
      <c r="AE58" s="6"/>
      <c r="AF58" s="8"/>
    </row>
    <row r="59" spans="1:32" ht="13" customHeight="1" x14ac:dyDescent="0.35">
      <c r="A59" s="52" t="s">
        <v>61</v>
      </c>
      <c r="B59" s="19">
        <v>2</v>
      </c>
      <c r="C59" s="4">
        <v>38.726939003618</v>
      </c>
      <c r="D59" s="5">
        <v>0.369959524104712</v>
      </c>
      <c r="E59" s="4">
        <v>8.8725516166150609</v>
      </c>
      <c r="F59" s="5">
        <v>0.13027958579472401</v>
      </c>
      <c r="G59" s="4">
        <v>15.600042420709601</v>
      </c>
      <c r="H59" s="5">
        <v>1.28447954530657</v>
      </c>
      <c r="I59" s="4">
        <v>71.657564496423703</v>
      </c>
      <c r="J59" s="5">
        <v>0.94502799671076698</v>
      </c>
      <c r="K59" s="4">
        <v>12.7423930828667</v>
      </c>
      <c r="L59" s="5">
        <v>1.05399505590943</v>
      </c>
      <c r="M59" s="6"/>
      <c r="N59" s="6"/>
      <c r="O59" s="6"/>
      <c r="P59" s="6"/>
      <c r="Q59" s="6"/>
      <c r="R59" s="6"/>
      <c r="S59" s="6"/>
      <c r="T59" s="6"/>
      <c r="U59" s="6"/>
      <c r="V59" s="6"/>
      <c r="W59" s="6"/>
      <c r="X59" s="6"/>
      <c r="Y59" s="6"/>
      <c r="Z59" s="6"/>
      <c r="AA59" s="6"/>
      <c r="AB59" s="6"/>
      <c r="AC59" s="6"/>
      <c r="AD59" s="6"/>
      <c r="AE59" s="6"/>
      <c r="AF59" s="8"/>
    </row>
    <row r="60" spans="1:32" ht="13" customHeight="1" x14ac:dyDescent="0.35">
      <c r="A60" s="52" t="s">
        <v>62</v>
      </c>
      <c r="B60" s="19">
        <v>2</v>
      </c>
      <c r="C60" s="4">
        <v>42.579206450911002</v>
      </c>
      <c r="D60" s="5">
        <v>0.37159921894912101</v>
      </c>
      <c r="E60" s="4">
        <v>11.1329586097012</v>
      </c>
      <c r="F60" s="5">
        <v>0.18719396992721801</v>
      </c>
      <c r="G60" s="4">
        <v>16.770052511982499</v>
      </c>
      <c r="H60" s="5">
        <v>1.2651519451489099</v>
      </c>
      <c r="I60" s="4">
        <v>51.499100863414803</v>
      </c>
      <c r="J60" s="5">
        <v>1.4286858576282799</v>
      </c>
      <c r="K60" s="4">
        <v>31.730846624602702</v>
      </c>
      <c r="L60" s="5">
        <v>1.5151982504061401</v>
      </c>
      <c r="M60" s="6"/>
      <c r="N60" s="6"/>
      <c r="O60" s="6"/>
      <c r="P60" s="6"/>
      <c r="Q60" s="6"/>
      <c r="R60" s="6"/>
      <c r="S60" s="6"/>
      <c r="T60" s="6"/>
      <c r="U60" s="6"/>
      <c r="V60" s="6"/>
      <c r="W60" s="6"/>
      <c r="X60" s="6"/>
      <c r="Y60" s="6"/>
      <c r="Z60" s="6"/>
      <c r="AA60" s="6"/>
      <c r="AB60" s="6"/>
      <c r="AC60" s="6"/>
      <c r="AD60" s="6"/>
      <c r="AE60" s="6"/>
      <c r="AF60" s="8"/>
    </row>
    <row r="61" spans="1:32" ht="13" customHeight="1" x14ac:dyDescent="0.35">
      <c r="A61" s="22" t="s">
        <v>63</v>
      </c>
      <c r="B61" s="19">
        <v>2</v>
      </c>
      <c r="C61" s="4">
        <v>39.166639965065201</v>
      </c>
      <c r="D61" s="5">
        <v>0.214857143183279</v>
      </c>
      <c r="E61" s="4">
        <v>11.2788573339812</v>
      </c>
      <c r="F61" s="5">
        <v>0.152239682780267</v>
      </c>
      <c r="G61" s="4">
        <v>22.024211384532599</v>
      </c>
      <c r="H61" s="5">
        <v>0.80525871295131402</v>
      </c>
      <c r="I61" s="4">
        <v>55.740812697309103</v>
      </c>
      <c r="J61" s="5">
        <v>0.97340832698986302</v>
      </c>
      <c r="K61" s="4">
        <v>22.234975918158401</v>
      </c>
      <c r="L61" s="5">
        <v>0.75442361866009999</v>
      </c>
      <c r="M61" s="6"/>
      <c r="N61" s="6"/>
      <c r="O61" s="6"/>
      <c r="P61" s="6"/>
      <c r="Q61" s="6"/>
      <c r="R61" s="6"/>
      <c r="S61" s="6"/>
      <c r="T61" s="6"/>
      <c r="U61" s="6"/>
      <c r="V61" s="6"/>
      <c r="W61" s="6"/>
      <c r="X61" s="6"/>
      <c r="Y61" s="6"/>
      <c r="Z61" s="6"/>
      <c r="AA61" s="6"/>
      <c r="AB61" s="6"/>
      <c r="AC61" s="6"/>
      <c r="AD61" s="6"/>
      <c r="AE61" s="6"/>
      <c r="AF61" s="8"/>
    </row>
    <row r="62" spans="1:32" ht="13" customHeight="1" x14ac:dyDescent="0.35">
      <c r="A62" s="52" t="s">
        <v>64</v>
      </c>
      <c r="B62" s="19">
        <v>2</v>
      </c>
      <c r="C62" s="4">
        <v>42.147155062789103</v>
      </c>
      <c r="D62" s="5">
        <v>0.199129988298339</v>
      </c>
      <c r="E62" s="4">
        <v>7.3851476165563996</v>
      </c>
      <c r="F62" s="5">
        <v>0.118844608932461</v>
      </c>
      <c r="G62" s="4">
        <v>6.047068225546</v>
      </c>
      <c r="H62" s="5">
        <v>0.51304624466374504</v>
      </c>
      <c r="I62" s="4">
        <v>80.774811690178794</v>
      </c>
      <c r="J62" s="5">
        <v>0.81025919538034996</v>
      </c>
      <c r="K62" s="4">
        <v>13.1781200842752</v>
      </c>
      <c r="L62" s="5">
        <v>0.71871016671334997</v>
      </c>
      <c r="M62" s="6"/>
      <c r="N62" s="6"/>
      <c r="O62" s="6"/>
      <c r="P62" s="6"/>
      <c r="Q62" s="6"/>
      <c r="R62" s="6"/>
      <c r="S62" s="6"/>
      <c r="T62" s="6"/>
      <c r="U62" s="6"/>
      <c r="V62" s="6"/>
      <c r="W62" s="6"/>
      <c r="X62" s="6"/>
      <c r="Y62" s="6"/>
      <c r="Z62" s="6"/>
      <c r="AA62" s="6"/>
      <c r="AB62" s="6"/>
      <c r="AC62" s="6"/>
      <c r="AD62" s="6"/>
      <c r="AE62" s="6"/>
      <c r="AF62" s="8"/>
    </row>
    <row r="63" spans="1:32" ht="13" customHeight="1" x14ac:dyDescent="0.35">
      <c r="A63" s="39" t="s">
        <v>65</v>
      </c>
      <c r="B63" s="40">
        <v>2</v>
      </c>
      <c r="C63" s="42">
        <v>44.926531745568298</v>
      </c>
      <c r="D63" s="43">
        <v>5.4646094039389401E-2</v>
      </c>
      <c r="E63" s="42">
        <v>10.621332759528901</v>
      </c>
      <c r="F63" s="43">
        <v>2.7050232436500399E-2</v>
      </c>
      <c r="G63" s="42">
        <v>10.2329815246911</v>
      </c>
      <c r="H63" s="43">
        <v>0.14310329170376099</v>
      </c>
      <c r="I63" s="42">
        <v>53.211369397143102</v>
      </c>
      <c r="J63" s="43">
        <v>0.212196928580139</v>
      </c>
      <c r="K63" s="42">
        <v>36.5556490781658</v>
      </c>
      <c r="L63" s="43">
        <v>0.21786426907666601</v>
      </c>
      <c r="M63" s="6"/>
      <c r="N63" s="6"/>
      <c r="O63" s="6"/>
      <c r="P63" s="6"/>
      <c r="Q63" s="6"/>
      <c r="R63" s="6"/>
      <c r="S63" s="6"/>
      <c r="T63" s="6"/>
      <c r="U63" s="6"/>
      <c r="V63" s="6"/>
      <c r="W63" s="6"/>
      <c r="X63" s="6"/>
      <c r="Y63" s="6"/>
      <c r="Z63" s="6"/>
      <c r="AA63" s="6"/>
      <c r="AB63" s="6"/>
      <c r="AC63" s="6"/>
      <c r="AD63" s="6"/>
      <c r="AE63" s="6"/>
      <c r="AF63" s="8"/>
    </row>
    <row r="64" spans="1:32" ht="13" customHeight="1" x14ac:dyDescent="0.35">
      <c r="A64" s="44" t="s">
        <v>66</v>
      </c>
      <c r="B64" s="46">
        <v>2</v>
      </c>
      <c r="C64" s="47">
        <v>46.095220466392</v>
      </c>
      <c r="D64" s="48">
        <v>7.8141465878244304E-2</v>
      </c>
      <c r="E64" s="47">
        <v>10.1586134586545</v>
      </c>
      <c r="F64" s="48">
        <v>3.8406285602301998E-2</v>
      </c>
      <c r="G64" s="47">
        <v>7.2833619789180499</v>
      </c>
      <c r="H64" s="48">
        <v>0.17730653440466901</v>
      </c>
      <c r="I64" s="47">
        <v>52.593461303171402</v>
      </c>
      <c r="J64" s="48">
        <v>0.33274833043151703</v>
      </c>
      <c r="K64" s="47">
        <v>40.123176717910503</v>
      </c>
      <c r="L64" s="48">
        <v>0.35232032359727</v>
      </c>
      <c r="M64" s="6"/>
      <c r="N64" s="6"/>
      <c r="O64" s="6"/>
      <c r="P64" s="6"/>
      <c r="Q64" s="6"/>
      <c r="R64" s="6"/>
      <c r="S64" s="6"/>
      <c r="T64" s="6"/>
      <c r="U64" s="6"/>
      <c r="V64" s="6"/>
      <c r="W64" s="6"/>
      <c r="X64" s="6"/>
      <c r="Y64" s="6"/>
      <c r="Z64" s="6"/>
      <c r="AA64" s="6"/>
      <c r="AB64" s="6"/>
      <c r="AC64" s="6"/>
      <c r="AD64" s="6"/>
      <c r="AE64" s="6"/>
      <c r="AF64" s="8"/>
    </row>
    <row r="65" spans="1:32" ht="13" customHeight="1" x14ac:dyDescent="0.35">
      <c r="A65" s="49" t="s">
        <v>67</v>
      </c>
      <c r="B65" s="50">
        <v>2</v>
      </c>
      <c r="C65" s="26">
        <v>43.864231031862197</v>
      </c>
      <c r="D65" s="27">
        <v>3.9095567242316602E-2</v>
      </c>
      <c r="E65" s="26">
        <v>10.411346929232099</v>
      </c>
      <c r="F65" s="27">
        <v>1.9677528988885699E-2</v>
      </c>
      <c r="G65" s="26">
        <v>11.1822573749826</v>
      </c>
      <c r="H65" s="27">
        <v>0.108598522338476</v>
      </c>
      <c r="I65" s="26">
        <v>56.545869690824198</v>
      </c>
      <c r="J65" s="27">
        <v>0.15159855713933801</v>
      </c>
      <c r="K65" s="26">
        <v>32.271872934193098</v>
      </c>
      <c r="L65" s="27">
        <v>0.15255037784636699</v>
      </c>
      <c r="M65" s="6"/>
      <c r="N65" s="6"/>
      <c r="O65" s="6"/>
      <c r="P65" s="6"/>
      <c r="Q65" s="6"/>
      <c r="R65" s="6"/>
      <c r="S65" s="6"/>
      <c r="T65" s="6"/>
      <c r="U65" s="6"/>
      <c r="V65" s="6"/>
      <c r="W65" s="6"/>
      <c r="X65" s="6"/>
      <c r="Y65" s="6"/>
      <c r="Z65" s="6"/>
      <c r="AA65" s="6"/>
      <c r="AB65" s="6"/>
      <c r="AC65" s="6"/>
      <c r="AD65" s="6"/>
      <c r="AE65" s="6"/>
      <c r="AF65" s="8"/>
    </row>
    <row r="66" spans="1:32" ht="13" customHeight="1" x14ac:dyDescent="0.35">
      <c r="A66" s="37" t="s">
        <v>173</v>
      </c>
      <c r="B66" s="19">
        <v>2</v>
      </c>
      <c r="C66" s="4">
        <v>39.8195053378723</v>
      </c>
      <c r="D66" s="5">
        <v>0.51136981479727595</v>
      </c>
      <c r="E66" s="4">
        <v>10.5818061183121</v>
      </c>
      <c r="F66" s="5">
        <v>0.21681059613098599</v>
      </c>
      <c r="G66" s="4">
        <v>19.762655299960102</v>
      </c>
      <c r="H66" s="5">
        <v>2.2164899827661202</v>
      </c>
      <c r="I66" s="4">
        <v>59.240260627358097</v>
      </c>
      <c r="J66" s="5">
        <v>1.93867524558027</v>
      </c>
      <c r="K66" s="4">
        <v>20.997084072681801</v>
      </c>
      <c r="L66" s="5">
        <v>1.5744957894085501</v>
      </c>
      <c r="M66" s="6"/>
      <c r="N66" s="6"/>
      <c r="O66" s="6"/>
      <c r="P66" s="6"/>
      <c r="Q66" s="6"/>
      <c r="R66" s="6"/>
      <c r="S66" s="6"/>
      <c r="T66" s="6"/>
      <c r="U66" s="6"/>
      <c r="V66" s="6"/>
      <c r="W66" s="6"/>
      <c r="X66" s="6"/>
      <c r="Y66" s="6"/>
      <c r="Z66" s="6"/>
      <c r="AA66" s="6"/>
      <c r="AB66" s="6"/>
      <c r="AC66" s="6"/>
      <c r="AD66" s="6"/>
      <c r="AE66" s="6"/>
      <c r="AF66" s="8"/>
    </row>
    <row r="67" spans="1:32" ht="13" customHeight="1" x14ac:dyDescent="0.35">
      <c r="A67" s="52" t="s">
        <v>174</v>
      </c>
      <c r="B67" s="19">
        <v>2</v>
      </c>
      <c r="C67" s="4">
        <v>41.8650119705243</v>
      </c>
      <c r="D67" s="5">
        <v>0.46574973413331899</v>
      </c>
      <c r="E67" s="4">
        <v>12.035002790889299</v>
      </c>
      <c r="F67" s="5">
        <v>0.17553146648491599</v>
      </c>
      <c r="G67" s="4">
        <v>16.992626267631699</v>
      </c>
      <c r="H67" s="5">
        <v>1.3573378658206601</v>
      </c>
      <c r="I67" s="4">
        <v>54.353363189409698</v>
      </c>
      <c r="J67" s="5">
        <v>1.1035595553223601</v>
      </c>
      <c r="K67" s="4">
        <v>28.654010542958599</v>
      </c>
      <c r="L67" s="5">
        <v>1.46956317192768</v>
      </c>
      <c r="M67" s="6"/>
      <c r="N67" s="6"/>
      <c r="O67" s="6"/>
      <c r="P67" s="6"/>
      <c r="Q67" s="6"/>
      <c r="R67" s="6"/>
      <c r="S67" s="6"/>
      <c r="T67" s="6"/>
      <c r="U67" s="6"/>
      <c r="V67" s="6"/>
      <c r="W67" s="6"/>
      <c r="X67" s="6"/>
      <c r="Y67" s="6"/>
      <c r="Z67" s="6"/>
      <c r="AA67" s="6"/>
      <c r="AB67" s="6"/>
      <c r="AC67" s="6"/>
      <c r="AD67" s="6"/>
      <c r="AE67" s="6"/>
      <c r="AF67" s="8"/>
    </row>
    <row r="68" spans="1:32" ht="13" customHeight="1" x14ac:dyDescent="0.35">
      <c r="A68" s="52" t="s">
        <v>175</v>
      </c>
      <c r="B68" s="19">
        <v>2</v>
      </c>
      <c r="C68" s="4">
        <v>44.717880691659197</v>
      </c>
      <c r="D68" s="5">
        <v>0.55237458196756395</v>
      </c>
      <c r="E68" s="4">
        <v>12.1105216358409</v>
      </c>
      <c r="F68" s="5">
        <v>0.23601511544588699</v>
      </c>
      <c r="G68" s="4">
        <v>12.586593329460101</v>
      </c>
      <c r="H68" s="5">
        <v>1.4212690246036701</v>
      </c>
      <c r="I68" s="4">
        <v>52.2566131980603</v>
      </c>
      <c r="J68" s="5">
        <v>1.5865812141992901</v>
      </c>
      <c r="K68" s="4">
        <v>35.156793472479599</v>
      </c>
      <c r="L68" s="5">
        <v>1.7049221974605999</v>
      </c>
      <c r="M68" s="6"/>
      <c r="N68" s="6"/>
      <c r="O68" s="6"/>
      <c r="P68" s="6"/>
      <c r="Q68" s="6"/>
      <c r="R68" s="6"/>
      <c r="S68" s="6"/>
      <c r="T68" s="6"/>
      <c r="U68" s="6"/>
      <c r="V68" s="6"/>
      <c r="W68" s="6"/>
      <c r="X68" s="6"/>
      <c r="Y68" s="6"/>
      <c r="Z68" s="6"/>
      <c r="AA68" s="6"/>
      <c r="AB68" s="6"/>
      <c r="AC68" s="6"/>
      <c r="AD68" s="6"/>
      <c r="AE68" s="6"/>
      <c r="AF68" s="8"/>
    </row>
    <row r="69" spans="1:32" ht="13" customHeight="1" x14ac:dyDescent="0.35">
      <c r="A69" s="24" t="s">
        <v>176</v>
      </c>
      <c r="B69" s="25">
        <v>2</v>
      </c>
      <c r="C69" s="28">
        <v>42.068770343592398</v>
      </c>
      <c r="D69" s="29">
        <v>0.38136227037232001</v>
      </c>
      <c r="E69" s="28">
        <v>10.862786642912701</v>
      </c>
      <c r="F69" s="29">
        <v>0.15727779665957001</v>
      </c>
      <c r="G69" s="28">
        <v>15.6016940459702</v>
      </c>
      <c r="H69" s="29">
        <v>1.3368966797020601</v>
      </c>
      <c r="I69" s="28">
        <v>56.424337217266</v>
      </c>
      <c r="J69" s="29">
        <v>1.34646305879658</v>
      </c>
      <c r="K69" s="28">
        <v>27.973968736763801</v>
      </c>
      <c r="L69" s="29">
        <v>1.3984459652284</v>
      </c>
      <c r="M69" s="9"/>
      <c r="N69" s="9"/>
      <c r="O69" s="9"/>
      <c r="P69" s="9"/>
      <c r="Q69" s="9"/>
      <c r="R69" s="9"/>
      <c r="S69" s="9"/>
      <c r="T69" s="9"/>
      <c r="U69" s="9"/>
      <c r="V69" s="9"/>
      <c r="W69" s="9"/>
      <c r="X69" s="9"/>
      <c r="Y69" s="9"/>
      <c r="Z69" s="9"/>
      <c r="AA69" s="9"/>
      <c r="AB69" s="9"/>
      <c r="AC69" s="9"/>
      <c r="AD69" s="9"/>
      <c r="AE69" s="9"/>
      <c r="AF69" s="10"/>
    </row>
    <row r="70" spans="1:32" ht="13" customHeight="1" x14ac:dyDescent="0.35">
      <c r="A70" s="3"/>
      <c r="B70" s="20"/>
      <c r="C70" s="4" t="s">
        <v>776</v>
      </c>
      <c r="D70" s="5" t="s">
        <v>777</v>
      </c>
      <c r="E70" s="4" t="s">
        <v>778</v>
      </c>
      <c r="F70" s="5" t="s">
        <v>779</v>
      </c>
      <c r="G70" s="4" t="s">
        <v>780</v>
      </c>
      <c r="H70" s="5" t="s">
        <v>781</v>
      </c>
      <c r="I70" s="4" t="s">
        <v>782</v>
      </c>
      <c r="J70" s="5" t="s">
        <v>783</v>
      </c>
      <c r="K70" s="4" t="s">
        <v>784</v>
      </c>
      <c r="L70" s="5" t="s">
        <v>785</v>
      </c>
      <c r="M70" s="4" t="s">
        <v>786</v>
      </c>
      <c r="N70" s="5" t="s">
        <v>787</v>
      </c>
      <c r="O70" s="4" t="s">
        <v>788</v>
      </c>
      <c r="P70" s="5" t="s">
        <v>789</v>
      </c>
      <c r="Q70" s="4" t="s">
        <v>790</v>
      </c>
      <c r="R70" s="5" t="s">
        <v>791</v>
      </c>
      <c r="S70" s="4" t="s">
        <v>792</v>
      </c>
      <c r="T70" s="5" t="s">
        <v>793</v>
      </c>
      <c r="U70" s="4" t="s">
        <v>794</v>
      </c>
      <c r="V70" s="5" t="s">
        <v>795</v>
      </c>
      <c r="W70" s="6" t="s">
        <v>796</v>
      </c>
      <c r="X70" s="6" t="s">
        <v>797</v>
      </c>
      <c r="Y70" s="6" t="s">
        <v>798</v>
      </c>
      <c r="Z70" s="6" t="s">
        <v>799</v>
      </c>
      <c r="AA70" s="6" t="s">
        <v>800</v>
      </c>
      <c r="AB70" s="6" t="s">
        <v>801</v>
      </c>
      <c r="AC70" s="6" t="s">
        <v>802</v>
      </c>
      <c r="AD70" s="6" t="s">
        <v>803</v>
      </c>
      <c r="AE70" s="6" t="s">
        <v>804</v>
      </c>
      <c r="AF70" s="8" t="s">
        <v>805</v>
      </c>
    </row>
    <row r="71" spans="1:32" ht="13" customHeight="1" x14ac:dyDescent="0.35">
      <c r="A71" s="52" t="s">
        <v>15</v>
      </c>
      <c r="B71" s="20">
        <v>1</v>
      </c>
      <c r="C71" s="4">
        <v>41.174020878784503</v>
      </c>
      <c r="D71" s="5">
        <v>0.342288630117351</v>
      </c>
      <c r="E71" s="4">
        <v>11.4894653995648</v>
      </c>
      <c r="F71" s="5">
        <v>0.17435431342659299</v>
      </c>
      <c r="G71" s="4">
        <v>19.015060639166599</v>
      </c>
      <c r="H71" s="5">
        <v>1.0152855014895501</v>
      </c>
      <c r="I71" s="4">
        <v>55.845921742351003</v>
      </c>
      <c r="J71" s="5">
        <v>1.18872239832188</v>
      </c>
      <c r="K71" s="4">
        <v>25.139017618482299</v>
      </c>
      <c r="L71" s="5">
        <v>1.18492483317502</v>
      </c>
      <c r="M71" s="4">
        <v>-1.04365615199336</v>
      </c>
      <c r="N71" s="5">
        <v>0.44135606346686701</v>
      </c>
      <c r="O71" s="4">
        <v>-0.16527639429239299</v>
      </c>
      <c r="P71" s="5">
        <v>0.21688420015426599</v>
      </c>
      <c r="Q71" s="4">
        <v>1.6162078202530099</v>
      </c>
      <c r="R71" s="5">
        <v>1.3230973543703699</v>
      </c>
      <c r="S71" s="4">
        <v>2.9365828608484099</v>
      </c>
      <c r="T71" s="5">
        <v>1.58077011222914</v>
      </c>
      <c r="U71" s="4">
        <v>-4.5527906811014001</v>
      </c>
      <c r="V71" s="5">
        <v>1.57965406037996</v>
      </c>
      <c r="W71" s="6"/>
      <c r="X71" s="6"/>
      <c r="Y71" s="6"/>
      <c r="Z71" s="6"/>
      <c r="AA71" s="6"/>
      <c r="AB71" s="6"/>
      <c r="AC71" s="6"/>
      <c r="AD71" s="6"/>
      <c r="AE71" s="6"/>
      <c r="AF71" s="8"/>
    </row>
    <row r="72" spans="1:32" ht="13" customHeight="1" x14ac:dyDescent="0.35">
      <c r="A72" s="52" t="s">
        <v>19</v>
      </c>
      <c r="B72" s="20">
        <v>1</v>
      </c>
      <c r="C72" s="4">
        <v>40.383628481714403</v>
      </c>
      <c r="D72" s="5">
        <v>0.20924245319611601</v>
      </c>
      <c r="E72" s="4">
        <v>10.7327259253238</v>
      </c>
      <c r="F72" s="5">
        <v>9.3715840904932096E-2</v>
      </c>
      <c r="G72" s="4">
        <v>19.0404879112813</v>
      </c>
      <c r="H72" s="5">
        <v>0.75934784478817396</v>
      </c>
      <c r="I72" s="4">
        <v>58.051799799976301</v>
      </c>
      <c r="J72" s="5">
        <v>0.82111549903246195</v>
      </c>
      <c r="K72" s="4">
        <v>22.907712288742399</v>
      </c>
      <c r="L72" s="5">
        <v>0.77426389222890102</v>
      </c>
      <c r="M72" s="4">
        <v>5.1248943011614798E-2</v>
      </c>
      <c r="N72" s="5">
        <v>0.30735707713115601</v>
      </c>
      <c r="O72" s="4">
        <v>0.29095965332832902</v>
      </c>
      <c r="P72" s="5">
        <v>0.12587716773871599</v>
      </c>
      <c r="Q72" s="4">
        <v>1.2219973219725599</v>
      </c>
      <c r="R72" s="5">
        <v>1.09439712270634</v>
      </c>
      <c r="S72" s="4">
        <v>-1.9777371565461599</v>
      </c>
      <c r="T72" s="5">
        <v>1.0752844394271901</v>
      </c>
      <c r="U72" s="4">
        <v>0.75573983457360305</v>
      </c>
      <c r="V72" s="5">
        <v>1.07893771197043</v>
      </c>
      <c r="W72" s="6"/>
      <c r="X72" s="6"/>
      <c r="Y72" s="6"/>
      <c r="Z72" s="6"/>
      <c r="AA72" s="6"/>
      <c r="AB72" s="6"/>
      <c r="AC72" s="6"/>
      <c r="AD72" s="6"/>
      <c r="AE72" s="6"/>
      <c r="AF72" s="8"/>
    </row>
    <row r="73" spans="1:32" ht="13" customHeight="1" x14ac:dyDescent="0.35">
      <c r="A73" s="1" t="s">
        <v>21</v>
      </c>
      <c r="B73" s="20">
        <v>1</v>
      </c>
      <c r="C73" s="4">
        <v>41.097888591534101</v>
      </c>
      <c r="D73" s="5">
        <v>0.25483105380786403</v>
      </c>
      <c r="E73" s="4">
        <v>10.4700517464686</v>
      </c>
      <c r="F73" s="5">
        <v>0.125562427195514</v>
      </c>
      <c r="G73" s="4">
        <v>16.795174517806501</v>
      </c>
      <c r="H73" s="5">
        <v>0.88371862449377703</v>
      </c>
      <c r="I73" s="4">
        <v>58.318081599946602</v>
      </c>
      <c r="J73" s="5">
        <v>1.2184020103903399</v>
      </c>
      <c r="K73" s="4">
        <v>24.8867438822469</v>
      </c>
      <c r="L73" s="5">
        <v>0.97680390262677796</v>
      </c>
      <c r="M73" s="4">
        <v>0.69218200024239696</v>
      </c>
      <c r="N73" s="5">
        <v>0.38313503246907199</v>
      </c>
      <c r="O73" s="4">
        <v>0.120454436768288</v>
      </c>
      <c r="P73" s="5">
        <v>0.166319036729907</v>
      </c>
      <c r="Q73" s="4">
        <v>0.37539640806005498</v>
      </c>
      <c r="R73" s="5">
        <v>1.37179832937813</v>
      </c>
      <c r="S73" s="4">
        <v>-1.75401959251852</v>
      </c>
      <c r="T73" s="5">
        <v>1.58216158589393</v>
      </c>
      <c r="U73" s="4">
        <v>1.37862318445848</v>
      </c>
      <c r="V73" s="5">
        <v>1.37429740382614</v>
      </c>
      <c r="W73" s="6"/>
      <c r="X73" s="6"/>
      <c r="Y73" s="6"/>
      <c r="Z73" s="6"/>
      <c r="AA73" s="6"/>
      <c r="AB73" s="6"/>
      <c r="AC73" s="6"/>
      <c r="AD73" s="6"/>
      <c r="AE73" s="6"/>
      <c r="AF73" s="8"/>
    </row>
    <row r="74" spans="1:32" ht="13" customHeight="1" x14ac:dyDescent="0.35">
      <c r="A74" s="52" t="s">
        <v>22</v>
      </c>
      <c r="B74" s="20">
        <v>1</v>
      </c>
      <c r="C74" s="4">
        <v>42.551547648273399</v>
      </c>
      <c r="D74" s="5">
        <v>0.32935576132124</v>
      </c>
      <c r="E74" s="4">
        <v>10.277048722266001</v>
      </c>
      <c r="F74" s="5">
        <v>0.20229101688769299</v>
      </c>
      <c r="G74" s="4">
        <v>11.210465436030701</v>
      </c>
      <c r="H74" s="5">
        <v>0.85699672588664699</v>
      </c>
      <c r="I74" s="4">
        <v>63.384547192462797</v>
      </c>
      <c r="J74" s="5">
        <v>1.27761349306979</v>
      </c>
      <c r="K74" s="4">
        <v>25.4049873715065</v>
      </c>
      <c r="L74" s="5">
        <v>1.1210100013844899</v>
      </c>
      <c r="M74" s="4">
        <v>0.63908569346949695</v>
      </c>
      <c r="N74" s="5">
        <v>0.44794169641653597</v>
      </c>
      <c r="O74" s="4">
        <v>-1.2282341729168401E-3</v>
      </c>
      <c r="P74" s="5">
        <v>0.27306943219097402</v>
      </c>
      <c r="Q74" s="4">
        <v>-2.7561778240044501</v>
      </c>
      <c r="R74" s="5">
        <v>1.43323277824092</v>
      </c>
      <c r="S74" s="4">
        <v>1.22365979171116</v>
      </c>
      <c r="T74" s="5">
        <v>1.78498459365825</v>
      </c>
      <c r="U74" s="4">
        <v>1.5325180322932901</v>
      </c>
      <c r="V74" s="5">
        <v>1.5260757126055899</v>
      </c>
      <c r="W74" s="6"/>
      <c r="X74" s="6"/>
      <c r="Y74" s="6"/>
      <c r="Z74" s="6"/>
      <c r="AA74" s="6"/>
      <c r="AB74" s="6"/>
      <c r="AC74" s="6"/>
      <c r="AD74" s="6"/>
      <c r="AE74" s="6"/>
      <c r="AF74" s="8"/>
    </row>
    <row r="75" spans="1:32" ht="13" customHeight="1" x14ac:dyDescent="0.35">
      <c r="A75" s="52" t="s">
        <v>33</v>
      </c>
      <c r="B75" s="20">
        <v>1</v>
      </c>
      <c r="C75" s="4">
        <v>43.754107705315299</v>
      </c>
      <c r="D75" s="5">
        <v>0.248095561841715</v>
      </c>
      <c r="E75" s="4">
        <v>9.4729626022128492</v>
      </c>
      <c r="F75" s="5">
        <v>0.14622955596439599</v>
      </c>
      <c r="G75" s="4">
        <v>9.0161138234725797</v>
      </c>
      <c r="H75" s="5">
        <v>0.70640346879350402</v>
      </c>
      <c r="I75" s="4">
        <v>60.956991327248701</v>
      </c>
      <c r="J75" s="5">
        <v>1.2825080381867999</v>
      </c>
      <c r="K75" s="4">
        <v>30.026894849278701</v>
      </c>
      <c r="L75" s="5">
        <v>1.24329034430005</v>
      </c>
      <c r="M75" s="4">
        <v>-0.85158639612161102</v>
      </c>
      <c r="N75" s="5">
        <v>0.357187882689602</v>
      </c>
      <c r="O75" s="4">
        <v>-0.375791169704279</v>
      </c>
      <c r="P75" s="5">
        <v>0.20230735244727199</v>
      </c>
      <c r="Q75" s="4">
        <v>0.19512037001516999</v>
      </c>
      <c r="R75" s="5">
        <v>1.00611738679323</v>
      </c>
      <c r="S75" s="4">
        <v>5.5809117876235197</v>
      </c>
      <c r="T75" s="5">
        <v>1.68769963350642</v>
      </c>
      <c r="U75" s="4">
        <v>-5.7760321576386904</v>
      </c>
      <c r="V75" s="5">
        <v>1.6440215857878899</v>
      </c>
      <c r="W75" s="6"/>
      <c r="X75" s="6"/>
      <c r="Y75" s="6"/>
      <c r="Z75" s="6"/>
      <c r="AA75" s="6"/>
      <c r="AB75" s="6"/>
      <c r="AC75" s="6"/>
      <c r="AD75" s="6"/>
      <c r="AE75" s="6"/>
      <c r="AF75" s="8"/>
    </row>
    <row r="76" spans="1:32" ht="13" customHeight="1" x14ac:dyDescent="0.35">
      <c r="A76" s="52" t="s">
        <v>38</v>
      </c>
      <c r="B76" s="20">
        <v>1</v>
      </c>
      <c r="C76" s="4">
        <v>42.048592378428602</v>
      </c>
      <c r="D76" s="5">
        <v>0.29033855083823401</v>
      </c>
      <c r="E76" s="4">
        <v>12.729586567637201</v>
      </c>
      <c r="F76" s="5">
        <v>0.113277504395689</v>
      </c>
      <c r="G76" s="4">
        <v>21.9163780732598</v>
      </c>
      <c r="H76" s="5">
        <v>0.76472210918639305</v>
      </c>
      <c r="I76" s="4">
        <v>46.3478561877657</v>
      </c>
      <c r="J76" s="5">
        <v>0.89424031931918302</v>
      </c>
      <c r="K76" s="4">
        <v>31.735765738974401</v>
      </c>
      <c r="L76" s="5">
        <v>1.1109843937106301</v>
      </c>
      <c r="M76" s="4">
        <v>0.28981498415875301</v>
      </c>
      <c r="N76" s="5">
        <v>0.39521589685414299</v>
      </c>
      <c r="O76" s="4">
        <v>0.185626222114227</v>
      </c>
      <c r="P76" s="5">
        <v>0.15358211453180801</v>
      </c>
      <c r="Q76" s="4">
        <v>0.41017035372496802</v>
      </c>
      <c r="R76" s="5">
        <v>1.0850557138573</v>
      </c>
      <c r="S76" s="4">
        <v>-1.43747053594165</v>
      </c>
      <c r="T76" s="5">
        <v>1.3102208120760901</v>
      </c>
      <c r="U76" s="4">
        <v>1.0273001822167001</v>
      </c>
      <c r="V76" s="5">
        <v>1.4802492321595799</v>
      </c>
      <c r="W76" s="6"/>
      <c r="X76" s="6"/>
      <c r="Y76" s="6"/>
      <c r="Z76" s="6"/>
      <c r="AA76" s="6"/>
      <c r="AB76" s="6"/>
      <c r="AC76" s="6"/>
      <c r="AD76" s="6"/>
      <c r="AE76" s="6"/>
      <c r="AF76" s="8"/>
    </row>
    <row r="77" spans="1:32" ht="13" customHeight="1" x14ac:dyDescent="0.35">
      <c r="A77" s="52" t="s">
        <v>40</v>
      </c>
      <c r="B77" s="20">
        <v>1</v>
      </c>
      <c r="C77" s="4">
        <v>42.067069964531797</v>
      </c>
      <c r="D77" s="5">
        <v>0.27186454458286802</v>
      </c>
      <c r="E77" s="4">
        <v>9.7908337404287202</v>
      </c>
      <c r="F77" s="5">
        <v>0.133303952715008</v>
      </c>
      <c r="G77" s="4">
        <v>13.2912537828282</v>
      </c>
      <c r="H77" s="5">
        <v>1.0440240280823101</v>
      </c>
      <c r="I77" s="4">
        <v>61.310172535191299</v>
      </c>
      <c r="J77" s="5">
        <v>1.11900841864697</v>
      </c>
      <c r="K77" s="4">
        <v>25.398573681980501</v>
      </c>
      <c r="L77" s="5">
        <v>1.09074500796733</v>
      </c>
      <c r="M77" s="4">
        <v>0.36966229345620899</v>
      </c>
      <c r="N77" s="5">
        <v>0.38377538068830103</v>
      </c>
      <c r="O77" s="4">
        <v>-0.15232019316721901</v>
      </c>
      <c r="P77" s="5">
        <v>0.18531975861913999</v>
      </c>
      <c r="Q77" s="4">
        <v>-0.92380471801443098</v>
      </c>
      <c r="R77" s="5">
        <v>1.40521183393246</v>
      </c>
      <c r="S77" s="4">
        <v>-0.39003911385950102</v>
      </c>
      <c r="T77" s="5">
        <v>1.6153373677310401</v>
      </c>
      <c r="U77" s="4">
        <v>1.3138438318739101</v>
      </c>
      <c r="V77" s="5">
        <v>1.48557279214658</v>
      </c>
      <c r="W77" s="6"/>
      <c r="X77" s="6"/>
      <c r="Y77" s="6"/>
      <c r="Z77" s="6"/>
      <c r="AA77" s="6"/>
      <c r="AB77" s="6"/>
      <c r="AC77" s="6"/>
      <c r="AD77" s="6"/>
      <c r="AE77" s="6"/>
      <c r="AF77" s="8"/>
    </row>
    <row r="78" spans="1:32" ht="13" customHeight="1" x14ac:dyDescent="0.35">
      <c r="A78" s="22" t="s">
        <v>46</v>
      </c>
      <c r="B78" s="20">
        <v>1</v>
      </c>
      <c r="C78" s="4">
        <v>39.683714008621799</v>
      </c>
      <c r="D78" s="5">
        <v>0.32814301364732501</v>
      </c>
      <c r="E78" s="4">
        <v>10.5023392730611</v>
      </c>
      <c r="F78" s="5">
        <v>0.13711542208237301</v>
      </c>
      <c r="G78" s="4">
        <v>19.328622499081</v>
      </c>
      <c r="H78" s="5">
        <v>1.24622026299599</v>
      </c>
      <c r="I78" s="4">
        <v>60.9832090316009</v>
      </c>
      <c r="J78" s="5">
        <v>1.33195059724149</v>
      </c>
      <c r="K78" s="4">
        <v>19.6881684693181</v>
      </c>
      <c r="L78" s="5">
        <v>1.01581973761166</v>
      </c>
      <c r="M78" s="4">
        <v>0.89585777658778898</v>
      </c>
      <c r="N78" s="5">
        <v>0.47227228243302699</v>
      </c>
      <c r="O78" s="4">
        <v>-0.549648943017507</v>
      </c>
      <c r="P78" s="5">
        <v>0.22416496022728</v>
      </c>
      <c r="Q78" s="4">
        <v>-4.2224905036590297</v>
      </c>
      <c r="R78" s="5">
        <v>1.6545843663620701</v>
      </c>
      <c r="S78" s="4">
        <v>4.50601137574</v>
      </c>
      <c r="T78" s="5">
        <v>1.6962180900972501</v>
      </c>
      <c r="U78" s="4">
        <v>-0.28352087208096299</v>
      </c>
      <c r="V78" s="5">
        <v>1.4976090032440601</v>
      </c>
      <c r="W78" s="6"/>
      <c r="X78" s="6"/>
      <c r="Y78" s="6"/>
      <c r="Z78" s="6"/>
      <c r="AA78" s="6"/>
      <c r="AB78" s="6"/>
      <c r="AC78" s="6"/>
      <c r="AD78" s="6"/>
      <c r="AE78" s="6"/>
      <c r="AF78" s="8"/>
    </row>
    <row r="79" spans="1:32" ht="13" customHeight="1" x14ac:dyDescent="0.35">
      <c r="A79" s="52" t="s">
        <v>51</v>
      </c>
      <c r="B79" s="20">
        <v>1</v>
      </c>
      <c r="C79" s="4">
        <v>42.816671165364703</v>
      </c>
      <c r="D79" s="5">
        <v>0.24722364168990199</v>
      </c>
      <c r="E79" s="4">
        <v>7.4462188874238997</v>
      </c>
      <c r="F79" s="5">
        <v>0.109452621542396</v>
      </c>
      <c r="G79" s="4">
        <v>4.8766635078895604</v>
      </c>
      <c r="H79" s="5">
        <v>0.448058180606623</v>
      </c>
      <c r="I79" s="4">
        <v>76.473237082654805</v>
      </c>
      <c r="J79" s="5">
        <v>1.01039732919821</v>
      </c>
      <c r="K79" s="4">
        <v>18.650099409455699</v>
      </c>
      <c r="L79" s="5">
        <v>0.97091574097330102</v>
      </c>
      <c r="M79" s="4">
        <v>0.233135864621133</v>
      </c>
      <c r="N79" s="5">
        <v>0.30762985401014997</v>
      </c>
      <c r="O79" s="4">
        <v>-0.132057636612114</v>
      </c>
      <c r="P79" s="5">
        <v>0.18725546366335599</v>
      </c>
      <c r="Q79" s="4">
        <v>0.37860932393487401</v>
      </c>
      <c r="R79" s="5">
        <v>0.63861929109267401</v>
      </c>
      <c r="S79" s="4">
        <v>-1.1128598311599101</v>
      </c>
      <c r="T79" s="5">
        <v>1.39035236638013</v>
      </c>
      <c r="U79" s="4">
        <v>0.73425050722504204</v>
      </c>
      <c r="V79" s="5">
        <v>1.2878701587174399</v>
      </c>
      <c r="W79" s="6"/>
      <c r="X79" s="6"/>
      <c r="Y79" s="6"/>
      <c r="Z79" s="6"/>
      <c r="AA79" s="6"/>
      <c r="AB79" s="6"/>
      <c r="AC79" s="6"/>
      <c r="AD79" s="6"/>
      <c r="AE79" s="6"/>
      <c r="AF79" s="8"/>
    </row>
    <row r="80" spans="1:32" ht="13" customHeight="1" x14ac:dyDescent="0.35">
      <c r="A80" s="52" t="s">
        <v>56</v>
      </c>
      <c r="B80" s="20">
        <v>1</v>
      </c>
      <c r="C80" s="4">
        <v>44.8279423336433</v>
      </c>
      <c r="D80" s="5">
        <v>0.20668330114095301</v>
      </c>
      <c r="E80" s="4">
        <v>9.9773636074269394</v>
      </c>
      <c r="F80" s="5">
        <v>0.10609779031745099</v>
      </c>
      <c r="G80" s="4">
        <v>7.8509990935770801</v>
      </c>
      <c r="H80" s="5">
        <v>0.50189468979662499</v>
      </c>
      <c r="I80" s="4">
        <v>58.500473077772703</v>
      </c>
      <c r="J80" s="5">
        <v>1.0259557229126799</v>
      </c>
      <c r="K80" s="4">
        <v>33.648527828650302</v>
      </c>
      <c r="L80" s="5">
        <v>0.99198425331767504</v>
      </c>
      <c r="M80" s="4">
        <v>-0.27603828528387497</v>
      </c>
      <c r="N80" s="5">
        <v>0.30272105821017198</v>
      </c>
      <c r="O80" s="4">
        <v>0.19927423722356799</v>
      </c>
      <c r="P80" s="5">
        <v>0.156604182535277</v>
      </c>
      <c r="Q80" s="4">
        <v>1.3097327821659199</v>
      </c>
      <c r="R80" s="5">
        <v>0.78560112997420894</v>
      </c>
      <c r="S80" s="4">
        <v>-2.5211732611188298</v>
      </c>
      <c r="T80" s="5">
        <v>1.5053595590373701</v>
      </c>
      <c r="U80" s="4">
        <v>1.2114404789529301</v>
      </c>
      <c r="V80" s="5">
        <v>1.43372279215442</v>
      </c>
      <c r="W80" s="6"/>
      <c r="X80" s="6"/>
      <c r="Y80" s="6"/>
      <c r="Z80" s="6"/>
      <c r="AA80" s="6"/>
      <c r="AB80" s="6"/>
      <c r="AC80" s="6"/>
      <c r="AD80" s="6"/>
      <c r="AE80" s="6"/>
      <c r="AF80" s="8"/>
    </row>
    <row r="81" spans="1:32" ht="13" customHeight="1" x14ac:dyDescent="0.35">
      <c r="A81" s="52" t="s">
        <v>58</v>
      </c>
      <c r="B81" s="20">
        <v>1</v>
      </c>
      <c r="C81" s="4">
        <v>43.397402642036198</v>
      </c>
      <c r="D81" s="5">
        <v>0.20837936956847899</v>
      </c>
      <c r="E81" s="4">
        <v>10.1470739605611</v>
      </c>
      <c r="F81" s="5">
        <v>0.12499988079598</v>
      </c>
      <c r="G81" s="4">
        <v>9.5319994672055</v>
      </c>
      <c r="H81" s="5">
        <v>0.614098629972746</v>
      </c>
      <c r="I81" s="4">
        <v>62.433722443934599</v>
      </c>
      <c r="J81" s="5">
        <v>0.93301051231965004</v>
      </c>
      <c r="K81" s="4">
        <v>28.034278088859899</v>
      </c>
      <c r="L81" s="5">
        <v>0.91215116616062097</v>
      </c>
      <c r="M81" s="4">
        <v>-1.45871087829891</v>
      </c>
      <c r="N81" s="5">
        <v>0.296699799500593</v>
      </c>
      <c r="O81" s="4">
        <v>0.16799508858984399</v>
      </c>
      <c r="P81" s="5">
        <v>0.15334830160298599</v>
      </c>
      <c r="Q81" s="4">
        <v>1.62660696483906</v>
      </c>
      <c r="R81" s="5">
        <v>0.77547158764829505</v>
      </c>
      <c r="S81" s="4">
        <v>5.6556935113220499</v>
      </c>
      <c r="T81" s="5">
        <v>1.2737302454466</v>
      </c>
      <c r="U81" s="4">
        <v>-7.2823004761611001</v>
      </c>
      <c r="V81" s="5">
        <v>1.3350820885804999</v>
      </c>
      <c r="W81" s="6"/>
      <c r="X81" s="6"/>
      <c r="Y81" s="6"/>
      <c r="Z81" s="6"/>
      <c r="AA81" s="6"/>
      <c r="AB81" s="6"/>
      <c r="AC81" s="6"/>
      <c r="AD81" s="6"/>
      <c r="AE81" s="6"/>
      <c r="AF81" s="8"/>
    </row>
    <row r="82" spans="1:32" ht="13" customHeight="1" x14ac:dyDescent="0.35">
      <c r="A82" s="52" t="s">
        <v>60</v>
      </c>
      <c r="B82" s="20">
        <v>1</v>
      </c>
      <c r="C82" s="4">
        <v>41.556293875688802</v>
      </c>
      <c r="D82" s="5">
        <v>0.30626143711863402</v>
      </c>
      <c r="E82" s="4">
        <v>9.7124072163633492</v>
      </c>
      <c r="F82" s="5">
        <v>0.17465760113783799</v>
      </c>
      <c r="G82" s="4">
        <v>12.829096551740999</v>
      </c>
      <c r="H82" s="5">
        <v>1.0178865447455601</v>
      </c>
      <c r="I82" s="4">
        <v>62.926710001553097</v>
      </c>
      <c r="J82" s="5">
        <v>1.42912404830734</v>
      </c>
      <c r="K82" s="4">
        <v>24.2441934467059</v>
      </c>
      <c r="L82" s="5">
        <v>1.2331277460102399</v>
      </c>
      <c r="M82" s="4">
        <v>3.5400135817927101</v>
      </c>
      <c r="N82" s="5">
        <v>0.40147857556418398</v>
      </c>
      <c r="O82" s="4">
        <v>1.90277712289898</v>
      </c>
      <c r="P82" s="5">
        <v>0.21200128744261201</v>
      </c>
      <c r="Q82" s="4">
        <v>-2.04882325528015</v>
      </c>
      <c r="R82" s="5">
        <v>1.5217986840706199</v>
      </c>
      <c r="S82" s="4">
        <v>-14.2570329586762</v>
      </c>
      <c r="T82" s="5">
        <v>1.8131753804405399</v>
      </c>
      <c r="U82" s="4">
        <v>16.3058562139564</v>
      </c>
      <c r="V82" s="5">
        <v>1.36258766056001</v>
      </c>
      <c r="W82" s="6"/>
      <c r="X82" s="6"/>
      <c r="Y82" s="6"/>
      <c r="Z82" s="6"/>
      <c r="AA82" s="6"/>
      <c r="AB82" s="6"/>
      <c r="AC82" s="6"/>
      <c r="AD82" s="6"/>
      <c r="AE82" s="6"/>
      <c r="AF82" s="8"/>
    </row>
    <row r="83" spans="1:32" ht="13" customHeight="1" x14ac:dyDescent="0.35">
      <c r="A83" s="52" t="s">
        <v>61</v>
      </c>
      <c r="B83" s="20">
        <v>1</v>
      </c>
      <c r="C83" s="4">
        <v>37.771266800478202</v>
      </c>
      <c r="D83" s="5">
        <v>0.26882482321135498</v>
      </c>
      <c r="E83" s="4">
        <v>8.5537367729331901</v>
      </c>
      <c r="F83" s="5">
        <v>0.17137392485137701</v>
      </c>
      <c r="G83" s="4">
        <v>16.9501006167221</v>
      </c>
      <c r="H83" s="5">
        <v>0.99332926714421899</v>
      </c>
      <c r="I83" s="4">
        <v>73.194061653223898</v>
      </c>
      <c r="J83" s="5">
        <v>0.94050314636104204</v>
      </c>
      <c r="K83" s="4">
        <v>9.8558377300540094</v>
      </c>
      <c r="L83" s="5">
        <v>0.87630458627307195</v>
      </c>
      <c r="M83" s="4">
        <v>-0.95567220313984103</v>
      </c>
      <c r="N83" s="5">
        <v>0.45731480956820297</v>
      </c>
      <c r="O83" s="4">
        <v>-0.31881484368187102</v>
      </c>
      <c r="P83" s="5">
        <v>0.21527143933604001</v>
      </c>
      <c r="Q83" s="4">
        <v>1.35005819601253</v>
      </c>
      <c r="R83" s="5">
        <v>1.6237582133052499</v>
      </c>
      <c r="S83" s="4">
        <v>1.5364971568001899</v>
      </c>
      <c r="T83" s="5">
        <v>1.3332756965017301</v>
      </c>
      <c r="U83" s="4">
        <v>-2.8865553528127199</v>
      </c>
      <c r="V83" s="5">
        <v>1.3706988384779299</v>
      </c>
      <c r="W83" s="6"/>
      <c r="X83" s="6"/>
      <c r="Y83" s="6"/>
      <c r="Z83" s="6"/>
      <c r="AA83" s="6"/>
      <c r="AB83" s="6"/>
      <c r="AC83" s="6"/>
      <c r="AD83" s="6"/>
      <c r="AE83" s="6"/>
      <c r="AF83" s="8"/>
    </row>
    <row r="84" spans="1:32" ht="13" customHeight="1" x14ac:dyDescent="0.35">
      <c r="A84" s="30" t="s">
        <v>202</v>
      </c>
      <c r="B84" s="31">
        <v>1</v>
      </c>
      <c r="C84" s="35">
        <v>41.8360214902401</v>
      </c>
      <c r="D84" s="36">
        <v>7.9502686408189305E-2</v>
      </c>
      <c r="E84" s="35">
        <v>10.0693135562669</v>
      </c>
      <c r="F84" s="36">
        <v>4.1635412211934897E-2</v>
      </c>
      <c r="G84" s="35">
        <v>13.738103450187999</v>
      </c>
      <c r="H84" s="36">
        <v>0.248904288531995</v>
      </c>
      <c r="I84" s="35">
        <v>61.700725172977997</v>
      </c>
      <c r="J84" s="36">
        <v>0.32340732540398998</v>
      </c>
      <c r="K84" s="35">
        <v>24.561171376834</v>
      </c>
      <c r="L84" s="36">
        <v>0.30401377577574701</v>
      </c>
      <c r="M84" s="35">
        <v>1.1652033230509701E-2</v>
      </c>
      <c r="N84" s="36">
        <v>0.109321499143391</v>
      </c>
      <c r="O84" s="35">
        <v>9.1509132027548706E-2</v>
      </c>
      <c r="P84" s="36">
        <v>5.1750324581239598E-2</v>
      </c>
      <c r="Q84" s="35">
        <v>0.38625289409477698</v>
      </c>
      <c r="R84" s="36">
        <v>0.34400731975662502</v>
      </c>
      <c r="S84" s="35">
        <v>-0.41265349503788601</v>
      </c>
      <c r="T84" s="36">
        <v>0.40719882483301301</v>
      </c>
      <c r="U84" s="35">
        <v>2.64006009431134E-2</v>
      </c>
      <c r="V84" s="36">
        <v>0.39336115974686198</v>
      </c>
      <c r="W84" s="6"/>
      <c r="X84" s="6"/>
      <c r="Y84" s="6"/>
      <c r="Z84" s="6"/>
      <c r="AA84" s="6"/>
      <c r="AB84" s="6"/>
      <c r="AC84" s="6"/>
      <c r="AD84" s="6"/>
      <c r="AE84" s="6"/>
      <c r="AF84" s="8"/>
    </row>
    <row r="85" spans="1:32" ht="13" customHeight="1" x14ac:dyDescent="0.35">
      <c r="A85" s="32" t="s">
        <v>177</v>
      </c>
      <c r="B85" s="20">
        <v>1</v>
      </c>
      <c r="C85" s="4">
        <v>39.901834432501502</v>
      </c>
      <c r="D85" s="5">
        <v>0.31029221250133299</v>
      </c>
      <c r="E85" s="4">
        <v>10.8798864401559</v>
      </c>
      <c r="F85" s="5">
        <v>0.13586806221036199</v>
      </c>
      <c r="G85" s="4">
        <v>20.555032286253201</v>
      </c>
      <c r="H85" s="5">
        <v>1.1493867682591401</v>
      </c>
      <c r="I85" s="4">
        <v>57.872183180098403</v>
      </c>
      <c r="J85" s="5">
        <v>1.1584340701995299</v>
      </c>
      <c r="K85" s="4">
        <v>21.572784533648498</v>
      </c>
      <c r="L85" s="5">
        <v>1.1478078918273</v>
      </c>
      <c r="M85" s="4">
        <v>-0.38282653255115001</v>
      </c>
      <c r="N85" s="5">
        <v>0.45747470022685</v>
      </c>
      <c r="O85" s="4">
        <v>0.378849494274135</v>
      </c>
      <c r="P85" s="5">
        <v>0.175821892007857</v>
      </c>
      <c r="Q85" s="4">
        <v>1.82631058693981</v>
      </c>
      <c r="R85" s="5">
        <v>1.6400493113591501</v>
      </c>
      <c r="S85" s="4">
        <v>-2.1296545227927401</v>
      </c>
      <c r="T85" s="5">
        <v>1.48253282341465</v>
      </c>
      <c r="U85" s="4">
        <v>0.30334393585294001</v>
      </c>
      <c r="V85" s="5">
        <v>1.5462495051729299</v>
      </c>
      <c r="W85" s="6"/>
      <c r="X85" s="6"/>
      <c r="Y85" s="6"/>
      <c r="Z85" s="6"/>
      <c r="AA85" s="6"/>
      <c r="AB85" s="6"/>
      <c r="AC85" s="6"/>
      <c r="AD85" s="6"/>
      <c r="AE85" s="6"/>
      <c r="AF85" s="8"/>
    </row>
    <row r="86" spans="1:32" ht="13" customHeight="1" x14ac:dyDescent="0.35">
      <c r="A86" s="52" t="s">
        <v>174</v>
      </c>
      <c r="B86" s="20">
        <v>1</v>
      </c>
      <c r="C86" s="4">
        <v>40.733428451093602</v>
      </c>
      <c r="D86" s="5">
        <v>0.31789454090744501</v>
      </c>
      <c r="E86" s="4">
        <v>11.3988488985676</v>
      </c>
      <c r="F86" s="5">
        <v>0.20991670521071201</v>
      </c>
      <c r="G86" s="4">
        <v>19.330260119749301</v>
      </c>
      <c r="H86" s="5">
        <v>1.3203194291265401</v>
      </c>
      <c r="I86" s="4">
        <v>57.129620935071003</v>
      </c>
      <c r="J86" s="5">
        <v>1.59304822647045</v>
      </c>
      <c r="K86" s="4">
        <v>23.5401189451796</v>
      </c>
      <c r="L86" s="5">
        <v>1.2667166467697399</v>
      </c>
      <c r="M86" s="4">
        <v>-1.13158351943073</v>
      </c>
      <c r="N86" s="5">
        <v>0.56389693560438203</v>
      </c>
      <c r="O86" s="4">
        <v>-0.63615389232171704</v>
      </c>
      <c r="P86" s="5">
        <v>0.27363537573359598</v>
      </c>
      <c r="Q86" s="4">
        <v>2.3376338521176501</v>
      </c>
      <c r="R86" s="5">
        <v>1.8935705629629001</v>
      </c>
      <c r="S86" s="4">
        <v>2.7762577456613098</v>
      </c>
      <c r="T86" s="5">
        <v>1.93794900449004</v>
      </c>
      <c r="U86" s="4">
        <v>-5.1138915977789701</v>
      </c>
      <c r="V86" s="5">
        <v>1.9401512774754699</v>
      </c>
      <c r="W86" s="6"/>
      <c r="X86" s="6"/>
      <c r="Y86" s="6"/>
      <c r="Z86" s="6"/>
      <c r="AA86" s="6"/>
      <c r="AB86" s="6"/>
      <c r="AC86" s="6"/>
      <c r="AD86" s="6"/>
      <c r="AE86" s="6"/>
      <c r="AF86" s="8"/>
    </row>
    <row r="87" spans="1:32" ht="13" customHeight="1" x14ac:dyDescent="0.35">
      <c r="A87" s="24" t="s">
        <v>175</v>
      </c>
      <c r="B87" s="33">
        <v>1</v>
      </c>
      <c r="C87" s="28">
        <v>44.293386052826698</v>
      </c>
      <c r="D87" s="29">
        <v>0.54007789014354901</v>
      </c>
      <c r="E87" s="28">
        <v>12.6600228000543</v>
      </c>
      <c r="F87" s="29">
        <v>0.188378508908293</v>
      </c>
      <c r="G87" s="28">
        <v>16.070091955898999</v>
      </c>
      <c r="H87" s="29">
        <v>1.2786477751562699</v>
      </c>
      <c r="I87" s="28">
        <v>47.018530020360998</v>
      </c>
      <c r="J87" s="29">
        <v>1.92198750654956</v>
      </c>
      <c r="K87" s="28">
        <v>36.911378023739999</v>
      </c>
      <c r="L87" s="29">
        <v>2.0241099538356599</v>
      </c>
      <c r="M87" s="28">
        <v>-0.42449463883247801</v>
      </c>
      <c r="N87" s="29">
        <v>0.77252948566753599</v>
      </c>
      <c r="O87" s="28">
        <v>0.54950116421342299</v>
      </c>
      <c r="P87" s="29">
        <v>0.301976153590722</v>
      </c>
      <c r="Q87" s="28">
        <v>3.4834986264388998</v>
      </c>
      <c r="R87" s="29">
        <v>1.9117912472887699</v>
      </c>
      <c r="S87" s="28">
        <v>-5.2380831776993002</v>
      </c>
      <c r="T87" s="29">
        <v>2.4922431511758001</v>
      </c>
      <c r="U87" s="28">
        <v>1.7545845512604099</v>
      </c>
      <c r="V87" s="29">
        <v>2.6464657195230101</v>
      </c>
      <c r="W87" s="9"/>
      <c r="X87" s="9"/>
      <c r="Y87" s="9"/>
      <c r="Z87" s="9"/>
      <c r="AA87" s="9"/>
      <c r="AB87" s="9"/>
      <c r="AC87" s="9"/>
      <c r="AD87" s="9"/>
      <c r="AE87" s="9"/>
      <c r="AF87" s="10"/>
    </row>
    <row r="88" spans="1:32" ht="13" customHeight="1" x14ac:dyDescent="0.35">
      <c r="A88" s="3"/>
      <c r="B88" s="21"/>
      <c r="C88" s="4" t="s">
        <v>776</v>
      </c>
      <c r="D88" s="5" t="s">
        <v>777</v>
      </c>
      <c r="E88" s="4" t="s">
        <v>778</v>
      </c>
      <c r="F88" s="5" t="s">
        <v>779</v>
      </c>
      <c r="G88" s="4" t="s">
        <v>780</v>
      </c>
      <c r="H88" s="5" t="s">
        <v>781</v>
      </c>
      <c r="I88" s="4" t="s">
        <v>782</v>
      </c>
      <c r="J88" s="5" t="s">
        <v>783</v>
      </c>
      <c r="K88" s="4" t="s">
        <v>784</v>
      </c>
      <c r="L88" s="5" t="s">
        <v>785</v>
      </c>
      <c r="M88" s="6" t="s">
        <v>786</v>
      </c>
      <c r="N88" s="6" t="s">
        <v>787</v>
      </c>
      <c r="O88" s="6" t="s">
        <v>788</v>
      </c>
      <c r="P88" s="6" t="s">
        <v>789</v>
      </c>
      <c r="Q88" s="6" t="s">
        <v>790</v>
      </c>
      <c r="R88" s="6" t="s">
        <v>791</v>
      </c>
      <c r="S88" s="6" t="s">
        <v>792</v>
      </c>
      <c r="T88" s="6" t="s">
        <v>793</v>
      </c>
      <c r="U88" s="6" t="s">
        <v>794</v>
      </c>
      <c r="V88" s="6" t="s">
        <v>795</v>
      </c>
      <c r="W88" s="4" t="s">
        <v>796</v>
      </c>
      <c r="X88" s="5" t="s">
        <v>797</v>
      </c>
      <c r="Y88" s="4" t="s">
        <v>798</v>
      </c>
      <c r="Z88" s="5" t="s">
        <v>799</v>
      </c>
      <c r="AA88" s="4" t="s">
        <v>800</v>
      </c>
      <c r="AB88" s="5" t="s">
        <v>801</v>
      </c>
      <c r="AC88" s="4" t="s">
        <v>802</v>
      </c>
      <c r="AD88" s="5" t="s">
        <v>803</v>
      </c>
      <c r="AE88" s="4" t="s">
        <v>804</v>
      </c>
      <c r="AF88" s="11" t="s">
        <v>805</v>
      </c>
    </row>
    <row r="89" spans="1:32" ht="13" customHeight="1" x14ac:dyDescent="0.35">
      <c r="A89" s="52" t="s">
        <v>27</v>
      </c>
      <c r="B89" s="21">
        <v>3</v>
      </c>
      <c r="C89" s="4">
        <v>45.965321312793897</v>
      </c>
      <c r="D89" s="5">
        <v>0.199249508266021</v>
      </c>
      <c r="E89" s="4">
        <v>10.462460306744999</v>
      </c>
      <c r="F89" s="5">
        <v>0.101778286416326</v>
      </c>
      <c r="G89" s="4">
        <v>6.2594147398555604</v>
      </c>
      <c r="H89" s="5">
        <v>0.532184359120353</v>
      </c>
      <c r="I89" s="4">
        <v>54.324322138460801</v>
      </c>
      <c r="J89" s="5">
        <v>0.91660246790673405</v>
      </c>
      <c r="K89" s="4">
        <v>39.416263121683699</v>
      </c>
      <c r="L89" s="5">
        <v>0.98438263598723197</v>
      </c>
      <c r="M89" s="6"/>
      <c r="N89" s="6"/>
      <c r="O89" s="6"/>
      <c r="P89" s="6"/>
      <c r="Q89" s="6"/>
      <c r="R89" s="6"/>
      <c r="S89" s="6"/>
      <c r="T89" s="6"/>
      <c r="U89" s="6"/>
      <c r="V89" s="6"/>
      <c r="W89" s="4">
        <v>2.3847642544585201</v>
      </c>
      <c r="X89" s="5">
        <v>0.29292625735078298</v>
      </c>
      <c r="Y89" s="4">
        <v>1.2069974800913099</v>
      </c>
      <c r="Z89" s="5">
        <v>0.15236923084885401</v>
      </c>
      <c r="AA89" s="4">
        <v>-0.75175412258490804</v>
      </c>
      <c r="AB89" s="5">
        <v>0.77842754766615196</v>
      </c>
      <c r="AC89" s="4">
        <v>-12.3325748294296</v>
      </c>
      <c r="AD89" s="5">
        <v>1.35671266753203</v>
      </c>
      <c r="AE89" s="4">
        <v>13.0843289520145</v>
      </c>
      <c r="AF89" s="11">
        <v>1.3556017447395601</v>
      </c>
    </row>
    <row r="90" spans="1:32" ht="13" customHeight="1" x14ac:dyDescent="0.35">
      <c r="A90" s="52" t="s">
        <v>30</v>
      </c>
      <c r="B90" s="21">
        <v>3</v>
      </c>
      <c r="C90" s="4">
        <v>47.341227338050501</v>
      </c>
      <c r="D90" s="5">
        <v>0.34602237024301802</v>
      </c>
      <c r="E90" s="4">
        <v>10.3621396054941</v>
      </c>
      <c r="F90" s="5">
        <v>0.145232224123297</v>
      </c>
      <c r="G90" s="4">
        <v>3.0811986284028499</v>
      </c>
      <c r="H90" s="5">
        <v>0.42597901276751599</v>
      </c>
      <c r="I90" s="4">
        <v>55.832513300658803</v>
      </c>
      <c r="J90" s="5">
        <v>1.7088734704338999</v>
      </c>
      <c r="K90" s="4">
        <v>41.086288070938302</v>
      </c>
      <c r="L90" s="5">
        <v>1.7163984468417699</v>
      </c>
      <c r="M90" s="6"/>
      <c r="N90" s="6"/>
      <c r="O90" s="6"/>
      <c r="P90" s="6"/>
      <c r="Q90" s="6"/>
      <c r="R90" s="6"/>
      <c r="S90" s="6"/>
      <c r="T90" s="6"/>
      <c r="U90" s="6"/>
      <c r="V90" s="6"/>
      <c r="W90" s="4">
        <v>2.52876115562499</v>
      </c>
      <c r="X90" s="5">
        <v>0.43839399383595301</v>
      </c>
      <c r="Y90" s="4">
        <v>-0.242923776565279</v>
      </c>
      <c r="Z90" s="5">
        <v>0.21104399180552799</v>
      </c>
      <c r="AA90" s="4">
        <v>-5.0517713108070899</v>
      </c>
      <c r="AB90" s="5">
        <v>0.733267437465286</v>
      </c>
      <c r="AC90" s="4">
        <v>-1.42109824478863</v>
      </c>
      <c r="AD90" s="5">
        <v>2.0955124730706598</v>
      </c>
      <c r="AE90" s="4">
        <v>6.4728695555957101</v>
      </c>
      <c r="AF90" s="11">
        <v>2.0806189931794101</v>
      </c>
    </row>
    <row r="91" spans="1:32" ht="13" customHeight="1" x14ac:dyDescent="0.35">
      <c r="A91" s="51" t="s">
        <v>20</v>
      </c>
      <c r="B91" s="21">
        <v>3</v>
      </c>
      <c r="C91" s="4">
        <v>42.111274488075502</v>
      </c>
      <c r="D91" s="5">
        <v>0.234417730697493</v>
      </c>
      <c r="E91" s="4">
        <v>10.9538777368337</v>
      </c>
      <c r="F91" s="5">
        <v>0.11969621051172501</v>
      </c>
      <c r="G91" s="4">
        <v>15.2691233160562</v>
      </c>
      <c r="H91" s="5">
        <v>0.73519440239162304</v>
      </c>
      <c r="I91" s="4">
        <v>57.443513942587003</v>
      </c>
      <c r="J91" s="5">
        <v>0.91248938400619095</v>
      </c>
      <c r="K91" s="4">
        <v>27.287362741356802</v>
      </c>
      <c r="L91" s="5">
        <v>0.88208657142526503</v>
      </c>
      <c r="M91" s="6"/>
      <c r="N91" s="6"/>
      <c r="O91" s="6"/>
      <c r="P91" s="6"/>
      <c r="Q91" s="6"/>
      <c r="R91" s="6"/>
      <c r="S91" s="6"/>
      <c r="T91" s="6"/>
      <c r="U91" s="6"/>
      <c r="V91" s="6"/>
      <c r="W91" s="4">
        <v>1.82661352302285</v>
      </c>
      <c r="X91" s="5">
        <v>0.40982132286404599</v>
      </c>
      <c r="Y91" s="4">
        <v>0.45284079095193902</v>
      </c>
      <c r="Z91" s="5">
        <v>0.163647151491528</v>
      </c>
      <c r="AA91" s="4">
        <v>-3.45959838325716</v>
      </c>
      <c r="AB91" s="5">
        <v>1.3817317431210701</v>
      </c>
      <c r="AC91" s="4">
        <v>-2.55832376030413</v>
      </c>
      <c r="AD91" s="5">
        <v>1.2994502504623799</v>
      </c>
      <c r="AE91" s="4">
        <v>6.0179221435612904</v>
      </c>
      <c r="AF91" s="11">
        <v>1.3606988260431701</v>
      </c>
    </row>
    <row r="92" spans="1:32" ht="13" customHeight="1" x14ac:dyDescent="0.35">
      <c r="A92" s="52" t="s">
        <v>49</v>
      </c>
      <c r="B92" s="21">
        <v>3</v>
      </c>
      <c r="C92" s="4">
        <v>52.1898145549821</v>
      </c>
      <c r="D92" s="5">
        <v>0.19409899687391599</v>
      </c>
      <c r="E92" s="4">
        <v>8.6684870674303696</v>
      </c>
      <c r="F92" s="5">
        <v>0.136047988144363</v>
      </c>
      <c r="G92" s="4">
        <v>2.1886972884876901</v>
      </c>
      <c r="H92" s="5">
        <v>0.28111877001020202</v>
      </c>
      <c r="I92" s="4">
        <v>33.809604853061302</v>
      </c>
      <c r="J92" s="5">
        <v>0.80798627963162295</v>
      </c>
      <c r="K92" s="4">
        <v>64.001697858450996</v>
      </c>
      <c r="L92" s="5">
        <v>0.889378886637051</v>
      </c>
      <c r="M92" s="6"/>
      <c r="N92" s="6"/>
      <c r="O92" s="6"/>
      <c r="P92" s="6"/>
      <c r="Q92" s="6"/>
      <c r="R92" s="6"/>
      <c r="S92" s="6"/>
      <c r="T92" s="6"/>
      <c r="U92" s="6"/>
      <c r="V92" s="6"/>
      <c r="W92" s="4">
        <v>1.1249716423654701</v>
      </c>
      <c r="X92" s="5">
        <v>0.26046152133760597</v>
      </c>
      <c r="Y92" s="4">
        <v>0.144858423564315</v>
      </c>
      <c r="Z92" s="5">
        <v>0.171653285256605</v>
      </c>
      <c r="AA92" s="4">
        <v>-0.44459655619744298</v>
      </c>
      <c r="AB92" s="5">
        <v>0.40365453664436102</v>
      </c>
      <c r="AC92" s="4">
        <v>-3.6294550521912998</v>
      </c>
      <c r="AD92" s="5">
        <v>1.2128195832628701</v>
      </c>
      <c r="AE92" s="4">
        <v>4.0740516083887597</v>
      </c>
      <c r="AF92" s="11">
        <v>1.26324347582657</v>
      </c>
    </row>
    <row r="93" spans="1:32" ht="13" customHeight="1" x14ac:dyDescent="0.35">
      <c r="A93" s="52" t="s">
        <v>51</v>
      </c>
      <c r="B93" s="21">
        <v>3</v>
      </c>
      <c r="C93" s="4">
        <v>40.9201404612094</v>
      </c>
      <c r="D93" s="5">
        <v>0.205612351392048</v>
      </c>
      <c r="E93" s="4">
        <v>7.6938882736987297</v>
      </c>
      <c r="F93" s="5">
        <v>0.10843296315194</v>
      </c>
      <c r="G93" s="4">
        <v>5.8014544495319802</v>
      </c>
      <c r="H93" s="5">
        <v>0.41300477226085403</v>
      </c>
      <c r="I93" s="4">
        <v>79.937443780496295</v>
      </c>
      <c r="J93" s="5">
        <v>0.88962762743451895</v>
      </c>
      <c r="K93" s="4">
        <v>14.261101769971701</v>
      </c>
      <c r="L93" s="5">
        <v>0.77312580241895001</v>
      </c>
      <c r="M93" s="6"/>
      <c r="N93" s="6"/>
      <c r="O93" s="6"/>
      <c r="P93" s="6"/>
      <c r="Q93" s="6"/>
      <c r="R93" s="6"/>
      <c r="S93" s="6"/>
      <c r="T93" s="6"/>
      <c r="U93" s="6"/>
      <c r="V93" s="6"/>
      <c r="W93" s="4">
        <v>-1.66339483953416</v>
      </c>
      <c r="X93" s="5">
        <v>0.27530535249583499</v>
      </c>
      <c r="Y93" s="4">
        <v>0.11561174966271701</v>
      </c>
      <c r="Z93" s="5">
        <v>0.186661297025349</v>
      </c>
      <c r="AA93" s="4">
        <v>1.3034002655772901</v>
      </c>
      <c r="AB93" s="5">
        <v>0.61453348782424599</v>
      </c>
      <c r="AC93" s="4">
        <v>2.35134686668161</v>
      </c>
      <c r="AD93" s="5">
        <v>1.3052257488046799</v>
      </c>
      <c r="AE93" s="4">
        <v>-3.65474713225889</v>
      </c>
      <c r="AF93" s="11">
        <v>1.1461481911214999</v>
      </c>
    </row>
    <row r="94" spans="1:32" ht="13" customHeight="1" x14ac:dyDescent="0.35">
      <c r="A94" s="52" t="s">
        <v>56</v>
      </c>
      <c r="B94" s="21">
        <v>3</v>
      </c>
      <c r="C94" s="4">
        <v>47.9679405330251</v>
      </c>
      <c r="D94" s="5">
        <v>0.223840486492526</v>
      </c>
      <c r="E94" s="4">
        <v>10.400719044704401</v>
      </c>
      <c r="F94" s="5">
        <v>0.123771786928719</v>
      </c>
      <c r="G94" s="4">
        <v>6.2853398133168099</v>
      </c>
      <c r="H94" s="5">
        <v>0.51094794526752896</v>
      </c>
      <c r="I94" s="4">
        <v>44.332355177246903</v>
      </c>
      <c r="J94" s="5">
        <v>1.06390659431071</v>
      </c>
      <c r="K94" s="4">
        <v>49.382305009436301</v>
      </c>
      <c r="L94" s="5">
        <v>1.0378169603373</v>
      </c>
      <c r="M94" s="6"/>
      <c r="N94" s="6"/>
      <c r="O94" s="6"/>
      <c r="P94" s="6"/>
      <c r="Q94" s="6"/>
      <c r="R94" s="6"/>
      <c r="S94" s="6"/>
      <c r="T94" s="6"/>
      <c r="U94" s="6"/>
      <c r="V94" s="6"/>
      <c r="W94" s="4">
        <v>2.8639599140979102</v>
      </c>
      <c r="X94" s="5">
        <v>0.31468494642511202</v>
      </c>
      <c r="Y94" s="4">
        <v>0.62262967450102702</v>
      </c>
      <c r="Z94" s="5">
        <v>0.169078632939898</v>
      </c>
      <c r="AA94" s="4">
        <v>-0.25592649809434398</v>
      </c>
      <c r="AB94" s="5">
        <v>0.79141560418266499</v>
      </c>
      <c r="AC94" s="4">
        <v>-16.689291161644601</v>
      </c>
      <c r="AD94" s="5">
        <v>1.5314762479469699</v>
      </c>
      <c r="AE94" s="4">
        <v>16.945217659739001</v>
      </c>
      <c r="AF94" s="11">
        <v>1.4658077394653799</v>
      </c>
    </row>
    <row r="95" spans="1:32" ht="13" customHeight="1" x14ac:dyDescent="0.35">
      <c r="A95" s="52" t="s">
        <v>60</v>
      </c>
      <c r="B95" s="21">
        <v>3</v>
      </c>
      <c r="C95" s="4">
        <v>40.7460702168501</v>
      </c>
      <c r="D95" s="5">
        <v>0.26040296621207698</v>
      </c>
      <c r="E95" s="4">
        <v>8.6146691920234506</v>
      </c>
      <c r="F95" s="5">
        <v>0.10493145567762199</v>
      </c>
      <c r="G95" s="4">
        <v>9.3896583438631307</v>
      </c>
      <c r="H95" s="5">
        <v>0.91724291885737996</v>
      </c>
      <c r="I95" s="4">
        <v>73.425704110974095</v>
      </c>
      <c r="J95" s="5">
        <v>0.923744810428757</v>
      </c>
      <c r="K95" s="4">
        <v>17.184637545162701</v>
      </c>
      <c r="L95" s="5">
        <v>0.797179486216547</v>
      </c>
      <c r="M95" s="6"/>
      <c r="N95" s="6"/>
      <c r="O95" s="6"/>
      <c r="P95" s="6"/>
      <c r="Q95" s="6"/>
      <c r="R95" s="6"/>
      <c r="S95" s="6"/>
      <c r="T95" s="6"/>
      <c r="U95" s="6"/>
      <c r="V95" s="6"/>
      <c r="W95" s="4">
        <v>2.7297899229540499</v>
      </c>
      <c r="X95" s="5">
        <v>0.36769373612168599</v>
      </c>
      <c r="Y95" s="4">
        <v>0.80503909855908296</v>
      </c>
      <c r="Z95" s="5">
        <v>0.159530180946195</v>
      </c>
      <c r="AA95" s="4">
        <v>-5.4882614631580298</v>
      </c>
      <c r="AB95" s="5">
        <v>1.45640406105553</v>
      </c>
      <c r="AC95" s="4">
        <v>-3.7580388492551999</v>
      </c>
      <c r="AD95" s="5">
        <v>1.44862482706165</v>
      </c>
      <c r="AE95" s="4">
        <v>9.2463003124132399</v>
      </c>
      <c r="AF95" s="11">
        <v>0.985665373224903</v>
      </c>
    </row>
    <row r="96" spans="1:32" ht="13" customHeight="1" x14ac:dyDescent="0.35">
      <c r="A96" s="52" t="s">
        <v>61</v>
      </c>
      <c r="B96" s="21">
        <v>3</v>
      </c>
      <c r="C96" s="4">
        <v>40.517642321914799</v>
      </c>
      <c r="D96" s="5">
        <v>0.40782915346104298</v>
      </c>
      <c r="E96" s="4">
        <v>9.2422256142498505</v>
      </c>
      <c r="F96" s="5">
        <v>0.145662377825301</v>
      </c>
      <c r="G96" s="4">
        <v>12.016198803391401</v>
      </c>
      <c r="H96" s="5">
        <v>1.2290683286375901</v>
      </c>
      <c r="I96" s="4">
        <v>69.710245826429897</v>
      </c>
      <c r="J96" s="5">
        <v>1.14524869373186</v>
      </c>
      <c r="K96" s="4">
        <v>18.273555370178698</v>
      </c>
      <c r="L96" s="5">
        <v>1.2591623619096699</v>
      </c>
      <c r="M96" s="6"/>
      <c r="N96" s="6"/>
      <c r="O96" s="6"/>
      <c r="P96" s="6"/>
      <c r="Q96" s="6"/>
      <c r="R96" s="6"/>
      <c r="S96" s="6"/>
      <c r="T96" s="6"/>
      <c r="U96" s="6"/>
      <c r="V96" s="6"/>
      <c r="W96" s="4">
        <v>1.7907033182968199</v>
      </c>
      <c r="X96" s="5">
        <v>0.55063115412092001</v>
      </c>
      <c r="Y96" s="4">
        <v>0.36967399763478598</v>
      </c>
      <c r="Z96" s="5">
        <v>0.19542338342318599</v>
      </c>
      <c r="AA96" s="4">
        <v>-3.5838436173181698</v>
      </c>
      <c r="AB96" s="5">
        <v>1.7777785741680501</v>
      </c>
      <c r="AC96" s="4">
        <v>-1.9473186699938101</v>
      </c>
      <c r="AD96" s="5">
        <v>1.48481395638029</v>
      </c>
      <c r="AE96" s="4">
        <v>5.5311622873119797</v>
      </c>
      <c r="AF96" s="11">
        <v>1.64207047093949</v>
      </c>
    </row>
    <row r="97" spans="1:32" ht="13" customHeight="1" x14ac:dyDescent="0.35">
      <c r="A97" s="14" t="s">
        <v>203</v>
      </c>
      <c r="B97" s="15">
        <v>3</v>
      </c>
      <c r="C97" s="16">
        <v>45.092593819832302</v>
      </c>
      <c r="D97" s="17">
        <v>0.10337386018455</v>
      </c>
      <c r="E97" s="16">
        <v>9.3492270149065604</v>
      </c>
      <c r="F97" s="17">
        <v>4.7221919639937701E-2</v>
      </c>
      <c r="G97" s="16">
        <v>6.4317088666927802</v>
      </c>
      <c r="H97" s="17">
        <v>0.26058373825874198</v>
      </c>
      <c r="I97" s="16">
        <v>58.767455598189699</v>
      </c>
      <c r="J97" s="17">
        <v>0.416532921314472</v>
      </c>
      <c r="K97" s="16">
        <v>34.8008355351175</v>
      </c>
      <c r="L97" s="17">
        <v>0.41898322363701201</v>
      </c>
      <c r="M97" s="9"/>
      <c r="N97" s="9"/>
      <c r="O97" s="9"/>
      <c r="P97" s="9"/>
      <c r="Q97" s="9"/>
      <c r="R97" s="9"/>
      <c r="S97" s="9"/>
      <c r="T97" s="9"/>
      <c r="U97" s="9"/>
      <c r="V97" s="9"/>
      <c r="W97" s="16">
        <v>1.69827111141081</v>
      </c>
      <c r="X97" s="17">
        <v>0.132700426886771</v>
      </c>
      <c r="Y97" s="16">
        <v>0.43434092979998701</v>
      </c>
      <c r="Z97" s="17">
        <v>6.2633780679670598E-2</v>
      </c>
      <c r="AA97" s="16">
        <v>-2.2165439607299802</v>
      </c>
      <c r="AB97" s="17">
        <v>0.38530324280740402</v>
      </c>
      <c r="AC97" s="16">
        <v>-4.99809421261571</v>
      </c>
      <c r="AD97" s="17">
        <v>0.526538878698947</v>
      </c>
      <c r="AE97" s="16">
        <v>7.2146381733457003</v>
      </c>
      <c r="AF97" s="18">
        <v>0.51149438725120699</v>
      </c>
    </row>
    <row r="99" spans="1:32" x14ac:dyDescent="0.35">
      <c r="A99" s="7" t="s">
        <v>69</v>
      </c>
    </row>
    <row r="100" spans="1:32" x14ac:dyDescent="0.35">
      <c r="A100" s="7" t="s">
        <v>178</v>
      </c>
    </row>
    <row r="101" spans="1:32" x14ac:dyDescent="0.35">
      <c r="A101" s="7" t="s">
        <v>70</v>
      </c>
    </row>
    <row r="102" spans="1:32" x14ac:dyDescent="0.35">
      <c r="A102" s="7" t="s">
        <v>71</v>
      </c>
    </row>
    <row r="103" spans="1:32" x14ac:dyDescent="0.35">
      <c r="A103" s="13" t="str">
        <f>HYPERLINK("https://oecdcode.org/disclaimers/cyprus.html", "Information on data for Cyprus: https://oecdcode.org/disclaimers/cyprus.html")</f>
        <v>Information on data for Cyprus: https://oecdcode.org/disclaimers/cyprus.html</v>
      </c>
    </row>
    <row r="104" spans="1:32" x14ac:dyDescent="0.35">
      <c r="A104" s="7" t="s">
        <v>72</v>
      </c>
    </row>
  </sheetData>
  <mergeCells count="24">
    <mergeCell ref="M7:V7"/>
    <mergeCell ref="W7:AF7"/>
    <mergeCell ref="Q9:R9"/>
    <mergeCell ref="S9:T9"/>
    <mergeCell ref="U9:V9"/>
    <mergeCell ref="Q8:V8"/>
    <mergeCell ref="M8:P8"/>
    <mergeCell ref="M9:N9"/>
    <mergeCell ref="O9:P9"/>
    <mergeCell ref="W8:Z8"/>
    <mergeCell ref="AA8:AF8"/>
    <mergeCell ref="W9:X9"/>
    <mergeCell ref="Y9:Z9"/>
    <mergeCell ref="AA9:AB9"/>
    <mergeCell ref="AC9:AD9"/>
    <mergeCell ref="AE9:AF9"/>
    <mergeCell ref="B7:B10"/>
    <mergeCell ref="C8:D9"/>
    <mergeCell ref="E8:F9"/>
    <mergeCell ref="G8:H9"/>
    <mergeCell ref="G7:L7"/>
    <mergeCell ref="I8:J9"/>
    <mergeCell ref="K8:L9"/>
    <mergeCell ref="C7:F7"/>
  </mergeCells>
  <conditionalFormatting sqref="M1:M200">
    <cfRule type="expression" dxfId="593" priority="10">
      <formula>ABS(M1/N1)&gt;1.95996398454005</formula>
    </cfRule>
  </conditionalFormatting>
  <conditionalFormatting sqref="O1:O200">
    <cfRule type="expression" dxfId="592" priority="9">
      <formula>ABS(O1/P1)&gt;1.95996398454005</formula>
    </cfRule>
  </conditionalFormatting>
  <conditionalFormatting sqref="Q1:Q200">
    <cfRule type="expression" dxfId="591" priority="8">
      <formula>ABS(Q1/R1)&gt;1.95996398454005</formula>
    </cfRule>
  </conditionalFormatting>
  <conditionalFormatting sqref="S1:S200">
    <cfRule type="expression" dxfId="590" priority="7">
      <formula>ABS(S1/T1)&gt;1.95996398454005</formula>
    </cfRule>
  </conditionalFormatting>
  <conditionalFormatting sqref="U1:U200">
    <cfRule type="expression" dxfId="589" priority="6">
      <formula>ABS(U1/V1)&gt;1.95996398454005</formula>
    </cfRule>
  </conditionalFormatting>
  <conditionalFormatting sqref="W1:W200">
    <cfRule type="expression" dxfId="588" priority="5">
      <formula>ABS(W1/X1)&gt;1.95996398454005</formula>
    </cfRule>
  </conditionalFormatting>
  <conditionalFormatting sqref="Y1:Y200">
    <cfRule type="expression" dxfId="587" priority="4">
      <formula>ABS(Y1/Z1)&gt;1.95996398454005</formula>
    </cfRule>
  </conditionalFormatting>
  <conditionalFormatting sqref="AA1:AA200">
    <cfRule type="expression" dxfId="586" priority="3">
      <formula>ABS(AA1/AB1)&gt;1.95996398454005</formula>
    </cfRule>
  </conditionalFormatting>
  <conditionalFormatting sqref="AC1:AC200">
    <cfRule type="expression" dxfId="585" priority="2">
      <formula>ABS(AC1/AD1)&gt;1.95996398454005</formula>
    </cfRule>
  </conditionalFormatting>
  <conditionalFormatting sqref="AE1:AE200">
    <cfRule type="expression" dxfId="584" priority="1">
      <formula>ABS(AE1/AF1)&gt;1.95996398454005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B110"/>
  <sheetViews>
    <sheetView showGridLines="0" zoomScale="80" workbookViewId="0">
      <selection activeCell="C7" sqref="C7:BB7"/>
    </sheetView>
  </sheetViews>
  <sheetFormatPr defaultColWidth="10.90625" defaultRowHeight="14.5" x14ac:dyDescent="0.35"/>
  <cols>
    <col min="1" max="1" width="30.7265625" customWidth="1"/>
    <col min="2" max="2" width="8.7265625" customWidth="1"/>
  </cols>
  <sheetData>
    <row r="1" spans="1:54" x14ac:dyDescent="0.35">
      <c r="A1" s="12" t="s">
        <v>168</v>
      </c>
    </row>
    <row r="2" spans="1:54" x14ac:dyDescent="0.35">
      <c r="A2" s="23" t="s">
        <v>209</v>
      </c>
    </row>
    <row r="3" spans="1:54" x14ac:dyDescent="0.35">
      <c r="A3" s="41" t="s">
        <v>100</v>
      </c>
    </row>
    <row r="4" spans="1:54" x14ac:dyDescent="0.35">
      <c r="A4" s="168" t="str">
        <f>HYPERLINK("#'TOC'!A1", "Back to TOC")</f>
        <v>Back to TOC</v>
      </c>
    </row>
    <row r="7" spans="1:54" ht="16" customHeight="1" x14ac:dyDescent="0.35">
      <c r="B7" s="334" t="s">
        <v>7</v>
      </c>
      <c r="C7" s="337" t="s">
        <v>169</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43"/>
    </row>
    <row r="8" spans="1:54" ht="32.15" customHeight="1" x14ac:dyDescent="0.35">
      <c r="B8" s="335"/>
      <c r="C8" s="338" t="s">
        <v>101</v>
      </c>
      <c r="D8" s="338"/>
      <c r="E8" s="338" t="s">
        <v>102</v>
      </c>
      <c r="F8" s="338"/>
      <c r="G8" s="338"/>
      <c r="H8" s="338"/>
      <c r="I8" s="338"/>
      <c r="J8" s="338"/>
      <c r="K8" s="338"/>
      <c r="L8" s="338"/>
      <c r="M8" s="338" t="s">
        <v>103</v>
      </c>
      <c r="N8" s="338"/>
      <c r="O8" s="338"/>
      <c r="P8" s="338"/>
      <c r="Q8" s="338"/>
      <c r="R8" s="338"/>
      <c r="S8" s="338" t="s">
        <v>104</v>
      </c>
      <c r="T8" s="338"/>
      <c r="U8" s="338"/>
      <c r="V8" s="338"/>
      <c r="W8" s="338"/>
      <c r="X8" s="338"/>
      <c r="Y8" s="338"/>
      <c r="Z8" s="338"/>
      <c r="AA8" s="338" t="s">
        <v>105</v>
      </c>
      <c r="AB8" s="338"/>
      <c r="AC8" s="338"/>
      <c r="AD8" s="338"/>
      <c r="AE8" s="338"/>
      <c r="AF8" s="338"/>
      <c r="AG8" s="338"/>
      <c r="AH8" s="338"/>
      <c r="AI8" s="338" t="s">
        <v>162</v>
      </c>
      <c r="AJ8" s="338"/>
      <c r="AK8" s="338"/>
      <c r="AL8" s="338"/>
      <c r="AM8" s="338"/>
      <c r="AN8" s="338"/>
      <c r="AO8" s="338"/>
      <c r="AP8" s="338"/>
      <c r="AQ8" s="338" t="s">
        <v>106</v>
      </c>
      <c r="AR8" s="338"/>
      <c r="AS8" s="338"/>
      <c r="AT8" s="338"/>
      <c r="AU8" s="338"/>
      <c r="AV8" s="338"/>
      <c r="AW8" s="338"/>
      <c r="AX8" s="338"/>
      <c r="AY8" s="365" t="s">
        <v>9</v>
      </c>
      <c r="AZ8" s="365"/>
      <c r="BA8" s="365" t="s">
        <v>10</v>
      </c>
      <c r="BB8" s="366"/>
    </row>
    <row r="9" spans="1:54" ht="48" customHeight="1" x14ac:dyDescent="0.35">
      <c r="B9" s="335"/>
      <c r="C9" s="338"/>
      <c r="D9" s="338"/>
      <c r="E9" s="344" t="s">
        <v>107</v>
      </c>
      <c r="F9" s="344"/>
      <c r="G9" s="344" t="s">
        <v>108</v>
      </c>
      <c r="H9" s="344"/>
      <c r="I9" s="344" t="s">
        <v>109</v>
      </c>
      <c r="J9" s="344"/>
      <c r="K9" s="344" t="s">
        <v>110</v>
      </c>
      <c r="L9" s="344"/>
      <c r="M9" s="344" t="s">
        <v>111</v>
      </c>
      <c r="N9" s="344"/>
      <c r="O9" s="344" t="s">
        <v>112</v>
      </c>
      <c r="P9" s="344"/>
      <c r="Q9" s="344" t="s">
        <v>113</v>
      </c>
      <c r="R9" s="344"/>
      <c r="S9" s="344" t="s">
        <v>114</v>
      </c>
      <c r="T9" s="344"/>
      <c r="U9" s="344" t="s">
        <v>115</v>
      </c>
      <c r="V9" s="344"/>
      <c r="W9" s="344" t="s">
        <v>116</v>
      </c>
      <c r="X9" s="344"/>
      <c r="Y9" s="344" t="s">
        <v>117</v>
      </c>
      <c r="Z9" s="344"/>
      <c r="AA9" s="344" t="s">
        <v>118</v>
      </c>
      <c r="AB9" s="344"/>
      <c r="AC9" s="344" t="s">
        <v>119</v>
      </c>
      <c r="AD9" s="344"/>
      <c r="AE9" s="344" t="s">
        <v>120</v>
      </c>
      <c r="AF9" s="344"/>
      <c r="AG9" s="344" t="s">
        <v>117</v>
      </c>
      <c r="AH9" s="344"/>
      <c r="AI9" s="344" t="s">
        <v>118</v>
      </c>
      <c r="AJ9" s="344"/>
      <c r="AK9" s="344" t="s">
        <v>119</v>
      </c>
      <c r="AL9" s="344"/>
      <c r="AM9" s="344" t="s">
        <v>120</v>
      </c>
      <c r="AN9" s="344"/>
      <c r="AO9" s="344" t="s">
        <v>117</v>
      </c>
      <c r="AP9" s="344"/>
      <c r="AQ9" s="344" t="s">
        <v>118</v>
      </c>
      <c r="AR9" s="344"/>
      <c r="AS9" s="344" t="s">
        <v>119</v>
      </c>
      <c r="AT9" s="344"/>
      <c r="AU9" s="344" t="s">
        <v>120</v>
      </c>
      <c r="AV9" s="344"/>
      <c r="AW9" s="344" t="s">
        <v>117</v>
      </c>
      <c r="AX9" s="344"/>
      <c r="AY9" s="340" t="s">
        <v>101</v>
      </c>
      <c r="AZ9" s="340"/>
      <c r="BA9" s="340" t="s">
        <v>101</v>
      </c>
      <c r="BB9" s="342"/>
    </row>
    <row r="10" spans="1:54" ht="16" customHeight="1" x14ac:dyDescent="0.35">
      <c r="B10" s="336"/>
      <c r="C10" s="34" t="s">
        <v>11</v>
      </c>
      <c r="D10" s="34" t="s">
        <v>12</v>
      </c>
      <c r="E10" s="34" t="s">
        <v>11</v>
      </c>
      <c r="F10" s="34" t="s">
        <v>12</v>
      </c>
      <c r="G10" s="34" t="s">
        <v>11</v>
      </c>
      <c r="H10" s="34" t="s">
        <v>12</v>
      </c>
      <c r="I10" s="34" t="s">
        <v>11</v>
      </c>
      <c r="J10" s="34" t="s">
        <v>12</v>
      </c>
      <c r="K10" s="34" t="s">
        <v>13</v>
      </c>
      <c r="L10" s="34" t="s">
        <v>12</v>
      </c>
      <c r="M10" s="34" t="s">
        <v>11</v>
      </c>
      <c r="N10" s="34" t="s">
        <v>12</v>
      </c>
      <c r="O10" s="34" t="s">
        <v>11</v>
      </c>
      <c r="P10" s="34" t="s">
        <v>12</v>
      </c>
      <c r="Q10" s="34" t="s">
        <v>13</v>
      </c>
      <c r="R10" s="34" t="s">
        <v>12</v>
      </c>
      <c r="S10" s="34" t="s">
        <v>11</v>
      </c>
      <c r="T10" s="34" t="s">
        <v>12</v>
      </c>
      <c r="U10" s="34" t="s">
        <v>11</v>
      </c>
      <c r="V10" s="34" t="s">
        <v>12</v>
      </c>
      <c r="W10" s="34" t="s">
        <v>11</v>
      </c>
      <c r="X10" s="34" t="s">
        <v>12</v>
      </c>
      <c r="Y10" s="34" t="s">
        <v>13</v>
      </c>
      <c r="Z10" s="34" t="s">
        <v>12</v>
      </c>
      <c r="AA10" s="34" t="s">
        <v>11</v>
      </c>
      <c r="AB10" s="34" t="s">
        <v>12</v>
      </c>
      <c r="AC10" s="34" t="s">
        <v>11</v>
      </c>
      <c r="AD10" s="34" t="s">
        <v>12</v>
      </c>
      <c r="AE10" s="34" t="s">
        <v>11</v>
      </c>
      <c r="AF10" s="34" t="s">
        <v>12</v>
      </c>
      <c r="AG10" s="34" t="s">
        <v>13</v>
      </c>
      <c r="AH10" s="34" t="s">
        <v>12</v>
      </c>
      <c r="AI10" s="34" t="s">
        <v>11</v>
      </c>
      <c r="AJ10" s="34" t="s">
        <v>12</v>
      </c>
      <c r="AK10" s="34" t="s">
        <v>11</v>
      </c>
      <c r="AL10" s="34" t="s">
        <v>12</v>
      </c>
      <c r="AM10" s="34" t="s">
        <v>11</v>
      </c>
      <c r="AN10" s="34" t="s">
        <v>12</v>
      </c>
      <c r="AO10" s="34" t="s">
        <v>13</v>
      </c>
      <c r="AP10" s="34" t="s">
        <v>12</v>
      </c>
      <c r="AQ10" s="34" t="s">
        <v>11</v>
      </c>
      <c r="AR10" s="34" t="s">
        <v>12</v>
      </c>
      <c r="AS10" s="34" t="s">
        <v>11</v>
      </c>
      <c r="AT10" s="34" t="s">
        <v>12</v>
      </c>
      <c r="AU10" s="34" t="s">
        <v>11</v>
      </c>
      <c r="AV10" s="34" t="s">
        <v>12</v>
      </c>
      <c r="AW10" s="34" t="s">
        <v>13</v>
      </c>
      <c r="AX10" s="34" t="s">
        <v>12</v>
      </c>
      <c r="AY10" s="34" t="s">
        <v>13</v>
      </c>
      <c r="AZ10" s="34" t="s">
        <v>12</v>
      </c>
      <c r="BA10" s="34" t="s">
        <v>13</v>
      </c>
      <c r="BB10" s="45" t="s">
        <v>12</v>
      </c>
    </row>
    <row r="11" spans="1:54" ht="13" customHeight="1" x14ac:dyDescent="0.35">
      <c r="A11" s="53"/>
      <c r="B11" s="19"/>
      <c r="C11" s="54" t="s">
        <v>1396</v>
      </c>
      <c r="D11" s="55" t="s">
        <v>1397</v>
      </c>
      <c r="E11" s="54" t="s">
        <v>1982</v>
      </c>
      <c r="F11" s="55" t="s">
        <v>1983</v>
      </c>
      <c r="G11" s="54" t="s">
        <v>1984</v>
      </c>
      <c r="H11" s="55" t="s">
        <v>1985</v>
      </c>
      <c r="I11" s="54" t="s">
        <v>1986</v>
      </c>
      <c r="J11" s="55" t="s">
        <v>1987</v>
      </c>
      <c r="K11" s="54" t="s">
        <v>1988</v>
      </c>
      <c r="L11" s="55" t="s">
        <v>1989</v>
      </c>
      <c r="M11" s="54" t="s">
        <v>1990</v>
      </c>
      <c r="N11" s="55" t="s">
        <v>1991</v>
      </c>
      <c r="O11" s="54" t="s">
        <v>1992</v>
      </c>
      <c r="P11" s="55" t="s">
        <v>1993</v>
      </c>
      <c r="Q11" s="54" t="s">
        <v>1994</v>
      </c>
      <c r="R11" s="55" t="s">
        <v>1995</v>
      </c>
      <c r="S11" s="54" t="s">
        <v>1996</v>
      </c>
      <c r="T11" s="55" t="s">
        <v>1997</v>
      </c>
      <c r="U11" s="54" t="s">
        <v>1998</v>
      </c>
      <c r="V11" s="55" t="s">
        <v>1999</v>
      </c>
      <c r="W11" s="54" t="s">
        <v>2000</v>
      </c>
      <c r="X11" s="55" t="s">
        <v>2001</v>
      </c>
      <c r="Y11" s="54" t="s">
        <v>2002</v>
      </c>
      <c r="Z11" s="55" t="s">
        <v>2003</v>
      </c>
      <c r="AA11" s="54" t="s">
        <v>2004</v>
      </c>
      <c r="AB11" s="55" t="s">
        <v>2005</v>
      </c>
      <c r="AC11" s="54" t="s">
        <v>2006</v>
      </c>
      <c r="AD11" s="55" t="s">
        <v>2007</v>
      </c>
      <c r="AE11" s="54" t="s">
        <v>2008</v>
      </c>
      <c r="AF11" s="55" t="s">
        <v>2009</v>
      </c>
      <c r="AG11" s="54" t="s">
        <v>2010</v>
      </c>
      <c r="AH11" s="55" t="s">
        <v>2011</v>
      </c>
      <c r="AI11" s="54" t="s">
        <v>2012</v>
      </c>
      <c r="AJ11" s="55" t="s">
        <v>2013</v>
      </c>
      <c r="AK11" s="54" t="s">
        <v>2014</v>
      </c>
      <c r="AL11" s="55" t="s">
        <v>2015</v>
      </c>
      <c r="AM11" s="54" t="s">
        <v>2016</v>
      </c>
      <c r="AN11" s="55" t="s">
        <v>2017</v>
      </c>
      <c r="AO11" s="54" t="s">
        <v>2018</v>
      </c>
      <c r="AP11" s="55" t="s">
        <v>2019</v>
      </c>
      <c r="AQ11" s="54" t="s">
        <v>2020</v>
      </c>
      <c r="AR11" s="55" t="s">
        <v>2021</v>
      </c>
      <c r="AS11" s="54" t="s">
        <v>2022</v>
      </c>
      <c r="AT11" s="55" t="s">
        <v>2023</v>
      </c>
      <c r="AU11" s="54" t="s">
        <v>2024</v>
      </c>
      <c r="AV11" s="55" t="s">
        <v>2025</v>
      </c>
      <c r="AW11" s="54" t="s">
        <v>2026</v>
      </c>
      <c r="AX11" s="55" t="s">
        <v>2027</v>
      </c>
      <c r="AY11" s="56" t="s">
        <v>1424</v>
      </c>
      <c r="AZ11" s="56" t="s">
        <v>1425</v>
      </c>
      <c r="BA11" s="56" t="s">
        <v>1452</v>
      </c>
      <c r="BB11" s="2" t="s">
        <v>1453</v>
      </c>
    </row>
    <row r="12" spans="1:54" ht="13" customHeight="1" x14ac:dyDescent="0.35">
      <c r="A12" s="22" t="s">
        <v>14</v>
      </c>
      <c r="B12" s="19">
        <v>2</v>
      </c>
      <c r="C12" s="4">
        <v>99.3813850967109</v>
      </c>
      <c r="D12" s="5">
        <v>0.13217193618717399</v>
      </c>
      <c r="E12" s="4">
        <v>99.733128130703804</v>
      </c>
      <c r="F12" s="5">
        <v>0.19300344073015399</v>
      </c>
      <c r="G12" s="4">
        <v>99.377292362087999</v>
      </c>
      <c r="H12" s="5">
        <v>0.21521849887517799</v>
      </c>
      <c r="I12" s="4">
        <v>98.888702242405898</v>
      </c>
      <c r="J12" s="5">
        <v>0.26235374049877203</v>
      </c>
      <c r="K12" s="4">
        <v>-0.84442588829796295</v>
      </c>
      <c r="L12" s="5">
        <v>0.32360838776887502</v>
      </c>
      <c r="M12" s="4">
        <v>99.474277989899903</v>
      </c>
      <c r="N12" s="5">
        <v>0.13998835282125799</v>
      </c>
      <c r="O12" s="4">
        <v>98.677465489915804</v>
      </c>
      <c r="P12" s="5">
        <v>0.43281706361009897</v>
      </c>
      <c r="Q12" s="4">
        <v>-0.79681249998405701</v>
      </c>
      <c r="R12" s="5">
        <v>0.45648377576794702</v>
      </c>
      <c r="S12" s="4">
        <v>99.091699733948801</v>
      </c>
      <c r="T12" s="5">
        <v>0.21267849386154999</v>
      </c>
      <c r="U12" s="4">
        <v>99.583224453579106</v>
      </c>
      <c r="V12" s="5">
        <v>0.19836012661315999</v>
      </c>
      <c r="W12" s="4">
        <v>99.848654617213001</v>
      </c>
      <c r="X12" s="5">
        <v>0.15034357454960201</v>
      </c>
      <c r="Y12" s="4">
        <v>0.75695488326418603</v>
      </c>
      <c r="Z12" s="5">
        <v>0.27503469383511597</v>
      </c>
      <c r="AA12" s="4">
        <v>99.394001150271606</v>
      </c>
      <c r="AB12" s="5">
        <v>0.17109106368110699</v>
      </c>
      <c r="AC12" s="4">
        <v>99.283418608230207</v>
      </c>
      <c r="AD12" s="5">
        <v>0.204789504316052</v>
      </c>
      <c r="AE12" s="4">
        <v>100</v>
      </c>
      <c r="AF12" s="5">
        <v>0</v>
      </c>
      <c r="AG12" s="4">
        <v>0.60599884972838003</v>
      </c>
      <c r="AH12" s="5">
        <v>0.17109106368110699</v>
      </c>
      <c r="AI12" s="4">
        <v>99.341464729086596</v>
      </c>
      <c r="AJ12" s="5">
        <v>0.18526988875469899</v>
      </c>
      <c r="AK12" s="4">
        <v>99.505113048422103</v>
      </c>
      <c r="AL12" s="5">
        <v>0.177330063967024</v>
      </c>
      <c r="AM12" s="4">
        <v>99.186422444808599</v>
      </c>
      <c r="AN12" s="5">
        <v>0.60173746093125002</v>
      </c>
      <c r="AO12" s="4">
        <v>-0.155042284277982</v>
      </c>
      <c r="AP12" s="5">
        <v>0.62138236634267696</v>
      </c>
      <c r="AQ12" s="4">
        <v>99.358581515149496</v>
      </c>
      <c r="AR12" s="5">
        <v>0.135319322602931</v>
      </c>
      <c r="AS12" s="4" t="s">
        <v>888</v>
      </c>
      <c r="AT12" s="5" t="s">
        <v>888</v>
      </c>
      <c r="AU12" s="4" t="s">
        <v>888</v>
      </c>
      <c r="AV12" s="5" t="s">
        <v>888</v>
      </c>
      <c r="AW12" s="4" t="s">
        <v>888</v>
      </c>
      <c r="AX12" s="5" t="s">
        <v>888</v>
      </c>
      <c r="AY12" s="6"/>
      <c r="AZ12" s="6"/>
      <c r="BA12" s="6"/>
      <c r="BB12" s="8"/>
    </row>
    <row r="13" spans="1:54" ht="13" customHeight="1" x14ac:dyDescent="0.35">
      <c r="A13" s="52" t="s">
        <v>15</v>
      </c>
      <c r="B13" s="19">
        <v>2</v>
      </c>
      <c r="C13" s="4">
        <v>83.725026085286402</v>
      </c>
      <c r="D13" s="5">
        <v>0.82789631534120101</v>
      </c>
      <c r="E13" s="4" t="s">
        <v>888</v>
      </c>
      <c r="F13" s="5" t="s">
        <v>888</v>
      </c>
      <c r="G13" s="4">
        <v>81.317075010825704</v>
      </c>
      <c r="H13" s="5">
        <v>1.66555868527361</v>
      </c>
      <c r="I13" s="4">
        <v>85.324286342445703</v>
      </c>
      <c r="J13" s="5">
        <v>1.00670358075605</v>
      </c>
      <c r="K13" s="4" t="s">
        <v>888</v>
      </c>
      <c r="L13" s="5" t="s">
        <v>888</v>
      </c>
      <c r="M13" s="4">
        <v>81.272165470468593</v>
      </c>
      <c r="N13" s="5">
        <v>1.1553184492814199</v>
      </c>
      <c r="O13" s="4">
        <v>86.904447949294095</v>
      </c>
      <c r="P13" s="5">
        <v>1.1604443367298101</v>
      </c>
      <c r="Q13" s="4">
        <v>5.63228247882547</v>
      </c>
      <c r="R13" s="5">
        <v>1.6313058928447099</v>
      </c>
      <c r="S13" s="4">
        <v>88.707167256782597</v>
      </c>
      <c r="T13" s="5">
        <v>1.2624139846670801</v>
      </c>
      <c r="U13" s="4">
        <v>81.398294966167796</v>
      </c>
      <c r="V13" s="5">
        <v>1.74814391588065</v>
      </c>
      <c r="W13" s="4">
        <v>80.291381945847704</v>
      </c>
      <c r="X13" s="5">
        <v>1.46396489655363</v>
      </c>
      <c r="Y13" s="4">
        <v>-8.4157853109348206</v>
      </c>
      <c r="Z13" s="5">
        <v>1.9407447265029201</v>
      </c>
      <c r="AA13" s="4">
        <v>89.175626564698106</v>
      </c>
      <c r="AB13" s="5">
        <v>1.75043866437366</v>
      </c>
      <c r="AC13" s="4">
        <v>84.288383134896705</v>
      </c>
      <c r="AD13" s="5">
        <v>1.09154343134312</v>
      </c>
      <c r="AE13" s="4">
        <v>80.224045917661201</v>
      </c>
      <c r="AF13" s="5">
        <v>1.69761208751337</v>
      </c>
      <c r="AG13" s="4">
        <v>-8.9515806470369501</v>
      </c>
      <c r="AH13" s="5">
        <v>2.4370582060296599</v>
      </c>
      <c r="AI13" s="4" t="s">
        <v>888</v>
      </c>
      <c r="AJ13" s="5" t="s">
        <v>888</v>
      </c>
      <c r="AK13" s="4">
        <v>85.681628610833002</v>
      </c>
      <c r="AL13" s="5">
        <v>1.0645365642448399</v>
      </c>
      <c r="AM13" s="4">
        <v>81.988653606463998</v>
      </c>
      <c r="AN13" s="5">
        <v>1.4747601504005901</v>
      </c>
      <c r="AO13" s="4" t="s">
        <v>888</v>
      </c>
      <c r="AP13" s="5" t="s">
        <v>888</v>
      </c>
      <c r="AQ13" s="4">
        <v>86.353842165718007</v>
      </c>
      <c r="AR13" s="5">
        <v>1.41457502322648</v>
      </c>
      <c r="AS13" s="4">
        <v>84.291420971585794</v>
      </c>
      <c r="AT13" s="5">
        <v>1.1484698697818501</v>
      </c>
      <c r="AU13" s="4">
        <v>78.0446485041507</v>
      </c>
      <c r="AV13" s="5">
        <v>2.91248879222784</v>
      </c>
      <c r="AW13" s="4">
        <v>-8.3091936615672797</v>
      </c>
      <c r="AX13" s="5">
        <v>3.2738708837137098</v>
      </c>
      <c r="AY13" s="6"/>
      <c r="AZ13" s="6"/>
      <c r="BA13" s="6"/>
      <c r="BB13" s="8"/>
    </row>
    <row r="14" spans="1:54" ht="13" customHeight="1" x14ac:dyDescent="0.35">
      <c r="A14" s="52" t="s">
        <v>16</v>
      </c>
      <c r="B14" s="19">
        <v>2</v>
      </c>
      <c r="C14" s="4">
        <v>76.993461412249303</v>
      </c>
      <c r="D14" s="5">
        <v>0.71125806699048699</v>
      </c>
      <c r="E14" s="4">
        <v>80.206831181162201</v>
      </c>
      <c r="F14" s="5">
        <v>1.9930035308249301</v>
      </c>
      <c r="G14" s="4">
        <v>79.995585979818401</v>
      </c>
      <c r="H14" s="5">
        <v>0.81780839464185495</v>
      </c>
      <c r="I14" s="4">
        <v>71.018029554523807</v>
      </c>
      <c r="J14" s="5">
        <v>1.4066066845117799</v>
      </c>
      <c r="K14" s="4">
        <v>-9.1888016266383907</v>
      </c>
      <c r="L14" s="5">
        <v>2.4610754277670699</v>
      </c>
      <c r="M14" s="4">
        <v>77.051486194272599</v>
      </c>
      <c r="N14" s="5">
        <v>0.76969129873868902</v>
      </c>
      <c r="O14" s="4">
        <v>76.395779887947995</v>
      </c>
      <c r="P14" s="5">
        <v>2.0545525229672701</v>
      </c>
      <c r="Q14" s="4">
        <v>-0.65570630632454696</v>
      </c>
      <c r="R14" s="5">
        <v>2.24375465450336</v>
      </c>
      <c r="S14" s="4">
        <v>77.942964031326497</v>
      </c>
      <c r="T14" s="5">
        <v>0.93961231132093004</v>
      </c>
      <c r="U14" s="4">
        <v>77.087780349670993</v>
      </c>
      <c r="V14" s="5">
        <v>1.3640628851418499</v>
      </c>
      <c r="W14" s="4">
        <v>74.161620377431504</v>
      </c>
      <c r="X14" s="5">
        <v>1.8154337481613401</v>
      </c>
      <c r="Y14" s="4">
        <v>-3.78134365389506</v>
      </c>
      <c r="Z14" s="5">
        <v>2.09672680673643</v>
      </c>
      <c r="AA14" s="4">
        <v>75.225405070790202</v>
      </c>
      <c r="AB14" s="5">
        <v>2.15681504140277</v>
      </c>
      <c r="AC14" s="4">
        <v>78.242848103077705</v>
      </c>
      <c r="AD14" s="5">
        <v>0.89085168139681303</v>
      </c>
      <c r="AE14" s="4">
        <v>74.750427441156305</v>
      </c>
      <c r="AF14" s="5">
        <v>1.6438434169435501</v>
      </c>
      <c r="AG14" s="4">
        <v>-0.47497762963388401</v>
      </c>
      <c r="AH14" s="5">
        <v>2.6600717388247501</v>
      </c>
      <c r="AI14" s="4">
        <v>78.451080613018902</v>
      </c>
      <c r="AJ14" s="5">
        <v>1.1388941708553799</v>
      </c>
      <c r="AK14" s="4">
        <v>77.547090541586499</v>
      </c>
      <c r="AL14" s="5">
        <v>1.1901497791093201</v>
      </c>
      <c r="AM14" s="4">
        <v>71.477694142046303</v>
      </c>
      <c r="AN14" s="5">
        <v>1.9723483038612799</v>
      </c>
      <c r="AO14" s="4">
        <v>-6.9733864709726001</v>
      </c>
      <c r="AP14" s="5">
        <v>2.33966406846227</v>
      </c>
      <c r="AQ14" s="4">
        <v>77.102050495437396</v>
      </c>
      <c r="AR14" s="5">
        <v>0.72973303163335801</v>
      </c>
      <c r="AS14" s="4">
        <v>76.359882353395193</v>
      </c>
      <c r="AT14" s="5">
        <v>3.5497491145626201</v>
      </c>
      <c r="AU14" s="4" t="s">
        <v>431</v>
      </c>
      <c r="AV14" s="5" t="s">
        <v>431</v>
      </c>
      <c r="AW14" s="4" t="s">
        <v>431</v>
      </c>
      <c r="AX14" s="5" t="s">
        <v>431</v>
      </c>
      <c r="AY14" s="6"/>
      <c r="AZ14" s="6"/>
      <c r="BA14" s="6"/>
      <c r="BB14" s="8"/>
    </row>
    <row r="15" spans="1:54" ht="13" customHeight="1" x14ac:dyDescent="0.35">
      <c r="A15" s="22" t="s">
        <v>17</v>
      </c>
      <c r="B15" s="19">
        <v>2</v>
      </c>
      <c r="C15" s="4">
        <v>91.939066519730304</v>
      </c>
      <c r="D15" s="5">
        <v>0.557795212835969</v>
      </c>
      <c r="E15" s="4">
        <v>91.961917006579498</v>
      </c>
      <c r="F15" s="5">
        <v>0.97362540427050304</v>
      </c>
      <c r="G15" s="4">
        <v>91.709187367796005</v>
      </c>
      <c r="H15" s="5">
        <v>0.983647157135771</v>
      </c>
      <c r="I15" s="4">
        <v>92.326882214588593</v>
      </c>
      <c r="J15" s="5">
        <v>0.99098468642788395</v>
      </c>
      <c r="K15" s="4">
        <v>0.364965208009082</v>
      </c>
      <c r="L15" s="5">
        <v>1.33913559278461</v>
      </c>
      <c r="M15" s="4">
        <v>91.835618534149503</v>
      </c>
      <c r="N15" s="5">
        <v>0.57325961971657402</v>
      </c>
      <c r="O15" s="4">
        <v>96.076225688773704</v>
      </c>
      <c r="P15" s="5">
        <v>2.2780204455311299</v>
      </c>
      <c r="Q15" s="4">
        <v>4.24060715462414</v>
      </c>
      <c r="R15" s="5">
        <v>2.3533612845646799</v>
      </c>
      <c r="S15" s="4">
        <v>92.777527257769606</v>
      </c>
      <c r="T15" s="5">
        <v>0.74842749244547702</v>
      </c>
      <c r="U15" s="4">
        <v>90.8151091429757</v>
      </c>
      <c r="V15" s="5">
        <v>1.0498722251714201</v>
      </c>
      <c r="W15" s="4">
        <v>92.418782542357903</v>
      </c>
      <c r="X15" s="5">
        <v>1.0823165188067001</v>
      </c>
      <c r="Y15" s="4">
        <v>-0.35874471541165998</v>
      </c>
      <c r="Z15" s="5">
        <v>1.2816981721318299</v>
      </c>
      <c r="AA15" s="4">
        <v>91.288091263349102</v>
      </c>
      <c r="AB15" s="5">
        <v>0.68786435515298205</v>
      </c>
      <c r="AC15" s="4">
        <v>93.538707493786305</v>
      </c>
      <c r="AD15" s="5">
        <v>0.80748742768342596</v>
      </c>
      <c r="AE15" s="4">
        <v>94.310512974682595</v>
      </c>
      <c r="AF15" s="5">
        <v>1.7926153116250101</v>
      </c>
      <c r="AG15" s="4">
        <v>3.0224217113335099</v>
      </c>
      <c r="AH15" s="5">
        <v>1.9262702377805301</v>
      </c>
      <c r="AI15" s="4">
        <v>92.200808439404</v>
      </c>
      <c r="AJ15" s="5">
        <v>0.64359252670362199</v>
      </c>
      <c r="AK15" s="4">
        <v>91.866784520178101</v>
      </c>
      <c r="AL15" s="5">
        <v>1.23133228317555</v>
      </c>
      <c r="AM15" s="4">
        <v>91.130481282544494</v>
      </c>
      <c r="AN15" s="5">
        <v>1.52277240978941</v>
      </c>
      <c r="AO15" s="4">
        <v>-1.07032715685956</v>
      </c>
      <c r="AP15" s="5">
        <v>1.61586199833472</v>
      </c>
      <c r="AQ15" s="4">
        <v>92.097104988934703</v>
      </c>
      <c r="AR15" s="5">
        <v>0.56513327341555497</v>
      </c>
      <c r="AS15" s="4" t="s">
        <v>888</v>
      </c>
      <c r="AT15" s="5" t="s">
        <v>888</v>
      </c>
      <c r="AU15" s="4" t="s">
        <v>888</v>
      </c>
      <c r="AV15" s="5" t="s">
        <v>888</v>
      </c>
      <c r="AW15" s="4" t="s">
        <v>888</v>
      </c>
      <c r="AX15" s="5" t="s">
        <v>888</v>
      </c>
      <c r="AY15" s="6"/>
      <c r="AZ15" s="6"/>
      <c r="BA15" s="6"/>
      <c r="BB15" s="8"/>
    </row>
    <row r="16" spans="1:54" ht="13" customHeight="1" x14ac:dyDescent="0.35">
      <c r="A16" s="22" t="s">
        <v>18</v>
      </c>
      <c r="B16" s="19">
        <v>2</v>
      </c>
      <c r="C16" s="4">
        <v>91.414670830669706</v>
      </c>
      <c r="D16" s="5">
        <v>0.60001632625115797</v>
      </c>
      <c r="E16" s="4">
        <v>92.054953912333403</v>
      </c>
      <c r="F16" s="5">
        <v>1.37810917666198</v>
      </c>
      <c r="G16" s="4">
        <v>91.267918422480193</v>
      </c>
      <c r="H16" s="5">
        <v>0.68045383620732602</v>
      </c>
      <c r="I16" s="4" t="s">
        <v>431</v>
      </c>
      <c r="J16" s="5" t="s">
        <v>431</v>
      </c>
      <c r="K16" s="4" t="s">
        <v>431</v>
      </c>
      <c r="L16" s="5" t="s">
        <v>431</v>
      </c>
      <c r="M16" s="4">
        <v>90.488265407040601</v>
      </c>
      <c r="N16" s="5">
        <v>0.72264108064350996</v>
      </c>
      <c r="O16" s="4">
        <v>93.357698165849797</v>
      </c>
      <c r="P16" s="5">
        <v>0.91459087034182296</v>
      </c>
      <c r="Q16" s="4">
        <v>2.8694327588091801</v>
      </c>
      <c r="R16" s="5">
        <v>1.0957937081556599</v>
      </c>
      <c r="S16" s="4">
        <v>92.852054163589798</v>
      </c>
      <c r="T16" s="5">
        <v>0.797787802835911</v>
      </c>
      <c r="U16" s="4">
        <v>89.729760789025093</v>
      </c>
      <c r="V16" s="5">
        <v>1.00873750430797</v>
      </c>
      <c r="W16" s="4">
        <v>91.382777493299599</v>
      </c>
      <c r="X16" s="5">
        <v>1.4090518239761101</v>
      </c>
      <c r="Y16" s="4">
        <v>-1.46927667029026</v>
      </c>
      <c r="Z16" s="5">
        <v>1.48744369561207</v>
      </c>
      <c r="AA16" s="4">
        <v>91.855521976381695</v>
      </c>
      <c r="AB16" s="5">
        <v>0.84273336178720704</v>
      </c>
      <c r="AC16" s="4">
        <v>89.979577321938194</v>
      </c>
      <c r="AD16" s="5">
        <v>0.89319597959570896</v>
      </c>
      <c r="AE16" s="4">
        <v>94.568328756162003</v>
      </c>
      <c r="AF16" s="5">
        <v>1.01853518147177</v>
      </c>
      <c r="AG16" s="4">
        <v>2.7128067797803199</v>
      </c>
      <c r="AH16" s="5">
        <v>1.24917098802244</v>
      </c>
      <c r="AI16" s="4">
        <v>92.214595805155099</v>
      </c>
      <c r="AJ16" s="5">
        <v>1.0063052860794199</v>
      </c>
      <c r="AK16" s="4">
        <v>89.240695420844702</v>
      </c>
      <c r="AL16" s="5">
        <v>0.93170593081678599</v>
      </c>
      <c r="AM16" s="4">
        <v>93.057877744210103</v>
      </c>
      <c r="AN16" s="5">
        <v>0.905698147682933</v>
      </c>
      <c r="AO16" s="4">
        <v>0.84328193905496096</v>
      </c>
      <c r="AP16" s="5">
        <v>1.2706558375300301</v>
      </c>
      <c r="AQ16" s="4">
        <v>90.527538011923994</v>
      </c>
      <c r="AR16" s="5">
        <v>0.70086673862694404</v>
      </c>
      <c r="AS16" s="4">
        <v>94.683119343715504</v>
      </c>
      <c r="AT16" s="5">
        <v>0.97454134594877395</v>
      </c>
      <c r="AU16" s="4" t="s">
        <v>888</v>
      </c>
      <c r="AV16" s="5" t="s">
        <v>888</v>
      </c>
      <c r="AW16" s="4" t="s">
        <v>888</v>
      </c>
      <c r="AX16" s="5" t="s">
        <v>888</v>
      </c>
      <c r="AY16" s="6"/>
      <c r="AZ16" s="6"/>
      <c r="BA16" s="6"/>
      <c r="BB16" s="8"/>
    </row>
    <row r="17" spans="1:54" ht="13" customHeight="1" x14ac:dyDescent="0.35">
      <c r="A17" s="52" t="s">
        <v>19</v>
      </c>
      <c r="B17" s="19">
        <v>2</v>
      </c>
      <c r="C17" s="4">
        <v>86.354318427121598</v>
      </c>
      <c r="D17" s="5">
        <v>0.556542356780658</v>
      </c>
      <c r="E17" s="4" t="s">
        <v>888</v>
      </c>
      <c r="F17" s="5" t="s">
        <v>888</v>
      </c>
      <c r="G17" s="4">
        <v>87.652256131140902</v>
      </c>
      <c r="H17" s="5">
        <v>0.62225680051749799</v>
      </c>
      <c r="I17" s="4">
        <v>82.328443048668206</v>
      </c>
      <c r="J17" s="5">
        <v>1.56642806871456</v>
      </c>
      <c r="K17" s="4" t="s">
        <v>888</v>
      </c>
      <c r="L17" s="5" t="s">
        <v>888</v>
      </c>
      <c r="M17" s="4">
        <v>84.908442772440793</v>
      </c>
      <c r="N17" s="5">
        <v>1.20531386476348</v>
      </c>
      <c r="O17" s="4">
        <v>87.132862756384498</v>
      </c>
      <c r="P17" s="5">
        <v>0.63942086615711702</v>
      </c>
      <c r="Q17" s="4">
        <v>2.2244199839437302</v>
      </c>
      <c r="R17" s="5">
        <v>1.3375520624938599</v>
      </c>
      <c r="S17" s="4">
        <v>87.715028881238894</v>
      </c>
      <c r="T17" s="5">
        <v>0.77786853582377702</v>
      </c>
      <c r="U17" s="4">
        <v>88.181541695004</v>
      </c>
      <c r="V17" s="5">
        <v>0.97370750608912104</v>
      </c>
      <c r="W17" s="4">
        <v>82.839658397754704</v>
      </c>
      <c r="X17" s="5">
        <v>1.44289218546481</v>
      </c>
      <c r="Y17" s="4">
        <v>-4.8753704834842004</v>
      </c>
      <c r="Z17" s="5">
        <v>1.7136823510505701</v>
      </c>
      <c r="AA17" s="4" t="s">
        <v>888</v>
      </c>
      <c r="AB17" s="5" t="s">
        <v>888</v>
      </c>
      <c r="AC17" s="4">
        <v>87.464071068486106</v>
      </c>
      <c r="AD17" s="5">
        <v>0.71845186363179303</v>
      </c>
      <c r="AE17" s="4">
        <v>85.559139769962599</v>
      </c>
      <c r="AF17" s="5">
        <v>1.1303423388701399</v>
      </c>
      <c r="AG17" s="4" t="s">
        <v>888</v>
      </c>
      <c r="AH17" s="5" t="s">
        <v>888</v>
      </c>
      <c r="AI17" s="4" t="s">
        <v>431</v>
      </c>
      <c r="AJ17" s="5" t="s">
        <v>431</v>
      </c>
      <c r="AK17" s="4" t="s">
        <v>431</v>
      </c>
      <c r="AL17" s="5" t="s">
        <v>431</v>
      </c>
      <c r="AM17" s="4" t="s">
        <v>431</v>
      </c>
      <c r="AN17" s="5" t="s">
        <v>431</v>
      </c>
      <c r="AO17" s="4" t="s">
        <v>431</v>
      </c>
      <c r="AP17" s="5" t="s">
        <v>431</v>
      </c>
      <c r="AQ17" s="4">
        <v>87.295361520446306</v>
      </c>
      <c r="AR17" s="5">
        <v>1.0168680627362101</v>
      </c>
      <c r="AS17" s="4">
        <v>86.269291766023997</v>
      </c>
      <c r="AT17" s="5">
        <v>0.92534648756228699</v>
      </c>
      <c r="AU17" s="4">
        <v>86.104411415750903</v>
      </c>
      <c r="AV17" s="5">
        <v>1.71723102763555</v>
      </c>
      <c r="AW17" s="4">
        <v>-1.1909501046953701</v>
      </c>
      <c r="AX17" s="5">
        <v>2.0864059601202301</v>
      </c>
      <c r="AY17" s="6"/>
      <c r="AZ17" s="6"/>
      <c r="BA17" s="6"/>
      <c r="BB17" s="8"/>
    </row>
    <row r="18" spans="1:54" ht="13" customHeight="1" x14ac:dyDescent="0.35">
      <c r="A18" s="1" t="s">
        <v>20</v>
      </c>
      <c r="B18" s="19">
        <v>2</v>
      </c>
      <c r="C18" s="4">
        <v>90.803772188242803</v>
      </c>
      <c r="D18" s="5">
        <v>0.63437187350260704</v>
      </c>
      <c r="E18" s="4" t="s">
        <v>888</v>
      </c>
      <c r="F18" s="5" t="s">
        <v>888</v>
      </c>
      <c r="G18" s="4">
        <v>90.556396711517493</v>
      </c>
      <c r="H18" s="5">
        <v>0.734249170821756</v>
      </c>
      <c r="I18" s="4">
        <v>91.0118475964412</v>
      </c>
      <c r="J18" s="5">
        <v>2.13616896005923</v>
      </c>
      <c r="K18" s="4" t="s">
        <v>888</v>
      </c>
      <c r="L18" s="5" t="s">
        <v>888</v>
      </c>
      <c r="M18" s="4">
        <v>90.048544103110302</v>
      </c>
      <c r="N18" s="5">
        <v>1.41463561958308</v>
      </c>
      <c r="O18" s="4">
        <v>91.0170954823964</v>
      </c>
      <c r="P18" s="5">
        <v>0.78936189979353599</v>
      </c>
      <c r="Q18" s="4">
        <v>0.96855137928605495</v>
      </c>
      <c r="R18" s="5">
        <v>1.64225539597439</v>
      </c>
      <c r="S18" s="4">
        <v>92.013157141745396</v>
      </c>
      <c r="T18" s="5">
        <v>0.95956270244095099</v>
      </c>
      <c r="U18" s="4">
        <v>92.407086753071894</v>
      </c>
      <c r="V18" s="5">
        <v>1.0174530611727499</v>
      </c>
      <c r="W18" s="4">
        <v>85.653907364449594</v>
      </c>
      <c r="X18" s="5">
        <v>1.8504838160755701</v>
      </c>
      <c r="Y18" s="4">
        <v>-6.3592497772957302</v>
      </c>
      <c r="Z18" s="5">
        <v>2.1187595153497298</v>
      </c>
      <c r="AA18" s="4" t="s">
        <v>888</v>
      </c>
      <c r="AB18" s="5" t="s">
        <v>888</v>
      </c>
      <c r="AC18" s="4">
        <v>92.128989051470498</v>
      </c>
      <c r="AD18" s="5">
        <v>0.77945622865611197</v>
      </c>
      <c r="AE18" s="4">
        <v>88.956128286181695</v>
      </c>
      <c r="AF18" s="5">
        <v>1.3767763042223999</v>
      </c>
      <c r="AG18" s="4" t="s">
        <v>888</v>
      </c>
      <c r="AH18" s="5" t="s">
        <v>888</v>
      </c>
      <c r="AI18" s="4" t="s">
        <v>431</v>
      </c>
      <c r="AJ18" s="5" t="s">
        <v>431</v>
      </c>
      <c r="AK18" s="4" t="s">
        <v>431</v>
      </c>
      <c r="AL18" s="5" t="s">
        <v>431</v>
      </c>
      <c r="AM18" s="4" t="s">
        <v>431</v>
      </c>
      <c r="AN18" s="5" t="s">
        <v>431</v>
      </c>
      <c r="AO18" s="4" t="s">
        <v>431</v>
      </c>
      <c r="AP18" s="5" t="s">
        <v>431</v>
      </c>
      <c r="AQ18" s="4">
        <v>91.894787243201407</v>
      </c>
      <c r="AR18" s="5">
        <v>1.0457654829498699</v>
      </c>
      <c r="AS18" s="4">
        <v>90.696461803876204</v>
      </c>
      <c r="AT18" s="5">
        <v>1.05310607422313</v>
      </c>
      <c r="AU18" s="4">
        <v>88.603371857736406</v>
      </c>
      <c r="AV18" s="5">
        <v>2.00752553396496</v>
      </c>
      <c r="AW18" s="4">
        <v>-3.2914153854650201</v>
      </c>
      <c r="AX18" s="5">
        <v>2.2786646045379801</v>
      </c>
      <c r="AY18" s="6"/>
      <c r="AZ18" s="6"/>
      <c r="BA18" s="6"/>
      <c r="BB18" s="8"/>
    </row>
    <row r="19" spans="1:54" ht="13" customHeight="1" x14ac:dyDescent="0.35">
      <c r="A19" s="1" t="s">
        <v>21</v>
      </c>
      <c r="B19" s="19">
        <v>2</v>
      </c>
      <c r="C19" s="4">
        <v>79.271311998558005</v>
      </c>
      <c r="D19" s="5">
        <v>1.0349868285810899</v>
      </c>
      <c r="E19" s="4" t="s">
        <v>888</v>
      </c>
      <c r="F19" s="5" t="s">
        <v>888</v>
      </c>
      <c r="G19" s="4">
        <v>80.976503770292595</v>
      </c>
      <c r="H19" s="5">
        <v>1.2873794339304301</v>
      </c>
      <c r="I19" s="4">
        <v>77.103635949522499</v>
      </c>
      <c r="J19" s="5">
        <v>1.48607362711103</v>
      </c>
      <c r="K19" s="4" t="s">
        <v>888</v>
      </c>
      <c r="L19" s="5" t="s">
        <v>888</v>
      </c>
      <c r="M19" s="4">
        <v>79.488387658798203</v>
      </c>
      <c r="N19" s="5">
        <v>1.7173570531714</v>
      </c>
      <c r="O19" s="4">
        <v>79.191109986142706</v>
      </c>
      <c r="P19" s="5">
        <v>1.29015928745618</v>
      </c>
      <c r="Q19" s="4">
        <v>-0.29727767265549698</v>
      </c>
      <c r="R19" s="5">
        <v>2.1482010482518299</v>
      </c>
      <c r="S19" s="4">
        <v>80.618097679623105</v>
      </c>
      <c r="T19" s="5">
        <v>1.3870583590210701</v>
      </c>
      <c r="U19" s="4">
        <v>77.731035273126906</v>
      </c>
      <c r="V19" s="5">
        <v>1.72721145738881</v>
      </c>
      <c r="W19" s="4">
        <v>79.323772208857605</v>
      </c>
      <c r="X19" s="5">
        <v>2.2561751965860801</v>
      </c>
      <c r="Y19" s="4">
        <v>-1.2943254707655001</v>
      </c>
      <c r="Z19" s="5">
        <v>2.6485916567707899</v>
      </c>
      <c r="AA19" s="4" t="s">
        <v>888</v>
      </c>
      <c r="AB19" s="5" t="s">
        <v>888</v>
      </c>
      <c r="AC19" s="4">
        <v>79.251198774690394</v>
      </c>
      <c r="AD19" s="5">
        <v>1.2555089584931001</v>
      </c>
      <c r="AE19" s="4">
        <v>79.139303219498402</v>
      </c>
      <c r="AF19" s="5">
        <v>1.5896907611858</v>
      </c>
      <c r="AG19" s="4" t="s">
        <v>888</v>
      </c>
      <c r="AH19" s="5" t="s">
        <v>888</v>
      </c>
      <c r="AI19" s="4" t="s">
        <v>431</v>
      </c>
      <c r="AJ19" s="5" t="s">
        <v>431</v>
      </c>
      <c r="AK19" s="4" t="s">
        <v>431</v>
      </c>
      <c r="AL19" s="5" t="s">
        <v>431</v>
      </c>
      <c r="AM19" s="4" t="s">
        <v>431</v>
      </c>
      <c r="AN19" s="5" t="s">
        <v>431</v>
      </c>
      <c r="AO19" s="4" t="s">
        <v>431</v>
      </c>
      <c r="AP19" s="5" t="s">
        <v>431</v>
      </c>
      <c r="AQ19" s="4">
        <v>77.646639164762405</v>
      </c>
      <c r="AR19" s="5">
        <v>1.8220517806112899</v>
      </c>
      <c r="AS19" s="4">
        <v>80.011888664081098</v>
      </c>
      <c r="AT19" s="5">
        <v>1.35483443308989</v>
      </c>
      <c r="AU19" s="4">
        <v>80.137472153036597</v>
      </c>
      <c r="AV19" s="5">
        <v>2.8185230441427902</v>
      </c>
      <c r="AW19" s="4">
        <v>2.4908329882741498</v>
      </c>
      <c r="AX19" s="5">
        <v>3.3602573938414499</v>
      </c>
      <c r="AY19" s="6"/>
      <c r="AZ19" s="6"/>
      <c r="BA19" s="6"/>
      <c r="BB19" s="8"/>
    </row>
    <row r="20" spans="1:54" ht="13" customHeight="1" x14ac:dyDescent="0.35">
      <c r="A20" s="52" t="s">
        <v>22</v>
      </c>
      <c r="B20" s="19">
        <v>2</v>
      </c>
      <c r="C20" s="4">
        <v>96.837390381638201</v>
      </c>
      <c r="D20" s="5">
        <v>0.36164589035561201</v>
      </c>
      <c r="E20" s="4">
        <v>97.714857555097396</v>
      </c>
      <c r="F20" s="5">
        <v>0.91454587614382499</v>
      </c>
      <c r="G20" s="4">
        <v>97.308520175257399</v>
      </c>
      <c r="H20" s="5">
        <v>0.632230856095364</v>
      </c>
      <c r="I20" s="4">
        <v>96.0302236466962</v>
      </c>
      <c r="J20" s="5">
        <v>0.482643166132946</v>
      </c>
      <c r="K20" s="4">
        <v>-1.6846339084011801</v>
      </c>
      <c r="L20" s="5">
        <v>1.04183387965078</v>
      </c>
      <c r="M20" s="4">
        <v>96.481480911608998</v>
      </c>
      <c r="N20" s="5">
        <v>0.436543441720675</v>
      </c>
      <c r="O20" s="4">
        <v>98.080100495722405</v>
      </c>
      <c r="P20" s="5">
        <v>0.548754339824302</v>
      </c>
      <c r="Q20" s="4">
        <v>1.5986195841133699</v>
      </c>
      <c r="R20" s="5">
        <v>0.70149508591146204</v>
      </c>
      <c r="S20" s="4">
        <v>97.330483667552201</v>
      </c>
      <c r="T20" s="5">
        <v>0.48160413066681901</v>
      </c>
      <c r="U20" s="4">
        <v>96.857384643628507</v>
      </c>
      <c r="V20" s="5">
        <v>1.3336121032570001</v>
      </c>
      <c r="W20" s="4">
        <v>96.339072086043302</v>
      </c>
      <c r="X20" s="5">
        <v>0.55639842793224203</v>
      </c>
      <c r="Y20" s="4">
        <v>-0.99141158150884201</v>
      </c>
      <c r="Z20" s="5">
        <v>0.75194434400269905</v>
      </c>
      <c r="AA20" s="4">
        <v>97.348135403776197</v>
      </c>
      <c r="AB20" s="5">
        <v>0.46081117578440001</v>
      </c>
      <c r="AC20" s="4">
        <v>96.529096363811206</v>
      </c>
      <c r="AD20" s="5">
        <v>0.69489313829292298</v>
      </c>
      <c r="AE20" s="4">
        <v>96.658948496979704</v>
      </c>
      <c r="AF20" s="5">
        <v>0.83023040502744805</v>
      </c>
      <c r="AG20" s="4">
        <v>-0.68918690679652195</v>
      </c>
      <c r="AH20" s="5">
        <v>0.94433541653082698</v>
      </c>
      <c r="AI20" s="4">
        <v>97.371011890784004</v>
      </c>
      <c r="AJ20" s="5">
        <v>0.47719602717443699</v>
      </c>
      <c r="AK20" s="4">
        <v>95.79269033109</v>
      </c>
      <c r="AL20" s="5">
        <v>0.81707657991006</v>
      </c>
      <c r="AM20" s="4">
        <v>96.8570409502708</v>
      </c>
      <c r="AN20" s="5">
        <v>0.64982861148434601</v>
      </c>
      <c r="AO20" s="4">
        <v>-0.51397094051317505</v>
      </c>
      <c r="AP20" s="5">
        <v>0.82479466309871996</v>
      </c>
      <c r="AQ20" s="4">
        <v>96.950035791861296</v>
      </c>
      <c r="AR20" s="5">
        <v>0.46995808177139198</v>
      </c>
      <c r="AS20" s="4">
        <v>96.5361886157567</v>
      </c>
      <c r="AT20" s="5">
        <v>0.63342120527175105</v>
      </c>
      <c r="AU20" s="4">
        <v>97.050223395660296</v>
      </c>
      <c r="AV20" s="5">
        <v>1.21109211863351</v>
      </c>
      <c r="AW20" s="4">
        <v>0.10018760379892901</v>
      </c>
      <c r="AX20" s="5">
        <v>1.2983879180350699</v>
      </c>
      <c r="AY20" s="6"/>
      <c r="AZ20" s="6"/>
      <c r="BA20" s="6"/>
      <c r="BB20" s="8"/>
    </row>
    <row r="21" spans="1:54" ht="13" customHeight="1" x14ac:dyDescent="0.35">
      <c r="A21" s="52" t="s">
        <v>23</v>
      </c>
      <c r="B21" s="19">
        <v>2</v>
      </c>
      <c r="C21" s="4">
        <v>91.182221794079695</v>
      </c>
      <c r="D21" s="5">
        <v>0.56829114531659697</v>
      </c>
      <c r="E21" s="4">
        <v>91.445751512901893</v>
      </c>
      <c r="F21" s="5">
        <v>1.52182653614487</v>
      </c>
      <c r="G21" s="4">
        <v>92.183058839854596</v>
      </c>
      <c r="H21" s="5">
        <v>0.70810070354993204</v>
      </c>
      <c r="I21" s="4">
        <v>89.674514235170093</v>
      </c>
      <c r="J21" s="5">
        <v>0.88339206794033098</v>
      </c>
      <c r="K21" s="4">
        <v>-1.7712372777318599</v>
      </c>
      <c r="L21" s="5">
        <v>1.7463351619319301</v>
      </c>
      <c r="M21" s="4">
        <v>91.123648737704301</v>
      </c>
      <c r="N21" s="5">
        <v>0.59620082492501203</v>
      </c>
      <c r="O21" s="4" t="s">
        <v>888</v>
      </c>
      <c r="P21" s="5" t="s">
        <v>888</v>
      </c>
      <c r="Q21" s="4" t="s">
        <v>888</v>
      </c>
      <c r="R21" s="5" t="s">
        <v>888</v>
      </c>
      <c r="S21" s="4">
        <v>91.304661924457704</v>
      </c>
      <c r="T21" s="5">
        <v>0.62007855815682</v>
      </c>
      <c r="U21" s="4">
        <v>90.681119928870402</v>
      </c>
      <c r="V21" s="5">
        <v>1.2249824023043301</v>
      </c>
      <c r="W21" s="4">
        <v>90.802684131610903</v>
      </c>
      <c r="X21" s="5">
        <v>1.7557818406033501</v>
      </c>
      <c r="Y21" s="4">
        <v>-0.50197779284675903</v>
      </c>
      <c r="Z21" s="5">
        <v>1.8123819782747399</v>
      </c>
      <c r="AA21" s="4">
        <v>91.0526247208618</v>
      </c>
      <c r="AB21" s="5">
        <v>0.67051933726804802</v>
      </c>
      <c r="AC21" s="4">
        <v>91.683918913647105</v>
      </c>
      <c r="AD21" s="5">
        <v>0.89479423652672696</v>
      </c>
      <c r="AE21" s="4">
        <v>89.786372433237702</v>
      </c>
      <c r="AF21" s="5">
        <v>1.6093320851639199</v>
      </c>
      <c r="AG21" s="4">
        <v>-1.2662522876241</v>
      </c>
      <c r="AH21" s="5">
        <v>1.76396853469479</v>
      </c>
      <c r="AI21" s="4">
        <v>90.539451971308196</v>
      </c>
      <c r="AJ21" s="5">
        <v>0.95152057623559405</v>
      </c>
      <c r="AK21" s="4">
        <v>91.320802711667298</v>
      </c>
      <c r="AL21" s="5">
        <v>0.74478886317098403</v>
      </c>
      <c r="AM21" s="4">
        <v>90.963170687902704</v>
      </c>
      <c r="AN21" s="5">
        <v>0.97080784550626498</v>
      </c>
      <c r="AO21" s="4">
        <v>0.423718716594564</v>
      </c>
      <c r="AP21" s="5">
        <v>1.3061062234294201</v>
      </c>
      <c r="AQ21" s="4">
        <v>91.190771910917405</v>
      </c>
      <c r="AR21" s="5">
        <v>0.57538278702741197</v>
      </c>
      <c r="AS21" s="4">
        <v>88.1244048630832</v>
      </c>
      <c r="AT21" s="5">
        <v>3.1485433774357601</v>
      </c>
      <c r="AU21" s="4" t="s">
        <v>888</v>
      </c>
      <c r="AV21" s="5" t="s">
        <v>888</v>
      </c>
      <c r="AW21" s="4" t="s">
        <v>888</v>
      </c>
      <c r="AX21" s="5" t="s">
        <v>888</v>
      </c>
      <c r="AY21" s="6"/>
      <c r="AZ21" s="6"/>
      <c r="BA21" s="6"/>
      <c r="BB21" s="8"/>
    </row>
    <row r="22" spans="1:54" ht="13" customHeight="1" x14ac:dyDescent="0.35">
      <c r="A22" s="52" t="s">
        <v>24</v>
      </c>
      <c r="B22" s="19">
        <v>2</v>
      </c>
      <c r="C22" s="4">
        <v>89.004058462589796</v>
      </c>
      <c r="D22" s="5">
        <v>1.12023382879504</v>
      </c>
      <c r="E22" s="4">
        <v>85.176452349749098</v>
      </c>
      <c r="F22" s="5">
        <v>3.1250591497403</v>
      </c>
      <c r="G22" s="4">
        <v>90.244567989497398</v>
      </c>
      <c r="H22" s="5">
        <v>1.7594335341948499</v>
      </c>
      <c r="I22" s="4">
        <v>88.749781866244803</v>
      </c>
      <c r="J22" s="5">
        <v>1.4771359983929899</v>
      </c>
      <c r="K22" s="4">
        <v>3.5733295164956802</v>
      </c>
      <c r="L22" s="5">
        <v>3.4112245336309699</v>
      </c>
      <c r="M22" s="4">
        <v>88.710521040505</v>
      </c>
      <c r="N22" s="5">
        <v>1.5221706009818901</v>
      </c>
      <c r="O22" s="4">
        <v>89.019787550969497</v>
      </c>
      <c r="P22" s="5">
        <v>1.5939145911660499</v>
      </c>
      <c r="Q22" s="4">
        <v>0.30926651046451098</v>
      </c>
      <c r="R22" s="5">
        <v>2.1613840687506598</v>
      </c>
      <c r="S22" s="4">
        <v>91.165608754508099</v>
      </c>
      <c r="T22" s="5">
        <v>1.43941935100775</v>
      </c>
      <c r="U22" s="4">
        <v>89.216186304298205</v>
      </c>
      <c r="V22" s="5">
        <v>2.3027950864085298</v>
      </c>
      <c r="W22" s="4">
        <v>88.091867236392105</v>
      </c>
      <c r="X22" s="5">
        <v>1.5617076561113901</v>
      </c>
      <c r="Y22" s="4">
        <v>-3.07374151811598</v>
      </c>
      <c r="Z22" s="5">
        <v>2.03862337861707</v>
      </c>
      <c r="AA22" s="4">
        <v>88.879812940878693</v>
      </c>
      <c r="AB22" s="5">
        <v>1.38249287962921</v>
      </c>
      <c r="AC22" s="4">
        <v>88.809979417017402</v>
      </c>
      <c r="AD22" s="5">
        <v>2.0820269615088698</v>
      </c>
      <c r="AE22" s="4">
        <v>88.913648645868406</v>
      </c>
      <c r="AF22" s="5">
        <v>3.1204328990179802</v>
      </c>
      <c r="AG22" s="4">
        <v>3.3835704989655803E-2</v>
      </c>
      <c r="AH22" s="5">
        <v>3.22019142213489</v>
      </c>
      <c r="AI22" s="4">
        <v>92.294423866534501</v>
      </c>
      <c r="AJ22" s="5">
        <v>1.38639420698352</v>
      </c>
      <c r="AK22" s="4">
        <v>88.640700360128903</v>
      </c>
      <c r="AL22" s="5">
        <v>1.75804894688258</v>
      </c>
      <c r="AM22" s="4">
        <v>87.341650103252405</v>
      </c>
      <c r="AN22" s="5">
        <v>1.8989849156402201</v>
      </c>
      <c r="AO22" s="4">
        <v>-4.9527737632820203</v>
      </c>
      <c r="AP22" s="5">
        <v>2.3882987716005699</v>
      </c>
      <c r="AQ22" s="4">
        <v>91.604310185987302</v>
      </c>
      <c r="AR22" s="5">
        <v>1.8744755551364201</v>
      </c>
      <c r="AS22" s="4">
        <v>89.359972853607402</v>
      </c>
      <c r="AT22" s="5">
        <v>1.54000668078651</v>
      </c>
      <c r="AU22" s="4">
        <v>85.888764189228695</v>
      </c>
      <c r="AV22" s="5">
        <v>2.7373550161621001</v>
      </c>
      <c r="AW22" s="4">
        <v>-5.7155459967586104</v>
      </c>
      <c r="AX22" s="5">
        <v>3.18906723868461</v>
      </c>
      <c r="AY22" s="6"/>
      <c r="AZ22" s="6"/>
      <c r="BA22" s="6"/>
      <c r="BB22" s="8"/>
    </row>
    <row r="23" spans="1:54" ht="13" customHeight="1" x14ac:dyDescent="0.35">
      <c r="A23" s="52" t="s">
        <v>25</v>
      </c>
      <c r="B23" s="19">
        <v>2</v>
      </c>
      <c r="C23" s="4">
        <v>86.757715577346602</v>
      </c>
      <c r="D23" s="5">
        <v>1.1725237224976599</v>
      </c>
      <c r="E23" s="4">
        <v>92.324657661550702</v>
      </c>
      <c r="F23" s="5">
        <v>2.3479501204294499</v>
      </c>
      <c r="G23" s="4">
        <v>84.575261632212403</v>
      </c>
      <c r="H23" s="5">
        <v>2.5310451162545902</v>
      </c>
      <c r="I23" s="4">
        <v>85.045035190747896</v>
      </c>
      <c r="J23" s="5">
        <v>1.3039817693823399</v>
      </c>
      <c r="K23" s="4">
        <v>-7.2796224708028099</v>
      </c>
      <c r="L23" s="5">
        <v>2.5995874848596401</v>
      </c>
      <c r="M23" s="4">
        <v>85.788970758066995</v>
      </c>
      <c r="N23" s="5">
        <v>1.4591815502805401</v>
      </c>
      <c r="O23" s="4">
        <v>90.836901316186598</v>
      </c>
      <c r="P23" s="5">
        <v>2.13119383178591</v>
      </c>
      <c r="Q23" s="4">
        <v>5.0479305581196003</v>
      </c>
      <c r="R23" s="5">
        <v>2.5566598622065801</v>
      </c>
      <c r="S23" s="4">
        <v>83.7019291250473</v>
      </c>
      <c r="T23" s="5">
        <v>2.54239600241098</v>
      </c>
      <c r="U23" s="4">
        <v>89.2770183963883</v>
      </c>
      <c r="V23" s="5">
        <v>2.2110651579009901</v>
      </c>
      <c r="W23" s="4">
        <v>86.783913810665695</v>
      </c>
      <c r="X23" s="5">
        <v>1.7054471472725301</v>
      </c>
      <c r="Y23" s="4">
        <v>3.0819846856183801</v>
      </c>
      <c r="Z23" s="5">
        <v>3.00700837531156</v>
      </c>
      <c r="AA23" s="4">
        <v>87.373394051049502</v>
      </c>
      <c r="AB23" s="5">
        <v>1.38677540109106</v>
      </c>
      <c r="AC23" s="4">
        <v>84.0577790979018</v>
      </c>
      <c r="AD23" s="5">
        <v>3.1595237185784701</v>
      </c>
      <c r="AE23" s="4">
        <v>86.122123145668695</v>
      </c>
      <c r="AF23" s="5">
        <v>3.4984346208257202</v>
      </c>
      <c r="AG23" s="4">
        <v>-1.25127090538079</v>
      </c>
      <c r="AH23" s="5">
        <v>3.7963985522518402</v>
      </c>
      <c r="AI23" s="4">
        <v>88.301938653351598</v>
      </c>
      <c r="AJ23" s="5">
        <v>1.4191329667499699</v>
      </c>
      <c r="AK23" s="4">
        <v>84.426306499964198</v>
      </c>
      <c r="AL23" s="5">
        <v>1.66951689142787</v>
      </c>
      <c r="AM23" s="4">
        <v>88.244901894430399</v>
      </c>
      <c r="AN23" s="5">
        <v>4.0606659655418698</v>
      </c>
      <c r="AO23" s="4">
        <v>-5.7036758921242402E-2</v>
      </c>
      <c r="AP23" s="5">
        <v>4.4341846271513203</v>
      </c>
      <c r="AQ23" s="4">
        <v>86.961583057923903</v>
      </c>
      <c r="AR23" s="5">
        <v>1.28527164812913</v>
      </c>
      <c r="AS23" s="4">
        <v>83.752002462314707</v>
      </c>
      <c r="AT23" s="5">
        <v>2.03729401882745</v>
      </c>
      <c r="AU23" s="4">
        <v>85.010624474957496</v>
      </c>
      <c r="AV23" s="5">
        <v>8.2103942848129101</v>
      </c>
      <c r="AW23" s="4">
        <v>-1.95095858296639</v>
      </c>
      <c r="AX23" s="5">
        <v>8.3444384315945292</v>
      </c>
      <c r="AY23" s="6"/>
      <c r="AZ23" s="6"/>
      <c r="BA23" s="6"/>
      <c r="BB23" s="8"/>
    </row>
    <row r="24" spans="1:54" ht="13" customHeight="1" x14ac:dyDescent="0.35">
      <c r="A24" s="22" t="s">
        <v>26</v>
      </c>
      <c r="B24" s="19">
        <v>2</v>
      </c>
      <c r="C24" s="4">
        <v>92.154913160112102</v>
      </c>
      <c r="D24" s="5">
        <v>0.64273108051546701</v>
      </c>
      <c r="E24" s="4">
        <v>91.462221928042794</v>
      </c>
      <c r="F24" s="5">
        <v>1.6280851539269501</v>
      </c>
      <c r="G24" s="4">
        <v>92.385709695085794</v>
      </c>
      <c r="H24" s="5">
        <v>0.75895743554289496</v>
      </c>
      <c r="I24" s="4">
        <v>92.411311802537398</v>
      </c>
      <c r="J24" s="5">
        <v>1.3222018772106301</v>
      </c>
      <c r="K24" s="4">
        <v>0.94908987449467497</v>
      </c>
      <c r="L24" s="5">
        <v>2.06151451219556</v>
      </c>
      <c r="M24" s="4">
        <v>91.094874300459296</v>
      </c>
      <c r="N24" s="5">
        <v>0.781900826813962</v>
      </c>
      <c r="O24" s="4">
        <v>97.346948264634506</v>
      </c>
      <c r="P24" s="5">
        <v>0.73344789740585103</v>
      </c>
      <c r="Q24" s="4">
        <v>6.2520739641752696</v>
      </c>
      <c r="R24" s="5">
        <v>1.0707944962648499</v>
      </c>
      <c r="S24" s="4">
        <v>95.233294955788097</v>
      </c>
      <c r="T24" s="5">
        <v>1.77524862706397</v>
      </c>
      <c r="U24" s="4">
        <v>92.689245938305405</v>
      </c>
      <c r="V24" s="5">
        <v>1.25892872224236</v>
      </c>
      <c r="W24" s="4">
        <v>91.226289240654594</v>
      </c>
      <c r="X24" s="5">
        <v>0.89450281830648104</v>
      </c>
      <c r="Y24" s="4">
        <v>-4.0070057151335003</v>
      </c>
      <c r="Z24" s="5">
        <v>1.98578563979395</v>
      </c>
      <c r="AA24" s="4">
        <v>92.431101798265999</v>
      </c>
      <c r="AB24" s="5">
        <v>0.817447519989704</v>
      </c>
      <c r="AC24" s="4">
        <v>92.243618935974396</v>
      </c>
      <c r="AD24" s="5">
        <v>1.1433669972134399</v>
      </c>
      <c r="AE24" s="4">
        <v>90.114551756558001</v>
      </c>
      <c r="AF24" s="5">
        <v>2.9366442707423701</v>
      </c>
      <c r="AG24" s="4">
        <v>-2.3165500417080298</v>
      </c>
      <c r="AH24" s="5">
        <v>2.9249817373276401</v>
      </c>
      <c r="AI24" s="4">
        <v>91.5601058265201</v>
      </c>
      <c r="AJ24" s="5">
        <v>1.1066363122616201</v>
      </c>
      <c r="AK24" s="4">
        <v>93.942831655225604</v>
      </c>
      <c r="AL24" s="5">
        <v>0.76843084848259802</v>
      </c>
      <c r="AM24" s="4">
        <v>89.204193023427095</v>
      </c>
      <c r="AN24" s="5">
        <v>1.8960770626638599</v>
      </c>
      <c r="AO24" s="4">
        <v>-2.3559128030930201</v>
      </c>
      <c r="AP24" s="5">
        <v>2.0886324818730402</v>
      </c>
      <c r="AQ24" s="4">
        <v>92.253292977021502</v>
      </c>
      <c r="AR24" s="5">
        <v>0.96008076322467395</v>
      </c>
      <c r="AS24" s="4">
        <v>91.4800202772864</v>
      </c>
      <c r="AT24" s="5">
        <v>1.03542710229242</v>
      </c>
      <c r="AU24" s="4">
        <v>93.746399490227105</v>
      </c>
      <c r="AV24" s="5">
        <v>2.4156969150378198</v>
      </c>
      <c r="AW24" s="4">
        <v>1.4931065132055199</v>
      </c>
      <c r="AX24" s="5">
        <v>2.56727677247865</v>
      </c>
      <c r="AY24" s="6"/>
      <c r="AZ24" s="6"/>
      <c r="BA24" s="6"/>
      <c r="BB24" s="8"/>
    </row>
    <row r="25" spans="1:54" ht="13" customHeight="1" x14ac:dyDescent="0.35">
      <c r="A25" s="52" t="s">
        <v>27</v>
      </c>
      <c r="B25" s="19">
        <v>2</v>
      </c>
      <c r="C25" s="4">
        <v>68.111624542693207</v>
      </c>
      <c r="D25" s="5">
        <v>1.0294505364876601</v>
      </c>
      <c r="E25" s="4">
        <v>68.914639477460994</v>
      </c>
      <c r="F25" s="5">
        <v>2.5173219184017799</v>
      </c>
      <c r="G25" s="4">
        <v>68.113504377573904</v>
      </c>
      <c r="H25" s="5">
        <v>1.5403687285104599</v>
      </c>
      <c r="I25" s="4">
        <v>69.193700117030204</v>
      </c>
      <c r="J25" s="5">
        <v>2.0430764919195501</v>
      </c>
      <c r="K25" s="4">
        <v>0.27906063956918098</v>
      </c>
      <c r="L25" s="5">
        <v>3.2169098914629499</v>
      </c>
      <c r="M25" s="4">
        <v>68.420411684017196</v>
      </c>
      <c r="N25" s="5">
        <v>1.09109254145877</v>
      </c>
      <c r="O25" s="4" t="s">
        <v>888</v>
      </c>
      <c r="P25" s="5" t="s">
        <v>888</v>
      </c>
      <c r="Q25" s="4" t="s">
        <v>888</v>
      </c>
      <c r="R25" s="5" t="s">
        <v>888</v>
      </c>
      <c r="S25" s="4">
        <v>68.694739046953799</v>
      </c>
      <c r="T25" s="5">
        <v>1.1997809682885301</v>
      </c>
      <c r="U25" s="4">
        <v>66.558067386167593</v>
      </c>
      <c r="V25" s="5">
        <v>2.2166113771650902</v>
      </c>
      <c r="W25" s="4">
        <v>72.825482351461204</v>
      </c>
      <c r="X25" s="5">
        <v>4.4210546600212401</v>
      </c>
      <c r="Y25" s="4">
        <v>4.1307433045073898</v>
      </c>
      <c r="Z25" s="5">
        <v>4.3784693310730303</v>
      </c>
      <c r="AA25" s="4">
        <v>67.780841306364294</v>
      </c>
      <c r="AB25" s="5">
        <v>1.9829305049829999</v>
      </c>
      <c r="AC25" s="4">
        <v>69.162530920986697</v>
      </c>
      <c r="AD25" s="5">
        <v>1.2143353685794001</v>
      </c>
      <c r="AE25" s="4" t="s">
        <v>888</v>
      </c>
      <c r="AF25" s="5" t="s">
        <v>888</v>
      </c>
      <c r="AG25" s="4" t="s">
        <v>888</v>
      </c>
      <c r="AH25" s="5" t="s">
        <v>888</v>
      </c>
      <c r="AI25" s="4">
        <v>67.552957804220796</v>
      </c>
      <c r="AJ25" s="5">
        <v>2.3887409191378501</v>
      </c>
      <c r="AK25" s="4">
        <v>69.140390202336803</v>
      </c>
      <c r="AL25" s="5">
        <v>1.18069168273031</v>
      </c>
      <c r="AM25" s="4">
        <v>67.065044408392296</v>
      </c>
      <c r="AN25" s="5">
        <v>4.6493979250550002</v>
      </c>
      <c r="AO25" s="4">
        <v>-0.48791339582850002</v>
      </c>
      <c r="AP25" s="5">
        <v>4.99540834361758</v>
      </c>
      <c r="AQ25" s="4">
        <v>69.458442370034803</v>
      </c>
      <c r="AR25" s="5">
        <v>1.1818291057114201</v>
      </c>
      <c r="AS25" s="4">
        <v>64.336325335038495</v>
      </c>
      <c r="AT25" s="5">
        <v>2.22745383787831</v>
      </c>
      <c r="AU25" s="4" t="s">
        <v>888</v>
      </c>
      <c r="AV25" s="5" t="s">
        <v>888</v>
      </c>
      <c r="AW25" s="4" t="s">
        <v>888</v>
      </c>
      <c r="AX25" s="5" t="s">
        <v>888</v>
      </c>
      <c r="AY25" s="6"/>
      <c r="AZ25" s="6"/>
      <c r="BA25" s="6"/>
      <c r="BB25" s="8"/>
    </row>
    <row r="26" spans="1:54" ht="13" customHeight="1" x14ac:dyDescent="0.35">
      <c r="A26" s="37" t="s">
        <v>28</v>
      </c>
      <c r="B26" s="19">
        <v>2</v>
      </c>
      <c r="C26" s="4">
        <v>89.566790977796998</v>
      </c>
      <c r="D26" s="5">
        <v>0.87333143637882704</v>
      </c>
      <c r="E26" s="4">
        <v>85.369815025273297</v>
      </c>
      <c r="F26" s="5">
        <v>2.2735857187333099</v>
      </c>
      <c r="G26" s="4">
        <v>90.923436974693999</v>
      </c>
      <c r="H26" s="5">
        <v>0.97577317109674899</v>
      </c>
      <c r="I26" s="4">
        <v>89.239032576488995</v>
      </c>
      <c r="J26" s="5">
        <v>1.6141907582321799</v>
      </c>
      <c r="K26" s="4">
        <v>3.8692175512156299</v>
      </c>
      <c r="L26" s="5">
        <v>2.6415035854063298</v>
      </c>
      <c r="M26" s="4">
        <v>88.997571490568603</v>
      </c>
      <c r="N26" s="5">
        <v>1.0384806137737299</v>
      </c>
      <c r="O26" s="4">
        <v>91.304912948943397</v>
      </c>
      <c r="P26" s="5">
        <v>1.5032044883599001</v>
      </c>
      <c r="Q26" s="4">
        <v>2.3073414583748599</v>
      </c>
      <c r="R26" s="5">
        <v>1.7739170195975</v>
      </c>
      <c r="S26" s="4">
        <v>90.251110448018906</v>
      </c>
      <c r="T26" s="5">
        <v>1.1700315373155801</v>
      </c>
      <c r="U26" s="4">
        <v>86.3458513925912</v>
      </c>
      <c r="V26" s="5">
        <v>2.0159874926592201</v>
      </c>
      <c r="W26" s="4">
        <v>92.085098923792998</v>
      </c>
      <c r="X26" s="5">
        <v>1.5871585530687899</v>
      </c>
      <c r="Y26" s="4">
        <v>1.8339884757741201</v>
      </c>
      <c r="Z26" s="5">
        <v>2.0160905435666598</v>
      </c>
      <c r="AA26" s="4">
        <v>91.519799757635695</v>
      </c>
      <c r="AB26" s="5">
        <v>1.98419549873045</v>
      </c>
      <c r="AC26" s="4">
        <v>89.012857593444707</v>
      </c>
      <c r="AD26" s="5">
        <v>1.22472091206498</v>
      </c>
      <c r="AE26" s="4">
        <v>89.062567877092604</v>
      </c>
      <c r="AF26" s="5">
        <v>1.6435282413773999</v>
      </c>
      <c r="AG26" s="4">
        <v>-2.4572318805431301</v>
      </c>
      <c r="AH26" s="5">
        <v>2.3562137554823002</v>
      </c>
      <c r="AI26" s="4">
        <v>90.761156772543302</v>
      </c>
      <c r="AJ26" s="5">
        <v>1.9256241643880501</v>
      </c>
      <c r="AK26" s="4">
        <v>88.3821012886483</v>
      </c>
      <c r="AL26" s="5">
        <v>1.2431622846830199</v>
      </c>
      <c r="AM26" s="4">
        <v>91.5239226700335</v>
      </c>
      <c r="AN26" s="5">
        <v>1.6053194766640799</v>
      </c>
      <c r="AO26" s="4">
        <v>0.76276589749021195</v>
      </c>
      <c r="AP26" s="5">
        <v>2.6170470672763102</v>
      </c>
      <c r="AQ26" s="4">
        <v>90.001200663305895</v>
      </c>
      <c r="AR26" s="5">
        <v>1.14384106998791</v>
      </c>
      <c r="AS26" s="4">
        <v>87.406144203527205</v>
      </c>
      <c r="AT26" s="5">
        <v>1.6049665011293599</v>
      </c>
      <c r="AU26" s="4" t="s">
        <v>888</v>
      </c>
      <c r="AV26" s="5" t="s">
        <v>888</v>
      </c>
      <c r="AW26" s="4" t="s">
        <v>888</v>
      </c>
      <c r="AX26" s="5" t="s">
        <v>888</v>
      </c>
      <c r="AY26" s="6"/>
      <c r="AZ26" s="6"/>
      <c r="BA26" s="6"/>
      <c r="BB26" s="8"/>
    </row>
    <row r="27" spans="1:54" ht="13" customHeight="1" x14ac:dyDescent="0.35">
      <c r="A27" s="52" t="s">
        <v>29</v>
      </c>
      <c r="B27" s="19">
        <v>2</v>
      </c>
      <c r="C27" s="4">
        <v>67.204610872497099</v>
      </c>
      <c r="D27" s="5">
        <v>0.62937151737344599</v>
      </c>
      <c r="E27" s="4">
        <v>66.865198144404502</v>
      </c>
      <c r="F27" s="5">
        <v>1.69645504272201</v>
      </c>
      <c r="G27" s="4">
        <v>66.655837618784105</v>
      </c>
      <c r="H27" s="5">
        <v>0.83008404988586904</v>
      </c>
      <c r="I27" s="4">
        <v>68.875336411478202</v>
      </c>
      <c r="J27" s="5">
        <v>1.40967646737057</v>
      </c>
      <c r="K27" s="4">
        <v>2.0101382670737098</v>
      </c>
      <c r="L27" s="5">
        <v>2.16456433912996</v>
      </c>
      <c r="M27" s="4">
        <v>66.2729533696847</v>
      </c>
      <c r="N27" s="5">
        <v>0.63410716913407605</v>
      </c>
      <c r="O27" s="4">
        <v>77.976742563170703</v>
      </c>
      <c r="P27" s="5">
        <v>2.0725169591192398</v>
      </c>
      <c r="Q27" s="4">
        <v>11.703789193485999</v>
      </c>
      <c r="R27" s="5">
        <v>2.1824312112661102</v>
      </c>
      <c r="S27" s="4">
        <v>67.8259458873856</v>
      </c>
      <c r="T27" s="5">
        <v>0.76721921202586796</v>
      </c>
      <c r="U27" s="4">
        <v>63.640742560943401</v>
      </c>
      <c r="V27" s="5">
        <v>1.73646730197321</v>
      </c>
      <c r="W27" s="4">
        <v>68.033125800324598</v>
      </c>
      <c r="X27" s="5">
        <v>3.3858656187626099</v>
      </c>
      <c r="Y27" s="4">
        <v>0.207179912938983</v>
      </c>
      <c r="Z27" s="5">
        <v>3.4529047833278601</v>
      </c>
      <c r="AA27" s="4">
        <v>68.796954127041303</v>
      </c>
      <c r="AB27" s="5">
        <v>1.21061600855798</v>
      </c>
      <c r="AC27" s="4">
        <v>67.038289026890794</v>
      </c>
      <c r="AD27" s="5">
        <v>0.83811031492229104</v>
      </c>
      <c r="AE27" s="4">
        <v>62.876839539594599</v>
      </c>
      <c r="AF27" s="5">
        <v>2.0970002809875901</v>
      </c>
      <c r="AG27" s="4">
        <v>-5.9201145874467498</v>
      </c>
      <c r="AH27" s="5">
        <v>2.5519663187458099</v>
      </c>
      <c r="AI27" s="4">
        <v>70.591550789069203</v>
      </c>
      <c r="AJ27" s="5">
        <v>1.38732603439278</v>
      </c>
      <c r="AK27" s="4">
        <v>66.217334945127604</v>
      </c>
      <c r="AL27" s="5">
        <v>0.79509113251291197</v>
      </c>
      <c r="AM27" s="4">
        <v>65.760779431984105</v>
      </c>
      <c r="AN27" s="5">
        <v>1.9133941657564399</v>
      </c>
      <c r="AO27" s="4">
        <v>-4.8307713570850597</v>
      </c>
      <c r="AP27" s="5">
        <v>2.2495037673181</v>
      </c>
      <c r="AQ27" s="4">
        <v>67.044862309940498</v>
      </c>
      <c r="AR27" s="5">
        <v>1.08415354756108</v>
      </c>
      <c r="AS27" s="4">
        <v>67.0459775818385</v>
      </c>
      <c r="AT27" s="5">
        <v>0.80835932693422397</v>
      </c>
      <c r="AU27" s="4">
        <v>71.200552929001304</v>
      </c>
      <c r="AV27" s="5">
        <v>2.02119162048719</v>
      </c>
      <c r="AW27" s="4">
        <v>4.1556906190608602</v>
      </c>
      <c r="AX27" s="5">
        <v>2.4179291334599302</v>
      </c>
      <c r="AY27" s="6"/>
      <c r="AZ27" s="6"/>
      <c r="BA27" s="6"/>
      <c r="BB27" s="8"/>
    </row>
    <row r="28" spans="1:54" ht="13" customHeight="1" x14ac:dyDescent="0.35">
      <c r="A28" s="52" t="s">
        <v>30</v>
      </c>
      <c r="B28" s="19">
        <v>2</v>
      </c>
      <c r="C28" s="4">
        <v>90.738631246501996</v>
      </c>
      <c r="D28" s="5">
        <v>0.67915667597484897</v>
      </c>
      <c r="E28" s="4">
        <v>90.797746712593394</v>
      </c>
      <c r="F28" s="5">
        <v>1.18041459606651</v>
      </c>
      <c r="G28" s="4">
        <v>90.961577479286802</v>
      </c>
      <c r="H28" s="5">
        <v>0.83622577744708104</v>
      </c>
      <c r="I28" s="4">
        <v>90.253428933820402</v>
      </c>
      <c r="J28" s="5">
        <v>1.9688047117340499</v>
      </c>
      <c r="K28" s="4">
        <v>-0.54431777877297804</v>
      </c>
      <c r="L28" s="5">
        <v>2.34735083719027</v>
      </c>
      <c r="M28" s="4">
        <v>89.6100949366039</v>
      </c>
      <c r="N28" s="5">
        <v>0.85661779000445204</v>
      </c>
      <c r="O28" s="4">
        <v>93.375802423095607</v>
      </c>
      <c r="P28" s="5">
        <v>1.16201220795997</v>
      </c>
      <c r="Q28" s="4">
        <v>3.7657074864916802</v>
      </c>
      <c r="R28" s="5">
        <v>1.46884507583331</v>
      </c>
      <c r="S28" s="4">
        <v>91.989042722615693</v>
      </c>
      <c r="T28" s="5">
        <v>0.66990008923727495</v>
      </c>
      <c r="U28" s="4">
        <v>88.964320406815204</v>
      </c>
      <c r="V28" s="5">
        <v>1.59709613955427</v>
      </c>
      <c r="W28" s="4">
        <v>84.272142300976597</v>
      </c>
      <c r="X28" s="5">
        <v>3.8824651305492601</v>
      </c>
      <c r="Y28" s="4">
        <v>-7.7169004216391404</v>
      </c>
      <c r="Z28" s="5">
        <v>3.9875591875033498</v>
      </c>
      <c r="AA28" s="4">
        <v>93.590674274048794</v>
      </c>
      <c r="AB28" s="5">
        <v>1.51023357388993</v>
      </c>
      <c r="AC28" s="4">
        <v>89.245801795586601</v>
      </c>
      <c r="AD28" s="5">
        <v>0.88205269764637595</v>
      </c>
      <c r="AE28" s="4">
        <v>93.015850985660705</v>
      </c>
      <c r="AF28" s="5">
        <v>1.6168129148913699</v>
      </c>
      <c r="AG28" s="4">
        <v>-0.57482328838800401</v>
      </c>
      <c r="AH28" s="5">
        <v>2.2735221531245502</v>
      </c>
      <c r="AI28" s="4">
        <v>90.491536009796306</v>
      </c>
      <c r="AJ28" s="5">
        <v>1.92658425333487</v>
      </c>
      <c r="AK28" s="4">
        <v>91.188138543965394</v>
      </c>
      <c r="AL28" s="5">
        <v>0.76244360600468097</v>
      </c>
      <c r="AM28" s="4">
        <v>89.201146919857194</v>
      </c>
      <c r="AN28" s="5">
        <v>2.0021447871403399</v>
      </c>
      <c r="AO28" s="4">
        <v>-1.2903890899391299</v>
      </c>
      <c r="AP28" s="5">
        <v>2.7467724272292902</v>
      </c>
      <c r="AQ28" s="4">
        <v>92.948445595292796</v>
      </c>
      <c r="AR28" s="5">
        <v>0.71102765055200701</v>
      </c>
      <c r="AS28" s="4">
        <v>88.461516100078796</v>
      </c>
      <c r="AT28" s="5">
        <v>1.2775079964756999</v>
      </c>
      <c r="AU28" s="4">
        <v>90.018940641297704</v>
      </c>
      <c r="AV28" s="5">
        <v>2.8306944664077398</v>
      </c>
      <c r="AW28" s="4">
        <v>-2.9295049539951101</v>
      </c>
      <c r="AX28" s="5">
        <v>3.0252846562502</v>
      </c>
      <c r="AY28" s="6"/>
      <c r="AZ28" s="6"/>
      <c r="BA28" s="6"/>
      <c r="BB28" s="8"/>
    </row>
    <row r="29" spans="1:54" ht="13" customHeight="1" x14ac:dyDescent="0.35">
      <c r="A29" s="52" t="s">
        <v>31</v>
      </c>
      <c r="B29" s="19">
        <v>2</v>
      </c>
      <c r="C29" s="4">
        <v>85.717828624401605</v>
      </c>
      <c r="D29" s="5">
        <v>0.69596808466215299</v>
      </c>
      <c r="E29" s="4">
        <v>88.351703503463895</v>
      </c>
      <c r="F29" s="5">
        <v>1.1707324686613201</v>
      </c>
      <c r="G29" s="4">
        <v>84.1568917115533</v>
      </c>
      <c r="H29" s="5">
        <v>1.0395867610835099</v>
      </c>
      <c r="I29" s="4">
        <v>84.460392123725896</v>
      </c>
      <c r="J29" s="5">
        <v>1.7637026790114301</v>
      </c>
      <c r="K29" s="4">
        <v>-3.8913113797380299</v>
      </c>
      <c r="L29" s="5">
        <v>2.1414651490083099</v>
      </c>
      <c r="M29" s="4">
        <v>85.323613503673897</v>
      </c>
      <c r="N29" s="5">
        <v>0.75470106137216197</v>
      </c>
      <c r="O29" s="4">
        <v>87.800047597005303</v>
      </c>
      <c r="P29" s="5">
        <v>1.95783973699009</v>
      </c>
      <c r="Q29" s="4">
        <v>2.47643409333141</v>
      </c>
      <c r="R29" s="5">
        <v>2.1248039027842398</v>
      </c>
      <c r="S29" s="4">
        <v>84.952452832405399</v>
      </c>
      <c r="T29" s="5">
        <v>0.91943031255506802</v>
      </c>
      <c r="U29" s="4">
        <v>85.159698174146399</v>
      </c>
      <c r="V29" s="5">
        <v>1.24837451046796</v>
      </c>
      <c r="W29" s="4">
        <v>93.605581498340698</v>
      </c>
      <c r="X29" s="5">
        <v>2.1987531940074598</v>
      </c>
      <c r="Y29" s="4">
        <v>8.6531286659352808</v>
      </c>
      <c r="Z29" s="5">
        <v>2.4941513623047298</v>
      </c>
      <c r="AA29" s="4">
        <v>86.913524683606099</v>
      </c>
      <c r="AB29" s="5">
        <v>1.4234555339208801</v>
      </c>
      <c r="AC29" s="4">
        <v>84.965242673407502</v>
      </c>
      <c r="AD29" s="5">
        <v>0.99219735275148802</v>
      </c>
      <c r="AE29" s="4">
        <v>86.040085943300696</v>
      </c>
      <c r="AF29" s="5">
        <v>1.4548175685264999</v>
      </c>
      <c r="AG29" s="4">
        <v>-0.87343874030548796</v>
      </c>
      <c r="AH29" s="5">
        <v>1.8380522144973701</v>
      </c>
      <c r="AI29" s="4">
        <v>86.083785286585893</v>
      </c>
      <c r="AJ29" s="5">
        <v>1.41585530576206</v>
      </c>
      <c r="AK29" s="4">
        <v>86.353623598563502</v>
      </c>
      <c r="AL29" s="5">
        <v>0.85728762555996296</v>
      </c>
      <c r="AM29" s="4">
        <v>81.190006083321904</v>
      </c>
      <c r="AN29" s="5">
        <v>2.0337221690768401</v>
      </c>
      <c r="AO29" s="4">
        <v>-4.8937792032639704</v>
      </c>
      <c r="AP29" s="5">
        <v>2.4332816755661901</v>
      </c>
      <c r="AQ29" s="4">
        <v>85.738520333004303</v>
      </c>
      <c r="AR29" s="5">
        <v>1.2814613581694101</v>
      </c>
      <c r="AS29" s="4">
        <v>84.524454187413596</v>
      </c>
      <c r="AT29" s="5">
        <v>0.87765750977306101</v>
      </c>
      <c r="AU29" s="4">
        <v>88.346151778337898</v>
      </c>
      <c r="AV29" s="5">
        <v>1.89888797852911</v>
      </c>
      <c r="AW29" s="4">
        <v>2.6076314453335701</v>
      </c>
      <c r="AX29" s="5">
        <v>2.3584113811810798</v>
      </c>
      <c r="AY29" s="6"/>
      <c r="AZ29" s="6"/>
      <c r="BA29" s="6"/>
      <c r="BB29" s="8"/>
    </row>
    <row r="30" spans="1:54" ht="13" customHeight="1" x14ac:dyDescent="0.35">
      <c r="A30" s="52" t="s">
        <v>32</v>
      </c>
      <c r="B30" s="19">
        <v>2</v>
      </c>
      <c r="C30" s="4">
        <v>81.374375822588107</v>
      </c>
      <c r="D30" s="5">
        <v>0.68347927635484595</v>
      </c>
      <c r="E30" s="4">
        <v>80.240892611805904</v>
      </c>
      <c r="F30" s="5">
        <v>2.73637153577917</v>
      </c>
      <c r="G30" s="4">
        <v>80.975340401229204</v>
      </c>
      <c r="H30" s="5">
        <v>1.0061639401960001</v>
      </c>
      <c r="I30" s="4">
        <v>82.418360691947996</v>
      </c>
      <c r="J30" s="5">
        <v>1.2381446264334099</v>
      </c>
      <c r="K30" s="4">
        <v>2.17746808014211</v>
      </c>
      <c r="L30" s="5">
        <v>3.1383426361881401</v>
      </c>
      <c r="M30" s="4">
        <v>81.438519959279006</v>
      </c>
      <c r="N30" s="5">
        <v>0.69374652037582396</v>
      </c>
      <c r="O30" s="4">
        <v>80.377731612397497</v>
      </c>
      <c r="P30" s="5">
        <v>2.7867967876305002</v>
      </c>
      <c r="Q30" s="4">
        <v>-1.06078834688155</v>
      </c>
      <c r="R30" s="5">
        <v>2.8236169219142502</v>
      </c>
      <c r="S30" s="4">
        <v>79.721605102677003</v>
      </c>
      <c r="T30" s="5">
        <v>0.92987898837635297</v>
      </c>
      <c r="U30" s="4">
        <v>83.105692227613204</v>
      </c>
      <c r="V30" s="5">
        <v>1.0830762814469199</v>
      </c>
      <c r="W30" s="4">
        <v>85.380923117126102</v>
      </c>
      <c r="X30" s="5">
        <v>2.42413656101155</v>
      </c>
      <c r="Y30" s="4">
        <v>5.65931801444904</v>
      </c>
      <c r="Z30" s="5">
        <v>2.5858335088520699</v>
      </c>
      <c r="AA30" s="4">
        <v>79.500905603869299</v>
      </c>
      <c r="AB30" s="5">
        <v>5.4435954295793199</v>
      </c>
      <c r="AC30" s="4">
        <v>80.5889838492146</v>
      </c>
      <c r="AD30" s="5">
        <v>0.74698948369225904</v>
      </c>
      <c r="AE30" s="4">
        <v>84.835163875164497</v>
      </c>
      <c r="AF30" s="5">
        <v>1.1856276992354</v>
      </c>
      <c r="AG30" s="4">
        <v>5.3342582712951296</v>
      </c>
      <c r="AH30" s="5">
        <v>5.7834322920780803</v>
      </c>
      <c r="AI30" s="4">
        <v>78.733123247972799</v>
      </c>
      <c r="AJ30" s="5">
        <v>2.3883761815296101</v>
      </c>
      <c r="AK30" s="4">
        <v>81.2898441548286</v>
      </c>
      <c r="AL30" s="5">
        <v>0.78711395721095301</v>
      </c>
      <c r="AM30" s="4">
        <v>85.097559392756295</v>
      </c>
      <c r="AN30" s="5">
        <v>1.45948009824083</v>
      </c>
      <c r="AO30" s="4">
        <v>6.3644361447834701</v>
      </c>
      <c r="AP30" s="5">
        <v>2.8463791655542798</v>
      </c>
      <c r="AQ30" s="4">
        <v>79.100561581421999</v>
      </c>
      <c r="AR30" s="5">
        <v>1.0726516801997801</v>
      </c>
      <c r="AS30" s="4">
        <v>83.441817026694096</v>
      </c>
      <c r="AT30" s="5">
        <v>0.98771322064919098</v>
      </c>
      <c r="AU30" s="4" t="s">
        <v>888</v>
      </c>
      <c r="AV30" s="5" t="s">
        <v>888</v>
      </c>
      <c r="AW30" s="4" t="s">
        <v>888</v>
      </c>
      <c r="AX30" s="5" t="s">
        <v>888</v>
      </c>
      <c r="AY30" s="6"/>
      <c r="AZ30" s="6"/>
      <c r="BA30" s="6"/>
      <c r="BB30" s="8"/>
    </row>
    <row r="31" spans="1:54" ht="13" customHeight="1" x14ac:dyDescent="0.35">
      <c r="A31" s="52" t="s">
        <v>33</v>
      </c>
      <c r="B31" s="19">
        <v>2</v>
      </c>
      <c r="C31" s="4">
        <v>69.274864520063701</v>
      </c>
      <c r="D31" s="5">
        <v>0.83672663143320702</v>
      </c>
      <c r="E31" s="4">
        <v>68.606081653283894</v>
      </c>
      <c r="F31" s="5">
        <v>1.9613107619650501</v>
      </c>
      <c r="G31" s="4">
        <v>67.824951097740396</v>
      </c>
      <c r="H31" s="5">
        <v>1.18556372753934</v>
      </c>
      <c r="I31" s="4">
        <v>74.006818437112898</v>
      </c>
      <c r="J31" s="5">
        <v>2.2100618204010698</v>
      </c>
      <c r="K31" s="4">
        <v>5.4007367838290197</v>
      </c>
      <c r="L31" s="5">
        <v>2.9429279982223502</v>
      </c>
      <c r="M31" s="4">
        <v>66.285628237067797</v>
      </c>
      <c r="N31" s="5">
        <v>1.0778425524595601</v>
      </c>
      <c r="O31" s="4">
        <v>78.6121427677692</v>
      </c>
      <c r="P31" s="5">
        <v>1.62968607434075</v>
      </c>
      <c r="Q31" s="4">
        <v>12.326514530701401</v>
      </c>
      <c r="R31" s="5">
        <v>1.95219737193952</v>
      </c>
      <c r="S31" s="4">
        <v>71.529463516098104</v>
      </c>
      <c r="T31" s="5">
        <v>1.94511757934722</v>
      </c>
      <c r="U31" s="4">
        <v>67.850300660189006</v>
      </c>
      <c r="V31" s="5">
        <v>1.9497173502048</v>
      </c>
      <c r="W31" s="4">
        <v>67.7870396911634</v>
      </c>
      <c r="X31" s="5">
        <v>1.25062317871579</v>
      </c>
      <c r="Y31" s="4">
        <v>-3.7424238249346802</v>
      </c>
      <c r="Z31" s="5">
        <v>2.2416151497725201</v>
      </c>
      <c r="AA31" s="4">
        <v>73.961405359772698</v>
      </c>
      <c r="AB31" s="5">
        <v>2.8262025937594601</v>
      </c>
      <c r="AC31" s="4">
        <v>67.768089995614901</v>
      </c>
      <c r="AD31" s="5">
        <v>1.2318356723664901</v>
      </c>
      <c r="AE31" s="4">
        <v>68.686401194843498</v>
      </c>
      <c r="AF31" s="5">
        <v>1.52168819367358</v>
      </c>
      <c r="AG31" s="4">
        <v>-5.2750041649292001</v>
      </c>
      <c r="AH31" s="5">
        <v>3.0572379467648001</v>
      </c>
      <c r="AI31" s="4" t="s">
        <v>431</v>
      </c>
      <c r="AJ31" s="5" t="s">
        <v>431</v>
      </c>
      <c r="AK31" s="4" t="s">
        <v>431</v>
      </c>
      <c r="AL31" s="5" t="s">
        <v>431</v>
      </c>
      <c r="AM31" s="4" t="s">
        <v>431</v>
      </c>
      <c r="AN31" s="5" t="s">
        <v>431</v>
      </c>
      <c r="AO31" s="4" t="s">
        <v>431</v>
      </c>
      <c r="AP31" s="5" t="s">
        <v>431</v>
      </c>
      <c r="AQ31" s="4">
        <v>68.127259446620201</v>
      </c>
      <c r="AR31" s="5">
        <v>1.9581956505850899</v>
      </c>
      <c r="AS31" s="4">
        <v>68.551590128067105</v>
      </c>
      <c r="AT31" s="5">
        <v>1.22404670801016</v>
      </c>
      <c r="AU31" s="4">
        <v>71.656307239589694</v>
      </c>
      <c r="AV31" s="5">
        <v>2.78268396983735</v>
      </c>
      <c r="AW31" s="4">
        <v>3.5290477929694202</v>
      </c>
      <c r="AX31" s="5">
        <v>3.2987054778917302</v>
      </c>
      <c r="AY31" s="6"/>
      <c r="AZ31" s="6"/>
      <c r="BA31" s="6"/>
      <c r="BB31" s="8"/>
    </row>
    <row r="32" spans="1:54" ht="13" customHeight="1" x14ac:dyDescent="0.35">
      <c r="A32" s="52" t="s">
        <v>34</v>
      </c>
      <c r="B32" s="19">
        <v>2</v>
      </c>
      <c r="C32" s="4">
        <v>92.437009044534193</v>
      </c>
      <c r="D32" s="5">
        <v>0.51026754242929495</v>
      </c>
      <c r="E32" s="4">
        <v>91.327723746717993</v>
      </c>
      <c r="F32" s="5">
        <v>1.4853780407853701</v>
      </c>
      <c r="G32" s="4">
        <v>92.102754790649101</v>
      </c>
      <c r="H32" s="5">
        <v>0.73118558296136704</v>
      </c>
      <c r="I32" s="4">
        <v>93.778809631427706</v>
      </c>
      <c r="J32" s="5">
        <v>0.66659927807891695</v>
      </c>
      <c r="K32" s="4">
        <v>2.4510858847096699</v>
      </c>
      <c r="L32" s="5">
        <v>1.6591885023928901</v>
      </c>
      <c r="M32" s="4">
        <v>91.657368980115805</v>
      </c>
      <c r="N32" s="5">
        <v>0.64391686802664205</v>
      </c>
      <c r="O32" s="4">
        <v>94.902435293263693</v>
      </c>
      <c r="P32" s="5">
        <v>0.93138562086886001</v>
      </c>
      <c r="Q32" s="4">
        <v>3.2450663131479698</v>
      </c>
      <c r="R32" s="5">
        <v>1.1813426031351399</v>
      </c>
      <c r="S32" s="4">
        <v>92.634116531424098</v>
      </c>
      <c r="T32" s="5">
        <v>0.53938775874525202</v>
      </c>
      <c r="U32" s="4">
        <v>89.380831791410799</v>
      </c>
      <c r="V32" s="5">
        <v>1.9892748859128999</v>
      </c>
      <c r="W32" s="4">
        <v>93.511220795119399</v>
      </c>
      <c r="X32" s="5">
        <v>2.1729249913550102</v>
      </c>
      <c r="Y32" s="4">
        <v>0.87710426369530103</v>
      </c>
      <c r="Z32" s="5">
        <v>2.2220483562213702</v>
      </c>
      <c r="AA32" s="4">
        <v>93.526725686135705</v>
      </c>
      <c r="AB32" s="5">
        <v>0.69050001007337902</v>
      </c>
      <c r="AC32" s="4">
        <v>91.346937175312505</v>
      </c>
      <c r="AD32" s="5">
        <v>1.0001231036529299</v>
      </c>
      <c r="AE32" s="4">
        <v>87.839714227191905</v>
      </c>
      <c r="AF32" s="5">
        <v>2.11202080035092</v>
      </c>
      <c r="AG32" s="4">
        <v>-5.6870114589438003</v>
      </c>
      <c r="AH32" s="5">
        <v>2.20818914476886</v>
      </c>
      <c r="AI32" s="4">
        <v>91.846366058081998</v>
      </c>
      <c r="AJ32" s="5">
        <v>1.2201613302458101</v>
      </c>
      <c r="AK32" s="4">
        <v>93.2700600827567</v>
      </c>
      <c r="AL32" s="5">
        <v>0.55590555626427796</v>
      </c>
      <c r="AM32" s="4">
        <v>90.962397955081897</v>
      </c>
      <c r="AN32" s="5">
        <v>1.3278947609237901</v>
      </c>
      <c r="AO32" s="4">
        <v>-0.88396810300014295</v>
      </c>
      <c r="AP32" s="5">
        <v>1.87848530421837</v>
      </c>
      <c r="AQ32" s="4">
        <v>92.264573959292605</v>
      </c>
      <c r="AR32" s="5">
        <v>0.58445805325875999</v>
      </c>
      <c r="AS32" s="4">
        <v>93.154373803349699</v>
      </c>
      <c r="AT32" s="5">
        <v>1.00644561940888</v>
      </c>
      <c r="AU32" s="4" t="s">
        <v>888</v>
      </c>
      <c r="AV32" s="5" t="s">
        <v>888</v>
      </c>
      <c r="AW32" s="4" t="s">
        <v>888</v>
      </c>
      <c r="AX32" s="5" t="s">
        <v>888</v>
      </c>
      <c r="AY32" s="6"/>
      <c r="AZ32" s="6"/>
      <c r="BA32" s="6"/>
      <c r="BB32" s="8"/>
    </row>
    <row r="33" spans="1:54" ht="13" customHeight="1" x14ac:dyDescent="0.35">
      <c r="A33" s="52" t="s">
        <v>35</v>
      </c>
      <c r="B33" s="19">
        <v>2</v>
      </c>
      <c r="C33" s="4">
        <v>78.874702634714893</v>
      </c>
      <c r="D33" s="5">
        <v>1.1057786059547801</v>
      </c>
      <c r="E33" s="4">
        <v>81.680803609429404</v>
      </c>
      <c r="F33" s="5">
        <v>2.06888073186331</v>
      </c>
      <c r="G33" s="4">
        <v>79.222564227358205</v>
      </c>
      <c r="H33" s="5">
        <v>1.6665719428758901</v>
      </c>
      <c r="I33" s="4">
        <v>70.903285580810504</v>
      </c>
      <c r="J33" s="5">
        <v>4.2598260384112896</v>
      </c>
      <c r="K33" s="4">
        <v>-10.7775180286189</v>
      </c>
      <c r="L33" s="5">
        <v>4.89997984835626</v>
      </c>
      <c r="M33" s="4">
        <v>78.8986300308636</v>
      </c>
      <c r="N33" s="5">
        <v>1.19470601682146</v>
      </c>
      <c r="O33" s="4" t="s">
        <v>888</v>
      </c>
      <c r="P33" s="5" t="s">
        <v>888</v>
      </c>
      <c r="Q33" s="4" t="s">
        <v>888</v>
      </c>
      <c r="R33" s="5" t="s">
        <v>888</v>
      </c>
      <c r="S33" s="4">
        <v>79.583937999989999</v>
      </c>
      <c r="T33" s="5">
        <v>1.5062182579361101</v>
      </c>
      <c r="U33" s="4">
        <v>76.834652009730206</v>
      </c>
      <c r="V33" s="5">
        <v>2.6826775920518999</v>
      </c>
      <c r="W33" s="4" t="s">
        <v>888</v>
      </c>
      <c r="X33" s="5" t="s">
        <v>888</v>
      </c>
      <c r="Y33" s="4" t="s">
        <v>888</v>
      </c>
      <c r="Z33" s="5" t="s">
        <v>888</v>
      </c>
      <c r="AA33" s="4">
        <v>87.536232268356798</v>
      </c>
      <c r="AB33" s="5">
        <v>4.73933951061308</v>
      </c>
      <c r="AC33" s="4">
        <v>80.138637917114394</v>
      </c>
      <c r="AD33" s="5">
        <v>1.6087833271950001</v>
      </c>
      <c r="AE33" s="4">
        <v>75.224609597485696</v>
      </c>
      <c r="AF33" s="5">
        <v>2.2339423994720402</v>
      </c>
      <c r="AG33" s="4">
        <v>-12.311622670871101</v>
      </c>
      <c r="AH33" s="5">
        <v>5.2509729718400999</v>
      </c>
      <c r="AI33" s="4">
        <v>78.365473318326096</v>
      </c>
      <c r="AJ33" s="5">
        <v>2.0713857196260999</v>
      </c>
      <c r="AK33" s="4">
        <v>80.021183375883098</v>
      </c>
      <c r="AL33" s="5">
        <v>1.7546110529532399</v>
      </c>
      <c r="AM33" s="4" t="s">
        <v>888</v>
      </c>
      <c r="AN33" s="5" t="s">
        <v>888</v>
      </c>
      <c r="AO33" s="4" t="s">
        <v>888</v>
      </c>
      <c r="AP33" s="5" t="s">
        <v>888</v>
      </c>
      <c r="AQ33" s="4">
        <v>78.966370091162801</v>
      </c>
      <c r="AR33" s="5">
        <v>2.3700326627118402</v>
      </c>
      <c r="AS33" s="4">
        <v>78.651711464922002</v>
      </c>
      <c r="AT33" s="5">
        <v>1.9091229621455501</v>
      </c>
      <c r="AU33" s="4">
        <v>78.840381968179798</v>
      </c>
      <c r="AV33" s="5">
        <v>3.1371033520416698</v>
      </c>
      <c r="AW33" s="4">
        <v>-0.125988122982989</v>
      </c>
      <c r="AX33" s="5">
        <v>4.05561343983626</v>
      </c>
      <c r="AY33" s="6"/>
      <c r="AZ33" s="6"/>
      <c r="BA33" s="6"/>
      <c r="BB33" s="8"/>
    </row>
    <row r="34" spans="1:54" ht="13" customHeight="1" x14ac:dyDescent="0.35">
      <c r="A34" s="52" t="s">
        <v>36</v>
      </c>
      <c r="B34" s="19">
        <v>2</v>
      </c>
      <c r="C34" s="4">
        <v>81.378836365364293</v>
      </c>
      <c r="D34" s="5">
        <v>0.73799124633922397</v>
      </c>
      <c r="E34" s="4">
        <v>85.687298523068307</v>
      </c>
      <c r="F34" s="5">
        <v>2.48435408761847</v>
      </c>
      <c r="G34" s="4">
        <v>82.026352249049097</v>
      </c>
      <c r="H34" s="5">
        <v>1.1359212528826801</v>
      </c>
      <c r="I34" s="4">
        <v>78.916173765841904</v>
      </c>
      <c r="J34" s="5">
        <v>1.6755300480334401</v>
      </c>
      <c r="K34" s="4">
        <v>-6.7711247572264197</v>
      </c>
      <c r="L34" s="5">
        <v>3.17943455411858</v>
      </c>
      <c r="M34" s="4">
        <v>81.247902264717794</v>
      </c>
      <c r="N34" s="5">
        <v>0.89982826686820105</v>
      </c>
      <c r="O34" s="4" t="s">
        <v>888</v>
      </c>
      <c r="P34" s="5" t="s">
        <v>888</v>
      </c>
      <c r="Q34" s="4" t="s">
        <v>888</v>
      </c>
      <c r="R34" s="5" t="s">
        <v>888</v>
      </c>
      <c r="S34" s="4">
        <v>78.253797700057603</v>
      </c>
      <c r="T34" s="5">
        <v>1.43435385245961</v>
      </c>
      <c r="U34" s="4">
        <v>80.755659522925598</v>
      </c>
      <c r="V34" s="5">
        <v>1.4683166451035501</v>
      </c>
      <c r="W34" s="4">
        <v>85.038662023102702</v>
      </c>
      <c r="X34" s="5">
        <v>1.48950724485745</v>
      </c>
      <c r="Y34" s="4">
        <v>6.7848643230450802</v>
      </c>
      <c r="Z34" s="5">
        <v>1.9993308862389101</v>
      </c>
      <c r="AA34" s="4">
        <v>82.749988928248001</v>
      </c>
      <c r="AB34" s="5">
        <v>2.1874246691979402</v>
      </c>
      <c r="AC34" s="4">
        <v>79.431161626829805</v>
      </c>
      <c r="AD34" s="5">
        <v>1.18332013767163</v>
      </c>
      <c r="AE34" s="4">
        <v>83.652187527159697</v>
      </c>
      <c r="AF34" s="5">
        <v>1.74437518942436</v>
      </c>
      <c r="AG34" s="4">
        <v>0.90219859891168097</v>
      </c>
      <c r="AH34" s="5">
        <v>2.7802247868609502</v>
      </c>
      <c r="AI34" s="4">
        <v>81.952113037626802</v>
      </c>
      <c r="AJ34" s="5">
        <v>1.13170319455923</v>
      </c>
      <c r="AK34" s="4">
        <v>77.527100138840396</v>
      </c>
      <c r="AL34" s="5">
        <v>1.4842590045775901</v>
      </c>
      <c r="AM34" s="4">
        <v>88.731775275767106</v>
      </c>
      <c r="AN34" s="5">
        <v>1.70038076688991</v>
      </c>
      <c r="AO34" s="4">
        <v>6.7796622381403502</v>
      </c>
      <c r="AP34" s="5">
        <v>2.04639896047743</v>
      </c>
      <c r="AQ34" s="4">
        <v>81.871415490691106</v>
      </c>
      <c r="AR34" s="5">
        <v>1.2581074117223601</v>
      </c>
      <c r="AS34" s="4">
        <v>80.435418970306799</v>
      </c>
      <c r="AT34" s="5">
        <v>1.2140373833562701</v>
      </c>
      <c r="AU34" s="4" t="s">
        <v>888</v>
      </c>
      <c r="AV34" s="5" t="s">
        <v>888</v>
      </c>
      <c r="AW34" s="4" t="s">
        <v>888</v>
      </c>
      <c r="AX34" s="5" t="s">
        <v>888</v>
      </c>
      <c r="AY34" s="6"/>
      <c r="AZ34" s="6"/>
      <c r="BA34" s="6"/>
      <c r="BB34" s="8"/>
    </row>
    <row r="35" spans="1:54" ht="13" customHeight="1" x14ac:dyDescent="0.35">
      <c r="A35" s="52" t="s">
        <v>37</v>
      </c>
      <c r="B35" s="19">
        <v>2</v>
      </c>
      <c r="C35" s="4">
        <v>96.778639827834994</v>
      </c>
      <c r="D35" s="5">
        <v>0.38027188796706601</v>
      </c>
      <c r="E35" s="4">
        <v>95.887808836623904</v>
      </c>
      <c r="F35" s="5">
        <v>2.3195164642836699</v>
      </c>
      <c r="G35" s="4">
        <v>96.978353884112707</v>
      </c>
      <c r="H35" s="5">
        <v>0.29849091514960402</v>
      </c>
      <c r="I35" s="4">
        <v>96.487947761744195</v>
      </c>
      <c r="J35" s="5">
        <v>0.79796511251718605</v>
      </c>
      <c r="K35" s="4">
        <v>0.60013892512022005</v>
      </c>
      <c r="L35" s="5">
        <v>2.46471285915039</v>
      </c>
      <c r="M35" s="4">
        <v>96.699260123753703</v>
      </c>
      <c r="N35" s="5">
        <v>0.39308358449999697</v>
      </c>
      <c r="O35" s="4" t="s">
        <v>888</v>
      </c>
      <c r="P35" s="5" t="s">
        <v>888</v>
      </c>
      <c r="Q35" s="4" t="s">
        <v>888</v>
      </c>
      <c r="R35" s="5" t="s">
        <v>888</v>
      </c>
      <c r="S35" s="4">
        <v>97.014907831324706</v>
      </c>
      <c r="T35" s="5">
        <v>0.30651652103636901</v>
      </c>
      <c r="U35" s="4">
        <v>96.123505459646694</v>
      </c>
      <c r="V35" s="5">
        <v>1.04876983532491</v>
      </c>
      <c r="W35" s="4">
        <v>96.0484381541158</v>
      </c>
      <c r="X35" s="5">
        <v>1.1692915285750101</v>
      </c>
      <c r="Y35" s="4">
        <v>-0.966469677208877</v>
      </c>
      <c r="Z35" s="5">
        <v>1.2068667799806101</v>
      </c>
      <c r="AA35" s="4">
        <v>98.283368769057304</v>
      </c>
      <c r="AB35" s="5">
        <v>0.83088734788331597</v>
      </c>
      <c r="AC35" s="4">
        <v>96.630424584495003</v>
      </c>
      <c r="AD35" s="5">
        <v>0.46845747073874699</v>
      </c>
      <c r="AE35" s="4">
        <v>96.211188350104294</v>
      </c>
      <c r="AF35" s="5">
        <v>0.82281664698679502</v>
      </c>
      <c r="AG35" s="4">
        <v>-2.07218041895301</v>
      </c>
      <c r="AH35" s="5">
        <v>1.21471186439073</v>
      </c>
      <c r="AI35" s="4">
        <v>97.289438260197599</v>
      </c>
      <c r="AJ35" s="5">
        <v>0.39912745525541299</v>
      </c>
      <c r="AK35" s="4">
        <v>96.602026395191203</v>
      </c>
      <c r="AL35" s="5">
        <v>0.60369424107457703</v>
      </c>
      <c r="AM35" s="4">
        <v>95.970767439065597</v>
      </c>
      <c r="AN35" s="5">
        <v>0.74902984928618399</v>
      </c>
      <c r="AO35" s="4">
        <v>-1.318670821132</v>
      </c>
      <c r="AP35" s="5">
        <v>0.90183136718681001</v>
      </c>
      <c r="AQ35" s="4">
        <v>97.976471496779695</v>
      </c>
      <c r="AR35" s="5">
        <v>0.36031420331096198</v>
      </c>
      <c r="AS35" s="4">
        <v>95.767145876956604</v>
      </c>
      <c r="AT35" s="5">
        <v>0.65011181151970399</v>
      </c>
      <c r="AU35" s="4">
        <v>97.045515457678803</v>
      </c>
      <c r="AV35" s="5">
        <v>0.776126382088278</v>
      </c>
      <c r="AW35" s="4">
        <v>-0.930956039100863</v>
      </c>
      <c r="AX35" s="5">
        <v>0.86619700060967997</v>
      </c>
      <c r="AY35" s="6"/>
      <c r="AZ35" s="6"/>
      <c r="BA35" s="6"/>
      <c r="BB35" s="8"/>
    </row>
    <row r="36" spans="1:54" ht="13" customHeight="1" x14ac:dyDescent="0.35">
      <c r="A36" s="52" t="s">
        <v>38</v>
      </c>
      <c r="B36" s="19">
        <v>2</v>
      </c>
      <c r="C36" s="4">
        <v>45.371800912943499</v>
      </c>
      <c r="D36" s="5">
        <v>0.96573830644913705</v>
      </c>
      <c r="E36" s="4" t="s">
        <v>888</v>
      </c>
      <c r="F36" s="5" t="s">
        <v>888</v>
      </c>
      <c r="G36" s="4">
        <v>45.8456879356267</v>
      </c>
      <c r="H36" s="5">
        <v>1.5687216447582299</v>
      </c>
      <c r="I36" s="4">
        <v>45.192646181985097</v>
      </c>
      <c r="J36" s="5">
        <v>1.1477965833208399</v>
      </c>
      <c r="K36" s="4" t="s">
        <v>888</v>
      </c>
      <c r="L36" s="5" t="s">
        <v>888</v>
      </c>
      <c r="M36" s="4">
        <v>45.1820597886028</v>
      </c>
      <c r="N36" s="5">
        <v>1.03667040753408</v>
      </c>
      <c r="O36" s="4">
        <v>47.070682050570802</v>
      </c>
      <c r="P36" s="5">
        <v>2.6520604973997699</v>
      </c>
      <c r="Q36" s="4">
        <v>1.88862226196794</v>
      </c>
      <c r="R36" s="5">
        <v>2.85981573453657</v>
      </c>
      <c r="S36" s="4">
        <v>45.482922589023701</v>
      </c>
      <c r="T36" s="5">
        <v>1.17907317828131</v>
      </c>
      <c r="U36" s="4">
        <v>44.686450755830997</v>
      </c>
      <c r="V36" s="5">
        <v>2.0420506563030099</v>
      </c>
      <c r="W36" s="4">
        <v>48.683706403509802</v>
      </c>
      <c r="X36" s="5">
        <v>4.1555872425166998</v>
      </c>
      <c r="Y36" s="4">
        <v>3.2007838144861398</v>
      </c>
      <c r="Z36" s="5">
        <v>4.20518832695348</v>
      </c>
      <c r="AA36" s="4">
        <v>44.994026817774099</v>
      </c>
      <c r="AB36" s="5">
        <v>1.4416020929836499</v>
      </c>
      <c r="AC36" s="4">
        <v>45.816366585379399</v>
      </c>
      <c r="AD36" s="5">
        <v>1.44985644286944</v>
      </c>
      <c r="AE36" s="4" t="s">
        <v>888</v>
      </c>
      <c r="AF36" s="5" t="s">
        <v>888</v>
      </c>
      <c r="AG36" s="4" t="s">
        <v>888</v>
      </c>
      <c r="AH36" s="5" t="s">
        <v>888</v>
      </c>
      <c r="AI36" s="4">
        <v>45.542020753675502</v>
      </c>
      <c r="AJ36" s="5">
        <v>1.0160415699730001</v>
      </c>
      <c r="AK36" s="4" t="s">
        <v>888</v>
      </c>
      <c r="AL36" s="5" t="s">
        <v>888</v>
      </c>
      <c r="AM36" s="4" t="s">
        <v>431</v>
      </c>
      <c r="AN36" s="5" t="s">
        <v>431</v>
      </c>
      <c r="AO36" s="4" t="s">
        <v>431</v>
      </c>
      <c r="AP36" s="5" t="s">
        <v>431</v>
      </c>
      <c r="AQ36" s="4">
        <v>44.381805570798903</v>
      </c>
      <c r="AR36" s="5">
        <v>1.1047296689602599</v>
      </c>
      <c r="AS36" s="4">
        <v>46.039160730459002</v>
      </c>
      <c r="AT36" s="5">
        <v>2.1765932972329098</v>
      </c>
      <c r="AU36" s="4" t="s">
        <v>888</v>
      </c>
      <c r="AV36" s="5" t="s">
        <v>888</v>
      </c>
      <c r="AW36" s="4" t="s">
        <v>888</v>
      </c>
      <c r="AX36" s="5" t="s">
        <v>888</v>
      </c>
      <c r="AY36" s="6"/>
      <c r="AZ36" s="6"/>
      <c r="BA36" s="6"/>
      <c r="BB36" s="8"/>
    </row>
    <row r="37" spans="1:54" ht="13" customHeight="1" x14ac:dyDescent="0.35">
      <c r="A37" s="52" t="s">
        <v>39</v>
      </c>
      <c r="B37" s="19">
        <v>2</v>
      </c>
      <c r="C37" s="4">
        <v>84.9648951533337</v>
      </c>
      <c r="D37" s="5">
        <v>0.637046475661736</v>
      </c>
      <c r="E37" s="4">
        <v>84.160118224008201</v>
      </c>
      <c r="F37" s="5">
        <v>0.99118975774462703</v>
      </c>
      <c r="G37" s="4">
        <v>84.390374978080303</v>
      </c>
      <c r="H37" s="5">
        <v>1.33844993210765</v>
      </c>
      <c r="I37" s="4">
        <v>87.054301238273993</v>
      </c>
      <c r="J37" s="5">
        <v>1.1755077094329101</v>
      </c>
      <c r="K37" s="4">
        <v>2.8941830142658902</v>
      </c>
      <c r="L37" s="5">
        <v>1.54835696142271</v>
      </c>
      <c r="M37" s="4">
        <v>84.982413935145303</v>
      </c>
      <c r="N37" s="5">
        <v>0.67517353271382896</v>
      </c>
      <c r="O37" s="4">
        <v>85.832816114579302</v>
      </c>
      <c r="P37" s="5">
        <v>1.78330481973852</v>
      </c>
      <c r="Q37" s="4">
        <v>0.85040217943395602</v>
      </c>
      <c r="R37" s="5">
        <v>1.9990318968463801</v>
      </c>
      <c r="S37" s="4">
        <v>84.074795558147201</v>
      </c>
      <c r="T37" s="5">
        <v>0.91499798886934403</v>
      </c>
      <c r="U37" s="4">
        <v>86.460917682003</v>
      </c>
      <c r="V37" s="5">
        <v>0.90438012512494403</v>
      </c>
      <c r="W37" s="4">
        <v>86.402894439093402</v>
      </c>
      <c r="X37" s="5">
        <v>1.73972698498901</v>
      </c>
      <c r="Y37" s="4">
        <v>2.3280988809461598</v>
      </c>
      <c r="Z37" s="5">
        <v>1.8894892684738001</v>
      </c>
      <c r="AA37" s="4">
        <v>84.786299738477695</v>
      </c>
      <c r="AB37" s="5">
        <v>0.73471289666537998</v>
      </c>
      <c r="AC37" s="4">
        <v>85.528432544522403</v>
      </c>
      <c r="AD37" s="5">
        <v>1.76208705653001</v>
      </c>
      <c r="AE37" s="4">
        <v>87.513736698134906</v>
      </c>
      <c r="AF37" s="5">
        <v>3.67633446432606</v>
      </c>
      <c r="AG37" s="4">
        <v>2.7274369596572399</v>
      </c>
      <c r="AH37" s="5">
        <v>3.87230255414975</v>
      </c>
      <c r="AI37" s="4">
        <v>84.678307314288901</v>
      </c>
      <c r="AJ37" s="5">
        <v>0.79623573303193396</v>
      </c>
      <c r="AK37" s="4">
        <v>84.384482546311403</v>
      </c>
      <c r="AL37" s="5">
        <v>1.62067171894745</v>
      </c>
      <c r="AM37" s="4">
        <v>88.643435307189804</v>
      </c>
      <c r="AN37" s="5">
        <v>1.4178926159682801</v>
      </c>
      <c r="AO37" s="4">
        <v>3.96512799290088</v>
      </c>
      <c r="AP37" s="5">
        <v>1.6954795763480599</v>
      </c>
      <c r="AQ37" s="4">
        <v>84.6502541209681</v>
      </c>
      <c r="AR37" s="5">
        <v>0.69338223405212396</v>
      </c>
      <c r="AS37" s="4">
        <v>86.686099111051902</v>
      </c>
      <c r="AT37" s="5">
        <v>2.16181792844263</v>
      </c>
      <c r="AU37" s="4">
        <v>88.207887381024705</v>
      </c>
      <c r="AV37" s="5">
        <v>2.2405135522484101</v>
      </c>
      <c r="AW37" s="4">
        <v>3.5576332600566301</v>
      </c>
      <c r="AX37" s="5">
        <v>2.2866076169192202</v>
      </c>
      <c r="AY37" s="6"/>
      <c r="AZ37" s="6"/>
      <c r="BA37" s="6"/>
      <c r="BB37" s="8"/>
    </row>
    <row r="38" spans="1:54" ht="13" customHeight="1" x14ac:dyDescent="0.35">
      <c r="A38" s="52" t="s">
        <v>40</v>
      </c>
      <c r="B38" s="19">
        <v>2</v>
      </c>
      <c r="C38" s="4">
        <v>66.332197934148695</v>
      </c>
      <c r="D38" s="5">
        <v>1.04512000918016</v>
      </c>
      <c r="E38" s="4" t="s">
        <v>888</v>
      </c>
      <c r="F38" s="5" t="s">
        <v>888</v>
      </c>
      <c r="G38" s="4">
        <v>65.901473674762798</v>
      </c>
      <c r="H38" s="5">
        <v>2.6433714534654502</v>
      </c>
      <c r="I38" s="4">
        <v>66.405085623875394</v>
      </c>
      <c r="J38" s="5">
        <v>1.2447203811305201</v>
      </c>
      <c r="K38" s="4" t="s">
        <v>888</v>
      </c>
      <c r="L38" s="5" t="s">
        <v>888</v>
      </c>
      <c r="M38" s="4">
        <v>65.687972566162401</v>
      </c>
      <c r="N38" s="5">
        <v>1.1474368004476501</v>
      </c>
      <c r="O38" s="4">
        <v>70.448818627835905</v>
      </c>
      <c r="P38" s="5">
        <v>3.15076466488313</v>
      </c>
      <c r="Q38" s="4">
        <v>4.7608460616735497</v>
      </c>
      <c r="R38" s="5">
        <v>3.3516815716675801</v>
      </c>
      <c r="S38" s="4">
        <v>67.1718438767018</v>
      </c>
      <c r="T38" s="5">
        <v>1.3309665353173601</v>
      </c>
      <c r="U38" s="4">
        <v>65.315491155413</v>
      </c>
      <c r="V38" s="5">
        <v>1.6669842314900101</v>
      </c>
      <c r="W38" s="4" t="s">
        <v>888</v>
      </c>
      <c r="X38" s="5" t="s">
        <v>888</v>
      </c>
      <c r="Y38" s="4" t="s">
        <v>888</v>
      </c>
      <c r="Z38" s="5" t="s">
        <v>888</v>
      </c>
      <c r="AA38" s="4">
        <v>67.480357670206402</v>
      </c>
      <c r="AB38" s="5">
        <v>1.3144836092901999</v>
      </c>
      <c r="AC38" s="4">
        <v>64.704164651078699</v>
      </c>
      <c r="AD38" s="5">
        <v>1.8040460967526699</v>
      </c>
      <c r="AE38" s="4" t="s">
        <v>888</v>
      </c>
      <c r="AF38" s="5" t="s">
        <v>888</v>
      </c>
      <c r="AG38" s="4" t="s">
        <v>888</v>
      </c>
      <c r="AH38" s="5" t="s">
        <v>888</v>
      </c>
      <c r="AI38" s="4">
        <v>67.131604848083896</v>
      </c>
      <c r="AJ38" s="5">
        <v>1.1724183787007301</v>
      </c>
      <c r="AK38" s="4">
        <v>64.1607552541046</v>
      </c>
      <c r="AL38" s="5">
        <v>2.1900850426809302</v>
      </c>
      <c r="AM38" s="4" t="s">
        <v>888</v>
      </c>
      <c r="AN38" s="5" t="s">
        <v>888</v>
      </c>
      <c r="AO38" s="4" t="s">
        <v>888</v>
      </c>
      <c r="AP38" s="5" t="s">
        <v>888</v>
      </c>
      <c r="AQ38" s="4">
        <v>66.400101164377205</v>
      </c>
      <c r="AR38" s="5">
        <v>1.0790032769533799</v>
      </c>
      <c r="AS38" s="4" t="s">
        <v>888</v>
      </c>
      <c r="AT38" s="5" t="s">
        <v>888</v>
      </c>
      <c r="AU38" s="4" t="s">
        <v>431</v>
      </c>
      <c r="AV38" s="5" t="s">
        <v>431</v>
      </c>
      <c r="AW38" s="4" t="s">
        <v>431</v>
      </c>
      <c r="AX38" s="5" t="s">
        <v>431</v>
      </c>
      <c r="AY38" s="6"/>
      <c r="AZ38" s="6"/>
      <c r="BA38" s="6"/>
      <c r="BB38" s="8"/>
    </row>
    <row r="39" spans="1:54" ht="13" customHeight="1" x14ac:dyDescent="0.35">
      <c r="A39" s="38" t="s">
        <v>41</v>
      </c>
      <c r="B39" s="19">
        <v>2</v>
      </c>
      <c r="C39" s="4">
        <v>97.828954655963699</v>
      </c>
      <c r="D39" s="5">
        <v>0.28660231565476102</v>
      </c>
      <c r="E39" s="4">
        <v>97.874333606084207</v>
      </c>
      <c r="F39" s="5">
        <v>0.40355221906879502</v>
      </c>
      <c r="G39" s="4">
        <v>97.519834784950504</v>
      </c>
      <c r="H39" s="5">
        <v>0.52171097369994002</v>
      </c>
      <c r="I39" s="4">
        <v>98.121022385942794</v>
      </c>
      <c r="J39" s="5">
        <v>0.795666947580839</v>
      </c>
      <c r="K39" s="4">
        <v>0.24668877985863</v>
      </c>
      <c r="L39" s="5">
        <v>0.89779998640361802</v>
      </c>
      <c r="M39" s="4">
        <v>97.8295431137702</v>
      </c>
      <c r="N39" s="5">
        <v>0.29434836972428102</v>
      </c>
      <c r="O39" s="4" t="s">
        <v>888</v>
      </c>
      <c r="P39" s="5" t="s">
        <v>888</v>
      </c>
      <c r="Q39" s="4" t="s">
        <v>888</v>
      </c>
      <c r="R39" s="5" t="s">
        <v>888</v>
      </c>
      <c r="S39" s="4">
        <v>97.7198364885883</v>
      </c>
      <c r="T39" s="5">
        <v>0.33640834814979997</v>
      </c>
      <c r="U39" s="4">
        <v>98.384272900498004</v>
      </c>
      <c r="V39" s="5">
        <v>0.58158814692426697</v>
      </c>
      <c r="W39" s="4">
        <v>96.784241728009803</v>
      </c>
      <c r="X39" s="5">
        <v>1.58021448845082</v>
      </c>
      <c r="Y39" s="4">
        <v>-0.935594760578496</v>
      </c>
      <c r="Z39" s="5">
        <v>1.62244014253682</v>
      </c>
      <c r="AA39" s="4">
        <v>98.196615233227206</v>
      </c>
      <c r="AB39" s="5">
        <v>0.37787932857228101</v>
      </c>
      <c r="AC39" s="4">
        <v>96.945189043079907</v>
      </c>
      <c r="AD39" s="5">
        <v>0.56944508375988201</v>
      </c>
      <c r="AE39" s="4">
        <v>99.120511513237901</v>
      </c>
      <c r="AF39" s="5">
        <v>0.47414046685076999</v>
      </c>
      <c r="AG39" s="4">
        <v>0.92389628001075197</v>
      </c>
      <c r="AH39" s="5">
        <v>0.64330474701157203</v>
      </c>
      <c r="AI39" s="4">
        <v>98.142498579058099</v>
      </c>
      <c r="AJ39" s="5">
        <v>0.32074105929105801</v>
      </c>
      <c r="AK39" s="4">
        <v>96.870941759596604</v>
      </c>
      <c r="AL39" s="5">
        <v>0.63464867083633902</v>
      </c>
      <c r="AM39" s="4">
        <v>99.169235880147099</v>
      </c>
      <c r="AN39" s="5">
        <v>0.418411014428057</v>
      </c>
      <c r="AO39" s="4">
        <v>1.0267373010890599</v>
      </c>
      <c r="AP39" s="5">
        <v>0.54160172094897097</v>
      </c>
      <c r="AQ39" s="4">
        <v>97.798804773114597</v>
      </c>
      <c r="AR39" s="5">
        <v>0.30249747769980501</v>
      </c>
      <c r="AS39" s="4" t="s">
        <v>888</v>
      </c>
      <c r="AT39" s="5" t="s">
        <v>888</v>
      </c>
      <c r="AU39" s="4" t="s">
        <v>888</v>
      </c>
      <c r="AV39" s="5" t="s">
        <v>888</v>
      </c>
      <c r="AW39" s="4" t="s">
        <v>888</v>
      </c>
      <c r="AX39" s="5" t="s">
        <v>888</v>
      </c>
      <c r="AY39" s="6"/>
      <c r="AZ39" s="6"/>
      <c r="BA39" s="6"/>
      <c r="BB39" s="8"/>
    </row>
    <row r="40" spans="1:54" ht="13" customHeight="1" x14ac:dyDescent="0.35">
      <c r="A40" s="52" t="s">
        <v>42</v>
      </c>
      <c r="B40" s="19">
        <v>2</v>
      </c>
      <c r="C40" s="4">
        <v>92.087821434709298</v>
      </c>
      <c r="D40" s="5">
        <v>0.49973954195811898</v>
      </c>
      <c r="E40" s="4">
        <v>93.683567672367005</v>
      </c>
      <c r="F40" s="5">
        <v>1.0295910762984299</v>
      </c>
      <c r="G40" s="4">
        <v>91.665712939416906</v>
      </c>
      <c r="H40" s="5">
        <v>0.70991895371993696</v>
      </c>
      <c r="I40" s="4">
        <v>91.131989884977699</v>
      </c>
      <c r="J40" s="5">
        <v>1.0897264369503901</v>
      </c>
      <c r="K40" s="4">
        <v>-2.55157778738926</v>
      </c>
      <c r="L40" s="5">
        <v>1.4821060943294999</v>
      </c>
      <c r="M40" s="4">
        <v>92.113274585301895</v>
      </c>
      <c r="N40" s="5">
        <v>0.485440046099541</v>
      </c>
      <c r="O40" s="4" t="s">
        <v>888</v>
      </c>
      <c r="P40" s="5" t="s">
        <v>888</v>
      </c>
      <c r="Q40" s="4" t="s">
        <v>888</v>
      </c>
      <c r="R40" s="5" t="s">
        <v>888</v>
      </c>
      <c r="S40" s="4">
        <v>91.9609147205271</v>
      </c>
      <c r="T40" s="5">
        <v>0.66248256361811497</v>
      </c>
      <c r="U40" s="4">
        <v>92.528957155202406</v>
      </c>
      <c r="V40" s="5">
        <v>0.898804394728006</v>
      </c>
      <c r="W40" s="4" t="s">
        <v>888</v>
      </c>
      <c r="X40" s="5" t="s">
        <v>888</v>
      </c>
      <c r="Y40" s="4" t="s">
        <v>888</v>
      </c>
      <c r="Z40" s="5" t="s">
        <v>888</v>
      </c>
      <c r="AA40" s="4">
        <v>93.667402691589103</v>
      </c>
      <c r="AB40" s="5">
        <v>1.04748315697279</v>
      </c>
      <c r="AC40" s="4">
        <v>91.384260020318806</v>
      </c>
      <c r="AD40" s="5">
        <v>0.72265570936552703</v>
      </c>
      <c r="AE40" s="4">
        <v>92.948357605197202</v>
      </c>
      <c r="AF40" s="5">
        <v>0.97225980473567397</v>
      </c>
      <c r="AG40" s="4">
        <v>-0.719045086391915</v>
      </c>
      <c r="AH40" s="5">
        <v>1.5251553343466699</v>
      </c>
      <c r="AI40" s="4">
        <v>93.423256244034803</v>
      </c>
      <c r="AJ40" s="5">
        <v>0.892134049636918</v>
      </c>
      <c r="AK40" s="4">
        <v>90.959769863725796</v>
      </c>
      <c r="AL40" s="5">
        <v>0.824031735347868</v>
      </c>
      <c r="AM40" s="4">
        <v>92.946837653307398</v>
      </c>
      <c r="AN40" s="5">
        <v>0.88060636741892095</v>
      </c>
      <c r="AO40" s="4">
        <v>-0.47641859072741999</v>
      </c>
      <c r="AP40" s="5">
        <v>1.2568271195082901</v>
      </c>
      <c r="AQ40" s="4">
        <v>92.130317720762505</v>
      </c>
      <c r="AR40" s="5">
        <v>0.58624356898984398</v>
      </c>
      <c r="AS40" s="4">
        <v>92.476805936649598</v>
      </c>
      <c r="AT40" s="5">
        <v>1.12994072583309</v>
      </c>
      <c r="AU40" s="4" t="s">
        <v>888</v>
      </c>
      <c r="AV40" s="5" t="s">
        <v>888</v>
      </c>
      <c r="AW40" s="4" t="s">
        <v>888</v>
      </c>
      <c r="AX40" s="5" t="s">
        <v>888</v>
      </c>
      <c r="AY40" s="6"/>
      <c r="AZ40" s="6"/>
      <c r="BA40" s="6"/>
      <c r="BB40" s="8"/>
    </row>
    <row r="41" spans="1:54" ht="13" customHeight="1" x14ac:dyDescent="0.35">
      <c r="A41" s="52" t="s">
        <v>43</v>
      </c>
      <c r="B41" s="19">
        <v>2</v>
      </c>
      <c r="C41" s="4">
        <v>86.202240385620001</v>
      </c>
      <c r="D41" s="5">
        <v>0.66047729029309099</v>
      </c>
      <c r="E41" s="4">
        <v>87.858071501499197</v>
      </c>
      <c r="F41" s="5">
        <v>1.23044586831272</v>
      </c>
      <c r="G41" s="4">
        <v>84.682974143524504</v>
      </c>
      <c r="H41" s="5">
        <v>1.04610760185439</v>
      </c>
      <c r="I41" s="4">
        <v>86.953280247706402</v>
      </c>
      <c r="J41" s="5">
        <v>1.17186305769359</v>
      </c>
      <c r="K41" s="4">
        <v>-0.90479125379282299</v>
      </c>
      <c r="L41" s="5">
        <v>1.7256393143792801</v>
      </c>
      <c r="M41" s="4">
        <v>86.147619933761007</v>
      </c>
      <c r="N41" s="5">
        <v>0.67577615050367201</v>
      </c>
      <c r="O41" s="4" t="s">
        <v>888</v>
      </c>
      <c r="P41" s="5" t="s">
        <v>888</v>
      </c>
      <c r="Q41" s="4" t="s">
        <v>888</v>
      </c>
      <c r="R41" s="5" t="s">
        <v>888</v>
      </c>
      <c r="S41" s="4">
        <v>85.894690547340105</v>
      </c>
      <c r="T41" s="5">
        <v>0.82890520517816801</v>
      </c>
      <c r="U41" s="4">
        <v>86.396926991334198</v>
      </c>
      <c r="V41" s="5">
        <v>1.3061202964820799</v>
      </c>
      <c r="W41" s="4">
        <v>88.645417036591098</v>
      </c>
      <c r="X41" s="5">
        <v>2.08653902232138</v>
      </c>
      <c r="Y41" s="4">
        <v>2.7507264892510102</v>
      </c>
      <c r="Z41" s="5">
        <v>2.26627416957378</v>
      </c>
      <c r="AA41" s="4">
        <v>87.604098703992406</v>
      </c>
      <c r="AB41" s="5">
        <v>1.00596146231075</v>
      </c>
      <c r="AC41" s="4">
        <v>85.172275753633599</v>
      </c>
      <c r="AD41" s="5">
        <v>0.80948419200922195</v>
      </c>
      <c r="AE41" s="4" t="s">
        <v>888</v>
      </c>
      <c r="AF41" s="5" t="s">
        <v>888</v>
      </c>
      <c r="AG41" s="4" t="s">
        <v>888</v>
      </c>
      <c r="AH41" s="5" t="s">
        <v>888</v>
      </c>
      <c r="AI41" s="4">
        <v>86.690656686144706</v>
      </c>
      <c r="AJ41" s="5">
        <v>0.98739898280378702</v>
      </c>
      <c r="AK41" s="4">
        <v>84.943058693470306</v>
      </c>
      <c r="AL41" s="5">
        <v>1.1157691741050699</v>
      </c>
      <c r="AM41" s="4">
        <v>88.439164688999597</v>
      </c>
      <c r="AN41" s="5">
        <v>1.4520814686500301</v>
      </c>
      <c r="AO41" s="4">
        <v>1.7485080028548201</v>
      </c>
      <c r="AP41" s="5">
        <v>1.8110711954190499</v>
      </c>
      <c r="AQ41" s="4">
        <v>85.703617396097201</v>
      </c>
      <c r="AR41" s="5">
        <v>0.92274567053642997</v>
      </c>
      <c r="AS41" s="4">
        <v>86.715878964184895</v>
      </c>
      <c r="AT41" s="5">
        <v>0.89283671626384697</v>
      </c>
      <c r="AU41" s="4" t="s">
        <v>888</v>
      </c>
      <c r="AV41" s="5" t="s">
        <v>888</v>
      </c>
      <c r="AW41" s="4" t="s">
        <v>888</v>
      </c>
      <c r="AX41" s="5" t="s">
        <v>888</v>
      </c>
      <c r="AY41" s="6"/>
      <c r="AZ41" s="6"/>
      <c r="BA41" s="6"/>
      <c r="BB41" s="8"/>
    </row>
    <row r="42" spans="1:54" ht="13" customHeight="1" x14ac:dyDescent="0.35">
      <c r="A42" s="52" t="s">
        <v>44</v>
      </c>
      <c r="B42" s="19">
        <v>2</v>
      </c>
      <c r="C42" s="4">
        <v>79.433355910014498</v>
      </c>
      <c r="D42" s="5">
        <v>0.87458318928100998</v>
      </c>
      <c r="E42" s="4" t="s">
        <v>888</v>
      </c>
      <c r="F42" s="5" t="s">
        <v>888</v>
      </c>
      <c r="G42" s="4">
        <v>78.840378862799099</v>
      </c>
      <c r="H42" s="5">
        <v>0.90100190543782699</v>
      </c>
      <c r="I42" s="4" t="s">
        <v>431</v>
      </c>
      <c r="J42" s="5" t="s">
        <v>431</v>
      </c>
      <c r="K42" s="4" t="s">
        <v>431</v>
      </c>
      <c r="L42" s="5" t="s">
        <v>431</v>
      </c>
      <c r="M42" s="4">
        <v>77.5150887811714</v>
      </c>
      <c r="N42" s="5">
        <v>1.23647084270686</v>
      </c>
      <c r="O42" s="4">
        <v>80.729070461933006</v>
      </c>
      <c r="P42" s="5">
        <v>1.36843179423293</v>
      </c>
      <c r="Q42" s="4">
        <v>3.2139816807615902</v>
      </c>
      <c r="R42" s="5">
        <v>1.8712168105956699</v>
      </c>
      <c r="S42" s="4">
        <v>79.690828083447499</v>
      </c>
      <c r="T42" s="5">
        <v>1.2211268464728999</v>
      </c>
      <c r="U42" s="4">
        <v>77.734538881520393</v>
      </c>
      <c r="V42" s="5">
        <v>1.7206367458196099</v>
      </c>
      <c r="W42" s="4" t="s">
        <v>888</v>
      </c>
      <c r="X42" s="5" t="s">
        <v>888</v>
      </c>
      <c r="Y42" s="4" t="s">
        <v>888</v>
      </c>
      <c r="Z42" s="5" t="s">
        <v>888</v>
      </c>
      <c r="AA42" s="4">
        <v>78.985842178655304</v>
      </c>
      <c r="AB42" s="5">
        <v>2.1129878157877</v>
      </c>
      <c r="AC42" s="4">
        <v>78.924364354600996</v>
      </c>
      <c r="AD42" s="5">
        <v>1.01873385996721</v>
      </c>
      <c r="AE42" s="4" t="s">
        <v>888</v>
      </c>
      <c r="AF42" s="5" t="s">
        <v>888</v>
      </c>
      <c r="AG42" s="4" t="s">
        <v>888</v>
      </c>
      <c r="AH42" s="5" t="s">
        <v>888</v>
      </c>
      <c r="AI42" s="4">
        <v>76.730216531101902</v>
      </c>
      <c r="AJ42" s="5">
        <v>2.38448603735285</v>
      </c>
      <c r="AK42" s="4">
        <v>80.604146828015601</v>
      </c>
      <c r="AL42" s="5">
        <v>1.16185391392071</v>
      </c>
      <c r="AM42" s="4" t="s">
        <v>888</v>
      </c>
      <c r="AN42" s="5" t="s">
        <v>888</v>
      </c>
      <c r="AO42" s="4" t="s">
        <v>888</v>
      </c>
      <c r="AP42" s="5" t="s">
        <v>888</v>
      </c>
      <c r="AQ42" s="4">
        <v>77.474558285353794</v>
      </c>
      <c r="AR42" s="5">
        <v>1.35265651205895</v>
      </c>
      <c r="AS42" s="4">
        <v>80.334829138425903</v>
      </c>
      <c r="AT42" s="5">
        <v>1.20072359767635</v>
      </c>
      <c r="AU42" s="4" t="s">
        <v>888</v>
      </c>
      <c r="AV42" s="5" t="s">
        <v>888</v>
      </c>
      <c r="AW42" s="4" t="s">
        <v>888</v>
      </c>
      <c r="AX42" s="5" t="s">
        <v>888</v>
      </c>
      <c r="AY42" s="6"/>
      <c r="AZ42" s="6"/>
      <c r="BA42" s="6"/>
      <c r="BB42" s="8"/>
    </row>
    <row r="43" spans="1:54" ht="13" customHeight="1" x14ac:dyDescent="0.35">
      <c r="A43" s="22" t="s">
        <v>45</v>
      </c>
      <c r="B43" s="19">
        <v>2</v>
      </c>
      <c r="C43" s="4">
        <v>84.192120482499902</v>
      </c>
      <c r="D43" s="5">
        <v>1.09314364184359</v>
      </c>
      <c r="E43" s="4">
        <v>84.580459890491397</v>
      </c>
      <c r="F43" s="5">
        <v>1.7743764046408299</v>
      </c>
      <c r="G43" s="4">
        <v>83.415546870537796</v>
      </c>
      <c r="H43" s="5">
        <v>1.54353218872991</v>
      </c>
      <c r="I43" s="4" t="s">
        <v>888</v>
      </c>
      <c r="J43" s="5" t="s">
        <v>888</v>
      </c>
      <c r="K43" s="4" t="s">
        <v>888</v>
      </c>
      <c r="L43" s="5" t="s">
        <v>888</v>
      </c>
      <c r="M43" s="4">
        <v>84.216680893131198</v>
      </c>
      <c r="N43" s="5">
        <v>1.14722897426128</v>
      </c>
      <c r="O43" s="4" t="s">
        <v>431</v>
      </c>
      <c r="P43" s="5" t="s">
        <v>431</v>
      </c>
      <c r="Q43" s="4" t="s">
        <v>431</v>
      </c>
      <c r="R43" s="5" t="s">
        <v>431</v>
      </c>
      <c r="S43" s="4">
        <v>83.213603434621703</v>
      </c>
      <c r="T43" s="5">
        <v>1.52426399966204</v>
      </c>
      <c r="U43" s="4">
        <v>86.673328606846496</v>
      </c>
      <c r="V43" s="5">
        <v>1.9401780505294099</v>
      </c>
      <c r="W43" s="4" t="s">
        <v>888</v>
      </c>
      <c r="X43" s="5" t="s">
        <v>888</v>
      </c>
      <c r="Y43" s="4" t="s">
        <v>888</v>
      </c>
      <c r="Z43" s="5" t="s">
        <v>888</v>
      </c>
      <c r="AA43" s="4">
        <v>87.051818974720206</v>
      </c>
      <c r="AB43" s="5">
        <v>1.52431662753607</v>
      </c>
      <c r="AC43" s="4">
        <v>82.640194078019803</v>
      </c>
      <c r="AD43" s="5">
        <v>1.6328352475799</v>
      </c>
      <c r="AE43" s="4" t="s">
        <v>888</v>
      </c>
      <c r="AF43" s="5" t="s">
        <v>888</v>
      </c>
      <c r="AG43" s="4" t="s">
        <v>888</v>
      </c>
      <c r="AH43" s="5" t="s">
        <v>888</v>
      </c>
      <c r="AI43" s="4">
        <v>83.966899330066497</v>
      </c>
      <c r="AJ43" s="5">
        <v>1.64945409122713</v>
      </c>
      <c r="AK43" s="4">
        <v>83.146464266349597</v>
      </c>
      <c r="AL43" s="5">
        <v>1.9522954854075401</v>
      </c>
      <c r="AM43" s="4">
        <v>88.163370047588103</v>
      </c>
      <c r="AN43" s="5">
        <v>2.8833362560151299</v>
      </c>
      <c r="AO43" s="4">
        <v>4.1964707175216196</v>
      </c>
      <c r="AP43" s="5">
        <v>3.3973722873724901</v>
      </c>
      <c r="AQ43" s="4">
        <v>83.906034864423404</v>
      </c>
      <c r="AR43" s="5">
        <v>1.28162194615535</v>
      </c>
      <c r="AS43" s="4" t="s">
        <v>888</v>
      </c>
      <c r="AT43" s="5" t="s">
        <v>888</v>
      </c>
      <c r="AU43" s="4" t="s">
        <v>431</v>
      </c>
      <c r="AV43" s="5" t="s">
        <v>431</v>
      </c>
      <c r="AW43" s="4" t="s">
        <v>431</v>
      </c>
      <c r="AX43" s="5" t="s">
        <v>431</v>
      </c>
      <c r="AY43" s="6"/>
      <c r="AZ43" s="6"/>
      <c r="BA43" s="6"/>
      <c r="BB43" s="8"/>
    </row>
    <row r="44" spans="1:54" ht="13" customHeight="1" x14ac:dyDescent="0.35">
      <c r="A44" s="22" t="s">
        <v>46</v>
      </c>
      <c r="B44" s="19">
        <v>2</v>
      </c>
      <c r="C44" s="4">
        <v>93.752255936525401</v>
      </c>
      <c r="D44" s="5">
        <v>0.39732716539860502</v>
      </c>
      <c r="E44" s="4">
        <v>92.597414902314299</v>
      </c>
      <c r="F44" s="5">
        <v>1.3394257501971201</v>
      </c>
      <c r="G44" s="4">
        <v>92.787283971725898</v>
      </c>
      <c r="H44" s="5">
        <v>0.56028560251902004</v>
      </c>
      <c r="I44" s="4">
        <v>94.809798609493399</v>
      </c>
      <c r="J44" s="5">
        <v>0.56029220906042099</v>
      </c>
      <c r="K44" s="4">
        <v>2.2123837071791002</v>
      </c>
      <c r="L44" s="5">
        <v>1.4211603512333399</v>
      </c>
      <c r="M44" s="4">
        <v>92.338336876615301</v>
      </c>
      <c r="N44" s="5">
        <v>0.43200855631128099</v>
      </c>
      <c r="O44" s="4">
        <v>98.787898610001903</v>
      </c>
      <c r="P44" s="5">
        <v>0.82027747101111703</v>
      </c>
      <c r="Q44" s="4">
        <v>6.4495617333865596</v>
      </c>
      <c r="R44" s="5">
        <v>0.93019409431141298</v>
      </c>
      <c r="S44" s="4">
        <v>95.706565151950798</v>
      </c>
      <c r="T44" s="5">
        <v>0.68914472760432299</v>
      </c>
      <c r="U44" s="4">
        <v>91.474949173752606</v>
      </c>
      <c r="V44" s="5">
        <v>0.77914111475275605</v>
      </c>
      <c r="W44" s="4">
        <v>92.852313667162605</v>
      </c>
      <c r="X44" s="5">
        <v>0.53380527988311199</v>
      </c>
      <c r="Y44" s="4">
        <v>-2.8542514847882501</v>
      </c>
      <c r="Z44" s="5">
        <v>0.830662482577748</v>
      </c>
      <c r="AA44" s="4">
        <v>95.928772340608603</v>
      </c>
      <c r="AB44" s="5">
        <v>1.0641563906282501</v>
      </c>
      <c r="AC44" s="4">
        <v>95.878107814138104</v>
      </c>
      <c r="AD44" s="5">
        <v>0.95373930860994705</v>
      </c>
      <c r="AE44" s="4">
        <v>92.818539482973605</v>
      </c>
      <c r="AF44" s="5">
        <v>0.48620715185798502</v>
      </c>
      <c r="AG44" s="4">
        <v>-3.11023285763501</v>
      </c>
      <c r="AH44" s="5">
        <v>1.17143268574301</v>
      </c>
      <c r="AI44" s="4">
        <v>93.955317078278696</v>
      </c>
      <c r="AJ44" s="5">
        <v>0.41708387343146502</v>
      </c>
      <c r="AK44" s="4">
        <v>93.489400986697106</v>
      </c>
      <c r="AL44" s="5">
        <v>1.83419381971874</v>
      </c>
      <c r="AM44" s="4">
        <v>90.261627130431506</v>
      </c>
      <c r="AN44" s="5">
        <v>1.4772275706168401</v>
      </c>
      <c r="AO44" s="4">
        <v>-3.6936899478471901</v>
      </c>
      <c r="AP44" s="5">
        <v>1.50232622292365</v>
      </c>
      <c r="AQ44" s="4">
        <v>93.755345848640204</v>
      </c>
      <c r="AR44" s="5">
        <v>0.40204465063752298</v>
      </c>
      <c r="AS44" s="4" t="s">
        <v>888</v>
      </c>
      <c r="AT44" s="5" t="s">
        <v>888</v>
      </c>
      <c r="AU44" s="4" t="s">
        <v>888</v>
      </c>
      <c r="AV44" s="5" t="s">
        <v>888</v>
      </c>
      <c r="AW44" s="4" t="s">
        <v>888</v>
      </c>
      <c r="AX44" s="5" t="s">
        <v>888</v>
      </c>
      <c r="AY44" s="6"/>
      <c r="AZ44" s="6"/>
      <c r="BA44" s="6"/>
      <c r="BB44" s="8"/>
    </row>
    <row r="45" spans="1:54" ht="13" customHeight="1" x14ac:dyDescent="0.35">
      <c r="A45" s="22" t="s">
        <v>47</v>
      </c>
      <c r="B45" s="19">
        <v>2</v>
      </c>
      <c r="C45" s="4">
        <v>87.056998134936507</v>
      </c>
      <c r="D45" s="5">
        <v>0.70370239338289498</v>
      </c>
      <c r="E45" s="4">
        <v>88.152162333792901</v>
      </c>
      <c r="F45" s="5">
        <v>1.08669151427139</v>
      </c>
      <c r="G45" s="4">
        <v>85.628274727948295</v>
      </c>
      <c r="H45" s="5">
        <v>1.25095733268869</v>
      </c>
      <c r="I45" s="4">
        <v>88.543925116978997</v>
      </c>
      <c r="J45" s="5">
        <v>1.1746526908339701</v>
      </c>
      <c r="K45" s="4">
        <v>0.39176278318609498</v>
      </c>
      <c r="L45" s="5">
        <v>1.60010629887122</v>
      </c>
      <c r="M45" s="4">
        <v>87.135726803271595</v>
      </c>
      <c r="N45" s="5">
        <v>0.70813007780303905</v>
      </c>
      <c r="O45" s="4" t="s">
        <v>431</v>
      </c>
      <c r="P45" s="5" t="s">
        <v>431</v>
      </c>
      <c r="Q45" s="4" t="s">
        <v>431</v>
      </c>
      <c r="R45" s="5" t="s">
        <v>431</v>
      </c>
      <c r="S45" s="4">
        <v>86.061665004442503</v>
      </c>
      <c r="T45" s="5">
        <v>0.89085991412104204</v>
      </c>
      <c r="U45" s="4">
        <v>88.581029346528396</v>
      </c>
      <c r="V45" s="5">
        <v>1.47495833521299</v>
      </c>
      <c r="W45" s="4">
        <v>88.7012740870409</v>
      </c>
      <c r="X45" s="5">
        <v>2.1323767313109401</v>
      </c>
      <c r="Y45" s="4">
        <v>2.63960908259843</v>
      </c>
      <c r="Z45" s="5">
        <v>2.3602198826743699</v>
      </c>
      <c r="AA45" s="4">
        <v>86.941850745972403</v>
      </c>
      <c r="AB45" s="5">
        <v>0.91627553614109902</v>
      </c>
      <c r="AC45" s="4">
        <v>86.332748327284307</v>
      </c>
      <c r="AD45" s="5">
        <v>1.5116664677501701</v>
      </c>
      <c r="AE45" s="4">
        <v>90.413246108681903</v>
      </c>
      <c r="AF45" s="5">
        <v>2.1897465359719801</v>
      </c>
      <c r="AG45" s="4">
        <v>3.47139536270944</v>
      </c>
      <c r="AH45" s="5">
        <v>2.4100905111563602</v>
      </c>
      <c r="AI45" s="4">
        <v>90.495750561412805</v>
      </c>
      <c r="AJ45" s="5">
        <v>0.91129561538102699</v>
      </c>
      <c r="AK45" s="4">
        <v>83.813791368068195</v>
      </c>
      <c r="AL45" s="5">
        <v>1.43640311390659</v>
      </c>
      <c r="AM45" s="4">
        <v>86.390617191354195</v>
      </c>
      <c r="AN45" s="5">
        <v>1.3037333302704299</v>
      </c>
      <c r="AO45" s="4">
        <v>-4.1051333700586499</v>
      </c>
      <c r="AP45" s="5">
        <v>1.5631845897966701</v>
      </c>
      <c r="AQ45" s="4">
        <v>86.0769052759684</v>
      </c>
      <c r="AR45" s="5">
        <v>0.70828203234234599</v>
      </c>
      <c r="AS45" s="4">
        <v>92.632322819112602</v>
      </c>
      <c r="AT45" s="5">
        <v>1.5054267782915001</v>
      </c>
      <c r="AU45" s="4" t="s">
        <v>888</v>
      </c>
      <c r="AV45" s="5" t="s">
        <v>888</v>
      </c>
      <c r="AW45" s="4" t="s">
        <v>888</v>
      </c>
      <c r="AX45" s="5" t="s">
        <v>888</v>
      </c>
      <c r="AY45" s="6"/>
      <c r="AZ45" s="6"/>
      <c r="BA45" s="6"/>
      <c r="BB45" s="8"/>
    </row>
    <row r="46" spans="1:54" ht="13" customHeight="1" x14ac:dyDescent="0.35">
      <c r="A46" s="22" t="s">
        <v>48</v>
      </c>
      <c r="B46" s="19">
        <v>2</v>
      </c>
      <c r="C46" s="4">
        <v>74.486770361739701</v>
      </c>
      <c r="D46" s="5">
        <v>0.97400603240441797</v>
      </c>
      <c r="E46" s="4">
        <v>76.336839699090703</v>
      </c>
      <c r="F46" s="5">
        <v>1.5932882949192499</v>
      </c>
      <c r="G46" s="4">
        <v>74.053251736917304</v>
      </c>
      <c r="H46" s="5">
        <v>1.5314127356110301</v>
      </c>
      <c r="I46" s="4">
        <v>71.847412551993102</v>
      </c>
      <c r="J46" s="5">
        <v>1.8682243891758701</v>
      </c>
      <c r="K46" s="4">
        <v>-4.4894271470975902</v>
      </c>
      <c r="L46" s="5">
        <v>2.5550379749077998</v>
      </c>
      <c r="M46" s="4">
        <v>74.709649675058301</v>
      </c>
      <c r="N46" s="5">
        <v>1.0557827568780001</v>
      </c>
      <c r="O46" s="4">
        <v>72.486392132323402</v>
      </c>
      <c r="P46" s="5">
        <v>2.98056184389291</v>
      </c>
      <c r="Q46" s="4">
        <v>-2.2232575427348999</v>
      </c>
      <c r="R46" s="5">
        <v>3.2175476230564199</v>
      </c>
      <c r="S46" s="4">
        <v>74.858584850755406</v>
      </c>
      <c r="T46" s="5">
        <v>1.1250965774867701</v>
      </c>
      <c r="U46" s="4">
        <v>74.949526856823198</v>
      </c>
      <c r="V46" s="5">
        <v>2.2072486544302099</v>
      </c>
      <c r="W46" s="4" t="s">
        <v>888</v>
      </c>
      <c r="X46" s="5" t="s">
        <v>888</v>
      </c>
      <c r="Y46" s="4" t="s">
        <v>888</v>
      </c>
      <c r="Z46" s="5" t="s">
        <v>888</v>
      </c>
      <c r="AA46" s="4">
        <v>76.519892845994505</v>
      </c>
      <c r="AB46" s="5">
        <v>1.5598674188597501</v>
      </c>
      <c r="AC46" s="4">
        <v>73.848049698399905</v>
      </c>
      <c r="AD46" s="5">
        <v>1.4521261109408801</v>
      </c>
      <c r="AE46" s="4">
        <v>73.871682611633503</v>
      </c>
      <c r="AF46" s="5">
        <v>4.3360560071568504</v>
      </c>
      <c r="AG46" s="4">
        <v>-2.6482102343610299</v>
      </c>
      <c r="AH46" s="5">
        <v>4.8592538091888002</v>
      </c>
      <c r="AI46" s="4">
        <v>75.409411870952297</v>
      </c>
      <c r="AJ46" s="5">
        <v>1.26455682061465</v>
      </c>
      <c r="AK46" s="4">
        <v>72.345000368653103</v>
      </c>
      <c r="AL46" s="5">
        <v>1.7941207409965101</v>
      </c>
      <c r="AM46" s="4">
        <v>84.634436589294197</v>
      </c>
      <c r="AN46" s="5">
        <v>2.4589971309239398</v>
      </c>
      <c r="AO46" s="4">
        <v>9.2250247183418992</v>
      </c>
      <c r="AP46" s="5">
        <v>2.8584598050986298</v>
      </c>
      <c r="AQ46" s="4">
        <v>76.759108428615093</v>
      </c>
      <c r="AR46" s="5">
        <v>1.35996867599723</v>
      </c>
      <c r="AS46" s="4">
        <v>73.151148318699299</v>
      </c>
      <c r="AT46" s="5">
        <v>1.5164342730946601</v>
      </c>
      <c r="AU46" s="4">
        <v>73.690595475536</v>
      </c>
      <c r="AV46" s="5">
        <v>2.56448758362616</v>
      </c>
      <c r="AW46" s="4">
        <v>-3.0685129530790798</v>
      </c>
      <c r="AX46" s="5">
        <v>2.8450287403066299</v>
      </c>
      <c r="AY46" s="6"/>
      <c r="AZ46" s="6"/>
      <c r="BA46" s="6"/>
      <c r="BB46" s="8"/>
    </row>
    <row r="47" spans="1:54" ht="13" customHeight="1" x14ac:dyDescent="0.35">
      <c r="A47" s="52" t="s">
        <v>49</v>
      </c>
      <c r="B47" s="19">
        <v>2</v>
      </c>
      <c r="C47" s="4">
        <v>95.500911722456195</v>
      </c>
      <c r="D47" s="5">
        <v>0.397332059939914</v>
      </c>
      <c r="E47" s="4" t="s">
        <v>888</v>
      </c>
      <c r="F47" s="5" t="s">
        <v>888</v>
      </c>
      <c r="G47" s="4">
        <v>95.508447613275194</v>
      </c>
      <c r="H47" s="5">
        <v>0.46938984326641697</v>
      </c>
      <c r="I47" s="4">
        <v>94.954109355146898</v>
      </c>
      <c r="J47" s="5">
        <v>0.86731467028551601</v>
      </c>
      <c r="K47" s="4" t="s">
        <v>888</v>
      </c>
      <c r="L47" s="5" t="s">
        <v>888</v>
      </c>
      <c r="M47" s="4">
        <v>95.446409761700806</v>
      </c>
      <c r="N47" s="5">
        <v>0.40530121438436501</v>
      </c>
      <c r="O47" s="4">
        <v>96.560896215787807</v>
      </c>
      <c r="P47" s="5">
        <v>1.5745534483297401</v>
      </c>
      <c r="Q47" s="4">
        <v>1.1144864540870001</v>
      </c>
      <c r="R47" s="5">
        <v>1.60554257059746</v>
      </c>
      <c r="S47" s="4">
        <v>96.301410584162994</v>
      </c>
      <c r="T47" s="5">
        <v>0.75584038892694605</v>
      </c>
      <c r="U47" s="4">
        <v>95.113431268237505</v>
      </c>
      <c r="V47" s="5">
        <v>0.683027495275083</v>
      </c>
      <c r="W47" s="4">
        <v>95.507487678158498</v>
      </c>
      <c r="X47" s="5">
        <v>0.61965522319618405</v>
      </c>
      <c r="Y47" s="4">
        <v>-0.79392290600451099</v>
      </c>
      <c r="Z47" s="5">
        <v>0.96588287492140601</v>
      </c>
      <c r="AA47" s="4" t="s">
        <v>888</v>
      </c>
      <c r="AB47" s="5" t="s">
        <v>888</v>
      </c>
      <c r="AC47" s="4">
        <v>95.898554917225894</v>
      </c>
      <c r="AD47" s="5">
        <v>0.53500844191750296</v>
      </c>
      <c r="AE47" s="4">
        <v>94.860084788519202</v>
      </c>
      <c r="AF47" s="5">
        <v>0.53957354401934099</v>
      </c>
      <c r="AG47" s="4" t="s">
        <v>888</v>
      </c>
      <c r="AH47" s="5" t="s">
        <v>888</v>
      </c>
      <c r="AI47" s="4">
        <v>94.9478205093003</v>
      </c>
      <c r="AJ47" s="5">
        <v>0.82485616234950099</v>
      </c>
      <c r="AK47" s="4">
        <v>95.563075962565605</v>
      </c>
      <c r="AL47" s="5">
        <v>0.47996646872714599</v>
      </c>
      <c r="AM47" s="4">
        <v>97.310506096950604</v>
      </c>
      <c r="AN47" s="5">
        <v>1.0954013940320799</v>
      </c>
      <c r="AO47" s="4">
        <v>2.3626855876503599</v>
      </c>
      <c r="AP47" s="5">
        <v>1.38675064582618</v>
      </c>
      <c r="AQ47" s="4">
        <v>95.386060069185305</v>
      </c>
      <c r="AR47" s="5">
        <v>0.51155672282937503</v>
      </c>
      <c r="AS47" s="4">
        <v>95.657570884401906</v>
      </c>
      <c r="AT47" s="5">
        <v>0.61624159010846302</v>
      </c>
      <c r="AU47" s="4">
        <v>95.583078198351799</v>
      </c>
      <c r="AV47" s="5">
        <v>1.4171096146287101</v>
      </c>
      <c r="AW47" s="4">
        <v>0.197018129166494</v>
      </c>
      <c r="AX47" s="5">
        <v>1.4608406867843999</v>
      </c>
      <c r="AY47" s="6"/>
      <c r="AZ47" s="6"/>
      <c r="BA47" s="6"/>
      <c r="BB47" s="8"/>
    </row>
    <row r="48" spans="1:54" ht="13" customHeight="1" x14ac:dyDescent="0.35">
      <c r="A48" s="52" t="s">
        <v>50</v>
      </c>
      <c r="B48" s="19">
        <v>2</v>
      </c>
      <c r="C48" s="4">
        <v>81.143349016302693</v>
      </c>
      <c r="D48" s="5">
        <v>0.78093539845401405</v>
      </c>
      <c r="E48" s="4">
        <v>77.722368275254595</v>
      </c>
      <c r="F48" s="5">
        <v>2.7013679398535002</v>
      </c>
      <c r="G48" s="4">
        <v>81.925916457966196</v>
      </c>
      <c r="H48" s="5">
        <v>1.1658832148248499</v>
      </c>
      <c r="I48" s="4">
        <v>81.515969974606904</v>
      </c>
      <c r="J48" s="5">
        <v>1.06179599061531</v>
      </c>
      <c r="K48" s="4">
        <v>3.7936016993522901</v>
      </c>
      <c r="L48" s="5">
        <v>2.9972196373906299</v>
      </c>
      <c r="M48" s="4">
        <v>80.833841878051103</v>
      </c>
      <c r="N48" s="5">
        <v>0.78749408805789001</v>
      </c>
      <c r="O48" s="4" t="s">
        <v>888</v>
      </c>
      <c r="P48" s="5" t="s">
        <v>888</v>
      </c>
      <c r="Q48" s="4" t="s">
        <v>888</v>
      </c>
      <c r="R48" s="5" t="s">
        <v>888</v>
      </c>
      <c r="S48" s="4">
        <v>81.556724040204102</v>
      </c>
      <c r="T48" s="5">
        <v>1.2793364513196399</v>
      </c>
      <c r="U48" s="4">
        <v>79.971144438280106</v>
      </c>
      <c r="V48" s="5">
        <v>1.30099559298298</v>
      </c>
      <c r="W48" s="4">
        <v>81.315853553538702</v>
      </c>
      <c r="X48" s="5">
        <v>1.5177792939294901</v>
      </c>
      <c r="Y48" s="4">
        <v>-0.24087048666538599</v>
      </c>
      <c r="Z48" s="5">
        <v>2.03471303704656</v>
      </c>
      <c r="AA48" s="4">
        <v>81.774459016816394</v>
      </c>
      <c r="AB48" s="5">
        <v>0.87269219821504895</v>
      </c>
      <c r="AC48" s="4">
        <v>80.655068493934905</v>
      </c>
      <c r="AD48" s="5">
        <v>1.54966637061697</v>
      </c>
      <c r="AE48" s="4">
        <v>76.306701592585398</v>
      </c>
      <c r="AF48" s="5">
        <v>4.8509705434883799</v>
      </c>
      <c r="AG48" s="4">
        <v>-5.4677574242309701</v>
      </c>
      <c r="AH48" s="5">
        <v>4.8006691368302601</v>
      </c>
      <c r="AI48" s="4">
        <v>82.824558279623005</v>
      </c>
      <c r="AJ48" s="5">
        <v>1.1978882810100899</v>
      </c>
      <c r="AK48" s="4">
        <v>80.646701452693804</v>
      </c>
      <c r="AL48" s="5">
        <v>1.38689819886469</v>
      </c>
      <c r="AM48" s="4">
        <v>78.214581415100099</v>
      </c>
      <c r="AN48" s="5">
        <v>1.7927863218062201</v>
      </c>
      <c r="AO48" s="4">
        <v>-4.6099768645229098</v>
      </c>
      <c r="AP48" s="5">
        <v>2.2921258339527402</v>
      </c>
      <c r="AQ48" s="4">
        <v>81.037524646911095</v>
      </c>
      <c r="AR48" s="5">
        <v>0.82637018340651203</v>
      </c>
      <c r="AS48" s="4">
        <v>81.705655264257402</v>
      </c>
      <c r="AT48" s="5">
        <v>2.20970007527086</v>
      </c>
      <c r="AU48" s="4" t="s">
        <v>888</v>
      </c>
      <c r="AV48" s="5" t="s">
        <v>888</v>
      </c>
      <c r="AW48" s="4" t="s">
        <v>888</v>
      </c>
      <c r="AX48" s="5" t="s">
        <v>888</v>
      </c>
      <c r="AY48" s="6"/>
      <c r="AZ48" s="6"/>
      <c r="BA48" s="6"/>
      <c r="BB48" s="8"/>
    </row>
    <row r="49" spans="1:54" ht="13" customHeight="1" x14ac:dyDescent="0.35">
      <c r="A49" s="52" t="s">
        <v>51</v>
      </c>
      <c r="B49" s="19">
        <v>2</v>
      </c>
      <c r="C49" s="4">
        <v>92.714997178209302</v>
      </c>
      <c r="D49" s="5">
        <v>0.511918000171523</v>
      </c>
      <c r="E49" s="4">
        <v>93.976107731268698</v>
      </c>
      <c r="F49" s="5">
        <v>1.46997269745119</v>
      </c>
      <c r="G49" s="4">
        <v>89.841909591010705</v>
      </c>
      <c r="H49" s="5">
        <v>1.4029013095992</v>
      </c>
      <c r="I49" s="4">
        <v>93.058800470483902</v>
      </c>
      <c r="J49" s="5">
        <v>0.64767024432810805</v>
      </c>
      <c r="K49" s="4">
        <v>-0.91730726078479596</v>
      </c>
      <c r="L49" s="5">
        <v>1.6398174400380301</v>
      </c>
      <c r="M49" s="4">
        <v>92.573633546628898</v>
      </c>
      <c r="N49" s="5">
        <v>0.57321180932262505</v>
      </c>
      <c r="O49" s="4">
        <v>95.222737120559401</v>
      </c>
      <c r="P49" s="5">
        <v>1.8097052717266999</v>
      </c>
      <c r="Q49" s="4">
        <v>2.6491035739304301</v>
      </c>
      <c r="R49" s="5">
        <v>1.9276485609518701</v>
      </c>
      <c r="S49" s="4">
        <v>92.713092114466207</v>
      </c>
      <c r="T49" s="5">
        <v>0.67750420149425705</v>
      </c>
      <c r="U49" s="4">
        <v>94.482193273836401</v>
      </c>
      <c r="V49" s="5">
        <v>1.0629192905722</v>
      </c>
      <c r="W49" s="4">
        <v>90.825494402898798</v>
      </c>
      <c r="X49" s="5">
        <v>1.7668002630937401</v>
      </c>
      <c r="Y49" s="4">
        <v>-1.8875977115674101</v>
      </c>
      <c r="Z49" s="5">
        <v>2.0202570627676502</v>
      </c>
      <c r="AA49" s="4">
        <v>93.393324661607195</v>
      </c>
      <c r="AB49" s="5">
        <v>0.695734720380772</v>
      </c>
      <c r="AC49" s="4">
        <v>92.735266869561698</v>
      </c>
      <c r="AD49" s="5">
        <v>1.3188574388735801</v>
      </c>
      <c r="AE49" s="4">
        <v>90.734778038734802</v>
      </c>
      <c r="AF49" s="5">
        <v>1.6398231975703901</v>
      </c>
      <c r="AG49" s="4">
        <v>-2.6585466228723602</v>
      </c>
      <c r="AH49" s="5">
        <v>1.7663766795545299</v>
      </c>
      <c r="AI49" s="4">
        <v>92.731367081889402</v>
      </c>
      <c r="AJ49" s="5">
        <v>0.67973201779649295</v>
      </c>
      <c r="AK49" s="4">
        <v>93.313325241963895</v>
      </c>
      <c r="AL49" s="5">
        <v>1.6389018531236299</v>
      </c>
      <c r="AM49" s="4">
        <v>92.331981885629901</v>
      </c>
      <c r="AN49" s="5">
        <v>1.6224312710453199</v>
      </c>
      <c r="AO49" s="4">
        <v>-0.39938519625948699</v>
      </c>
      <c r="AP49" s="5">
        <v>1.8105106573521099</v>
      </c>
      <c r="AQ49" s="4">
        <v>92.998805907104199</v>
      </c>
      <c r="AR49" s="5">
        <v>0.56174794180420795</v>
      </c>
      <c r="AS49" s="4" t="s">
        <v>888</v>
      </c>
      <c r="AT49" s="5" t="s">
        <v>888</v>
      </c>
      <c r="AU49" s="4" t="s">
        <v>888</v>
      </c>
      <c r="AV49" s="5" t="s">
        <v>888</v>
      </c>
      <c r="AW49" s="4" t="s">
        <v>888</v>
      </c>
      <c r="AX49" s="5" t="s">
        <v>888</v>
      </c>
      <c r="AY49" s="6"/>
      <c r="AZ49" s="6"/>
      <c r="BA49" s="6"/>
      <c r="BB49" s="8"/>
    </row>
    <row r="50" spans="1:54" ht="13" customHeight="1" x14ac:dyDescent="0.35">
      <c r="A50" s="22" t="s">
        <v>52</v>
      </c>
      <c r="B50" s="19">
        <v>2</v>
      </c>
      <c r="C50" s="4">
        <v>80.373889571141802</v>
      </c>
      <c r="D50" s="5">
        <v>0.76084271967357597</v>
      </c>
      <c r="E50" s="4">
        <v>82.993507084087796</v>
      </c>
      <c r="F50" s="5">
        <v>1.4374541400705001</v>
      </c>
      <c r="G50" s="4">
        <v>78.887905368564802</v>
      </c>
      <c r="H50" s="5">
        <v>1.16403248842129</v>
      </c>
      <c r="I50" s="4">
        <v>80.276103946553803</v>
      </c>
      <c r="J50" s="5">
        <v>1.1656317601052399</v>
      </c>
      <c r="K50" s="4">
        <v>-2.7174031375339101</v>
      </c>
      <c r="L50" s="5">
        <v>1.8487248300233201</v>
      </c>
      <c r="M50" s="4">
        <v>80.306521264747104</v>
      </c>
      <c r="N50" s="5">
        <v>0.76132379416296003</v>
      </c>
      <c r="O50" s="4" t="s">
        <v>431</v>
      </c>
      <c r="P50" s="5" t="s">
        <v>431</v>
      </c>
      <c r="Q50" s="4" t="s">
        <v>431</v>
      </c>
      <c r="R50" s="5" t="s">
        <v>431</v>
      </c>
      <c r="S50" s="4">
        <v>80.203368891877204</v>
      </c>
      <c r="T50" s="5">
        <v>0.95134788844524998</v>
      </c>
      <c r="U50" s="4">
        <v>80.1490818213843</v>
      </c>
      <c r="V50" s="5">
        <v>1.3929648429547901</v>
      </c>
      <c r="W50" s="4">
        <v>82.462380614310405</v>
      </c>
      <c r="X50" s="5">
        <v>2.8704625451485901</v>
      </c>
      <c r="Y50" s="4">
        <v>2.2590117224331698</v>
      </c>
      <c r="Z50" s="5">
        <v>3.0138647244962602</v>
      </c>
      <c r="AA50" s="4">
        <v>81.753676992133506</v>
      </c>
      <c r="AB50" s="5">
        <v>1.01694553413308</v>
      </c>
      <c r="AC50" s="4">
        <v>79.168272910808597</v>
      </c>
      <c r="AD50" s="5">
        <v>1.16767273298703</v>
      </c>
      <c r="AE50" s="4" t="s">
        <v>888</v>
      </c>
      <c r="AF50" s="5" t="s">
        <v>888</v>
      </c>
      <c r="AG50" s="4" t="s">
        <v>888</v>
      </c>
      <c r="AH50" s="5" t="s">
        <v>888</v>
      </c>
      <c r="AI50" s="4">
        <v>80.823479247478204</v>
      </c>
      <c r="AJ50" s="5">
        <v>1.5371324846409</v>
      </c>
      <c r="AK50" s="4">
        <v>80.152887997840494</v>
      </c>
      <c r="AL50" s="5">
        <v>1.07006166314581</v>
      </c>
      <c r="AM50" s="4">
        <v>79.823454078449799</v>
      </c>
      <c r="AN50" s="5">
        <v>1.4758680580122401</v>
      </c>
      <c r="AO50" s="4">
        <v>-1.0000251690283799</v>
      </c>
      <c r="AP50" s="5">
        <v>2.0979351978576601</v>
      </c>
      <c r="AQ50" s="4">
        <v>80.1580172625156</v>
      </c>
      <c r="AR50" s="5">
        <v>0.81244552806675097</v>
      </c>
      <c r="AS50" s="4">
        <v>81.329834861981197</v>
      </c>
      <c r="AT50" s="5">
        <v>2.50915488480288</v>
      </c>
      <c r="AU50" s="4" t="s">
        <v>431</v>
      </c>
      <c r="AV50" s="5" t="s">
        <v>431</v>
      </c>
      <c r="AW50" s="4" t="s">
        <v>431</v>
      </c>
      <c r="AX50" s="5" t="s">
        <v>431</v>
      </c>
      <c r="AY50" s="6"/>
      <c r="AZ50" s="6"/>
      <c r="BA50" s="6"/>
      <c r="BB50" s="8"/>
    </row>
    <row r="51" spans="1:54" ht="13" customHeight="1" x14ac:dyDescent="0.35">
      <c r="A51" s="37" t="s">
        <v>53</v>
      </c>
      <c r="B51" s="19">
        <v>2</v>
      </c>
      <c r="C51" s="4">
        <v>92.899727225363804</v>
      </c>
      <c r="D51" s="5">
        <v>0.47935601307750197</v>
      </c>
      <c r="E51" s="4">
        <v>90.3878006688536</v>
      </c>
      <c r="F51" s="5">
        <v>1.7247365281885301</v>
      </c>
      <c r="G51" s="4">
        <v>92.756183212800906</v>
      </c>
      <c r="H51" s="5">
        <v>1.11980451573586</v>
      </c>
      <c r="I51" s="4">
        <v>93.056815263787399</v>
      </c>
      <c r="J51" s="5">
        <v>0.55948877631016902</v>
      </c>
      <c r="K51" s="4">
        <v>2.66901459493381</v>
      </c>
      <c r="L51" s="5">
        <v>1.8583545504414201</v>
      </c>
      <c r="M51" s="4">
        <v>92.692984912987797</v>
      </c>
      <c r="N51" s="5">
        <v>0.50868332786965298</v>
      </c>
      <c r="O51" s="4">
        <v>94.900989504865194</v>
      </c>
      <c r="P51" s="5">
        <v>1.2629542542892001</v>
      </c>
      <c r="Q51" s="4">
        <v>2.2080045918773998</v>
      </c>
      <c r="R51" s="5">
        <v>1.3601272726587501</v>
      </c>
      <c r="S51" s="4">
        <v>92.974548301403601</v>
      </c>
      <c r="T51" s="5">
        <v>0.51552220300311302</v>
      </c>
      <c r="U51" s="4">
        <v>90.956651955655602</v>
      </c>
      <c r="V51" s="5">
        <v>1.40947263217501</v>
      </c>
      <c r="W51" s="4" t="s">
        <v>888</v>
      </c>
      <c r="X51" s="5" t="s">
        <v>888</v>
      </c>
      <c r="Y51" s="4" t="s">
        <v>888</v>
      </c>
      <c r="Z51" s="5" t="s">
        <v>888</v>
      </c>
      <c r="AA51" s="4">
        <v>92.555254429928596</v>
      </c>
      <c r="AB51" s="5">
        <v>0.53179521932262896</v>
      </c>
      <c r="AC51" s="4">
        <v>95.897091019618998</v>
      </c>
      <c r="AD51" s="5">
        <v>1.03325342375712</v>
      </c>
      <c r="AE51" s="4" t="s">
        <v>431</v>
      </c>
      <c r="AF51" s="5" t="s">
        <v>431</v>
      </c>
      <c r="AG51" s="4" t="s">
        <v>431</v>
      </c>
      <c r="AH51" s="5" t="s">
        <v>431</v>
      </c>
      <c r="AI51" s="4">
        <v>92.980573819085507</v>
      </c>
      <c r="AJ51" s="5">
        <v>1.12800245881188</v>
      </c>
      <c r="AK51" s="4">
        <v>92.992157673200296</v>
      </c>
      <c r="AL51" s="5">
        <v>0.53606119919092698</v>
      </c>
      <c r="AM51" s="4" t="s">
        <v>888</v>
      </c>
      <c r="AN51" s="5" t="s">
        <v>888</v>
      </c>
      <c r="AO51" s="4" t="s">
        <v>888</v>
      </c>
      <c r="AP51" s="5" t="s">
        <v>888</v>
      </c>
      <c r="AQ51" s="4">
        <v>92.960938746667196</v>
      </c>
      <c r="AR51" s="5">
        <v>0.48255956127190702</v>
      </c>
      <c r="AS51" s="4" t="s">
        <v>888</v>
      </c>
      <c r="AT51" s="5" t="s">
        <v>888</v>
      </c>
      <c r="AU51" s="4" t="s">
        <v>888</v>
      </c>
      <c r="AV51" s="5" t="s">
        <v>888</v>
      </c>
      <c r="AW51" s="4" t="s">
        <v>888</v>
      </c>
      <c r="AX51" s="5" t="s">
        <v>888</v>
      </c>
      <c r="AY51" s="6"/>
      <c r="AZ51" s="6"/>
      <c r="BA51" s="6"/>
      <c r="BB51" s="8"/>
    </row>
    <row r="52" spans="1:54" ht="13" customHeight="1" x14ac:dyDescent="0.35">
      <c r="A52" s="52" t="s">
        <v>54</v>
      </c>
      <c r="B52" s="19">
        <v>2</v>
      </c>
      <c r="C52" s="4">
        <v>76.740955268022105</v>
      </c>
      <c r="D52" s="5">
        <v>0.80638488885750004</v>
      </c>
      <c r="E52" s="4" t="s">
        <v>431</v>
      </c>
      <c r="F52" s="5" t="s">
        <v>431</v>
      </c>
      <c r="G52" s="4" t="s">
        <v>431</v>
      </c>
      <c r="H52" s="5" t="s">
        <v>431</v>
      </c>
      <c r="I52" s="4">
        <v>76.461492617162094</v>
      </c>
      <c r="J52" s="5">
        <v>0.92353286566631598</v>
      </c>
      <c r="K52" s="4" t="s">
        <v>431</v>
      </c>
      <c r="L52" s="5" t="s">
        <v>431</v>
      </c>
      <c r="M52" s="4">
        <v>76.077111182315207</v>
      </c>
      <c r="N52" s="5">
        <v>0.85028095204625398</v>
      </c>
      <c r="O52" s="4">
        <v>79.031275504395296</v>
      </c>
      <c r="P52" s="5">
        <v>2.9975567128009399</v>
      </c>
      <c r="Q52" s="4">
        <v>2.9541643220801199</v>
      </c>
      <c r="R52" s="5">
        <v>3.02642997974203</v>
      </c>
      <c r="S52" s="4">
        <v>77.378798078007705</v>
      </c>
      <c r="T52" s="5">
        <v>1.3278883322523101</v>
      </c>
      <c r="U52" s="4">
        <v>75.513317899648001</v>
      </c>
      <c r="V52" s="5">
        <v>1.08594380462951</v>
      </c>
      <c r="W52" s="4" t="s">
        <v>888</v>
      </c>
      <c r="X52" s="5" t="s">
        <v>888</v>
      </c>
      <c r="Y52" s="4" t="s">
        <v>888</v>
      </c>
      <c r="Z52" s="5" t="s">
        <v>888</v>
      </c>
      <c r="AA52" s="4">
        <v>75.247259356958807</v>
      </c>
      <c r="AB52" s="5">
        <v>1.0335173557057</v>
      </c>
      <c r="AC52" s="4">
        <v>78.345998022129805</v>
      </c>
      <c r="AD52" s="5">
        <v>1.56505189665086</v>
      </c>
      <c r="AE52" s="4" t="s">
        <v>888</v>
      </c>
      <c r="AF52" s="5" t="s">
        <v>888</v>
      </c>
      <c r="AG52" s="4" t="s">
        <v>888</v>
      </c>
      <c r="AH52" s="5" t="s">
        <v>888</v>
      </c>
      <c r="AI52" s="4" t="s">
        <v>888</v>
      </c>
      <c r="AJ52" s="5" t="s">
        <v>888</v>
      </c>
      <c r="AK52" s="4">
        <v>74.523663497733594</v>
      </c>
      <c r="AL52" s="5">
        <v>1.5153705014750301</v>
      </c>
      <c r="AM52" s="4">
        <v>76.665405829865307</v>
      </c>
      <c r="AN52" s="5">
        <v>0.90391680495403504</v>
      </c>
      <c r="AO52" s="4" t="s">
        <v>888</v>
      </c>
      <c r="AP52" s="5" t="s">
        <v>888</v>
      </c>
      <c r="AQ52" s="4">
        <v>77.360052711554005</v>
      </c>
      <c r="AR52" s="5">
        <v>1.0792133873930401</v>
      </c>
      <c r="AS52" s="4">
        <v>74.413531661279094</v>
      </c>
      <c r="AT52" s="5">
        <v>1.5844678987723699</v>
      </c>
      <c r="AU52" s="4" t="s">
        <v>888</v>
      </c>
      <c r="AV52" s="5" t="s">
        <v>888</v>
      </c>
      <c r="AW52" s="4" t="s">
        <v>888</v>
      </c>
      <c r="AX52" s="5" t="s">
        <v>888</v>
      </c>
      <c r="AY52" s="6"/>
      <c r="AZ52" s="6"/>
      <c r="BA52" s="6"/>
      <c r="BB52" s="8"/>
    </row>
    <row r="53" spans="1:54" ht="13" customHeight="1" x14ac:dyDescent="0.35">
      <c r="A53" s="52" t="s">
        <v>55</v>
      </c>
      <c r="B53" s="19">
        <v>2</v>
      </c>
      <c r="C53" s="4">
        <v>72.789324443185805</v>
      </c>
      <c r="D53" s="5">
        <v>0.89772861109307101</v>
      </c>
      <c r="E53" s="4">
        <v>75.343449387798501</v>
      </c>
      <c r="F53" s="5">
        <v>1.84009681887279</v>
      </c>
      <c r="G53" s="4">
        <v>71.003913461610907</v>
      </c>
      <c r="H53" s="5">
        <v>1.12761508999709</v>
      </c>
      <c r="I53" s="4">
        <v>74.218230697714304</v>
      </c>
      <c r="J53" s="5">
        <v>1.9158964327021899</v>
      </c>
      <c r="K53" s="4">
        <v>-1.12521869008421</v>
      </c>
      <c r="L53" s="5">
        <v>2.6493475686779302</v>
      </c>
      <c r="M53" s="4">
        <v>72.588783255393295</v>
      </c>
      <c r="N53" s="5">
        <v>0.99372241803080597</v>
      </c>
      <c r="O53" s="4">
        <v>73.455365765379298</v>
      </c>
      <c r="P53" s="5">
        <v>2.0036063763990102</v>
      </c>
      <c r="Q53" s="4">
        <v>0.86658250998597497</v>
      </c>
      <c r="R53" s="5">
        <v>2.2262129100835302</v>
      </c>
      <c r="S53" s="4">
        <v>73.825891772706299</v>
      </c>
      <c r="T53" s="5">
        <v>0.92961203851275598</v>
      </c>
      <c r="U53" s="4">
        <v>71.696008051521702</v>
      </c>
      <c r="V53" s="5">
        <v>4.1715893047521</v>
      </c>
      <c r="W53" s="4">
        <v>65.616524587572997</v>
      </c>
      <c r="X53" s="5">
        <v>2.6511311333752801</v>
      </c>
      <c r="Y53" s="4">
        <v>-8.2093671851333507</v>
      </c>
      <c r="Z53" s="5">
        <v>2.8409714848875498</v>
      </c>
      <c r="AA53" s="4">
        <v>74.646480327166998</v>
      </c>
      <c r="AB53" s="5">
        <v>1.4505689326701601</v>
      </c>
      <c r="AC53" s="4">
        <v>71.748040958596206</v>
      </c>
      <c r="AD53" s="5">
        <v>1.3515215289484399</v>
      </c>
      <c r="AE53" s="4">
        <v>70.191403658970003</v>
      </c>
      <c r="AF53" s="5">
        <v>2.9904563629515901</v>
      </c>
      <c r="AG53" s="4">
        <v>-4.4550766681969201</v>
      </c>
      <c r="AH53" s="5">
        <v>3.4267131865743399</v>
      </c>
      <c r="AI53" s="4">
        <v>74.314659587992097</v>
      </c>
      <c r="AJ53" s="5">
        <v>1.50169163050765</v>
      </c>
      <c r="AK53" s="4">
        <v>72.671892155847303</v>
      </c>
      <c r="AL53" s="5">
        <v>1.2598027339617299</v>
      </c>
      <c r="AM53" s="4">
        <v>69.704268966975604</v>
      </c>
      <c r="AN53" s="5">
        <v>2.3198471908398899</v>
      </c>
      <c r="AO53" s="4">
        <v>-4.6103906210164798</v>
      </c>
      <c r="AP53" s="5">
        <v>2.7050552804383798</v>
      </c>
      <c r="AQ53" s="4">
        <v>73.895052384630702</v>
      </c>
      <c r="AR53" s="5">
        <v>1.14304639217364</v>
      </c>
      <c r="AS53" s="4">
        <v>71.419933457312297</v>
      </c>
      <c r="AT53" s="5">
        <v>1.4792883193641699</v>
      </c>
      <c r="AU53" s="4">
        <v>70.295268657271293</v>
      </c>
      <c r="AV53" s="5">
        <v>4.9510281857007099</v>
      </c>
      <c r="AW53" s="4">
        <v>-3.5997837273594202</v>
      </c>
      <c r="AX53" s="5">
        <v>5.1310683295420603</v>
      </c>
      <c r="AY53" s="6"/>
      <c r="AZ53" s="6"/>
      <c r="BA53" s="6"/>
      <c r="BB53" s="8"/>
    </row>
    <row r="54" spans="1:54" ht="13" customHeight="1" x14ac:dyDescent="0.35">
      <c r="A54" s="52" t="s">
        <v>56</v>
      </c>
      <c r="B54" s="19">
        <v>2</v>
      </c>
      <c r="C54" s="4">
        <v>81.104115259395897</v>
      </c>
      <c r="D54" s="5">
        <v>0.76601795062170797</v>
      </c>
      <c r="E54" s="4">
        <v>81.167801127397894</v>
      </c>
      <c r="F54" s="5">
        <v>1.5537201661558699</v>
      </c>
      <c r="G54" s="4">
        <v>80.652692727814596</v>
      </c>
      <c r="H54" s="5">
        <v>1.11965956939133</v>
      </c>
      <c r="I54" s="4">
        <v>81.514158068949101</v>
      </c>
      <c r="J54" s="5">
        <v>2.35784302001468</v>
      </c>
      <c r="K54" s="4">
        <v>0.34635694155119301</v>
      </c>
      <c r="L54" s="5">
        <v>2.8878558036020099</v>
      </c>
      <c r="M54" s="4">
        <v>81.038422559171806</v>
      </c>
      <c r="N54" s="5">
        <v>0.81724531428135605</v>
      </c>
      <c r="O54" s="4" t="s">
        <v>888</v>
      </c>
      <c r="P54" s="5" t="s">
        <v>888</v>
      </c>
      <c r="Q54" s="4" t="s">
        <v>888</v>
      </c>
      <c r="R54" s="5" t="s">
        <v>888</v>
      </c>
      <c r="S54" s="4">
        <v>82.019107422931</v>
      </c>
      <c r="T54" s="5">
        <v>1.1430067628996201</v>
      </c>
      <c r="U54" s="4">
        <v>80.452656334295099</v>
      </c>
      <c r="V54" s="5">
        <v>2.0734396255857499</v>
      </c>
      <c r="W54" s="4">
        <v>77.295483763698201</v>
      </c>
      <c r="X54" s="5">
        <v>3.84662174152096</v>
      </c>
      <c r="Y54" s="4">
        <v>-4.7236236592327403</v>
      </c>
      <c r="Z54" s="5">
        <v>4.0287242757540502</v>
      </c>
      <c r="AA54" s="4">
        <v>83.621135738972498</v>
      </c>
      <c r="AB54" s="5">
        <v>5.0777904068555202</v>
      </c>
      <c r="AC54" s="4">
        <v>81.789283207653696</v>
      </c>
      <c r="AD54" s="5">
        <v>1.0162808052943999</v>
      </c>
      <c r="AE54" s="4">
        <v>77.6699252824274</v>
      </c>
      <c r="AF54" s="5">
        <v>2.3947897277032402</v>
      </c>
      <c r="AG54" s="4">
        <v>-5.9512104565450299</v>
      </c>
      <c r="AH54" s="5">
        <v>5.6923320380924398</v>
      </c>
      <c r="AI54" s="4">
        <v>79.898539158793398</v>
      </c>
      <c r="AJ54" s="5">
        <v>1.47265851733524</v>
      </c>
      <c r="AK54" s="4">
        <v>82.606186385614905</v>
      </c>
      <c r="AL54" s="5">
        <v>1.379414413264</v>
      </c>
      <c r="AM54" s="4">
        <v>79.737145175634495</v>
      </c>
      <c r="AN54" s="5">
        <v>3.10405670730924</v>
      </c>
      <c r="AO54" s="4">
        <v>-0.16139398315891601</v>
      </c>
      <c r="AP54" s="5">
        <v>3.48678949694132</v>
      </c>
      <c r="AQ54" s="4">
        <v>80.940748069918399</v>
      </c>
      <c r="AR54" s="5">
        <v>1.3182144430737399</v>
      </c>
      <c r="AS54" s="4">
        <v>81.640750990273105</v>
      </c>
      <c r="AT54" s="5">
        <v>1.3834413598711</v>
      </c>
      <c r="AU54" s="4" t="s">
        <v>888</v>
      </c>
      <c r="AV54" s="5" t="s">
        <v>888</v>
      </c>
      <c r="AW54" s="4" t="s">
        <v>888</v>
      </c>
      <c r="AX54" s="5" t="s">
        <v>888</v>
      </c>
      <c r="AY54" s="6"/>
      <c r="AZ54" s="6"/>
      <c r="BA54" s="6"/>
      <c r="BB54" s="8"/>
    </row>
    <row r="55" spans="1:54" ht="13" customHeight="1" x14ac:dyDescent="0.35">
      <c r="A55" s="52" t="s">
        <v>57</v>
      </c>
      <c r="B55" s="19">
        <v>2</v>
      </c>
      <c r="C55" s="4">
        <v>86.847655246757199</v>
      </c>
      <c r="D55" s="5">
        <v>0.813794867194508</v>
      </c>
      <c r="E55" s="4">
        <v>89.197636198342096</v>
      </c>
      <c r="F55" s="5">
        <v>1.9408487603526901</v>
      </c>
      <c r="G55" s="4">
        <v>89.811912002090097</v>
      </c>
      <c r="H55" s="5">
        <v>1.2181516235811201</v>
      </c>
      <c r="I55" s="4">
        <v>83.389419812494396</v>
      </c>
      <c r="J55" s="5">
        <v>1.5182898223613399</v>
      </c>
      <c r="K55" s="4">
        <v>-5.8082163858477101</v>
      </c>
      <c r="L55" s="5">
        <v>2.32335931653191</v>
      </c>
      <c r="M55" s="4">
        <v>86.804990157876503</v>
      </c>
      <c r="N55" s="5">
        <v>0.98194215599432</v>
      </c>
      <c r="O55" s="4">
        <v>90.715814888182095</v>
      </c>
      <c r="P55" s="5">
        <v>2.5324341367606702</v>
      </c>
      <c r="Q55" s="4">
        <v>3.9108247303055799</v>
      </c>
      <c r="R55" s="5">
        <v>2.7368378842256198</v>
      </c>
      <c r="S55" s="4">
        <v>88.291958166861804</v>
      </c>
      <c r="T55" s="5">
        <v>2.0285034202052001</v>
      </c>
      <c r="U55" s="4">
        <v>81.596557979926999</v>
      </c>
      <c r="V55" s="5">
        <v>2.46489543312302</v>
      </c>
      <c r="W55" s="4">
        <v>88.750918591973004</v>
      </c>
      <c r="X55" s="5">
        <v>1.1875413690401</v>
      </c>
      <c r="Y55" s="4">
        <v>0.45896042511124302</v>
      </c>
      <c r="Z55" s="5">
        <v>2.4662109716555198</v>
      </c>
      <c r="AA55" s="4">
        <v>88.329275142282796</v>
      </c>
      <c r="AB55" s="5">
        <v>2.7853490403594701</v>
      </c>
      <c r="AC55" s="4">
        <v>85.549659897294006</v>
      </c>
      <c r="AD55" s="5">
        <v>1.50856880191958</v>
      </c>
      <c r="AE55" s="4">
        <v>88.224181124151798</v>
      </c>
      <c r="AF55" s="5">
        <v>1.2631680795681699</v>
      </c>
      <c r="AG55" s="4">
        <v>-0.105094018131012</v>
      </c>
      <c r="AH55" s="5">
        <v>3.0043355835418901</v>
      </c>
      <c r="AI55" s="4">
        <v>89.992685983261694</v>
      </c>
      <c r="AJ55" s="5">
        <v>2.0922639742270799</v>
      </c>
      <c r="AK55" s="4">
        <v>86.275160787239599</v>
      </c>
      <c r="AL55" s="5">
        <v>1.3709924965379701</v>
      </c>
      <c r="AM55" s="4">
        <v>86.937482396315104</v>
      </c>
      <c r="AN55" s="5">
        <v>1.50896386849553</v>
      </c>
      <c r="AO55" s="4">
        <v>-3.0552035869465599</v>
      </c>
      <c r="AP55" s="5">
        <v>2.5915005957537001</v>
      </c>
      <c r="AQ55" s="4">
        <v>86.422117575044098</v>
      </c>
      <c r="AR55" s="5">
        <v>1.0714213919764399</v>
      </c>
      <c r="AS55" s="4">
        <v>89.275830110818504</v>
      </c>
      <c r="AT55" s="5">
        <v>2.0202198864167298</v>
      </c>
      <c r="AU55" s="4">
        <v>92.317445059240299</v>
      </c>
      <c r="AV55" s="5">
        <v>1.9995252654081801</v>
      </c>
      <c r="AW55" s="4">
        <v>5.8953274841961401</v>
      </c>
      <c r="AX55" s="5">
        <v>2.1809569458391498</v>
      </c>
      <c r="AY55" s="6"/>
      <c r="AZ55" s="6"/>
      <c r="BA55" s="6"/>
      <c r="BB55" s="8"/>
    </row>
    <row r="56" spans="1:54" ht="13" customHeight="1" x14ac:dyDescent="0.35">
      <c r="A56" s="52" t="s">
        <v>58</v>
      </c>
      <c r="B56" s="19">
        <v>2</v>
      </c>
      <c r="C56" s="4">
        <v>80.294770392214005</v>
      </c>
      <c r="D56" s="5">
        <v>0.55769981826856896</v>
      </c>
      <c r="E56" s="4">
        <v>84.067086228435102</v>
      </c>
      <c r="F56" s="5">
        <v>2.1583967462489899</v>
      </c>
      <c r="G56" s="4">
        <v>79.534719415166904</v>
      </c>
      <c r="H56" s="5">
        <v>0.69653426211750502</v>
      </c>
      <c r="I56" s="4">
        <v>81.556741199384703</v>
      </c>
      <c r="J56" s="5">
        <v>1.2666229472798001</v>
      </c>
      <c r="K56" s="4">
        <v>-2.5103450290504399</v>
      </c>
      <c r="L56" s="5">
        <v>2.4946226616703502</v>
      </c>
      <c r="M56" s="4">
        <v>78.573022855362396</v>
      </c>
      <c r="N56" s="5">
        <v>0.643907845807829</v>
      </c>
      <c r="O56" s="4">
        <v>86.263521867957607</v>
      </c>
      <c r="P56" s="5">
        <v>1.2625826754624001</v>
      </c>
      <c r="Q56" s="4">
        <v>7.6904990125951702</v>
      </c>
      <c r="R56" s="5">
        <v>1.46360865466699</v>
      </c>
      <c r="S56" s="4">
        <v>81.263868959906105</v>
      </c>
      <c r="T56" s="5">
        <v>0.76845768884038401</v>
      </c>
      <c r="U56" s="4">
        <v>79.638536313743998</v>
      </c>
      <c r="V56" s="5">
        <v>1.2360554542396001</v>
      </c>
      <c r="W56" s="4">
        <v>78.411591872859901</v>
      </c>
      <c r="X56" s="5">
        <v>2.1069382154550298</v>
      </c>
      <c r="Y56" s="4">
        <v>-2.8522770870462502</v>
      </c>
      <c r="Z56" s="5">
        <v>2.3207002631454201</v>
      </c>
      <c r="AA56" s="4">
        <v>79.495112644231597</v>
      </c>
      <c r="AB56" s="5">
        <v>1.98777817434863</v>
      </c>
      <c r="AC56" s="4">
        <v>80.818766702246094</v>
      </c>
      <c r="AD56" s="5">
        <v>0.68559083570128898</v>
      </c>
      <c r="AE56" s="4">
        <v>80.273691073997398</v>
      </c>
      <c r="AF56" s="5">
        <v>2.2309094810525298</v>
      </c>
      <c r="AG56" s="4">
        <v>0.77857842976581504</v>
      </c>
      <c r="AH56" s="5">
        <v>3.01075035092884</v>
      </c>
      <c r="AI56" s="4">
        <v>79.804647828230799</v>
      </c>
      <c r="AJ56" s="5">
        <v>1.6037573887810901</v>
      </c>
      <c r="AK56" s="4">
        <v>81.190725849349704</v>
      </c>
      <c r="AL56" s="5">
        <v>0.73596904809949903</v>
      </c>
      <c r="AM56" s="4">
        <v>78.771878344295303</v>
      </c>
      <c r="AN56" s="5">
        <v>1.5787342806761799</v>
      </c>
      <c r="AO56" s="4">
        <v>-1.0327694839355499</v>
      </c>
      <c r="AP56" s="5">
        <v>2.37137431888149</v>
      </c>
      <c r="AQ56" s="4">
        <v>80.022590974439595</v>
      </c>
      <c r="AR56" s="5">
        <v>0.75152204443575399</v>
      </c>
      <c r="AS56" s="4">
        <v>81.160063020519303</v>
      </c>
      <c r="AT56" s="5">
        <v>1.17891810004608</v>
      </c>
      <c r="AU56" s="4">
        <v>84.434392980923406</v>
      </c>
      <c r="AV56" s="5">
        <v>3.84395036672269</v>
      </c>
      <c r="AW56" s="4">
        <v>4.4118020064837697</v>
      </c>
      <c r="AX56" s="5">
        <v>3.9804304413506499</v>
      </c>
      <c r="AY56" s="6"/>
      <c r="AZ56" s="6"/>
      <c r="BA56" s="6"/>
      <c r="BB56" s="8"/>
    </row>
    <row r="57" spans="1:54" ht="13" customHeight="1" x14ac:dyDescent="0.35">
      <c r="A57" s="52" t="s">
        <v>59</v>
      </c>
      <c r="B57" s="19">
        <v>2</v>
      </c>
      <c r="C57" s="4">
        <v>75.816916341883498</v>
      </c>
      <c r="D57" s="5">
        <v>1.0123212500466401</v>
      </c>
      <c r="E57" s="4">
        <v>68.970313885577497</v>
      </c>
      <c r="F57" s="5">
        <v>3.82924732047243</v>
      </c>
      <c r="G57" s="4">
        <v>73.078184950697107</v>
      </c>
      <c r="H57" s="5">
        <v>1.3937479060210201</v>
      </c>
      <c r="I57" s="4">
        <v>79.013907105573693</v>
      </c>
      <c r="J57" s="5">
        <v>1.69301821107563</v>
      </c>
      <c r="K57" s="4">
        <v>10.043593219996101</v>
      </c>
      <c r="L57" s="5">
        <v>4.0873953800547298</v>
      </c>
      <c r="M57" s="4">
        <v>73.480146465281095</v>
      </c>
      <c r="N57" s="5">
        <v>1.1909337069843899</v>
      </c>
      <c r="O57" s="4">
        <v>79.665272071307498</v>
      </c>
      <c r="P57" s="5">
        <v>2.4828677510327402</v>
      </c>
      <c r="Q57" s="4">
        <v>6.1851256060263902</v>
      </c>
      <c r="R57" s="5">
        <v>2.7538597846802499</v>
      </c>
      <c r="S57" s="4">
        <v>76.732231980272005</v>
      </c>
      <c r="T57" s="5">
        <v>1.5670856036243199</v>
      </c>
      <c r="U57" s="4">
        <v>69.788057337206098</v>
      </c>
      <c r="V57" s="5">
        <v>2.1982788519721699</v>
      </c>
      <c r="W57" s="4">
        <v>76.387011176299893</v>
      </c>
      <c r="X57" s="5">
        <v>2.1347209459021399</v>
      </c>
      <c r="Y57" s="4">
        <v>-0.34522080397208299</v>
      </c>
      <c r="Z57" s="5">
        <v>2.6698564577188399</v>
      </c>
      <c r="AA57" s="4">
        <v>85.174434490569993</v>
      </c>
      <c r="AB57" s="5">
        <v>3.10605576155855</v>
      </c>
      <c r="AC57" s="4">
        <v>73.900351626642205</v>
      </c>
      <c r="AD57" s="5">
        <v>1.2763271012949</v>
      </c>
      <c r="AE57" s="4">
        <v>72.6097752461624</v>
      </c>
      <c r="AF57" s="5">
        <v>1.9433850511063899</v>
      </c>
      <c r="AG57" s="4">
        <v>-12.564659244407601</v>
      </c>
      <c r="AH57" s="5">
        <v>3.8693756920759399</v>
      </c>
      <c r="AI57" s="4" t="s">
        <v>431</v>
      </c>
      <c r="AJ57" s="5" t="s">
        <v>431</v>
      </c>
      <c r="AK57" s="4" t="s">
        <v>431</v>
      </c>
      <c r="AL57" s="5" t="s">
        <v>431</v>
      </c>
      <c r="AM57" s="4" t="s">
        <v>431</v>
      </c>
      <c r="AN57" s="5" t="s">
        <v>431</v>
      </c>
      <c r="AO57" s="4" t="s">
        <v>431</v>
      </c>
      <c r="AP57" s="5" t="s">
        <v>431</v>
      </c>
      <c r="AQ57" s="4">
        <v>76.599282249858803</v>
      </c>
      <c r="AR57" s="5">
        <v>1.7591682659014001</v>
      </c>
      <c r="AS57" s="4">
        <v>72.891625554465705</v>
      </c>
      <c r="AT57" s="5">
        <v>1.53170525234878</v>
      </c>
      <c r="AU57" s="4">
        <v>75.018794701155301</v>
      </c>
      <c r="AV57" s="5">
        <v>3.8087122124356401</v>
      </c>
      <c r="AW57" s="4">
        <v>-1.5804875487035299</v>
      </c>
      <c r="AX57" s="5">
        <v>4.1652402875036296</v>
      </c>
      <c r="AY57" s="6"/>
      <c r="AZ57" s="6"/>
      <c r="BA57" s="6"/>
      <c r="BB57" s="8"/>
    </row>
    <row r="58" spans="1:54" ht="13" customHeight="1" x14ac:dyDescent="0.35">
      <c r="A58" s="52" t="s">
        <v>60</v>
      </c>
      <c r="B58" s="19">
        <v>2</v>
      </c>
      <c r="C58" s="4">
        <v>85.129251363761995</v>
      </c>
      <c r="D58" s="5">
        <v>0.71669758817574303</v>
      </c>
      <c r="E58" s="4">
        <v>85.708586473550199</v>
      </c>
      <c r="F58" s="5">
        <v>2.8195936590641102</v>
      </c>
      <c r="G58" s="4">
        <v>84.1693681710654</v>
      </c>
      <c r="H58" s="5">
        <v>1.4695842618720301</v>
      </c>
      <c r="I58" s="4">
        <v>85.244825490824894</v>
      </c>
      <c r="J58" s="5">
        <v>0.75898507840547402</v>
      </c>
      <c r="K58" s="4">
        <v>-0.46376098272531902</v>
      </c>
      <c r="L58" s="5">
        <v>2.9124923566632499</v>
      </c>
      <c r="M58" s="4">
        <v>84.016398605320404</v>
      </c>
      <c r="N58" s="5">
        <v>0.79112718964588702</v>
      </c>
      <c r="O58" s="4">
        <v>93.972853602267094</v>
      </c>
      <c r="P58" s="5">
        <v>1.21278593277575</v>
      </c>
      <c r="Q58" s="4">
        <v>9.9564549969466203</v>
      </c>
      <c r="R58" s="5">
        <v>1.4520537098420001</v>
      </c>
      <c r="S58" s="4">
        <v>87.334124712756903</v>
      </c>
      <c r="T58" s="5">
        <v>1.0035421031845499</v>
      </c>
      <c r="U58" s="4">
        <v>83.954308274408007</v>
      </c>
      <c r="V58" s="5">
        <v>1.4198783405036699</v>
      </c>
      <c r="W58" s="4">
        <v>81.359516520021202</v>
      </c>
      <c r="X58" s="5">
        <v>1.38278683790713</v>
      </c>
      <c r="Y58" s="4">
        <v>-5.9746081927357002</v>
      </c>
      <c r="Z58" s="5">
        <v>1.69579780759468</v>
      </c>
      <c r="AA58" s="4">
        <v>86.876584436242197</v>
      </c>
      <c r="AB58" s="5">
        <v>0.97181583953928696</v>
      </c>
      <c r="AC58" s="4">
        <v>82.351985260728995</v>
      </c>
      <c r="AD58" s="5">
        <v>1.1613309732824799</v>
      </c>
      <c r="AE58" s="4">
        <v>84.954638362753897</v>
      </c>
      <c r="AF58" s="5">
        <v>1.98359411360351</v>
      </c>
      <c r="AG58" s="4">
        <v>-1.92194607348831</v>
      </c>
      <c r="AH58" s="5">
        <v>2.2593156226340998</v>
      </c>
      <c r="AI58" s="4" t="s">
        <v>431</v>
      </c>
      <c r="AJ58" s="5" t="s">
        <v>431</v>
      </c>
      <c r="AK58" s="4" t="s">
        <v>431</v>
      </c>
      <c r="AL58" s="5" t="s">
        <v>431</v>
      </c>
      <c r="AM58" s="4" t="s">
        <v>431</v>
      </c>
      <c r="AN58" s="5" t="s">
        <v>431</v>
      </c>
      <c r="AO58" s="4" t="s">
        <v>431</v>
      </c>
      <c r="AP58" s="5" t="s">
        <v>431</v>
      </c>
      <c r="AQ58" s="4">
        <v>85.000874541876996</v>
      </c>
      <c r="AR58" s="5">
        <v>0.75601708357613795</v>
      </c>
      <c r="AS58" s="4">
        <v>83.526207780733301</v>
      </c>
      <c r="AT58" s="5">
        <v>2.4568724633571399</v>
      </c>
      <c r="AU58" s="4" t="s">
        <v>888</v>
      </c>
      <c r="AV58" s="5" t="s">
        <v>888</v>
      </c>
      <c r="AW58" s="4" t="s">
        <v>888</v>
      </c>
      <c r="AX58" s="5" t="s">
        <v>888</v>
      </c>
      <c r="AY58" s="6"/>
      <c r="AZ58" s="6"/>
      <c r="BA58" s="6"/>
      <c r="BB58" s="8"/>
    </row>
    <row r="59" spans="1:54" ht="13" customHeight="1" x14ac:dyDescent="0.35">
      <c r="A59" s="52" t="s">
        <v>61</v>
      </c>
      <c r="B59" s="19">
        <v>2</v>
      </c>
      <c r="C59" s="4">
        <v>96.376125322292197</v>
      </c>
      <c r="D59" s="5">
        <v>0.37014080953312001</v>
      </c>
      <c r="E59" s="4">
        <v>96.783568356287404</v>
      </c>
      <c r="F59" s="5">
        <v>1.1145923015361701</v>
      </c>
      <c r="G59" s="4">
        <v>97.207570055245895</v>
      </c>
      <c r="H59" s="5">
        <v>0.60027118168515903</v>
      </c>
      <c r="I59" s="4">
        <v>96.144179942875994</v>
      </c>
      <c r="J59" s="5">
        <v>0.47413761267193799</v>
      </c>
      <c r="K59" s="4">
        <v>-0.639388413411353</v>
      </c>
      <c r="L59" s="5">
        <v>1.23695182064954</v>
      </c>
      <c r="M59" s="4">
        <v>95.547353633562395</v>
      </c>
      <c r="N59" s="5">
        <v>0.657340497266232</v>
      </c>
      <c r="O59" s="4">
        <v>96.556328176886396</v>
      </c>
      <c r="P59" s="5">
        <v>0.45988307827948799</v>
      </c>
      <c r="Q59" s="4">
        <v>1.0089745433239301</v>
      </c>
      <c r="R59" s="5">
        <v>0.78667978417239903</v>
      </c>
      <c r="S59" s="4">
        <v>96.493293665645396</v>
      </c>
      <c r="T59" s="5">
        <v>0.47923146974506298</v>
      </c>
      <c r="U59" s="4">
        <v>95.118967490829405</v>
      </c>
      <c r="V59" s="5">
        <v>0.86071734343106698</v>
      </c>
      <c r="W59" s="4">
        <v>95.8412689411456</v>
      </c>
      <c r="X59" s="5">
        <v>1.26163653129193</v>
      </c>
      <c r="Y59" s="4">
        <v>-0.65202472449988103</v>
      </c>
      <c r="Z59" s="5">
        <v>1.35904434947027</v>
      </c>
      <c r="AA59" s="4">
        <v>97.404875986169401</v>
      </c>
      <c r="AB59" s="5">
        <v>0.65621090587703002</v>
      </c>
      <c r="AC59" s="4">
        <v>96.259215659339702</v>
      </c>
      <c r="AD59" s="5">
        <v>0.55603308533027096</v>
      </c>
      <c r="AE59" s="4">
        <v>95.826816159120398</v>
      </c>
      <c r="AF59" s="5">
        <v>0.79136462941607399</v>
      </c>
      <c r="AG59" s="4">
        <v>-1.5780598270489701</v>
      </c>
      <c r="AH59" s="5">
        <v>1.0277538486748401</v>
      </c>
      <c r="AI59" s="4" t="s">
        <v>431</v>
      </c>
      <c r="AJ59" s="5" t="s">
        <v>431</v>
      </c>
      <c r="AK59" s="4" t="s">
        <v>431</v>
      </c>
      <c r="AL59" s="5" t="s">
        <v>431</v>
      </c>
      <c r="AM59" s="4" t="s">
        <v>431</v>
      </c>
      <c r="AN59" s="5" t="s">
        <v>431</v>
      </c>
      <c r="AO59" s="4" t="s">
        <v>431</v>
      </c>
      <c r="AP59" s="5" t="s">
        <v>431</v>
      </c>
      <c r="AQ59" s="4">
        <v>96.241705963818404</v>
      </c>
      <c r="AR59" s="5">
        <v>0.45245839810990002</v>
      </c>
      <c r="AS59" s="4">
        <v>96.725091006422304</v>
      </c>
      <c r="AT59" s="5">
        <v>1.0423016406805801</v>
      </c>
      <c r="AU59" s="4" t="s">
        <v>888</v>
      </c>
      <c r="AV59" s="5" t="s">
        <v>888</v>
      </c>
      <c r="AW59" s="4" t="s">
        <v>888</v>
      </c>
      <c r="AX59" s="5" t="s">
        <v>888</v>
      </c>
      <c r="AY59" s="6"/>
      <c r="AZ59" s="6"/>
      <c r="BA59" s="6"/>
      <c r="BB59" s="8"/>
    </row>
    <row r="60" spans="1:54" ht="13" customHeight="1" x14ac:dyDescent="0.35">
      <c r="A60" s="52" t="s">
        <v>62</v>
      </c>
      <c r="B60" s="19">
        <v>2</v>
      </c>
      <c r="C60" s="4">
        <v>84.815637715598299</v>
      </c>
      <c r="D60" s="5">
        <v>1.28365738499405</v>
      </c>
      <c r="E60" s="4">
        <v>88.281082929107995</v>
      </c>
      <c r="F60" s="5">
        <v>2.61732502564332</v>
      </c>
      <c r="G60" s="4">
        <v>86.098411822446707</v>
      </c>
      <c r="H60" s="5">
        <v>2.33607047555018</v>
      </c>
      <c r="I60" s="4">
        <v>82.615778783554006</v>
      </c>
      <c r="J60" s="5">
        <v>1.7438102326784399</v>
      </c>
      <c r="K60" s="4">
        <v>-5.6653041455540203</v>
      </c>
      <c r="L60" s="5">
        <v>3.0979469876822199</v>
      </c>
      <c r="M60" s="4">
        <v>85.660932375104906</v>
      </c>
      <c r="N60" s="5">
        <v>1.15137802947054</v>
      </c>
      <c r="O60" s="4">
        <v>79.570120989051802</v>
      </c>
      <c r="P60" s="5">
        <v>5.9704209751733002</v>
      </c>
      <c r="Q60" s="4">
        <v>-6.0908113860531596</v>
      </c>
      <c r="R60" s="5">
        <v>6.07236764136894</v>
      </c>
      <c r="S60" s="4">
        <v>88.988613918476204</v>
      </c>
      <c r="T60" s="5">
        <v>3.2360404013677999</v>
      </c>
      <c r="U60" s="4">
        <v>83.414893961909399</v>
      </c>
      <c r="V60" s="5">
        <v>3.4490430912248802</v>
      </c>
      <c r="W60" s="4">
        <v>84.2433634155052</v>
      </c>
      <c r="X60" s="5">
        <v>1.68038625435457</v>
      </c>
      <c r="Y60" s="4">
        <v>-4.7452505029709497</v>
      </c>
      <c r="Z60" s="5">
        <v>3.6783503957241299</v>
      </c>
      <c r="AA60" s="4">
        <v>79.789484078593901</v>
      </c>
      <c r="AB60" s="5">
        <v>4.9020554859328902</v>
      </c>
      <c r="AC60" s="4">
        <v>86.786873053956597</v>
      </c>
      <c r="AD60" s="5">
        <v>1.6099456933498399</v>
      </c>
      <c r="AE60" s="4">
        <v>83.867072590660896</v>
      </c>
      <c r="AF60" s="5">
        <v>2.51866221308893</v>
      </c>
      <c r="AG60" s="4">
        <v>4.0775885120670097</v>
      </c>
      <c r="AH60" s="5">
        <v>5.4729093218666103</v>
      </c>
      <c r="AI60" s="4" t="s">
        <v>888</v>
      </c>
      <c r="AJ60" s="5" t="s">
        <v>888</v>
      </c>
      <c r="AK60" s="4">
        <v>84.822075106575099</v>
      </c>
      <c r="AL60" s="5">
        <v>2.97231197367738</v>
      </c>
      <c r="AM60" s="4">
        <v>83.506409042772006</v>
      </c>
      <c r="AN60" s="5">
        <v>1.62572029986115</v>
      </c>
      <c r="AO60" s="4" t="s">
        <v>888</v>
      </c>
      <c r="AP60" s="5" t="s">
        <v>888</v>
      </c>
      <c r="AQ60" s="4">
        <v>82.823037333010504</v>
      </c>
      <c r="AR60" s="5">
        <v>2.9046067839946499</v>
      </c>
      <c r="AS60" s="4">
        <v>85.383124004655301</v>
      </c>
      <c r="AT60" s="5">
        <v>1.59772804335265</v>
      </c>
      <c r="AU60" s="4">
        <v>86.509299508498998</v>
      </c>
      <c r="AV60" s="5">
        <v>5.6390484905672498</v>
      </c>
      <c r="AW60" s="4">
        <v>3.6862621754885501</v>
      </c>
      <c r="AX60" s="5">
        <v>6.4945603159041498</v>
      </c>
      <c r="AY60" s="6"/>
      <c r="AZ60" s="6"/>
      <c r="BA60" s="6"/>
      <c r="BB60" s="8"/>
    </row>
    <row r="61" spans="1:54" ht="13" customHeight="1" x14ac:dyDescent="0.35">
      <c r="A61" s="22" t="s">
        <v>63</v>
      </c>
      <c r="B61" s="19">
        <v>2</v>
      </c>
      <c r="C61" s="4">
        <v>87.598937921116899</v>
      </c>
      <c r="D61" s="5">
        <v>0.59400244479844799</v>
      </c>
      <c r="E61" s="4">
        <v>86.892679383287103</v>
      </c>
      <c r="F61" s="5">
        <v>0.88528442151044495</v>
      </c>
      <c r="G61" s="4">
        <v>88.444341653843495</v>
      </c>
      <c r="H61" s="5">
        <v>1.1629986686612499</v>
      </c>
      <c r="I61" s="4">
        <v>88.484578228904397</v>
      </c>
      <c r="J61" s="5">
        <v>1.0793022863545201</v>
      </c>
      <c r="K61" s="4">
        <v>1.59189884561732</v>
      </c>
      <c r="L61" s="5">
        <v>1.35545002547209</v>
      </c>
      <c r="M61" s="4">
        <v>87.648979146485502</v>
      </c>
      <c r="N61" s="5">
        <v>0.594380334918718</v>
      </c>
      <c r="O61" s="4" t="s">
        <v>888</v>
      </c>
      <c r="P61" s="5" t="s">
        <v>888</v>
      </c>
      <c r="Q61" s="4" t="s">
        <v>888</v>
      </c>
      <c r="R61" s="5" t="s">
        <v>888</v>
      </c>
      <c r="S61" s="4">
        <v>87.501246922766398</v>
      </c>
      <c r="T61" s="5">
        <v>0.62070551649901295</v>
      </c>
      <c r="U61" s="4">
        <v>88.833548535070605</v>
      </c>
      <c r="V61" s="5">
        <v>2.35665794539864</v>
      </c>
      <c r="W61" s="4" t="s">
        <v>888</v>
      </c>
      <c r="X61" s="5" t="s">
        <v>888</v>
      </c>
      <c r="Y61" s="4" t="s">
        <v>888</v>
      </c>
      <c r="Z61" s="5" t="s">
        <v>888</v>
      </c>
      <c r="AA61" s="4">
        <v>87.417206397429297</v>
      </c>
      <c r="AB61" s="5">
        <v>0.65481670311275797</v>
      </c>
      <c r="AC61" s="4">
        <v>86.753302650058799</v>
      </c>
      <c r="AD61" s="5">
        <v>1.47945229713189</v>
      </c>
      <c r="AE61" s="4">
        <v>90.741511717968706</v>
      </c>
      <c r="AF61" s="5">
        <v>1.90792084860374</v>
      </c>
      <c r="AG61" s="4">
        <v>3.3243053205394699</v>
      </c>
      <c r="AH61" s="5">
        <v>2.0413910192100602</v>
      </c>
      <c r="AI61" s="4">
        <v>87.495439893308202</v>
      </c>
      <c r="AJ61" s="5">
        <v>0.62940129319400495</v>
      </c>
      <c r="AK61" s="4">
        <v>88.525942364545799</v>
      </c>
      <c r="AL61" s="5">
        <v>2.27234180424897</v>
      </c>
      <c r="AM61" s="4" t="s">
        <v>888</v>
      </c>
      <c r="AN61" s="5" t="s">
        <v>888</v>
      </c>
      <c r="AO61" s="4" t="s">
        <v>888</v>
      </c>
      <c r="AP61" s="5" t="s">
        <v>888</v>
      </c>
      <c r="AQ61" s="4">
        <v>87.577341205051397</v>
      </c>
      <c r="AR61" s="5">
        <v>0.59965656019665703</v>
      </c>
      <c r="AS61" s="4" t="s">
        <v>431</v>
      </c>
      <c r="AT61" s="5" t="s">
        <v>431</v>
      </c>
      <c r="AU61" s="4" t="s">
        <v>888</v>
      </c>
      <c r="AV61" s="5" t="s">
        <v>888</v>
      </c>
      <c r="AW61" s="4" t="s">
        <v>888</v>
      </c>
      <c r="AX61" s="5" t="s">
        <v>888</v>
      </c>
      <c r="AY61" s="6"/>
      <c r="AZ61" s="6"/>
      <c r="BA61" s="6"/>
      <c r="BB61" s="8"/>
    </row>
    <row r="62" spans="1:54" ht="13" customHeight="1" x14ac:dyDescent="0.35">
      <c r="A62" s="52" t="s">
        <v>64</v>
      </c>
      <c r="B62" s="19">
        <v>2</v>
      </c>
      <c r="C62" s="4">
        <v>93.329961893940293</v>
      </c>
      <c r="D62" s="5">
        <v>0.436639743226993</v>
      </c>
      <c r="E62" s="4">
        <v>91.987870545365098</v>
      </c>
      <c r="F62" s="5">
        <v>0.84323799761537499</v>
      </c>
      <c r="G62" s="4">
        <v>93.922271570879801</v>
      </c>
      <c r="H62" s="5">
        <v>0.60385167525177397</v>
      </c>
      <c r="I62" s="4">
        <v>93.879912025141493</v>
      </c>
      <c r="J62" s="5">
        <v>0.92349780358556799</v>
      </c>
      <c r="K62" s="4">
        <v>1.89204147977641</v>
      </c>
      <c r="L62" s="5">
        <v>1.2519946025369</v>
      </c>
      <c r="M62" s="4">
        <v>93.343503196755506</v>
      </c>
      <c r="N62" s="5">
        <v>0.435637447843294</v>
      </c>
      <c r="O62" s="4" t="s">
        <v>888</v>
      </c>
      <c r="P62" s="5" t="s">
        <v>888</v>
      </c>
      <c r="Q62" s="4" t="s">
        <v>888</v>
      </c>
      <c r="R62" s="5" t="s">
        <v>888</v>
      </c>
      <c r="S62" s="4">
        <v>93.623930957733606</v>
      </c>
      <c r="T62" s="5">
        <v>0.47368368553516299</v>
      </c>
      <c r="U62" s="4">
        <v>92.991516299116398</v>
      </c>
      <c r="V62" s="5">
        <v>1.21507498270758</v>
      </c>
      <c r="W62" s="4">
        <v>91.270741768226699</v>
      </c>
      <c r="X62" s="5">
        <v>1.9883080902161701</v>
      </c>
      <c r="Y62" s="4">
        <v>-2.3531891895068902</v>
      </c>
      <c r="Z62" s="5">
        <v>1.9876490703846901</v>
      </c>
      <c r="AA62" s="4">
        <v>93.709594426817304</v>
      </c>
      <c r="AB62" s="5">
        <v>0.51294741995079496</v>
      </c>
      <c r="AC62" s="4">
        <v>92.895431465881202</v>
      </c>
      <c r="AD62" s="5">
        <v>0.87299529992201996</v>
      </c>
      <c r="AE62" s="4">
        <v>92.166173702301904</v>
      </c>
      <c r="AF62" s="5">
        <v>1.8793562795415499</v>
      </c>
      <c r="AG62" s="4">
        <v>-1.5434207245153599</v>
      </c>
      <c r="AH62" s="5">
        <v>1.91052935761836</v>
      </c>
      <c r="AI62" s="4">
        <v>94.472074716968606</v>
      </c>
      <c r="AJ62" s="5">
        <v>0.58679923176110205</v>
      </c>
      <c r="AK62" s="4">
        <v>93.479270220057799</v>
      </c>
      <c r="AL62" s="5">
        <v>0.65181446189453396</v>
      </c>
      <c r="AM62" s="4">
        <v>90.751940046977893</v>
      </c>
      <c r="AN62" s="5">
        <v>1.21530239724594</v>
      </c>
      <c r="AO62" s="4">
        <v>-3.7201346699906299</v>
      </c>
      <c r="AP62" s="5">
        <v>1.3995690573789099</v>
      </c>
      <c r="AQ62" s="4">
        <v>93.391696824635503</v>
      </c>
      <c r="AR62" s="5">
        <v>0.43280596439481001</v>
      </c>
      <c r="AS62" s="4" t="s">
        <v>888</v>
      </c>
      <c r="AT62" s="5" t="s">
        <v>888</v>
      </c>
      <c r="AU62" s="4" t="s">
        <v>888</v>
      </c>
      <c r="AV62" s="5" t="s">
        <v>888</v>
      </c>
      <c r="AW62" s="4" t="s">
        <v>888</v>
      </c>
      <c r="AX62" s="5" t="s">
        <v>888</v>
      </c>
      <c r="AY62" s="6"/>
      <c r="AZ62" s="6"/>
      <c r="BA62" s="6"/>
      <c r="BB62" s="8"/>
    </row>
    <row r="63" spans="1:54" ht="13" customHeight="1" x14ac:dyDescent="0.35">
      <c r="A63" s="39" t="s">
        <v>65</v>
      </c>
      <c r="B63" s="40">
        <v>2</v>
      </c>
      <c r="C63" s="42">
        <v>81.433361124106099</v>
      </c>
      <c r="D63" s="43">
        <v>0.15684053475203899</v>
      </c>
      <c r="E63" s="42">
        <v>83.6378281530327</v>
      </c>
      <c r="F63" s="43">
        <v>0.458959777205868</v>
      </c>
      <c r="G63" s="42">
        <v>81.084071055209904</v>
      </c>
      <c r="H63" s="43">
        <v>0.26102133734277999</v>
      </c>
      <c r="I63" s="42">
        <v>80.949096530917103</v>
      </c>
      <c r="J63" s="43">
        <v>0.32179606066338301</v>
      </c>
      <c r="K63" s="42">
        <v>-1.3005083447308501</v>
      </c>
      <c r="L63" s="43">
        <v>0.59787835106806098</v>
      </c>
      <c r="M63" s="42">
        <v>80.774263865488706</v>
      </c>
      <c r="N63" s="43">
        <v>0.18292934186415299</v>
      </c>
      <c r="O63" s="42">
        <v>82.865502538314303</v>
      </c>
      <c r="P63" s="43">
        <v>0.50300496763482905</v>
      </c>
      <c r="Q63" s="42">
        <v>3.5912161159035998</v>
      </c>
      <c r="R63" s="43">
        <v>0.54805534095417896</v>
      </c>
      <c r="S63" s="42">
        <v>82.215017372749202</v>
      </c>
      <c r="T63" s="43">
        <v>0.25881305795371101</v>
      </c>
      <c r="U63" s="42">
        <v>80.651878330339997</v>
      </c>
      <c r="V63" s="43">
        <v>0.372078898396212</v>
      </c>
      <c r="W63" s="42">
        <v>81.444433341010097</v>
      </c>
      <c r="X63" s="43">
        <v>0.472999109862698</v>
      </c>
      <c r="Y63" s="42">
        <v>-1.43514003360968</v>
      </c>
      <c r="Z63" s="43">
        <v>0.55229651984165695</v>
      </c>
      <c r="AA63" s="42">
        <v>82.312565222846104</v>
      </c>
      <c r="AB63" s="43">
        <v>0.50411842670125895</v>
      </c>
      <c r="AC63" s="42">
        <v>80.980711882877003</v>
      </c>
      <c r="AD63" s="43">
        <v>0.250384006731244</v>
      </c>
      <c r="AE63" s="42">
        <v>82.304692047404302</v>
      </c>
      <c r="AF63" s="43">
        <v>0.45113612667826702</v>
      </c>
      <c r="AG63" s="42">
        <v>-2.8564664909072102</v>
      </c>
      <c r="AH63" s="43">
        <v>0.75383189917016802</v>
      </c>
      <c r="AI63" s="42">
        <v>82.053502497823303</v>
      </c>
      <c r="AJ63" s="43">
        <v>0.30295491608186498</v>
      </c>
      <c r="AK63" s="42">
        <v>83.271382206490998</v>
      </c>
      <c r="AL63" s="43">
        <v>0.28954652862111602</v>
      </c>
      <c r="AM63" s="42">
        <v>84.511108591284199</v>
      </c>
      <c r="AN63" s="43">
        <v>0.444942569443882</v>
      </c>
      <c r="AO63" s="42">
        <v>-0.40874135320870297</v>
      </c>
      <c r="AP63" s="43">
        <v>0.58376121301990203</v>
      </c>
      <c r="AQ63" s="42">
        <v>81.690796911492995</v>
      </c>
      <c r="AR63" s="43">
        <v>0.25401421461476897</v>
      </c>
      <c r="AS63" s="42">
        <v>81.600340979468996</v>
      </c>
      <c r="AT63" s="43">
        <v>0.29884402654379499</v>
      </c>
      <c r="AU63" s="42">
        <v>83.025536918243304</v>
      </c>
      <c r="AV63" s="43">
        <v>0.87297027272597605</v>
      </c>
      <c r="AW63" s="42">
        <v>-0.548313118205909</v>
      </c>
      <c r="AX63" s="43">
        <v>0.95219850207127998</v>
      </c>
      <c r="AY63" s="6"/>
      <c r="AZ63" s="6"/>
      <c r="BA63" s="6"/>
      <c r="BB63" s="8"/>
    </row>
    <row r="64" spans="1:54" ht="13" customHeight="1" x14ac:dyDescent="0.35">
      <c r="A64" s="44" t="s">
        <v>66</v>
      </c>
      <c r="B64" s="46">
        <v>2</v>
      </c>
      <c r="C64" s="47">
        <v>80.631749750099303</v>
      </c>
      <c r="D64" s="48">
        <v>0.236550350915642</v>
      </c>
      <c r="E64" s="47">
        <v>80.597022969061996</v>
      </c>
      <c r="F64" s="48">
        <v>0.70920812901476604</v>
      </c>
      <c r="G64" s="47">
        <v>80.468036986832502</v>
      </c>
      <c r="H64" s="48">
        <v>0.33336069446714001</v>
      </c>
      <c r="I64" s="47">
        <v>81.208597950384501</v>
      </c>
      <c r="J64" s="48">
        <v>0.52394590821477005</v>
      </c>
      <c r="K64" s="47">
        <v>8.2046677216142894E-2</v>
      </c>
      <c r="L64" s="48">
        <v>0.90883674572420003</v>
      </c>
      <c r="M64" s="47">
        <v>79.884963537428604</v>
      </c>
      <c r="N64" s="48">
        <v>0.27314661848981198</v>
      </c>
      <c r="O64" s="47">
        <v>81.385506616227801</v>
      </c>
      <c r="P64" s="48">
        <v>0.76892062603348899</v>
      </c>
      <c r="Q64" s="47">
        <v>5.13141256867282</v>
      </c>
      <c r="R64" s="48">
        <v>0.85857419939935298</v>
      </c>
      <c r="S64" s="47">
        <v>81.615725868686695</v>
      </c>
      <c r="T64" s="48">
        <v>0.38824537318220098</v>
      </c>
      <c r="U64" s="47">
        <v>79.960482886197795</v>
      </c>
      <c r="V64" s="48">
        <v>0.54337528177966399</v>
      </c>
      <c r="W64" s="47">
        <v>80.823363608616305</v>
      </c>
      <c r="X64" s="48">
        <v>0.58746725352055795</v>
      </c>
      <c r="Y64" s="47">
        <v>-1.88377035863738</v>
      </c>
      <c r="Z64" s="48">
        <v>0.72249463150717796</v>
      </c>
      <c r="AA64" s="47">
        <v>81.742768882717598</v>
      </c>
      <c r="AB64" s="48">
        <v>0.67793959655179803</v>
      </c>
      <c r="AC64" s="47">
        <v>80.465334730624903</v>
      </c>
      <c r="AD64" s="48">
        <v>0.33884632470620801</v>
      </c>
      <c r="AE64" s="47">
        <v>79.798439038162499</v>
      </c>
      <c r="AF64" s="48">
        <v>0.86773086017009105</v>
      </c>
      <c r="AG64" s="47">
        <v>-2.8056157167426998</v>
      </c>
      <c r="AH64" s="48">
        <v>1.1797064518159499</v>
      </c>
      <c r="AI64" s="47">
        <v>83.484834250905095</v>
      </c>
      <c r="AJ64" s="48">
        <v>0.450414784795439</v>
      </c>
      <c r="AK64" s="47">
        <v>82.781122152841206</v>
      </c>
      <c r="AL64" s="48">
        <v>0.40729981563870798</v>
      </c>
      <c r="AM64" s="47">
        <v>83.899923885979902</v>
      </c>
      <c r="AN64" s="48">
        <v>0.62896811315489598</v>
      </c>
      <c r="AO64" s="47">
        <v>0.39242221286574802</v>
      </c>
      <c r="AP64" s="48">
        <v>0.80487568603981396</v>
      </c>
      <c r="AQ64" s="47">
        <v>81.150561863946507</v>
      </c>
      <c r="AR64" s="48">
        <v>0.403549466852751</v>
      </c>
      <c r="AS64" s="47">
        <v>80.324756255463399</v>
      </c>
      <c r="AT64" s="48">
        <v>0.42044944810448198</v>
      </c>
      <c r="AU64" s="47">
        <v>81.508457124385004</v>
      </c>
      <c r="AV64" s="48">
        <v>1.11686940478042</v>
      </c>
      <c r="AW64" s="47">
        <v>0.88112010762222204</v>
      </c>
      <c r="AX64" s="48">
        <v>1.2199586810639</v>
      </c>
      <c r="AY64" s="6"/>
      <c r="AZ64" s="6"/>
      <c r="BA64" s="6"/>
      <c r="BB64" s="8"/>
    </row>
    <row r="65" spans="1:54" ht="13" customHeight="1" x14ac:dyDescent="0.35">
      <c r="A65" s="49" t="s">
        <v>67</v>
      </c>
      <c r="B65" s="50">
        <v>2</v>
      </c>
      <c r="C65" s="26">
        <v>84.5385322328694</v>
      </c>
      <c r="D65" s="27">
        <v>0.10735542396777301</v>
      </c>
      <c r="E65" s="26">
        <v>86.298412123488305</v>
      </c>
      <c r="F65" s="27">
        <v>0.28942671211335202</v>
      </c>
      <c r="G65" s="26">
        <v>84.4902612733095</v>
      </c>
      <c r="H65" s="27">
        <v>0.17678373025258001</v>
      </c>
      <c r="I65" s="26">
        <v>84.255977847822706</v>
      </c>
      <c r="J65" s="27">
        <v>0.213732049757868</v>
      </c>
      <c r="K65" s="26">
        <v>-0.56972443882810198</v>
      </c>
      <c r="L65" s="27">
        <v>0.38163214682077101</v>
      </c>
      <c r="M65" s="26">
        <v>84.032104253993893</v>
      </c>
      <c r="N65" s="27">
        <v>0.123473662136857</v>
      </c>
      <c r="O65" s="26">
        <v>86.454379013976705</v>
      </c>
      <c r="P65" s="27">
        <v>0.35606327063476501</v>
      </c>
      <c r="Q65" s="26">
        <v>3.2023454189709599</v>
      </c>
      <c r="R65" s="27">
        <v>0.38823995475148998</v>
      </c>
      <c r="S65" s="26">
        <v>85.088000003401703</v>
      </c>
      <c r="T65" s="27">
        <v>0.17015519929883199</v>
      </c>
      <c r="U65" s="26">
        <v>83.818229570222798</v>
      </c>
      <c r="V65" s="27">
        <v>0.24809104012491801</v>
      </c>
      <c r="W65" s="26">
        <v>85.1032975195603</v>
      </c>
      <c r="X65" s="27">
        <v>0.33350846089330999</v>
      </c>
      <c r="Y65" s="26">
        <v>-0.77114482790129402</v>
      </c>
      <c r="Z65" s="27">
        <v>0.38244789219203201</v>
      </c>
      <c r="AA65" s="26">
        <v>85.351686633438206</v>
      </c>
      <c r="AB65" s="27">
        <v>0.29368835248931702</v>
      </c>
      <c r="AC65" s="26">
        <v>84.289340228648896</v>
      </c>
      <c r="AD65" s="27">
        <v>0.178308893780561</v>
      </c>
      <c r="AE65" s="26">
        <v>86.089138395343696</v>
      </c>
      <c r="AF65" s="27">
        <v>0.33712717644649698</v>
      </c>
      <c r="AG65" s="26">
        <v>-1.7086785285683399</v>
      </c>
      <c r="AH65" s="27">
        <v>0.496908698817348</v>
      </c>
      <c r="AI65" s="26">
        <v>85.424248006892995</v>
      </c>
      <c r="AJ65" s="27">
        <v>0.20879255433070101</v>
      </c>
      <c r="AK65" s="26">
        <v>85.335751698983799</v>
      </c>
      <c r="AL65" s="27">
        <v>0.20351056073230001</v>
      </c>
      <c r="AM65" s="26">
        <v>86.246296400602503</v>
      </c>
      <c r="AN65" s="27">
        <v>0.30601772989929199</v>
      </c>
      <c r="AO65" s="26">
        <v>-0.54142983929252597</v>
      </c>
      <c r="AP65" s="27">
        <v>0.39406947734209102</v>
      </c>
      <c r="AQ65" s="26">
        <v>84.633577466820597</v>
      </c>
      <c r="AR65" s="27">
        <v>0.159114090021092</v>
      </c>
      <c r="AS65" s="26">
        <v>82.9691856871965</v>
      </c>
      <c r="AT65" s="27">
        <v>0.26450323502270101</v>
      </c>
      <c r="AU65" s="26">
        <v>84.450484172303106</v>
      </c>
      <c r="AV65" s="27">
        <v>0.75948177633817204</v>
      </c>
      <c r="AW65" s="26">
        <v>1.1591266927562301E-2</v>
      </c>
      <c r="AX65" s="27">
        <v>0.82719715473742805</v>
      </c>
      <c r="AY65" s="6"/>
      <c r="AZ65" s="6"/>
      <c r="BA65" s="6"/>
      <c r="BB65" s="8"/>
    </row>
    <row r="66" spans="1:54" ht="13" customHeight="1" x14ac:dyDescent="0.35">
      <c r="A66" s="37" t="s">
        <v>173</v>
      </c>
      <c r="B66" s="19">
        <v>2</v>
      </c>
      <c r="C66" s="4">
        <v>78.620893932631304</v>
      </c>
      <c r="D66" s="5">
        <v>1.4567307558231199</v>
      </c>
      <c r="E66" s="4">
        <v>83.586626142900997</v>
      </c>
      <c r="F66" s="5">
        <v>7.5524081567224499</v>
      </c>
      <c r="G66" s="4">
        <v>70.196361364755404</v>
      </c>
      <c r="H66" s="5">
        <v>5.1275222141947303</v>
      </c>
      <c r="I66" s="4">
        <v>80.630487628603404</v>
      </c>
      <c r="J66" s="5">
        <v>1.61851619530837</v>
      </c>
      <c r="K66" s="4">
        <v>-2.9561385142975798</v>
      </c>
      <c r="L66" s="5">
        <v>7.8092883214693201</v>
      </c>
      <c r="M66" s="4">
        <v>77.605117196082603</v>
      </c>
      <c r="N66" s="5">
        <v>1.4047086545541501</v>
      </c>
      <c r="O66" s="4" t="s">
        <v>888</v>
      </c>
      <c r="P66" s="5" t="s">
        <v>888</v>
      </c>
      <c r="Q66" s="4" t="s">
        <v>888</v>
      </c>
      <c r="R66" s="5" t="s">
        <v>888</v>
      </c>
      <c r="S66" s="4">
        <v>78.829143184638696</v>
      </c>
      <c r="T66" s="5">
        <v>1.9076206723615701</v>
      </c>
      <c r="U66" s="4">
        <v>78.469608094733303</v>
      </c>
      <c r="V66" s="5">
        <v>3.54008948069866</v>
      </c>
      <c r="W66" s="4">
        <v>79.662259413010403</v>
      </c>
      <c r="X66" s="5">
        <v>2.8911049466909802</v>
      </c>
      <c r="Y66" s="4">
        <v>0.83311622837175003</v>
      </c>
      <c r="Z66" s="5">
        <v>3.6524138354851599</v>
      </c>
      <c r="AA66" s="4">
        <v>86.3092295116288</v>
      </c>
      <c r="AB66" s="5">
        <v>1.74332681195475</v>
      </c>
      <c r="AC66" s="4">
        <v>79.273930606980201</v>
      </c>
      <c r="AD66" s="5">
        <v>2.0162360728141699</v>
      </c>
      <c r="AE66" s="4">
        <v>76.996128440303593</v>
      </c>
      <c r="AF66" s="5">
        <v>2.3022893536910098</v>
      </c>
      <c r="AG66" s="4">
        <v>-9.3131010713252191</v>
      </c>
      <c r="AH66" s="5">
        <v>2.9652114271781098</v>
      </c>
      <c r="AI66" s="4">
        <v>89.498369245616502</v>
      </c>
      <c r="AJ66" s="5">
        <v>4.1733998361897804</v>
      </c>
      <c r="AK66" s="4">
        <v>77.631978377968593</v>
      </c>
      <c r="AL66" s="5">
        <v>1.7793488542752101</v>
      </c>
      <c r="AM66" s="4">
        <v>77.619855183058903</v>
      </c>
      <c r="AN66" s="5">
        <v>2.38301480217747</v>
      </c>
      <c r="AO66" s="4">
        <v>-11.878514062557599</v>
      </c>
      <c r="AP66" s="5">
        <v>4.8007562965841499</v>
      </c>
      <c r="AQ66" s="4">
        <v>81.021664624680199</v>
      </c>
      <c r="AR66" s="5">
        <v>2.9043128274770398</v>
      </c>
      <c r="AS66" s="4">
        <v>73.6587633365248</v>
      </c>
      <c r="AT66" s="5">
        <v>2.4222116240573599</v>
      </c>
      <c r="AU66" s="4">
        <v>84.338838041654896</v>
      </c>
      <c r="AV66" s="5">
        <v>2.3134524314954801</v>
      </c>
      <c r="AW66" s="4">
        <v>3.3171734169747</v>
      </c>
      <c r="AX66" s="5">
        <v>3.7156486410626401</v>
      </c>
      <c r="AY66" s="6"/>
      <c r="AZ66" s="6"/>
      <c r="BA66" s="6"/>
      <c r="BB66" s="8"/>
    </row>
    <row r="67" spans="1:54" ht="13" customHeight="1" x14ac:dyDescent="0.35">
      <c r="A67" s="52" t="s">
        <v>174</v>
      </c>
      <c r="B67" s="19">
        <v>2</v>
      </c>
      <c r="C67" s="4">
        <v>85.043516392943005</v>
      </c>
      <c r="D67" s="5">
        <v>1.2173146028309101</v>
      </c>
      <c r="E67" s="4" t="s">
        <v>888</v>
      </c>
      <c r="F67" s="5" t="s">
        <v>888</v>
      </c>
      <c r="G67" s="4">
        <v>84.521129202989499</v>
      </c>
      <c r="H67" s="5">
        <v>1.79745500858453</v>
      </c>
      <c r="I67" s="4">
        <v>84.963057881574102</v>
      </c>
      <c r="J67" s="5">
        <v>2.12286454495821</v>
      </c>
      <c r="K67" s="4" t="s">
        <v>888</v>
      </c>
      <c r="L67" s="5" t="s">
        <v>888</v>
      </c>
      <c r="M67" s="4" t="s">
        <v>431</v>
      </c>
      <c r="N67" s="5" t="s">
        <v>431</v>
      </c>
      <c r="O67" s="4" t="s">
        <v>431</v>
      </c>
      <c r="P67" s="5" t="s">
        <v>431</v>
      </c>
      <c r="Q67" s="4" t="s">
        <v>431</v>
      </c>
      <c r="R67" s="5" t="s">
        <v>431</v>
      </c>
      <c r="S67" s="4">
        <v>85.310443577108501</v>
      </c>
      <c r="T67" s="5">
        <v>3.7059993781212999</v>
      </c>
      <c r="U67" s="4">
        <v>85.177989473991303</v>
      </c>
      <c r="V67" s="5">
        <v>2.3250215131918401</v>
      </c>
      <c r="W67" s="4">
        <v>84.847710599629096</v>
      </c>
      <c r="X67" s="5">
        <v>2.6400827736154802</v>
      </c>
      <c r="Y67" s="4">
        <v>-0.46273297747937597</v>
      </c>
      <c r="Z67" s="5">
        <v>4.4272928740190496</v>
      </c>
      <c r="AA67" s="4" t="s">
        <v>888</v>
      </c>
      <c r="AB67" s="5" t="s">
        <v>888</v>
      </c>
      <c r="AC67" s="4">
        <v>85.073146550965504</v>
      </c>
      <c r="AD67" s="5">
        <v>2.14204087235722</v>
      </c>
      <c r="AE67" s="4">
        <v>84.6461419398034</v>
      </c>
      <c r="AF67" s="5">
        <v>2.16743868807013</v>
      </c>
      <c r="AG67" s="4" t="s">
        <v>888</v>
      </c>
      <c r="AH67" s="5" t="s">
        <v>888</v>
      </c>
      <c r="AI67" s="4" t="s">
        <v>888</v>
      </c>
      <c r="AJ67" s="5" t="s">
        <v>888</v>
      </c>
      <c r="AK67" s="4">
        <v>87.250501984960806</v>
      </c>
      <c r="AL67" s="5">
        <v>1.8624448902414901</v>
      </c>
      <c r="AM67" s="4">
        <v>83.527109777811006</v>
      </c>
      <c r="AN67" s="5">
        <v>1.86780847125095</v>
      </c>
      <c r="AO67" s="4" t="s">
        <v>888</v>
      </c>
      <c r="AP67" s="5" t="s">
        <v>888</v>
      </c>
      <c r="AQ67" s="4">
        <v>81.726137108854601</v>
      </c>
      <c r="AR67" s="5">
        <v>2.7521073376910499</v>
      </c>
      <c r="AS67" s="4">
        <v>84.449779620677603</v>
      </c>
      <c r="AT67" s="5">
        <v>2.5596040575727699</v>
      </c>
      <c r="AU67" s="4">
        <v>87.517131471907902</v>
      </c>
      <c r="AV67" s="5">
        <v>1.86392307387959</v>
      </c>
      <c r="AW67" s="4">
        <v>5.79099436305337</v>
      </c>
      <c r="AX67" s="5">
        <v>3.4297222255529198</v>
      </c>
      <c r="AY67" s="6"/>
      <c r="AZ67" s="6"/>
      <c r="BA67" s="6"/>
      <c r="BB67" s="8"/>
    </row>
    <row r="68" spans="1:54" ht="13" customHeight="1" x14ac:dyDescent="0.35">
      <c r="A68" s="52" t="s">
        <v>175</v>
      </c>
      <c r="B68" s="19">
        <v>2</v>
      </c>
      <c r="C68" s="4">
        <v>83.890259977721996</v>
      </c>
      <c r="D68" s="5">
        <v>1.14989356836274</v>
      </c>
      <c r="E68" s="4" t="s">
        <v>888</v>
      </c>
      <c r="F68" s="5" t="s">
        <v>888</v>
      </c>
      <c r="G68" s="4">
        <v>82.676680052749205</v>
      </c>
      <c r="H68" s="5">
        <v>1.9605421981815701</v>
      </c>
      <c r="I68" s="4">
        <v>85.561148807923701</v>
      </c>
      <c r="J68" s="5">
        <v>2.1787624190361599</v>
      </c>
      <c r="K68" s="4" t="s">
        <v>888</v>
      </c>
      <c r="L68" s="5" t="s">
        <v>888</v>
      </c>
      <c r="M68" s="4">
        <v>84.070179034386996</v>
      </c>
      <c r="N68" s="5">
        <v>1.2676812660878201</v>
      </c>
      <c r="O68" s="4" t="s">
        <v>888</v>
      </c>
      <c r="P68" s="5" t="s">
        <v>888</v>
      </c>
      <c r="Q68" s="4" t="s">
        <v>888</v>
      </c>
      <c r="R68" s="5" t="s">
        <v>888</v>
      </c>
      <c r="S68" s="4">
        <v>86.233314002010403</v>
      </c>
      <c r="T68" s="5">
        <v>2.39625951289689</v>
      </c>
      <c r="U68" s="4">
        <v>84.711522780924</v>
      </c>
      <c r="V68" s="5">
        <v>2.2728438743065902</v>
      </c>
      <c r="W68" s="4">
        <v>81.056556860709193</v>
      </c>
      <c r="X68" s="5">
        <v>2.8618129901789602</v>
      </c>
      <c r="Y68" s="4">
        <v>-5.1767571413012199</v>
      </c>
      <c r="Z68" s="5">
        <v>3.7306107611452801</v>
      </c>
      <c r="AA68" s="4">
        <v>92.073664699939201</v>
      </c>
      <c r="AB68" s="5">
        <v>2.2359276231526</v>
      </c>
      <c r="AC68" s="4">
        <v>84.365831826928201</v>
      </c>
      <c r="AD68" s="5">
        <v>1.7947037362415099</v>
      </c>
      <c r="AE68" s="4">
        <v>82.788175243551393</v>
      </c>
      <c r="AF68" s="5">
        <v>2.9923133469511098</v>
      </c>
      <c r="AG68" s="4">
        <v>-9.2854894563877508</v>
      </c>
      <c r="AH68" s="5">
        <v>3.7424667924871602</v>
      </c>
      <c r="AI68" s="4" t="s">
        <v>431</v>
      </c>
      <c r="AJ68" s="5" t="s">
        <v>431</v>
      </c>
      <c r="AK68" s="4" t="s">
        <v>431</v>
      </c>
      <c r="AL68" s="5" t="s">
        <v>431</v>
      </c>
      <c r="AM68" s="4" t="s">
        <v>431</v>
      </c>
      <c r="AN68" s="5" t="s">
        <v>431</v>
      </c>
      <c r="AO68" s="4" t="s">
        <v>431</v>
      </c>
      <c r="AP68" s="5" t="s">
        <v>431</v>
      </c>
      <c r="AQ68" s="4">
        <v>86.325986142175196</v>
      </c>
      <c r="AR68" s="5">
        <v>3.0588296189915001</v>
      </c>
      <c r="AS68" s="4">
        <v>85.521077565769701</v>
      </c>
      <c r="AT68" s="5">
        <v>1.7261732117256099</v>
      </c>
      <c r="AU68" s="4">
        <v>80.001662935552105</v>
      </c>
      <c r="AV68" s="5">
        <v>2.8964527911770102</v>
      </c>
      <c r="AW68" s="4">
        <v>-6.3243232066230304</v>
      </c>
      <c r="AX68" s="5">
        <v>4.16636092826033</v>
      </c>
      <c r="AY68" s="6"/>
      <c r="AZ68" s="6"/>
      <c r="BA68" s="6"/>
      <c r="BB68" s="8"/>
    </row>
    <row r="69" spans="1:54" ht="13" customHeight="1" x14ac:dyDescent="0.35">
      <c r="A69" s="24" t="s">
        <v>176</v>
      </c>
      <c r="B69" s="25">
        <v>2</v>
      </c>
      <c r="C69" s="28">
        <v>72.564602171293402</v>
      </c>
      <c r="D69" s="29">
        <v>1.4362556812179299</v>
      </c>
      <c r="E69" s="28">
        <v>80.309418821298195</v>
      </c>
      <c r="F69" s="29">
        <v>3.74931326436896</v>
      </c>
      <c r="G69" s="28">
        <v>72.739721570957798</v>
      </c>
      <c r="H69" s="29">
        <v>1.9441353318018999</v>
      </c>
      <c r="I69" s="28">
        <v>64.771563120428496</v>
      </c>
      <c r="J69" s="29">
        <v>2.9927142131006801</v>
      </c>
      <c r="K69" s="28">
        <v>-15.5378557008697</v>
      </c>
      <c r="L69" s="29">
        <v>4.8283021848577699</v>
      </c>
      <c r="M69" s="28">
        <v>72.908765730923704</v>
      </c>
      <c r="N69" s="29">
        <v>1.56989314675763</v>
      </c>
      <c r="O69" s="28" t="s">
        <v>888</v>
      </c>
      <c r="P69" s="29" t="s">
        <v>888</v>
      </c>
      <c r="Q69" s="28" t="s">
        <v>888</v>
      </c>
      <c r="R69" s="29" t="s">
        <v>888</v>
      </c>
      <c r="S69" s="28">
        <v>73.767482384263005</v>
      </c>
      <c r="T69" s="29">
        <v>2.0882324675444801</v>
      </c>
      <c r="U69" s="28">
        <v>69.885621689452705</v>
      </c>
      <c r="V69" s="29">
        <v>3.2691216069553901</v>
      </c>
      <c r="W69" s="28" t="s">
        <v>888</v>
      </c>
      <c r="X69" s="29" t="s">
        <v>888</v>
      </c>
      <c r="Y69" s="28" t="s">
        <v>888</v>
      </c>
      <c r="Z69" s="29" t="s">
        <v>888</v>
      </c>
      <c r="AA69" s="28">
        <v>84.475351745255296</v>
      </c>
      <c r="AB69" s="29">
        <v>4.0034613052194601</v>
      </c>
      <c r="AC69" s="28">
        <v>70.715478454000504</v>
      </c>
      <c r="AD69" s="29">
        <v>2.0598922523873799</v>
      </c>
      <c r="AE69" s="28">
        <v>74.361713977508103</v>
      </c>
      <c r="AF69" s="29">
        <v>2.6608946573536101</v>
      </c>
      <c r="AG69" s="28">
        <v>-10.1136377677472</v>
      </c>
      <c r="AH69" s="29">
        <v>4.8190457538352804</v>
      </c>
      <c r="AI69" s="28" t="s">
        <v>431</v>
      </c>
      <c r="AJ69" s="29" t="s">
        <v>431</v>
      </c>
      <c r="AK69" s="28" t="s">
        <v>431</v>
      </c>
      <c r="AL69" s="29" t="s">
        <v>431</v>
      </c>
      <c r="AM69" s="28" t="s">
        <v>431</v>
      </c>
      <c r="AN69" s="29" t="s">
        <v>431</v>
      </c>
      <c r="AO69" s="28" t="s">
        <v>431</v>
      </c>
      <c r="AP69" s="29" t="s">
        <v>431</v>
      </c>
      <c r="AQ69" s="28">
        <v>73.146453976310596</v>
      </c>
      <c r="AR69" s="29">
        <v>2.6567116341711299</v>
      </c>
      <c r="AS69" s="28">
        <v>73.306610836943193</v>
      </c>
      <c r="AT69" s="29">
        <v>2.18883469489375</v>
      </c>
      <c r="AU69" s="28" t="s">
        <v>888</v>
      </c>
      <c r="AV69" s="29" t="s">
        <v>888</v>
      </c>
      <c r="AW69" s="28" t="s">
        <v>888</v>
      </c>
      <c r="AX69" s="29" t="s">
        <v>888</v>
      </c>
      <c r="AY69" s="9"/>
      <c r="AZ69" s="9"/>
      <c r="BA69" s="9"/>
      <c r="BB69" s="10"/>
    </row>
    <row r="70" spans="1:54" ht="13" customHeight="1" x14ac:dyDescent="0.35">
      <c r="A70" s="57"/>
      <c r="B70" s="60"/>
      <c r="C70" s="4" t="s">
        <v>1396</v>
      </c>
      <c r="D70" s="5" t="s">
        <v>1397</v>
      </c>
      <c r="E70" s="4" t="s">
        <v>1982</v>
      </c>
      <c r="F70" s="5" t="s">
        <v>1983</v>
      </c>
      <c r="G70" s="4" t="s">
        <v>1984</v>
      </c>
      <c r="H70" s="5" t="s">
        <v>1985</v>
      </c>
      <c r="I70" s="4" t="s">
        <v>1986</v>
      </c>
      <c r="J70" s="5" t="s">
        <v>1987</v>
      </c>
      <c r="K70" s="4" t="s">
        <v>1988</v>
      </c>
      <c r="L70" s="5" t="s">
        <v>1989</v>
      </c>
      <c r="M70" s="4" t="s">
        <v>1990</v>
      </c>
      <c r="N70" s="5" t="s">
        <v>1991</v>
      </c>
      <c r="O70" s="4" t="s">
        <v>1992</v>
      </c>
      <c r="P70" s="5" t="s">
        <v>1993</v>
      </c>
      <c r="Q70" s="4" t="s">
        <v>1994</v>
      </c>
      <c r="R70" s="5" t="s">
        <v>1995</v>
      </c>
      <c r="S70" s="4" t="s">
        <v>1996</v>
      </c>
      <c r="T70" s="5" t="s">
        <v>1997</v>
      </c>
      <c r="U70" s="4" t="s">
        <v>1998</v>
      </c>
      <c r="V70" s="5" t="s">
        <v>1999</v>
      </c>
      <c r="W70" s="4" t="s">
        <v>2000</v>
      </c>
      <c r="X70" s="5" t="s">
        <v>2001</v>
      </c>
      <c r="Y70" s="4" t="s">
        <v>2002</v>
      </c>
      <c r="Z70" s="5" t="s">
        <v>2003</v>
      </c>
      <c r="AA70" s="4" t="s">
        <v>2004</v>
      </c>
      <c r="AB70" s="5" t="s">
        <v>2005</v>
      </c>
      <c r="AC70" s="4" t="s">
        <v>2006</v>
      </c>
      <c r="AD70" s="5" t="s">
        <v>2007</v>
      </c>
      <c r="AE70" s="4" t="s">
        <v>2008</v>
      </c>
      <c r="AF70" s="5" t="s">
        <v>2009</v>
      </c>
      <c r="AG70" s="4" t="s">
        <v>2010</v>
      </c>
      <c r="AH70" s="5" t="s">
        <v>2011</v>
      </c>
      <c r="AI70" s="4" t="s">
        <v>2012</v>
      </c>
      <c r="AJ70" s="5" t="s">
        <v>2013</v>
      </c>
      <c r="AK70" s="4" t="s">
        <v>2014</v>
      </c>
      <c r="AL70" s="5" t="s">
        <v>2015</v>
      </c>
      <c r="AM70" s="4" t="s">
        <v>2016</v>
      </c>
      <c r="AN70" s="5" t="s">
        <v>2017</v>
      </c>
      <c r="AO70" s="4" t="s">
        <v>2018</v>
      </c>
      <c r="AP70" s="5" t="s">
        <v>2019</v>
      </c>
      <c r="AQ70" s="4" t="s">
        <v>2020</v>
      </c>
      <c r="AR70" s="5" t="s">
        <v>2021</v>
      </c>
      <c r="AS70" s="4" t="s">
        <v>2022</v>
      </c>
      <c r="AT70" s="5" t="s">
        <v>2023</v>
      </c>
      <c r="AU70" s="4" t="s">
        <v>2024</v>
      </c>
      <c r="AV70" s="5" t="s">
        <v>2025</v>
      </c>
      <c r="AW70" s="4" t="s">
        <v>2026</v>
      </c>
      <c r="AX70" s="5" t="s">
        <v>2027</v>
      </c>
      <c r="AY70" s="4" t="s">
        <v>1424</v>
      </c>
      <c r="AZ70" s="5" t="s">
        <v>1425</v>
      </c>
      <c r="BA70" s="6" t="s">
        <v>1452</v>
      </c>
      <c r="BB70" s="8" t="s">
        <v>1453</v>
      </c>
    </row>
    <row r="71" spans="1:54" ht="13" customHeight="1" x14ac:dyDescent="0.35">
      <c r="A71" s="52" t="s">
        <v>15</v>
      </c>
      <c r="B71" s="20">
        <v>1</v>
      </c>
      <c r="C71" s="4">
        <v>86.536705384176798</v>
      </c>
      <c r="D71" s="5">
        <v>0.82222920701778301</v>
      </c>
      <c r="E71" s="4">
        <v>84.697790924391498</v>
      </c>
      <c r="F71" s="5">
        <v>3.0505278444007198</v>
      </c>
      <c r="G71" s="4">
        <v>86.606576755026396</v>
      </c>
      <c r="H71" s="5">
        <v>1.6635537211771501</v>
      </c>
      <c r="I71" s="4">
        <v>87.086998105844202</v>
      </c>
      <c r="J71" s="5">
        <v>0.98662856983702496</v>
      </c>
      <c r="K71" s="4">
        <v>2.38920718145273</v>
      </c>
      <c r="L71" s="5">
        <v>3.17256437830491</v>
      </c>
      <c r="M71" s="4">
        <v>85.337128927235696</v>
      </c>
      <c r="N71" s="5">
        <v>1.0844915876878101</v>
      </c>
      <c r="O71" s="4">
        <v>89.712657733217895</v>
      </c>
      <c r="P71" s="5">
        <v>1.1752001665835501</v>
      </c>
      <c r="Q71" s="4">
        <v>4.37552880598213</v>
      </c>
      <c r="R71" s="5">
        <v>1.6005298337988501</v>
      </c>
      <c r="S71" s="4">
        <v>88.907281707109803</v>
      </c>
      <c r="T71" s="5">
        <v>1.2899468715128299</v>
      </c>
      <c r="U71" s="4">
        <v>87.152578067372005</v>
      </c>
      <c r="V71" s="5">
        <v>1.48274740405517</v>
      </c>
      <c r="W71" s="4">
        <v>82.880446966976606</v>
      </c>
      <c r="X71" s="5">
        <v>1.69497729918309</v>
      </c>
      <c r="Y71" s="4">
        <v>-6.0268347401331299</v>
      </c>
      <c r="Z71" s="5">
        <v>2.1695834437716899</v>
      </c>
      <c r="AA71" s="4">
        <v>80.917210780824007</v>
      </c>
      <c r="AB71" s="5">
        <v>3.2621681780035798</v>
      </c>
      <c r="AC71" s="4">
        <v>88.101949925348706</v>
      </c>
      <c r="AD71" s="5">
        <v>1.03667386427917</v>
      </c>
      <c r="AE71" s="4">
        <v>85.369911136627294</v>
      </c>
      <c r="AF71" s="5">
        <v>1.80675122650701</v>
      </c>
      <c r="AG71" s="4">
        <v>4.45270035580329</v>
      </c>
      <c r="AH71" s="5">
        <v>3.9279783255349798</v>
      </c>
      <c r="AI71" s="4" t="s">
        <v>888</v>
      </c>
      <c r="AJ71" s="5" t="s">
        <v>888</v>
      </c>
      <c r="AK71" s="4">
        <v>87.3365081823884</v>
      </c>
      <c r="AL71" s="5">
        <v>0.99967338272472805</v>
      </c>
      <c r="AM71" s="4">
        <v>85.966085791350594</v>
      </c>
      <c r="AN71" s="5">
        <v>1.4526150420153201</v>
      </c>
      <c r="AO71" s="4" t="s">
        <v>888</v>
      </c>
      <c r="AP71" s="5" t="s">
        <v>888</v>
      </c>
      <c r="AQ71" s="4">
        <v>88.349481960931598</v>
      </c>
      <c r="AR71" s="5">
        <v>1.6037891778532301</v>
      </c>
      <c r="AS71" s="4">
        <v>87.311030998131699</v>
      </c>
      <c r="AT71" s="5">
        <v>1.03732591855043</v>
      </c>
      <c r="AU71" s="4">
        <v>82.148765594318704</v>
      </c>
      <c r="AV71" s="5">
        <v>2.0925987263941002</v>
      </c>
      <c r="AW71" s="4">
        <v>-6.2007163666128902</v>
      </c>
      <c r="AX71" s="5">
        <v>2.68912975995356</v>
      </c>
      <c r="AY71" s="4">
        <v>2.81167929889045</v>
      </c>
      <c r="AZ71" s="5">
        <v>1.16682182779918</v>
      </c>
      <c r="BA71" s="6"/>
      <c r="BB71" s="8"/>
    </row>
    <row r="72" spans="1:54" ht="13" customHeight="1" x14ac:dyDescent="0.35">
      <c r="A72" s="52" t="s">
        <v>19</v>
      </c>
      <c r="B72" s="20">
        <v>1</v>
      </c>
      <c r="C72" s="4">
        <v>94.664220347248403</v>
      </c>
      <c r="D72" s="5">
        <v>0.32565881952484199</v>
      </c>
      <c r="E72" s="4">
        <v>95.4533490213948</v>
      </c>
      <c r="F72" s="5">
        <v>0.84998483206389297</v>
      </c>
      <c r="G72" s="4">
        <v>94.587783224208707</v>
      </c>
      <c r="H72" s="5">
        <v>0.44458791297086703</v>
      </c>
      <c r="I72" s="4">
        <v>93.599120417188402</v>
      </c>
      <c r="J72" s="5">
        <v>0.90692471876325997</v>
      </c>
      <c r="K72" s="4">
        <v>-1.85422860420645</v>
      </c>
      <c r="L72" s="5">
        <v>1.29616765634524</v>
      </c>
      <c r="M72" s="4">
        <v>94.009762042650806</v>
      </c>
      <c r="N72" s="5">
        <v>0.43988588064040302</v>
      </c>
      <c r="O72" s="4">
        <v>95.149269802030403</v>
      </c>
      <c r="P72" s="5">
        <v>0.52196484471385896</v>
      </c>
      <c r="Q72" s="4">
        <v>1.1395077593796099</v>
      </c>
      <c r="R72" s="5">
        <v>0.67995515962998898</v>
      </c>
      <c r="S72" s="4">
        <v>94.661983935478403</v>
      </c>
      <c r="T72" s="5">
        <v>0.57193745189768597</v>
      </c>
      <c r="U72" s="4">
        <v>95.901208705501006</v>
      </c>
      <c r="V72" s="5">
        <v>0.52541022292999895</v>
      </c>
      <c r="W72" s="4">
        <v>92.450283564311903</v>
      </c>
      <c r="X72" s="5">
        <v>0.92248954486499601</v>
      </c>
      <c r="Y72" s="4">
        <v>-2.2117003711665002</v>
      </c>
      <c r="Z72" s="5">
        <v>1.13506891379176</v>
      </c>
      <c r="AA72" s="4">
        <v>91.686640903776293</v>
      </c>
      <c r="AB72" s="5">
        <v>2.2301867656748402</v>
      </c>
      <c r="AC72" s="4">
        <v>95.267603110122707</v>
      </c>
      <c r="AD72" s="5">
        <v>0.443448869783229</v>
      </c>
      <c r="AE72" s="4">
        <v>94.111038838180505</v>
      </c>
      <c r="AF72" s="5">
        <v>0.57079719869618994</v>
      </c>
      <c r="AG72" s="4">
        <v>2.4243979344042499</v>
      </c>
      <c r="AH72" s="5">
        <v>2.3374909779069299</v>
      </c>
      <c r="AI72" s="4" t="s">
        <v>431</v>
      </c>
      <c r="AJ72" s="5" t="s">
        <v>431</v>
      </c>
      <c r="AK72" s="4" t="s">
        <v>431</v>
      </c>
      <c r="AL72" s="5" t="s">
        <v>431</v>
      </c>
      <c r="AM72" s="4" t="s">
        <v>431</v>
      </c>
      <c r="AN72" s="5" t="s">
        <v>431</v>
      </c>
      <c r="AO72" s="4" t="s">
        <v>431</v>
      </c>
      <c r="AP72" s="5" t="s">
        <v>431</v>
      </c>
      <c r="AQ72" s="4">
        <v>94.747459334790406</v>
      </c>
      <c r="AR72" s="5">
        <v>0.61032085531258295</v>
      </c>
      <c r="AS72" s="4">
        <v>94.207874609260898</v>
      </c>
      <c r="AT72" s="5">
        <v>0.53122544749205902</v>
      </c>
      <c r="AU72" s="4">
        <v>95.082333278431605</v>
      </c>
      <c r="AV72" s="5">
        <v>0.98405419955486895</v>
      </c>
      <c r="AW72" s="4">
        <v>0.33487394364117101</v>
      </c>
      <c r="AX72" s="5">
        <v>1.1925208814288599</v>
      </c>
      <c r="AY72" s="4">
        <v>8.3099019201268902</v>
      </c>
      <c r="AZ72" s="5">
        <v>0.64482017774359601</v>
      </c>
      <c r="BA72" s="6"/>
      <c r="BB72" s="8"/>
    </row>
    <row r="73" spans="1:54" ht="13" customHeight="1" x14ac:dyDescent="0.35">
      <c r="A73" s="1" t="s">
        <v>21</v>
      </c>
      <c r="B73" s="20">
        <v>1</v>
      </c>
      <c r="C73" s="4">
        <v>92.693605392189994</v>
      </c>
      <c r="D73" s="5">
        <v>0.59293758629179005</v>
      </c>
      <c r="E73" s="4">
        <v>92.464612872351097</v>
      </c>
      <c r="F73" s="5">
        <v>1.2486852480194299</v>
      </c>
      <c r="G73" s="4">
        <v>92.476342839921301</v>
      </c>
      <c r="H73" s="5">
        <v>0.88116996050532503</v>
      </c>
      <c r="I73" s="4">
        <v>92.222345366948204</v>
      </c>
      <c r="J73" s="5">
        <v>0.98284641045422705</v>
      </c>
      <c r="K73" s="4">
        <v>-0.24226750540289299</v>
      </c>
      <c r="L73" s="5">
        <v>1.4910671264428501</v>
      </c>
      <c r="M73" s="4">
        <v>92.857195141868502</v>
      </c>
      <c r="N73" s="5">
        <v>0.561951715797817</v>
      </c>
      <c r="O73" s="4">
        <v>91.754727351797897</v>
      </c>
      <c r="P73" s="5">
        <v>1.3417505375632</v>
      </c>
      <c r="Q73" s="4">
        <v>-1.1024677900706099</v>
      </c>
      <c r="R73" s="5">
        <v>1.45394263247526</v>
      </c>
      <c r="S73" s="4">
        <v>93.276281707849407</v>
      </c>
      <c r="T73" s="5">
        <v>0.81458404447375099</v>
      </c>
      <c r="U73" s="4">
        <v>93.064184170478796</v>
      </c>
      <c r="V73" s="5">
        <v>1.0993916040096601</v>
      </c>
      <c r="W73" s="4">
        <v>90.628939855940502</v>
      </c>
      <c r="X73" s="5">
        <v>1.47611515452084</v>
      </c>
      <c r="Y73" s="4">
        <v>-2.64734185190889</v>
      </c>
      <c r="Z73" s="5">
        <v>1.65194319616746</v>
      </c>
      <c r="AA73" s="4">
        <v>88.099043293860404</v>
      </c>
      <c r="AB73" s="5">
        <v>2.02393918771606</v>
      </c>
      <c r="AC73" s="4">
        <v>93.263901023857997</v>
      </c>
      <c r="AD73" s="5">
        <v>0.75514833655214997</v>
      </c>
      <c r="AE73" s="4">
        <v>92.295336899447804</v>
      </c>
      <c r="AF73" s="5">
        <v>1.0584348634893801</v>
      </c>
      <c r="AG73" s="4">
        <v>4.1962936055873401</v>
      </c>
      <c r="AH73" s="5">
        <v>2.2456218535912398</v>
      </c>
      <c r="AI73" s="4" t="s">
        <v>431</v>
      </c>
      <c r="AJ73" s="5" t="s">
        <v>431</v>
      </c>
      <c r="AK73" s="4" t="s">
        <v>431</v>
      </c>
      <c r="AL73" s="5" t="s">
        <v>431</v>
      </c>
      <c r="AM73" s="4" t="s">
        <v>431</v>
      </c>
      <c r="AN73" s="5" t="s">
        <v>431</v>
      </c>
      <c r="AO73" s="4" t="s">
        <v>431</v>
      </c>
      <c r="AP73" s="5" t="s">
        <v>431</v>
      </c>
      <c r="AQ73" s="4">
        <v>91.569934130527301</v>
      </c>
      <c r="AR73" s="5">
        <v>1.0642537782355701</v>
      </c>
      <c r="AS73" s="4">
        <v>92.261139248159495</v>
      </c>
      <c r="AT73" s="5">
        <v>0.824827109172243</v>
      </c>
      <c r="AU73" s="4">
        <v>93.865484056008498</v>
      </c>
      <c r="AV73" s="5">
        <v>1.91778034009501</v>
      </c>
      <c r="AW73" s="4">
        <v>2.2955499254812</v>
      </c>
      <c r="AX73" s="5">
        <v>2.2698698013191301</v>
      </c>
      <c r="AY73" s="4">
        <v>13.422293393632</v>
      </c>
      <c r="AZ73" s="5">
        <v>1.19280036744372</v>
      </c>
      <c r="BA73" s="6"/>
      <c r="BB73" s="8"/>
    </row>
    <row r="74" spans="1:54" ht="13" customHeight="1" x14ac:dyDescent="0.35">
      <c r="A74" s="52" t="s">
        <v>22</v>
      </c>
      <c r="B74" s="20">
        <v>1</v>
      </c>
      <c r="C74" s="4">
        <v>98.909121899240105</v>
      </c>
      <c r="D74" s="5">
        <v>0.21832221790432901</v>
      </c>
      <c r="E74" s="4">
        <v>99.688062145684896</v>
      </c>
      <c r="F74" s="5">
        <v>0.22605288990076</v>
      </c>
      <c r="G74" s="4">
        <v>98.599111290474298</v>
      </c>
      <c r="H74" s="5">
        <v>0.42815872380491898</v>
      </c>
      <c r="I74" s="4">
        <v>98.907846326231507</v>
      </c>
      <c r="J74" s="5">
        <v>0.29314178278953101</v>
      </c>
      <c r="K74" s="4">
        <v>-0.78021581945336005</v>
      </c>
      <c r="L74" s="5">
        <v>0.36425089239438002</v>
      </c>
      <c r="M74" s="4">
        <v>99.179711463376293</v>
      </c>
      <c r="N74" s="5">
        <v>0.186049745842266</v>
      </c>
      <c r="O74" s="4">
        <v>98.122608357622696</v>
      </c>
      <c r="P74" s="5">
        <v>0.66259841387594798</v>
      </c>
      <c r="Q74" s="4">
        <v>-1.0571031057535401</v>
      </c>
      <c r="R74" s="5">
        <v>0.68916547810415796</v>
      </c>
      <c r="S74" s="4">
        <v>98.492186299289102</v>
      </c>
      <c r="T74" s="5">
        <v>0.42481508588025202</v>
      </c>
      <c r="U74" s="4">
        <v>99.417874468668202</v>
      </c>
      <c r="V74" s="5">
        <v>0.25780050214563099</v>
      </c>
      <c r="W74" s="4">
        <v>99.1883459220427</v>
      </c>
      <c r="X74" s="5">
        <v>0.24848791580104601</v>
      </c>
      <c r="Y74" s="4">
        <v>0.69615962275365495</v>
      </c>
      <c r="Z74" s="5">
        <v>0.52356489033449005</v>
      </c>
      <c r="AA74" s="4">
        <v>98.749557908291806</v>
      </c>
      <c r="AB74" s="5">
        <v>0.35729777210795099</v>
      </c>
      <c r="AC74" s="4">
        <v>99.401178992750204</v>
      </c>
      <c r="AD74" s="5">
        <v>0.20985360427814401</v>
      </c>
      <c r="AE74" s="4">
        <v>97.981343692803804</v>
      </c>
      <c r="AF74" s="5">
        <v>0.94132379237628006</v>
      </c>
      <c r="AG74" s="4">
        <v>-0.76821421548803004</v>
      </c>
      <c r="AH74" s="5">
        <v>1.0260289177019699</v>
      </c>
      <c r="AI74" s="4">
        <v>98.881318612539403</v>
      </c>
      <c r="AJ74" s="5">
        <v>0.272249691667656</v>
      </c>
      <c r="AK74" s="4">
        <v>98.663693096582307</v>
      </c>
      <c r="AL74" s="5">
        <v>0.567803800742818</v>
      </c>
      <c r="AM74" s="4">
        <v>99.157422207994003</v>
      </c>
      <c r="AN74" s="5">
        <v>0.466728764066905</v>
      </c>
      <c r="AO74" s="4">
        <v>0.27610359545454299</v>
      </c>
      <c r="AP74" s="5">
        <v>0.53436085052890003</v>
      </c>
      <c r="AQ74" s="4">
        <v>98.976351260430206</v>
      </c>
      <c r="AR74" s="5">
        <v>0.26398108338734</v>
      </c>
      <c r="AS74" s="4">
        <v>98.849847099948605</v>
      </c>
      <c r="AT74" s="5">
        <v>0.52885329651690804</v>
      </c>
      <c r="AU74" s="4">
        <v>98.708307765613995</v>
      </c>
      <c r="AV74" s="5">
        <v>0.86137663500962902</v>
      </c>
      <c r="AW74" s="4">
        <v>-0.26804349481619699</v>
      </c>
      <c r="AX74" s="5">
        <v>1.0081608703579299</v>
      </c>
      <c r="AY74" s="4">
        <v>2.0717315176019602</v>
      </c>
      <c r="AZ74" s="5">
        <v>0.42243619736212101</v>
      </c>
      <c r="BA74" s="6"/>
      <c r="BB74" s="8"/>
    </row>
    <row r="75" spans="1:54" ht="13" customHeight="1" x14ac:dyDescent="0.35">
      <c r="A75" s="52" t="s">
        <v>33</v>
      </c>
      <c r="B75" s="20">
        <v>1</v>
      </c>
      <c r="C75" s="4">
        <v>83.013502536528193</v>
      </c>
      <c r="D75" s="5">
        <v>1.06605563850188</v>
      </c>
      <c r="E75" s="4">
        <v>81.503843242576195</v>
      </c>
      <c r="F75" s="5">
        <v>2.5232344378249301</v>
      </c>
      <c r="G75" s="4">
        <v>83.057918228240595</v>
      </c>
      <c r="H75" s="5">
        <v>1.3610741850074299</v>
      </c>
      <c r="I75" s="4">
        <v>84.319985292238897</v>
      </c>
      <c r="J75" s="5">
        <v>2.3716825503585599</v>
      </c>
      <c r="K75" s="4">
        <v>2.8161420496626999</v>
      </c>
      <c r="L75" s="5">
        <v>3.4543980413161601</v>
      </c>
      <c r="M75" s="4">
        <v>81.7051773880019</v>
      </c>
      <c r="N75" s="5">
        <v>1.2465679523987001</v>
      </c>
      <c r="O75" s="4">
        <v>88.898002212948697</v>
      </c>
      <c r="P75" s="5">
        <v>1.90283642012597</v>
      </c>
      <c r="Q75" s="4">
        <v>7.1928248249467304</v>
      </c>
      <c r="R75" s="5">
        <v>2.2523299819794902</v>
      </c>
      <c r="S75" s="4">
        <v>83.023684218080703</v>
      </c>
      <c r="T75" s="5">
        <v>1.58226056780575</v>
      </c>
      <c r="U75" s="4">
        <v>81.794151678263304</v>
      </c>
      <c r="V75" s="5">
        <v>2.4387127794276999</v>
      </c>
      <c r="W75" s="4">
        <v>84.407868017584406</v>
      </c>
      <c r="X75" s="5">
        <v>1.8669646744966</v>
      </c>
      <c r="Y75" s="4">
        <v>1.38418379950376</v>
      </c>
      <c r="Z75" s="5">
        <v>2.4460647407823202</v>
      </c>
      <c r="AA75" s="4">
        <v>84.099480283394897</v>
      </c>
      <c r="AB75" s="5">
        <v>2.3450540185915201</v>
      </c>
      <c r="AC75" s="4">
        <v>82.870773574524605</v>
      </c>
      <c r="AD75" s="5">
        <v>1.43168247654617</v>
      </c>
      <c r="AE75" s="4">
        <v>81.899596457614606</v>
      </c>
      <c r="AF75" s="5">
        <v>2.02038659049949</v>
      </c>
      <c r="AG75" s="4">
        <v>-2.1998838257803301</v>
      </c>
      <c r="AH75" s="5">
        <v>2.8326446416594502</v>
      </c>
      <c r="AI75" s="4" t="s">
        <v>431</v>
      </c>
      <c r="AJ75" s="5" t="s">
        <v>431</v>
      </c>
      <c r="AK75" s="4" t="s">
        <v>431</v>
      </c>
      <c r="AL75" s="5" t="s">
        <v>431</v>
      </c>
      <c r="AM75" s="4" t="s">
        <v>431</v>
      </c>
      <c r="AN75" s="5" t="s">
        <v>431</v>
      </c>
      <c r="AO75" s="4" t="s">
        <v>431</v>
      </c>
      <c r="AP75" s="5" t="s">
        <v>431</v>
      </c>
      <c r="AQ75" s="4">
        <v>81.334964002685496</v>
      </c>
      <c r="AR75" s="5">
        <v>1.68031351108252</v>
      </c>
      <c r="AS75" s="4">
        <v>82.372294356234903</v>
      </c>
      <c r="AT75" s="5">
        <v>1.7572819505167001</v>
      </c>
      <c r="AU75" s="4">
        <v>88.577942861572197</v>
      </c>
      <c r="AV75" s="5">
        <v>2.4221766258257702</v>
      </c>
      <c r="AW75" s="4">
        <v>7.2429788588867297</v>
      </c>
      <c r="AX75" s="5">
        <v>2.77449055649724</v>
      </c>
      <c r="AY75" s="4">
        <v>13.7386380164644</v>
      </c>
      <c r="AZ75" s="5">
        <v>1.3552070248235899</v>
      </c>
      <c r="BA75" s="6"/>
      <c r="BB75" s="8"/>
    </row>
    <row r="76" spans="1:54" ht="13" customHeight="1" x14ac:dyDescent="0.35">
      <c r="A76" s="52" t="s">
        <v>38</v>
      </c>
      <c r="B76" s="20">
        <v>1</v>
      </c>
      <c r="C76" s="4">
        <v>55.240952235836097</v>
      </c>
      <c r="D76" s="5">
        <v>1.0158251959426801</v>
      </c>
      <c r="E76" s="4" t="s">
        <v>888</v>
      </c>
      <c r="F76" s="5" t="s">
        <v>888</v>
      </c>
      <c r="G76" s="4">
        <v>55.254542026987799</v>
      </c>
      <c r="H76" s="5">
        <v>1.6334292567253399</v>
      </c>
      <c r="I76" s="4">
        <v>55.031815922403901</v>
      </c>
      <c r="J76" s="5">
        <v>1.2962807724233301</v>
      </c>
      <c r="K76" s="4" t="s">
        <v>888</v>
      </c>
      <c r="L76" s="5" t="s">
        <v>888</v>
      </c>
      <c r="M76" s="4">
        <v>55.4611046103579</v>
      </c>
      <c r="N76" s="5">
        <v>1.00823536502078</v>
      </c>
      <c r="O76" s="4" t="s">
        <v>888</v>
      </c>
      <c r="P76" s="5" t="s">
        <v>888</v>
      </c>
      <c r="Q76" s="4" t="s">
        <v>888</v>
      </c>
      <c r="R76" s="5" t="s">
        <v>888</v>
      </c>
      <c r="S76" s="4">
        <v>55.842902101661103</v>
      </c>
      <c r="T76" s="5">
        <v>1.1054822359337799</v>
      </c>
      <c r="U76" s="4">
        <v>52.924715833334098</v>
      </c>
      <c r="V76" s="5">
        <v>2.5607928992522</v>
      </c>
      <c r="W76" s="4" t="s">
        <v>888</v>
      </c>
      <c r="X76" s="5" t="s">
        <v>888</v>
      </c>
      <c r="Y76" s="4" t="s">
        <v>888</v>
      </c>
      <c r="Z76" s="5" t="s">
        <v>888</v>
      </c>
      <c r="AA76" s="4">
        <v>57.164482212440802</v>
      </c>
      <c r="AB76" s="5">
        <v>1.55465351439752</v>
      </c>
      <c r="AC76" s="4">
        <v>53.649608585886398</v>
      </c>
      <c r="AD76" s="5">
        <v>1.2958195981057501</v>
      </c>
      <c r="AE76" s="4" t="s">
        <v>431</v>
      </c>
      <c r="AF76" s="5" t="s">
        <v>431</v>
      </c>
      <c r="AG76" s="4" t="s">
        <v>431</v>
      </c>
      <c r="AH76" s="5" t="s">
        <v>431</v>
      </c>
      <c r="AI76" s="4">
        <v>55.072994201434398</v>
      </c>
      <c r="AJ76" s="5">
        <v>1.0334012273169899</v>
      </c>
      <c r="AK76" s="4" t="s">
        <v>888</v>
      </c>
      <c r="AL76" s="5" t="s">
        <v>888</v>
      </c>
      <c r="AM76" s="4" t="s">
        <v>431</v>
      </c>
      <c r="AN76" s="5" t="s">
        <v>431</v>
      </c>
      <c r="AO76" s="4" t="s">
        <v>431</v>
      </c>
      <c r="AP76" s="5" t="s">
        <v>431</v>
      </c>
      <c r="AQ76" s="4">
        <v>55.919194445715597</v>
      </c>
      <c r="AR76" s="5">
        <v>1.22278599667229</v>
      </c>
      <c r="AS76" s="4">
        <v>54.160188574231199</v>
      </c>
      <c r="AT76" s="5">
        <v>2.1039374849399901</v>
      </c>
      <c r="AU76" s="4" t="s">
        <v>888</v>
      </c>
      <c r="AV76" s="5" t="s">
        <v>888</v>
      </c>
      <c r="AW76" s="4" t="s">
        <v>888</v>
      </c>
      <c r="AX76" s="5" t="s">
        <v>888</v>
      </c>
      <c r="AY76" s="4">
        <v>9.8691513228926393</v>
      </c>
      <c r="AZ76" s="5">
        <v>1.40162452363507</v>
      </c>
      <c r="BA76" s="6"/>
      <c r="BB76" s="8"/>
    </row>
    <row r="77" spans="1:54" ht="13" customHeight="1" x14ac:dyDescent="0.35">
      <c r="A77" s="52" t="s">
        <v>40</v>
      </c>
      <c r="B77" s="20">
        <v>1</v>
      </c>
      <c r="C77" s="4">
        <v>77.309618871931704</v>
      </c>
      <c r="D77" s="5">
        <v>0.88350199562006304</v>
      </c>
      <c r="E77" s="4">
        <v>69.730242314711305</v>
      </c>
      <c r="F77" s="5">
        <v>5.2410632535094699</v>
      </c>
      <c r="G77" s="4">
        <v>73.135215191117098</v>
      </c>
      <c r="H77" s="5">
        <v>3.9970066968249598</v>
      </c>
      <c r="I77" s="4">
        <v>78.531013764431094</v>
      </c>
      <c r="J77" s="5">
        <v>0.89055141294684403</v>
      </c>
      <c r="K77" s="4">
        <v>8.8007714497197806</v>
      </c>
      <c r="L77" s="5">
        <v>5.3071674648228404</v>
      </c>
      <c r="M77" s="4">
        <v>77.432972261300506</v>
      </c>
      <c r="N77" s="5">
        <v>0.92448774944896595</v>
      </c>
      <c r="O77" s="4" t="s">
        <v>431</v>
      </c>
      <c r="P77" s="5" t="s">
        <v>431</v>
      </c>
      <c r="Q77" s="4" t="s">
        <v>431</v>
      </c>
      <c r="R77" s="5" t="s">
        <v>431</v>
      </c>
      <c r="S77" s="4">
        <v>78.143960013997599</v>
      </c>
      <c r="T77" s="5">
        <v>1.0740512567979501</v>
      </c>
      <c r="U77" s="4">
        <v>77.405569908975906</v>
      </c>
      <c r="V77" s="5">
        <v>1.93879304893867</v>
      </c>
      <c r="W77" s="4">
        <v>70.228167774692395</v>
      </c>
      <c r="X77" s="5">
        <v>7.1659326533106604</v>
      </c>
      <c r="Y77" s="4">
        <v>-7.9157922393052802</v>
      </c>
      <c r="Z77" s="5">
        <v>7.2893632708811902</v>
      </c>
      <c r="AA77" s="4">
        <v>78.007342921362095</v>
      </c>
      <c r="AB77" s="5">
        <v>1.4599637803691701</v>
      </c>
      <c r="AC77" s="4">
        <v>78.043055121913198</v>
      </c>
      <c r="AD77" s="5">
        <v>1.2699451063216001</v>
      </c>
      <c r="AE77" s="4" t="s">
        <v>888</v>
      </c>
      <c r="AF77" s="5" t="s">
        <v>888</v>
      </c>
      <c r="AG77" s="4" t="s">
        <v>888</v>
      </c>
      <c r="AH77" s="5" t="s">
        <v>888</v>
      </c>
      <c r="AI77" s="4">
        <v>77.7055291147623</v>
      </c>
      <c r="AJ77" s="5">
        <v>1.3022171806468199</v>
      </c>
      <c r="AK77" s="4">
        <v>76.743988509564602</v>
      </c>
      <c r="AL77" s="5">
        <v>1.55344185756019</v>
      </c>
      <c r="AM77" s="4" t="s">
        <v>888</v>
      </c>
      <c r="AN77" s="5" t="s">
        <v>888</v>
      </c>
      <c r="AO77" s="4" t="s">
        <v>888</v>
      </c>
      <c r="AP77" s="5" t="s">
        <v>888</v>
      </c>
      <c r="AQ77" s="4">
        <v>77.458077047789899</v>
      </c>
      <c r="AR77" s="5">
        <v>0.97151612202731497</v>
      </c>
      <c r="AS77" s="4" t="s">
        <v>888</v>
      </c>
      <c r="AT77" s="5" t="s">
        <v>888</v>
      </c>
      <c r="AU77" s="4" t="s">
        <v>888</v>
      </c>
      <c r="AV77" s="5" t="s">
        <v>888</v>
      </c>
      <c r="AW77" s="4" t="s">
        <v>888</v>
      </c>
      <c r="AX77" s="5" t="s">
        <v>888</v>
      </c>
      <c r="AY77" s="4">
        <v>10.9774209377831</v>
      </c>
      <c r="AZ77" s="5">
        <v>1.36852168775412</v>
      </c>
      <c r="BA77" s="6"/>
      <c r="BB77" s="8"/>
    </row>
    <row r="78" spans="1:54" ht="13" customHeight="1" x14ac:dyDescent="0.35">
      <c r="A78" s="22" t="s">
        <v>46</v>
      </c>
      <c r="B78" s="20">
        <v>1</v>
      </c>
      <c r="C78" s="4">
        <v>96.443028101602593</v>
      </c>
      <c r="D78" s="5">
        <v>0.42739762706370898</v>
      </c>
      <c r="E78" s="4">
        <v>95.9763000914743</v>
      </c>
      <c r="F78" s="5">
        <v>0.79886734919375502</v>
      </c>
      <c r="G78" s="4">
        <v>96.132474897491804</v>
      </c>
      <c r="H78" s="5">
        <v>0.75797082234760704</v>
      </c>
      <c r="I78" s="4">
        <v>97.304273551578902</v>
      </c>
      <c r="J78" s="5">
        <v>0.46273060402920502</v>
      </c>
      <c r="K78" s="4">
        <v>1.32797346010469</v>
      </c>
      <c r="L78" s="5">
        <v>0.86825465045153305</v>
      </c>
      <c r="M78" s="4">
        <v>96.170540039409005</v>
      </c>
      <c r="N78" s="5">
        <v>0.42027678090688803</v>
      </c>
      <c r="O78" s="4">
        <v>97.5171814610665</v>
      </c>
      <c r="P78" s="5">
        <v>1.2845028938568499</v>
      </c>
      <c r="Q78" s="4">
        <v>1.34664142165748</v>
      </c>
      <c r="R78" s="5">
        <v>1.3582532516869099</v>
      </c>
      <c r="S78" s="4">
        <v>97.049876626499795</v>
      </c>
      <c r="T78" s="5">
        <v>0.67302923096549105</v>
      </c>
      <c r="U78" s="4">
        <v>96.274516531574903</v>
      </c>
      <c r="V78" s="5">
        <v>0.91531372662571497</v>
      </c>
      <c r="W78" s="4">
        <v>95.666902253744496</v>
      </c>
      <c r="X78" s="5">
        <v>0.63742770797039705</v>
      </c>
      <c r="Y78" s="4">
        <v>-1.3829743727553101</v>
      </c>
      <c r="Z78" s="5">
        <v>0.94657744507085795</v>
      </c>
      <c r="AA78" s="4">
        <v>98.079783151864902</v>
      </c>
      <c r="AB78" s="5">
        <v>0.53234958219679096</v>
      </c>
      <c r="AC78" s="4">
        <v>96.577823109791396</v>
      </c>
      <c r="AD78" s="5">
        <v>0.82956137574098099</v>
      </c>
      <c r="AE78" s="4">
        <v>95.5163876670251</v>
      </c>
      <c r="AF78" s="5">
        <v>0.61636302307827995</v>
      </c>
      <c r="AG78" s="4">
        <v>-2.5633954848398002</v>
      </c>
      <c r="AH78" s="5">
        <v>0.82467325942577896</v>
      </c>
      <c r="AI78" s="4">
        <v>96.720572865220305</v>
      </c>
      <c r="AJ78" s="5">
        <v>0.34098400008927898</v>
      </c>
      <c r="AK78" s="4">
        <v>94.330903024617697</v>
      </c>
      <c r="AL78" s="5">
        <v>3.1896368055254398</v>
      </c>
      <c r="AM78" s="4">
        <v>95.047050808333296</v>
      </c>
      <c r="AN78" s="5">
        <v>1.71594597367668</v>
      </c>
      <c r="AO78" s="4">
        <v>-1.67352205688697</v>
      </c>
      <c r="AP78" s="5">
        <v>1.68058586992893</v>
      </c>
      <c r="AQ78" s="4">
        <v>96.436742434759594</v>
      </c>
      <c r="AR78" s="5">
        <v>0.447020539392816</v>
      </c>
      <c r="AS78" s="4">
        <v>98.217344191774103</v>
      </c>
      <c r="AT78" s="5">
        <v>1.26703675297663</v>
      </c>
      <c r="AU78" s="4" t="s">
        <v>888</v>
      </c>
      <c r="AV78" s="5" t="s">
        <v>888</v>
      </c>
      <c r="AW78" s="4" t="s">
        <v>888</v>
      </c>
      <c r="AX78" s="5" t="s">
        <v>888</v>
      </c>
      <c r="AY78" s="4">
        <v>2.6907721650771901</v>
      </c>
      <c r="AZ78" s="5">
        <v>0.58355600243967998</v>
      </c>
      <c r="BA78" s="6"/>
      <c r="BB78" s="8"/>
    </row>
    <row r="79" spans="1:54" ht="13" customHeight="1" x14ac:dyDescent="0.35">
      <c r="A79" s="52" t="s">
        <v>51</v>
      </c>
      <c r="B79" s="20">
        <v>1</v>
      </c>
      <c r="C79" s="4">
        <v>94.647150217961794</v>
      </c>
      <c r="D79" s="5">
        <v>0.41381945511328699</v>
      </c>
      <c r="E79" s="4">
        <v>94.369483454146007</v>
      </c>
      <c r="F79" s="5">
        <v>0.925918601650776</v>
      </c>
      <c r="G79" s="4">
        <v>96.732190578923493</v>
      </c>
      <c r="H79" s="5">
        <v>0.69967143459835901</v>
      </c>
      <c r="I79" s="4">
        <v>94.223423320530102</v>
      </c>
      <c r="J79" s="5">
        <v>0.68294986057634199</v>
      </c>
      <c r="K79" s="4">
        <v>-0.146060133615947</v>
      </c>
      <c r="L79" s="5">
        <v>1.1819784830651401</v>
      </c>
      <c r="M79" s="4">
        <v>94.463583583288596</v>
      </c>
      <c r="N79" s="5">
        <v>0.456574380751468</v>
      </c>
      <c r="O79" s="4">
        <v>96.809026478140296</v>
      </c>
      <c r="P79" s="5">
        <v>0.749136739586584</v>
      </c>
      <c r="Q79" s="4">
        <v>2.3454428948516899</v>
      </c>
      <c r="R79" s="5">
        <v>0.87185174016015698</v>
      </c>
      <c r="S79" s="4">
        <v>94.918355845770094</v>
      </c>
      <c r="T79" s="5">
        <v>0.52144760001328205</v>
      </c>
      <c r="U79" s="4">
        <v>94.071324731419693</v>
      </c>
      <c r="V79" s="5">
        <v>1.05602662112032</v>
      </c>
      <c r="W79" s="4">
        <v>92.694246148579296</v>
      </c>
      <c r="X79" s="5">
        <v>2.7666246570680202</v>
      </c>
      <c r="Y79" s="4">
        <v>-2.2241096971907601</v>
      </c>
      <c r="Z79" s="5">
        <v>2.9065245309813799</v>
      </c>
      <c r="AA79" s="4">
        <v>95.050463324654302</v>
      </c>
      <c r="AB79" s="5">
        <v>0.583124906722018</v>
      </c>
      <c r="AC79" s="4">
        <v>93.646895947503495</v>
      </c>
      <c r="AD79" s="5">
        <v>1.3129048573659301</v>
      </c>
      <c r="AE79" s="4">
        <v>92.845907231208898</v>
      </c>
      <c r="AF79" s="5">
        <v>2.0724364397644099</v>
      </c>
      <c r="AG79" s="4">
        <v>-2.2045560934453801</v>
      </c>
      <c r="AH79" s="5">
        <v>2.15261566966926</v>
      </c>
      <c r="AI79" s="4">
        <v>94.678541008915403</v>
      </c>
      <c r="AJ79" s="5">
        <v>0.52002615412128195</v>
      </c>
      <c r="AK79" s="4">
        <v>93.491862485934604</v>
      </c>
      <c r="AL79" s="5">
        <v>1.41562249813257</v>
      </c>
      <c r="AM79" s="4">
        <v>96.828756559836606</v>
      </c>
      <c r="AN79" s="5">
        <v>1.4087526871413001</v>
      </c>
      <c r="AO79" s="4">
        <v>2.1502155509211698</v>
      </c>
      <c r="AP79" s="5">
        <v>1.4972982087848199</v>
      </c>
      <c r="AQ79" s="4">
        <v>94.564178220530394</v>
      </c>
      <c r="AR79" s="5">
        <v>0.46388974937809901</v>
      </c>
      <c r="AS79" s="4" t="s">
        <v>888</v>
      </c>
      <c r="AT79" s="5" t="s">
        <v>888</v>
      </c>
      <c r="AU79" s="4" t="s">
        <v>888</v>
      </c>
      <c r="AV79" s="5" t="s">
        <v>888</v>
      </c>
      <c r="AW79" s="4" t="s">
        <v>888</v>
      </c>
      <c r="AX79" s="5" t="s">
        <v>888</v>
      </c>
      <c r="AY79" s="4">
        <v>1.93215303975248</v>
      </c>
      <c r="AZ79" s="5">
        <v>0.65826026792589398</v>
      </c>
      <c r="BA79" s="6"/>
      <c r="BB79" s="8"/>
    </row>
    <row r="80" spans="1:54" ht="13" customHeight="1" x14ac:dyDescent="0.35">
      <c r="A80" s="52" t="s">
        <v>56</v>
      </c>
      <c r="B80" s="20">
        <v>1</v>
      </c>
      <c r="C80" s="4">
        <v>86.966899474394907</v>
      </c>
      <c r="D80" s="5">
        <v>0.67664427841993702</v>
      </c>
      <c r="E80" s="4">
        <v>88.009783760099594</v>
      </c>
      <c r="F80" s="5">
        <v>1.1694858136052799</v>
      </c>
      <c r="G80" s="4">
        <v>87.046680907738605</v>
      </c>
      <c r="H80" s="5">
        <v>0.99776259390136202</v>
      </c>
      <c r="I80" s="4">
        <v>85.244689899311197</v>
      </c>
      <c r="J80" s="5">
        <v>1.4645267584150301</v>
      </c>
      <c r="K80" s="4">
        <v>-2.7650938607883799</v>
      </c>
      <c r="L80" s="5">
        <v>2.04963002752991</v>
      </c>
      <c r="M80" s="4">
        <v>86.969833571477295</v>
      </c>
      <c r="N80" s="5">
        <v>0.73536611721379896</v>
      </c>
      <c r="O80" s="4" t="s">
        <v>888</v>
      </c>
      <c r="P80" s="5" t="s">
        <v>888</v>
      </c>
      <c r="Q80" s="4" t="s">
        <v>888</v>
      </c>
      <c r="R80" s="5" t="s">
        <v>888</v>
      </c>
      <c r="S80" s="4">
        <v>86.897959386904702</v>
      </c>
      <c r="T80" s="5">
        <v>0.91950463770838098</v>
      </c>
      <c r="U80" s="4">
        <v>85.530799670754604</v>
      </c>
      <c r="V80" s="5">
        <v>1.6314575630474999</v>
      </c>
      <c r="W80" s="4">
        <v>86.511415698641301</v>
      </c>
      <c r="X80" s="5">
        <v>2.68193046900041</v>
      </c>
      <c r="Y80" s="4">
        <v>-0.38654368826338698</v>
      </c>
      <c r="Z80" s="5">
        <v>2.9065793234836099</v>
      </c>
      <c r="AA80" s="4">
        <v>87.974690305402305</v>
      </c>
      <c r="AB80" s="5">
        <v>3.0658886334854398</v>
      </c>
      <c r="AC80" s="4">
        <v>86.295797844356301</v>
      </c>
      <c r="AD80" s="5">
        <v>0.931156735378459</v>
      </c>
      <c r="AE80" s="4">
        <v>86.535587179275794</v>
      </c>
      <c r="AF80" s="5">
        <v>2.0610982817868502</v>
      </c>
      <c r="AG80" s="4">
        <v>-1.4391031261265299</v>
      </c>
      <c r="AH80" s="5">
        <v>3.8102833927710802</v>
      </c>
      <c r="AI80" s="4">
        <v>87.963902132920296</v>
      </c>
      <c r="AJ80" s="5">
        <v>0.98496104106653704</v>
      </c>
      <c r="AK80" s="4">
        <v>85.473828359009801</v>
      </c>
      <c r="AL80" s="5">
        <v>1.2423671906801499</v>
      </c>
      <c r="AM80" s="4">
        <v>86.2696141615627</v>
      </c>
      <c r="AN80" s="5">
        <v>3.1871875818217901</v>
      </c>
      <c r="AO80" s="4">
        <v>-1.69428797135762</v>
      </c>
      <c r="AP80" s="5">
        <v>3.4430883528287</v>
      </c>
      <c r="AQ80" s="4">
        <v>86.088967944270095</v>
      </c>
      <c r="AR80" s="5">
        <v>1.13584670984258</v>
      </c>
      <c r="AS80" s="4">
        <v>86.715183848853698</v>
      </c>
      <c r="AT80" s="5">
        <v>1.1041432739002901</v>
      </c>
      <c r="AU80" s="4" t="s">
        <v>888</v>
      </c>
      <c r="AV80" s="5" t="s">
        <v>888</v>
      </c>
      <c r="AW80" s="4" t="s">
        <v>888</v>
      </c>
      <c r="AX80" s="5" t="s">
        <v>888</v>
      </c>
      <c r="AY80" s="4">
        <v>5.86278421499894</v>
      </c>
      <c r="AZ80" s="5">
        <v>1.02207190558841</v>
      </c>
      <c r="BA80" s="6"/>
      <c r="BB80" s="8"/>
    </row>
    <row r="81" spans="1:54" ht="13" customHeight="1" x14ac:dyDescent="0.35">
      <c r="A81" s="52" t="s">
        <v>58</v>
      </c>
      <c r="B81" s="20">
        <v>1</v>
      </c>
      <c r="C81" s="4">
        <v>89.778446286873105</v>
      </c>
      <c r="D81" s="5">
        <v>0.55779983076552297</v>
      </c>
      <c r="E81" s="4">
        <v>91.540622396676994</v>
      </c>
      <c r="F81" s="5">
        <v>1.2510026247789301</v>
      </c>
      <c r="G81" s="4">
        <v>89.543075821474204</v>
      </c>
      <c r="H81" s="5">
        <v>0.77542521388913799</v>
      </c>
      <c r="I81" s="4">
        <v>89.655488318952294</v>
      </c>
      <c r="J81" s="5">
        <v>1.29084595137349</v>
      </c>
      <c r="K81" s="4">
        <v>-1.8851340777247001</v>
      </c>
      <c r="L81" s="5">
        <v>1.70522249208371</v>
      </c>
      <c r="M81" s="4">
        <v>89.043454555596597</v>
      </c>
      <c r="N81" s="5">
        <v>0.65984455357684901</v>
      </c>
      <c r="O81" s="4">
        <v>92.401773908645893</v>
      </c>
      <c r="P81" s="5">
        <v>1.2319440702659401</v>
      </c>
      <c r="Q81" s="4">
        <v>3.3583193530493101</v>
      </c>
      <c r="R81" s="5">
        <v>1.3706596688180499</v>
      </c>
      <c r="S81" s="4">
        <v>92.004716958303902</v>
      </c>
      <c r="T81" s="5">
        <v>0.72583973818724601</v>
      </c>
      <c r="U81" s="4">
        <v>88.2094848792063</v>
      </c>
      <c r="V81" s="5">
        <v>1.08556458652573</v>
      </c>
      <c r="W81" s="4">
        <v>85.350831573552</v>
      </c>
      <c r="X81" s="5">
        <v>1.76169044963873</v>
      </c>
      <c r="Y81" s="4">
        <v>-6.6538853847518498</v>
      </c>
      <c r="Z81" s="5">
        <v>1.81075639718475</v>
      </c>
      <c r="AA81" s="4">
        <v>93.398796519389094</v>
      </c>
      <c r="AB81" s="5">
        <v>1.1314186017317001</v>
      </c>
      <c r="AC81" s="4">
        <v>89.863440503044799</v>
      </c>
      <c r="AD81" s="5">
        <v>0.69971571686546896</v>
      </c>
      <c r="AE81" s="4">
        <v>86.769289125139494</v>
      </c>
      <c r="AF81" s="5">
        <v>1.2369954751996799</v>
      </c>
      <c r="AG81" s="4">
        <v>-6.6295073942496296</v>
      </c>
      <c r="AH81" s="5">
        <v>1.5296274289424401</v>
      </c>
      <c r="AI81" s="4">
        <v>89.590461519370194</v>
      </c>
      <c r="AJ81" s="5">
        <v>1.2000650223531</v>
      </c>
      <c r="AK81" s="4">
        <v>89.884349931499102</v>
      </c>
      <c r="AL81" s="5">
        <v>0.70815154236727196</v>
      </c>
      <c r="AM81" s="4">
        <v>89.824764019439399</v>
      </c>
      <c r="AN81" s="5">
        <v>1.30990238444441</v>
      </c>
      <c r="AO81" s="4">
        <v>0.234302500069205</v>
      </c>
      <c r="AP81" s="5">
        <v>1.6828895746583801</v>
      </c>
      <c r="AQ81" s="4">
        <v>90.0543942282942</v>
      </c>
      <c r="AR81" s="5">
        <v>0.94191572549499603</v>
      </c>
      <c r="AS81" s="4">
        <v>90.038450877718105</v>
      </c>
      <c r="AT81" s="5">
        <v>1.12771398172654</v>
      </c>
      <c r="AU81" s="4">
        <v>85.043352023958704</v>
      </c>
      <c r="AV81" s="5">
        <v>2.3753435533771698</v>
      </c>
      <c r="AW81" s="4">
        <v>-5.0110422043354497</v>
      </c>
      <c r="AX81" s="5">
        <v>2.5244144132824702</v>
      </c>
      <c r="AY81" s="4">
        <v>9.4836758946591004</v>
      </c>
      <c r="AZ81" s="5">
        <v>0.78877736941347398</v>
      </c>
      <c r="BA81" s="6"/>
      <c r="BB81" s="8"/>
    </row>
    <row r="82" spans="1:54" ht="13" customHeight="1" x14ac:dyDescent="0.35">
      <c r="A82" s="52" t="s">
        <v>60</v>
      </c>
      <c r="B82" s="20">
        <v>1</v>
      </c>
      <c r="C82" s="4">
        <v>94.788515228842996</v>
      </c>
      <c r="D82" s="5">
        <v>0.43418375143307703</v>
      </c>
      <c r="E82" s="4">
        <v>91.729645163604303</v>
      </c>
      <c r="F82" s="5">
        <v>2.1598166860874901</v>
      </c>
      <c r="G82" s="4">
        <v>93.266629408803794</v>
      </c>
      <c r="H82" s="5">
        <v>1.0171262823184399</v>
      </c>
      <c r="I82" s="4">
        <v>95.948602368665505</v>
      </c>
      <c r="J82" s="5">
        <v>0.42756740749439598</v>
      </c>
      <c r="K82" s="4">
        <v>4.2189572050611899</v>
      </c>
      <c r="L82" s="5">
        <v>2.1761939746869601</v>
      </c>
      <c r="M82" s="4">
        <v>94.123991440443504</v>
      </c>
      <c r="N82" s="5">
        <v>0.49390130755796802</v>
      </c>
      <c r="O82" s="4">
        <v>99.528049751952807</v>
      </c>
      <c r="P82" s="5">
        <v>0.48028304163487201</v>
      </c>
      <c r="Q82" s="4">
        <v>5.4040583115093703</v>
      </c>
      <c r="R82" s="5">
        <v>0.68116939151074996</v>
      </c>
      <c r="S82" s="4">
        <v>95.271685521289001</v>
      </c>
      <c r="T82" s="5">
        <v>0.61938393457042795</v>
      </c>
      <c r="U82" s="4">
        <v>94.6292433476616</v>
      </c>
      <c r="V82" s="5">
        <v>0.96771305446114697</v>
      </c>
      <c r="W82" s="4">
        <v>93.657786663466695</v>
      </c>
      <c r="X82" s="5">
        <v>0.98761903349424696</v>
      </c>
      <c r="Y82" s="4">
        <v>-1.6138988578223601</v>
      </c>
      <c r="Z82" s="5">
        <v>1.13943047595281</v>
      </c>
      <c r="AA82" s="4">
        <v>95.585103368110694</v>
      </c>
      <c r="AB82" s="5">
        <v>0.72840334555403297</v>
      </c>
      <c r="AC82" s="4">
        <v>94.195053538278103</v>
      </c>
      <c r="AD82" s="5">
        <v>0.70532905015708902</v>
      </c>
      <c r="AE82" s="4">
        <v>93.978778731435796</v>
      </c>
      <c r="AF82" s="5">
        <v>1.6493128763460301</v>
      </c>
      <c r="AG82" s="4">
        <v>-1.60632463667486</v>
      </c>
      <c r="AH82" s="5">
        <v>1.8667791421380999</v>
      </c>
      <c r="AI82" s="4" t="s">
        <v>431</v>
      </c>
      <c r="AJ82" s="5" t="s">
        <v>431</v>
      </c>
      <c r="AK82" s="4" t="s">
        <v>431</v>
      </c>
      <c r="AL82" s="5" t="s">
        <v>431</v>
      </c>
      <c r="AM82" s="4" t="s">
        <v>431</v>
      </c>
      <c r="AN82" s="5" t="s">
        <v>431</v>
      </c>
      <c r="AO82" s="4" t="s">
        <v>431</v>
      </c>
      <c r="AP82" s="5" t="s">
        <v>431</v>
      </c>
      <c r="AQ82" s="4">
        <v>94.817914374426493</v>
      </c>
      <c r="AR82" s="5">
        <v>0.458389189597734</v>
      </c>
      <c r="AS82" s="4">
        <v>91.629138338464202</v>
      </c>
      <c r="AT82" s="5">
        <v>2.07034121321652</v>
      </c>
      <c r="AU82" s="4" t="s">
        <v>888</v>
      </c>
      <c r="AV82" s="5" t="s">
        <v>888</v>
      </c>
      <c r="AW82" s="4" t="s">
        <v>888</v>
      </c>
      <c r="AX82" s="5" t="s">
        <v>888</v>
      </c>
      <c r="AY82" s="4">
        <v>9.6592638650810301</v>
      </c>
      <c r="AZ82" s="5">
        <v>0.83795642064813003</v>
      </c>
      <c r="BA82" s="6"/>
      <c r="BB82" s="8"/>
    </row>
    <row r="83" spans="1:54" ht="13" customHeight="1" x14ac:dyDescent="0.35">
      <c r="A83" s="52" t="s">
        <v>61</v>
      </c>
      <c r="B83" s="20">
        <v>1</v>
      </c>
      <c r="C83" s="4">
        <v>95.521503976247104</v>
      </c>
      <c r="D83" s="5">
        <v>0.41461263586026598</v>
      </c>
      <c r="E83" s="4" t="s">
        <v>888</v>
      </c>
      <c r="F83" s="5" t="s">
        <v>888</v>
      </c>
      <c r="G83" s="4">
        <v>95.014564327762997</v>
      </c>
      <c r="H83" s="5">
        <v>1.0369881384408599</v>
      </c>
      <c r="I83" s="4">
        <v>95.583938717126301</v>
      </c>
      <c r="J83" s="5">
        <v>0.470233921002851</v>
      </c>
      <c r="K83" s="4" t="s">
        <v>888</v>
      </c>
      <c r="L83" s="5" t="s">
        <v>888</v>
      </c>
      <c r="M83" s="4">
        <v>94.743369578857894</v>
      </c>
      <c r="N83" s="5">
        <v>0.85185175669060298</v>
      </c>
      <c r="O83" s="4">
        <v>95.684926029097298</v>
      </c>
      <c r="P83" s="5">
        <v>0.48528727135384397</v>
      </c>
      <c r="Q83" s="4">
        <v>0.941556450239318</v>
      </c>
      <c r="R83" s="5">
        <v>1.00430318375839</v>
      </c>
      <c r="S83" s="4">
        <v>95.706658381995396</v>
      </c>
      <c r="T83" s="5">
        <v>0.51348457144140602</v>
      </c>
      <c r="U83" s="4">
        <v>94.256321099960701</v>
      </c>
      <c r="V83" s="5">
        <v>0.59315553009738198</v>
      </c>
      <c r="W83" s="4">
        <v>96.096036866813506</v>
      </c>
      <c r="X83" s="5">
        <v>1.6385218898895</v>
      </c>
      <c r="Y83" s="4">
        <v>0.38937848481810999</v>
      </c>
      <c r="Z83" s="5">
        <v>1.7288689409734801</v>
      </c>
      <c r="AA83" s="4">
        <v>96.170892966130793</v>
      </c>
      <c r="AB83" s="5">
        <v>0.83953997315094497</v>
      </c>
      <c r="AC83" s="4">
        <v>95.759649246638702</v>
      </c>
      <c r="AD83" s="5">
        <v>0.66573440374957105</v>
      </c>
      <c r="AE83" s="4">
        <v>94.740958444644903</v>
      </c>
      <c r="AF83" s="5">
        <v>0.73372409466843302</v>
      </c>
      <c r="AG83" s="4">
        <v>-1.4299345214858501</v>
      </c>
      <c r="AH83" s="5">
        <v>1.1805993398382699</v>
      </c>
      <c r="AI83" s="4" t="s">
        <v>431</v>
      </c>
      <c r="AJ83" s="5" t="s">
        <v>431</v>
      </c>
      <c r="AK83" s="4" t="s">
        <v>431</v>
      </c>
      <c r="AL83" s="5" t="s">
        <v>431</v>
      </c>
      <c r="AM83" s="4" t="s">
        <v>431</v>
      </c>
      <c r="AN83" s="5" t="s">
        <v>431</v>
      </c>
      <c r="AO83" s="4" t="s">
        <v>431</v>
      </c>
      <c r="AP83" s="5" t="s">
        <v>431</v>
      </c>
      <c r="AQ83" s="4">
        <v>95.584024775454296</v>
      </c>
      <c r="AR83" s="5">
        <v>0.45963699945476</v>
      </c>
      <c r="AS83" s="4">
        <v>94.967934216937294</v>
      </c>
      <c r="AT83" s="5">
        <v>1.1066084214867999</v>
      </c>
      <c r="AU83" s="4" t="s">
        <v>888</v>
      </c>
      <c r="AV83" s="5" t="s">
        <v>888</v>
      </c>
      <c r="AW83" s="4" t="s">
        <v>888</v>
      </c>
      <c r="AX83" s="5" t="s">
        <v>888</v>
      </c>
      <c r="AY83" s="4">
        <v>-0.85462134604503603</v>
      </c>
      <c r="AZ83" s="5">
        <v>0.555794797291978</v>
      </c>
      <c r="BA83" s="6"/>
      <c r="BB83" s="8"/>
    </row>
    <row r="84" spans="1:54" ht="13" customHeight="1" x14ac:dyDescent="0.35">
      <c r="A84" s="30" t="s">
        <v>202</v>
      </c>
      <c r="B84" s="31">
        <v>1</v>
      </c>
      <c r="C84" s="35">
        <v>87.818305380073696</v>
      </c>
      <c r="D84" s="36">
        <v>0.19115970866787799</v>
      </c>
      <c r="E84" s="35">
        <v>89.269912251476001</v>
      </c>
      <c r="F84" s="36">
        <v>0.72806440209756695</v>
      </c>
      <c r="G84" s="35">
        <v>87.414730221520799</v>
      </c>
      <c r="H84" s="36">
        <v>0.44422084183489902</v>
      </c>
      <c r="I84" s="35">
        <v>87.953099667041897</v>
      </c>
      <c r="J84" s="36">
        <v>0.321409440692491</v>
      </c>
      <c r="K84" s="35">
        <v>1.2122318850212199</v>
      </c>
      <c r="L84" s="36">
        <v>0.81223341997951404</v>
      </c>
      <c r="M84" s="35">
        <v>87.386719121832996</v>
      </c>
      <c r="N84" s="36">
        <v>0.22298830197473901</v>
      </c>
      <c r="O84" s="35">
        <v>94.869277303857999</v>
      </c>
      <c r="P84" s="36">
        <v>0.34975090073026999</v>
      </c>
      <c r="Q84" s="35">
        <v>2.78297519065134</v>
      </c>
      <c r="R84" s="36">
        <v>0.42351084171443198</v>
      </c>
      <c r="S84" s="35">
        <v>88.410104249698307</v>
      </c>
      <c r="T84" s="36">
        <v>0.26081176336707501</v>
      </c>
      <c r="U84" s="35">
        <v>87.297315743557704</v>
      </c>
      <c r="V84" s="36">
        <v>0.423988611763852</v>
      </c>
      <c r="W84" s="35">
        <v>89.012030131854999</v>
      </c>
      <c r="X84" s="36">
        <v>0.816355561981156</v>
      </c>
      <c r="Y84" s="35">
        <v>-2.3587288585739099</v>
      </c>
      <c r="Z84" s="36">
        <v>0.86600569249202697</v>
      </c>
      <c r="AA84" s="35">
        <v>88.073703720470206</v>
      </c>
      <c r="AB84" s="36">
        <v>0.51592330104878903</v>
      </c>
      <c r="AC84" s="35">
        <v>87.806069125013195</v>
      </c>
      <c r="AD84" s="36">
        <v>0.28094878203142298</v>
      </c>
      <c r="AE84" s="35">
        <v>90.974879850395595</v>
      </c>
      <c r="AF84" s="36">
        <v>0.47191075438896701</v>
      </c>
      <c r="AG84" s="35">
        <v>-1.19638210078829</v>
      </c>
      <c r="AH84" s="36">
        <v>0.75511606909810702</v>
      </c>
      <c r="AI84" s="35">
        <v>85.801902779308904</v>
      </c>
      <c r="AJ84" s="36">
        <v>0.33911075718788303</v>
      </c>
      <c r="AK84" s="35">
        <v>89.417876227085202</v>
      </c>
      <c r="AL84" s="36">
        <v>0.60537818311355496</v>
      </c>
      <c r="AM84" s="35">
        <v>92.182282258086104</v>
      </c>
      <c r="AN84" s="36">
        <v>0.72898311701403296</v>
      </c>
      <c r="AO84" s="35">
        <v>-0.14143767635993401</v>
      </c>
      <c r="AP84" s="36">
        <v>0.89529407541190598</v>
      </c>
      <c r="AQ84" s="35">
        <v>87.860979169173206</v>
      </c>
      <c r="AR84" s="36">
        <v>0.28001216262247502</v>
      </c>
      <c r="AS84" s="35">
        <v>87.846928711155499</v>
      </c>
      <c r="AT84" s="36">
        <v>0.43312437481243798</v>
      </c>
      <c r="AU84" s="35">
        <v>89.912140304779001</v>
      </c>
      <c r="AV84" s="36">
        <v>0.83901128497715705</v>
      </c>
      <c r="AW84" s="35">
        <v>-0.78038985264732896</v>
      </c>
      <c r="AX84" s="36">
        <v>0.97448200059545997</v>
      </c>
      <c r="AY84" s="35">
        <v>6.9308343365083802</v>
      </c>
      <c r="AZ84" s="36">
        <v>0.257101432667245</v>
      </c>
      <c r="BA84" s="6"/>
      <c r="BB84" s="8"/>
    </row>
    <row r="85" spans="1:54" ht="13" customHeight="1" x14ac:dyDescent="0.35">
      <c r="A85" s="32" t="s">
        <v>177</v>
      </c>
      <c r="B85" s="20">
        <v>1</v>
      </c>
      <c r="C85" s="4">
        <v>95.973468595296495</v>
      </c>
      <c r="D85" s="5">
        <v>0.37227671202655199</v>
      </c>
      <c r="E85" s="4">
        <v>97.691911591331802</v>
      </c>
      <c r="F85" s="5">
        <v>0.99002739720505395</v>
      </c>
      <c r="G85" s="4">
        <v>95.690832137178901</v>
      </c>
      <c r="H85" s="5">
        <v>0.46495470246598097</v>
      </c>
      <c r="I85" s="4">
        <v>95.432238430043199</v>
      </c>
      <c r="J85" s="5">
        <v>1.4886746904920201</v>
      </c>
      <c r="K85" s="4">
        <v>-2.2596731612886298</v>
      </c>
      <c r="L85" s="5">
        <v>1.7797537839739801</v>
      </c>
      <c r="M85" s="4">
        <v>95.080053575362001</v>
      </c>
      <c r="N85" s="5">
        <v>0.66729546936397999</v>
      </c>
      <c r="O85" s="4">
        <v>96.638581990413499</v>
      </c>
      <c r="P85" s="5">
        <v>0.42402419025036198</v>
      </c>
      <c r="Q85" s="4">
        <v>1.55852841505148</v>
      </c>
      <c r="R85" s="5">
        <v>0.78495335411077205</v>
      </c>
      <c r="S85" s="4">
        <v>95.568621466656893</v>
      </c>
      <c r="T85" s="5">
        <v>0.68058816294639701</v>
      </c>
      <c r="U85" s="4">
        <v>97.084774890662899</v>
      </c>
      <c r="V85" s="5">
        <v>0.59928283282139205</v>
      </c>
      <c r="W85" s="4">
        <v>94.327066608750997</v>
      </c>
      <c r="X85" s="5">
        <v>1.07861032071909</v>
      </c>
      <c r="Y85" s="4">
        <v>-1.2415548579059501</v>
      </c>
      <c r="Z85" s="5">
        <v>1.3232222328163701</v>
      </c>
      <c r="AA85" s="4" t="s">
        <v>888</v>
      </c>
      <c r="AB85" s="5" t="s">
        <v>888</v>
      </c>
      <c r="AC85" s="4">
        <v>96.281392471577504</v>
      </c>
      <c r="AD85" s="5">
        <v>0.52094575506605201</v>
      </c>
      <c r="AE85" s="4">
        <v>95.366955602199397</v>
      </c>
      <c r="AF85" s="5">
        <v>0.68137161922299905</v>
      </c>
      <c r="AG85" s="4" t="s">
        <v>888</v>
      </c>
      <c r="AH85" s="5" t="s">
        <v>888</v>
      </c>
      <c r="AI85" s="4" t="s">
        <v>431</v>
      </c>
      <c r="AJ85" s="5" t="s">
        <v>431</v>
      </c>
      <c r="AK85" s="4" t="s">
        <v>431</v>
      </c>
      <c r="AL85" s="5" t="s">
        <v>431</v>
      </c>
      <c r="AM85" s="4" t="s">
        <v>431</v>
      </c>
      <c r="AN85" s="5" t="s">
        <v>431</v>
      </c>
      <c r="AO85" s="4" t="s">
        <v>431</v>
      </c>
      <c r="AP85" s="5" t="s">
        <v>431</v>
      </c>
      <c r="AQ85" s="4">
        <v>96.358700276378499</v>
      </c>
      <c r="AR85" s="5">
        <v>0.69042005082884705</v>
      </c>
      <c r="AS85" s="4">
        <v>95.527306720645896</v>
      </c>
      <c r="AT85" s="5">
        <v>0.61801571558000901</v>
      </c>
      <c r="AU85" s="4">
        <v>96.082459993948504</v>
      </c>
      <c r="AV85" s="5">
        <v>0.93423212123619304</v>
      </c>
      <c r="AW85" s="4">
        <v>-0.27624028242999499</v>
      </c>
      <c r="AX85" s="5">
        <v>1.20442300134902</v>
      </c>
      <c r="AY85" s="4">
        <v>5.1696964070536504</v>
      </c>
      <c r="AZ85" s="5">
        <v>0.73553900250667004</v>
      </c>
      <c r="BA85" s="6"/>
      <c r="BB85" s="8"/>
    </row>
    <row r="86" spans="1:54" ht="13" customHeight="1" x14ac:dyDescent="0.35">
      <c r="A86" s="52" t="s">
        <v>174</v>
      </c>
      <c r="B86" s="20">
        <v>1</v>
      </c>
      <c r="C86" s="4">
        <v>96.128476736611702</v>
      </c>
      <c r="D86" s="5">
        <v>0.60604484318560103</v>
      </c>
      <c r="E86" s="4">
        <v>95.801472325997196</v>
      </c>
      <c r="F86" s="5">
        <v>2.0370577358197099</v>
      </c>
      <c r="G86" s="4">
        <v>96.450268794684206</v>
      </c>
      <c r="H86" s="5">
        <v>0.67646380352414004</v>
      </c>
      <c r="I86" s="4">
        <v>95.711255561907706</v>
      </c>
      <c r="J86" s="5">
        <v>1.5877724711341199</v>
      </c>
      <c r="K86" s="4">
        <v>-9.0216764089490198E-2</v>
      </c>
      <c r="L86" s="5">
        <v>2.6087084581163</v>
      </c>
      <c r="M86" s="4" t="s">
        <v>431</v>
      </c>
      <c r="N86" s="5" t="s">
        <v>431</v>
      </c>
      <c r="O86" s="4" t="s">
        <v>431</v>
      </c>
      <c r="P86" s="5" t="s">
        <v>431</v>
      </c>
      <c r="Q86" s="4" t="s">
        <v>431</v>
      </c>
      <c r="R86" s="5" t="s">
        <v>431</v>
      </c>
      <c r="S86" s="4">
        <v>96.8597555064473</v>
      </c>
      <c r="T86" s="5">
        <v>0.61750083315061299</v>
      </c>
      <c r="U86" s="4">
        <v>95.244479626189303</v>
      </c>
      <c r="V86" s="5">
        <v>1.7571435983097801</v>
      </c>
      <c r="W86" s="4">
        <v>95.565717440326196</v>
      </c>
      <c r="X86" s="5">
        <v>1.5411292055028201</v>
      </c>
      <c r="Y86" s="4">
        <v>-1.29403806612106</v>
      </c>
      <c r="Z86" s="5">
        <v>1.5696331559760299</v>
      </c>
      <c r="AA86" s="4">
        <v>97.808759911040596</v>
      </c>
      <c r="AB86" s="5">
        <v>1.4209579636625</v>
      </c>
      <c r="AC86" s="4">
        <v>96.422886057144794</v>
      </c>
      <c r="AD86" s="5">
        <v>0.79775592590076705</v>
      </c>
      <c r="AE86" s="4">
        <v>95.404392266281505</v>
      </c>
      <c r="AF86" s="5">
        <v>1.4432158907550301</v>
      </c>
      <c r="AG86" s="4">
        <v>-2.4043676447590299</v>
      </c>
      <c r="AH86" s="5">
        <v>2.0212214140434002</v>
      </c>
      <c r="AI86" s="4">
        <v>95.986006008184503</v>
      </c>
      <c r="AJ86" s="5">
        <v>1.5983125106483</v>
      </c>
      <c r="AK86" s="4">
        <v>96.276920174239805</v>
      </c>
      <c r="AL86" s="5">
        <v>0.838208571929423</v>
      </c>
      <c r="AM86" s="4">
        <v>96.598199571202898</v>
      </c>
      <c r="AN86" s="5">
        <v>1.0120695204911601</v>
      </c>
      <c r="AO86" s="4">
        <v>0.61219356301833705</v>
      </c>
      <c r="AP86" s="5">
        <v>1.98953874850416</v>
      </c>
      <c r="AQ86" s="4">
        <v>96.343071912148005</v>
      </c>
      <c r="AR86" s="5">
        <v>0.89393856684020501</v>
      </c>
      <c r="AS86" s="4">
        <v>96.345885561032105</v>
      </c>
      <c r="AT86" s="5">
        <v>1.0077502932209399</v>
      </c>
      <c r="AU86" s="4">
        <v>96.524547402945501</v>
      </c>
      <c r="AV86" s="5">
        <v>1.1167912230335399</v>
      </c>
      <c r="AW86" s="4">
        <v>0.18147549079743899</v>
      </c>
      <c r="AX86" s="5">
        <v>1.39262313180686</v>
      </c>
      <c r="AY86" s="4">
        <v>11.084960343668699</v>
      </c>
      <c r="AZ86" s="5">
        <v>1.3598327817114999</v>
      </c>
      <c r="BA86" s="6"/>
      <c r="BB86" s="8"/>
    </row>
    <row r="87" spans="1:54" ht="13" customHeight="1" x14ac:dyDescent="0.35">
      <c r="A87" s="24" t="s">
        <v>175</v>
      </c>
      <c r="B87" s="33">
        <v>1</v>
      </c>
      <c r="C87" s="28">
        <v>88.5541083702186</v>
      </c>
      <c r="D87" s="29">
        <v>0.83980443810460403</v>
      </c>
      <c r="E87" s="28">
        <v>89.558889380495401</v>
      </c>
      <c r="F87" s="29">
        <v>3.9584738804055801</v>
      </c>
      <c r="G87" s="28">
        <v>89.219140214700204</v>
      </c>
      <c r="H87" s="29">
        <v>1.8695475566862501</v>
      </c>
      <c r="I87" s="28">
        <v>87.736253904050699</v>
      </c>
      <c r="J87" s="29">
        <v>1.0701523916093001</v>
      </c>
      <c r="K87" s="28">
        <v>-1.8226354764447299</v>
      </c>
      <c r="L87" s="29">
        <v>4.1250025757634097</v>
      </c>
      <c r="M87" s="28">
        <v>88.045024938898095</v>
      </c>
      <c r="N87" s="29">
        <v>0.93594603974784096</v>
      </c>
      <c r="O87" s="28" t="s">
        <v>888</v>
      </c>
      <c r="P87" s="29" t="s">
        <v>888</v>
      </c>
      <c r="Q87" s="28" t="s">
        <v>888</v>
      </c>
      <c r="R87" s="29" t="s">
        <v>888</v>
      </c>
      <c r="S87" s="28">
        <v>91.283225653610998</v>
      </c>
      <c r="T87" s="29">
        <v>1.06377572374282</v>
      </c>
      <c r="U87" s="28">
        <v>86.823211019208301</v>
      </c>
      <c r="V87" s="29">
        <v>2.1353218826282001</v>
      </c>
      <c r="W87" s="28">
        <v>83.208466052989706</v>
      </c>
      <c r="X87" s="29">
        <v>2.6016799723801398</v>
      </c>
      <c r="Y87" s="28">
        <v>-8.0747596006213502</v>
      </c>
      <c r="Z87" s="29">
        <v>2.8412454480208198</v>
      </c>
      <c r="AA87" s="28">
        <v>92.036617352618904</v>
      </c>
      <c r="AB87" s="29">
        <v>6.9264503203745296</v>
      </c>
      <c r="AC87" s="28">
        <v>89.905154383695006</v>
      </c>
      <c r="AD87" s="29">
        <v>1.1950379199363299</v>
      </c>
      <c r="AE87" s="28">
        <v>86.023976841076106</v>
      </c>
      <c r="AF87" s="29">
        <v>1.7864414540494</v>
      </c>
      <c r="AG87" s="28">
        <v>-6.0126405115427701</v>
      </c>
      <c r="AH87" s="29">
        <v>7.1282064842784996</v>
      </c>
      <c r="AI87" s="28" t="s">
        <v>431</v>
      </c>
      <c r="AJ87" s="29" t="s">
        <v>431</v>
      </c>
      <c r="AK87" s="28" t="s">
        <v>431</v>
      </c>
      <c r="AL87" s="29" t="s">
        <v>431</v>
      </c>
      <c r="AM87" s="28" t="s">
        <v>431</v>
      </c>
      <c r="AN87" s="29" t="s">
        <v>431</v>
      </c>
      <c r="AO87" s="28" t="s">
        <v>431</v>
      </c>
      <c r="AP87" s="29" t="s">
        <v>431</v>
      </c>
      <c r="AQ87" s="28">
        <v>91.649398581276003</v>
      </c>
      <c r="AR87" s="29">
        <v>1.4890332653581799</v>
      </c>
      <c r="AS87" s="28">
        <v>88.195347515717799</v>
      </c>
      <c r="AT87" s="29">
        <v>1.27634895653347</v>
      </c>
      <c r="AU87" s="28">
        <v>85.490775529187999</v>
      </c>
      <c r="AV87" s="29">
        <v>2.5168125215770401</v>
      </c>
      <c r="AW87" s="28">
        <v>-6.1586230520880498</v>
      </c>
      <c r="AX87" s="29">
        <v>2.9998730706908301</v>
      </c>
      <c r="AY87" s="28">
        <v>4.6638483924966003</v>
      </c>
      <c r="AZ87" s="29">
        <v>1.42391246669947</v>
      </c>
      <c r="BA87" s="9"/>
      <c r="BB87" s="10"/>
    </row>
    <row r="88" spans="1:54" ht="13" customHeight="1" x14ac:dyDescent="0.35">
      <c r="A88" s="3"/>
      <c r="B88" s="59"/>
      <c r="C88" s="4" t="s">
        <v>1396</v>
      </c>
      <c r="D88" s="5" t="s">
        <v>1397</v>
      </c>
      <c r="E88" s="4" t="s">
        <v>1982</v>
      </c>
      <c r="F88" s="5" t="s">
        <v>1983</v>
      </c>
      <c r="G88" s="4" t="s">
        <v>1984</v>
      </c>
      <c r="H88" s="5" t="s">
        <v>1985</v>
      </c>
      <c r="I88" s="4" t="s">
        <v>1986</v>
      </c>
      <c r="J88" s="5" t="s">
        <v>1987</v>
      </c>
      <c r="K88" s="4" t="s">
        <v>1988</v>
      </c>
      <c r="L88" s="5" t="s">
        <v>1989</v>
      </c>
      <c r="M88" s="4" t="s">
        <v>1990</v>
      </c>
      <c r="N88" s="5" t="s">
        <v>1991</v>
      </c>
      <c r="O88" s="4" t="s">
        <v>1992</v>
      </c>
      <c r="P88" s="5" t="s">
        <v>1993</v>
      </c>
      <c r="Q88" s="4" t="s">
        <v>1994</v>
      </c>
      <c r="R88" s="5" t="s">
        <v>1995</v>
      </c>
      <c r="S88" s="4" t="s">
        <v>1996</v>
      </c>
      <c r="T88" s="5" t="s">
        <v>1997</v>
      </c>
      <c r="U88" s="4" t="s">
        <v>1998</v>
      </c>
      <c r="V88" s="5" t="s">
        <v>1999</v>
      </c>
      <c r="W88" s="4" t="s">
        <v>2000</v>
      </c>
      <c r="X88" s="5" t="s">
        <v>2001</v>
      </c>
      <c r="Y88" s="4" t="s">
        <v>2002</v>
      </c>
      <c r="Z88" s="5" t="s">
        <v>2003</v>
      </c>
      <c r="AA88" s="4" t="s">
        <v>2004</v>
      </c>
      <c r="AB88" s="5" t="s">
        <v>2005</v>
      </c>
      <c r="AC88" s="4" t="s">
        <v>2006</v>
      </c>
      <c r="AD88" s="5" t="s">
        <v>2007</v>
      </c>
      <c r="AE88" s="4" t="s">
        <v>2008</v>
      </c>
      <c r="AF88" s="5" t="s">
        <v>2009</v>
      </c>
      <c r="AG88" s="4" t="s">
        <v>2010</v>
      </c>
      <c r="AH88" s="5" t="s">
        <v>2011</v>
      </c>
      <c r="AI88" s="4" t="s">
        <v>2012</v>
      </c>
      <c r="AJ88" s="5" t="s">
        <v>2013</v>
      </c>
      <c r="AK88" s="4" t="s">
        <v>2014</v>
      </c>
      <c r="AL88" s="5" t="s">
        <v>2015</v>
      </c>
      <c r="AM88" s="4" t="s">
        <v>2016</v>
      </c>
      <c r="AN88" s="5" t="s">
        <v>2017</v>
      </c>
      <c r="AO88" s="4" t="s">
        <v>2018</v>
      </c>
      <c r="AP88" s="5" t="s">
        <v>2019</v>
      </c>
      <c r="AQ88" s="4" t="s">
        <v>2020</v>
      </c>
      <c r="AR88" s="5" t="s">
        <v>2021</v>
      </c>
      <c r="AS88" s="4" t="s">
        <v>2022</v>
      </c>
      <c r="AT88" s="5" t="s">
        <v>2023</v>
      </c>
      <c r="AU88" s="4" t="s">
        <v>2024</v>
      </c>
      <c r="AV88" s="5" t="s">
        <v>2025</v>
      </c>
      <c r="AW88" s="4" t="s">
        <v>2026</v>
      </c>
      <c r="AX88" s="5" t="s">
        <v>2027</v>
      </c>
      <c r="AY88" s="6" t="s">
        <v>1424</v>
      </c>
      <c r="AZ88" s="6" t="s">
        <v>1425</v>
      </c>
      <c r="BA88" s="4" t="s">
        <v>1452</v>
      </c>
      <c r="BB88" s="11" t="s">
        <v>1453</v>
      </c>
    </row>
    <row r="89" spans="1:54" ht="13" customHeight="1" x14ac:dyDescent="0.35">
      <c r="A89" s="3" t="s">
        <v>27</v>
      </c>
      <c r="B89" s="59">
        <v>3</v>
      </c>
      <c r="C89" s="4">
        <v>71.995892699311497</v>
      </c>
      <c r="D89" s="5">
        <v>1.0095132408769301</v>
      </c>
      <c r="E89" s="4" t="s">
        <v>431</v>
      </c>
      <c r="F89" s="5" t="s">
        <v>431</v>
      </c>
      <c r="G89" s="4">
        <v>71.791391949107805</v>
      </c>
      <c r="H89" s="5">
        <v>1.2672372986907601</v>
      </c>
      <c r="I89" s="4">
        <v>72.486239156231804</v>
      </c>
      <c r="J89" s="5">
        <v>1.7697200868198499</v>
      </c>
      <c r="K89" s="4" t="s">
        <v>431</v>
      </c>
      <c r="L89" s="5" t="s">
        <v>431</v>
      </c>
      <c r="M89" s="4">
        <v>72.128557936708503</v>
      </c>
      <c r="N89" s="5">
        <v>1.0359888588092301</v>
      </c>
      <c r="O89" s="4" t="s">
        <v>888</v>
      </c>
      <c r="P89" s="5" t="s">
        <v>888</v>
      </c>
      <c r="Q89" s="4" t="s">
        <v>888</v>
      </c>
      <c r="R89" s="5" t="s">
        <v>888</v>
      </c>
      <c r="S89" s="4">
        <v>71.536853198266499</v>
      </c>
      <c r="T89" s="5">
        <v>1.4370426823898701</v>
      </c>
      <c r="U89" s="4">
        <v>72.708146944802493</v>
      </c>
      <c r="V89" s="5">
        <v>1.83234908929871</v>
      </c>
      <c r="W89" s="4">
        <v>71.957902553421704</v>
      </c>
      <c r="X89" s="5">
        <v>3.2808470293849599</v>
      </c>
      <c r="Y89" s="4">
        <v>0.42104935515519099</v>
      </c>
      <c r="Z89" s="5">
        <v>3.7236081965593399</v>
      </c>
      <c r="AA89" s="4">
        <v>73.071492997868802</v>
      </c>
      <c r="AB89" s="5">
        <v>1.67521475782169</v>
      </c>
      <c r="AC89" s="4">
        <v>70.624057935183899</v>
      </c>
      <c r="AD89" s="5">
        <v>1.3391349529969701</v>
      </c>
      <c r="AE89" s="4" t="s">
        <v>888</v>
      </c>
      <c r="AF89" s="5" t="s">
        <v>888</v>
      </c>
      <c r="AG89" s="4" t="s">
        <v>888</v>
      </c>
      <c r="AH89" s="5" t="s">
        <v>888</v>
      </c>
      <c r="AI89" s="4">
        <v>74.138676647326207</v>
      </c>
      <c r="AJ89" s="5">
        <v>2.0456664881345898</v>
      </c>
      <c r="AK89" s="4">
        <v>71.139668954464895</v>
      </c>
      <c r="AL89" s="5">
        <v>1.25313824362916</v>
      </c>
      <c r="AM89" s="4">
        <v>72.656339831243599</v>
      </c>
      <c r="AN89" s="5">
        <v>2.9789773941562498</v>
      </c>
      <c r="AO89" s="4">
        <v>-1.4823368160825099</v>
      </c>
      <c r="AP89" s="5">
        <v>3.60102807659803</v>
      </c>
      <c r="AQ89" s="4">
        <v>71.073760601260602</v>
      </c>
      <c r="AR89" s="5">
        <v>1.2785544557714099</v>
      </c>
      <c r="AS89" s="4">
        <v>73.494201985338506</v>
      </c>
      <c r="AT89" s="5">
        <v>1.5404818777823499</v>
      </c>
      <c r="AU89" s="4" t="s">
        <v>888</v>
      </c>
      <c r="AV89" s="5" t="s">
        <v>888</v>
      </c>
      <c r="AW89" s="4" t="s">
        <v>888</v>
      </c>
      <c r="AX89" s="5" t="s">
        <v>888</v>
      </c>
      <c r="AY89" s="6"/>
      <c r="AZ89" s="6"/>
      <c r="BA89" s="4">
        <v>3.88426815661823</v>
      </c>
      <c r="BB89" s="11">
        <v>1.4418340371140399</v>
      </c>
    </row>
    <row r="90" spans="1:54" ht="13" customHeight="1" x14ac:dyDescent="0.35">
      <c r="A90" s="3" t="s">
        <v>30</v>
      </c>
      <c r="B90" s="59">
        <v>3</v>
      </c>
      <c r="C90" s="4">
        <v>86.942330167298394</v>
      </c>
      <c r="D90" s="5">
        <v>0.76133596311462104</v>
      </c>
      <c r="E90" s="4" t="s">
        <v>888</v>
      </c>
      <c r="F90" s="5" t="s">
        <v>888</v>
      </c>
      <c r="G90" s="4">
        <v>87.111004777860899</v>
      </c>
      <c r="H90" s="5">
        <v>0.88569603978650302</v>
      </c>
      <c r="I90" s="4">
        <v>87.151077883865895</v>
      </c>
      <c r="J90" s="5">
        <v>1.60891684400154</v>
      </c>
      <c r="K90" s="4" t="s">
        <v>888</v>
      </c>
      <c r="L90" s="5" t="s">
        <v>888</v>
      </c>
      <c r="M90" s="4">
        <v>87.036924996223803</v>
      </c>
      <c r="N90" s="5">
        <v>0.79260923021457796</v>
      </c>
      <c r="O90" s="4" t="s">
        <v>888</v>
      </c>
      <c r="P90" s="5" t="s">
        <v>888</v>
      </c>
      <c r="Q90" s="4" t="s">
        <v>888</v>
      </c>
      <c r="R90" s="5" t="s">
        <v>888</v>
      </c>
      <c r="S90" s="4">
        <v>88.100791682919294</v>
      </c>
      <c r="T90" s="5">
        <v>0.86531079610160799</v>
      </c>
      <c r="U90" s="4">
        <v>86.911518505349406</v>
      </c>
      <c r="V90" s="5">
        <v>1.17608320804824</v>
      </c>
      <c r="W90" s="4">
        <v>83.490250328757</v>
      </c>
      <c r="X90" s="5">
        <v>3.1536493665008898</v>
      </c>
      <c r="Y90" s="4">
        <v>-4.6105413541623399</v>
      </c>
      <c r="Z90" s="5">
        <v>3.2996733383437902</v>
      </c>
      <c r="AA90" s="4">
        <v>86.506083922410099</v>
      </c>
      <c r="AB90" s="5">
        <v>1.1904849981447201</v>
      </c>
      <c r="AC90" s="4">
        <v>87.415386685614195</v>
      </c>
      <c r="AD90" s="5">
        <v>1.18941862252202</v>
      </c>
      <c r="AE90" s="4">
        <v>86.340137752030699</v>
      </c>
      <c r="AF90" s="5">
        <v>2.16667785008773</v>
      </c>
      <c r="AG90" s="4">
        <v>-0.16594617037939899</v>
      </c>
      <c r="AH90" s="5">
        <v>2.5251057389827398</v>
      </c>
      <c r="AI90" s="4">
        <v>90.623933951517898</v>
      </c>
      <c r="AJ90" s="5">
        <v>1.4823813128974701</v>
      </c>
      <c r="AK90" s="4">
        <v>87.664430027101503</v>
      </c>
      <c r="AL90" s="5">
        <v>0.84503196830855398</v>
      </c>
      <c r="AM90" s="4">
        <v>84.484577331196803</v>
      </c>
      <c r="AN90" s="5">
        <v>1.94630568389515</v>
      </c>
      <c r="AO90" s="4">
        <v>-6.1393566203210801</v>
      </c>
      <c r="AP90" s="5">
        <v>2.50694671006451</v>
      </c>
      <c r="AQ90" s="4">
        <v>85.992910464342103</v>
      </c>
      <c r="AR90" s="5">
        <v>1.35172645109334</v>
      </c>
      <c r="AS90" s="4">
        <v>87.841500839575104</v>
      </c>
      <c r="AT90" s="5">
        <v>1.1214935054077</v>
      </c>
      <c r="AU90" s="4">
        <v>87.843314312269101</v>
      </c>
      <c r="AV90" s="5">
        <v>1.79695885947676</v>
      </c>
      <c r="AW90" s="4">
        <v>1.8504038479270799</v>
      </c>
      <c r="AX90" s="5">
        <v>2.2755422971037</v>
      </c>
      <c r="AY90" s="6"/>
      <c r="AZ90" s="6"/>
      <c r="BA90" s="4">
        <v>-3.79630107920363</v>
      </c>
      <c r="BB90" s="11">
        <v>1.02023832473245</v>
      </c>
    </row>
    <row r="91" spans="1:54" ht="13" customHeight="1" x14ac:dyDescent="0.35">
      <c r="A91" s="3" t="s">
        <v>68</v>
      </c>
      <c r="B91" s="59">
        <v>3</v>
      </c>
      <c r="C91" s="4">
        <v>89.281674256949302</v>
      </c>
      <c r="D91" s="5">
        <v>0.72688362725970401</v>
      </c>
      <c r="E91" s="4" t="s">
        <v>888</v>
      </c>
      <c r="F91" s="5" t="s">
        <v>888</v>
      </c>
      <c r="G91" s="4">
        <v>89.297440917801296</v>
      </c>
      <c r="H91" s="5">
        <v>0.86292213221048097</v>
      </c>
      <c r="I91" s="4">
        <v>90.507862592753995</v>
      </c>
      <c r="J91" s="5">
        <v>1.7815411086277499</v>
      </c>
      <c r="K91" s="4" t="s">
        <v>888</v>
      </c>
      <c r="L91" s="5" t="s">
        <v>888</v>
      </c>
      <c r="M91" s="4">
        <v>88.926092497534</v>
      </c>
      <c r="N91" s="5">
        <v>1.05693812845597</v>
      </c>
      <c r="O91" s="4">
        <v>89.595273813476794</v>
      </c>
      <c r="P91" s="5">
        <v>0.99197900728523802</v>
      </c>
      <c r="Q91" s="4">
        <v>0.66918131594280805</v>
      </c>
      <c r="R91" s="5">
        <v>1.44907837714503</v>
      </c>
      <c r="S91" s="4">
        <v>91.144421341146995</v>
      </c>
      <c r="T91" s="5">
        <v>1.0121178558141599</v>
      </c>
      <c r="U91" s="4">
        <v>90.051890441095594</v>
      </c>
      <c r="V91" s="5">
        <v>1.06570598387252</v>
      </c>
      <c r="W91" s="4">
        <v>85.801225136582303</v>
      </c>
      <c r="X91" s="5">
        <v>1.8893546188030299</v>
      </c>
      <c r="Y91" s="4">
        <v>-5.3431962045647099</v>
      </c>
      <c r="Z91" s="5">
        <v>2.15501751998289</v>
      </c>
      <c r="AA91" s="4" t="s">
        <v>888</v>
      </c>
      <c r="AB91" s="5" t="s">
        <v>888</v>
      </c>
      <c r="AC91" s="4">
        <v>89.531318435785494</v>
      </c>
      <c r="AD91" s="5">
        <v>1.0094896223602801</v>
      </c>
      <c r="AE91" s="4">
        <v>88.460594539082507</v>
      </c>
      <c r="AF91" s="5">
        <v>1.45910903191722</v>
      </c>
      <c r="AG91" s="4" t="s">
        <v>888</v>
      </c>
      <c r="AH91" s="5" t="s">
        <v>888</v>
      </c>
      <c r="AI91" s="4" t="s">
        <v>431</v>
      </c>
      <c r="AJ91" s="5" t="s">
        <v>431</v>
      </c>
      <c r="AK91" s="4" t="s">
        <v>431</v>
      </c>
      <c r="AL91" s="5" t="s">
        <v>431</v>
      </c>
      <c r="AM91" s="4" t="s">
        <v>431</v>
      </c>
      <c r="AN91" s="5" t="s">
        <v>431</v>
      </c>
      <c r="AO91" s="4" t="s">
        <v>431</v>
      </c>
      <c r="AP91" s="5" t="s">
        <v>431</v>
      </c>
      <c r="AQ91" s="4">
        <v>88.551361217615906</v>
      </c>
      <c r="AR91" s="5">
        <v>1.12002631653051</v>
      </c>
      <c r="AS91" s="4">
        <v>90.190423166461798</v>
      </c>
      <c r="AT91" s="5">
        <v>1.28476059366858</v>
      </c>
      <c r="AU91" s="4">
        <v>89.076902886090593</v>
      </c>
      <c r="AV91" s="5">
        <v>1.8623127208342301</v>
      </c>
      <c r="AW91" s="4">
        <v>0.52554166847468797</v>
      </c>
      <c r="AX91" s="5">
        <v>2.1211633220219301</v>
      </c>
      <c r="AY91" s="6"/>
      <c r="AZ91" s="6"/>
      <c r="BA91" s="4">
        <v>-1.5220979312935301</v>
      </c>
      <c r="BB91" s="11">
        <v>0.96477327982766603</v>
      </c>
    </row>
    <row r="92" spans="1:54" ht="13" customHeight="1" x14ac:dyDescent="0.35">
      <c r="A92" s="3" t="s">
        <v>49</v>
      </c>
      <c r="B92" s="59">
        <v>3</v>
      </c>
      <c r="C92" s="4">
        <v>95.235951610789996</v>
      </c>
      <c r="D92" s="5">
        <v>0.38127398905379301</v>
      </c>
      <c r="E92" s="4" t="s">
        <v>888</v>
      </c>
      <c r="F92" s="5" t="s">
        <v>888</v>
      </c>
      <c r="G92" s="4">
        <v>95.454399335437799</v>
      </c>
      <c r="H92" s="5">
        <v>0.453210767261085</v>
      </c>
      <c r="I92" s="4">
        <v>94.385991788797497</v>
      </c>
      <c r="J92" s="5">
        <v>0.80726084371448403</v>
      </c>
      <c r="K92" s="4" t="s">
        <v>888</v>
      </c>
      <c r="L92" s="5" t="s">
        <v>888</v>
      </c>
      <c r="M92" s="4">
        <v>94.995700556095002</v>
      </c>
      <c r="N92" s="5">
        <v>0.42864111710026298</v>
      </c>
      <c r="O92" s="4">
        <v>96.883697930563301</v>
      </c>
      <c r="P92" s="5">
        <v>0.545799050709183</v>
      </c>
      <c r="Q92" s="4">
        <v>1.88799737446833</v>
      </c>
      <c r="R92" s="5">
        <v>0.69322009209080004</v>
      </c>
      <c r="S92" s="4">
        <v>94.948164960210704</v>
      </c>
      <c r="T92" s="5">
        <v>0.81086445794480599</v>
      </c>
      <c r="U92" s="4">
        <v>95.166714417474793</v>
      </c>
      <c r="V92" s="5">
        <v>0.59964517351160496</v>
      </c>
      <c r="W92" s="4">
        <v>95.4754247669281</v>
      </c>
      <c r="X92" s="5">
        <v>0.75718991378759903</v>
      </c>
      <c r="Y92" s="4">
        <v>0.52725980671739603</v>
      </c>
      <c r="Z92" s="5">
        <v>1.08682356458746</v>
      </c>
      <c r="AA92" s="4" t="s">
        <v>888</v>
      </c>
      <c r="AB92" s="5" t="s">
        <v>888</v>
      </c>
      <c r="AC92" s="4">
        <v>94.873000237544005</v>
      </c>
      <c r="AD92" s="5">
        <v>0.56584716715629801</v>
      </c>
      <c r="AE92" s="4">
        <v>95.866701703026294</v>
      </c>
      <c r="AF92" s="5">
        <v>0.50574200573901296</v>
      </c>
      <c r="AG92" s="4" t="s">
        <v>888</v>
      </c>
      <c r="AH92" s="5" t="s">
        <v>888</v>
      </c>
      <c r="AI92" s="4">
        <v>95.619814337164101</v>
      </c>
      <c r="AJ92" s="5">
        <v>0.494819710530506</v>
      </c>
      <c r="AK92" s="4">
        <v>95.094931461210294</v>
      </c>
      <c r="AL92" s="5">
        <v>0.52054813987246695</v>
      </c>
      <c r="AM92" s="4">
        <v>94.340332389848697</v>
      </c>
      <c r="AN92" s="5">
        <v>2.4842847208405701</v>
      </c>
      <c r="AO92" s="4">
        <v>-1.27948194731538</v>
      </c>
      <c r="AP92" s="5">
        <v>2.5411667301534901</v>
      </c>
      <c r="AQ92" s="4">
        <v>94.980517311861604</v>
      </c>
      <c r="AR92" s="5">
        <v>0.54172215103760801</v>
      </c>
      <c r="AS92" s="4">
        <v>95.721176953662194</v>
      </c>
      <c r="AT92" s="5">
        <v>0.52810841279371601</v>
      </c>
      <c r="AU92" s="4" t="s">
        <v>888</v>
      </c>
      <c r="AV92" s="5" t="s">
        <v>888</v>
      </c>
      <c r="AW92" s="4" t="s">
        <v>888</v>
      </c>
      <c r="AX92" s="5" t="s">
        <v>888</v>
      </c>
      <c r="AY92" s="6"/>
      <c r="AZ92" s="6"/>
      <c r="BA92" s="4">
        <v>-0.26496011166621303</v>
      </c>
      <c r="BB92" s="11">
        <v>0.55067469579152295</v>
      </c>
    </row>
    <row r="93" spans="1:54" ht="13" customHeight="1" x14ac:dyDescent="0.35">
      <c r="A93" s="3" t="s">
        <v>51</v>
      </c>
      <c r="B93" s="59">
        <v>3</v>
      </c>
      <c r="C93" s="4">
        <v>92.767418056359801</v>
      </c>
      <c r="D93" s="5">
        <v>0.50309131885991099</v>
      </c>
      <c r="E93" s="4">
        <v>93.191722864214896</v>
      </c>
      <c r="F93" s="5">
        <v>1.82945128066875</v>
      </c>
      <c r="G93" s="4">
        <v>93.026426467928701</v>
      </c>
      <c r="H93" s="5">
        <v>0.92468333121723301</v>
      </c>
      <c r="I93" s="4">
        <v>92.227211221118395</v>
      </c>
      <c r="J93" s="5">
        <v>0.66586653725490896</v>
      </c>
      <c r="K93" s="4">
        <v>-0.96451164309642901</v>
      </c>
      <c r="L93" s="5">
        <v>1.9546601179874401</v>
      </c>
      <c r="M93" s="4">
        <v>92.458398279702294</v>
      </c>
      <c r="N93" s="5">
        <v>0.58007939452323498</v>
      </c>
      <c r="O93" s="4">
        <v>94.495986197751705</v>
      </c>
      <c r="P93" s="5">
        <v>1.58232103930944</v>
      </c>
      <c r="Q93" s="4">
        <v>2.0375879180494101</v>
      </c>
      <c r="R93" s="5">
        <v>1.77345936729816</v>
      </c>
      <c r="S93" s="4">
        <v>92.8686770522568</v>
      </c>
      <c r="T93" s="5">
        <v>0.60279397987268202</v>
      </c>
      <c r="U93" s="4">
        <v>92.394346118514306</v>
      </c>
      <c r="V93" s="5">
        <v>1.19005112962368</v>
      </c>
      <c r="W93" s="4">
        <v>88.411073660548297</v>
      </c>
      <c r="X93" s="5">
        <v>2.4505477562884401</v>
      </c>
      <c r="Y93" s="4">
        <v>-4.4576033917084601</v>
      </c>
      <c r="Z93" s="5">
        <v>2.54729765229746</v>
      </c>
      <c r="AA93" s="4">
        <v>93.121939973714802</v>
      </c>
      <c r="AB93" s="5">
        <v>0.62323671374102096</v>
      </c>
      <c r="AC93" s="4">
        <v>91.1366518017348</v>
      </c>
      <c r="AD93" s="5">
        <v>1.3758368357878099</v>
      </c>
      <c r="AE93" s="4">
        <v>90.980631552091097</v>
      </c>
      <c r="AF93" s="5">
        <v>1.70176370314882</v>
      </c>
      <c r="AG93" s="4">
        <v>-2.1413084216237301</v>
      </c>
      <c r="AH93" s="5">
        <v>1.8362758767470699</v>
      </c>
      <c r="AI93" s="4">
        <v>92.380978634915294</v>
      </c>
      <c r="AJ93" s="5">
        <v>0.59892940943703898</v>
      </c>
      <c r="AK93" s="4">
        <v>93.824982012154805</v>
      </c>
      <c r="AL93" s="5">
        <v>1.32083281020357</v>
      </c>
      <c r="AM93" s="4">
        <v>90.667235729971907</v>
      </c>
      <c r="AN93" s="5">
        <v>2.5163270151939701</v>
      </c>
      <c r="AO93" s="4">
        <v>-1.7137429049434201</v>
      </c>
      <c r="AP93" s="5">
        <v>2.6090767420991199</v>
      </c>
      <c r="AQ93" s="4">
        <v>92.877422188314</v>
      </c>
      <c r="AR93" s="5">
        <v>0.51529142307609399</v>
      </c>
      <c r="AS93" s="4" t="s">
        <v>888</v>
      </c>
      <c r="AT93" s="5" t="s">
        <v>888</v>
      </c>
      <c r="AU93" s="4" t="s">
        <v>888</v>
      </c>
      <c r="AV93" s="5" t="s">
        <v>888</v>
      </c>
      <c r="AW93" s="4" t="s">
        <v>888</v>
      </c>
      <c r="AX93" s="5" t="s">
        <v>888</v>
      </c>
      <c r="AY93" s="6"/>
      <c r="AZ93" s="6"/>
      <c r="BA93" s="4">
        <v>5.2420878150499603E-2</v>
      </c>
      <c r="BB93" s="11">
        <v>0.71774711006859204</v>
      </c>
    </row>
    <row r="94" spans="1:54" ht="13" customHeight="1" x14ac:dyDescent="0.35">
      <c r="A94" s="3" t="s">
        <v>56</v>
      </c>
      <c r="B94" s="59">
        <v>3</v>
      </c>
      <c r="C94" s="4">
        <v>73.992903618476703</v>
      </c>
      <c r="D94" s="5">
        <v>0.92442978582872704</v>
      </c>
      <c r="E94" s="4" t="s">
        <v>888</v>
      </c>
      <c r="F94" s="5" t="s">
        <v>888</v>
      </c>
      <c r="G94" s="4">
        <v>74.591292719426406</v>
      </c>
      <c r="H94" s="5">
        <v>1.2642507817233</v>
      </c>
      <c r="I94" s="4">
        <v>73.515314799781095</v>
      </c>
      <c r="J94" s="5">
        <v>1.8181080434811701</v>
      </c>
      <c r="K94" s="4" t="s">
        <v>888</v>
      </c>
      <c r="L94" s="5" t="s">
        <v>888</v>
      </c>
      <c r="M94" s="4">
        <v>74.580748051981999</v>
      </c>
      <c r="N94" s="5">
        <v>1.0036445694537599</v>
      </c>
      <c r="O94" s="4" t="s">
        <v>888</v>
      </c>
      <c r="P94" s="5" t="s">
        <v>888</v>
      </c>
      <c r="Q94" s="4" t="s">
        <v>888</v>
      </c>
      <c r="R94" s="5" t="s">
        <v>888</v>
      </c>
      <c r="S94" s="4">
        <v>73.037774184694499</v>
      </c>
      <c r="T94" s="5">
        <v>1.2849346467612199</v>
      </c>
      <c r="U94" s="4">
        <v>76.588100981465402</v>
      </c>
      <c r="V94" s="5">
        <v>1.6279256347345601</v>
      </c>
      <c r="W94" s="4" t="s">
        <v>888</v>
      </c>
      <c r="X94" s="5" t="s">
        <v>888</v>
      </c>
      <c r="Y94" s="4" t="s">
        <v>888</v>
      </c>
      <c r="Z94" s="5" t="s">
        <v>888</v>
      </c>
      <c r="AA94" s="4">
        <v>71.564765981327994</v>
      </c>
      <c r="AB94" s="5">
        <v>2.6985103917614</v>
      </c>
      <c r="AC94" s="4">
        <v>74.432050592756397</v>
      </c>
      <c r="AD94" s="5">
        <v>1.0799431094707801</v>
      </c>
      <c r="AE94" s="4" t="s">
        <v>888</v>
      </c>
      <c r="AF94" s="5" t="s">
        <v>888</v>
      </c>
      <c r="AG94" s="4" t="s">
        <v>888</v>
      </c>
      <c r="AH94" s="5" t="s">
        <v>888</v>
      </c>
      <c r="AI94" s="4">
        <v>71.208070734325105</v>
      </c>
      <c r="AJ94" s="5">
        <v>1.5422522451018601</v>
      </c>
      <c r="AK94" s="4">
        <v>76.295499520333095</v>
      </c>
      <c r="AL94" s="5">
        <v>1.36564363981424</v>
      </c>
      <c r="AM94" s="4" t="s">
        <v>888</v>
      </c>
      <c r="AN94" s="5" t="s">
        <v>888</v>
      </c>
      <c r="AO94" s="4" t="s">
        <v>888</v>
      </c>
      <c r="AP94" s="5" t="s">
        <v>888</v>
      </c>
      <c r="AQ94" s="4">
        <v>73.780432777052795</v>
      </c>
      <c r="AR94" s="5">
        <v>1.29470116654212</v>
      </c>
      <c r="AS94" s="4">
        <v>75.035045173338702</v>
      </c>
      <c r="AT94" s="5">
        <v>1.6391874703142899</v>
      </c>
      <c r="AU94" s="4" t="s">
        <v>888</v>
      </c>
      <c r="AV94" s="5" t="s">
        <v>888</v>
      </c>
      <c r="AW94" s="4" t="s">
        <v>888</v>
      </c>
      <c r="AX94" s="5" t="s">
        <v>888</v>
      </c>
      <c r="AY94" s="6"/>
      <c r="AZ94" s="6"/>
      <c r="BA94" s="4">
        <v>-7.1112116409192403</v>
      </c>
      <c r="BB94" s="11">
        <v>1.2005640047919299</v>
      </c>
    </row>
    <row r="95" spans="1:54" ht="13" customHeight="1" x14ac:dyDescent="0.35">
      <c r="A95" s="3" t="s">
        <v>60</v>
      </c>
      <c r="B95" s="59">
        <v>3</v>
      </c>
      <c r="C95" s="4">
        <v>85.920535174756097</v>
      </c>
      <c r="D95" s="5">
        <v>0.62241669366066998</v>
      </c>
      <c r="E95" s="4" t="s">
        <v>888</v>
      </c>
      <c r="F95" s="5" t="s">
        <v>888</v>
      </c>
      <c r="G95" s="4">
        <v>85.973050315271806</v>
      </c>
      <c r="H95" s="5">
        <v>0.90666309275215995</v>
      </c>
      <c r="I95" s="4">
        <v>86.039297534770796</v>
      </c>
      <c r="J95" s="5">
        <v>0.867083699409539</v>
      </c>
      <c r="K95" s="4" t="s">
        <v>888</v>
      </c>
      <c r="L95" s="5" t="s">
        <v>888</v>
      </c>
      <c r="M95" s="4">
        <v>84.355183729266798</v>
      </c>
      <c r="N95" s="5">
        <v>0.70821198251524897</v>
      </c>
      <c r="O95" s="4">
        <v>94.683298768364494</v>
      </c>
      <c r="P95" s="5">
        <v>1.24400812741072</v>
      </c>
      <c r="Q95" s="4">
        <v>10.3281150390977</v>
      </c>
      <c r="R95" s="5">
        <v>1.4280717854570499</v>
      </c>
      <c r="S95" s="4">
        <v>86.098594624075403</v>
      </c>
      <c r="T95" s="5">
        <v>1.0436072180668801</v>
      </c>
      <c r="U95" s="4">
        <v>86.749566584690896</v>
      </c>
      <c r="V95" s="5">
        <v>1.05618995921908</v>
      </c>
      <c r="W95" s="4">
        <v>84.555599322717299</v>
      </c>
      <c r="X95" s="5">
        <v>1.1155479007805</v>
      </c>
      <c r="Y95" s="4">
        <v>-1.5429953013580899</v>
      </c>
      <c r="Z95" s="5">
        <v>1.5656334400905501</v>
      </c>
      <c r="AA95" s="4">
        <v>86.494382085871607</v>
      </c>
      <c r="AB95" s="5">
        <v>0.68176714604102895</v>
      </c>
      <c r="AC95" s="4">
        <v>84.577600800483594</v>
      </c>
      <c r="AD95" s="5">
        <v>1.5282473042592299</v>
      </c>
      <c r="AE95" s="4">
        <v>84.751446680373903</v>
      </c>
      <c r="AF95" s="5">
        <v>2.18006087806324</v>
      </c>
      <c r="AG95" s="4">
        <v>-1.74293540549766</v>
      </c>
      <c r="AH95" s="5">
        <v>2.32767520501953</v>
      </c>
      <c r="AI95" s="4" t="s">
        <v>431</v>
      </c>
      <c r="AJ95" s="5" t="s">
        <v>431</v>
      </c>
      <c r="AK95" s="4" t="s">
        <v>431</v>
      </c>
      <c r="AL95" s="5" t="s">
        <v>431</v>
      </c>
      <c r="AM95" s="4" t="s">
        <v>431</v>
      </c>
      <c r="AN95" s="5" t="s">
        <v>431</v>
      </c>
      <c r="AO95" s="4" t="s">
        <v>431</v>
      </c>
      <c r="AP95" s="5" t="s">
        <v>431</v>
      </c>
      <c r="AQ95" s="4">
        <v>85.770207159411996</v>
      </c>
      <c r="AR95" s="5">
        <v>0.68365275657811697</v>
      </c>
      <c r="AS95" s="4" t="s">
        <v>888</v>
      </c>
      <c r="AT95" s="5" t="s">
        <v>888</v>
      </c>
      <c r="AU95" s="4" t="s">
        <v>888</v>
      </c>
      <c r="AV95" s="5" t="s">
        <v>888</v>
      </c>
      <c r="AW95" s="4" t="s">
        <v>888</v>
      </c>
      <c r="AX95" s="5" t="s">
        <v>888</v>
      </c>
      <c r="AY95" s="6"/>
      <c r="AZ95" s="6"/>
      <c r="BA95" s="4">
        <v>0.79128381099410205</v>
      </c>
      <c r="BB95" s="11">
        <v>0.94924073524286101</v>
      </c>
    </row>
    <row r="96" spans="1:54" ht="13" customHeight="1" x14ac:dyDescent="0.35">
      <c r="A96" s="3" t="s">
        <v>61</v>
      </c>
      <c r="B96" s="59">
        <v>3</v>
      </c>
      <c r="C96" s="4">
        <v>96.035835133374704</v>
      </c>
      <c r="D96" s="5">
        <v>0.51357174622948598</v>
      </c>
      <c r="E96" s="4">
        <v>96.425922754472097</v>
      </c>
      <c r="F96" s="5">
        <v>1.41706968810975</v>
      </c>
      <c r="G96" s="4">
        <v>95.805145015369604</v>
      </c>
      <c r="H96" s="5">
        <v>0.71261949849212503</v>
      </c>
      <c r="I96" s="4">
        <v>96.060063374942402</v>
      </c>
      <c r="J96" s="5">
        <v>0.65819171234464302</v>
      </c>
      <c r="K96" s="4">
        <v>-0.36585937952968101</v>
      </c>
      <c r="L96" s="5">
        <v>1.56413330309086</v>
      </c>
      <c r="M96" s="4">
        <v>95.591812135685799</v>
      </c>
      <c r="N96" s="5">
        <v>0.64106919324656098</v>
      </c>
      <c r="O96" s="4">
        <v>96.1456929395722</v>
      </c>
      <c r="P96" s="5">
        <v>0.65083822011077297</v>
      </c>
      <c r="Q96" s="4">
        <v>0.55388080388642902</v>
      </c>
      <c r="R96" s="5">
        <v>0.93038899690276899</v>
      </c>
      <c r="S96" s="4">
        <v>95.765301367881904</v>
      </c>
      <c r="T96" s="5">
        <v>0.65479848916642902</v>
      </c>
      <c r="U96" s="4">
        <v>97.149907880660706</v>
      </c>
      <c r="V96" s="5">
        <v>0.91362446425965804</v>
      </c>
      <c r="W96" s="4">
        <v>96.406880971014004</v>
      </c>
      <c r="X96" s="5">
        <v>0.883091993862126</v>
      </c>
      <c r="Y96" s="4">
        <v>0.64157960313210105</v>
      </c>
      <c r="Z96" s="5">
        <v>1.11244779966191</v>
      </c>
      <c r="AA96" s="4">
        <v>96.962985218564597</v>
      </c>
      <c r="AB96" s="5">
        <v>0.60923221680113204</v>
      </c>
      <c r="AC96" s="4">
        <v>97.178307873344295</v>
      </c>
      <c r="AD96" s="5">
        <v>0.55679443311648602</v>
      </c>
      <c r="AE96" s="4">
        <v>93.696108612541295</v>
      </c>
      <c r="AF96" s="5">
        <v>1.4915237027702899</v>
      </c>
      <c r="AG96" s="4">
        <v>-3.2668766060232901</v>
      </c>
      <c r="AH96" s="5">
        <v>1.6189192186658901</v>
      </c>
      <c r="AI96" s="4" t="s">
        <v>431</v>
      </c>
      <c r="AJ96" s="5" t="s">
        <v>431</v>
      </c>
      <c r="AK96" s="4" t="s">
        <v>431</v>
      </c>
      <c r="AL96" s="5" t="s">
        <v>431</v>
      </c>
      <c r="AM96" s="4" t="s">
        <v>431</v>
      </c>
      <c r="AN96" s="5" t="s">
        <v>431</v>
      </c>
      <c r="AO96" s="4" t="s">
        <v>431</v>
      </c>
      <c r="AP96" s="5" t="s">
        <v>431</v>
      </c>
      <c r="AQ96" s="4">
        <v>96.062914513706204</v>
      </c>
      <c r="AR96" s="5">
        <v>0.62380827340212097</v>
      </c>
      <c r="AS96" s="4">
        <v>95.768530968300098</v>
      </c>
      <c r="AT96" s="5">
        <v>1.1509617647418899</v>
      </c>
      <c r="AU96" s="4" t="s">
        <v>431</v>
      </c>
      <c r="AV96" s="5" t="s">
        <v>431</v>
      </c>
      <c r="AW96" s="4" t="s">
        <v>431</v>
      </c>
      <c r="AX96" s="5" t="s">
        <v>431</v>
      </c>
      <c r="AY96" s="6"/>
      <c r="AZ96" s="6"/>
      <c r="BA96" s="4">
        <v>-0.34029018891745</v>
      </c>
      <c r="BB96" s="11">
        <v>0.63305620398747897</v>
      </c>
    </row>
    <row r="97" spans="1:54" ht="13" customHeight="1" x14ac:dyDescent="0.35">
      <c r="A97" s="14" t="s">
        <v>203</v>
      </c>
      <c r="B97" s="15">
        <v>3</v>
      </c>
      <c r="C97" s="16">
        <v>86.521567589664599</v>
      </c>
      <c r="D97" s="17">
        <v>0.25097649534048</v>
      </c>
      <c r="E97" s="16">
        <v>94.808822809343496</v>
      </c>
      <c r="F97" s="17">
        <v>1.1570413226523</v>
      </c>
      <c r="G97" s="16">
        <v>86.631268937275493</v>
      </c>
      <c r="H97" s="17">
        <v>0.33362629419512102</v>
      </c>
      <c r="I97" s="16">
        <v>86.546632294032705</v>
      </c>
      <c r="J97" s="17">
        <v>0.47565788262347702</v>
      </c>
      <c r="K97" s="16">
        <v>-0.66518551131305503</v>
      </c>
      <c r="L97" s="17">
        <v>1.2517197336752901</v>
      </c>
      <c r="M97" s="16">
        <v>86.259177272899805</v>
      </c>
      <c r="N97" s="17">
        <v>0.28664770871946499</v>
      </c>
      <c r="O97" s="16">
        <v>94.360789929945696</v>
      </c>
      <c r="P97" s="17">
        <v>0.479866874702218</v>
      </c>
      <c r="Q97" s="16">
        <v>3.09535249028893</v>
      </c>
      <c r="R97" s="17">
        <v>0.58755605950824696</v>
      </c>
      <c r="S97" s="16">
        <v>86.687572301431501</v>
      </c>
      <c r="T97" s="17">
        <v>0.35417229395870797</v>
      </c>
      <c r="U97" s="16">
        <v>87.215023984256703</v>
      </c>
      <c r="V97" s="17">
        <v>0.43754622845902302</v>
      </c>
      <c r="W97" s="16">
        <v>86.585479534281205</v>
      </c>
      <c r="X97" s="17">
        <v>0.81918254291975201</v>
      </c>
      <c r="Y97" s="16">
        <v>-2.0520639266841298</v>
      </c>
      <c r="Z97" s="17">
        <v>0.91200453832494</v>
      </c>
      <c r="AA97" s="16">
        <v>84.6202750299596</v>
      </c>
      <c r="AB97" s="17">
        <v>0.59465096407798501</v>
      </c>
      <c r="AC97" s="16">
        <v>86.221046795305796</v>
      </c>
      <c r="AD97" s="17">
        <v>0.40023460655715398</v>
      </c>
      <c r="AE97" s="16">
        <v>90.015936806524294</v>
      </c>
      <c r="AF97" s="17">
        <v>0.68622508331196297</v>
      </c>
      <c r="AG97" s="16">
        <v>-1.82926665088102</v>
      </c>
      <c r="AH97" s="17">
        <v>1.0543670905214699</v>
      </c>
      <c r="AI97" s="16">
        <v>84.794294861049707</v>
      </c>
      <c r="AJ97" s="17">
        <v>0.61202322532545606</v>
      </c>
      <c r="AK97" s="16">
        <v>84.803902395052901</v>
      </c>
      <c r="AL97" s="17">
        <v>0.49658782564655901</v>
      </c>
      <c r="AM97" s="16">
        <v>85.537121320565305</v>
      </c>
      <c r="AN97" s="17">
        <v>1.25414274386066</v>
      </c>
      <c r="AO97" s="16">
        <v>-2.6537295721656</v>
      </c>
      <c r="AP97" s="17">
        <v>1.4255918685793301</v>
      </c>
      <c r="AQ97" s="16">
        <v>86.136190779195601</v>
      </c>
      <c r="AR97" s="17">
        <v>0.349286816878495</v>
      </c>
      <c r="AS97" s="16">
        <v>86.341813181112698</v>
      </c>
      <c r="AT97" s="17">
        <v>0.51564385114059597</v>
      </c>
      <c r="AU97" s="16">
        <v>88.460108599179904</v>
      </c>
      <c r="AV97" s="17">
        <v>1.2939541928554701</v>
      </c>
      <c r="AW97" s="16">
        <v>1.1879727582008901</v>
      </c>
      <c r="AX97" s="17">
        <v>1.5554281231062299</v>
      </c>
      <c r="AY97" s="9"/>
      <c r="AZ97" s="9"/>
      <c r="BA97" s="16">
        <v>-1.0383610132796499</v>
      </c>
      <c r="BB97" s="18">
        <v>0.34487621661513501</v>
      </c>
    </row>
    <row r="99" spans="1:54" x14ac:dyDescent="0.35">
      <c r="A99" s="7" t="s">
        <v>69</v>
      </c>
    </row>
    <row r="100" spans="1:54" x14ac:dyDescent="0.35">
      <c r="A100" s="7" t="s">
        <v>121</v>
      </c>
    </row>
    <row r="101" spans="1:54" x14ac:dyDescent="0.35">
      <c r="A101" s="7" t="s">
        <v>122</v>
      </c>
    </row>
    <row r="102" spans="1:54" x14ac:dyDescent="0.35">
      <c r="A102" s="7" t="s">
        <v>123</v>
      </c>
    </row>
    <row r="103" spans="1:54" x14ac:dyDescent="0.35">
      <c r="A103" s="7" t="s">
        <v>124</v>
      </c>
    </row>
    <row r="104" spans="1:54" x14ac:dyDescent="0.35">
      <c r="A104" s="7" t="s">
        <v>163</v>
      </c>
    </row>
    <row r="105" spans="1:54" x14ac:dyDescent="0.35">
      <c r="A105" s="7" t="s">
        <v>125</v>
      </c>
    </row>
    <row r="106" spans="1:54" x14ac:dyDescent="0.35">
      <c r="A106" s="7" t="s">
        <v>178</v>
      </c>
    </row>
    <row r="107" spans="1:54" x14ac:dyDescent="0.35">
      <c r="A107" s="7" t="s">
        <v>70</v>
      </c>
    </row>
    <row r="108" spans="1:54" x14ac:dyDescent="0.35">
      <c r="A108" s="7" t="s">
        <v>71</v>
      </c>
    </row>
    <row r="109" spans="1:54" x14ac:dyDescent="0.35">
      <c r="A109" s="13" t="str">
        <f>HYPERLINK("https://oecdcode.org/disclaimers/cyprus.html", "Information on data for Cyprus: https://oecdcode.org/disclaimers/cyprus.html")</f>
        <v>Information on data for Cyprus: https://oecdcode.org/disclaimers/cyprus.html</v>
      </c>
    </row>
    <row r="110" spans="1:54" x14ac:dyDescent="0.35">
      <c r="A110" s="7" t="s">
        <v>72</v>
      </c>
    </row>
  </sheetData>
  <mergeCells count="36">
    <mergeCell ref="B7:B10"/>
    <mergeCell ref="C7:BB7"/>
    <mergeCell ref="C8:D9"/>
    <mergeCell ref="E8:L8"/>
    <mergeCell ref="M8:R8"/>
    <mergeCell ref="S8:Z8"/>
    <mergeCell ref="AA8:AH8"/>
    <mergeCell ref="AI8:AP8"/>
    <mergeCell ref="AQ8:AX8"/>
    <mergeCell ref="AY8:AZ8"/>
    <mergeCell ref="AG9:AH9"/>
    <mergeCell ref="BA8:BB8"/>
    <mergeCell ref="E9:F9"/>
    <mergeCell ref="G9:H9"/>
    <mergeCell ref="I9:J9"/>
    <mergeCell ref="K9:L9"/>
    <mergeCell ref="M9:N9"/>
    <mergeCell ref="O9:P9"/>
    <mergeCell ref="Q9:R9"/>
    <mergeCell ref="S9:T9"/>
    <mergeCell ref="U9:V9"/>
    <mergeCell ref="W9:X9"/>
    <mergeCell ref="Y9:Z9"/>
    <mergeCell ref="AA9:AB9"/>
    <mergeCell ref="AC9:AD9"/>
    <mergeCell ref="AE9:AF9"/>
    <mergeCell ref="AU9:AV9"/>
    <mergeCell ref="AW9:AX9"/>
    <mergeCell ref="AY9:AZ9"/>
    <mergeCell ref="BA9:BB9"/>
    <mergeCell ref="AI9:AJ9"/>
    <mergeCell ref="AK9:AL9"/>
    <mergeCell ref="AM9:AN9"/>
    <mergeCell ref="AO9:AP9"/>
    <mergeCell ref="AQ9:AR9"/>
    <mergeCell ref="AS9:AT9"/>
  </mergeCells>
  <conditionalFormatting sqref="K1:K200">
    <cfRule type="expression" dxfId="269" priority="8">
      <formula>ABS(K1/L1)&gt;1.95996398454005</formula>
    </cfRule>
  </conditionalFormatting>
  <conditionalFormatting sqref="Q1:Q200">
    <cfRule type="expression" dxfId="268" priority="7">
      <formula>ABS(Q1/R1)&gt;1.95996398454005</formula>
    </cfRule>
  </conditionalFormatting>
  <conditionalFormatting sqref="Y1:Y200">
    <cfRule type="expression" dxfId="267" priority="6">
      <formula>ABS(Y1/Z1)&gt;1.95996398454005</formula>
    </cfRule>
  </conditionalFormatting>
  <conditionalFormatting sqref="AG1:AG200">
    <cfRule type="expression" dxfId="266" priority="5">
      <formula>ABS(AG1/AH1)&gt;1.95996398454005</formula>
    </cfRule>
  </conditionalFormatting>
  <conditionalFormatting sqref="AO1:AO200">
    <cfRule type="expression" dxfId="265" priority="4">
      <formula>ABS(AO1/AP1)&gt;1.95996398454005</formula>
    </cfRule>
  </conditionalFormatting>
  <conditionalFormatting sqref="AW1:AW200">
    <cfRule type="expression" dxfId="264" priority="3">
      <formula>ABS(AW1/AX1)&gt;1.95996398454005</formula>
    </cfRule>
  </conditionalFormatting>
  <conditionalFormatting sqref="AY1:AY200">
    <cfRule type="expression" dxfId="263" priority="2">
      <formula>ABS(AY1/AZ1)&gt;1.95996398454005</formula>
    </cfRule>
  </conditionalFormatting>
  <conditionalFormatting sqref="BA1:BA200">
    <cfRule type="expression" dxfId="262" priority="1">
      <formula>ABS(BA1/BB1)&gt;1.95996398454005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L106"/>
  <sheetViews>
    <sheetView showGridLines="0" zoomScale="80" workbookViewId="0"/>
  </sheetViews>
  <sheetFormatPr defaultColWidth="10.90625" defaultRowHeight="14.5" x14ac:dyDescent="0.35"/>
  <cols>
    <col min="1" max="1" width="30.7265625" customWidth="1"/>
    <col min="2" max="2" width="8.7265625" customWidth="1"/>
  </cols>
  <sheetData>
    <row r="1" spans="1:38" x14ac:dyDescent="0.35">
      <c r="A1" s="12" t="s">
        <v>291</v>
      </c>
    </row>
    <row r="2" spans="1:38" x14ac:dyDescent="0.35">
      <c r="A2" s="23" t="s">
        <v>292</v>
      </c>
    </row>
    <row r="3" spans="1:38" x14ac:dyDescent="0.35">
      <c r="A3" s="41" t="s">
        <v>343</v>
      </c>
    </row>
    <row r="4" spans="1:38" x14ac:dyDescent="0.35">
      <c r="A4" s="168" t="str">
        <f>HYPERLINK("#'TOC'!A1", "Back to TOC")</f>
        <v>Back to TOC</v>
      </c>
    </row>
    <row r="7" spans="1:38" ht="16" customHeight="1" x14ac:dyDescent="0.35">
      <c r="B7" s="334" t="s">
        <v>344</v>
      </c>
      <c r="C7" s="337" t="s">
        <v>658</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43"/>
    </row>
    <row r="8" spans="1:38" ht="32" customHeight="1" x14ac:dyDescent="0.35">
      <c r="B8" s="335"/>
      <c r="C8" s="338" t="s">
        <v>653</v>
      </c>
      <c r="D8" s="338"/>
      <c r="E8" s="338" t="s">
        <v>659</v>
      </c>
      <c r="F8" s="338"/>
      <c r="G8" s="338" t="s">
        <v>654</v>
      </c>
      <c r="H8" s="338"/>
      <c r="I8" s="338" t="s">
        <v>655</v>
      </c>
      <c r="J8" s="338"/>
      <c r="K8" s="338" t="s">
        <v>656</v>
      </c>
      <c r="L8" s="338"/>
      <c r="M8" s="338" t="s">
        <v>657</v>
      </c>
      <c r="N8" s="338"/>
      <c r="O8" s="365" t="s">
        <v>348</v>
      </c>
      <c r="P8" s="365"/>
      <c r="Q8" s="365"/>
      <c r="R8" s="365"/>
      <c r="S8" s="365"/>
      <c r="T8" s="365"/>
      <c r="U8" s="365"/>
      <c r="V8" s="365"/>
      <c r="W8" s="365"/>
      <c r="X8" s="365"/>
      <c r="Y8" s="365"/>
      <c r="Z8" s="365"/>
      <c r="AA8" s="365" t="s">
        <v>351</v>
      </c>
      <c r="AB8" s="365"/>
      <c r="AC8" s="365"/>
      <c r="AD8" s="365"/>
      <c r="AE8" s="365"/>
      <c r="AF8" s="365"/>
      <c r="AG8" s="365"/>
      <c r="AH8" s="365"/>
      <c r="AI8" s="365"/>
      <c r="AJ8" s="365"/>
      <c r="AK8" s="365"/>
      <c r="AL8" s="366"/>
    </row>
    <row r="9" spans="1:38" ht="75" customHeight="1" x14ac:dyDescent="0.35">
      <c r="B9" s="335"/>
      <c r="C9" s="344"/>
      <c r="D9" s="344"/>
      <c r="E9" s="344"/>
      <c r="F9" s="344"/>
      <c r="G9" s="344"/>
      <c r="H9" s="344"/>
      <c r="I9" s="344"/>
      <c r="J9" s="344"/>
      <c r="K9" s="344"/>
      <c r="L9" s="344"/>
      <c r="M9" s="344"/>
      <c r="N9" s="344"/>
      <c r="O9" s="340" t="s">
        <v>653</v>
      </c>
      <c r="P9" s="340"/>
      <c r="Q9" s="340" t="s">
        <v>659</v>
      </c>
      <c r="R9" s="340"/>
      <c r="S9" s="340" t="s">
        <v>654</v>
      </c>
      <c r="T9" s="340"/>
      <c r="U9" s="340" t="s">
        <v>655</v>
      </c>
      <c r="V9" s="340"/>
      <c r="W9" s="340" t="s">
        <v>656</v>
      </c>
      <c r="X9" s="340"/>
      <c r="Y9" s="340" t="s">
        <v>657</v>
      </c>
      <c r="Z9" s="340"/>
      <c r="AA9" s="340" t="s">
        <v>653</v>
      </c>
      <c r="AB9" s="340"/>
      <c r="AC9" s="340" t="s">
        <v>659</v>
      </c>
      <c r="AD9" s="340"/>
      <c r="AE9" s="340" t="s">
        <v>654</v>
      </c>
      <c r="AF9" s="340"/>
      <c r="AG9" s="340" t="s">
        <v>655</v>
      </c>
      <c r="AH9" s="340"/>
      <c r="AI9" s="340" t="s">
        <v>656</v>
      </c>
      <c r="AJ9" s="340"/>
      <c r="AK9" s="340" t="s">
        <v>657</v>
      </c>
      <c r="AL9" s="342"/>
    </row>
    <row r="10" spans="1:38"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45" t="s">
        <v>346</v>
      </c>
    </row>
    <row r="11" spans="1:38" ht="13" customHeight="1" x14ac:dyDescent="0.35">
      <c r="A11" s="53"/>
      <c r="B11" s="185"/>
      <c r="C11" s="54" t="s">
        <v>2028</v>
      </c>
      <c r="D11" s="186" t="s">
        <v>2029</v>
      </c>
      <c r="E11" s="54" t="s">
        <v>2030</v>
      </c>
      <c r="F11" s="186" t="s">
        <v>2031</v>
      </c>
      <c r="G11" s="54" t="s">
        <v>2032</v>
      </c>
      <c r="H11" s="186" t="s">
        <v>2033</v>
      </c>
      <c r="I11" s="54" t="s">
        <v>2034</v>
      </c>
      <c r="J11" s="186" t="s">
        <v>2035</v>
      </c>
      <c r="K11" s="54" t="s">
        <v>2036</v>
      </c>
      <c r="L11" s="186" t="s">
        <v>2037</v>
      </c>
      <c r="M11" s="54" t="s">
        <v>2038</v>
      </c>
      <c r="N11" s="186" t="s">
        <v>2039</v>
      </c>
      <c r="O11" s="56" t="s">
        <v>2040</v>
      </c>
      <c r="P11" s="56" t="s">
        <v>2041</v>
      </c>
      <c r="Q11" s="56" t="s">
        <v>2042</v>
      </c>
      <c r="R11" s="56" t="s">
        <v>2043</v>
      </c>
      <c r="S11" s="56" t="s">
        <v>2044</v>
      </c>
      <c r="T11" s="56" t="s">
        <v>2045</v>
      </c>
      <c r="U11" s="56" t="s">
        <v>2046</v>
      </c>
      <c r="V11" s="56" t="s">
        <v>2047</v>
      </c>
      <c r="W11" s="56" t="s">
        <v>2048</v>
      </c>
      <c r="X11" s="56" t="s">
        <v>2049</v>
      </c>
      <c r="Y11" s="56" t="s">
        <v>2050</v>
      </c>
      <c r="Z11" s="56" t="s">
        <v>2051</v>
      </c>
      <c r="AA11" s="56" t="s">
        <v>2052</v>
      </c>
      <c r="AB11" s="56" t="s">
        <v>2053</v>
      </c>
      <c r="AC11" s="56" t="s">
        <v>2054</v>
      </c>
      <c r="AD11" s="56" t="s">
        <v>2055</v>
      </c>
      <c r="AE11" s="56" t="s">
        <v>2056</v>
      </c>
      <c r="AF11" s="56" t="s">
        <v>2057</v>
      </c>
      <c r="AG11" s="56" t="s">
        <v>2058</v>
      </c>
      <c r="AH11" s="56" t="s">
        <v>2059</v>
      </c>
      <c r="AI11" s="56" t="s">
        <v>2060</v>
      </c>
      <c r="AJ11" s="56" t="s">
        <v>2061</v>
      </c>
      <c r="AK11" s="56" t="s">
        <v>2062</v>
      </c>
      <c r="AL11" s="2" t="s">
        <v>2063</v>
      </c>
    </row>
    <row r="12" spans="1:38" ht="13" customHeight="1" x14ac:dyDescent="0.35">
      <c r="A12" s="3" t="s">
        <v>352</v>
      </c>
      <c r="B12" s="171">
        <v>2</v>
      </c>
      <c r="C12" s="4">
        <v>87.665825029728694</v>
      </c>
      <c r="D12" s="177">
        <v>0.73483696369929796</v>
      </c>
      <c r="E12" s="4">
        <v>70.273973399084596</v>
      </c>
      <c r="F12" s="177">
        <v>1.1051629637389599</v>
      </c>
      <c r="G12" s="4">
        <v>85.553671883443897</v>
      </c>
      <c r="H12" s="177">
        <v>0.76822484680632397</v>
      </c>
      <c r="I12" s="4">
        <v>77.953839598831195</v>
      </c>
      <c r="J12" s="177">
        <v>0.76475560500060003</v>
      </c>
      <c r="K12" s="4">
        <v>85.6590477638008</v>
      </c>
      <c r="L12" s="177">
        <v>0.88776796614469</v>
      </c>
      <c r="M12" s="4">
        <v>85.006618365382494</v>
      </c>
      <c r="N12" s="177">
        <v>0.82700824336285805</v>
      </c>
      <c r="O12" s="6"/>
      <c r="P12" s="6"/>
      <c r="Q12" s="6"/>
      <c r="R12" s="6"/>
      <c r="S12" s="6"/>
      <c r="T12" s="6"/>
      <c r="U12" s="6"/>
      <c r="V12" s="6"/>
      <c r="W12" s="6"/>
      <c r="X12" s="6"/>
      <c r="Y12" s="6"/>
      <c r="Z12" s="6"/>
      <c r="AA12" s="6"/>
      <c r="AB12" s="6"/>
      <c r="AC12" s="6"/>
      <c r="AD12" s="6"/>
      <c r="AE12" s="6"/>
      <c r="AF12" s="6"/>
      <c r="AG12" s="6"/>
      <c r="AH12" s="6"/>
      <c r="AI12" s="6"/>
      <c r="AJ12" s="6"/>
      <c r="AK12" s="6"/>
      <c r="AL12" s="8"/>
    </row>
    <row r="13" spans="1:38" ht="13" customHeight="1" x14ac:dyDescent="0.35">
      <c r="A13" s="3" t="s">
        <v>353</v>
      </c>
      <c r="B13" s="171">
        <v>2</v>
      </c>
      <c r="C13" s="4">
        <v>85.263162874368206</v>
      </c>
      <c r="D13" s="177">
        <v>1.00126790998265</v>
      </c>
      <c r="E13" s="4">
        <v>76.8811282558964</v>
      </c>
      <c r="F13" s="177">
        <v>1.1866703156392799</v>
      </c>
      <c r="G13" s="4">
        <v>92.723480988574096</v>
      </c>
      <c r="H13" s="177">
        <v>0.68682975684508696</v>
      </c>
      <c r="I13" s="4">
        <v>53.051782548646599</v>
      </c>
      <c r="J13" s="177">
        <v>1.55481136451125</v>
      </c>
      <c r="K13" s="4">
        <v>91.434438628565204</v>
      </c>
      <c r="L13" s="177">
        <v>0.80118279168053796</v>
      </c>
      <c r="M13" s="4">
        <v>88.890397220085703</v>
      </c>
      <c r="N13" s="177">
        <v>0.75795670158985695</v>
      </c>
      <c r="O13" s="6"/>
      <c r="P13" s="6"/>
      <c r="Q13" s="6"/>
      <c r="R13" s="6"/>
      <c r="S13" s="6"/>
      <c r="T13" s="6"/>
      <c r="U13" s="6"/>
      <c r="V13" s="6"/>
      <c r="W13" s="6"/>
      <c r="X13" s="6"/>
      <c r="Y13" s="6"/>
      <c r="Z13" s="6"/>
      <c r="AA13" s="6"/>
      <c r="AB13" s="6"/>
      <c r="AC13" s="6"/>
      <c r="AD13" s="6"/>
      <c r="AE13" s="6"/>
      <c r="AF13" s="6"/>
      <c r="AG13" s="6"/>
      <c r="AH13" s="6"/>
      <c r="AI13" s="6"/>
      <c r="AJ13" s="6"/>
      <c r="AK13" s="6"/>
      <c r="AL13" s="8"/>
    </row>
    <row r="14" spans="1:38" ht="13" customHeight="1" x14ac:dyDescent="0.35">
      <c r="A14" s="3" t="s">
        <v>354</v>
      </c>
      <c r="B14" s="171">
        <v>2</v>
      </c>
      <c r="C14" s="4">
        <v>33.553988952321198</v>
      </c>
      <c r="D14" s="177">
        <v>1.2075114600233201</v>
      </c>
      <c r="E14" s="4">
        <v>19.495501925578601</v>
      </c>
      <c r="F14" s="177">
        <v>0.82913066027350102</v>
      </c>
      <c r="G14" s="4">
        <v>66.999775864741196</v>
      </c>
      <c r="H14" s="177">
        <v>0.98658334606442299</v>
      </c>
      <c r="I14" s="4">
        <v>25.512549555866201</v>
      </c>
      <c r="J14" s="177">
        <v>1.26574267756033</v>
      </c>
      <c r="K14" s="4">
        <v>72.367525998694006</v>
      </c>
      <c r="L14" s="177">
        <v>1.05380442628635</v>
      </c>
      <c r="M14" s="4">
        <v>52.382839626471998</v>
      </c>
      <c r="N14" s="177">
        <v>1.08805022077559</v>
      </c>
      <c r="O14" s="6"/>
      <c r="P14" s="6"/>
      <c r="Q14" s="6"/>
      <c r="R14" s="6"/>
      <c r="S14" s="6"/>
      <c r="T14" s="6"/>
      <c r="U14" s="6"/>
      <c r="V14" s="6"/>
      <c r="W14" s="6"/>
      <c r="X14" s="6"/>
      <c r="Y14" s="6"/>
      <c r="Z14" s="6"/>
      <c r="AA14" s="6"/>
      <c r="AB14" s="6"/>
      <c r="AC14" s="6"/>
      <c r="AD14" s="6"/>
      <c r="AE14" s="6"/>
      <c r="AF14" s="6"/>
      <c r="AG14" s="6"/>
      <c r="AH14" s="6"/>
      <c r="AI14" s="6"/>
      <c r="AJ14" s="6"/>
      <c r="AK14" s="6"/>
      <c r="AL14" s="8"/>
    </row>
    <row r="15" spans="1:38" ht="13" customHeight="1" x14ac:dyDescent="0.35">
      <c r="A15" s="3" t="s">
        <v>355</v>
      </c>
      <c r="B15" s="171">
        <v>2</v>
      </c>
      <c r="C15" s="4">
        <v>87.088563259078299</v>
      </c>
      <c r="D15" s="177">
        <v>0.85464453758190195</v>
      </c>
      <c r="E15" s="4">
        <v>63.511539484422002</v>
      </c>
      <c r="F15" s="177">
        <v>1.1960091410289599</v>
      </c>
      <c r="G15" s="4">
        <v>68.181255940108898</v>
      </c>
      <c r="H15" s="177">
        <v>1.1268149481449301</v>
      </c>
      <c r="I15" s="4">
        <v>74.469587321406706</v>
      </c>
      <c r="J15" s="177">
        <v>1.0030139557878199</v>
      </c>
      <c r="K15" s="4">
        <v>77.718882732988703</v>
      </c>
      <c r="L15" s="177">
        <v>0.88893765149301696</v>
      </c>
      <c r="M15" s="4">
        <v>84.502902737410594</v>
      </c>
      <c r="N15" s="177">
        <v>0.76633516703029803</v>
      </c>
      <c r="O15" s="6"/>
      <c r="P15" s="6"/>
      <c r="Q15" s="6"/>
      <c r="R15" s="6"/>
      <c r="S15" s="6"/>
      <c r="T15" s="6"/>
      <c r="U15" s="6"/>
      <c r="V15" s="6"/>
      <c r="W15" s="6"/>
      <c r="X15" s="6"/>
      <c r="Y15" s="6"/>
      <c r="Z15" s="6"/>
      <c r="AA15" s="6"/>
      <c r="AB15" s="6"/>
      <c r="AC15" s="6"/>
      <c r="AD15" s="6"/>
      <c r="AE15" s="6"/>
      <c r="AF15" s="6"/>
      <c r="AG15" s="6"/>
      <c r="AH15" s="6"/>
      <c r="AI15" s="6"/>
      <c r="AJ15" s="6"/>
      <c r="AK15" s="6"/>
      <c r="AL15" s="8"/>
    </row>
    <row r="16" spans="1:38" ht="13" customHeight="1" x14ac:dyDescent="0.35">
      <c r="A16" s="3" t="s">
        <v>356</v>
      </c>
      <c r="B16" s="171">
        <v>2</v>
      </c>
      <c r="C16" s="4">
        <v>92.106467337383407</v>
      </c>
      <c r="D16" s="177">
        <v>0.59194144995654896</v>
      </c>
      <c r="E16" s="4">
        <v>92.8787084079663</v>
      </c>
      <c r="F16" s="177">
        <v>0.610759470446404</v>
      </c>
      <c r="G16" s="4">
        <v>96.616063742199501</v>
      </c>
      <c r="H16" s="177">
        <v>0.390962514563443</v>
      </c>
      <c r="I16" s="4">
        <v>83.590143275930103</v>
      </c>
      <c r="J16" s="177">
        <v>0.79818278082996597</v>
      </c>
      <c r="K16" s="4">
        <v>95.651384568371896</v>
      </c>
      <c r="L16" s="177">
        <v>0.50285634990760397</v>
      </c>
      <c r="M16" s="4">
        <v>96.558273384420502</v>
      </c>
      <c r="N16" s="177">
        <v>0.40171890920641201</v>
      </c>
      <c r="O16" s="6"/>
      <c r="P16" s="6"/>
      <c r="Q16" s="6"/>
      <c r="R16" s="6"/>
      <c r="S16" s="6"/>
      <c r="T16" s="6"/>
      <c r="U16" s="6"/>
      <c r="V16" s="6"/>
      <c r="W16" s="6"/>
      <c r="X16" s="6"/>
      <c r="Y16" s="6"/>
      <c r="Z16" s="6"/>
      <c r="AA16" s="6"/>
      <c r="AB16" s="6"/>
      <c r="AC16" s="6"/>
      <c r="AD16" s="6"/>
      <c r="AE16" s="6"/>
      <c r="AF16" s="6"/>
      <c r="AG16" s="6"/>
      <c r="AH16" s="6"/>
      <c r="AI16" s="6"/>
      <c r="AJ16" s="6"/>
      <c r="AK16" s="6"/>
      <c r="AL16" s="8"/>
    </row>
    <row r="17" spans="1:38" ht="13" customHeight="1" x14ac:dyDescent="0.35">
      <c r="A17" s="3" t="s">
        <v>357</v>
      </c>
      <c r="B17" s="171">
        <v>2</v>
      </c>
      <c r="C17" s="4">
        <v>81.860422684048004</v>
      </c>
      <c r="D17" s="177">
        <v>0.94504353024958698</v>
      </c>
      <c r="E17" s="4">
        <v>51.073155212556202</v>
      </c>
      <c r="F17" s="177">
        <v>1.0862592985225901</v>
      </c>
      <c r="G17" s="4">
        <v>84.771932021759596</v>
      </c>
      <c r="H17" s="177">
        <v>0.75696439128911897</v>
      </c>
      <c r="I17" s="4">
        <v>33.351588872358001</v>
      </c>
      <c r="J17" s="177">
        <v>1.10497864977316</v>
      </c>
      <c r="K17" s="4">
        <v>75.038463823074494</v>
      </c>
      <c r="L17" s="177">
        <v>0.87873067145998895</v>
      </c>
      <c r="M17" s="4">
        <v>87.841560414983405</v>
      </c>
      <c r="N17" s="177">
        <v>0.70633285677096602</v>
      </c>
      <c r="O17" s="6"/>
      <c r="P17" s="6"/>
      <c r="Q17" s="6"/>
      <c r="R17" s="6"/>
      <c r="S17" s="6"/>
      <c r="T17" s="6"/>
      <c r="U17" s="6"/>
      <c r="V17" s="6"/>
      <c r="W17" s="6"/>
      <c r="X17" s="6"/>
      <c r="Y17" s="6"/>
      <c r="Z17" s="6"/>
      <c r="AA17" s="6"/>
      <c r="AB17" s="6"/>
      <c r="AC17" s="6"/>
      <c r="AD17" s="6"/>
      <c r="AE17" s="6"/>
      <c r="AF17" s="6"/>
      <c r="AG17" s="6"/>
      <c r="AH17" s="6"/>
      <c r="AI17" s="6"/>
      <c r="AJ17" s="6"/>
      <c r="AK17" s="6"/>
      <c r="AL17" s="8"/>
    </row>
    <row r="18" spans="1:38" ht="13" customHeight="1" x14ac:dyDescent="0.35">
      <c r="A18" s="190" t="s">
        <v>358</v>
      </c>
      <c r="B18" s="171">
        <v>2</v>
      </c>
      <c r="C18" s="4">
        <v>85.436490274524104</v>
      </c>
      <c r="D18" s="177">
        <v>1.08737211577003</v>
      </c>
      <c r="E18" s="4">
        <v>54.222705834478603</v>
      </c>
      <c r="F18" s="177">
        <v>1.4927462642670699</v>
      </c>
      <c r="G18" s="4">
        <v>90.280328642287998</v>
      </c>
      <c r="H18" s="177">
        <v>0.80651790988330496</v>
      </c>
      <c r="I18" s="4">
        <v>38.482812703072902</v>
      </c>
      <c r="J18" s="177">
        <v>1.5323097369743699</v>
      </c>
      <c r="K18" s="4">
        <v>79.1380966215564</v>
      </c>
      <c r="L18" s="177">
        <v>1.1943849723871101</v>
      </c>
      <c r="M18" s="4">
        <v>84.880668408155202</v>
      </c>
      <c r="N18" s="177">
        <v>1.05018301186249</v>
      </c>
      <c r="O18" s="6"/>
      <c r="P18" s="6"/>
      <c r="Q18" s="6"/>
      <c r="R18" s="6"/>
      <c r="S18" s="6"/>
      <c r="T18" s="6"/>
      <c r="U18" s="6"/>
      <c r="V18" s="6"/>
      <c r="W18" s="6"/>
      <c r="X18" s="6"/>
      <c r="Y18" s="6"/>
      <c r="Z18" s="6"/>
      <c r="AA18" s="6"/>
      <c r="AB18" s="6"/>
      <c r="AC18" s="6"/>
      <c r="AD18" s="6"/>
      <c r="AE18" s="6"/>
      <c r="AF18" s="6"/>
      <c r="AG18" s="6"/>
      <c r="AH18" s="6"/>
      <c r="AI18" s="6"/>
      <c r="AJ18" s="6"/>
      <c r="AK18" s="6"/>
      <c r="AL18" s="8"/>
    </row>
    <row r="19" spans="1:38" ht="13" customHeight="1" x14ac:dyDescent="0.35">
      <c r="A19" s="190" t="s">
        <v>359</v>
      </c>
      <c r="B19" s="171">
        <v>2</v>
      </c>
      <c r="C19" s="4">
        <v>76.180853272908607</v>
      </c>
      <c r="D19" s="177">
        <v>1.48794382556107</v>
      </c>
      <c r="E19" s="4">
        <v>46.0789777018596</v>
      </c>
      <c r="F19" s="177">
        <v>1.4703618976994299</v>
      </c>
      <c r="G19" s="4">
        <v>75.986582251061506</v>
      </c>
      <c r="H19" s="177">
        <v>1.4092536026925699</v>
      </c>
      <c r="I19" s="4">
        <v>25.1846976285937</v>
      </c>
      <c r="J19" s="177">
        <v>1.3354887882348501</v>
      </c>
      <c r="K19" s="4">
        <v>68.508570931730702</v>
      </c>
      <c r="L19" s="177">
        <v>1.3102480918781001</v>
      </c>
      <c r="M19" s="4">
        <v>92.535552259778399</v>
      </c>
      <c r="N19" s="177">
        <v>0.665473825562093</v>
      </c>
      <c r="O19" s="6"/>
      <c r="P19" s="6"/>
      <c r="Q19" s="6"/>
      <c r="R19" s="6"/>
      <c r="S19" s="6"/>
      <c r="T19" s="6"/>
      <c r="U19" s="6"/>
      <c r="V19" s="6"/>
      <c r="W19" s="6"/>
      <c r="X19" s="6"/>
      <c r="Y19" s="6"/>
      <c r="Z19" s="6"/>
      <c r="AA19" s="6"/>
      <c r="AB19" s="6"/>
      <c r="AC19" s="6"/>
      <c r="AD19" s="6"/>
      <c r="AE19" s="6"/>
      <c r="AF19" s="6"/>
      <c r="AG19" s="6"/>
      <c r="AH19" s="6"/>
      <c r="AI19" s="6"/>
      <c r="AJ19" s="6"/>
      <c r="AK19" s="6"/>
      <c r="AL19" s="8"/>
    </row>
    <row r="20" spans="1:38" ht="13" customHeight="1" x14ac:dyDescent="0.35">
      <c r="A20" s="3" t="s">
        <v>360</v>
      </c>
      <c r="B20" s="171">
        <v>2</v>
      </c>
      <c r="C20" s="4">
        <v>81.047054821305693</v>
      </c>
      <c r="D20" s="177">
        <v>1.16558675408529</v>
      </c>
      <c r="E20" s="4">
        <v>60.421342919779299</v>
      </c>
      <c r="F20" s="177">
        <v>1.3714686105416301</v>
      </c>
      <c r="G20" s="4">
        <v>80.6346713771987</v>
      </c>
      <c r="H20" s="177">
        <v>1.2728772318088699</v>
      </c>
      <c r="I20" s="4">
        <v>56.884695190399697</v>
      </c>
      <c r="J20" s="177">
        <v>1.61125455001378</v>
      </c>
      <c r="K20" s="4">
        <v>84.091483428019501</v>
      </c>
      <c r="L20" s="177">
        <v>1.24883246801639</v>
      </c>
      <c r="M20" s="4">
        <v>91.703957211314403</v>
      </c>
      <c r="N20" s="177">
        <v>0.79590204779964402</v>
      </c>
      <c r="O20" s="6"/>
      <c r="P20" s="6"/>
      <c r="Q20" s="6"/>
      <c r="R20" s="6"/>
      <c r="S20" s="6"/>
      <c r="T20" s="6"/>
      <c r="U20" s="6"/>
      <c r="V20" s="6"/>
      <c r="W20" s="6"/>
      <c r="X20" s="6"/>
      <c r="Y20" s="6"/>
      <c r="Z20" s="6"/>
      <c r="AA20" s="6"/>
      <c r="AB20" s="6"/>
      <c r="AC20" s="6"/>
      <c r="AD20" s="6"/>
      <c r="AE20" s="6"/>
      <c r="AF20" s="6"/>
      <c r="AG20" s="6"/>
      <c r="AH20" s="6"/>
      <c r="AI20" s="6"/>
      <c r="AJ20" s="6"/>
      <c r="AK20" s="6"/>
      <c r="AL20" s="8"/>
    </row>
    <row r="21" spans="1:38" ht="13" customHeight="1" x14ac:dyDescent="0.35">
      <c r="A21" s="3" t="s">
        <v>361</v>
      </c>
      <c r="B21" s="171">
        <v>2</v>
      </c>
      <c r="C21" s="4">
        <v>88.575922498054197</v>
      </c>
      <c r="D21" s="177">
        <v>0.96497260546413199</v>
      </c>
      <c r="E21" s="4">
        <v>52.476269160013203</v>
      </c>
      <c r="F21" s="177">
        <v>1.3785450942308799</v>
      </c>
      <c r="G21" s="4">
        <v>82.521985275224907</v>
      </c>
      <c r="H21" s="177">
        <v>0.98869573258843502</v>
      </c>
      <c r="I21" s="4">
        <v>28.027213622023499</v>
      </c>
      <c r="J21" s="177">
        <v>1.2446067435352599</v>
      </c>
      <c r="K21" s="4">
        <v>82.520888409603202</v>
      </c>
      <c r="L21" s="177">
        <v>0.93010720821348802</v>
      </c>
      <c r="M21" s="4">
        <v>91.214341700266402</v>
      </c>
      <c r="N21" s="177">
        <v>0.70837316426543895</v>
      </c>
      <c r="O21" s="6"/>
      <c r="P21" s="6"/>
      <c r="Q21" s="6"/>
      <c r="R21" s="6"/>
      <c r="S21" s="6"/>
      <c r="T21" s="6"/>
      <c r="U21" s="6"/>
      <c r="V21" s="6"/>
      <c r="W21" s="6"/>
      <c r="X21" s="6"/>
      <c r="Y21" s="6"/>
      <c r="Z21" s="6"/>
      <c r="AA21" s="6"/>
      <c r="AB21" s="6"/>
      <c r="AC21" s="6"/>
      <c r="AD21" s="6"/>
      <c r="AE21" s="6"/>
      <c r="AF21" s="6"/>
      <c r="AG21" s="6"/>
      <c r="AH21" s="6"/>
      <c r="AI21" s="6"/>
      <c r="AJ21" s="6"/>
      <c r="AK21" s="6"/>
      <c r="AL21" s="8"/>
    </row>
    <row r="22" spans="1:38" ht="13" customHeight="1" x14ac:dyDescent="0.35">
      <c r="A22" s="3" t="s">
        <v>362</v>
      </c>
      <c r="B22" s="171">
        <v>2</v>
      </c>
      <c r="C22" s="4">
        <v>86.643811845098895</v>
      </c>
      <c r="D22" s="177">
        <v>1.4668585208848</v>
      </c>
      <c r="E22" s="4">
        <v>74.440772945276194</v>
      </c>
      <c r="F22" s="177">
        <v>1.6993905266759599</v>
      </c>
      <c r="G22" s="4">
        <v>86.597090068898197</v>
      </c>
      <c r="H22" s="177">
        <v>1.17529809592957</v>
      </c>
      <c r="I22" s="4">
        <v>63.093489549070902</v>
      </c>
      <c r="J22" s="177">
        <v>1.68620474244773</v>
      </c>
      <c r="K22" s="4">
        <v>92.401025696052997</v>
      </c>
      <c r="L22" s="177">
        <v>1.06735165008772</v>
      </c>
      <c r="M22" s="4">
        <v>92.112864346675195</v>
      </c>
      <c r="N22" s="177">
        <v>1.13669492353434</v>
      </c>
      <c r="O22" s="6"/>
      <c r="P22" s="6"/>
      <c r="Q22" s="6"/>
      <c r="R22" s="6"/>
      <c r="S22" s="6"/>
      <c r="T22" s="6"/>
      <c r="U22" s="6"/>
      <c r="V22" s="6"/>
      <c r="W22" s="6"/>
      <c r="X22" s="6"/>
      <c r="Y22" s="6"/>
      <c r="Z22" s="6"/>
      <c r="AA22" s="6"/>
      <c r="AB22" s="6"/>
      <c r="AC22" s="6"/>
      <c r="AD22" s="6"/>
      <c r="AE22" s="6"/>
      <c r="AF22" s="6"/>
      <c r="AG22" s="6"/>
      <c r="AH22" s="6"/>
      <c r="AI22" s="6"/>
      <c r="AJ22" s="6"/>
      <c r="AK22" s="6"/>
      <c r="AL22" s="8"/>
    </row>
    <row r="23" spans="1:38" ht="13" customHeight="1" x14ac:dyDescent="0.35">
      <c r="A23" s="3" t="s">
        <v>363</v>
      </c>
      <c r="B23" s="171">
        <v>2</v>
      </c>
      <c r="C23" s="4">
        <v>76.525154416642806</v>
      </c>
      <c r="D23" s="177">
        <v>1.5737529901757701</v>
      </c>
      <c r="E23" s="4">
        <v>81.778989239995894</v>
      </c>
      <c r="F23" s="177">
        <v>1.1619823114294301</v>
      </c>
      <c r="G23" s="4">
        <v>87.268927139779095</v>
      </c>
      <c r="H23" s="177">
        <v>1.1435914497915101</v>
      </c>
      <c r="I23" s="4">
        <v>76.479862129464095</v>
      </c>
      <c r="J23" s="177">
        <v>1.5849147849879199</v>
      </c>
      <c r="K23" s="4">
        <v>93.079970131854907</v>
      </c>
      <c r="L23" s="177">
        <v>1.02555189136543</v>
      </c>
      <c r="M23" s="4">
        <v>89.554309856540101</v>
      </c>
      <c r="N23" s="177">
        <v>1.1830044461690801</v>
      </c>
      <c r="O23" s="6"/>
      <c r="P23" s="6"/>
      <c r="Q23" s="6"/>
      <c r="R23" s="6"/>
      <c r="S23" s="6"/>
      <c r="T23" s="6"/>
      <c r="U23" s="6"/>
      <c r="V23" s="6"/>
      <c r="W23" s="6"/>
      <c r="X23" s="6"/>
      <c r="Y23" s="6"/>
      <c r="Z23" s="6"/>
      <c r="AA23" s="6"/>
      <c r="AB23" s="6"/>
      <c r="AC23" s="6"/>
      <c r="AD23" s="6"/>
      <c r="AE23" s="6"/>
      <c r="AF23" s="6"/>
      <c r="AG23" s="6"/>
      <c r="AH23" s="6"/>
      <c r="AI23" s="6"/>
      <c r="AJ23" s="6"/>
      <c r="AK23" s="6"/>
      <c r="AL23" s="8"/>
    </row>
    <row r="24" spans="1:38" ht="13" customHeight="1" x14ac:dyDescent="0.35">
      <c r="A24" s="3" t="s">
        <v>364</v>
      </c>
      <c r="B24" s="171">
        <v>2</v>
      </c>
      <c r="C24" s="4">
        <v>67.786343115402303</v>
      </c>
      <c r="D24" s="177">
        <v>1.5483229859488601</v>
      </c>
      <c r="E24" s="4">
        <v>58.372927499770903</v>
      </c>
      <c r="F24" s="177">
        <v>1.2472930837523299</v>
      </c>
      <c r="G24" s="4">
        <v>80.660057306464097</v>
      </c>
      <c r="H24" s="177">
        <v>1.04940303646503</v>
      </c>
      <c r="I24" s="4">
        <v>38.882752132018503</v>
      </c>
      <c r="J24" s="177">
        <v>1.43264463045727</v>
      </c>
      <c r="K24" s="4">
        <v>88.839561298231899</v>
      </c>
      <c r="L24" s="177">
        <v>1.0189281497381399</v>
      </c>
      <c r="M24" s="4">
        <v>84.640120851089804</v>
      </c>
      <c r="N24" s="177">
        <v>1.16513047343565</v>
      </c>
      <c r="O24" s="6"/>
      <c r="P24" s="6"/>
      <c r="Q24" s="6"/>
      <c r="R24" s="6"/>
      <c r="S24" s="6"/>
      <c r="T24" s="6"/>
      <c r="U24" s="6"/>
      <c r="V24" s="6"/>
      <c r="W24" s="6"/>
      <c r="X24" s="6"/>
      <c r="Y24" s="6"/>
      <c r="Z24" s="6"/>
      <c r="AA24" s="6"/>
      <c r="AB24" s="6"/>
      <c r="AC24" s="6"/>
      <c r="AD24" s="6"/>
      <c r="AE24" s="6"/>
      <c r="AF24" s="6"/>
      <c r="AG24" s="6"/>
      <c r="AH24" s="6"/>
      <c r="AI24" s="6"/>
      <c r="AJ24" s="6"/>
      <c r="AK24" s="6"/>
      <c r="AL24" s="8"/>
    </row>
    <row r="25" spans="1:38" ht="13" customHeight="1" x14ac:dyDescent="0.35">
      <c r="A25" s="3" t="s">
        <v>365</v>
      </c>
      <c r="B25" s="171">
        <v>2</v>
      </c>
      <c r="C25" s="4">
        <v>88.966109896149305</v>
      </c>
      <c r="D25" s="177">
        <v>0.79993082727450204</v>
      </c>
      <c r="E25" s="4">
        <v>65.624283029999702</v>
      </c>
      <c r="F25" s="177">
        <v>1.2527541255571999</v>
      </c>
      <c r="G25" s="4">
        <v>86.611906696567502</v>
      </c>
      <c r="H25" s="177">
        <v>0.87438256766075595</v>
      </c>
      <c r="I25" s="4">
        <v>43.262277371706503</v>
      </c>
      <c r="J25" s="177">
        <v>1.3400734338896101</v>
      </c>
      <c r="K25" s="4">
        <v>79.926652999478307</v>
      </c>
      <c r="L25" s="177">
        <v>1.0675159504051199</v>
      </c>
      <c r="M25" s="4">
        <v>86.6935301935994</v>
      </c>
      <c r="N25" s="177">
        <v>0.94491647070949203</v>
      </c>
      <c r="O25" s="6"/>
      <c r="P25" s="6"/>
      <c r="Q25" s="6"/>
      <c r="R25" s="6"/>
      <c r="S25" s="6"/>
      <c r="T25" s="6"/>
      <c r="U25" s="6"/>
      <c r="V25" s="6"/>
      <c r="W25" s="6"/>
      <c r="X25" s="6"/>
      <c r="Y25" s="6"/>
      <c r="Z25" s="6"/>
      <c r="AA25" s="6"/>
      <c r="AB25" s="6"/>
      <c r="AC25" s="6"/>
      <c r="AD25" s="6"/>
      <c r="AE25" s="6"/>
      <c r="AF25" s="6"/>
      <c r="AG25" s="6"/>
      <c r="AH25" s="6"/>
      <c r="AI25" s="6"/>
      <c r="AJ25" s="6"/>
      <c r="AK25" s="6"/>
      <c r="AL25" s="8"/>
    </row>
    <row r="26" spans="1:38" ht="13" customHeight="1" x14ac:dyDescent="0.35">
      <c r="A26" s="3" t="s">
        <v>366</v>
      </c>
      <c r="B26" s="171">
        <v>2</v>
      </c>
      <c r="C26" s="4">
        <v>76.867538035484202</v>
      </c>
      <c r="D26" s="177">
        <v>1.22869635110999</v>
      </c>
      <c r="E26" s="4">
        <v>48.3599038593565</v>
      </c>
      <c r="F26" s="177">
        <v>1.69015654049593</v>
      </c>
      <c r="G26" s="4">
        <v>84.431676796121593</v>
      </c>
      <c r="H26" s="177">
        <v>1.31883909654905</v>
      </c>
      <c r="I26" s="4">
        <v>45.515463803928597</v>
      </c>
      <c r="J26" s="177">
        <v>1.3562361999416299</v>
      </c>
      <c r="K26" s="4">
        <v>87.099784868436601</v>
      </c>
      <c r="L26" s="177">
        <v>1.09088047754568</v>
      </c>
      <c r="M26" s="4">
        <v>90.095880918551401</v>
      </c>
      <c r="N26" s="177">
        <v>0.97439531075401098</v>
      </c>
      <c r="O26" s="6"/>
      <c r="P26" s="6"/>
      <c r="Q26" s="6"/>
      <c r="R26" s="6"/>
      <c r="S26" s="6"/>
      <c r="T26" s="6"/>
      <c r="U26" s="6"/>
      <c r="V26" s="6"/>
      <c r="W26" s="6"/>
      <c r="X26" s="6"/>
      <c r="Y26" s="6"/>
      <c r="Z26" s="6"/>
      <c r="AA26" s="6"/>
      <c r="AB26" s="6"/>
      <c r="AC26" s="6"/>
      <c r="AD26" s="6"/>
      <c r="AE26" s="6"/>
      <c r="AF26" s="6"/>
      <c r="AG26" s="6"/>
      <c r="AH26" s="6"/>
      <c r="AI26" s="6"/>
      <c r="AJ26" s="6"/>
      <c r="AK26" s="6"/>
      <c r="AL26" s="8"/>
    </row>
    <row r="27" spans="1:38" ht="13" customHeight="1" x14ac:dyDescent="0.35">
      <c r="A27" s="3" t="s">
        <v>367</v>
      </c>
      <c r="B27" s="171">
        <v>2</v>
      </c>
      <c r="C27" s="4">
        <v>37.821343012467302</v>
      </c>
      <c r="D27" s="177">
        <v>0.88616565167649297</v>
      </c>
      <c r="E27" s="4">
        <v>39.404202945908899</v>
      </c>
      <c r="F27" s="177">
        <v>0.94862997460623</v>
      </c>
      <c r="G27" s="4">
        <v>69.886548323734004</v>
      </c>
      <c r="H27" s="177">
        <v>0.85891339140772804</v>
      </c>
      <c r="I27" s="4">
        <v>40.977046335859399</v>
      </c>
      <c r="J27" s="177">
        <v>1.0355977940494001</v>
      </c>
      <c r="K27" s="4">
        <v>81.771707738637801</v>
      </c>
      <c r="L27" s="177">
        <v>0.62446345750099297</v>
      </c>
      <c r="M27" s="4">
        <v>72.462459839011402</v>
      </c>
      <c r="N27" s="177">
        <v>0.84646674006938505</v>
      </c>
      <c r="O27" s="6"/>
      <c r="P27" s="6"/>
      <c r="Q27" s="6"/>
      <c r="R27" s="6"/>
      <c r="S27" s="6"/>
      <c r="T27" s="6"/>
      <c r="U27" s="6"/>
      <c r="V27" s="6"/>
      <c r="W27" s="6"/>
      <c r="X27" s="6"/>
      <c r="Y27" s="6"/>
      <c r="Z27" s="6"/>
      <c r="AA27" s="6"/>
      <c r="AB27" s="6"/>
      <c r="AC27" s="6"/>
      <c r="AD27" s="6"/>
      <c r="AE27" s="6"/>
      <c r="AF27" s="6"/>
      <c r="AG27" s="6"/>
      <c r="AH27" s="6"/>
      <c r="AI27" s="6"/>
      <c r="AJ27" s="6"/>
      <c r="AK27" s="6"/>
      <c r="AL27" s="8"/>
    </row>
    <row r="28" spans="1:38" ht="13" customHeight="1" x14ac:dyDescent="0.35">
      <c r="A28" s="3" t="s">
        <v>368</v>
      </c>
      <c r="B28" s="171">
        <v>2</v>
      </c>
      <c r="C28" s="4">
        <v>54.998060152605802</v>
      </c>
      <c r="D28" s="177">
        <v>1.5854235804875101</v>
      </c>
      <c r="E28" s="4">
        <v>33.124246114762997</v>
      </c>
      <c r="F28" s="177">
        <v>1.5976102173929601</v>
      </c>
      <c r="G28" s="4">
        <v>72.216420016331597</v>
      </c>
      <c r="H28" s="177">
        <v>1.3706372812427701</v>
      </c>
      <c r="I28" s="4">
        <v>27.404180030587</v>
      </c>
      <c r="J28" s="177">
        <v>1.41285196523302</v>
      </c>
      <c r="K28" s="4">
        <v>62.112409149281902</v>
      </c>
      <c r="L28" s="177">
        <v>1.3597744291477301</v>
      </c>
      <c r="M28" s="4">
        <v>48.321248686173099</v>
      </c>
      <c r="N28" s="177">
        <v>1.63678517289417</v>
      </c>
      <c r="O28" s="6"/>
      <c r="P28" s="6"/>
      <c r="Q28" s="6"/>
      <c r="R28" s="6"/>
      <c r="S28" s="6"/>
      <c r="T28" s="6"/>
      <c r="U28" s="6"/>
      <c r="V28" s="6"/>
      <c r="W28" s="6"/>
      <c r="X28" s="6"/>
      <c r="Y28" s="6"/>
      <c r="Z28" s="6"/>
      <c r="AA28" s="6"/>
      <c r="AB28" s="6"/>
      <c r="AC28" s="6"/>
      <c r="AD28" s="6"/>
      <c r="AE28" s="6"/>
      <c r="AF28" s="6"/>
      <c r="AG28" s="6"/>
      <c r="AH28" s="6"/>
      <c r="AI28" s="6"/>
      <c r="AJ28" s="6"/>
      <c r="AK28" s="6"/>
      <c r="AL28" s="8"/>
    </row>
    <row r="29" spans="1:38" ht="13" customHeight="1" x14ac:dyDescent="0.35">
      <c r="A29" s="3" t="s">
        <v>369</v>
      </c>
      <c r="B29" s="171">
        <v>2</v>
      </c>
      <c r="C29" s="4">
        <v>58.608286996258897</v>
      </c>
      <c r="D29" s="177">
        <v>1.16507498148732</v>
      </c>
      <c r="E29" s="4">
        <v>37.604558561332901</v>
      </c>
      <c r="F29" s="177">
        <v>1.1114116842867201</v>
      </c>
      <c r="G29" s="4">
        <v>83.187311730094294</v>
      </c>
      <c r="H29" s="177">
        <v>0.89056365072778898</v>
      </c>
      <c r="I29" s="4">
        <v>41.114200509605404</v>
      </c>
      <c r="J29" s="177">
        <v>1.2090691688709401</v>
      </c>
      <c r="K29" s="4">
        <v>73.219728460848799</v>
      </c>
      <c r="L29" s="177">
        <v>1.0962096508592001</v>
      </c>
      <c r="M29" s="4">
        <v>61.271753412165999</v>
      </c>
      <c r="N29" s="177">
        <v>0.95105502362933403</v>
      </c>
      <c r="O29" s="6"/>
      <c r="P29" s="6"/>
      <c r="Q29" s="6"/>
      <c r="R29" s="6"/>
      <c r="S29" s="6"/>
      <c r="T29" s="6"/>
      <c r="U29" s="6"/>
      <c r="V29" s="6"/>
      <c r="W29" s="6"/>
      <c r="X29" s="6"/>
      <c r="Y29" s="6"/>
      <c r="Z29" s="6"/>
      <c r="AA29" s="6"/>
      <c r="AB29" s="6"/>
      <c r="AC29" s="6"/>
      <c r="AD29" s="6"/>
      <c r="AE29" s="6"/>
      <c r="AF29" s="6"/>
      <c r="AG29" s="6"/>
      <c r="AH29" s="6"/>
      <c r="AI29" s="6"/>
      <c r="AJ29" s="6"/>
      <c r="AK29" s="6"/>
      <c r="AL29" s="8"/>
    </row>
    <row r="30" spans="1:38" ht="13" customHeight="1" x14ac:dyDescent="0.35">
      <c r="A30" s="3" t="s">
        <v>370</v>
      </c>
      <c r="B30" s="171">
        <v>2</v>
      </c>
      <c r="C30" s="4">
        <v>84.973607138573797</v>
      </c>
      <c r="D30" s="177">
        <v>0.73337446302635501</v>
      </c>
      <c r="E30" s="4">
        <v>53.887478632070398</v>
      </c>
      <c r="F30" s="177">
        <v>1.10399567321642</v>
      </c>
      <c r="G30" s="4">
        <v>73.094511155568796</v>
      </c>
      <c r="H30" s="177">
        <v>1.15662843540841</v>
      </c>
      <c r="I30" s="4">
        <v>48.4109757420457</v>
      </c>
      <c r="J30" s="177">
        <v>1.0829959155728199</v>
      </c>
      <c r="K30" s="4">
        <v>81.786448078808505</v>
      </c>
      <c r="L30" s="177">
        <v>0.92751279579067103</v>
      </c>
      <c r="M30" s="4">
        <v>75.282630417396604</v>
      </c>
      <c r="N30" s="177">
        <v>1.02893653142737</v>
      </c>
      <c r="O30" s="6"/>
      <c r="P30" s="6"/>
      <c r="Q30" s="6"/>
      <c r="R30" s="6"/>
      <c r="S30" s="6"/>
      <c r="T30" s="6"/>
      <c r="U30" s="6"/>
      <c r="V30" s="6"/>
      <c r="W30" s="6"/>
      <c r="X30" s="6"/>
      <c r="Y30" s="6"/>
      <c r="Z30" s="6"/>
      <c r="AA30" s="6"/>
      <c r="AB30" s="6"/>
      <c r="AC30" s="6"/>
      <c r="AD30" s="6"/>
      <c r="AE30" s="6"/>
      <c r="AF30" s="6"/>
      <c r="AG30" s="6"/>
      <c r="AH30" s="6"/>
      <c r="AI30" s="6"/>
      <c r="AJ30" s="6"/>
      <c r="AK30" s="6"/>
      <c r="AL30" s="8"/>
    </row>
    <row r="31" spans="1:38" ht="13" customHeight="1" x14ac:dyDescent="0.35">
      <c r="A31" s="3" t="s">
        <v>371</v>
      </c>
      <c r="B31" s="171">
        <v>2</v>
      </c>
      <c r="C31" s="4">
        <v>87.206942470861406</v>
      </c>
      <c r="D31" s="177">
        <v>0.78721082050091595</v>
      </c>
      <c r="E31" s="4">
        <v>63.421150329864297</v>
      </c>
      <c r="F31" s="177">
        <v>1.28010625587594</v>
      </c>
      <c r="G31" s="4">
        <v>84.495832710316606</v>
      </c>
      <c r="H31" s="177">
        <v>0.90929742616553899</v>
      </c>
      <c r="I31" s="4">
        <v>31.148948806515701</v>
      </c>
      <c r="J31" s="177">
        <v>1.40038770465663</v>
      </c>
      <c r="K31" s="4">
        <v>78.753660821819594</v>
      </c>
      <c r="L31" s="177">
        <v>1.2019781116114101</v>
      </c>
      <c r="M31" s="4">
        <v>92.916318946287305</v>
      </c>
      <c r="N31" s="177">
        <v>0.59944050009920502</v>
      </c>
      <c r="O31" s="6"/>
      <c r="P31" s="6"/>
      <c r="Q31" s="6"/>
      <c r="R31" s="6"/>
      <c r="S31" s="6"/>
      <c r="T31" s="6"/>
      <c r="U31" s="6"/>
      <c r="V31" s="6"/>
      <c r="W31" s="6"/>
      <c r="X31" s="6"/>
      <c r="Y31" s="6"/>
      <c r="Z31" s="6"/>
      <c r="AA31" s="6"/>
      <c r="AB31" s="6"/>
      <c r="AC31" s="6"/>
      <c r="AD31" s="6"/>
      <c r="AE31" s="6"/>
      <c r="AF31" s="6"/>
      <c r="AG31" s="6"/>
      <c r="AH31" s="6"/>
      <c r="AI31" s="6"/>
      <c r="AJ31" s="6"/>
      <c r="AK31" s="6"/>
      <c r="AL31" s="8"/>
    </row>
    <row r="32" spans="1:38" ht="13" customHeight="1" x14ac:dyDescent="0.35">
      <c r="A32" s="3" t="s">
        <v>372</v>
      </c>
      <c r="B32" s="171">
        <v>2</v>
      </c>
      <c r="C32" s="4">
        <v>73.776673338604297</v>
      </c>
      <c r="D32" s="177">
        <v>1.0298394411620899</v>
      </c>
      <c r="E32" s="4">
        <v>86.031297571473402</v>
      </c>
      <c r="F32" s="177">
        <v>0.86035752935887899</v>
      </c>
      <c r="G32" s="4">
        <v>75.636339560977504</v>
      </c>
      <c r="H32" s="177">
        <v>0.87814570436511097</v>
      </c>
      <c r="I32" s="4">
        <v>49.423254971250699</v>
      </c>
      <c r="J32" s="177">
        <v>1.1808225136930299</v>
      </c>
      <c r="K32" s="4">
        <v>80.347526435482905</v>
      </c>
      <c r="L32" s="177">
        <v>0.96180708600574305</v>
      </c>
      <c r="M32" s="4">
        <v>57.721320292044801</v>
      </c>
      <c r="N32" s="177">
        <v>1.2133768755457801</v>
      </c>
      <c r="O32" s="6"/>
      <c r="P32" s="6"/>
      <c r="Q32" s="6"/>
      <c r="R32" s="6"/>
      <c r="S32" s="6"/>
      <c r="T32" s="6"/>
      <c r="U32" s="6"/>
      <c r="V32" s="6"/>
      <c r="W32" s="6"/>
      <c r="X32" s="6"/>
      <c r="Y32" s="6"/>
      <c r="Z32" s="6"/>
      <c r="AA32" s="6"/>
      <c r="AB32" s="6"/>
      <c r="AC32" s="6"/>
      <c r="AD32" s="6"/>
      <c r="AE32" s="6"/>
      <c r="AF32" s="6"/>
      <c r="AG32" s="6"/>
      <c r="AH32" s="6"/>
      <c r="AI32" s="6"/>
      <c r="AJ32" s="6"/>
      <c r="AK32" s="6"/>
      <c r="AL32" s="8"/>
    </row>
    <row r="33" spans="1:38" ht="13" customHeight="1" x14ac:dyDescent="0.35">
      <c r="A33" s="3" t="s">
        <v>373</v>
      </c>
      <c r="B33" s="171">
        <v>2</v>
      </c>
      <c r="C33" s="4">
        <v>54.7584486136561</v>
      </c>
      <c r="D33" s="177">
        <v>2.0452939633963201</v>
      </c>
      <c r="E33" s="4">
        <v>47.256460511499199</v>
      </c>
      <c r="F33" s="177">
        <v>1.9411989091914901</v>
      </c>
      <c r="G33" s="4">
        <v>75.806495585131998</v>
      </c>
      <c r="H33" s="177">
        <v>1.51224557655423</v>
      </c>
      <c r="I33" s="4">
        <v>28.8794033085126</v>
      </c>
      <c r="J33" s="177">
        <v>1.44319938519202</v>
      </c>
      <c r="K33" s="4">
        <v>71.838186758036699</v>
      </c>
      <c r="L33" s="177">
        <v>1.6206418515466501</v>
      </c>
      <c r="M33" s="4">
        <v>69.038040674494496</v>
      </c>
      <c r="N33" s="177">
        <v>1.7028787533983301</v>
      </c>
      <c r="O33" s="6"/>
      <c r="P33" s="6"/>
      <c r="Q33" s="6"/>
      <c r="R33" s="6"/>
      <c r="S33" s="6"/>
      <c r="T33" s="6"/>
      <c r="U33" s="6"/>
      <c r="V33" s="6"/>
      <c r="W33" s="6"/>
      <c r="X33" s="6"/>
      <c r="Y33" s="6"/>
      <c r="Z33" s="6"/>
      <c r="AA33" s="6"/>
      <c r="AB33" s="6"/>
      <c r="AC33" s="6"/>
      <c r="AD33" s="6"/>
      <c r="AE33" s="6"/>
      <c r="AF33" s="6"/>
      <c r="AG33" s="6"/>
      <c r="AH33" s="6"/>
      <c r="AI33" s="6"/>
      <c r="AJ33" s="6"/>
      <c r="AK33" s="6"/>
      <c r="AL33" s="8"/>
    </row>
    <row r="34" spans="1:38" ht="13" customHeight="1" x14ac:dyDescent="0.35">
      <c r="A34" s="3" t="s">
        <v>374</v>
      </c>
      <c r="B34" s="171">
        <v>2</v>
      </c>
      <c r="C34" s="4">
        <v>73.964443689301604</v>
      </c>
      <c r="D34" s="177">
        <v>1.4088855501556199</v>
      </c>
      <c r="E34" s="4">
        <v>55.307316406315998</v>
      </c>
      <c r="F34" s="177">
        <v>1.32874572326889</v>
      </c>
      <c r="G34" s="4">
        <v>71.1707664166901</v>
      </c>
      <c r="H34" s="177">
        <v>1.15721335564387</v>
      </c>
      <c r="I34" s="4">
        <v>35.243534239293801</v>
      </c>
      <c r="J34" s="177">
        <v>1.2891204275187</v>
      </c>
      <c r="K34" s="4">
        <v>72.052779201213397</v>
      </c>
      <c r="L34" s="177">
        <v>1.2289903998928899</v>
      </c>
      <c r="M34" s="4">
        <v>70.851919201811</v>
      </c>
      <c r="N34" s="177">
        <v>1.1455385338364801</v>
      </c>
      <c r="O34" s="6"/>
      <c r="P34" s="6"/>
      <c r="Q34" s="6"/>
      <c r="R34" s="6"/>
      <c r="S34" s="6"/>
      <c r="T34" s="6"/>
      <c r="U34" s="6"/>
      <c r="V34" s="6"/>
      <c r="W34" s="6"/>
      <c r="X34" s="6"/>
      <c r="Y34" s="6"/>
      <c r="Z34" s="6"/>
      <c r="AA34" s="6"/>
      <c r="AB34" s="6"/>
      <c r="AC34" s="6"/>
      <c r="AD34" s="6"/>
      <c r="AE34" s="6"/>
      <c r="AF34" s="6"/>
      <c r="AG34" s="6"/>
      <c r="AH34" s="6"/>
      <c r="AI34" s="6"/>
      <c r="AJ34" s="6"/>
      <c r="AK34" s="6"/>
      <c r="AL34" s="8"/>
    </row>
    <row r="35" spans="1:38" ht="13" customHeight="1" x14ac:dyDescent="0.35">
      <c r="A35" s="3" t="s">
        <v>375</v>
      </c>
      <c r="B35" s="171">
        <v>2</v>
      </c>
      <c r="C35" s="4">
        <v>85.065353554525203</v>
      </c>
      <c r="D35" s="177">
        <v>0.67371338207904297</v>
      </c>
      <c r="E35" s="4">
        <v>40.843967024783701</v>
      </c>
      <c r="F35" s="177">
        <v>0.92348442046731105</v>
      </c>
      <c r="G35" s="4">
        <v>87.841209519640799</v>
      </c>
      <c r="H35" s="177">
        <v>0.65596197935538503</v>
      </c>
      <c r="I35" s="4">
        <v>64.386507897924005</v>
      </c>
      <c r="J35" s="177">
        <v>1.4401381861489599</v>
      </c>
      <c r="K35" s="4">
        <v>83.143772993596599</v>
      </c>
      <c r="L35" s="177">
        <v>0.85964576388896097</v>
      </c>
      <c r="M35" s="4">
        <v>88.463386321315994</v>
      </c>
      <c r="N35" s="177">
        <v>0.66341835879588595</v>
      </c>
      <c r="O35" s="6"/>
      <c r="P35" s="6"/>
      <c r="Q35" s="6"/>
      <c r="R35" s="6"/>
      <c r="S35" s="6"/>
      <c r="T35" s="6"/>
      <c r="U35" s="6"/>
      <c r="V35" s="6"/>
      <c r="W35" s="6"/>
      <c r="X35" s="6"/>
      <c r="Y35" s="6"/>
      <c r="Z35" s="6"/>
      <c r="AA35" s="6"/>
      <c r="AB35" s="6"/>
      <c r="AC35" s="6"/>
      <c r="AD35" s="6"/>
      <c r="AE35" s="6"/>
      <c r="AF35" s="6"/>
      <c r="AG35" s="6"/>
      <c r="AH35" s="6"/>
      <c r="AI35" s="6"/>
      <c r="AJ35" s="6"/>
      <c r="AK35" s="6"/>
      <c r="AL35" s="8"/>
    </row>
    <row r="36" spans="1:38" ht="13" customHeight="1" x14ac:dyDescent="0.35">
      <c r="A36" s="3" t="s">
        <v>376</v>
      </c>
      <c r="B36" s="171">
        <v>2</v>
      </c>
      <c r="C36" s="4">
        <v>59.991128077347</v>
      </c>
      <c r="D36" s="177">
        <v>1.2470051071227299</v>
      </c>
      <c r="E36" s="4">
        <v>45.780191207706103</v>
      </c>
      <c r="F36" s="177">
        <v>1.0286492893366801</v>
      </c>
      <c r="G36" s="4">
        <v>55.260929732464199</v>
      </c>
      <c r="H36" s="177">
        <v>1.0063598134216001</v>
      </c>
      <c r="I36" s="4">
        <v>45.768658419882897</v>
      </c>
      <c r="J36" s="177">
        <v>1.0599671538404101</v>
      </c>
      <c r="K36" s="4">
        <v>50.313139421777699</v>
      </c>
      <c r="L36" s="177">
        <v>1.0277911370667501</v>
      </c>
      <c r="M36" s="4">
        <v>50.130578586498501</v>
      </c>
      <c r="N36" s="177">
        <v>1.0100114988172499</v>
      </c>
      <c r="O36" s="6"/>
      <c r="P36" s="6"/>
      <c r="Q36" s="6"/>
      <c r="R36" s="6"/>
      <c r="S36" s="6"/>
      <c r="T36" s="6"/>
      <c r="U36" s="6"/>
      <c r="V36" s="6"/>
      <c r="W36" s="6"/>
      <c r="X36" s="6"/>
      <c r="Y36" s="6"/>
      <c r="Z36" s="6"/>
      <c r="AA36" s="6"/>
      <c r="AB36" s="6"/>
      <c r="AC36" s="6"/>
      <c r="AD36" s="6"/>
      <c r="AE36" s="6"/>
      <c r="AF36" s="6"/>
      <c r="AG36" s="6"/>
      <c r="AH36" s="6"/>
      <c r="AI36" s="6"/>
      <c r="AJ36" s="6"/>
      <c r="AK36" s="6"/>
      <c r="AL36" s="8"/>
    </row>
    <row r="37" spans="1:38" ht="13" customHeight="1" x14ac:dyDescent="0.35">
      <c r="A37" s="3" t="s">
        <v>377</v>
      </c>
      <c r="B37" s="171">
        <v>2</v>
      </c>
      <c r="C37" s="4">
        <v>83.429621371570505</v>
      </c>
      <c r="D37" s="177">
        <v>0.64883041705057898</v>
      </c>
      <c r="E37" s="4">
        <v>80.263538772149701</v>
      </c>
      <c r="F37" s="177">
        <v>0.69984466271545098</v>
      </c>
      <c r="G37" s="4">
        <v>89.061861921922798</v>
      </c>
      <c r="H37" s="177">
        <v>0.60480765300873596</v>
      </c>
      <c r="I37" s="4">
        <v>68.710642297029906</v>
      </c>
      <c r="J37" s="177">
        <v>0.91212810699451496</v>
      </c>
      <c r="K37" s="4">
        <v>86.942634912119701</v>
      </c>
      <c r="L37" s="177">
        <v>0.72304919541291002</v>
      </c>
      <c r="M37" s="4">
        <v>90.377540038637804</v>
      </c>
      <c r="N37" s="177">
        <v>0.51877509737836003</v>
      </c>
      <c r="O37" s="6"/>
      <c r="P37" s="6"/>
      <c r="Q37" s="6"/>
      <c r="R37" s="6"/>
      <c r="S37" s="6"/>
      <c r="T37" s="6"/>
      <c r="U37" s="6"/>
      <c r="V37" s="6"/>
      <c r="W37" s="6"/>
      <c r="X37" s="6"/>
      <c r="Y37" s="6"/>
      <c r="Z37" s="6"/>
      <c r="AA37" s="6"/>
      <c r="AB37" s="6"/>
      <c r="AC37" s="6"/>
      <c r="AD37" s="6"/>
      <c r="AE37" s="6"/>
      <c r="AF37" s="6"/>
      <c r="AG37" s="6"/>
      <c r="AH37" s="6"/>
      <c r="AI37" s="6"/>
      <c r="AJ37" s="6"/>
      <c r="AK37" s="6"/>
      <c r="AL37" s="8"/>
    </row>
    <row r="38" spans="1:38" ht="13" customHeight="1" x14ac:dyDescent="0.35">
      <c r="A38" s="3" t="s">
        <v>378</v>
      </c>
      <c r="B38" s="171">
        <v>2</v>
      </c>
      <c r="C38" s="4">
        <v>58.449372046670497</v>
      </c>
      <c r="D38" s="177">
        <v>1.3150988190097199</v>
      </c>
      <c r="E38" s="4">
        <v>46.868852611601902</v>
      </c>
      <c r="F38" s="177">
        <v>1.3307587694077201</v>
      </c>
      <c r="G38" s="4">
        <v>54.388997829978898</v>
      </c>
      <c r="H38" s="177">
        <v>1.3592677357978999</v>
      </c>
      <c r="I38" s="4">
        <v>50.6296514382109</v>
      </c>
      <c r="J38" s="177">
        <v>1.33386377646511</v>
      </c>
      <c r="K38" s="4">
        <v>65.095716497652901</v>
      </c>
      <c r="L38" s="177">
        <v>1.24508880009335</v>
      </c>
      <c r="M38" s="4">
        <v>70.466143700546894</v>
      </c>
      <c r="N38" s="177">
        <v>0.916258032513107</v>
      </c>
      <c r="O38" s="6"/>
      <c r="P38" s="6"/>
      <c r="Q38" s="6"/>
      <c r="R38" s="6"/>
      <c r="S38" s="6"/>
      <c r="T38" s="6"/>
      <c r="U38" s="6"/>
      <c r="V38" s="6"/>
      <c r="W38" s="6"/>
      <c r="X38" s="6"/>
      <c r="Y38" s="6"/>
      <c r="Z38" s="6"/>
      <c r="AA38" s="6"/>
      <c r="AB38" s="6"/>
      <c r="AC38" s="6"/>
      <c r="AD38" s="6"/>
      <c r="AE38" s="6"/>
      <c r="AF38" s="6"/>
      <c r="AG38" s="6"/>
      <c r="AH38" s="6"/>
      <c r="AI38" s="6"/>
      <c r="AJ38" s="6"/>
      <c r="AK38" s="6"/>
      <c r="AL38" s="8"/>
    </row>
    <row r="39" spans="1:38" ht="13" customHeight="1" x14ac:dyDescent="0.35">
      <c r="A39" s="3" t="s">
        <v>379</v>
      </c>
      <c r="B39" s="171">
        <v>2</v>
      </c>
      <c r="C39" s="4">
        <v>84.823667476902202</v>
      </c>
      <c r="D39" s="177">
        <v>0.93151300064318199</v>
      </c>
      <c r="E39" s="4">
        <v>65.864757789918599</v>
      </c>
      <c r="F39" s="177">
        <v>1.3100447918613201</v>
      </c>
      <c r="G39" s="4">
        <v>81.6682050726169</v>
      </c>
      <c r="H39" s="177">
        <v>0.96096646199067104</v>
      </c>
      <c r="I39" s="4">
        <v>70.303133734046099</v>
      </c>
      <c r="J39" s="177">
        <v>1.1663585227192499</v>
      </c>
      <c r="K39" s="4">
        <v>88.598001269386799</v>
      </c>
      <c r="L39" s="177">
        <v>0.89580918589063796</v>
      </c>
      <c r="M39" s="4">
        <v>90.855397961242701</v>
      </c>
      <c r="N39" s="177">
        <v>0.838452249427453</v>
      </c>
      <c r="O39" s="6"/>
      <c r="P39" s="6"/>
      <c r="Q39" s="6"/>
      <c r="R39" s="6"/>
      <c r="S39" s="6"/>
      <c r="T39" s="6"/>
      <c r="U39" s="6"/>
      <c r="V39" s="6"/>
      <c r="W39" s="6"/>
      <c r="X39" s="6"/>
      <c r="Y39" s="6"/>
      <c r="Z39" s="6"/>
      <c r="AA39" s="6"/>
      <c r="AB39" s="6"/>
      <c r="AC39" s="6"/>
      <c r="AD39" s="6"/>
      <c r="AE39" s="6"/>
      <c r="AF39" s="6"/>
      <c r="AG39" s="6"/>
      <c r="AH39" s="6"/>
      <c r="AI39" s="6"/>
      <c r="AJ39" s="6"/>
      <c r="AK39" s="6"/>
      <c r="AL39" s="8"/>
    </row>
    <row r="40" spans="1:38" ht="13" customHeight="1" x14ac:dyDescent="0.35">
      <c r="A40" s="3" t="s">
        <v>380</v>
      </c>
      <c r="B40" s="171">
        <v>2</v>
      </c>
      <c r="C40" s="4">
        <v>89.544829792173303</v>
      </c>
      <c r="D40" s="177">
        <v>0.75709700499111099</v>
      </c>
      <c r="E40" s="4">
        <v>56.318484808535104</v>
      </c>
      <c r="F40" s="177">
        <v>1.63056326305112</v>
      </c>
      <c r="G40" s="4">
        <v>83.817909519556196</v>
      </c>
      <c r="H40" s="177">
        <v>0.78330955252749201</v>
      </c>
      <c r="I40" s="4">
        <v>64.762748823703504</v>
      </c>
      <c r="J40" s="177">
        <v>1.3139717532592501</v>
      </c>
      <c r="K40" s="4">
        <v>88.451488096608998</v>
      </c>
      <c r="L40" s="177">
        <v>0.65398473401894397</v>
      </c>
      <c r="M40" s="4">
        <v>90.672877208062403</v>
      </c>
      <c r="N40" s="177">
        <v>0.77929572884230802</v>
      </c>
      <c r="O40" s="6"/>
      <c r="P40" s="6"/>
      <c r="Q40" s="6"/>
      <c r="R40" s="6"/>
      <c r="S40" s="6"/>
      <c r="T40" s="6"/>
      <c r="U40" s="6"/>
      <c r="V40" s="6"/>
      <c r="W40" s="6"/>
      <c r="X40" s="6"/>
      <c r="Y40" s="6"/>
      <c r="Z40" s="6"/>
      <c r="AA40" s="6"/>
      <c r="AB40" s="6"/>
      <c r="AC40" s="6"/>
      <c r="AD40" s="6"/>
      <c r="AE40" s="6"/>
      <c r="AF40" s="6"/>
      <c r="AG40" s="6"/>
      <c r="AH40" s="6"/>
      <c r="AI40" s="6"/>
      <c r="AJ40" s="6"/>
      <c r="AK40" s="6"/>
      <c r="AL40" s="8"/>
    </row>
    <row r="41" spans="1:38" ht="13" customHeight="1" x14ac:dyDescent="0.35">
      <c r="A41" s="3" t="s">
        <v>381</v>
      </c>
      <c r="B41" s="171">
        <v>2</v>
      </c>
      <c r="C41" s="4">
        <v>90.082329443998404</v>
      </c>
      <c r="D41" s="177">
        <v>0.93164601721945495</v>
      </c>
      <c r="E41" s="4">
        <v>62.805989565085099</v>
      </c>
      <c r="F41" s="177">
        <v>1.0189301927336301</v>
      </c>
      <c r="G41" s="4">
        <v>84.017140579578097</v>
      </c>
      <c r="H41" s="177">
        <v>0.81500053077772405</v>
      </c>
      <c r="I41" s="4">
        <v>69.889126833547607</v>
      </c>
      <c r="J41" s="177">
        <v>1.1061218179919401</v>
      </c>
      <c r="K41" s="4">
        <v>87.474256247871693</v>
      </c>
      <c r="L41" s="177">
        <v>1.1925562802304299</v>
      </c>
      <c r="M41" s="4">
        <v>85.784389176150199</v>
      </c>
      <c r="N41" s="177">
        <v>1.4026057967372001</v>
      </c>
      <c r="O41" s="6"/>
      <c r="P41" s="6"/>
      <c r="Q41" s="6"/>
      <c r="R41" s="6"/>
      <c r="S41" s="6"/>
      <c r="T41" s="6"/>
      <c r="U41" s="6"/>
      <c r="V41" s="6"/>
      <c r="W41" s="6"/>
      <c r="X41" s="6"/>
      <c r="Y41" s="6"/>
      <c r="Z41" s="6"/>
      <c r="AA41" s="6"/>
      <c r="AB41" s="6"/>
      <c r="AC41" s="6"/>
      <c r="AD41" s="6"/>
      <c r="AE41" s="6"/>
      <c r="AF41" s="6"/>
      <c r="AG41" s="6"/>
      <c r="AH41" s="6"/>
      <c r="AI41" s="6"/>
      <c r="AJ41" s="6"/>
      <c r="AK41" s="6"/>
      <c r="AL41" s="8"/>
    </row>
    <row r="42" spans="1:38" ht="13" customHeight="1" x14ac:dyDescent="0.35">
      <c r="A42" s="3" t="s">
        <v>382</v>
      </c>
      <c r="B42" s="171">
        <v>2</v>
      </c>
      <c r="C42" s="4">
        <v>76.491648464917503</v>
      </c>
      <c r="D42" s="177">
        <v>1.1658062437677801</v>
      </c>
      <c r="E42" s="4">
        <v>72.587623776176301</v>
      </c>
      <c r="F42" s="177">
        <v>1.3403246906817701</v>
      </c>
      <c r="G42" s="4">
        <v>87.682351758720799</v>
      </c>
      <c r="H42" s="177">
        <v>0.95186584750480996</v>
      </c>
      <c r="I42" s="4">
        <v>44.411955716495598</v>
      </c>
      <c r="J42" s="177">
        <v>1.3394961877328899</v>
      </c>
      <c r="K42" s="4">
        <v>82.992271335404993</v>
      </c>
      <c r="L42" s="177">
        <v>1.0156341578185699</v>
      </c>
      <c r="M42" s="4">
        <v>84.078719084194702</v>
      </c>
      <c r="N42" s="177">
        <v>0.95903168172766795</v>
      </c>
      <c r="O42" s="6"/>
      <c r="P42" s="6"/>
      <c r="Q42" s="6"/>
      <c r="R42" s="6"/>
      <c r="S42" s="6"/>
      <c r="T42" s="6"/>
      <c r="U42" s="6"/>
      <c r="V42" s="6"/>
      <c r="W42" s="6"/>
      <c r="X42" s="6"/>
      <c r="Y42" s="6"/>
      <c r="Z42" s="6"/>
      <c r="AA42" s="6"/>
      <c r="AB42" s="6"/>
      <c r="AC42" s="6"/>
      <c r="AD42" s="6"/>
      <c r="AE42" s="6"/>
      <c r="AF42" s="6"/>
      <c r="AG42" s="6"/>
      <c r="AH42" s="6"/>
      <c r="AI42" s="6"/>
      <c r="AJ42" s="6"/>
      <c r="AK42" s="6"/>
      <c r="AL42" s="8"/>
    </row>
    <row r="43" spans="1:38" ht="13" customHeight="1" x14ac:dyDescent="0.35">
      <c r="A43" s="3" t="s">
        <v>383</v>
      </c>
      <c r="B43" s="171">
        <v>2</v>
      </c>
      <c r="C43" s="4">
        <v>87.524499892809104</v>
      </c>
      <c r="D43" s="177">
        <v>1.10493642323644</v>
      </c>
      <c r="E43" s="4">
        <v>79.871099188135105</v>
      </c>
      <c r="F43" s="177">
        <v>1.4211476352718</v>
      </c>
      <c r="G43" s="4">
        <v>87.526744300880395</v>
      </c>
      <c r="H43" s="177">
        <v>1.14358232964537</v>
      </c>
      <c r="I43" s="4">
        <v>49.500372830334001</v>
      </c>
      <c r="J43" s="177">
        <v>1.77631969038757</v>
      </c>
      <c r="K43" s="4">
        <v>85.014654934417095</v>
      </c>
      <c r="L43" s="177">
        <v>1.36542803309296</v>
      </c>
      <c r="M43" s="4">
        <v>89.004523154624096</v>
      </c>
      <c r="N43" s="177">
        <v>1.0526332363770501</v>
      </c>
      <c r="O43" s="6"/>
      <c r="P43" s="6"/>
      <c r="Q43" s="6"/>
      <c r="R43" s="6"/>
      <c r="S43" s="6"/>
      <c r="T43" s="6"/>
      <c r="U43" s="6"/>
      <c r="V43" s="6"/>
      <c r="W43" s="6"/>
      <c r="X43" s="6"/>
      <c r="Y43" s="6"/>
      <c r="Z43" s="6"/>
      <c r="AA43" s="6"/>
      <c r="AB43" s="6"/>
      <c r="AC43" s="6"/>
      <c r="AD43" s="6"/>
      <c r="AE43" s="6"/>
      <c r="AF43" s="6"/>
      <c r="AG43" s="6"/>
      <c r="AH43" s="6"/>
      <c r="AI43" s="6"/>
      <c r="AJ43" s="6"/>
      <c r="AK43" s="6"/>
      <c r="AL43" s="8"/>
    </row>
    <row r="44" spans="1:38" ht="13" customHeight="1" x14ac:dyDescent="0.35">
      <c r="A44" s="3" t="s">
        <v>384</v>
      </c>
      <c r="B44" s="171">
        <v>2</v>
      </c>
      <c r="C44" s="4">
        <v>84.729227287506006</v>
      </c>
      <c r="D44" s="177">
        <v>1.0485821297267099</v>
      </c>
      <c r="E44" s="4">
        <v>54.613864127869803</v>
      </c>
      <c r="F44" s="177">
        <v>1.32514580374762</v>
      </c>
      <c r="G44" s="4">
        <v>82.771809695569601</v>
      </c>
      <c r="H44" s="177">
        <v>0.79610052618434202</v>
      </c>
      <c r="I44" s="4">
        <v>60.132534037927698</v>
      </c>
      <c r="J44" s="177">
        <v>1.4628038815776601</v>
      </c>
      <c r="K44" s="4">
        <v>79.355471441230094</v>
      </c>
      <c r="L44" s="177">
        <v>0.96999085211572</v>
      </c>
      <c r="M44" s="4">
        <v>88.447719911855302</v>
      </c>
      <c r="N44" s="177">
        <v>0.81592202618639198</v>
      </c>
      <c r="O44" s="6"/>
      <c r="P44" s="6"/>
      <c r="Q44" s="6"/>
      <c r="R44" s="6"/>
      <c r="S44" s="6"/>
      <c r="T44" s="6"/>
      <c r="U44" s="6"/>
      <c r="V44" s="6"/>
      <c r="W44" s="6"/>
      <c r="X44" s="6"/>
      <c r="Y44" s="6"/>
      <c r="Z44" s="6"/>
      <c r="AA44" s="6"/>
      <c r="AB44" s="6"/>
      <c r="AC44" s="6"/>
      <c r="AD44" s="6"/>
      <c r="AE44" s="6"/>
      <c r="AF44" s="6"/>
      <c r="AG44" s="6"/>
      <c r="AH44" s="6"/>
      <c r="AI44" s="6"/>
      <c r="AJ44" s="6"/>
      <c r="AK44" s="6"/>
      <c r="AL44" s="8"/>
    </row>
    <row r="45" spans="1:38" ht="13" customHeight="1" x14ac:dyDescent="0.35">
      <c r="A45" s="3" t="s">
        <v>385</v>
      </c>
      <c r="B45" s="171">
        <v>2</v>
      </c>
      <c r="C45" s="4">
        <v>78.718289454041496</v>
      </c>
      <c r="D45" s="177">
        <v>0.95529244006861003</v>
      </c>
      <c r="E45" s="4">
        <v>61.572599127899402</v>
      </c>
      <c r="F45" s="177">
        <v>1.1759130740579999</v>
      </c>
      <c r="G45" s="4">
        <v>79.791183036873903</v>
      </c>
      <c r="H45" s="177">
        <v>0.94070587630868696</v>
      </c>
      <c r="I45" s="4">
        <v>66.883517695370301</v>
      </c>
      <c r="J45" s="177">
        <v>0.98725722524979198</v>
      </c>
      <c r="K45" s="4">
        <v>88.8221641278558</v>
      </c>
      <c r="L45" s="177">
        <v>0.74217557035183801</v>
      </c>
      <c r="M45" s="4">
        <v>84.604833342938605</v>
      </c>
      <c r="N45" s="177">
        <v>0.68292359403536496</v>
      </c>
      <c r="O45" s="6"/>
      <c r="P45" s="6"/>
      <c r="Q45" s="6"/>
      <c r="R45" s="6"/>
      <c r="S45" s="6"/>
      <c r="T45" s="6"/>
      <c r="U45" s="6"/>
      <c r="V45" s="6"/>
      <c r="W45" s="6"/>
      <c r="X45" s="6"/>
      <c r="Y45" s="6"/>
      <c r="Z45" s="6"/>
      <c r="AA45" s="6"/>
      <c r="AB45" s="6"/>
      <c r="AC45" s="6"/>
      <c r="AD45" s="6"/>
      <c r="AE45" s="6"/>
      <c r="AF45" s="6"/>
      <c r="AG45" s="6"/>
      <c r="AH45" s="6"/>
      <c r="AI45" s="6"/>
      <c r="AJ45" s="6"/>
      <c r="AK45" s="6"/>
      <c r="AL45" s="8"/>
    </row>
    <row r="46" spans="1:38" ht="13" customHeight="1" x14ac:dyDescent="0.35">
      <c r="A46" s="3" t="s">
        <v>386</v>
      </c>
      <c r="B46" s="171">
        <v>2</v>
      </c>
      <c r="C46" s="4">
        <v>79.623005723783905</v>
      </c>
      <c r="D46" s="177">
        <v>1.21298001612444</v>
      </c>
      <c r="E46" s="4">
        <v>68.651317853750996</v>
      </c>
      <c r="F46" s="177">
        <v>1.26691318526855</v>
      </c>
      <c r="G46" s="4">
        <v>86.375287724677193</v>
      </c>
      <c r="H46" s="177">
        <v>1.0794142596549201</v>
      </c>
      <c r="I46" s="4">
        <v>42.670895368457899</v>
      </c>
      <c r="J46" s="177">
        <v>1.5153577933049101</v>
      </c>
      <c r="K46" s="4">
        <v>88.037947120253605</v>
      </c>
      <c r="L46" s="177">
        <v>0.90980538175180103</v>
      </c>
      <c r="M46" s="4">
        <v>85.244259621831205</v>
      </c>
      <c r="N46" s="177">
        <v>1.07175303898845</v>
      </c>
      <c r="O46" s="6"/>
      <c r="P46" s="6"/>
      <c r="Q46" s="6"/>
      <c r="R46" s="6"/>
      <c r="S46" s="6"/>
      <c r="T46" s="6"/>
      <c r="U46" s="6"/>
      <c r="V46" s="6"/>
      <c r="W46" s="6"/>
      <c r="X46" s="6"/>
      <c r="Y46" s="6"/>
      <c r="Z46" s="6"/>
      <c r="AA46" s="6"/>
      <c r="AB46" s="6"/>
      <c r="AC46" s="6"/>
      <c r="AD46" s="6"/>
      <c r="AE46" s="6"/>
      <c r="AF46" s="6"/>
      <c r="AG46" s="6"/>
      <c r="AH46" s="6"/>
      <c r="AI46" s="6"/>
      <c r="AJ46" s="6"/>
      <c r="AK46" s="6"/>
      <c r="AL46" s="8"/>
    </row>
    <row r="47" spans="1:38" ht="13" customHeight="1" x14ac:dyDescent="0.35">
      <c r="A47" s="3" t="s">
        <v>387</v>
      </c>
      <c r="B47" s="171">
        <v>2</v>
      </c>
      <c r="C47" s="4">
        <v>83.115168057709198</v>
      </c>
      <c r="D47" s="177">
        <v>0.89616536218168996</v>
      </c>
      <c r="E47" s="4">
        <v>58.687342441436002</v>
      </c>
      <c r="F47" s="177">
        <v>1.2326909987410699</v>
      </c>
      <c r="G47" s="4">
        <v>68.476925246424997</v>
      </c>
      <c r="H47" s="177">
        <v>1.1723886866412101</v>
      </c>
      <c r="I47" s="4">
        <v>63.968098867497197</v>
      </c>
      <c r="J47" s="177">
        <v>1.11171002438498</v>
      </c>
      <c r="K47" s="4">
        <v>90.320719149057794</v>
      </c>
      <c r="L47" s="177">
        <v>0.69060060772282905</v>
      </c>
      <c r="M47" s="4">
        <v>88.490212227502695</v>
      </c>
      <c r="N47" s="177">
        <v>0.74427665729603898</v>
      </c>
      <c r="O47" s="6"/>
      <c r="P47" s="6"/>
      <c r="Q47" s="6"/>
      <c r="R47" s="6"/>
      <c r="S47" s="6"/>
      <c r="T47" s="6"/>
      <c r="U47" s="6"/>
      <c r="V47" s="6"/>
      <c r="W47" s="6"/>
      <c r="X47" s="6"/>
      <c r="Y47" s="6"/>
      <c r="Z47" s="6"/>
      <c r="AA47" s="6"/>
      <c r="AB47" s="6"/>
      <c r="AC47" s="6"/>
      <c r="AD47" s="6"/>
      <c r="AE47" s="6"/>
      <c r="AF47" s="6"/>
      <c r="AG47" s="6"/>
      <c r="AH47" s="6"/>
      <c r="AI47" s="6"/>
      <c r="AJ47" s="6"/>
      <c r="AK47" s="6"/>
      <c r="AL47" s="8"/>
    </row>
    <row r="48" spans="1:38" ht="13" customHeight="1" x14ac:dyDescent="0.35">
      <c r="A48" s="3" t="s">
        <v>388</v>
      </c>
      <c r="B48" s="171">
        <v>2</v>
      </c>
      <c r="C48" s="4">
        <v>75.015795658788605</v>
      </c>
      <c r="D48" s="177">
        <v>1.1631644284150799</v>
      </c>
      <c r="E48" s="4">
        <v>68.427366803327004</v>
      </c>
      <c r="F48" s="177">
        <v>1.0951913797916999</v>
      </c>
      <c r="G48" s="4">
        <v>91.179453999141998</v>
      </c>
      <c r="H48" s="177">
        <v>0.74528281983148303</v>
      </c>
      <c r="I48" s="4">
        <v>67.721207394647493</v>
      </c>
      <c r="J48" s="177">
        <v>1.1951611200525201</v>
      </c>
      <c r="K48" s="4">
        <v>90.787637461056306</v>
      </c>
      <c r="L48" s="177">
        <v>0.61681193720852001</v>
      </c>
      <c r="M48" s="4">
        <v>84.185242330452596</v>
      </c>
      <c r="N48" s="177">
        <v>0.87659097856009405</v>
      </c>
      <c r="O48" s="6"/>
      <c r="P48" s="6"/>
      <c r="Q48" s="6"/>
      <c r="R48" s="6"/>
      <c r="S48" s="6"/>
      <c r="T48" s="6"/>
      <c r="U48" s="6"/>
      <c r="V48" s="6"/>
      <c r="W48" s="6"/>
      <c r="X48" s="6"/>
      <c r="Y48" s="6"/>
      <c r="Z48" s="6"/>
      <c r="AA48" s="6"/>
      <c r="AB48" s="6"/>
      <c r="AC48" s="6"/>
      <c r="AD48" s="6"/>
      <c r="AE48" s="6"/>
      <c r="AF48" s="6"/>
      <c r="AG48" s="6"/>
      <c r="AH48" s="6"/>
      <c r="AI48" s="6"/>
      <c r="AJ48" s="6"/>
      <c r="AK48" s="6"/>
      <c r="AL48" s="8"/>
    </row>
    <row r="49" spans="1:38" ht="13" customHeight="1" x14ac:dyDescent="0.35">
      <c r="A49" s="3" t="s">
        <v>389</v>
      </c>
      <c r="B49" s="171">
        <v>2</v>
      </c>
      <c r="C49" s="4">
        <v>88.285207623497101</v>
      </c>
      <c r="D49" s="177">
        <v>0.79674809797846402</v>
      </c>
      <c r="E49" s="4">
        <v>83.050801355687</v>
      </c>
      <c r="F49" s="177">
        <v>0.92099698779008699</v>
      </c>
      <c r="G49" s="4">
        <v>90.757717122883804</v>
      </c>
      <c r="H49" s="177">
        <v>0.74426718915817403</v>
      </c>
      <c r="I49" s="4">
        <v>71.538602830703397</v>
      </c>
      <c r="J49" s="177">
        <v>1.1084472082197001</v>
      </c>
      <c r="K49" s="4">
        <v>88.525032056523699</v>
      </c>
      <c r="L49" s="177">
        <v>0.86682705552480599</v>
      </c>
      <c r="M49" s="4">
        <v>89.366968838748093</v>
      </c>
      <c r="N49" s="177">
        <v>0.67789916743210699</v>
      </c>
      <c r="O49" s="6"/>
      <c r="P49" s="6"/>
      <c r="Q49" s="6"/>
      <c r="R49" s="6"/>
      <c r="S49" s="6"/>
      <c r="T49" s="6"/>
      <c r="U49" s="6"/>
      <c r="V49" s="6"/>
      <c r="W49" s="6"/>
      <c r="X49" s="6"/>
      <c r="Y49" s="6"/>
      <c r="Z49" s="6"/>
      <c r="AA49" s="6"/>
      <c r="AB49" s="6"/>
      <c r="AC49" s="6"/>
      <c r="AD49" s="6"/>
      <c r="AE49" s="6"/>
      <c r="AF49" s="6"/>
      <c r="AG49" s="6"/>
      <c r="AH49" s="6"/>
      <c r="AI49" s="6"/>
      <c r="AJ49" s="6"/>
      <c r="AK49" s="6"/>
      <c r="AL49" s="8"/>
    </row>
    <row r="50" spans="1:38" ht="13" customHeight="1" x14ac:dyDescent="0.35">
      <c r="A50" s="3" t="s">
        <v>390</v>
      </c>
      <c r="B50" s="171">
        <v>2</v>
      </c>
      <c r="C50" s="4">
        <v>77.121618793966704</v>
      </c>
      <c r="D50" s="177">
        <v>0.96587213617337697</v>
      </c>
      <c r="E50" s="4">
        <v>72.055493606981202</v>
      </c>
      <c r="F50" s="177">
        <v>0.92293977717156805</v>
      </c>
      <c r="G50" s="4">
        <v>82.614193610206797</v>
      </c>
      <c r="H50" s="177">
        <v>0.87807931833360697</v>
      </c>
      <c r="I50" s="4">
        <v>50.572573380807903</v>
      </c>
      <c r="J50" s="177">
        <v>1.1920449993395099</v>
      </c>
      <c r="K50" s="4">
        <v>84.776555306969996</v>
      </c>
      <c r="L50" s="177">
        <v>0.81111895885667595</v>
      </c>
      <c r="M50" s="4">
        <v>83.437314828400005</v>
      </c>
      <c r="N50" s="177">
        <v>0.82226532028004695</v>
      </c>
      <c r="O50" s="6"/>
      <c r="P50" s="6"/>
      <c r="Q50" s="6"/>
      <c r="R50" s="6"/>
      <c r="S50" s="6"/>
      <c r="T50" s="6"/>
      <c r="U50" s="6"/>
      <c r="V50" s="6"/>
      <c r="W50" s="6"/>
      <c r="X50" s="6"/>
      <c r="Y50" s="6"/>
      <c r="Z50" s="6"/>
      <c r="AA50" s="6"/>
      <c r="AB50" s="6"/>
      <c r="AC50" s="6"/>
      <c r="AD50" s="6"/>
      <c r="AE50" s="6"/>
      <c r="AF50" s="6"/>
      <c r="AG50" s="6"/>
      <c r="AH50" s="6"/>
      <c r="AI50" s="6"/>
      <c r="AJ50" s="6"/>
      <c r="AK50" s="6"/>
      <c r="AL50" s="8"/>
    </row>
    <row r="51" spans="1:38" ht="13" customHeight="1" x14ac:dyDescent="0.35">
      <c r="A51" s="3" t="s">
        <v>391</v>
      </c>
      <c r="B51" s="171">
        <v>2</v>
      </c>
      <c r="C51" s="4">
        <v>84.383047796258097</v>
      </c>
      <c r="D51" s="177">
        <v>0.83293880512762797</v>
      </c>
      <c r="E51" s="4">
        <v>86.333395035898803</v>
      </c>
      <c r="F51" s="177">
        <v>0.63513954732090505</v>
      </c>
      <c r="G51" s="4">
        <v>92.211314319598202</v>
      </c>
      <c r="H51" s="177">
        <v>0.53086948571088199</v>
      </c>
      <c r="I51" s="4">
        <v>78.848747472581707</v>
      </c>
      <c r="J51" s="177">
        <v>0.74690162525376302</v>
      </c>
      <c r="K51" s="4">
        <v>92.6989627205853</v>
      </c>
      <c r="L51" s="177">
        <v>0.53675045205690597</v>
      </c>
      <c r="M51" s="4">
        <v>89.192026606976498</v>
      </c>
      <c r="N51" s="177">
        <v>0.68732981046087405</v>
      </c>
      <c r="O51" s="6"/>
      <c r="P51" s="6"/>
      <c r="Q51" s="6"/>
      <c r="R51" s="6"/>
      <c r="S51" s="6"/>
      <c r="T51" s="6"/>
      <c r="U51" s="6"/>
      <c r="V51" s="6"/>
      <c r="W51" s="6"/>
      <c r="X51" s="6"/>
      <c r="Y51" s="6"/>
      <c r="Z51" s="6"/>
      <c r="AA51" s="6"/>
      <c r="AB51" s="6"/>
      <c r="AC51" s="6"/>
      <c r="AD51" s="6"/>
      <c r="AE51" s="6"/>
      <c r="AF51" s="6"/>
      <c r="AG51" s="6"/>
      <c r="AH51" s="6"/>
      <c r="AI51" s="6"/>
      <c r="AJ51" s="6"/>
      <c r="AK51" s="6"/>
      <c r="AL51" s="8"/>
    </row>
    <row r="52" spans="1:38" ht="13" customHeight="1" x14ac:dyDescent="0.35">
      <c r="A52" s="3" t="s">
        <v>392</v>
      </c>
      <c r="B52" s="171">
        <v>2</v>
      </c>
      <c r="C52" s="4">
        <v>71.726026522442496</v>
      </c>
      <c r="D52" s="177">
        <v>1.26153010916085</v>
      </c>
      <c r="E52" s="4">
        <v>67.097199338283701</v>
      </c>
      <c r="F52" s="177">
        <v>1.0644598184137299</v>
      </c>
      <c r="G52" s="4">
        <v>84.516867862394804</v>
      </c>
      <c r="H52" s="177">
        <v>0.87168436730246601</v>
      </c>
      <c r="I52" s="4">
        <v>48.273964180066102</v>
      </c>
      <c r="J52" s="177">
        <v>1.29366288616162</v>
      </c>
      <c r="K52" s="4">
        <v>81.160176245670499</v>
      </c>
      <c r="L52" s="177">
        <v>1.13940134611933</v>
      </c>
      <c r="M52" s="4">
        <v>83.896748632523398</v>
      </c>
      <c r="N52" s="177">
        <v>0.93819453577544598</v>
      </c>
      <c r="O52" s="6"/>
      <c r="P52" s="6"/>
      <c r="Q52" s="6"/>
      <c r="R52" s="6"/>
      <c r="S52" s="6"/>
      <c r="T52" s="6"/>
      <c r="U52" s="6"/>
      <c r="V52" s="6"/>
      <c r="W52" s="6"/>
      <c r="X52" s="6"/>
      <c r="Y52" s="6"/>
      <c r="Z52" s="6"/>
      <c r="AA52" s="6"/>
      <c r="AB52" s="6"/>
      <c r="AC52" s="6"/>
      <c r="AD52" s="6"/>
      <c r="AE52" s="6"/>
      <c r="AF52" s="6"/>
      <c r="AG52" s="6"/>
      <c r="AH52" s="6"/>
      <c r="AI52" s="6"/>
      <c r="AJ52" s="6"/>
      <c r="AK52" s="6"/>
      <c r="AL52" s="8"/>
    </row>
    <row r="53" spans="1:38" ht="13" customHeight="1" x14ac:dyDescent="0.35">
      <c r="A53" s="3" t="s">
        <v>393</v>
      </c>
      <c r="B53" s="171">
        <v>2</v>
      </c>
      <c r="C53" s="4">
        <v>85.020855398378799</v>
      </c>
      <c r="D53" s="177">
        <v>0.70184796960600504</v>
      </c>
      <c r="E53" s="4">
        <v>48.515157022234398</v>
      </c>
      <c r="F53" s="177">
        <v>1.2838302754795701</v>
      </c>
      <c r="G53" s="4">
        <v>80.898536457448898</v>
      </c>
      <c r="H53" s="177">
        <v>0.76261913617214705</v>
      </c>
      <c r="I53" s="4">
        <v>59.147385427543</v>
      </c>
      <c r="J53" s="177">
        <v>1.20684852427114</v>
      </c>
      <c r="K53" s="4">
        <v>87.306517809260001</v>
      </c>
      <c r="L53" s="177">
        <v>0.66032076430501196</v>
      </c>
      <c r="M53" s="4">
        <v>86.410348430691201</v>
      </c>
      <c r="N53" s="177">
        <v>0.66621563586702304</v>
      </c>
      <c r="O53" s="6"/>
      <c r="P53" s="6"/>
      <c r="Q53" s="6"/>
      <c r="R53" s="6"/>
      <c r="S53" s="6"/>
      <c r="T53" s="6"/>
      <c r="U53" s="6"/>
      <c r="V53" s="6"/>
      <c r="W53" s="6"/>
      <c r="X53" s="6"/>
      <c r="Y53" s="6"/>
      <c r="Z53" s="6"/>
      <c r="AA53" s="6"/>
      <c r="AB53" s="6"/>
      <c r="AC53" s="6"/>
      <c r="AD53" s="6"/>
      <c r="AE53" s="6"/>
      <c r="AF53" s="6"/>
      <c r="AG53" s="6"/>
      <c r="AH53" s="6"/>
      <c r="AI53" s="6"/>
      <c r="AJ53" s="6"/>
      <c r="AK53" s="6"/>
      <c r="AL53" s="8"/>
    </row>
    <row r="54" spans="1:38" ht="13" customHeight="1" x14ac:dyDescent="0.35">
      <c r="A54" s="3" t="s">
        <v>394</v>
      </c>
      <c r="B54" s="171">
        <v>2</v>
      </c>
      <c r="C54" s="4">
        <v>68.213143937695904</v>
      </c>
      <c r="D54" s="177">
        <v>1.3276190544111</v>
      </c>
      <c r="E54" s="4">
        <v>51.130858852537401</v>
      </c>
      <c r="F54" s="177">
        <v>1.43755571971555</v>
      </c>
      <c r="G54" s="4">
        <v>65.994550074307199</v>
      </c>
      <c r="H54" s="177">
        <v>1.26065606542065</v>
      </c>
      <c r="I54" s="4">
        <v>45.754383632692999</v>
      </c>
      <c r="J54" s="177">
        <v>1.41683279013826</v>
      </c>
      <c r="K54" s="4">
        <v>82.998569772332004</v>
      </c>
      <c r="L54" s="177">
        <v>0.94046776431418699</v>
      </c>
      <c r="M54" s="4">
        <v>85.625099688955601</v>
      </c>
      <c r="N54" s="177">
        <v>1.03714900719367</v>
      </c>
      <c r="O54" s="6"/>
      <c r="P54" s="6"/>
      <c r="Q54" s="6"/>
      <c r="R54" s="6"/>
      <c r="S54" s="6"/>
      <c r="T54" s="6"/>
      <c r="U54" s="6"/>
      <c r="V54" s="6"/>
      <c r="W54" s="6"/>
      <c r="X54" s="6"/>
      <c r="Y54" s="6"/>
      <c r="Z54" s="6"/>
      <c r="AA54" s="6"/>
      <c r="AB54" s="6"/>
      <c r="AC54" s="6"/>
      <c r="AD54" s="6"/>
      <c r="AE54" s="6"/>
      <c r="AF54" s="6"/>
      <c r="AG54" s="6"/>
      <c r="AH54" s="6"/>
      <c r="AI54" s="6"/>
      <c r="AJ54" s="6"/>
      <c r="AK54" s="6"/>
      <c r="AL54" s="8"/>
    </row>
    <row r="55" spans="1:38" ht="13" customHeight="1" x14ac:dyDescent="0.35">
      <c r="A55" s="3" t="s">
        <v>395</v>
      </c>
      <c r="B55" s="171">
        <v>2</v>
      </c>
      <c r="C55" s="4">
        <v>83.521230944187906</v>
      </c>
      <c r="D55" s="177">
        <v>1.0424178273479701</v>
      </c>
      <c r="E55" s="4">
        <v>74.973003799031702</v>
      </c>
      <c r="F55" s="177">
        <v>1.3125783357999401</v>
      </c>
      <c r="G55" s="4">
        <v>87.175772507669294</v>
      </c>
      <c r="H55" s="177">
        <v>0.82613137435714101</v>
      </c>
      <c r="I55" s="4">
        <v>58.429098004079798</v>
      </c>
      <c r="J55" s="177">
        <v>1.5818879513244699</v>
      </c>
      <c r="K55" s="4">
        <v>87.377991817947503</v>
      </c>
      <c r="L55" s="177">
        <v>0.85432460332347604</v>
      </c>
      <c r="M55" s="4">
        <v>94.0809937265294</v>
      </c>
      <c r="N55" s="177">
        <v>0.65525840850859896</v>
      </c>
      <c r="O55" s="6"/>
      <c r="P55" s="6"/>
      <c r="Q55" s="6"/>
      <c r="R55" s="6"/>
      <c r="S55" s="6"/>
      <c r="T55" s="6"/>
      <c r="U55" s="6"/>
      <c r="V55" s="6"/>
      <c r="W55" s="6"/>
      <c r="X55" s="6"/>
      <c r="Y55" s="6"/>
      <c r="Z55" s="6"/>
      <c r="AA55" s="6"/>
      <c r="AB55" s="6"/>
      <c r="AC55" s="6"/>
      <c r="AD55" s="6"/>
      <c r="AE55" s="6"/>
      <c r="AF55" s="6"/>
      <c r="AG55" s="6"/>
      <c r="AH55" s="6"/>
      <c r="AI55" s="6"/>
      <c r="AJ55" s="6"/>
      <c r="AK55" s="6"/>
      <c r="AL55" s="8"/>
    </row>
    <row r="56" spans="1:38" ht="13" customHeight="1" x14ac:dyDescent="0.35">
      <c r="A56" s="3" t="s">
        <v>396</v>
      </c>
      <c r="B56" s="171">
        <v>2</v>
      </c>
      <c r="C56" s="4">
        <v>76.840092569411297</v>
      </c>
      <c r="D56" s="177">
        <v>0.75210642390635996</v>
      </c>
      <c r="E56" s="4">
        <v>72.018763233599003</v>
      </c>
      <c r="F56" s="177">
        <v>0.78719117254265103</v>
      </c>
      <c r="G56" s="4">
        <v>83.708621550385303</v>
      </c>
      <c r="H56" s="177">
        <v>0.72146935099234299</v>
      </c>
      <c r="I56" s="4">
        <v>44.706346690440498</v>
      </c>
      <c r="J56" s="177">
        <v>0.97732359018982895</v>
      </c>
      <c r="K56" s="4">
        <v>88.206563971548206</v>
      </c>
      <c r="L56" s="177">
        <v>0.73038307229082</v>
      </c>
      <c r="M56" s="4">
        <v>88.178464536866798</v>
      </c>
      <c r="N56" s="177">
        <v>0.56828865158381703</v>
      </c>
      <c r="O56" s="6"/>
      <c r="P56" s="6"/>
      <c r="Q56" s="6"/>
      <c r="R56" s="6"/>
      <c r="S56" s="6"/>
      <c r="T56" s="6"/>
      <c r="U56" s="6"/>
      <c r="V56" s="6"/>
      <c r="W56" s="6"/>
      <c r="X56" s="6"/>
      <c r="Y56" s="6"/>
      <c r="Z56" s="6"/>
      <c r="AA56" s="6"/>
      <c r="AB56" s="6"/>
      <c r="AC56" s="6"/>
      <c r="AD56" s="6"/>
      <c r="AE56" s="6"/>
      <c r="AF56" s="6"/>
      <c r="AG56" s="6"/>
      <c r="AH56" s="6"/>
      <c r="AI56" s="6"/>
      <c r="AJ56" s="6"/>
      <c r="AK56" s="6"/>
      <c r="AL56" s="8"/>
    </row>
    <row r="57" spans="1:38" ht="13" customHeight="1" x14ac:dyDescent="0.35">
      <c r="A57" s="3" t="s">
        <v>397</v>
      </c>
      <c r="B57" s="171">
        <v>2</v>
      </c>
      <c r="C57" s="4">
        <v>54.474954609466302</v>
      </c>
      <c r="D57" s="177">
        <v>1.98888480209565</v>
      </c>
      <c r="E57" s="4">
        <v>25.573983454197499</v>
      </c>
      <c r="F57" s="177">
        <v>1.21018671513954</v>
      </c>
      <c r="G57" s="4">
        <v>88.130965440078597</v>
      </c>
      <c r="H57" s="177">
        <v>0.84624470628952198</v>
      </c>
      <c r="I57" s="4">
        <v>19.352720968042899</v>
      </c>
      <c r="J57" s="177">
        <v>1.4058903427828899</v>
      </c>
      <c r="K57" s="4">
        <v>81.321254087627395</v>
      </c>
      <c r="L57" s="177">
        <v>1.2063171268164301</v>
      </c>
      <c r="M57" s="4">
        <v>72.979083234631702</v>
      </c>
      <c r="N57" s="177">
        <v>1.47342602165208</v>
      </c>
      <c r="O57" s="6"/>
      <c r="P57" s="6"/>
      <c r="Q57" s="6"/>
      <c r="R57" s="6"/>
      <c r="S57" s="6"/>
      <c r="T57" s="6"/>
      <c r="U57" s="6"/>
      <c r="V57" s="6"/>
      <c r="W57" s="6"/>
      <c r="X57" s="6"/>
      <c r="Y57" s="6"/>
      <c r="Z57" s="6"/>
      <c r="AA57" s="6"/>
      <c r="AB57" s="6"/>
      <c r="AC57" s="6"/>
      <c r="AD57" s="6"/>
      <c r="AE57" s="6"/>
      <c r="AF57" s="6"/>
      <c r="AG57" s="6"/>
      <c r="AH57" s="6"/>
      <c r="AI57" s="6"/>
      <c r="AJ57" s="6"/>
      <c r="AK57" s="6"/>
      <c r="AL57" s="8"/>
    </row>
    <row r="58" spans="1:38" ht="13" customHeight="1" x14ac:dyDescent="0.35">
      <c r="A58" s="3" t="s">
        <v>398</v>
      </c>
      <c r="B58" s="171">
        <v>2</v>
      </c>
      <c r="C58" s="4">
        <v>84.357620141909194</v>
      </c>
      <c r="D58" s="177">
        <v>0.67285117193838595</v>
      </c>
      <c r="E58" s="4">
        <v>56.695093449955799</v>
      </c>
      <c r="F58" s="177">
        <v>0.98480547635676696</v>
      </c>
      <c r="G58" s="4">
        <v>81.669012214344903</v>
      </c>
      <c r="H58" s="177">
        <v>0.95266376673952402</v>
      </c>
      <c r="I58" s="4">
        <v>67.481626442080994</v>
      </c>
      <c r="J58" s="177">
        <v>1.0594046185156101</v>
      </c>
      <c r="K58" s="4">
        <v>83.739726080237403</v>
      </c>
      <c r="L58" s="177">
        <v>0.82756426951511997</v>
      </c>
      <c r="M58" s="4">
        <v>87.757081610477897</v>
      </c>
      <c r="N58" s="177">
        <v>0.75445705185187195</v>
      </c>
      <c r="O58" s="6"/>
      <c r="P58" s="6"/>
      <c r="Q58" s="6"/>
      <c r="R58" s="6"/>
      <c r="S58" s="6"/>
      <c r="T58" s="6"/>
      <c r="U58" s="6"/>
      <c r="V58" s="6"/>
      <c r="W58" s="6"/>
      <c r="X58" s="6"/>
      <c r="Y58" s="6"/>
      <c r="Z58" s="6"/>
      <c r="AA58" s="6"/>
      <c r="AB58" s="6"/>
      <c r="AC58" s="6"/>
      <c r="AD58" s="6"/>
      <c r="AE58" s="6"/>
      <c r="AF58" s="6"/>
      <c r="AG58" s="6"/>
      <c r="AH58" s="6"/>
      <c r="AI58" s="6"/>
      <c r="AJ58" s="6"/>
      <c r="AK58" s="6"/>
      <c r="AL58" s="8"/>
    </row>
    <row r="59" spans="1:38" ht="13" customHeight="1" x14ac:dyDescent="0.35">
      <c r="A59" s="3" t="s">
        <v>399</v>
      </c>
      <c r="B59" s="171">
        <v>2</v>
      </c>
      <c r="C59" s="4">
        <v>95.554829321010203</v>
      </c>
      <c r="D59" s="177">
        <v>0.55544445569108403</v>
      </c>
      <c r="E59" s="4">
        <v>85.550408413958905</v>
      </c>
      <c r="F59" s="177">
        <v>1.8089708084096701</v>
      </c>
      <c r="G59" s="4">
        <v>96.014375736505201</v>
      </c>
      <c r="H59" s="177">
        <v>0.58531521968491196</v>
      </c>
      <c r="I59" s="4">
        <v>87.565790905412797</v>
      </c>
      <c r="J59" s="177">
        <v>1.0855089249769101</v>
      </c>
      <c r="K59" s="4">
        <v>96.513913633421296</v>
      </c>
      <c r="L59" s="177">
        <v>0.45528183149510298</v>
      </c>
      <c r="M59" s="4">
        <v>94.766417740875795</v>
      </c>
      <c r="N59" s="177">
        <v>0.83525025178221202</v>
      </c>
      <c r="O59" s="6"/>
      <c r="P59" s="6"/>
      <c r="Q59" s="6"/>
      <c r="R59" s="6"/>
      <c r="S59" s="6"/>
      <c r="T59" s="6"/>
      <c r="U59" s="6"/>
      <c r="V59" s="6"/>
      <c r="W59" s="6"/>
      <c r="X59" s="6"/>
      <c r="Y59" s="6"/>
      <c r="Z59" s="6"/>
      <c r="AA59" s="6"/>
      <c r="AB59" s="6"/>
      <c r="AC59" s="6"/>
      <c r="AD59" s="6"/>
      <c r="AE59" s="6"/>
      <c r="AF59" s="6"/>
      <c r="AG59" s="6"/>
      <c r="AH59" s="6"/>
      <c r="AI59" s="6"/>
      <c r="AJ59" s="6"/>
      <c r="AK59" s="6"/>
      <c r="AL59" s="8"/>
    </row>
    <row r="60" spans="1:38" ht="13" customHeight="1" x14ac:dyDescent="0.35">
      <c r="A60" s="3" t="s">
        <v>400</v>
      </c>
      <c r="B60" s="171">
        <v>2</v>
      </c>
      <c r="C60" s="4">
        <v>84.893545435389697</v>
      </c>
      <c r="D60" s="177">
        <v>1.42401484485618</v>
      </c>
      <c r="E60" s="4">
        <v>72.836742611688507</v>
      </c>
      <c r="F60" s="177">
        <v>2.0406974445723298</v>
      </c>
      <c r="G60" s="4">
        <v>83.902836517466</v>
      </c>
      <c r="H60" s="177">
        <v>1.9791000616173999</v>
      </c>
      <c r="I60" s="4">
        <v>50.873893788010101</v>
      </c>
      <c r="J60" s="177">
        <v>1.72015260720751</v>
      </c>
      <c r="K60" s="4">
        <v>87.257327888678802</v>
      </c>
      <c r="L60" s="177">
        <v>1.6172730634766199</v>
      </c>
      <c r="M60" s="4">
        <v>90.026497648198998</v>
      </c>
      <c r="N60" s="177">
        <v>1.0357525245013799</v>
      </c>
      <c r="O60" s="6"/>
      <c r="P60" s="6"/>
      <c r="Q60" s="6"/>
      <c r="R60" s="6"/>
      <c r="S60" s="6"/>
      <c r="T60" s="6"/>
      <c r="U60" s="6"/>
      <c r="V60" s="6"/>
      <c r="W60" s="6"/>
      <c r="X60" s="6"/>
      <c r="Y60" s="6"/>
      <c r="Z60" s="6"/>
      <c r="AA60" s="6"/>
      <c r="AB60" s="6"/>
      <c r="AC60" s="6"/>
      <c r="AD60" s="6"/>
      <c r="AE60" s="6"/>
      <c r="AF60" s="6"/>
      <c r="AG60" s="6"/>
      <c r="AH60" s="6"/>
      <c r="AI60" s="6"/>
      <c r="AJ60" s="6"/>
      <c r="AK60" s="6"/>
      <c r="AL60" s="8"/>
    </row>
    <row r="61" spans="1:38" ht="13" customHeight="1" x14ac:dyDescent="0.35">
      <c r="A61" s="3" t="s">
        <v>401</v>
      </c>
      <c r="B61" s="171">
        <v>2</v>
      </c>
      <c r="C61" s="4">
        <v>71.486990148987303</v>
      </c>
      <c r="D61" s="177">
        <v>1.0550856056083</v>
      </c>
      <c r="E61" s="4">
        <v>67.517880380013906</v>
      </c>
      <c r="F61" s="177">
        <v>1.1339128100731899</v>
      </c>
      <c r="G61" s="4">
        <v>70.369096541957404</v>
      </c>
      <c r="H61" s="177">
        <v>1.16427071644207</v>
      </c>
      <c r="I61" s="4">
        <v>71.502211520154503</v>
      </c>
      <c r="J61" s="177">
        <v>0.98643079730612104</v>
      </c>
      <c r="K61" s="4">
        <v>80.943472790750107</v>
      </c>
      <c r="L61" s="177">
        <v>0.96812678196208901</v>
      </c>
      <c r="M61" s="4">
        <v>82.923071652835006</v>
      </c>
      <c r="N61" s="177">
        <v>0.91457969169392805</v>
      </c>
      <c r="O61" s="6"/>
      <c r="P61" s="6"/>
      <c r="Q61" s="6"/>
      <c r="R61" s="6"/>
      <c r="S61" s="6"/>
      <c r="T61" s="6"/>
      <c r="U61" s="6"/>
      <c r="V61" s="6"/>
      <c r="W61" s="6"/>
      <c r="X61" s="6"/>
      <c r="Y61" s="6"/>
      <c r="Z61" s="6"/>
      <c r="AA61" s="6"/>
      <c r="AB61" s="6"/>
      <c r="AC61" s="6"/>
      <c r="AD61" s="6"/>
      <c r="AE61" s="6"/>
      <c r="AF61" s="6"/>
      <c r="AG61" s="6"/>
      <c r="AH61" s="6"/>
      <c r="AI61" s="6"/>
      <c r="AJ61" s="6"/>
      <c r="AK61" s="6"/>
      <c r="AL61" s="8"/>
    </row>
    <row r="62" spans="1:38" ht="13" customHeight="1" x14ac:dyDescent="0.35">
      <c r="A62" s="3" t="s">
        <v>402</v>
      </c>
      <c r="B62" s="171">
        <v>2</v>
      </c>
      <c r="C62" s="4">
        <v>80.832631054800999</v>
      </c>
      <c r="D62" s="177">
        <v>0.81635740819373703</v>
      </c>
      <c r="E62" s="4">
        <v>87.420688696737798</v>
      </c>
      <c r="F62" s="177">
        <v>0.659237912291187</v>
      </c>
      <c r="G62" s="4">
        <v>89.7519582281151</v>
      </c>
      <c r="H62" s="177">
        <v>0.55905401348608996</v>
      </c>
      <c r="I62" s="4">
        <v>76.957957194480002</v>
      </c>
      <c r="J62" s="177">
        <v>0.91424316852764298</v>
      </c>
      <c r="K62" s="4">
        <v>93.770488513744397</v>
      </c>
      <c r="L62" s="177">
        <v>0.45337005413696502</v>
      </c>
      <c r="M62" s="4">
        <v>86.934159725030497</v>
      </c>
      <c r="N62" s="177">
        <v>0.73738436627479997</v>
      </c>
      <c r="O62" s="6"/>
      <c r="P62" s="6"/>
      <c r="Q62" s="6"/>
      <c r="R62" s="6"/>
      <c r="S62" s="6"/>
      <c r="T62" s="6"/>
      <c r="U62" s="6"/>
      <c r="V62" s="6"/>
      <c r="W62" s="6"/>
      <c r="X62" s="6"/>
      <c r="Y62" s="6"/>
      <c r="Z62" s="6"/>
      <c r="AA62" s="6"/>
      <c r="AB62" s="6"/>
      <c r="AC62" s="6"/>
      <c r="AD62" s="6"/>
      <c r="AE62" s="6"/>
      <c r="AF62" s="6"/>
      <c r="AG62" s="6"/>
      <c r="AH62" s="6"/>
      <c r="AI62" s="6"/>
      <c r="AJ62" s="6"/>
      <c r="AK62" s="6"/>
      <c r="AL62" s="8"/>
    </row>
    <row r="63" spans="1:38" ht="13" customHeight="1" x14ac:dyDescent="0.35">
      <c r="A63" s="192" t="s">
        <v>403</v>
      </c>
      <c r="B63" s="172">
        <v>2</v>
      </c>
      <c r="C63" s="42">
        <v>72.496744003283993</v>
      </c>
      <c r="D63" s="178">
        <v>0.23463184420055</v>
      </c>
      <c r="E63" s="42">
        <v>54.992812232941198</v>
      </c>
      <c r="F63" s="178">
        <v>0.24658209274835899</v>
      </c>
      <c r="G63" s="42">
        <v>78.111052270200503</v>
      </c>
      <c r="H63" s="178">
        <v>0.20661121539060301</v>
      </c>
      <c r="I63" s="42">
        <v>47.495022715893697</v>
      </c>
      <c r="J63" s="178">
        <v>0.254957607836647</v>
      </c>
      <c r="K63" s="42">
        <v>80.692978939152098</v>
      </c>
      <c r="L63" s="178">
        <v>0.201745285719931</v>
      </c>
      <c r="M63" s="42">
        <v>78.278377991739305</v>
      </c>
      <c r="N63" s="178">
        <v>0.202661460529833</v>
      </c>
      <c r="O63" s="6"/>
      <c r="P63" s="6"/>
      <c r="Q63" s="6"/>
      <c r="R63" s="6"/>
      <c r="S63" s="6"/>
      <c r="T63" s="6"/>
      <c r="U63" s="6"/>
      <c r="V63" s="6"/>
      <c r="W63" s="6"/>
      <c r="X63" s="6"/>
      <c r="Y63" s="6"/>
      <c r="Z63" s="6"/>
      <c r="AA63" s="6"/>
      <c r="AB63" s="6"/>
      <c r="AC63" s="6"/>
      <c r="AD63" s="6"/>
      <c r="AE63" s="6"/>
      <c r="AF63" s="6"/>
      <c r="AG63" s="6"/>
      <c r="AH63" s="6"/>
      <c r="AI63" s="6"/>
      <c r="AJ63" s="6"/>
      <c r="AK63" s="6"/>
      <c r="AL63" s="8"/>
    </row>
    <row r="64" spans="1:38" ht="13" customHeight="1" x14ac:dyDescent="0.35">
      <c r="A64" s="193" t="s">
        <v>404</v>
      </c>
      <c r="B64" s="173">
        <v>2</v>
      </c>
      <c r="C64" s="47">
        <v>76.854782299119293</v>
      </c>
      <c r="D64" s="179">
        <v>0.293952643319845</v>
      </c>
      <c r="E64" s="47">
        <v>57.768115476313902</v>
      </c>
      <c r="F64" s="179">
        <v>0.35537407118825698</v>
      </c>
      <c r="G64" s="47">
        <v>82.8628749098593</v>
      </c>
      <c r="H64" s="179">
        <v>0.280970273166044</v>
      </c>
      <c r="I64" s="47">
        <v>45.106009934783302</v>
      </c>
      <c r="J64" s="179">
        <v>0.42964452570602202</v>
      </c>
      <c r="K64" s="47">
        <v>83.336969013305307</v>
      </c>
      <c r="L64" s="179">
        <v>0.30886831775489598</v>
      </c>
      <c r="M64" s="47">
        <v>83.747015007294095</v>
      </c>
      <c r="N64" s="179">
        <v>0.249543145368438</v>
      </c>
      <c r="O64" s="6"/>
      <c r="P64" s="6"/>
      <c r="Q64" s="6"/>
      <c r="R64" s="6"/>
      <c r="S64" s="6"/>
      <c r="T64" s="6"/>
      <c r="U64" s="6"/>
      <c r="V64" s="6"/>
      <c r="W64" s="6"/>
      <c r="X64" s="6"/>
      <c r="Y64" s="6"/>
      <c r="Z64" s="6"/>
      <c r="AA64" s="6"/>
      <c r="AB64" s="6"/>
      <c r="AC64" s="6"/>
      <c r="AD64" s="6"/>
      <c r="AE64" s="6"/>
      <c r="AF64" s="6"/>
      <c r="AG64" s="6"/>
      <c r="AH64" s="6"/>
      <c r="AI64" s="6"/>
      <c r="AJ64" s="6"/>
      <c r="AK64" s="6"/>
      <c r="AL64" s="8"/>
    </row>
    <row r="65" spans="1:38" ht="13" customHeight="1" x14ac:dyDescent="0.35">
      <c r="A65" s="194" t="s">
        <v>405</v>
      </c>
      <c r="B65" s="174">
        <v>2</v>
      </c>
      <c r="C65" s="26">
        <v>77.211712260766106</v>
      </c>
      <c r="D65" s="180">
        <v>0.15867873156089801</v>
      </c>
      <c r="E65" s="26">
        <v>62.1541157298389</v>
      </c>
      <c r="F65" s="180">
        <v>0.177761840913646</v>
      </c>
      <c r="G65" s="26">
        <v>81.360052014721106</v>
      </c>
      <c r="H65" s="180">
        <v>0.14266902995146699</v>
      </c>
      <c r="I65" s="26">
        <v>54.355533524642702</v>
      </c>
      <c r="J65" s="180">
        <v>0.181909054898583</v>
      </c>
      <c r="K65" s="26">
        <v>83.258326218262994</v>
      </c>
      <c r="L65" s="180">
        <v>0.140543354139467</v>
      </c>
      <c r="M65" s="26">
        <v>82.764150772730005</v>
      </c>
      <c r="N65" s="180">
        <v>0.13575238443424401</v>
      </c>
      <c r="O65" s="6"/>
      <c r="P65" s="6"/>
      <c r="Q65" s="6"/>
      <c r="R65" s="6"/>
      <c r="S65" s="6"/>
      <c r="T65" s="6"/>
      <c r="U65" s="6"/>
      <c r="V65" s="6"/>
      <c r="W65" s="6"/>
      <c r="X65" s="6"/>
      <c r="Y65" s="6"/>
      <c r="Z65" s="6"/>
      <c r="AA65" s="6"/>
      <c r="AB65" s="6"/>
      <c r="AC65" s="6"/>
      <c r="AD65" s="6"/>
      <c r="AE65" s="6"/>
      <c r="AF65" s="6"/>
      <c r="AG65" s="6"/>
      <c r="AH65" s="6"/>
      <c r="AI65" s="6"/>
      <c r="AJ65" s="6"/>
      <c r="AK65" s="6"/>
      <c r="AL65" s="8"/>
    </row>
    <row r="66" spans="1:38" ht="13" customHeight="1" x14ac:dyDescent="0.35">
      <c r="A66" s="3" t="s">
        <v>406</v>
      </c>
      <c r="B66" s="171">
        <v>2</v>
      </c>
      <c r="C66" s="4">
        <v>83.315758146344905</v>
      </c>
      <c r="D66" s="177">
        <v>1.67371654774416</v>
      </c>
      <c r="E66" s="4">
        <v>86.812121706882095</v>
      </c>
      <c r="F66" s="177">
        <v>1.8125822277146799</v>
      </c>
      <c r="G66" s="4">
        <v>89.924341294056305</v>
      </c>
      <c r="H66" s="177">
        <v>1.32133924202758</v>
      </c>
      <c r="I66" s="4">
        <v>47.776120418454497</v>
      </c>
      <c r="J66" s="177">
        <v>2.6065267507041501</v>
      </c>
      <c r="K66" s="4">
        <v>89.190808815372307</v>
      </c>
      <c r="L66" s="177">
        <v>1.45528222158127</v>
      </c>
      <c r="M66" s="4">
        <v>91.246078426276696</v>
      </c>
      <c r="N66" s="177">
        <v>1.38985927489565</v>
      </c>
      <c r="O66" s="6"/>
      <c r="P66" s="6"/>
      <c r="Q66" s="6"/>
      <c r="R66" s="6"/>
      <c r="S66" s="6"/>
      <c r="T66" s="6"/>
      <c r="U66" s="6"/>
      <c r="V66" s="6"/>
      <c r="W66" s="6"/>
      <c r="X66" s="6"/>
      <c r="Y66" s="6"/>
      <c r="Z66" s="6"/>
      <c r="AA66" s="6"/>
      <c r="AB66" s="6"/>
      <c r="AC66" s="6"/>
      <c r="AD66" s="6"/>
      <c r="AE66" s="6"/>
      <c r="AF66" s="6"/>
      <c r="AG66" s="6"/>
      <c r="AH66" s="6"/>
      <c r="AI66" s="6"/>
      <c r="AJ66" s="6"/>
      <c r="AK66" s="6"/>
      <c r="AL66" s="8"/>
    </row>
    <row r="67" spans="1:38" ht="13" customHeight="1" x14ac:dyDescent="0.35">
      <c r="A67" s="3" t="s">
        <v>407</v>
      </c>
      <c r="B67" s="171">
        <v>2</v>
      </c>
      <c r="C67" s="4">
        <v>86.823010880404794</v>
      </c>
      <c r="D67" s="177">
        <v>1.62670055171661</v>
      </c>
      <c r="E67" s="4">
        <v>60.632910185787097</v>
      </c>
      <c r="F67" s="177">
        <v>2.47379975759016</v>
      </c>
      <c r="G67" s="4">
        <v>87.686879846120604</v>
      </c>
      <c r="H67" s="177">
        <v>1.53272295570877</v>
      </c>
      <c r="I67" s="4">
        <v>30.174468377342102</v>
      </c>
      <c r="J67" s="177">
        <v>2.0696189121911699</v>
      </c>
      <c r="K67" s="4">
        <v>79.625688911572894</v>
      </c>
      <c r="L67" s="177">
        <v>1.8489448319731501</v>
      </c>
      <c r="M67" s="4">
        <v>81.208670988191201</v>
      </c>
      <c r="N67" s="177">
        <v>1.3215981045713201</v>
      </c>
      <c r="O67" s="6"/>
      <c r="P67" s="6"/>
      <c r="Q67" s="6"/>
      <c r="R67" s="6"/>
      <c r="S67" s="6"/>
      <c r="T67" s="6"/>
      <c r="U67" s="6"/>
      <c r="V67" s="6"/>
      <c r="W67" s="6"/>
      <c r="X67" s="6"/>
      <c r="Y67" s="6"/>
      <c r="Z67" s="6"/>
      <c r="AA67" s="6"/>
      <c r="AB67" s="6"/>
      <c r="AC67" s="6"/>
      <c r="AD67" s="6"/>
      <c r="AE67" s="6"/>
      <c r="AF67" s="6"/>
      <c r="AG67" s="6"/>
      <c r="AH67" s="6"/>
      <c r="AI67" s="6"/>
      <c r="AJ67" s="6"/>
      <c r="AK67" s="6"/>
      <c r="AL67" s="8"/>
    </row>
    <row r="68" spans="1:38" ht="13" customHeight="1" x14ac:dyDescent="0.35">
      <c r="A68" s="3" t="s">
        <v>408</v>
      </c>
      <c r="B68" s="171">
        <v>2</v>
      </c>
      <c r="C68" s="4">
        <v>78.785775082444701</v>
      </c>
      <c r="D68" s="177">
        <v>2.0413022235592999</v>
      </c>
      <c r="E68" s="4">
        <v>55.348349496369401</v>
      </c>
      <c r="F68" s="177">
        <v>2.3166887092809101</v>
      </c>
      <c r="G68" s="4">
        <v>88.489754466987705</v>
      </c>
      <c r="H68" s="177">
        <v>1.1925419456776001</v>
      </c>
      <c r="I68" s="4">
        <v>51.224983640770603</v>
      </c>
      <c r="J68" s="177">
        <v>2.5869622399095298</v>
      </c>
      <c r="K68" s="4">
        <v>90.634036967825807</v>
      </c>
      <c r="L68" s="177">
        <v>1.1583252543209499</v>
      </c>
      <c r="M68" s="4">
        <v>84.164996190315094</v>
      </c>
      <c r="N68" s="177">
        <v>1.56451641867749</v>
      </c>
      <c r="O68" s="6"/>
      <c r="P68" s="6"/>
      <c r="Q68" s="6"/>
      <c r="R68" s="6"/>
      <c r="S68" s="6"/>
      <c r="T68" s="6"/>
      <c r="U68" s="6"/>
      <c r="V68" s="6"/>
      <c r="W68" s="6"/>
      <c r="X68" s="6"/>
      <c r="Y68" s="6"/>
      <c r="Z68" s="6"/>
      <c r="AA68" s="6"/>
      <c r="AB68" s="6"/>
      <c r="AC68" s="6"/>
      <c r="AD68" s="6"/>
      <c r="AE68" s="6"/>
      <c r="AF68" s="6"/>
      <c r="AG68" s="6"/>
      <c r="AH68" s="6"/>
      <c r="AI68" s="6"/>
      <c r="AJ68" s="6"/>
      <c r="AK68" s="6"/>
      <c r="AL68" s="8"/>
    </row>
    <row r="69" spans="1:38" ht="13" customHeight="1" x14ac:dyDescent="0.35">
      <c r="A69" s="103" t="s">
        <v>409</v>
      </c>
      <c r="B69" s="182">
        <v>2</v>
      </c>
      <c r="C69" s="109">
        <v>51.230850054981801</v>
      </c>
      <c r="D69" s="183">
        <v>2.9206016536639701</v>
      </c>
      <c r="E69" s="109">
        <v>34.264271081040498</v>
      </c>
      <c r="F69" s="183">
        <v>2.3974988127330898</v>
      </c>
      <c r="G69" s="109">
        <v>87.981620096328896</v>
      </c>
      <c r="H69" s="183">
        <v>1.2646279095242401</v>
      </c>
      <c r="I69" s="109">
        <v>43.501775904287797</v>
      </c>
      <c r="J69" s="183">
        <v>2.24545523049331</v>
      </c>
      <c r="K69" s="109">
        <v>71.423581817871096</v>
      </c>
      <c r="L69" s="183">
        <v>1.91422980380005</v>
      </c>
      <c r="M69" s="109">
        <v>66.789887226624899</v>
      </c>
      <c r="N69" s="183">
        <v>2.4005028218066502</v>
      </c>
      <c r="O69" s="9"/>
      <c r="P69" s="9"/>
      <c r="Q69" s="9"/>
      <c r="R69" s="9"/>
      <c r="S69" s="9"/>
      <c r="T69" s="9"/>
      <c r="U69" s="9"/>
      <c r="V69" s="9"/>
      <c r="W69" s="9"/>
      <c r="X69" s="9"/>
      <c r="Y69" s="9"/>
      <c r="Z69" s="9"/>
      <c r="AA69" s="9"/>
      <c r="AB69" s="9"/>
      <c r="AC69" s="9"/>
      <c r="AD69" s="9"/>
      <c r="AE69" s="9"/>
      <c r="AF69" s="9"/>
      <c r="AG69" s="9"/>
      <c r="AH69" s="9"/>
      <c r="AI69" s="9"/>
      <c r="AJ69" s="9"/>
      <c r="AK69" s="9"/>
      <c r="AL69" s="10"/>
    </row>
    <row r="70" spans="1:38" ht="13" customHeight="1" x14ac:dyDescent="0.35">
      <c r="A70" s="3"/>
      <c r="B70" s="175"/>
      <c r="C70" s="4" t="s">
        <v>2028</v>
      </c>
      <c r="D70" s="177" t="s">
        <v>2029</v>
      </c>
      <c r="E70" s="4" t="s">
        <v>2030</v>
      </c>
      <c r="F70" s="177" t="s">
        <v>2031</v>
      </c>
      <c r="G70" s="4" t="s">
        <v>2032</v>
      </c>
      <c r="H70" s="177" t="s">
        <v>2033</v>
      </c>
      <c r="I70" s="4" t="s">
        <v>2034</v>
      </c>
      <c r="J70" s="177" t="s">
        <v>2035</v>
      </c>
      <c r="K70" s="4" t="s">
        <v>2036</v>
      </c>
      <c r="L70" s="177" t="s">
        <v>2037</v>
      </c>
      <c r="M70" s="4" t="s">
        <v>2038</v>
      </c>
      <c r="N70" s="177" t="s">
        <v>2039</v>
      </c>
      <c r="O70" s="4" t="s">
        <v>2040</v>
      </c>
      <c r="P70" s="177" t="s">
        <v>2041</v>
      </c>
      <c r="Q70" s="4" t="s">
        <v>2042</v>
      </c>
      <c r="R70" s="177" t="s">
        <v>2043</v>
      </c>
      <c r="S70" s="4" t="s">
        <v>2044</v>
      </c>
      <c r="T70" s="177" t="s">
        <v>2045</v>
      </c>
      <c r="U70" s="4" t="s">
        <v>2046</v>
      </c>
      <c r="V70" s="177" t="s">
        <v>2047</v>
      </c>
      <c r="W70" s="4" t="s">
        <v>2048</v>
      </c>
      <c r="X70" s="177" t="s">
        <v>2049</v>
      </c>
      <c r="Y70" s="4" t="s">
        <v>2050</v>
      </c>
      <c r="Z70" s="177" t="s">
        <v>2051</v>
      </c>
      <c r="AA70" s="6" t="s">
        <v>2052</v>
      </c>
      <c r="AB70" s="6" t="s">
        <v>2053</v>
      </c>
      <c r="AC70" s="6" t="s">
        <v>2054</v>
      </c>
      <c r="AD70" s="6" t="s">
        <v>2055</v>
      </c>
      <c r="AE70" s="6" t="s">
        <v>2056</v>
      </c>
      <c r="AF70" s="6" t="s">
        <v>2057</v>
      </c>
      <c r="AG70" s="6" t="s">
        <v>2058</v>
      </c>
      <c r="AH70" s="6" t="s">
        <v>2059</v>
      </c>
      <c r="AI70" s="6" t="s">
        <v>2060</v>
      </c>
      <c r="AJ70" s="6" t="s">
        <v>2061</v>
      </c>
      <c r="AK70" s="6" t="s">
        <v>2062</v>
      </c>
      <c r="AL70" s="8" t="s">
        <v>2063</v>
      </c>
    </row>
    <row r="71" spans="1:38" ht="13" customHeight="1" x14ac:dyDescent="0.35">
      <c r="A71" s="3" t="s">
        <v>353</v>
      </c>
      <c r="B71" s="175">
        <v>1</v>
      </c>
      <c r="C71" s="4">
        <v>83.469518375470997</v>
      </c>
      <c r="D71" s="177">
        <v>1.4463766903377699</v>
      </c>
      <c r="E71" s="4">
        <v>45.412749526739397</v>
      </c>
      <c r="F71" s="177">
        <v>1.79189808742408</v>
      </c>
      <c r="G71" s="4">
        <v>89.255001873164503</v>
      </c>
      <c r="H71" s="177">
        <v>1.2758627814071299</v>
      </c>
      <c r="I71" s="4">
        <v>52.068854585873297</v>
      </c>
      <c r="J71" s="177">
        <v>1.7520306058908499</v>
      </c>
      <c r="K71" s="4">
        <v>93.918475827137001</v>
      </c>
      <c r="L71" s="177">
        <v>0.71636358308895698</v>
      </c>
      <c r="M71" s="4">
        <v>89.692472574883695</v>
      </c>
      <c r="N71" s="177">
        <v>1.1020391919818899</v>
      </c>
      <c r="O71" s="4">
        <v>-1.7936444988971501</v>
      </c>
      <c r="P71" s="177">
        <v>1.7591313077520501</v>
      </c>
      <c r="Q71" s="4">
        <v>-31.468378729156999</v>
      </c>
      <c r="R71" s="177">
        <v>2.1492057122885</v>
      </c>
      <c r="S71" s="4">
        <v>-3.4684791154095902</v>
      </c>
      <c r="T71" s="177">
        <v>1.4489861807028399</v>
      </c>
      <c r="U71" s="4">
        <v>-0.98292796277326699</v>
      </c>
      <c r="V71" s="177">
        <v>2.3424452230930801</v>
      </c>
      <c r="W71" s="4">
        <v>2.4840371985718401</v>
      </c>
      <c r="X71" s="177">
        <v>1.0747421313324701</v>
      </c>
      <c r="Y71" s="4">
        <v>0.80207535479803505</v>
      </c>
      <c r="Z71" s="177">
        <v>1.33753083783107</v>
      </c>
      <c r="AA71" s="6"/>
      <c r="AB71" s="6"/>
      <c r="AC71" s="6"/>
      <c r="AD71" s="6"/>
      <c r="AE71" s="6"/>
      <c r="AF71" s="6"/>
      <c r="AG71" s="6"/>
      <c r="AH71" s="6"/>
      <c r="AI71" s="6"/>
      <c r="AJ71" s="6"/>
      <c r="AK71" s="6"/>
      <c r="AL71" s="8"/>
    </row>
    <row r="72" spans="1:38" ht="13" customHeight="1" x14ac:dyDescent="0.35">
      <c r="A72" s="3" t="s">
        <v>357</v>
      </c>
      <c r="B72" s="175">
        <v>1</v>
      </c>
      <c r="C72" s="4">
        <v>78.487817991980194</v>
      </c>
      <c r="D72" s="177">
        <v>1.05219455701053</v>
      </c>
      <c r="E72" s="4">
        <v>53.215418575739697</v>
      </c>
      <c r="F72" s="177">
        <v>1.0821298911821799</v>
      </c>
      <c r="G72" s="4">
        <v>80.827067864110006</v>
      </c>
      <c r="H72" s="177">
        <v>0.89914354245703099</v>
      </c>
      <c r="I72" s="4">
        <v>30.2987103750188</v>
      </c>
      <c r="J72" s="177">
        <v>1.20202932411268</v>
      </c>
      <c r="K72" s="4">
        <v>79.429718704312805</v>
      </c>
      <c r="L72" s="177">
        <v>0.96546668906069599</v>
      </c>
      <c r="M72" s="4">
        <v>82.964392162246099</v>
      </c>
      <c r="N72" s="177">
        <v>0.94845409644956802</v>
      </c>
      <c r="O72" s="4">
        <v>-3.3726046920678701</v>
      </c>
      <c r="P72" s="177">
        <v>1.4142915752662899</v>
      </c>
      <c r="Q72" s="4">
        <v>2.14226336318352</v>
      </c>
      <c r="R72" s="177">
        <v>1.5332854805993399</v>
      </c>
      <c r="S72" s="4">
        <v>-3.94486415764962</v>
      </c>
      <c r="T72" s="177">
        <v>1.1753527979385101</v>
      </c>
      <c r="U72" s="4">
        <v>-3.0528784973392402</v>
      </c>
      <c r="V72" s="177">
        <v>1.6327437987881901</v>
      </c>
      <c r="W72" s="4">
        <v>4.3912548812383099</v>
      </c>
      <c r="X72" s="177">
        <v>1.3054859327661701</v>
      </c>
      <c r="Y72" s="4">
        <v>-4.8771682527372597</v>
      </c>
      <c r="Z72" s="177">
        <v>1.1825697770644199</v>
      </c>
      <c r="AA72" s="6"/>
      <c r="AB72" s="6"/>
      <c r="AC72" s="6"/>
      <c r="AD72" s="6"/>
      <c r="AE72" s="6"/>
      <c r="AF72" s="6"/>
      <c r="AG72" s="6"/>
      <c r="AH72" s="6"/>
      <c r="AI72" s="6"/>
      <c r="AJ72" s="6"/>
      <c r="AK72" s="6"/>
      <c r="AL72" s="8"/>
    </row>
    <row r="73" spans="1:38" ht="13" customHeight="1" x14ac:dyDescent="0.35">
      <c r="A73" s="190" t="s">
        <v>359</v>
      </c>
      <c r="B73" s="175">
        <v>1</v>
      </c>
      <c r="C73" s="4">
        <v>73.916832130531901</v>
      </c>
      <c r="D73" s="177">
        <v>1.3732714233068899</v>
      </c>
      <c r="E73" s="4">
        <v>52.081640223687401</v>
      </c>
      <c r="F73" s="177">
        <v>1.4487952645302999</v>
      </c>
      <c r="G73" s="4">
        <v>72.204136708960505</v>
      </c>
      <c r="H73" s="177">
        <v>1.3406353020419299</v>
      </c>
      <c r="I73" s="4">
        <v>23.3076965342613</v>
      </c>
      <c r="J73" s="177">
        <v>1.3189613292919999</v>
      </c>
      <c r="K73" s="4">
        <v>73.589989357259398</v>
      </c>
      <c r="L73" s="177">
        <v>1.61809352525858</v>
      </c>
      <c r="M73" s="4">
        <v>87.115374987220605</v>
      </c>
      <c r="N73" s="177">
        <v>0.80038586855109495</v>
      </c>
      <c r="O73" s="4">
        <v>-2.2640211423766901</v>
      </c>
      <c r="P73" s="177">
        <v>2.0248089366892499</v>
      </c>
      <c r="Q73" s="4">
        <v>6.0026625218277996</v>
      </c>
      <c r="R73" s="177">
        <v>2.06421215690919</v>
      </c>
      <c r="S73" s="4">
        <v>-3.7824455421010299</v>
      </c>
      <c r="T73" s="177">
        <v>1.9450703662806299</v>
      </c>
      <c r="U73" s="4">
        <v>-1.87700109433239</v>
      </c>
      <c r="V73" s="177">
        <v>1.87701606057825</v>
      </c>
      <c r="W73" s="4">
        <v>5.0814184255286401</v>
      </c>
      <c r="X73" s="177">
        <v>2.0820606904588401</v>
      </c>
      <c r="Y73" s="4">
        <v>-5.4201772725577904</v>
      </c>
      <c r="Z73" s="177">
        <v>1.0409000677704501</v>
      </c>
      <c r="AA73" s="6"/>
      <c r="AB73" s="6"/>
      <c r="AC73" s="6"/>
      <c r="AD73" s="6"/>
      <c r="AE73" s="6"/>
      <c r="AF73" s="6"/>
      <c r="AG73" s="6"/>
      <c r="AH73" s="6"/>
      <c r="AI73" s="6"/>
      <c r="AJ73" s="6"/>
      <c r="AK73" s="6"/>
      <c r="AL73" s="8"/>
    </row>
    <row r="74" spans="1:38" ht="13" customHeight="1" x14ac:dyDescent="0.35">
      <c r="A74" s="3" t="s">
        <v>360</v>
      </c>
      <c r="B74" s="175">
        <v>1</v>
      </c>
      <c r="C74" s="4">
        <v>74.055785795572703</v>
      </c>
      <c r="D74" s="177">
        <v>1.1718285035737499</v>
      </c>
      <c r="E74" s="4">
        <v>62.3621312329375</v>
      </c>
      <c r="F74" s="177">
        <v>1.42668943561968</v>
      </c>
      <c r="G74" s="4">
        <v>82.000406675751094</v>
      </c>
      <c r="H74" s="177">
        <v>1.1316189444110001</v>
      </c>
      <c r="I74" s="4">
        <v>60.731631408735304</v>
      </c>
      <c r="J74" s="177">
        <v>1.5566502029956499</v>
      </c>
      <c r="K74" s="4">
        <v>84.584740471799606</v>
      </c>
      <c r="L74" s="177">
        <v>1.0207280322957599</v>
      </c>
      <c r="M74" s="4">
        <v>86.886986151137606</v>
      </c>
      <c r="N74" s="177">
        <v>0.98336643850512095</v>
      </c>
      <c r="O74" s="4">
        <v>-6.9912690257329597</v>
      </c>
      <c r="P74" s="177">
        <v>1.65280807206614</v>
      </c>
      <c r="Q74" s="4">
        <v>1.94078831315815</v>
      </c>
      <c r="R74" s="177">
        <v>1.97898178248558</v>
      </c>
      <c r="S74" s="4">
        <v>1.36573529855245</v>
      </c>
      <c r="T74" s="177">
        <v>1.7031670154765399</v>
      </c>
      <c r="U74" s="4">
        <v>3.84693621833559</v>
      </c>
      <c r="V74" s="177">
        <v>2.2403796730524301</v>
      </c>
      <c r="W74" s="4">
        <v>0.49325704378010499</v>
      </c>
      <c r="X74" s="177">
        <v>1.61290677011607</v>
      </c>
      <c r="Y74" s="4">
        <v>-4.8169710601767504</v>
      </c>
      <c r="Z74" s="177">
        <v>1.26509668487034</v>
      </c>
      <c r="AA74" s="6"/>
      <c r="AB74" s="6"/>
      <c r="AC74" s="6"/>
      <c r="AD74" s="6"/>
      <c r="AE74" s="6"/>
      <c r="AF74" s="6"/>
      <c r="AG74" s="6"/>
      <c r="AH74" s="6"/>
      <c r="AI74" s="6"/>
      <c r="AJ74" s="6"/>
      <c r="AK74" s="6"/>
      <c r="AL74" s="8"/>
    </row>
    <row r="75" spans="1:38" ht="13" customHeight="1" x14ac:dyDescent="0.35">
      <c r="A75" s="3" t="s">
        <v>371</v>
      </c>
      <c r="B75" s="175">
        <v>1</v>
      </c>
      <c r="C75" s="4">
        <v>72.376908385632703</v>
      </c>
      <c r="D75" s="177">
        <v>1.6391176894203501</v>
      </c>
      <c r="E75" s="4">
        <v>60.415941421160099</v>
      </c>
      <c r="F75" s="177">
        <v>1.7778371120458001</v>
      </c>
      <c r="G75" s="4">
        <v>76.842637656912601</v>
      </c>
      <c r="H75" s="177">
        <v>1.5210733870323501</v>
      </c>
      <c r="I75" s="4">
        <v>29.8767990019076</v>
      </c>
      <c r="J75" s="177">
        <v>1.6918714470320499</v>
      </c>
      <c r="K75" s="4">
        <v>78.581373352092697</v>
      </c>
      <c r="L75" s="177">
        <v>1.4547480815849101</v>
      </c>
      <c r="M75" s="4">
        <v>86.280575480116497</v>
      </c>
      <c r="N75" s="177">
        <v>1.20594595162299</v>
      </c>
      <c r="O75" s="4">
        <v>-14.8300340852287</v>
      </c>
      <c r="P75" s="177">
        <v>1.8183530118446301</v>
      </c>
      <c r="Q75" s="4">
        <v>-3.0052089087042</v>
      </c>
      <c r="R75" s="177">
        <v>2.1907480054310402</v>
      </c>
      <c r="S75" s="4">
        <v>-7.6531950534039996</v>
      </c>
      <c r="T75" s="177">
        <v>1.7721416585502801</v>
      </c>
      <c r="U75" s="4">
        <v>-1.2721498046080599</v>
      </c>
      <c r="V75" s="177">
        <v>2.19625014892106</v>
      </c>
      <c r="W75" s="4">
        <v>-0.172287469726982</v>
      </c>
      <c r="X75" s="177">
        <v>1.88707269644492</v>
      </c>
      <c r="Y75" s="4">
        <v>-6.6357434661708403</v>
      </c>
      <c r="Z75" s="177">
        <v>1.3467124976753799</v>
      </c>
      <c r="AA75" s="6"/>
      <c r="AB75" s="6"/>
      <c r="AC75" s="6"/>
      <c r="AD75" s="6"/>
      <c r="AE75" s="6"/>
      <c r="AF75" s="6"/>
      <c r="AG75" s="6"/>
      <c r="AH75" s="6"/>
      <c r="AI75" s="6"/>
      <c r="AJ75" s="6"/>
      <c r="AK75" s="6"/>
      <c r="AL75" s="8"/>
    </row>
    <row r="76" spans="1:38" ht="13" customHeight="1" x14ac:dyDescent="0.35">
      <c r="A76" s="3" t="s">
        <v>376</v>
      </c>
      <c r="B76" s="175">
        <v>1</v>
      </c>
      <c r="C76" s="4">
        <v>74.574728193485996</v>
      </c>
      <c r="D76" s="177">
        <v>1.1446664021294699</v>
      </c>
      <c r="E76" s="4">
        <v>51.135599583989098</v>
      </c>
      <c r="F76" s="177">
        <v>1.13572991469601</v>
      </c>
      <c r="G76" s="4">
        <v>64.697921035680693</v>
      </c>
      <c r="H76" s="177">
        <v>1.13273384697818</v>
      </c>
      <c r="I76" s="4">
        <v>42.304544576959898</v>
      </c>
      <c r="J76" s="177">
        <v>1.28987385868055</v>
      </c>
      <c r="K76" s="4">
        <v>59.608932923126901</v>
      </c>
      <c r="L76" s="177">
        <v>1.23593552853772</v>
      </c>
      <c r="M76" s="4">
        <v>56.448157597841103</v>
      </c>
      <c r="N76" s="177">
        <v>1.1693385948428301</v>
      </c>
      <c r="O76" s="4">
        <v>14.583600116139101</v>
      </c>
      <c r="P76" s="177">
        <v>1.6927146568025599</v>
      </c>
      <c r="Q76" s="4">
        <v>5.3554083762829503</v>
      </c>
      <c r="R76" s="177">
        <v>1.5323190919610301</v>
      </c>
      <c r="S76" s="4">
        <v>9.4369913032164696</v>
      </c>
      <c r="T76" s="177">
        <v>1.5152049505462799</v>
      </c>
      <c r="U76" s="4">
        <v>-3.46411384292308</v>
      </c>
      <c r="V76" s="177">
        <v>1.6695223683820499</v>
      </c>
      <c r="W76" s="4">
        <v>9.2957935013491397</v>
      </c>
      <c r="X76" s="177">
        <v>1.60744867791627</v>
      </c>
      <c r="Y76" s="4">
        <v>6.31757901134264</v>
      </c>
      <c r="Z76" s="177">
        <v>1.5451459403991801</v>
      </c>
      <c r="AA76" s="6"/>
      <c r="AB76" s="6"/>
      <c r="AC76" s="6"/>
      <c r="AD76" s="6"/>
      <c r="AE76" s="6"/>
      <c r="AF76" s="6"/>
      <c r="AG76" s="6"/>
      <c r="AH76" s="6"/>
      <c r="AI76" s="6"/>
      <c r="AJ76" s="6"/>
      <c r="AK76" s="6"/>
      <c r="AL76" s="8"/>
    </row>
    <row r="77" spans="1:38" ht="13" customHeight="1" x14ac:dyDescent="0.35">
      <c r="A77" s="3" t="s">
        <v>378</v>
      </c>
      <c r="B77" s="175">
        <v>1</v>
      </c>
      <c r="C77" s="4">
        <v>80.940704536533502</v>
      </c>
      <c r="D77" s="177">
        <v>1.2470239208181799</v>
      </c>
      <c r="E77" s="4">
        <v>62.093251045511899</v>
      </c>
      <c r="F77" s="177">
        <v>1.2486157498616699</v>
      </c>
      <c r="G77" s="4">
        <v>73.6226636986881</v>
      </c>
      <c r="H77" s="177">
        <v>1.2360919676675099</v>
      </c>
      <c r="I77" s="4">
        <v>62.270722250401199</v>
      </c>
      <c r="J77" s="177">
        <v>1.3260547109030101</v>
      </c>
      <c r="K77" s="4">
        <v>82.231395378215595</v>
      </c>
      <c r="L77" s="177">
        <v>0.95935280070079998</v>
      </c>
      <c r="M77" s="4">
        <v>86.600431428128502</v>
      </c>
      <c r="N77" s="177">
        <v>0.942748372084939</v>
      </c>
      <c r="O77" s="4">
        <v>22.491332489863101</v>
      </c>
      <c r="P77" s="177">
        <v>1.8123337338507799</v>
      </c>
      <c r="Q77" s="4">
        <v>15.22439843391</v>
      </c>
      <c r="R77" s="177">
        <v>1.8248178520493901</v>
      </c>
      <c r="S77" s="4">
        <v>19.233665868709299</v>
      </c>
      <c r="T77" s="177">
        <v>1.83726212885186</v>
      </c>
      <c r="U77" s="4">
        <v>11.6410708121903</v>
      </c>
      <c r="V77" s="177">
        <v>1.8808545053974399</v>
      </c>
      <c r="W77" s="4">
        <v>17.135678880562601</v>
      </c>
      <c r="X77" s="177">
        <v>1.5718154841871099</v>
      </c>
      <c r="Y77" s="4">
        <v>16.1342877275817</v>
      </c>
      <c r="Z77" s="177">
        <v>1.31464948758732</v>
      </c>
      <c r="AA77" s="6"/>
      <c r="AB77" s="6"/>
      <c r="AC77" s="6"/>
      <c r="AD77" s="6"/>
      <c r="AE77" s="6"/>
      <c r="AF77" s="6"/>
      <c r="AG77" s="6"/>
      <c r="AH77" s="6"/>
      <c r="AI77" s="6"/>
      <c r="AJ77" s="6"/>
      <c r="AK77" s="6"/>
      <c r="AL77" s="8"/>
    </row>
    <row r="78" spans="1:38" ht="13" customHeight="1" x14ac:dyDescent="0.35">
      <c r="A78" s="3" t="s">
        <v>384</v>
      </c>
      <c r="B78" s="175">
        <v>1</v>
      </c>
      <c r="C78" s="4">
        <v>89.940382506870193</v>
      </c>
      <c r="D78" s="177">
        <v>0.76878085006605801</v>
      </c>
      <c r="E78" s="4">
        <v>73.181687361199806</v>
      </c>
      <c r="F78" s="177">
        <v>1.23015022438224</v>
      </c>
      <c r="G78" s="4">
        <v>89.734937812640595</v>
      </c>
      <c r="H78" s="177">
        <v>0.74958822508603395</v>
      </c>
      <c r="I78" s="4">
        <v>62.988564090781601</v>
      </c>
      <c r="J78" s="177">
        <v>1.2786214310322901</v>
      </c>
      <c r="K78" s="4">
        <v>88.175974402022604</v>
      </c>
      <c r="L78" s="177">
        <v>0.74015823037467299</v>
      </c>
      <c r="M78" s="4">
        <v>93.455164614706803</v>
      </c>
      <c r="N78" s="177">
        <v>0.69145831395090296</v>
      </c>
      <c r="O78" s="4">
        <v>5.2111552193642199</v>
      </c>
      <c r="P78" s="177">
        <v>1.3002109360448</v>
      </c>
      <c r="Q78" s="4">
        <v>18.5678232333299</v>
      </c>
      <c r="R78" s="177">
        <v>1.8081153104095999</v>
      </c>
      <c r="S78" s="4">
        <v>6.9631281170709904</v>
      </c>
      <c r="T78" s="177">
        <v>1.0934617300018401</v>
      </c>
      <c r="U78" s="4">
        <v>2.8560300528539</v>
      </c>
      <c r="V78" s="177">
        <v>1.94285047285007</v>
      </c>
      <c r="W78" s="4">
        <v>8.8205029607925098</v>
      </c>
      <c r="X78" s="177">
        <v>1.2201296894918801</v>
      </c>
      <c r="Y78" s="4">
        <v>5.0074447028515596</v>
      </c>
      <c r="Z78" s="177">
        <v>1.0695061256243199</v>
      </c>
      <c r="AA78" s="6"/>
      <c r="AB78" s="6"/>
      <c r="AC78" s="6"/>
      <c r="AD78" s="6"/>
      <c r="AE78" s="6"/>
      <c r="AF78" s="6"/>
      <c r="AG78" s="6"/>
      <c r="AH78" s="6"/>
      <c r="AI78" s="6"/>
      <c r="AJ78" s="6"/>
      <c r="AK78" s="6"/>
      <c r="AL78" s="8"/>
    </row>
    <row r="79" spans="1:38" ht="13" customHeight="1" x14ac:dyDescent="0.35">
      <c r="A79" s="3" t="s">
        <v>389</v>
      </c>
      <c r="B79" s="175">
        <v>1</v>
      </c>
      <c r="C79" s="4">
        <v>91.588787617337104</v>
      </c>
      <c r="D79" s="177">
        <v>0.61998874754831002</v>
      </c>
      <c r="E79" s="4">
        <v>88.051435111383697</v>
      </c>
      <c r="F79" s="177">
        <v>0.69376948658455495</v>
      </c>
      <c r="G79" s="4">
        <v>93.931834916432095</v>
      </c>
      <c r="H79" s="177">
        <v>0.47579331131615099</v>
      </c>
      <c r="I79" s="4">
        <v>74.4324506856575</v>
      </c>
      <c r="J79" s="177">
        <v>1.01743060095279</v>
      </c>
      <c r="K79" s="4">
        <v>90.083924010467996</v>
      </c>
      <c r="L79" s="177">
        <v>0.69464398686815698</v>
      </c>
      <c r="M79" s="4">
        <v>92.000496548152</v>
      </c>
      <c r="N79" s="177">
        <v>0.58911019750471605</v>
      </c>
      <c r="O79" s="4">
        <v>3.3035799938400499</v>
      </c>
      <c r="P79" s="177">
        <v>1.0095511768696099</v>
      </c>
      <c r="Q79" s="4">
        <v>5.0006337556967004</v>
      </c>
      <c r="R79" s="177">
        <v>1.1530618162241799</v>
      </c>
      <c r="S79" s="4">
        <v>3.1741177935483198</v>
      </c>
      <c r="T79" s="177">
        <v>0.88335322716940201</v>
      </c>
      <c r="U79" s="4">
        <v>2.8938478549541502</v>
      </c>
      <c r="V79" s="177">
        <v>1.50459969465808</v>
      </c>
      <c r="W79" s="4">
        <v>1.55889195394433</v>
      </c>
      <c r="X79" s="177">
        <v>1.11081925293087</v>
      </c>
      <c r="Y79" s="4">
        <v>2.6335277094039098</v>
      </c>
      <c r="Z79" s="177">
        <v>0.89810807033963902</v>
      </c>
      <c r="AA79" s="6"/>
      <c r="AB79" s="6"/>
      <c r="AC79" s="6"/>
      <c r="AD79" s="6"/>
      <c r="AE79" s="6"/>
      <c r="AF79" s="6"/>
      <c r="AG79" s="6"/>
      <c r="AH79" s="6"/>
      <c r="AI79" s="6"/>
      <c r="AJ79" s="6"/>
      <c r="AK79" s="6"/>
      <c r="AL79" s="8"/>
    </row>
    <row r="80" spans="1:38" ht="13" customHeight="1" x14ac:dyDescent="0.35">
      <c r="A80" s="3" t="s">
        <v>394</v>
      </c>
      <c r="B80" s="175">
        <v>1</v>
      </c>
      <c r="C80" s="4">
        <v>71.344117433354995</v>
      </c>
      <c r="D80" s="177">
        <v>1.07900851644203</v>
      </c>
      <c r="E80" s="4">
        <v>50.998039146573902</v>
      </c>
      <c r="F80" s="177">
        <v>1.1777065868557</v>
      </c>
      <c r="G80" s="4">
        <v>73.529682976475002</v>
      </c>
      <c r="H80" s="177">
        <v>1.14202076656101</v>
      </c>
      <c r="I80" s="4">
        <v>53.300372304723503</v>
      </c>
      <c r="J80" s="177">
        <v>1.2715015977494999</v>
      </c>
      <c r="K80" s="4">
        <v>89.253907679423406</v>
      </c>
      <c r="L80" s="177">
        <v>0.65850591858627905</v>
      </c>
      <c r="M80" s="4">
        <v>88.179168022420797</v>
      </c>
      <c r="N80" s="177">
        <v>0.73122114981106001</v>
      </c>
      <c r="O80" s="4">
        <v>3.1309734956590298</v>
      </c>
      <c r="P80" s="177">
        <v>1.7107985656382401</v>
      </c>
      <c r="Q80" s="4">
        <v>-0.13281970596342799</v>
      </c>
      <c r="R80" s="177">
        <v>1.8583754335467799</v>
      </c>
      <c r="S80" s="4">
        <v>7.5351329021677902</v>
      </c>
      <c r="T80" s="177">
        <v>1.7010188554329699</v>
      </c>
      <c r="U80" s="4">
        <v>7.5459886720304903</v>
      </c>
      <c r="V80" s="177">
        <v>1.90371517520099</v>
      </c>
      <c r="W80" s="4">
        <v>6.2553379070914898</v>
      </c>
      <c r="X80" s="177">
        <v>1.14808956990615</v>
      </c>
      <c r="Y80" s="4">
        <v>2.5540683334651999</v>
      </c>
      <c r="Z80" s="177">
        <v>1.26900056463889</v>
      </c>
      <c r="AA80" s="6"/>
      <c r="AB80" s="6"/>
      <c r="AC80" s="6"/>
      <c r="AD80" s="6"/>
      <c r="AE80" s="6"/>
      <c r="AF80" s="6"/>
      <c r="AG80" s="6"/>
      <c r="AH80" s="6"/>
      <c r="AI80" s="6"/>
      <c r="AJ80" s="6"/>
      <c r="AK80" s="6"/>
      <c r="AL80" s="8"/>
    </row>
    <row r="81" spans="1:38" ht="13" customHeight="1" x14ac:dyDescent="0.35">
      <c r="A81" s="3" t="s">
        <v>396</v>
      </c>
      <c r="B81" s="175">
        <v>1</v>
      </c>
      <c r="C81" s="4">
        <v>57.398724518775097</v>
      </c>
      <c r="D81" s="177">
        <v>1.3360072614887799</v>
      </c>
      <c r="E81" s="4">
        <v>68.696079767061505</v>
      </c>
      <c r="F81" s="177">
        <v>1.14940627653486</v>
      </c>
      <c r="G81" s="4">
        <v>79.407514211849502</v>
      </c>
      <c r="H81" s="177">
        <v>0.76807291983194703</v>
      </c>
      <c r="I81" s="4">
        <v>55.312435059762301</v>
      </c>
      <c r="J81" s="177">
        <v>1.1607596590489599</v>
      </c>
      <c r="K81" s="4">
        <v>89.779202285814307</v>
      </c>
      <c r="L81" s="177">
        <v>0.71888942727841598</v>
      </c>
      <c r="M81" s="4">
        <v>81.2695091777274</v>
      </c>
      <c r="N81" s="177">
        <v>0.71514655167080399</v>
      </c>
      <c r="O81" s="4">
        <v>-19.4413680506362</v>
      </c>
      <c r="P81" s="177">
        <v>1.5331599641367999</v>
      </c>
      <c r="Q81" s="4">
        <v>-3.32268346653751</v>
      </c>
      <c r="R81" s="177">
        <v>1.3931276792407801</v>
      </c>
      <c r="S81" s="4">
        <v>-4.3011073385358296</v>
      </c>
      <c r="T81" s="177">
        <v>1.05378082854097</v>
      </c>
      <c r="U81" s="4">
        <v>10.6060883693218</v>
      </c>
      <c r="V81" s="177">
        <v>1.5174071259938799</v>
      </c>
      <c r="W81" s="4">
        <v>1.57263831426609</v>
      </c>
      <c r="X81" s="177">
        <v>1.0248226387730099</v>
      </c>
      <c r="Y81" s="4">
        <v>-6.9089553591393402</v>
      </c>
      <c r="Z81" s="177">
        <v>0.91344763499917903</v>
      </c>
      <c r="AA81" s="6"/>
      <c r="AB81" s="6"/>
      <c r="AC81" s="6"/>
      <c r="AD81" s="6"/>
      <c r="AE81" s="6"/>
      <c r="AF81" s="6"/>
      <c r="AG81" s="6"/>
      <c r="AH81" s="6"/>
      <c r="AI81" s="6"/>
      <c r="AJ81" s="6"/>
      <c r="AK81" s="6"/>
      <c r="AL81" s="8"/>
    </row>
    <row r="82" spans="1:38" ht="13" customHeight="1" x14ac:dyDescent="0.35">
      <c r="A82" s="3" t="s">
        <v>398</v>
      </c>
      <c r="B82" s="175">
        <v>1</v>
      </c>
      <c r="C82" s="4">
        <v>89.639044586712501</v>
      </c>
      <c r="D82" s="177">
        <v>0.92171249281762702</v>
      </c>
      <c r="E82" s="4">
        <v>49.303666894442401</v>
      </c>
      <c r="F82" s="177">
        <v>1.5286583398984499</v>
      </c>
      <c r="G82" s="4">
        <v>85.559501146325999</v>
      </c>
      <c r="H82" s="177">
        <v>0.94858055025758103</v>
      </c>
      <c r="I82" s="4">
        <v>74.152413824244803</v>
      </c>
      <c r="J82" s="177">
        <v>1.09322622983384</v>
      </c>
      <c r="K82" s="4">
        <v>91.258347069213499</v>
      </c>
      <c r="L82" s="177">
        <v>0.74573206467579101</v>
      </c>
      <c r="M82" s="4">
        <v>90.740508285178905</v>
      </c>
      <c r="N82" s="177">
        <v>0.88042126444137403</v>
      </c>
      <c r="O82" s="4">
        <v>5.2814244448033199</v>
      </c>
      <c r="P82" s="177">
        <v>1.14117598072994</v>
      </c>
      <c r="Q82" s="4">
        <v>-7.3914265555134504</v>
      </c>
      <c r="R82" s="177">
        <v>1.8184163842209899</v>
      </c>
      <c r="S82" s="4">
        <v>3.8904889319811198</v>
      </c>
      <c r="T82" s="177">
        <v>1.3443858496671699</v>
      </c>
      <c r="U82" s="4">
        <v>6.6707873821638097</v>
      </c>
      <c r="V82" s="177">
        <v>1.52232773584696</v>
      </c>
      <c r="W82" s="4">
        <v>7.51862098897612</v>
      </c>
      <c r="X82" s="177">
        <v>1.1139923394995599</v>
      </c>
      <c r="Y82" s="4">
        <v>2.9834266747010201</v>
      </c>
      <c r="Z82" s="177">
        <v>1.1594598078284399</v>
      </c>
      <c r="AA82" s="6"/>
      <c r="AB82" s="6"/>
      <c r="AC82" s="6"/>
      <c r="AD82" s="6"/>
      <c r="AE82" s="6"/>
      <c r="AF82" s="6"/>
      <c r="AG82" s="6"/>
      <c r="AH82" s="6"/>
      <c r="AI82" s="6"/>
      <c r="AJ82" s="6"/>
      <c r="AK82" s="6"/>
      <c r="AL82" s="8"/>
    </row>
    <row r="83" spans="1:38" ht="13" customHeight="1" x14ac:dyDescent="0.35">
      <c r="A83" s="3" t="s">
        <v>399</v>
      </c>
      <c r="B83" s="175">
        <v>1</v>
      </c>
      <c r="C83" s="4">
        <v>92.262109475580701</v>
      </c>
      <c r="D83" s="177">
        <v>0.86056228368170795</v>
      </c>
      <c r="E83" s="4">
        <v>82.4949510614139</v>
      </c>
      <c r="F83" s="177">
        <v>1.2542223202544101</v>
      </c>
      <c r="G83" s="4">
        <v>97.044483025593905</v>
      </c>
      <c r="H83" s="177">
        <v>0.43296474745966901</v>
      </c>
      <c r="I83" s="4">
        <v>85.072771076240599</v>
      </c>
      <c r="J83" s="177">
        <v>1.0426374108029199</v>
      </c>
      <c r="K83" s="4">
        <v>96.441745682992206</v>
      </c>
      <c r="L83" s="177">
        <v>0.54393557903013001</v>
      </c>
      <c r="M83" s="4">
        <v>94.718792841080202</v>
      </c>
      <c r="N83" s="177">
        <v>0.550986111471927</v>
      </c>
      <c r="O83" s="4">
        <v>-3.2927198454295299</v>
      </c>
      <c r="P83" s="177">
        <v>1.0242489870404801</v>
      </c>
      <c r="Q83" s="4">
        <v>-3.0554573525450501</v>
      </c>
      <c r="R83" s="177">
        <v>2.2012380639773399</v>
      </c>
      <c r="S83" s="4">
        <v>1.0301072890887299</v>
      </c>
      <c r="T83" s="177">
        <v>0.72804696204133101</v>
      </c>
      <c r="U83" s="4">
        <v>-2.4930198291722001</v>
      </c>
      <c r="V83" s="177">
        <v>1.5051320196615099</v>
      </c>
      <c r="W83" s="4">
        <v>-7.2167950429019398E-2</v>
      </c>
      <c r="X83" s="177">
        <v>0.70932888015671403</v>
      </c>
      <c r="Y83" s="4">
        <v>-4.76248997956219E-2</v>
      </c>
      <c r="Z83" s="177">
        <v>1.0006141504782</v>
      </c>
      <c r="AA83" s="6"/>
      <c r="AB83" s="6"/>
      <c r="AC83" s="6"/>
      <c r="AD83" s="6"/>
      <c r="AE83" s="6"/>
      <c r="AF83" s="6"/>
      <c r="AG83" s="6"/>
      <c r="AH83" s="6"/>
      <c r="AI83" s="6"/>
      <c r="AJ83" s="6"/>
      <c r="AK83" s="6"/>
      <c r="AL83" s="8"/>
    </row>
    <row r="84" spans="1:38" ht="13" customHeight="1" x14ac:dyDescent="0.35">
      <c r="A84" s="191" t="s">
        <v>410</v>
      </c>
      <c r="B84" s="176">
        <v>1</v>
      </c>
      <c r="C84" s="35">
        <v>79.673219118108904</v>
      </c>
      <c r="D84" s="181">
        <v>0.32955192408596801</v>
      </c>
      <c r="E84" s="35">
        <v>62.2800792273461</v>
      </c>
      <c r="F84" s="181">
        <v>0.38224081947779498</v>
      </c>
      <c r="G84" s="35">
        <v>82.204471074468699</v>
      </c>
      <c r="H84" s="181">
        <v>0.29593534283759798</v>
      </c>
      <c r="I84" s="35">
        <v>56.900855770025501</v>
      </c>
      <c r="J84" s="181">
        <v>0.383139658557688</v>
      </c>
      <c r="K84" s="35">
        <v>85.278978148884903</v>
      </c>
      <c r="L84" s="181">
        <v>0.26199228133423502</v>
      </c>
      <c r="M84" s="35">
        <v>85.769721240301607</v>
      </c>
      <c r="N84" s="181">
        <v>0.26009493018251201</v>
      </c>
      <c r="O84" s="35">
        <v>-1.31776063197022</v>
      </c>
      <c r="P84" s="181">
        <v>0.439895300551434</v>
      </c>
      <c r="Q84" s="35">
        <v>-2.5806168322382601</v>
      </c>
      <c r="R84" s="181">
        <v>0.533006828716452</v>
      </c>
      <c r="S84" s="35">
        <v>1.87543627129465</v>
      </c>
      <c r="T84" s="181">
        <v>0.37410700990169099</v>
      </c>
      <c r="U84" s="35">
        <v>2.6364128268240901</v>
      </c>
      <c r="V84" s="181">
        <v>0.53084984699146398</v>
      </c>
      <c r="W84" s="35">
        <v>5.2618584029250197</v>
      </c>
      <c r="X84" s="181">
        <v>0.369266325821272</v>
      </c>
      <c r="Y84" s="35">
        <v>0.15986571419371301</v>
      </c>
      <c r="Z84" s="181">
        <v>0.34932252844711398</v>
      </c>
      <c r="AA84" s="6"/>
      <c r="AB84" s="6"/>
      <c r="AC84" s="6"/>
      <c r="AD84" s="6"/>
      <c r="AE84" s="6"/>
      <c r="AF84" s="6"/>
      <c r="AG84" s="6"/>
      <c r="AH84" s="6"/>
      <c r="AI84" s="6"/>
      <c r="AJ84" s="6"/>
      <c r="AK84" s="6"/>
      <c r="AL84" s="8"/>
    </row>
    <row r="85" spans="1:38" ht="13" customHeight="1" x14ac:dyDescent="0.35">
      <c r="A85" s="3" t="s">
        <v>198</v>
      </c>
      <c r="B85" s="175">
        <v>1</v>
      </c>
      <c r="C85" s="4">
        <v>81.547113607025906</v>
      </c>
      <c r="D85" s="177">
        <v>1.5527284526299101</v>
      </c>
      <c r="E85" s="4">
        <v>53.970673708593303</v>
      </c>
      <c r="F85" s="177">
        <v>1.5857199371515001</v>
      </c>
      <c r="G85" s="4">
        <v>86.557701668857206</v>
      </c>
      <c r="H85" s="177">
        <v>1.1084231296076501</v>
      </c>
      <c r="I85" s="4">
        <v>34.957513928660397</v>
      </c>
      <c r="J85" s="177">
        <v>1.8292797379819701</v>
      </c>
      <c r="K85" s="4">
        <v>83.295236947558493</v>
      </c>
      <c r="L85" s="177">
        <v>1.08475781761347</v>
      </c>
      <c r="M85" s="4">
        <v>80.205364114755</v>
      </c>
      <c r="N85" s="177">
        <v>1.5152880734877401</v>
      </c>
      <c r="O85" s="4">
        <v>-3.88937666749823</v>
      </c>
      <c r="P85" s="177">
        <v>1.8956117128148</v>
      </c>
      <c r="Q85" s="4">
        <v>-0.25203212588534302</v>
      </c>
      <c r="R85" s="177">
        <v>2.1777968519958599</v>
      </c>
      <c r="S85" s="4">
        <v>-3.7226269734308501</v>
      </c>
      <c r="T85" s="177">
        <v>1.3707928265101701</v>
      </c>
      <c r="U85" s="4">
        <v>-3.52529877441245</v>
      </c>
      <c r="V85" s="177">
        <v>2.38626014713775</v>
      </c>
      <c r="W85" s="4">
        <v>4.1571403260021604</v>
      </c>
      <c r="X85" s="177">
        <v>1.6134605620025799</v>
      </c>
      <c r="Y85" s="4">
        <v>-4.6753042934001998</v>
      </c>
      <c r="Z85" s="177">
        <v>1.84363290924706</v>
      </c>
      <c r="AA85" s="6"/>
      <c r="AB85" s="6"/>
      <c r="AC85" s="6"/>
      <c r="AD85" s="6"/>
      <c r="AE85" s="6"/>
      <c r="AF85" s="6"/>
      <c r="AG85" s="6"/>
      <c r="AH85" s="6"/>
      <c r="AI85" s="6"/>
      <c r="AJ85" s="6"/>
      <c r="AK85" s="6"/>
      <c r="AL85" s="8"/>
    </row>
    <row r="86" spans="1:38" ht="13" customHeight="1" x14ac:dyDescent="0.35">
      <c r="A86" s="3" t="s">
        <v>407</v>
      </c>
      <c r="B86" s="175">
        <v>1</v>
      </c>
      <c r="C86" s="4">
        <v>90.939559386342495</v>
      </c>
      <c r="D86" s="177">
        <v>1.38567660608768</v>
      </c>
      <c r="E86" s="4">
        <v>37.097536350002798</v>
      </c>
      <c r="F86" s="177">
        <v>2.6395106532138</v>
      </c>
      <c r="G86" s="4">
        <v>89.902089335225497</v>
      </c>
      <c r="H86" s="177">
        <v>1.21385936813724</v>
      </c>
      <c r="I86" s="4">
        <v>40.434173293926598</v>
      </c>
      <c r="J86" s="177">
        <v>2.3254758915268599</v>
      </c>
      <c r="K86" s="4">
        <v>92.655472463167698</v>
      </c>
      <c r="L86" s="177">
        <v>1.1103386865232501</v>
      </c>
      <c r="M86" s="4">
        <v>88.8117876342138</v>
      </c>
      <c r="N86" s="177">
        <v>1.51866213383135</v>
      </c>
      <c r="O86" s="4">
        <v>4.1165485059377298</v>
      </c>
      <c r="P86" s="177">
        <v>2.13687958051309</v>
      </c>
      <c r="Q86" s="4">
        <v>-23.535373835784199</v>
      </c>
      <c r="R86" s="177">
        <v>3.6175546615196099</v>
      </c>
      <c r="S86" s="4">
        <v>2.2152094891048502</v>
      </c>
      <c r="T86" s="177">
        <v>1.95517114968771</v>
      </c>
      <c r="U86" s="4">
        <v>10.2597049165845</v>
      </c>
      <c r="V86" s="177">
        <v>3.1130628910723899</v>
      </c>
      <c r="W86" s="4">
        <v>13.029783551594701</v>
      </c>
      <c r="X86" s="177">
        <v>2.15672181573572</v>
      </c>
      <c r="Y86" s="4">
        <v>7.6031166460226398</v>
      </c>
      <c r="Z86" s="177">
        <v>2.0131955262069599</v>
      </c>
      <c r="AA86" s="6"/>
      <c r="AB86" s="6"/>
      <c r="AC86" s="6"/>
      <c r="AD86" s="6"/>
      <c r="AE86" s="6"/>
      <c r="AF86" s="6"/>
      <c r="AG86" s="6"/>
      <c r="AH86" s="6"/>
      <c r="AI86" s="6"/>
      <c r="AJ86" s="6"/>
      <c r="AK86" s="6"/>
      <c r="AL86" s="8"/>
    </row>
    <row r="87" spans="1:38" ht="13" customHeight="1" x14ac:dyDescent="0.35">
      <c r="A87" s="103" t="s">
        <v>408</v>
      </c>
      <c r="B87" s="184">
        <v>1</v>
      </c>
      <c r="C87" s="109">
        <v>55.458028713181903</v>
      </c>
      <c r="D87" s="183">
        <v>2.3431491307964198</v>
      </c>
      <c r="E87" s="109">
        <v>31.987882863258399</v>
      </c>
      <c r="F87" s="183">
        <v>2.4004348226716199</v>
      </c>
      <c r="G87" s="109">
        <v>90.524875994793106</v>
      </c>
      <c r="H87" s="183">
        <v>1.1876675492933</v>
      </c>
      <c r="I87" s="109">
        <v>53.754524397082101</v>
      </c>
      <c r="J87" s="183">
        <v>2.38150243943636</v>
      </c>
      <c r="K87" s="109">
        <v>93.273870901083995</v>
      </c>
      <c r="L87" s="183">
        <v>1.0318178903226201</v>
      </c>
      <c r="M87" s="109">
        <v>76.069266061225605</v>
      </c>
      <c r="N87" s="183">
        <v>1.67256744075439</v>
      </c>
      <c r="O87" s="109">
        <v>-23.327746369262801</v>
      </c>
      <c r="P87" s="183">
        <v>3.10761365312037</v>
      </c>
      <c r="Q87" s="109">
        <v>-23.360466633110999</v>
      </c>
      <c r="R87" s="183">
        <v>3.3360356583232398</v>
      </c>
      <c r="S87" s="109">
        <v>2.0351215278054</v>
      </c>
      <c r="T87" s="183">
        <v>1.6830658037774</v>
      </c>
      <c r="U87" s="109">
        <v>2.52954075631152</v>
      </c>
      <c r="V87" s="183">
        <v>3.51623769102134</v>
      </c>
      <c r="W87" s="109">
        <v>2.6398339332581702</v>
      </c>
      <c r="X87" s="183">
        <v>1.55124645159546</v>
      </c>
      <c r="Y87" s="109">
        <v>-8.0957301290894499</v>
      </c>
      <c r="Z87" s="183">
        <v>2.2902387360673</v>
      </c>
      <c r="AA87" s="9"/>
      <c r="AB87" s="9"/>
      <c r="AC87" s="9"/>
      <c r="AD87" s="9"/>
      <c r="AE87" s="9"/>
      <c r="AF87" s="9"/>
      <c r="AG87" s="9"/>
      <c r="AH87" s="9"/>
      <c r="AI87" s="9"/>
      <c r="AJ87" s="9"/>
      <c r="AK87" s="9"/>
      <c r="AL87" s="10"/>
    </row>
    <row r="88" spans="1:38" ht="13" customHeight="1" x14ac:dyDescent="0.35">
      <c r="A88" s="3"/>
      <c r="B88" s="111"/>
      <c r="C88" s="4" t="s">
        <v>2028</v>
      </c>
      <c r="D88" s="177" t="s">
        <v>2029</v>
      </c>
      <c r="E88" s="4" t="s">
        <v>2030</v>
      </c>
      <c r="F88" s="177" t="s">
        <v>2031</v>
      </c>
      <c r="G88" s="4" t="s">
        <v>2032</v>
      </c>
      <c r="H88" s="177" t="s">
        <v>2033</v>
      </c>
      <c r="I88" s="4" t="s">
        <v>2034</v>
      </c>
      <c r="J88" s="177" t="s">
        <v>2035</v>
      </c>
      <c r="K88" s="4" t="s">
        <v>2036</v>
      </c>
      <c r="L88" s="177" t="s">
        <v>2037</v>
      </c>
      <c r="M88" s="4" t="s">
        <v>2038</v>
      </c>
      <c r="N88" s="177" t="s">
        <v>2039</v>
      </c>
      <c r="O88" s="6" t="s">
        <v>2040</v>
      </c>
      <c r="P88" s="6" t="s">
        <v>2041</v>
      </c>
      <c r="Q88" s="6" t="s">
        <v>2042</v>
      </c>
      <c r="R88" s="6" t="s">
        <v>2043</v>
      </c>
      <c r="S88" s="6" t="s">
        <v>2044</v>
      </c>
      <c r="T88" s="6" t="s">
        <v>2045</v>
      </c>
      <c r="U88" s="6" t="s">
        <v>2046</v>
      </c>
      <c r="V88" s="6" t="s">
        <v>2047</v>
      </c>
      <c r="W88" s="6" t="s">
        <v>2048</v>
      </c>
      <c r="X88" s="6" t="s">
        <v>2049</v>
      </c>
      <c r="Y88" s="6" t="s">
        <v>2050</v>
      </c>
      <c r="Z88" s="6" t="s">
        <v>2051</v>
      </c>
      <c r="AA88" s="4" t="s">
        <v>2052</v>
      </c>
      <c r="AB88" s="177" t="s">
        <v>2053</v>
      </c>
      <c r="AC88" s="4" t="s">
        <v>2054</v>
      </c>
      <c r="AD88" s="177" t="s">
        <v>2055</v>
      </c>
      <c r="AE88" s="4" t="s">
        <v>2056</v>
      </c>
      <c r="AF88" s="177" t="s">
        <v>2057</v>
      </c>
      <c r="AG88" s="4" t="s">
        <v>2058</v>
      </c>
      <c r="AH88" s="177" t="s">
        <v>2059</v>
      </c>
      <c r="AI88" s="4" t="s">
        <v>2060</v>
      </c>
      <c r="AJ88" s="177" t="s">
        <v>2061</v>
      </c>
      <c r="AK88" s="4" t="s">
        <v>2062</v>
      </c>
      <c r="AL88" s="196" t="s">
        <v>2063</v>
      </c>
    </row>
    <row r="89" spans="1:38" ht="13" customHeight="1" x14ac:dyDescent="0.35">
      <c r="A89" s="3" t="s">
        <v>365</v>
      </c>
      <c r="B89" s="111">
        <v>3</v>
      </c>
      <c r="C89" s="4">
        <v>88.643170693968898</v>
      </c>
      <c r="D89" s="177">
        <v>0.68044295702859803</v>
      </c>
      <c r="E89" s="4">
        <v>68.031195058708406</v>
      </c>
      <c r="F89" s="177">
        <v>1.10792492155696</v>
      </c>
      <c r="G89" s="4">
        <v>82.402148381104197</v>
      </c>
      <c r="H89" s="177">
        <v>0.82455313794429197</v>
      </c>
      <c r="I89" s="4">
        <v>34.6044729665064</v>
      </c>
      <c r="J89" s="177">
        <v>1.3240807127774299</v>
      </c>
      <c r="K89" s="4">
        <v>77.601330824632299</v>
      </c>
      <c r="L89" s="177">
        <v>0.98632397533216598</v>
      </c>
      <c r="M89" s="4">
        <v>85.516966717289193</v>
      </c>
      <c r="N89" s="177">
        <v>0.77260539854808596</v>
      </c>
      <c r="O89" s="6"/>
      <c r="P89" s="6"/>
      <c r="Q89" s="6"/>
      <c r="R89" s="6"/>
      <c r="S89" s="6"/>
      <c r="T89" s="6"/>
      <c r="U89" s="6"/>
      <c r="V89" s="6"/>
      <c r="W89" s="6"/>
      <c r="X89" s="6"/>
      <c r="Y89" s="6"/>
      <c r="Z89" s="6"/>
      <c r="AA89" s="4">
        <v>-0.322939202180407</v>
      </c>
      <c r="AB89" s="177">
        <v>1.0501866244596201</v>
      </c>
      <c r="AC89" s="4">
        <v>2.4069120287087502</v>
      </c>
      <c r="AD89" s="177">
        <v>1.6723906633641601</v>
      </c>
      <c r="AE89" s="4">
        <v>-4.20975831546333</v>
      </c>
      <c r="AF89" s="177">
        <v>1.20184556076178</v>
      </c>
      <c r="AG89" s="4">
        <v>-8.6578044052001193</v>
      </c>
      <c r="AH89" s="177">
        <v>1.8838754051597599</v>
      </c>
      <c r="AI89" s="4">
        <v>-2.3253221748459798</v>
      </c>
      <c r="AJ89" s="177">
        <v>1.4534184836737101</v>
      </c>
      <c r="AK89" s="4">
        <v>-1.17656347631015</v>
      </c>
      <c r="AL89" s="196">
        <v>1.2205679983039599</v>
      </c>
    </row>
    <row r="90" spans="1:38" ht="13" customHeight="1" x14ac:dyDescent="0.35">
      <c r="A90" s="3" t="s">
        <v>368</v>
      </c>
      <c r="B90" s="111">
        <v>3</v>
      </c>
      <c r="C90" s="4">
        <v>57.579961871579101</v>
      </c>
      <c r="D90" s="177">
        <v>2.0205477126239901</v>
      </c>
      <c r="E90" s="4">
        <v>39.281603359531303</v>
      </c>
      <c r="F90" s="177">
        <v>2.08024440765212</v>
      </c>
      <c r="G90" s="4">
        <v>77.8639618742679</v>
      </c>
      <c r="H90" s="177">
        <v>1.4777185276892399</v>
      </c>
      <c r="I90" s="4">
        <v>24.171510190184598</v>
      </c>
      <c r="J90" s="177">
        <v>1.2603932077070601</v>
      </c>
      <c r="K90" s="4">
        <v>55.995625986654403</v>
      </c>
      <c r="L90" s="177">
        <v>1.62318499983953</v>
      </c>
      <c r="M90" s="4">
        <v>74.29930860748</v>
      </c>
      <c r="N90" s="177">
        <v>1.66170345193397</v>
      </c>
      <c r="O90" s="6"/>
      <c r="P90" s="6"/>
      <c r="Q90" s="6"/>
      <c r="R90" s="6"/>
      <c r="S90" s="6"/>
      <c r="T90" s="6"/>
      <c r="U90" s="6"/>
      <c r="V90" s="6"/>
      <c r="W90" s="6"/>
      <c r="X90" s="6"/>
      <c r="Y90" s="6"/>
      <c r="Z90" s="6"/>
      <c r="AA90" s="4">
        <v>2.58190171897337</v>
      </c>
      <c r="AB90" s="177">
        <v>2.5683031340859901</v>
      </c>
      <c r="AC90" s="4">
        <v>6.15735724476838</v>
      </c>
      <c r="AD90" s="177">
        <v>2.62293255770832</v>
      </c>
      <c r="AE90" s="4">
        <v>5.6475418579362602</v>
      </c>
      <c r="AF90" s="177">
        <v>2.0155144762091499</v>
      </c>
      <c r="AG90" s="4">
        <v>-3.2326698404023602</v>
      </c>
      <c r="AH90" s="177">
        <v>1.89334141498487</v>
      </c>
      <c r="AI90" s="4">
        <v>-6.1167831626274403</v>
      </c>
      <c r="AJ90" s="177">
        <v>2.1174786992714001</v>
      </c>
      <c r="AK90" s="4">
        <v>25.978059921306901</v>
      </c>
      <c r="AL90" s="196">
        <v>2.3324502276309098</v>
      </c>
    </row>
    <row r="91" spans="1:38" ht="13" customHeight="1" x14ac:dyDescent="0.35">
      <c r="A91" s="3" t="s">
        <v>68</v>
      </c>
      <c r="B91" s="111">
        <v>3</v>
      </c>
      <c r="C91" s="4">
        <v>83.331538487795299</v>
      </c>
      <c r="D91" s="177">
        <v>1.2736627570400401</v>
      </c>
      <c r="E91" s="4">
        <v>59.6017089177694</v>
      </c>
      <c r="F91" s="177">
        <v>1.6705921281044001</v>
      </c>
      <c r="G91" s="4">
        <v>89.804016036031001</v>
      </c>
      <c r="H91" s="177">
        <v>0.98263146397950396</v>
      </c>
      <c r="I91" s="4">
        <v>33.659085024731098</v>
      </c>
      <c r="J91" s="177">
        <v>2.0704256717904399</v>
      </c>
      <c r="K91" s="4">
        <v>77.357442395648405</v>
      </c>
      <c r="L91" s="177">
        <v>1.2756040151039301</v>
      </c>
      <c r="M91" s="4">
        <v>83.318965822264602</v>
      </c>
      <c r="N91" s="177">
        <v>1.3195621364510799</v>
      </c>
      <c r="O91" s="6"/>
      <c r="P91" s="6"/>
      <c r="Q91" s="6"/>
      <c r="R91" s="6"/>
      <c r="S91" s="6"/>
      <c r="T91" s="6"/>
      <c r="U91" s="6"/>
      <c r="V91" s="6"/>
      <c r="W91" s="6"/>
      <c r="X91" s="6"/>
      <c r="Y91" s="6"/>
      <c r="Z91" s="6"/>
      <c r="AA91" s="4">
        <v>-2.1049517867287899</v>
      </c>
      <c r="AB91" s="177">
        <v>1.6746924902276901</v>
      </c>
      <c r="AC91" s="4">
        <v>5.3790030832907796</v>
      </c>
      <c r="AD91" s="177">
        <v>2.2403503002806699</v>
      </c>
      <c r="AE91" s="4">
        <v>-0.47631260625706801</v>
      </c>
      <c r="AF91" s="177">
        <v>1.27123394108442</v>
      </c>
      <c r="AG91" s="4">
        <v>-4.8237276783418004</v>
      </c>
      <c r="AH91" s="177">
        <v>2.5757786380889498</v>
      </c>
      <c r="AI91" s="4">
        <v>-1.7806542259079701</v>
      </c>
      <c r="AJ91" s="177">
        <v>1.7474899329075999</v>
      </c>
      <c r="AK91" s="4">
        <v>-1.56170258589056</v>
      </c>
      <c r="AL91" s="196">
        <v>1.6864544436064399</v>
      </c>
    </row>
    <row r="92" spans="1:38" ht="13" customHeight="1" x14ac:dyDescent="0.35">
      <c r="A92" s="3" t="s">
        <v>387</v>
      </c>
      <c r="B92" s="111">
        <v>3</v>
      </c>
      <c r="C92" s="4">
        <v>83.780084376391997</v>
      </c>
      <c r="D92" s="177">
        <v>0.76492135885076995</v>
      </c>
      <c r="E92" s="4">
        <v>59.3261441165847</v>
      </c>
      <c r="F92" s="177">
        <v>1.33667714032302</v>
      </c>
      <c r="G92" s="4">
        <v>73.502371451618501</v>
      </c>
      <c r="H92" s="177">
        <v>0.98084607989789996</v>
      </c>
      <c r="I92" s="4">
        <v>69.368013841603798</v>
      </c>
      <c r="J92" s="177">
        <v>1.0446858348014001</v>
      </c>
      <c r="K92" s="4">
        <v>90.764764053710294</v>
      </c>
      <c r="L92" s="177">
        <v>0.59720704419793402</v>
      </c>
      <c r="M92" s="4">
        <v>90.178046578528793</v>
      </c>
      <c r="N92" s="177">
        <v>0.71675247426034905</v>
      </c>
      <c r="O92" s="6"/>
      <c r="P92" s="6"/>
      <c r="Q92" s="6"/>
      <c r="R92" s="6"/>
      <c r="S92" s="6"/>
      <c r="T92" s="6"/>
      <c r="U92" s="6"/>
      <c r="V92" s="6"/>
      <c r="W92" s="6"/>
      <c r="X92" s="6"/>
      <c r="Y92" s="6"/>
      <c r="Z92" s="6"/>
      <c r="AA92" s="4">
        <v>0.664916318682785</v>
      </c>
      <c r="AB92" s="177">
        <v>1.1782262268343699</v>
      </c>
      <c r="AC92" s="4">
        <v>0.63880167514869202</v>
      </c>
      <c r="AD92" s="177">
        <v>1.8183049457776299</v>
      </c>
      <c r="AE92" s="4">
        <v>5.0254462051935</v>
      </c>
      <c r="AF92" s="177">
        <v>1.5285791654393901</v>
      </c>
      <c r="AG92" s="4">
        <v>5.3999149741066503</v>
      </c>
      <c r="AH92" s="177">
        <v>1.5255384858314001</v>
      </c>
      <c r="AI92" s="4">
        <v>0.444044904652515</v>
      </c>
      <c r="AJ92" s="177">
        <v>0.91300901037545901</v>
      </c>
      <c r="AK92" s="4">
        <v>1.6878343510260401</v>
      </c>
      <c r="AL92" s="196">
        <v>1.0332869165696901</v>
      </c>
    </row>
    <row r="93" spans="1:38" ht="13" customHeight="1" x14ac:dyDescent="0.35">
      <c r="A93" s="3" t="s">
        <v>389</v>
      </c>
      <c r="B93" s="111">
        <v>3</v>
      </c>
      <c r="C93" s="4">
        <v>91.2206372728714</v>
      </c>
      <c r="D93" s="177">
        <v>0.69662765475965804</v>
      </c>
      <c r="E93" s="4">
        <v>83.736088531225803</v>
      </c>
      <c r="F93" s="177">
        <v>0.807279936965699</v>
      </c>
      <c r="G93" s="4">
        <v>92.275154557737594</v>
      </c>
      <c r="H93" s="177">
        <v>0.59639065156558102</v>
      </c>
      <c r="I93" s="4">
        <v>72.308613968816204</v>
      </c>
      <c r="J93" s="177">
        <v>1.2073932105220899</v>
      </c>
      <c r="K93" s="4">
        <v>88.876109395758803</v>
      </c>
      <c r="L93" s="177">
        <v>0.83008372948277698</v>
      </c>
      <c r="M93" s="4">
        <v>89.164747923565002</v>
      </c>
      <c r="N93" s="177">
        <v>0.88542845884051102</v>
      </c>
      <c r="O93" s="6"/>
      <c r="P93" s="6"/>
      <c r="Q93" s="6"/>
      <c r="R93" s="6"/>
      <c r="S93" s="6"/>
      <c r="T93" s="6"/>
      <c r="U93" s="6"/>
      <c r="V93" s="6"/>
      <c r="W93" s="6"/>
      <c r="X93" s="6"/>
      <c r="Y93" s="6"/>
      <c r="Z93" s="6"/>
      <c r="AA93" s="4">
        <v>2.9354296493743401</v>
      </c>
      <c r="AB93" s="177">
        <v>1.05834664501204</v>
      </c>
      <c r="AC93" s="4">
        <v>0.68528717553880403</v>
      </c>
      <c r="AD93" s="177">
        <v>1.22471888535523</v>
      </c>
      <c r="AE93" s="4">
        <v>1.51743743485375</v>
      </c>
      <c r="AF93" s="177">
        <v>0.95373762541499196</v>
      </c>
      <c r="AG93" s="4">
        <v>0.77001113811283495</v>
      </c>
      <c r="AH93" s="177">
        <v>1.639040444353</v>
      </c>
      <c r="AI93" s="4">
        <v>0.35107733923510398</v>
      </c>
      <c r="AJ93" s="177">
        <v>1.20017837930111</v>
      </c>
      <c r="AK93" s="4">
        <v>-0.20222091518301999</v>
      </c>
      <c r="AL93" s="196">
        <v>1.1151371381717301</v>
      </c>
    </row>
    <row r="94" spans="1:38" ht="13" customHeight="1" x14ac:dyDescent="0.35">
      <c r="A94" s="3" t="s">
        <v>394</v>
      </c>
      <c r="B94" s="111">
        <v>3</v>
      </c>
      <c r="C94" s="4">
        <v>56.753572370861797</v>
      </c>
      <c r="D94" s="177">
        <v>1.3953566419138801</v>
      </c>
      <c r="E94" s="4">
        <v>50.726770948610998</v>
      </c>
      <c r="F94" s="177">
        <v>1.23999745123505</v>
      </c>
      <c r="G94" s="4">
        <v>60.149988303308703</v>
      </c>
      <c r="H94" s="177">
        <v>1.27531695999563</v>
      </c>
      <c r="I94" s="4">
        <v>30.761937083269999</v>
      </c>
      <c r="J94" s="177">
        <v>1.23094601331815</v>
      </c>
      <c r="K94" s="4">
        <v>73.967113011789095</v>
      </c>
      <c r="L94" s="177">
        <v>1.10572851363962</v>
      </c>
      <c r="M94" s="4">
        <v>79.580051948665002</v>
      </c>
      <c r="N94" s="177">
        <v>1.08280176974397</v>
      </c>
      <c r="O94" s="6"/>
      <c r="P94" s="6"/>
      <c r="Q94" s="6"/>
      <c r="R94" s="6"/>
      <c r="S94" s="6"/>
      <c r="T94" s="6"/>
      <c r="U94" s="6"/>
      <c r="V94" s="6"/>
      <c r="W94" s="6"/>
      <c r="X94" s="6"/>
      <c r="Y94" s="6"/>
      <c r="Z94" s="6"/>
      <c r="AA94" s="4">
        <v>-11.4595715668341</v>
      </c>
      <c r="AB94" s="177">
        <v>1.9260302468467601</v>
      </c>
      <c r="AC94" s="4">
        <v>-0.40408790392632499</v>
      </c>
      <c r="AD94" s="177">
        <v>1.8984625691217401</v>
      </c>
      <c r="AE94" s="4">
        <v>-5.8445617709984496</v>
      </c>
      <c r="AF94" s="177">
        <v>1.79323368910312</v>
      </c>
      <c r="AG94" s="4">
        <v>-14.9924465494231</v>
      </c>
      <c r="AH94" s="177">
        <v>1.8768705983404399</v>
      </c>
      <c r="AI94" s="4">
        <v>-9.0314567605429108</v>
      </c>
      <c r="AJ94" s="177">
        <v>1.4515905626552601</v>
      </c>
      <c r="AK94" s="4">
        <v>-6.0450477402906602</v>
      </c>
      <c r="AL94" s="196">
        <v>1.4993791167291499</v>
      </c>
    </row>
    <row r="95" spans="1:38" ht="13" customHeight="1" x14ac:dyDescent="0.35">
      <c r="A95" s="3" t="s">
        <v>398</v>
      </c>
      <c r="B95" s="111">
        <v>3</v>
      </c>
      <c r="C95" s="4">
        <v>78.966469661148295</v>
      </c>
      <c r="D95" s="177">
        <v>0.79661063235822005</v>
      </c>
      <c r="E95" s="4">
        <v>53.382398980389503</v>
      </c>
      <c r="F95" s="177">
        <v>1.1098703511186101</v>
      </c>
      <c r="G95" s="4">
        <v>77.621420839421603</v>
      </c>
      <c r="H95" s="177">
        <v>0.780343199532058</v>
      </c>
      <c r="I95" s="4">
        <v>63.192627482360002</v>
      </c>
      <c r="J95" s="177">
        <v>1.0322456624398899</v>
      </c>
      <c r="K95" s="4">
        <v>80.063315146939601</v>
      </c>
      <c r="L95" s="177">
        <v>0.83502996772788196</v>
      </c>
      <c r="M95" s="4">
        <v>86.142744875536195</v>
      </c>
      <c r="N95" s="177">
        <v>0.71553708528945603</v>
      </c>
      <c r="O95" s="6"/>
      <c r="P95" s="6"/>
      <c r="Q95" s="6"/>
      <c r="R95" s="6"/>
      <c r="S95" s="6"/>
      <c r="T95" s="6"/>
      <c r="U95" s="6"/>
      <c r="V95" s="6"/>
      <c r="W95" s="6"/>
      <c r="X95" s="6"/>
      <c r="Y95" s="6"/>
      <c r="Z95" s="6"/>
      <c r="AA95" s="4">
        <v>-5.3911504807609099</v>
      </c>
      <c r="AB95" s="177">
        <v>1.0427450307553701</v>
      </c>
      <c r="AC95" s="4">
        <v>-3.3126944695662899</v>
      </c>
      <c r="AD95" s="177">
        <v>1.4837971635484499</v>
      </c>
      <c r="AE95" s="4">
        <v>-4.0475913749232602</v>
      </c>
      <c r="AF95" s="177">
        <v>1.2314640723603201</v>
      </c>
      <c r="AG95" s="4">
        <v>-4.2889989597209999</v>
      </c>
      <c r="AH95" s="177">
        <v>1.47914477092615</v>
      </c>
      <c r="AI95" s="4">
        <v>-3.6764109332977499</v>
      </c>
      <c r="AJ95" s="177">
        <v>1.1756435119464199</v>
      </c>
      <c r="AK95" s="4">
        <v>-1.6143367349416899</v>
      </c>
      <c r="AL95" s="196">
        <v>1.0398070799497099</v>
      </c>
    </row>
    <row r="96" spans="1:38" ht="13" customHeight="1" x14ac:dyDescent="0.35">
      <c r="A96" s="3" t="s">
        <v>399</v>
      </c>
      <c r="B96" s="111">
        <v>3</v>
      </c>
      <c r="C96" s="4">
        <v>95.8719178174821</v>
      </c>
      <c r="D96" s="177">
        <v>0.44237315973953401</v>
      </c>
      <c r="E96" s="4">
        <v>89.371000339332497</v>
      </c>
      <c r="F96" s="177">
        <v>1.0330239580198199</v>
      </c>
      <c r="G96" s="4">
        <v>97.052751167252197</v>
      </c>
      <c r="H96" s="177">
        <v>0.53390418069476597</v>
      </c>
      <c r="I96" s="4">
        <v>86.216368870855902</v>
      </c>
      <c r="J96" s="177">
        <v>1.19218259235913</v>
      </c>
      <c r="K96" s="4">
        <v>96.727573672356201</v>
      </c>
      <c r="L96" s="177">
        <v>0.64107149676019703</v>
      </c>
      <c r="M96" s="4">
        <v>97.091514065510694</v>
      </c>
      <c r="N96" s="177">
        <v>0.37269270298221102</v>
      </c>
      <c r="O96" s="6"/>
      <c r="P96" s="6"/>
      <c r="Q96" s="6"/>
      <c r="R96" s="6"/>
      <c r="S96" s="6"/>
      <c r="T96" s="6"/>
      <c r="U96" s="6"/>
      <c r="V96" s="6"/>
      <c r="W96" s="6"/>
      <c r="X96" s="6"/>
      <c r="Y96" s="6"/>
      <c r="Z96" s="6"/>
      <c r="AA96" s="4">
        <v>0.31708849647189702</v>
      </c>
      <c r="AB96" s="177">
        <v>0.710079260235014</v>
      </c>
      <c r="AC96" s="4">
        <v>3.82059192537361</v>
      </c>
      <c r="AD96" s="177">
        <v>2.0831499906442899</v>
      </c>
      <c r="AE96" s="4">
        <v>1.0383754307469699</v>
      </c>
      <c r="AF96" s="177">
        <v>0.79224212243363201</v>
      </c>
      <c r="AG96" s="4">
        <v>-1.3494220345568499</v>
      </c>
      <c r="AH96" s="177">
        <v>1.6123364908506701</v>
      </c>
      <c r="AI96" s="4">
        <v>0.213660038934989</v>
      </c>
      <c r="AJ96" s="177">
        <v>0.78629142819179598</v>
      </c>
      <c r="AK96" s="4">
        <v>2.3250963246349601</v>
      </c>
      <c r="AL96" s="196">
        <v>0.91462715570796105</v>
      </c>
    </row>
    <row r="97" spans="1:38" ht="13" customHeight="1" x14ac:dyDescent="0.35">
      <c r="A97" s="195" t="s">
        <v>411</v>
      </c>
      <c r="B97" s="187">
        <v>3</v>
      </c>
      <c r="C97" s="188">
        <v>79.518419069012396</v>
      </c>
      <c r="D97" s="189">
        <v>0.39559152583919399</v>
      </c>
      <c r="E97" s="188">
        <v>62.932113781519099</v>
      </c>
      <c r="F97" s="189">
        <v>0.47796351085152999</v>
      </c>
      <c r="G97" s="188">
        <v>81.333976576342707</v>
      </c>
      <c r="H97" s="189">
        <v>0.34612289841746502</v>
      </c>
      <c r="I97" s="188">
        <v>51.785328678540999</v>
      </c>
      <c r="J97" s="189">
        <v>0.470698759517029</v>
      </c>
      <c r="K97" s="188">
        <v>80.169159310936195</v>
      </c>
      <c r="L97" s="189">
        <v>0.36681289167208803</v>
      </c>
      <c r="M97" s="188">
        <v>85.661543317354898</v>
      </c>
      <c r="N97" s="189">
        <v>0.35839250927131799</v>
      </c>
      <c r="O97" s="9"/>
      <c r="P97" s="9"/>
      <c r="Q97" s="9"/>
      <c r="R97" s="9"/>
      <c r="S97" s="9"/>
      <c r="T97" s="9"/>
      <c r="U97" s="9"/>
      <c r="V97" s="9"/>
      <c r="W97" s="9"/>
      <c r="X97" s="9"/>
      <c r="Y97" s="9"/>
      <c r="Z97" s="9"/>
      <c r="AA97" s="188">
        <v>-1.5974096066252299</v>
      </c>
      <c r="AB97" s="189">
        <v>0.53492266965849999</v>
      </c>
      <c r="AC97" s="188">
        <v>1.9213963449170499</v>
      </c>
      <c r="AD97" s="189">
        <v>0.68061705066040501</v>
      </c>
      <c r="AE97" s="188">
        <v>-0.168677892363954</v>
      </c>
      <c r="AF97" s="189">
        <v>0.49574399923326801</v>
      </c>
      <c r="AG97" s="188">
        <v>-3.89689291942822</v>
      </c>
      <c r="AH97" s="189">
        <v>0.65062742019575603</v>
      </c>
      <c r="AI97" s="188">
        <v>-2.7402306217999302</v>
      </c>
      <c r="AJ97" s="189">
        <v>0.50049011962890499</v>
      </c>
      <c r="AK97" s="188">
        <v>2.4238898930439801</v>
      </c>
      <c r="AL97" s="200">
        <v>0.50391174381126902</v>
      </c>
    </row>
    <row r="99" spans="1:38" x14ac:dyDescent="0.35">
      <c r="A99" s="201" t="s">
        <v>534</v>
      </c>
    </row>
    <row r="100" spans="1:38" x14ac:dyDescent="0.35">
      <c r="A100" s="201" t="s">
        <v>660</v>
      </c>
    </row>
    <row r="101" spans="1:38" x14ac:dyDescent="0.35">
      <c r="A101" s="201" t="s">
        <v>412</v>
      </c>
    </row>
    <row r="102" spans="1:38" x14ac:dyDescent="0.35">
      <c r="A102" s="201" t="s">
        <v>413</v>
      </c>
    </row>
    <row r="103" spans="1:38" x14ac:dyDescent="0.35">
      <c r="A103" s="201" t="s">
        <v>414</v>
      </c>
    </row>
    <row r="104" spans="1:38" x14ac:dyDescent="0.35">
      <c r="A104" s="201" t="s">
        <v>415</v>
      </c>
    </row>
    <row r="105" spans="1:38" x14ac:dyDescent="0.35">
      <c r="A105" s="170" t="str">
        <f>HYPERLINK("https://oecdcode.org/disclaimers/cyprus.html", "Information on data for Cyprus: https://oecdcode.org/disclaimers/cyprus.html")</f>
        <v>Information on data for Cyprus: https://oecdcode.org/disclaimers/cyprus.html</v>
      </c>
    </row>
    <row r="106" spans="1:38" x14ac:dyDescent="0.35">
      <c r="A106" s="201" t="s">
        <v>416</v>
      </c>
    </row>
  </sheetData>
  <mergeCells count="22">
    <mergeCell ref="AK9:AL9"/>
    <mergeCell ref="AA9:AB9"/>
    <mergeCell ref="AC9:AD9"/>
    <mergeCell ref="AE9:AF9"/>
    <mergeCell ref="AG9:AH9"/>
    <mergeCell ref="AI9:AJ9"/>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s>
  <conditionalFormatting sqref="O1:O200">
    <cfRule type="expression" dxfId="261" priority="12">
      <formula>ABS(O1/P1)&gt;1.95996398454005</formula>
    </cfRule>
  </conditionalFormatting>
  <conditionalFormatting sqref="Q1:Q200">
    <cfRule type="expression" dxfId="260" priority="11">
      <formula>ABS(Q1/R1)&gt;1.95996398454005</formula>
    </cfRule>
  </conditionalFormatting>
  <conditionalFormatting sqref="S1:S200">
    <cfRule type="expression" dxfId="259" priority="10">
      <formula>ABS(S1/T1)&gt;1.95996398454005</formula>
    </cfRule>
  </conditionalFormatting>
  <conditionalFormatting sqref="U1:U200">
    <cfRule type="expression" dxfId="258" priority="9">
      <formula>ABS(U1/V1)&gt;1.95996398454005</formula>
    </cfRule>
  </conditionalFormatting>
  <conditionalFormatting sqref="W1:W200">
    <cfRule type="expression" dxfId="257" priority="8">
      <formula>ABS(W1/X1)&gt;1.95996398454005</formula>
    </cfRule>
  </conditionalFormatting>
  <conditionalFormatting sqref="Y1:Y200">
    <cfRule type="expression" dxfId="256" priority="7">
      <formula>ABS(Y1/Z1)&gt;1.95996398454005</formula>
    </cfRule>
  </conditionalFormatting>
  <conditionalFormatting sqref="AA1:AA200">
    <cfRule type="expression" dxfId="255" priority="6">
      <formula>ABS(AA1/AB1)&gt;1.95996398454005</formula>
    </cfRule>
  </conditionalFormatting>
  <conditionalFormatting sqref="AC1:AC200">
    <cfRule type="expression" dxfId="254" priority="5">
      <formula>ABS(AC1/AD1)&gt;1.95996398454005</formula>
    </cfRule>
  </conditionalFormatting>
  <conditionalFormatting sqref="AE1:AE200">
    <cfRule type="expression" dxfId="253" priority="4">
      <formula>ABS(AE1/AF1)&gt;1.95996398454005</formula>
    </cfRule>
  </conditionalFormatting>
  <conditionalFormatting sqref="AG1:AG200">
    <cfRule type="expression" dxfId="252" priority="3">
      <formula>ABS(AG1/AH1)&gt;1.95996398454005</formula>
    </cfRule>
  </conditionalFormatting>
  <conditionalFormatting sqref="AI1:AI200">
    <cfRule type="expression" dxfId="251" priority="2">
      <formula>ABS(AI1/AJ1)&gt;1.95996398454005</formula>
    </cfRule>
  </conditionalFormatting>
  <conditionalFormatting sqref="AK1:AK200">
    <cfRule type="expression" dxfId="250"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V86"/>
  <sheetViews>
    <sheetView showGridLines="0" zoomScale="80" workbookViewId="0"/>
  </sheetViews>
  <sheetFormatPr defaultColWidth="10.90625" defaultRowHeight="14.5" x14ac:dyDescent="0.35"/>
  <cols>
    <col min="1" max="1" width="30.7265625" customWidth="1"/>
    <col min="2" max="2" width="8.7265625" customWidth="1"/>
  </cols>
  <sheetData>
    <row r="1" spans="1:22" x14ac:dyDescent="0.35">
      <c r="A1" s="12" t="s">
        <v>293</v>
      </c>
    </row>
    <row r="2" spans="1:22" x14ac:dyDescent="0.35">
      <c r="A2" s="23" t="s">
        <v>294</v>
      </c>
    </row>
    <row r="3" spans="1:22" x14ac:dyDescent="0.35">
      <c r="A3" s="41" t="s">
        <v>343</v>
      </c>
    </row>
    <row r="4" spans="1:22" x14ac:dyDescent="0.35">
      <c r="A4" s="168" t="str">
        <f>HYPERLINK("#'TOC'!A1", "Back to TOC")</f>
        <v>Back to TOC</v>
      </c>
    </row>
    <row r="6" spans="1:22" ht="16" customHeight="1" x14ac:dyDescent="0.35">
      <c r="B6" s="334" t="s">
        <v>344</v>
      </c>
      <c r="C6" s="337" t="s">
        <v>658</v>
      </c>
      <c r="D6" s="337"/>
      <c r="E6" s="337"/>
      <c r="F6" s="337"/>
      <c r="G6" s="337"/>
      <c r="H6" s="337"/>
      <c r="I6" s="337"/>
      <c r="J6" s="337"/>
      <c r="K6" s="337"/>
      <c r="L6" s="337"/>
      <c r="M6" s="337"/>
      <c r="N6" s="337"/>
      <c r="O6" s="337"/>
      <c r="P6" s="337"/>
      <c r="Q6" s="337"/>
      <c r="R6" s="337"/>
      <c r="S6" s="337"/>
      <c r="T6" s="337"/>
      <c r="U6" s="337"/>
      <c r="V6" s="343"/>
    </row>
    <row r="7" spans="1:22" ht="16" customHeight="1" x14ac:dyDescent="0.35">
      <c r="B7" s="335"/>
      <c r="C7" s="338" t="s">
        <v>661</v>
      </c>
      <c r="D7" s="338"/>
      <c r="E7" s="338"/>
      <c r="F7" s="338"/>
      <c r="G7" s="338"/>
      <c r="H7" s="338"/>
      <c r="I7" s="338"/>
      <c r="J7" s="338"/>
      <c r="K7" s="338"/>
      <c r="L7" s="338"/>
      <c r="M7" s="338" t="s">
        <v>656</v>
      </c>
      <c r="N7" s="338"/>
      <c r="O7" s="338"/>
      <c r="P7" s="338"/>
      <c r="Q7" s="338"/>
      <c r="R7" s="338"/>
      <c r="S7" s="338"/>
      <c r="T7" s="338"/>
      <c r="U7" s="338"/>
      <c r="V7" s="345"/>
    </row>
    <row r="8" spans="1:22" ht="32" customHeight="1" x14ac:dyDescent="0.35">
      <c r="B8" s="335"/>
      <c r="C8" s="344" t="s">
        <v>418</v>
      </c>
      <c r="D8" s="344"/>
      <c r="E8" s="344" t="s">
        <v>419</v>
      </c>
      <c r="F8" s="344"/>
      <c r="G8" s="344" t="s">
        <v>420</v>
      </c>
      <c r="H8" s="344"/>
      <c r="I8" s="344" t="s">
        <v>422</v>
      </c>
      <c r="J8" s="344"/>
      <c r="K8" s="344" t="s">
        <v>423</v>
      </c>
      <c r="L8" s="344"/>
      <c r="M8" s="344" t="s">
        <v>418</v>
      </c>
      <c r="N8" s="344"/>
      <c r="O8" s="344" t="s">
        <v>419</v>
      </c>
      <c r="P8" s="344"/>
      <c r="Q8" s="344" t="s">
        <v>420</v>
      </c>
      <c r="R8" s="344"/>
      <c r="S8" s="344" t="s">
        <v>422</v>
      </c>
      <c r="T8" s="344"/>
      <c r="U8" s="344" t="s">
        <v>423</v>
      </c>
      <c r="V8" s="364"/>
    </row>
    <row r="9" spans="1:22" ht="15" customHeight="1" x14ac:dyDescent="0.35">
      <c r="B9" s="335"/>
      <c r="C9" s="363"/>
      <c r="D9" s="363"/>
      <c r="E9" s="363"/>
      <c r="F9" s="363"/>
      <c r="G9" s="363"/>
      <c r="H9" s="363"/>
      <c r="I9" s="344"/>
      <c r="J9" s="344"/>
      <c r="K9" s="344"/>
      <c r="L9" s="344"/>
      <c r="M9" s="363"/>
      <c r="N9" s="363"/>
      <c r="O9" s="363"/>
      <c r="P9" s="363"/>
      <c r="Q9" s="363"/>
      <c r="R9" s="363"/>
      <c r="S9" s="344"/>
      <c r="T9" s="344"/>
      <c r="U9" s="344"/>
      <c r="V9" s="364"/>
    </row>
    <row r="10" spans="1:22" ht="16" customHeight="1" x14ac:dyDescent="0.35">
      <c r="B10" s="336"/>
      <c r="C10" s="34" t="s">
        <v>347</v>
      </c>
      <c r="D10" s="34" t="s">
        <v>346</v>
      </c>
      <c r="E10" s="34" t="s">
        <v>347</v>
      </c>
      <c r="F10" s="34" t="s">
        <v>346</v>
      </c>
      <c r="G10" s="34" t="s">
        <v>347</v>
      </c>
      <c r="H10" s="34" t="s">
        <v>346</v>
      </c>
      <c r="I10" s="34" t="s">
        <v>350</v>
      </c>
      <c r="J10" s="34" t="s">
        <v>346</v>
      </c>
      <c r="K10" s="34" t="s">
        <v>350</v>
      </c>
      <c r="L10" s="34" t="s">
        <v>346</v>
      </c>
      <c r="M10" s="34" t="s">
        <v>347</v>
      </c>
      <c r="N10" s="34" t="s">
        <v>346</v>
      </c>
      <c r="O10" s="34" t="s">
        <v>347</v>
      </c>
      <c r="P10" s="34" t="s">
        <v>346</v>
      </c>
      <c r="Q10" s="34" t="s">
        <v>347</v>
      </c>
      <c r="R10" s="34" t="s">
        <v>346</v>
      </c>
      <c r="S10" s="34" t="s">
        <v>350</v>
      </c>
      <c r="T10" s="34" t="s">
        <v>346</v>
      </c>
      <c r="U10" s="34" t="s">
        <v>350</v>
      </c>
      <c r="V10" s="45" t="s">
        <v>346</v>
      </c>
    </row>
    <row r="11" spans="1:22" ht="13" customHeight="1" x14ac:dyDescent="0.35">
      <c r="A11" s="53"/>
      <c r="B11" s="185"/>
      <c r="C11" s="54" t="s">
        <v>2064</v>
      </c>
      <c r="D11" s="186" t="s">
        <v>2065</v>
      </c>
      <c r="E11" s="54" t="s">
        <v>2066</v>
      </c>
      <c r="F11" s="186" t="s">
        <v>2067</v>
      </c>
      <c r="G11" s="54" t="s">
        <v>2034</v>
      </c>
      <c r="H11" s="186" t="s">
        <v>2035</v>
      </c>
      <c r="I11" s="54" t="s">
        <v>2068</v>
      </c>
      <c r="J11" s="186" t="s">
        <v>2069</v>
      </c>
      <c r="K11" s="54" t="s">
        <v>2070</v>
      </c>
      <c r="L11" s="186" t="s">
        <v>2071</v>
      </c>
      <c r="M11" s="54" t="s">
        <v>2072</v>
      </c>
      <c r="N11" s="186" t="s">
        <v>2073</v>
      </c>
      <c r="O11" s="54" t="s">
        <v>2074</v>
      </c>
      <c r="P11" s="186" t="s">
        <v>2075</v>
      </c>
      <c r="Q11" s="54" t="s">
        <v>2036</v>
      </c>
      <c r="R11" s="186" t="s">
        <v>2037</v>
      </c>
      <c r="S11" s="54" t="s">
        <v>2076</v>
      </c>
      <c r="T11" s="186" t="s">
        <v>2077</v>
      </c>
      <c r="U11" s="54" t="s">
        <v>2078</v>
      </c>
      <c r="V11" s="199" t="s">
        <v>2079</v>
      </c>
    </row>
    <row r="12" spans="1:22" ht="13" customHeight="1" x14ac:dyDescent="0.35">
      <c r="A12" s="3" t="s">
        <v>353</v>
      </c>
      <c r="B12" s="171">
        <v>2</v>
      </c>
      <c r="C12" s="4">
        <v>31.653443086803701</v>
      </c>
      <c r="D12" s="177">
        <v>1.4958623160597599</v>
      </c>
      <c r="E12" s="4">
        <v>43.526061721416703</v>
      </c>
      <c r="F12" s="177">
        <v>1.2224164359435501</v>
      </c>
      <c r="G12" s="4">
        <v>53.051782548646599</v>
      </c>
      <c r="H12" s="177">
        <v>1.55481136451125</v>
      </c>
      <c r="I12" s="4">
        <v>21.398339461842902</v>
      </c>
      <c r="J12" s="177">
        <v>2.1575547380822102</v>
      </c>
      <c r="K12" s="4">
        <v>9.5257208272298595</v>
      </c>
      <c r="L12" s="177">
        <v>1.9778120037249001</v>
      </c>
      <c r="M12" s="4">
        <v>89.954229406649105</v>
      </c>
      <c r="N12" s="177">
        <v>0.88304838418065201</v>
      </c>
      <c r="O12" s="4">
        <v>89.2598120214803</v>
      </c>
      <c r="P12" s="177">
        <v>0.91947930191564697</v>
      </c>
      <c r="Q12" s="4">
        <v>91.434438628565204</v>
      </c>
      <c r="R12" s="177">
        <v>0.80118279168053796</v>
      </c>
      <c r="S12" s="4">
        <v>1.4802092219161</v>
      </c>
      <c r="T12" s="177">
        <v>1.19233733250665</v>
      </c>
      <c r="U12" s="4">
        <v>2.1746266070849201</v>
      </c>
      <c r="V12" s="196">
        <v>1.2195638779236999</v>
      </c>
    </row>
    <row r="13" spans="1:22" ht="13" customHeight="1" x14ac:dyDescent="0.35">
      <c r="A13" s="3" t="s">
        <v>354</v>
      </c>
      <c r="B13" s="171">
        <v>2</v>
      </c>
      <c r="C13" s="4" t="s">
        <v>431</v>
      </c>
      <c r="D13" s="177" t="s">
        <v>431</v>
      </c>
      <c r="E13" s="4">
        <v>22.203582603642701</v>
      </c>
      <c r="F13" s="177">
        <v>0.86370895889448296</v>
      </c>
      <c r="G13" s="4">
        <v>25.512549555866201</v>
      </c>
      <c r="H13" s="177">
        <v>1.26574267756033</v>
      </c>
      <c r="I13" s="4" t="s">
        <v>431</v>
      </c>
      <c r="J13" s="177" t="s">
        <v>431</v>
      </c>
      <c r="K13" s="4">
        <v>3.3089669522234302</v>
      </c>
      <c r="L13" s="177">
        <v>1.5323503814311501</v>
      </c>
      <c r="M13" s="4" t="s">
        <v>431</v>
      </c>
      <c r="N13" s="177" t="s">
        <v>431</v>
      </c>
      <c r="O13" s="4">
        <v>75.388760101451197</v>
      </c>
      <c r="P13" s="177">
        <v>0.85295487455517405</v>
      </c>
      <c r="Q13" s="4">
        <v>72.367525998694006</v>
      </c>
      <c r="R13" s="177">
        <v>1.05380442628635</v>
      </c>
      <c r="S13" s="4" t="s">
        <v>431</v>
      </c>
      <c r="T13" s="177" t="s">
        <v>431</v>
      </c>
      <c r="U13" s="4">
        <v>-3.02123410275723</v>
      </c>
      <c r="V13" s="196">
        <v>1.3557417847393101</v>
      </c>
    </row>
    <row r="14" spans="1:22" ht="13" customHeight="1" x14ac:dyDescent="0.35">
      <c r="A14" s="3" t="s">
        <v>357</v>
      </c>
      <c r="B14" s="171">
        <v>2</v>
      </c>
      <c r="C14" s="4" t="s">
        <v>431</v>
      </c>
      <c r="D14" s="177" t="s">
        <v>431</v>
      </c>
      <c r="E14" s="4">
        <v>25.570923018637099</v>
      </c>
      <c r="F14" s="177">
        <v>0.75150019184055505</v>
      </c>
      <c r="G14" s="4">
        <v>33.351588872358001</v>
      </c>
      <c r="H14" s="177">
        <v>1.10497864977316</v>
      </c>
      <c r="I14" s="4" t="s">
        <v>431</v>
      </c>
      <c r="J14" s="177" t="s">
        <v>431</v>
      </c>
      <c r="K14" s="4">
        <v>7.7806658537209303</v>
      </c>
      <c r="L14" s="177">
        <v>1.33631222204652</v>
      </c>
      <c r="M14" s="4" t="s">
        <v>431</v>
      </c>
      <c r="N14" s="177" t="s">
        <v>431</v>
      </c>
      <c r="O14" s="4">
        <v>69.538570727723197</v>
      </c>
      <c r="P14" s="177">
        <v>0.828073054318895</v>
      </c>
      <c r="Q14" s="4">
        <v>75.038463823074494</v>
      </c>
      <c r="R14" s="177">
        <v>0.87873067145998895</v>
      </c>
      <c r="S14" s="4" t="s">
        <v>431</v>
      </c>
      <c r="T14" s="177" t="s">
        <v>431</v>
      </c>
      <c r="U14" s="4">
        <v>5.4998930953513101</v>
      </c>
      <c r="V14" s="196">
        <v>1.2074239422230899</v>
      </c>
    </row>
    <row r="15" spans="1:22" ht="13" customHeight="1" x14ac:dyDescent="0.35">
      <c r="A15" s="190" t="s">
        <v>358</v>
      </c>
      <c r="B15" s="171">
        <v>2</v>
      </c>
      <c r="C15" s="4">
        <v>30.271135987835802</v>
      </c>
      <c r="D15" s="177">
        <v>1.15578805451736</v>
      </c>
      <c r="E15" s="4">
        <v>34.861700625538901</v>
      </c>
      <c r="F15" s="177">
        <v>1.1076834353695</v>
      </c>
      <c r="G15" s="4">
        <v>38.482812703072902</v>
      </c>
      <c r="H15" s="177">
        <v>1.5323097369743699</v>
      </c>
      <c r="I15" s="4">
        <v>8.2116767152370809</v>
      </c>
      <c r="J15" s="177">
        <v>1.9193277877922501</v>
      </c>
      <c r="K15" s="4">
        <v>3.6211120775339398</v>
      </c>
      <c r="L15" s="177">
        <v>1.8907500424483501</v>
      </c>
      <c r="M15" s="4">
        <v>77.418974476244799</v>
      </c>
      <c r="N15" s="177">
        <v>1.0815834087396901</v>
      </c>
      <c r="O15" s="4">
        <v>76.538882906990693</v>
      </c>
      <c r="P15" s="177">
        <v>0.96087804391337595</v>
      </c>
      <c r="Q15" s="4">
        <v>79.1380966215564</v>
      </c>
      <c r="R15" s="177">
        <v>1.1943849723871101</v>
      </c>
      <c r="S15" s="4">
        <v>1.71912214531153</v>
      </c>
      <c r="T15" s="177">
        <v>1.6113280647730099</v>
      </c>
      <c r="U15" s="4">
        <v>2.5992137145656899</v>
      </c>
      <c r="V15" s="196">
        <v>1.5329194621828499</v>
      </c>
    </row>
    <row r="16" spans="1:22" ht="13" customHeight="1" x14ac:dyDescent="0.35">
      <c r="A16" s="190" t="s">
        <v>359</v>
      </c>
      <c r="B16" s="171">
        <v>2</v>
      </c>
      <c r="C16" s="4" t="s">
        <v>431</v>
      </c>
      <c r="D16" s="177" t="s">
        <v>431</v>
      </c>
      <c r="E16" s="4">
        <v>15.068097823444401</v>
      </c>
      <c r="F16" s="177">
        <v>0.92037204686441698</v>
      </c>
      <c r="G16" s="4">
        <v>25.1846976285937</v>
      </c>
      <c r="H16" s="177">
        <v>1.3354887882348501</v>
      </c>
      <c r="I16" s="4" t="s">
        <v>431</v>
      </c>
      <c r="J16" s="177" t="s">
        <v>431</v>
      </c>
      <c r="K16" s="4">
        <v>10.116599805149299</v>
      </c>
      <c r="L16" s="177">
        <v>1.6219170780747001</v>
      </c>
      <c r="M16" s="4" t="s">
        <v>431</v>
      </c>
      <c r="N16" s="177" t="s">
        <v>431</v>
      </c>
      <c r="O16" s="4">
        <v>61.670421352903901</v>
      </c>
      <c r="P16" s="177">
        <v>1.2792842689799799</v>
      </c>
      <c r="Q16" s="4">
        <v>68.508570931730702</v>
      </c>
      <c r="R16" s="177">
        <v>1.3102480918781001</v>
      </c>
      <c r="S16" s="4" t="s">
        <v>431</v>
      </c>
      <c r="T16" s="177" t="s">
        <v>431</v>
      </c>
      <c r="U16" s="4">
        <v>6.8381495788268198</v>
      </c>
      <c r="V16" s="196">
        <v>1.83120678874065</v>
      </c>
    </row>
    <row r="17" spans="1:22" ht="13" customHeight="1" x14ac:dyDescent="0.35">
      <c r="A17" s="3" t="s">
        <v>360</v>
      </c>
      <c r="B17" s="171">
        <v>2</v>
      </c>
      <c r="C17" s="4">
        <v>43.136178086962701</v>
      </c>
      <c r="D17" s="177">
        <v>0.79437736300834305</v>
      </c>
      <c r="E17" s="4">
        <v>39.858679024678402</v>
      </c>
      <c r="F17" s="177">
        <v>1.2775376271788901</v>
      </c>
      <c r="G17" s="4">
        <v>56.884695190399697</v>
      </c>
      <c r="H17" s="177">
        <v>1.61125455001378</v>
      </c>
      <c r="I17" s="4">
        <v>13.748517103437001</v>
      </c>
      <c r="J17" s="177">
        <v>1.79643441845234</v>
      </c>
      <c r="K17" s="4">
        <v>17.026016165721298</v>
      </c>
      <c r="L17" s="177">
        <v>2.0562693436896802</v>
      </c>
      <c r="M17" s="4">
        <v>80.919978698915401</v>
      </c>
      <c r="N17" s="177">
        <v>0.83335678067901997</v>
      </c>
      <c r="O17" s="4">
        <v>84.447504212304906</v>
      </c>
      <c r="P17" s="177">
        <v>1.2272860061439901</v>
      </c>
      <c r="Q17" s="4">
        <v>84.091483428019501</v>
      </c>
      <c r="R17" s="177">
        <v>1.24883246801639</v>
      </c>
      <c r="S17" s="4">
        <v>3.1715047291040999</v>
      </c>
      <c r="T17" s="177">
        <v>1.50135474058452</v>
      </c>
      <c r="U17" s="4">
        <v>-0.35602078428546202</v>
      </c>
      <c r="V17" s="196">
        <v>1.7509464509369701</v>
      </c>
    </row>
    <row r="18" spans="1:22" ht="13" customHeight="1" x14ac:dyDescent="0.35">
      <c r="A18" s="3" t="s">
        <v>361</v>
      </c>
      <c r="B18" s="171">
        <v>2</v>
      </c>
      <c r="C18" s="4">
        <v>24.5642554394482</v>
      </c>
      <c r="D18" s="177">
        <v>1.00358497487649</v>
      </c>
      <c r="E18" s="4">
        <v>24.8631856374511</v>
      </c>
      <c r="F18" s="177">
        <v>1.2121563207458901</v>
      </c>
      <c r="G18" s="4">
        <v>28.027213622023499</v>
      </c>
      <c r="H18" s="177">
        <v>1.2446067435352599</v>
      </c>
      <c r="I18" s="4">
        <v>3.4629581825753699</v>
      </c>
      <c r="J18" s="177">
        <v>1.59882104935208</v>
      </c>
      <c r="K18" s="4">
        <v>3.1640279845724</v>
      </c>
      <c r="L18" s="177">
        <v>1.73734535771609</v>
      </c>
      <c r="M18" s="4">
        <v>79.600857187086902</v>
      </c>
      <c r="N18" s="177">
        <v>0.92843771105958794</v>
      </c>
      <c r="O18" s="4">
        <v>80.618448718382396</v>
      </c>
      <c r="P18" s="177">
        <v>1.01583033122343</v>
      </c>
      <c r="Q18" s="4">
        <v>82.520888409603202</v>
      </c>
      <c r="R18" s="177">
        <v>0.93010720821348802</v>
      </c>
      <c r="S18" s="4">
        <v>2.9200312225162302</v>
      </c>
      <c r="T18" s="177">
        <v>1.31419024577428</v>
      </c>
      <c r="U18" s="4">
        <v>1.90243969122076</v>
      </c>
      <c r="V18" s="196">
        <v>1.37732010825523</v>
      </c>
    </row>
    <row r="19" spans="1:22" ht="13" customHeight="1" x14ac:dyDescent="0.35">
      <c r="A19" s="3" t="s">
        <v>362</v>
      </c>
      <c r="B19" s="171">
        <v>2</v>
      </c>
      <c r="C19" s="4">
        <v>65.824410360932305</v>
      </c>
      <c r="D19" s="177">
        <v>1.84482012356791</v>
      </c>
      <c r="E19" s="4">
        <v>49.2158769011861</v>
      </c>
      <c r="F19" s="177">
        <v>1.8398576937618101</v>
      </c>
      <c r="G19" s="4">
        <v>63.093489549070902</v>
      </c>
      <c r="H19" s="177">
        <v>1.68620474244773</v>
      </c>
      <c r="I19" s="4">
        <v>-2.7309208118614401</v>
      </c>
      <c r="J19" s="177">
        <v>2.4993294544286</v>
      </c>
      <c r="K19" s="4">
        <v>13.877612647884799</v>
      </c>
      <c r="L19" s="177">
        <v>2.4956688014934501</v>
      </c>
      <c r="M19" s="4">
        <v>92.939197917015505</v>
      </c>
      <c r="N19" s="177">
        <v>0.81698364265298695</v>
      </c>
      <c r="O19" s="4">
        <v>88.851014904420197</v>
      </c>
      <c r="P19" s="177">
        <v>0.89270198222688601</v>
      </c>
      <c r="Q19" s="4">
        <v>92.401025696052997</v>
      </c>
      <c r="R19" s="177">
        <v>1.06735165008772</v>
      </c>
      <c r="S19" s="4">
        <v>-0.53817222096250805</v>
      </c>
      <c r="T19" s="177">
        <v>1.3441360858586899</v>
      </c>
      <c r="U19" s="4">
        <v>3.5500107916327899</v>
      </c>
      <c r="V19" s="196">
        <v>1.3914583623007899</v>
      </c>
    </row>
    <row r="20" spans="1:22" ht="13" customHeight="1" x14ac:dyDescent="0.35">
      <c r="A20" s="3" t="s">
        <v>363</v>
      </c>
      <c r="B20" s="171">
        <v>2</v>
      </c>
      <c r="C20" s="4" t="s">
        <v>431</v>
      </c>
      <c r="D20" s="177" t="s">
        <v>431</v>
      </c>
      <c r="E20" s="4">
        <v>74.773677174277594</v>
      </c>
      <c r="F20" s="177">
        <v>0.96846102902211595</v>
      </c>
      <c r="G20" s="4">
        <v>76.479862129464095</v>
      </c>
      <c r="H20" s="177">
        <v>1.5849147849879199</v>
      </c>
      <c r="I20" s="4" t="s">
        <v>431</v>
      </c>
      <c r="J20" s="177" t="s">
        <v>431</v>
      </c>
      <c r="K20" s="4">
        <v>1.70618495518652</v>
      </c>
      <c r="L20" s="177">
        <v>1.8573830085385901</v>
      </c>
      <c r="M20" s="4" t="s">
        <v>431</v>
      </c>
      <c r="N20" s="177" t="s">
        <v>431</v>
      </c>
      <c r="O20" s="4">
        <v>93.295004976910207</v>
      </c>
      <c r="P20" s="177">
        <v>0.76878546342768495</v>
      </c>
      <c r="Q20" s="4">
        <v>93.079970131854907</v>
      </c>
      <c r="R20" s="177">
        <v>1.02555189136543</v>
      </c>
      <c r="S20" s="4" t="s">
        <v>431</v>
      </c>
      <c r="T20" s="177" t="s">
        <v>431</v>
      </c>
      <c r="U20" s="4">
        <v>-0.21503484505531401</v>
      </c>
      <c r="V20" s="196">
        <v>1.2817128269081699</v>
      </c>
    </row>
    <row r="21" spans="1:22" ht="13" customHeight="1" x14ac:dyDescent="0.35">
      <c r="A21" s="3" t="s">
        <v>365</v>
      </c>
      <c r="B21" s="171">
        <v>2</v>
      </c>
      <c r="C21" s="4">
        <v>42.276128134017398</v>
      </c>
      <c r="D21" s="177">
        <v>1.06620734674882</v>
      </c>
      <c r="E21" s="4">
        <v>31.899901734246399</v>
      </c>
      <c r="F21" s="177">
        <v>0.96312564998317896</v>
      </c>
      <c r="G21" s="4">
        <v>43.262277371706503</v>
      </c>
      <c r="H21" s="177">
        <v>1.3400734338896101</v>
      </c>
      <c r="I21" s="4">
        <v>0.98614923768908402</v>
      </c>
      <c r="J21" s="177">
        <v>1.7124820917247101</v>
      </c>
      <c r="K21" s="4">
        <v>11.362375637460101</v>
      </c>
      <c r="L21" s="177">
        <v>1.6502750758198499</v>
      </c>
      <c r="M21" s="4">
        <v>85.298663303279</v>
      </c>
      <c r="N21" s="177">
        <v>0.61044863730506305</v>
      </c>
      <c r="O21" s="4">
        <v>76.959755976262201</v>
      </c>
      <c r="P21" s="177">
        <v>0.84302879558324595</v>
      </c>
      <c r="Q21" s="4">
        <v>79.926652999478307</v>
      </c>
      <c r="R21" s="177">
        <v>1.0675159504051199</v>
      </c>
      <c r="S21" s="4">
        <v>-5.3720103038007396</v>
      </c>
      <c r="T21" s="177">
        <v>1.2297308010930501</v>
      </c>
      <c r="U21" s="4">
        <v>2.9668970232160601</v>
      </c>
      <c r="V21" s="196">
        <v>1.3602528641954299</v>
      </c>
    </row>
    <row r="22" spans="1:22" ht="13" customHeight="1" x14ac:dyDescent="0.35">
      <c r="A22" s="3" t="s">
        <v>366</v>
      </c>
      <c r="B22" s="171">
        <v>2</v>
      </c>
      <c r="C22" s="4">
        <v>42.138514457891503</v>
      </c>
      <c r="D22" s="177">
        <v>1.42711739946137</v>
      </c>
      <c r="E22" s="4">
        <v>37.5073927323362</v>
      </c>
      <c r="F22" s="177">
        <v>1.5184351332969499</v>
      </c>
      <c r="G22" s="4">
        <v>45.515463803928597</v>
      </c>
      <c r="H22" s="177">
        <v>1.3562361999416299</v>
      </c>
      <c r="I22" s="4">
        <v>3.37694934603716</v>
      </c>
      <c r="J22" s="177">
        <v>1.96876628929833</v>
      </c>
      <c r="K22" s="4">
        <v>8.0080710715924202</v>
      </c>
      <c r="L22" s="177">
        <v>2.0359326816136698</v>
      </c>
      <c r="M22" s="4">
        <v>88.214554361740696</v>
      </c>
      <c r="N22" s="177">
        <v>0.86311820167792996</v>
      </c>
      <c r="O22" s="4">
        <v>88.238744015699297</v>
      </c>
      <c r="P22" s="177">
        <v>1.0437065778757499</v>
      </c>
      <c r="Q22" s="4">
        <v>87.099784868436601</v>
      </c>
      <c r="R22" s="177">
        <v>1.09088047754568</v>
      </c>
      <c r="S22" s="4">
        <v>-1.1147694933041099</v>
      </c>
      <c r="T22" s="177">
        <v>1.3910403467757699</v>
      </c>
      <c r="U22" s="4">
        <v>-1.1389591472627401</v>
      </c>
      <c r="V22" s="196">
        <v>1.50974952789905</v>
      </c>
    </row>
    <row r="23" spans="1:22" ht="13" customHeight="1" x14ac:dyDescent="0.35">
      <c r="A23" s="3" t="s">
        <v>367</v>
      </c>
      <c r="B23" s="171">
        <v>2</v>
      </c>
      <c r="C23" s="4">
        <v>36.469314607876299</v>
      </c>
      <c r="D23" s="177">
        <v>1.2992464876882399</v>
      </c>
      <c r="E23" s="4">
        <v>31.6204081880229</v>
      </c>
      <c r="F23" s="177">
        <v>1.0095268033874401</v>
      </c>
      <c r="G23" s="4">
        <v>40.977046335859399</v>
      </c>
      <c r="H23" s="177">
        <v>1.0355977940494001</v>
      </c>
      <c r="I23" s="4">
        <v>4.5077317279831304</v>
      </c>
      <c r="J23" s="177">
        <v>1.6614765200899499</v>
      </c>
      <c r="K23" s="4">
        <v>9.3566381478364793</v>
      </c>
      <c r="L23" s="177">
        <v>1.4462389698101901</v>
      </c>
      <c r="M23" s="4">
        <v>82.374533818387306</v>
      </c>
      <c r="N23" s="177">
        <v>0.79662340311035695</v>
      </c>
      <c r="O23" s="4">
        <v>78.346032980682295</v>
      </c>
      <c r="P23" s="177">
        <v>0.81377228150983105</v>
      </c>
      <c r="Q23" s="4">
        <v>81.771707738637801</v>
      </c>
      <c r="R23" s="177">
        <v>0.62446345750099297</v>
      </c>
      <c r="S23" s="4">
        <v>-0.60282607974943403</v>
      </c>
      <c r="T23" s="177">
        <v>1.0122072199590499</v>
      </c>
      <c r="U23" s="4">
        <v>3.4256747579555298</v>
      </c>
      <c r="V23" s="196">
        <v>1.0257582248794399</v>
      </c>
    </row>
    <row r="24" spans="1:22" ht="13" customHeight="1" x14ac:dyDescent="0.35">
      <c r="A24" s="3" t="s">
        <v>368</v>
      </c>
      <c r="B24" s="171">
        <v>2</v>
      </c>
      <c r="C24" s="4">
        <v>24.327951649082099</v>
      </c>
      <c r="D24" s="177">
        <v>1.2801239134748701</v>
      </c>
      <c r="E24" s="4">
        <v>27.6439952861178</v>
      </c>
      <c r="F24" s="177">
        <v>1.6923105224167401</v>
      </c>
      <c r="G24" s="4">
        <v>27.404180030587</v>
      </c>
      <c r="H24" s="177">
        <v>1.41285196523302</v>
      </c>
      <c r="I24" s="4">
        <v>3.0762283815048201</v>
      </c>
      <c r="J24" s="177">
        <v>1.9065329552654</v>
      </c>
      <c r="K24" s="4">
        <v>-0.239815255530793</v>
      </c>
      <c r="L24" s="177">
        <v>2.2045556422883101</v>
      </c>
      <c r="M24" s="4">
        <v>69.312033733010693</v>
      </c>
      <c r="N24" s="177">
        <v>1.3198031883301999</v>
      </c>
      <c r="O24" s="4">
        <v>62.989344547822697</v>
      </c>
      <c r="P24" s="177">
        <v>1.19268753167569</v>
      </c>
      <c r="Q24" s="4">
        <v>62.112409149281902</v>
      </c>
      <c r="R24" s="177">
        <v>1.3597744291477301</v>
      </c>
      <c r="S24" s="4">
        <v>-7.1996245837288804</v>
      </c>
      <c r="T24" s="177">
        <v>1.8949582987735101</v>
      </c>
      <c r="U24" s="4">
        <v>-0.87693539854083702</v>
      </c>
      <c r="V24" s="196">
        <v>1.80872608384428</v>
      </c>
    </row>
    <row r="25" spans="1:22" ht="13" customHeight="1" x14ac:dyDescent="0.35">
      <c r="A25" s="3" t="s">
        <v>369</v>
      </c>
      <c r="B25" s="171">
        <v>2</v>
      </c>
      <c r="C25" s="4">
        <v>28.996627793423599</v>
      </c>
      <c r="D25" s="177">
        <v>1.10223839561486</v>
      </c>
      <c r="E25" s="4">
        <v>27.811940423492601</v>
      </c>
      <c r="F25" s="177">
        <v>1.2276185869298499</v>
      </c>
      <c r="G25" s="4">
        <v>41.114200509605404</v>
      </c>
      <c r="H25" s="177">
        <v>1.2090691688709401</v>
      </c>
      <c r="I25" s="4">
        <v>12.117572716181799</v>
      </c>
      <c r="J25" s="177">
        <v>1.6360861028325799</v>
      </c>
      <c r="K25" s="4">
        <v>13.302260086112801</v>
      </c>
      <c r="L25" s="177">
        <v>1.7230483597652999</v>
      </c>
      <c r="M25" s="4">
        <v>83.548822143094</v>
      </c>
      <c r="N25" s="177">
        <v>0.965669921896813</v>
      </c>
      <c r="O25" s="4">
        <v>77.046512778498098</v>
      </c>
      <c r="P25" s="177">
        <v>1.12430689277056</v>
      </c>
      <c r="Q25" s="4">
        <v>73.219728460848799</v>
      </c>
      <c r="R25" s="177">
        <v>1.0962096508592001</v>
      </c>
      <c r="S25" s="4">
        <v>-10.329093682245199</v>
      </c>
      <c r="T25" s="177">
        <v>1.4608880849308901</v>
      </c>
      <c r="U25" s="4">
        <v>-3.8267843176493401</v>
      </c>
      <c r="V25" s="196">
        <v>1.5702679987085799</v>
      </c>
    </row>
    <row r="26" spans="1:22" ht="13" customHeight="1" x14ac:dyDescent="0.35">
      <c r="A26" s="3" t="s">
        <v>370</v>
      </c>
      <c r="B26" s="171">
        <v>2</v>
      </c>
      <c r="C26" s="4">
        <v>27.169198724529899</v>
      </c>
      <c r="D26" s="177">
        <v>1.2289732400865601</v>
      </c>
      <c r="E26" s="4">
        <v>44.774304742478201</v>
      </c>
      <c r="F26" s="177">
        <v>1.28029784294697</v>
      </c>
      <c r="G26" s="4">
        <v>48.4109757420457</v>
      </c>
      <c r="H26" s="177">
        <v>1.0829959155728199</v>
      </c>
      <c r="I26" s="4">
        <v>21.241777017515801</v>
      </c>
      <c r="J26" s="177">
        <v>1.6380645219270999</v>
      </c>
      <c r="K26" s="4">
        <v>3.63667099956742</v>
      </c>
      <c r="L26" s="177">
        <v>1.67691464296847</v>
      </c>
      <c r="M26" s="4">
        <v>76.092765006530996</v>
      </c>
      <c r="N26" s="177">
        <v>0.84905353787806903</v>
      </c>
      <c r="O26" s="4">
        <v>78.9687173161294</v>
      </c>
      <c r="P26" s="177">
        <v>0.98877813678739601</v>
      </c>
      <c r="Q26" s="4">
        <v>81.786448078808505</v>
      </c>
      <c r="R26" s="177">
        <v>0.92751279579067103</v>
      </c>
      <c r="S26" s="4">
        <v>5.69368307227752</v>
      </c>
      <c r="T26" s="177">
        <v>1.2574465780058799</v>
      </c>
      <c r="U26" s="4">
        <v>2.8177307626790999</v>
      </c>
      <c r="V26" s="196">
        <v>1.35571464185653</v>
      </c>
    </row>
    <row r="27" spans="1:22" ht="13" customHeight="1" x14ac:dyDescent="0.35">
      <c r="A27" s="3" t="s">
        <v>371</v>
      </c>
      <c r="B27" s="171">
        <v>2</v>
      </c>
      <c r="C27" s="4">
        <v>16.513870822960001</v>
      </c>
      <c r="D27" s="177">
        <v>0.77673311386766697</v>
      </c>
      <c r="E27" s="4">
        <v>20.506300528117201</v>
      </c>
      <c r="F27" s="177">
        <v>0.97502418032821403</v>
      </c>
      <c r="G27" s="4">
        <v>31.148948806515701</v>
      </c>
      <c r="H27" s="177">
        <v>1.40038770465663</v>
      </c>
      <c r="I27" s="4">
        <v>14.6350779835557</v>
      </c>
      <c r="J27" s="177">
        <v>1.6013744264012799</v>
      </c>
      <c r="K27" s="4">
        <v>10.6426482783985</v>
      </c>
      <c r="L27" s="177">
        <v>1.70638737559153</v>
      </c>
      <c r="M27" s="4">
        <v>78.1615412401773</v>
      </c>
      <c r="N27" s="177">
        <v>0.73302672221884402</v>
      </c>
      <c r="O27" s="4">
        <v>78.318161418409105</v>
      </c>
      <c r="P27" s="177">
        <v>0.86741852923391805</v>
      </c>
      <c r="Q27" s="4">
        <v>78.753660821819594</v>
      </c>
      <c r="R27" s="177">
        <v>1.2019781116114101</v>
      </c>
      <c r="S27" s="4">
        <v>0.59211958164230805</v>
      </c>
      <c r="T27" s="177">
        <v>1.4078634721732901</v>
      </c>
      <c r="U27" s="4">
        <v>0.43549940341048898</v>
      </c>
      <c r="V27" s="196">
        <v>1.4822841447074999</v>
      </c>
    </row>
    <row r="28" spans="1:22" ht="13" customHeight="1" x14ac:dyDescent="0.35">
      <c r="A28" s="3" t="s">
        <v>372</v>
      </c>
      <c r="B28" s="171">
        <v>2</v>
      </c>
      <c r="C28" s="4" t="s">
        <v>431</v>
      </c>
      <c r="D28" s="177" t="s">
        <v>431</v>
      </c>
      <c r="E28" s="4">
        <v>43.0698399565862</v>
      </c>
      <c r="F28" s="177">
        <v>1.3265271386386399</v>
      </c>
      <c r="G28" s="4">
        <v>49.423254971250699</v>
      </c>
      <c r="H28" s="177">
        <v>1.1808225136930299</v>
      </c>
      <c r="I28" s="4" t="s">
        <v>431</v>
      </c>
      <c r="J28" s="177" t="s">
        <v>431</v>
      </c>
      <c r="K28" s="4">
        <v>6.3534150146644599</v>
      </c>
      <c r="L28" s="177">
        <v>1.7759549708225</v>
      </c>
      <c r="M28" s="4" t="s">
        <v>431</v>
      </c>
      <c r="N28" s="177" t="s">
        <v>431</v>
      </c>
      <c r="O28" s="4">
        <v>81.153856181461194</v>
      </c>
      <c r="P28" s="177">
        <v>1.2438621144136399</v>
      </c>
      <c r="Q28" s="4">
        <v>80.347526435482905</v>
      </c>
      <c r="R28" s="177">
        <v>0.96180708600574305</v>
      </c>
      <c r="S28" s="4" t="s">
        <v>431</v>
      </c>
      <c r="T28" s="177" t="s">
        <v>431</v>
      </c>
      <c r="U28" s="4">
        <v>-0.80632974597824603</v>
      </c>
      <c r="V28" s="196">
        <v>1.5723440559764399</v>
      </c>
    </row>
    <row r="29" spans="1:22" ht="13" customHeight="1" x14ac:dyDescent="0.35">
      <c r="A29" s="3" t="s">
        <v>373</v>
      </c>
      <c r="B29" s="171">
        <v>2</v>
      </c>
      <c r="C29" s="4">
        <v>17.340525185535601</v>
      </c>
      <c r="D29" s="177">
        <v>1.3042784230039599</v>
      </c>
      <c r="E29" s="4">
        <v>17.4533857058683</v>
      </c>
      <c r="F29" s="177">
        <v>1.2845159389388301</v>
      </c>
      <c r="G29" s="4">
        <v>28.8794033085126</v>
      </c>
      <c r="H29" s="177">
        <v>1.44319938519202</v>
      </c>
      <c r="I29" s="4">
        <v>11.538878122977</v>
      </c>
      <c r="J29" s="177">
        <v>1.9452420595217299</v>
      </c>
      <c r="K29" s="4">
        <v>11.426017602644301</v>
      </c>
      <c r="L29" s="177">
        <v>1.9320470136118699</v>
      </c>
      <c r="M29" s="4">
        <v>63.410574035108397</v>
      </c>
      <c r="N29" s="177">
        <v>1.54060315546624</v>
      </c>
      <c r="O29" s="4">
        <v>63.064404111347898</v>
      </c>
      <c r="P29" s="177">
        <v>1.5167610315639699</v>
      </c>
      <c r="Q29" s="4">
        <v>71.838186758036699</v>
      </c>
      <c r="R29" s="177">
        <v>1.6206418515466501</v>
      </c>
      <c r="S29" s="4">
        <v>8.4276127229283393</v>
      </c>
      <c r="T29" s="177">
        <v>2.2360541347688998</v>
      </c>
      <c r="U29" s="4">
        <v>8.7737826466888205</v>
      </c>
      <c r="V29" s="196">
        <v>2.2196945821115901</v>
      </c>
    </row>
    <row r="30" spans="1:22" ht="13" customHeight="1" x14ac:dyDescent="0.35">
      <c r="A30" s="3" t="s">
        <v>374</v>
      </c>
      <c r="B30" s="171">
        <v>2</v>
      </c>
      <c r="C30" s="4">
        <v>23.794412949303901</v>
      </c>
      <c r="D30" s="177">
        <v>1.31254842547053</v>
      </c>
      <c r="E30" s="4">
        <v>29.116858706423098</v>
      </c>
      <c r="F30" s="177">
        <v>1.3711299841619</v>
      </c>
      <c r="G30" s="4">
        <v>35.243534239293801</v>
      </c>
      <c r="H30" s="177">
        <v>1.2891204275187</v>
      </c>
      <c r="I30" s="4">
        <v>11.4491212899899</v>
      </c>
      <c r="J30" s="177">
        <v>1.83973227559098</v>
      </c>
      <c r="K30" s="4">
        <v>6.1266755328707099</v>
      </c>
      <c r="L30" s="177">
        <v>1.8819747368426101</v>
      </c>
      <c r="M30" s="4">
        <v>66.392478733549694</v>
      </c>
      <c r="N30" s="177">
        <v>1.2673103105399</v>
      </c>
      <c r="O30" s="4">
        <v>65.871615834151697</v>
      </c>
      <c r="P30" s="177">
        <v>1.0702002872425</v>
      </c>
      <c r="Q30" s="4">
        <v>72.052779201213397</v>
      </c>
      <c r="R30" s="177">
        <v>1.2289903998928899</v>
      </c>
      <c r="S30" s="4">
        <v>5.6603004676636299</v>
      </c>
      <c r="T30" s="177">
        <v>1.7653591210373101</v>
      </c>
      <c r="U30" s="4">
        <v>6.1811633670616102</v>
      </c>
      <c r="V30" s="196">
        <v>1.6296459915708199</v>
      </c>
    </row>
    <row r="31" spans="1:22" ht="13" customHeight="1" x14ac:dyDescent="0.35">
      <c r="A31" s="3" t="s">
        <v>375</v>
      </c>
      <c r="B31" s="171">
        <v>2</v>
      </c>
      <c r="C31" s="4">
        <v>28.571451494778199</v>
      </c>
      <c r="D31" s="177">
        <v>0.99160131976489596</v>
      </c>
      <c r="E31" s="4">
        <v>29.665942883750599</v>
      </c>
      <c r="F31" s="177">
        <v>1.00270527967583</v>
      </c>
      <c r="G31" s="4">
        <v>64.386507897924005</v>
      </c>
      <c r="H31" s="177">
        <v>1.4401381861489599</v>
      </c>
      <c r="I31" s="4">
        <v>35.815056403145803</v>
      </c>
      <c r="J31" s="177">
        <v>1.7485054110765299</v>
      </c>
      <c r="K31" s="4">
        <v>34.720565014173403</v>
      </c>
      <c r="L31" s="177">
        <v>1.75482645099001</v>
      </c>
      <c r="M31" s="4">
        <v>79.389801384239902</v>
      </c>
      <c r="N31" s="177">
        <v>0.88897948993290898</v>
      </c>
      <c r="O31" s="4">
        <v>74.453355220114304</v>
      </c>
      <c r="P31" s="177">
        <v>0.73916868474139796</v>
      </c>
      <c r="Q31" s="4">
        <v>83.143772993596599</v>
      </c>
      <c r="R31" s="177">
        <v>0.85964576388896097</v>
      </c>
      <c r="S31" s="4">
        <v>3.7539716093567002</v>
      </c>
      <c r="T31" s="177">
        <v>1.2366387398483101</v>
      </c>
      <c r="U31" s="4">
        <v>8.6904177734823502</v>
      </c>
      <c r="V31" s="196">
        <v>1.13373770505993</v>
      </c>
    </row>
    <row r="32" spans="1:22" ht="13" customHeight="1" x14ac:dyDescent="0.35">
      <c r="A32" s="3" t="s">
        <v>376</v>
      </c>
      <c r="B32" s="171">
        <v>2</v>
      </c>
      <c r="C32" s="4">
        <v>26.9862275632061</v>
      </c>
      <c r="D32" s="177">
        <v>1.1052553198187001</v>
      </c>
      <c r="E32" s="4">
        <v>30.848459980021001</v>
      </c>
      <c r="F32" s="177">
        <v>1.0274550673940701</v>
      </c>
      <c r="G32" s="4">
        <v>45.768658419882897</v>
      </c>
      <c r="H32" s="177">
        <v>1.0599671538404101</v>
      </c>
      <c r="I32" s="4">
        <v>18.7824308566769</v>
      </c>
      <c r="J32" s="177">
        <v>1.5313783625244599</v>
      </c>
      <c r="K32" s="4">
        <v>14.920198439862</v>
      </c>
      <c r="L32" s="177">
        <v>1.4762094305125899</v>
      </c>
      <c r="M32" s="4">
        <v>43.029900619968501</v>
      </c>
      <c r="N32" s="177">
        <v>0.943947694121129</v>
      </c>
      <c r="O32" s="4">
        <v>41.214572019859901</v>
      </c>
      <c r="P32" s="177">
        <v>1.0685256652803501</v>
      </c>
      <c r="Q32" s="4">
        <v>50.313139421777699</v>
      </c>
      <c r="R32" s="177">
        <v>1.0277911370667501</v>
      </c>
      <c r="S32" s="4">
        <v>7.2832388018092296</v>
      </c>
      <c r="T32" s="177">
        <v>1.39548983180443</v>
      </c>
      <c r="U32" s="4">
        <v>9.0985674019178102</v>
      </c>
      <c r="V32" s="196">
        <v>1.4825996488586399</v>
      </c>
    </row>
    <row r="33" spans="1:22" ht="13" customHeight="1" x14ac:dyDescent="0.35">
      <c r="A33" s="3" t="s">
        <v>377</v>
      </c>
      <c r="B33" s="171">
        <v>2</v>
      </c>
      <c r="C33" s="4" t="s">
        <v>431</v>
      </c>
      <c r="D33" s="177" t="s">
        <v>431</v>
      </c>
      <c r="E33" s="4">
        <v>73.917726303872101</v>
      </c>
      <c r="F33" s="177">
        <v>0.98772520700847399</v>
      </c>
      <c r="G33" s="4">
        <v>68.710642297029906</v>
      </c>
      <c r="H33" s="177">
        <v>0.91212810699451496</v>
      </c>
      <c r="I33" s="4" t="s">
        <v>431</v>
      </c>
      <c r="J33" s="177" t="s">
        <v>431</v>
      </c>
      <c r="K33" s="4">
        <v>-5.2070840068421704</v>
      </c>
      <c r="L33" s="177">
        <v>1.3444622598382301</v>
      </c>
      <c r="M33" s="4" t="s">
        <v>431</v>
      </c>
      <c r="N33" s="177" t="s">
        <v>431</v>
      </c>
      <c r="O33" s="4">
        <v>86.891397934926701</v>
      </c>
      <c r="P33" s="177">
        <v>0.66491579845003401</v>
      </c>
      <c r="Q33" s="4">
        <v>86.942634912119701</v>
      </c>
      <c r="R33" s="177">
        <v>0.72304919541291002</v>
      </c>
      <c r="S33" s="4" t="s">
        <v>431</v>
      </c>
      <c r="T33" s="177" t="s">
        <v>431</v>
      </c>
      <c r="U33" s="4">
        <v>5.12369771929286E-2</v>
      </c>
      <c r="V33" s="196">
        <v>0.98229993281874095</v>
      </c>
    </row>
    <row r="34" spans="1:22" ht="13" customHeight="1" x14ac:dyDescent="0.35">
      <c r="A34" s="3" t="s">
        <v>378</v>
      </c>
      <c r="B34" s="171">
        <v>2</v>
      </c>
      <c r="C34" s="4">
        <v>21.164544761404802</v>
      </c>
      <c r="D34" s="177">
        <v>1.0092110901093601</v>
      </c>
      <c r="E34" s="4">
        <v>35.677518778645997</v>
      </c>
      <c r="F34" s="177">
        <v>1.1154790477615699</v>
      </c>
      <c r="G34" s="4">
        <v>50.6296514382109</v>
      </c>
      <c r="H34" s="177">
        <v>1.33386377646511</v>
      </c>
      <c r="I34" s="4">
        <v>29.465106676806101</v>
      </c>
      <c r="J34" s="177">
        <v>1.6726325354259699</v>
      </c>
      <c r="K34" s="4">
        <v>14.952132659564899</v>
      </c>
      <c r="L34" s="177">
        <v>1.7388174372719101</v>
      </c>
      <c r="M34" s="4">
        <v>45.8236872934269</v>
      </c>
      <c r="N34" s="177">
        <v>1.1899055827948899</v>
      </c>
      <c r="O34" s="4">
        <v>60.481942014637603</v>
      </c>
      <c r="P34" s="177">
        <v>0.94791062067467202</v>
      </c>
      <c r="Q34" s="4">
        <v>65.095716497652901</v>
      </c>
      <c r="R34" s="177">
        <v>1.24508880009335</v>
      </c>
      <c r="S34" s="4">
        <v>19.272029204226001</v>
      </c>
      <c r="T34" s="177">
        <v>1.72224313500863</v>
      </c>
      <c r="U34" s="4">
        <v>4.6137744830153196</v>
      </c>
      <c r="V34" s="196">
        <v>1.56485803346685</v>
      </c>
    </row>
    <row r="35" spans="1:22" ht="13" customHeight="1" x14ac:dyDescent="0.35">
      <c r="A35" s="3" t="s">
        <v>380</v>
      </c>
      <c r="B35" s="171">
        <v>2</v>
      </c>
      <c r="C35" s="4">
        <v>47.523965362517501</v>
      </c>
      <c r="D35" s="177">
        <v>1.5751858291895</v>
      </c>
      <c r="E35" s="4">
        <v>46.719195670038303</v>
      </c>
      <c r="F35" s="177">
        <v>1.7683105107617301</v>
      </c>
      <c r="G35" s="4">
        <v>64.762748823703504</v>
      </c>
      <c r="H35" s="177">
        <v>1.3139717532592501</v>
      </c>
      <c r="I35" s="4">
        <v>17.238783461185999</v>
      </c>
      <c r="J35" s="177">
        <v>2.0512757408116999</v>
      </c>
      <c r="K35" s="4">
        <v>18.043553153665101</v>
      </c>
      <c r="L35" s="177">
        <v>2.2030532973202401</v>
      </c>
      <c r="M35" s="4">
        <v>84.643383158623394</v>
      </c>
      <c r="N35" s="177">
        <v>0.96148219663021095</v>
      </c>
      <c r="O35" s="4">
        <v>79.780116625456898</v>
      </c>
      <c r="P35" s="177">
        <v>1.05883069762018</v>
      </c>
      <c r="Q35" s="4">
        <v>88.451488096608998</v>
      </c>
      <c r="R35" s="177">
        <v>0.65398473401894397</v>
      </c>
      <c r="S35" s="4">
        <v>3.8081049379856502</v>
      </c>
      <c r="T35" s="177">
        <v>1.1628172886428401</v>
      </c>
      <c r="U35" s="4">
        <v>8.6713714711520904</v>
      </c>
      <c r="V35" s="196">
        <v>1.2445153589058899</v>
      </c>
    </row>
    <row r="36" spans="1:22" ht="13" customHeight="1" x14ac:dyDescent="0.35">
      <c r="A36" s="3" t="s">
        <v>381</v>
      </c>
      <c r="B36" s="171">
        <v>2</v>
      </c>
      <c r="C36" s="4" t="s">
        <v>431</v>
      </c>
      <c r="D36" s="177" t="s">
        <v>431</v>
      </c>
      <c r="E36" s="4">
        <v>65.8176372499763</v>
      </c>
      <c r="F36" s="177">
        <v>1.1926377272971</v>
      </c>
      <c r="G36" s="4">
        <v>69.889126833547607</v>
      </c>
      <c r="H36" s="177">
        <v>1.1061218179919401</v>
      </c>
      <c r="I36" s="4" t="s">
        <v>431</v>
      </c>
      <c r="J36" s="177" t="s">
        <v>431</v>
      </c>
      <c r="K36" s="4">
        <v>4.0714895835713296</v>
      </c>
      <c r="L36" s="177">
        <v>1.6266192623998299</v>
      </c>
      <c r="M36" s="4" t="s">
        <v>431</v>
      </c>
      <c r="N36" s="177" t="s">
        <v>431</v>
      </c>
      <c r="O36" s="4">
        <v>91.199755981942104</v>
      </c>
      <c r="P36" s="177">
        <v>0.62752946421067102</v>
      </c>
      <c r="Q36" s="4">
        <v>87.474256247871693</v>
      </c>
      <c r="R36" s="177">
        <v>1.1925562802304299</v>
      </c>
      <c r="S36" s="4" t="s">
        <v>431</v>
      </c>
      <c r="T36" s="177" t="s">
        <v>431</v>
      </c>
      <c r="U36" s="4">
        <v>-3.7254997340704699</v>
      </c>
      <c r="V36" s="196">
        <v>1.34758439808777</v>
      </c>
    </row>
    <row r="37" spans="1:22" ht="13" customHeight="1" x14ac:dyDescent="0.35">
      <c r="A37" s="3" t="s">
        <v>382</v>
      </c>
      <c r="B37" s="171">
        <v>2</v>
      </c>
      <c r="C37" s="4" t="s">
        <v>431</v>
      </c>
      <c r="D37" s="177" t="s">
        <v>431</v>
      </c>
      <c r="E37" s="4">
        <v>39.597165524095701</v>
      </c>
      <c r="F37" s="177">
        <v>1.57144397066066</v>
      </c>
      <c r="G37" s="4">
        <v>44.411955716495598</v>
      </c>
      <c r="H37" s="177">
        <v>1.3394961877328899</v>
      </c>
      <c r="I37" s="4" t="s">
        <v>431</v>
      </c>
      <c r="J37" s="177" t="s">
        <v>431</v>
      </c>
      <c r="K37" s="4">
        <v>4.8147901923999603</v>
      </c>
      <c r="L37" s="177">
        <v>2.0648695333789702</v>
      </c>
      <c r="M37" s="4" t="s">
        <v>431</v>
      </c>
      <c r="N37" s="177" t="s">
        <v>431</v>
      </c>
      <c r="O37" s="4">
        <v>82.400256404639407</v>
      </c>
      <c r="P37" s="177">
        <v>1.1587404216680099</v>
      </c>
      <c r="Q37" s="4">
        <v>82.992271335404993</v>
      </c>
      <c r="R37" s="177">
        <v>1.0156341578185699</v>
      </c>
      <c r="S37" s="4" t="s">
        <v>431</v>
      </c>
      <c r="T37" s="177" t="s">
        <v>431</v>
      </c>
      <c r="U37" s="4">
        <v>0.59201493076559997</v>
      </c>
      <c r="V37" s="196">
        <v>1.5408413634554301</v>
      </c>
    </row>
    <row r="38" spans="1:22" ht="13" customHeight="1" x14ac:dyDescent="0.35">
      <c r="A38" s="3" t="s">
        <v>386</v>
      </c>
      <c r="B38" s="171">
        <v>2</v>
      </c>
      <c r="C38" s="4">
        <v>38.471109450991896</v>
      </c>
      <c r="D38" s="177">
        <v>1.2851822955940799</v>
      </c>
      <c r="E38" s="4" t="s">
        <v>431</v>
      </c>
      <c r="F38" s="177" t="s">
        <v>431</v>
      </c>
      <c r="G38" s="4">
        <v>42.670895368457899</v>
      </c>
      <c r="H38" s="177">
        <v>1.5153577933049101</v>
      </c>
      <c r="I38" s="4">
        <v>4.1997859174659702</v>
      </c>
      <c r="J38" s="177">
        <v>1.9869581713358799</v>
      </c>
      <c r="K38" s="4" t="s">
        <v>431</v>
      </c>
      <c r="L38" s="177" t="s">
        <v>431</v>
      </c>
      <c r="M38" s="4">
        <v>88.928955684906001</v>
      </c>
      <c r="N38" s="177">
        <v>0.79497283575309896</v>
      </c>
      <c r="O38" s="4" t="s">
        <v>431</v>
      </c>
      <c r="P38" s="177" t="s">
        <v>431</v>
      </c>
      <c r="Q38" s="4">
        <v>88.037947120253605</v>
      </c>
      <c r="R38" s="177">
        <v>0.90980538175180103</v>
      </c>
      <c r="S38" s="4">
        <v>-0.89100856465240996</v>
      </c>
      <c r="T38" s="177">
        <v>1.208191889664</v>
      </c>
      <c r="U38" s="4" t="s">
        <v>431</v>
      </c>
      <c r="V38" s="196" t="s">
        <v>431</v>
      </c>
    </row>
    <row r="39" spans="1:22" ht="13" customHeight="1" x14ac:dyDescent="0.35">
      <c r="A39" s="3" t="s">
        <v>387</v>
      </c>
      <c r="B39" s="171">
        <v>2</v>
      </c>
      <c r="C39" s="4">
        <v>59.181531458117597</v>
      </c>
      <c r="D39" s="177">
        <v>0.85438111737540101</v>
      </c>
      <c r="E39" s="4">
        <v>61.426868560888998</v>
      </c>
      <c r="F39" s="177">
        <v>1.09289870976895</v>
      </c>
      <c r="G39" s="4">
        <v>63.968098867497197</v>
      </c>
      <c r="H39" s="177">
        <v>1.11171002438498</v>
      </c>
      <c r="I39" s="4">
        <v>4.7865674093795798</v>
      </c>
      <c r="J39" s="177">
        <v>1.40209353184647</v>
      </c>
      <c r="K39" s="4">
        <v>2.54123030660821</v>
      </c>
      <c r="L39" s="177">
        <v>1.5589505342161101</v>
      </c>
      <c r="M39" s="4">
        <v>89.494841297770293</v>
      </c>
      <c r="N39" s="177">
        <v>0.54380883960103699</v>
      </c>
      <c r="O39" s="4">
        <v>90.400526372535197</v>
      </c>
      <c r="P39" s="177">
        <v>0.53640935348281504</v>
      </c>
      <c r="Q39" s="4">
        <v>90.320719149057794</v>
      </c>
      <c r="R39" s="177">
        <v>0.69060060772282905</v>
      </c>
      <c r="S39" s="4">
        <v>0.82587785128744395</v>
      </c>
      <c r="T39" s="177">
        <v>0.87900924535261205</v>
      </c>
      <c r="U39" s="4">
        <v>-7.9807223477445205E-2</v>
      </c>
      <c r="V39" s="196">
        <v>0.87445079558028405</v>
      </c>
    </row>
    <row r="40" spans="1:22" ht="13" customHeight="1" x14ac:dyDescent="0.35">
      <c r="A40" s="3" t="s">
        <v>388</v>
      </c>
      <c r="B40" s="171">
        <v>2</v>
      </c>
      <c r="C40" s="4">
        <v>40.265094079731803</v>
      </c>
      <c r="D40" s="177">
        <v>1.18712638277398</v>
      </c>
      <c r="E40" s="4">
        <v>37.723004933054803</v>
      </c>
      <c r="F40" s="177">
        <v>1.2117414839132099</v>
      </c>
      <c r="G40" s="4">
        <v>67.721207394647493</v>
      </c>
      <c r="H40" s="177">
        <v>1.1951611200525201</v>
      </c>
      <c r="I40" s="4">
        <v>27.456113314915701</v>
      </c>
      <c r="J40" s="177">
        <v>1.68454122881075</v>
      </c>
      <c r="K40" s="4">
        <v>29.998202461592701</v>
      </c>
      <c r="L40" s="177">
        <v>1.70197753414121</v>
      </c>
      <c r="M40" s="4">
        <v>84.157064538547203</v>
      </c>
      <c r="N40" s="177">
        <v>0.93779329809666301</v>
      </c>
      <c r="O40" s="4">
        <v>83.531819490033996</v>
      </c>
      <c r="P40" s="177">
        <v>0.81580436706933501</v>
      </c>
      <c r="Q40" s="4">
        <v>90.787637461056306</v>
      </c>
      <c r="R40" s="177">
        <v>0.61681193720852001</v>
      </c>
      <c r="S40" s="4">
        <v>6.6305729225090504</v>
      </c>
      <c r="T40" s="177">
        <v>1.12245856753733</v>
      </c>
      <c r="U40" s="4">
        <v>7.2558179710222799</v>
      </c>
      <c r="V40" s="196">
        <v>1.02273834934079</v>
      </c>
    </row>
    <row r="41" spans="1:22" ht="13" customHeight="1" x14ac:dyDescent="0.35">
      <c r="A41" s="3" t="s">
        <v>389</v>
      </c>
      <c r="B41" s="171">
        <v>2</v>
      </c>
      <c r="C41" s="4" t="s">
        <v>431</v>
      </c>
      <c r="D41" s="177" t="s">
        <v>431</v>
      </c>
      <c r="E41" s="4">
        <v>35.0337216777571</v>
      </c>
      <c r="F41" s="177">
        <v>1.6157053572025499</v>
      </c>
      <c r="G41" s="4">
        <v>71.538602830703397</v>
      </c>
      <c r="H41" s="177">
        <v>1.1084472082197001</v>
      </c>
      <c r="I41" s="4" t="s">
        <v>431</v>
      </c>
      <c r="J41" s="177" t="s">
        <v>431</v>
      </c>
      <c r="K41" s="4">
        <v>36.504881152946297</v>
      </c>
      <c r="L41" s="177">
        <v>1.95937720072044</v>
      </c>
      <c r="M41" s="4" t="s">
        <v>431</v>
      </c>
      <c r="N41" s="177" t="s">
        <v>431</v>
      </c>
      <c r="O41" s="4">
        <v>81.373938436287702</v>
      </c>
      <c r="P41" s="177">
        <v>1.1958861976814099</v>
      </c>
      <c r="Q41" s="4">
        <v>88.525032056523699</v>
      </c>
      <c r="R41" s="177">
        <v>0.86682705552480599</v>
      </c>
      <c r="S41" s="4" t="s">
        <v>431</v>
      </c>
      <c r="T41" s="177" t="s">
        <v>431</v>
      </c>
      <c r="U41" s="4">
        <v>7.1510936202359501</v>
      </c>
      <c r="V41" s="196">
        <v>1.47700133445935</v>
      </c>
    </row>
    <row r="42" spans="1:22" ht="13" customHeight="1" x14ac:dyDescent="0.35">
      <c r="A42" s="3" t="s">
        <v>390</v>
      </c>
      <c r="B42" s="171">
        <v>2</v>
      </c>
      <c r="C42" s="4">
        <v>54.283549074429303</v>
      </c>
      <c r="D42" s="177">
        <v>1.02322825764091</v>
      </c>
      <c r="E42" s="4" t="s">
        <v>431</v>
      </c>
      <c r="F42" s="177" t="s">
        <v>431</v>
      </c>
      <c r="G42" s="4">
        <v>50.572573380807903</v>
      </c>
      <c r="H42" s="177">
        <v>1.1920449993395099</v>
      </c>
      <c r="I42" s="4">
        <v>-3.71097569362139</v>
      </c>
      <c r="J42" s="177">
        <v>1.5709765586046101</v>
      </c>
      <c r="K42" s="4" t="s">
        <v>431</v>
      </c>
      <c r="L42" s="177" t="s">
        <v>431</v>
      </c>
      <c r="M42" s="4">
        <v>84.819910426152205</v>
      </c>
      <c r="N42" s="177">
        <v>0.68343094667082305</v>
      </c>
      <c r="O42" s="4" t="s">
        <v>431</v>
      </c>
      <c r="P42" s="177" t="s">
        <v>431</v>
      </c>
      <c r="Q42" s="4">
        <v>84.776555306969996</v>
      </c>
      <c r="R42" s="177">
        <v>0.81111895885667595</v>
      </c>
      <c r="S42" s="4">
        <v>-4.3355119182194798E-2</v>
      </c>
      <c r="T42" s="177">
        <v>1.0606563177033901</v>
      </c>
      <c r="U42" s="4" t="s">
        <v>431</v>
      </c>
      <c r="V42" s="196" t="s">
        <v>431</v>
      </c>
    </row>
    <row r="43" spans="1:22" ht="13" customHeight="1" x14ac:dyDescent="0.35">
      <c r="A43" s="3" t="s">
        <v>391</v>
      </c>
      <c r="B43" s="171">
        <v>2</v>
      </c>
      <c r="C43" s="4">
        <v>42.176398301311501</v>
      </c>
      <c r="D43" s="177">
        <v>1.1362709721286499</v>
      </c>
      <c r="E43" s="4">
        <v>43.403876068211297</v>
      </c>
      <c r="F43" s="177">
        <v>1.0818184777889099</v>
      </c>
      <c r="G43" s="4">
        <v>78.848747472581707</v>
      </c>
      <c r="H43" s="177">
        <v>0.74690162525376302</v>
      </c>
      <c r="I43" s="4">
        <v>36.672349171270199</v>
      </c>
      <c r="J43" s="177">
        <v>1.35976974518074</v>
      </c>
      <c r="K43" s="4">
        <v>35.444871404370403</v>
      </c>
      <c r="L43" s="177">
        <v>1.3146076436306899</v>
      </c>
      <c r="M43" s="4">
        <v>74.852828743537103</v>
      </c>
      <c r="N43" s="177">
        <v>0.96700778149252598</v>
      </c>
      <c r="O43" s="4">
        <v>83.000700710122004</v>
      </c>
      <c r="P43" s="177">
        <v>0.72641709060783699</v>
      </c>
      <c r="Q43" s="4">
        <v>92.6989627205853</v>
      </c>
      <c r="R43" s="177">
        <v>0.53675045205690597</v>
      </c>
      <c r="S43" s="4">
        <v>17.846133977048201</v>
      </c>
      <c r="T43" s="177">
        <v>1.10598602941013</v>
      </c>
      <c r="U43" s="4">
        <v>9.6982620104633099</v>
      </c>
      <c r="V43" s="196">
        <v>0.90320697368346703</v>
      </c>
    </row>
    <row r="44" spans="1:22" ht="13" customHeight="1" x14ac:dyDescent="0.35">
      <c r="A44" s="3" t="s">
        <v>392</v>
      </c>
      <c r="B44" s="171">
        <v>2</v>
      </c>
      <c r="C44" s="4">
        <v>31.890107315404698</v>
      </c>
      <c r="D44" s="177">
        <v>0.87642243013230903</v>
      </c>
      <c r="E44" s="4">
        <v>37.525828125656098</v>
      </c>
      <c r="F44" s="177">
        <v>0.94876701258879403</v>
      </c>
      <c r="G44" s="4">
        <v>48.273964180066102</v>
      </c>
      <c r="H44" s="177">
        <v>1.29366288616162</v>
      </c>
      <c r="I44" s="4">
        <v>16.3838568646614</v>
      </c>
      <c r="J44" s="177">
        <v>1.56258757804836</v>
      </c>
      <c r="K44" s="4">
        <v>10.748136054410001</v>
      </c>
      <c r="L44" s="177">
        <v>1.6042825521736099</v>
      </c>
      <c r="M44" s="4">
        <v>77.5044916327262</v>
      </c>
      <c r="N44" s="177">
        <v>0.84798635481363405</v>
      </c>
      <c r="O44" s="4">
        <v>79.708156183330402</v>
      </c>
      <c r="P44" s="177">
        <v>0.77150205290208895</v>
      </c>
      <c r="Q44" s="4">
        <v>81.160176245670499</v>
      </c>
      <c r="R44" s="177">
        <v>1.13940134611933</v>
      </c>
      <c r="S44" s="4">
        <v>3.6556846129443299</v>
      </c>
      <c r="T44" s="177">
        <v>1.42032259909102</v>
      </c>
      <c r="U44" s="4">
        <v>1.45202006234013</v>
      </c>
      <c r="V44" s="196">
        <v>1.3760271963775601</v>
      </c>
    </row>
    <row r="45" spans="1:22" ht="13" customHeight="1" x14ac:dyDescent="0.35">
      <c r="A45" s="3" t="s">
        <v>393</v>
      </c>
      <c r="B45" s="171">
        <v>2</v>
      </c>
      <c r="C45" s="4">
        <v>61.212099557285399</v>
      </c>
      <c r="D45" s="177">
        <v>1.2559246152724799</v>
      </c>
      <c r="E45" s="4">
        <v>55.253252169116699</v>
      </c>
      <c r="F45" s="177">
        <v>0.99000851332704998</v>
      </c>
      <c r="G45" s="4">
        <v>59.147385427543</v>
      </c>
      <c r="H45" s="177">
        <v>1.20684852427114</v>
      </c>
      <c r="I45" s="4">
        <v>-2.0647141297423701</v>
      </c>
      <c r="J45" s="177">
        <v>1.7417893098141199</v>
      </c>
      <c r="K45" s="4">
        <v>3.89413325842632</v>
      </c>
      <c r="L45" s="177">
        <v>1.5609613118189301</v>
      </c>
      <c r="M45" s="4">
        <v>89.223095826896198</v>
      </c>
      <c r="N45" s="177">
        <v>0.56515678042175299</v>
      </c>
      <c r="O45" s="4">
        <v>84.594007360124706</v>
      </c>
      <c r="P45" s="177">
        <v>0.76839490440449398</v>
      </c>
      <c r="Q45" s="4">
        <v>87.306517809260001</v>
      </c>
      <c r="R45" s="177">
        <v>0.66032076430501196</v>
      </c>
      <c r="S45" s="4">
        <v>-1.9165780176362699</v>
      </c>
      <c r="T45" s="177">
        <v>0.86915228713329495</v>
      </c>
      <c r="U45" s="4">
        <v>2.7125104491352499</v>
      </c>
      <c r="V45" s="196">
        <v>1.01314078038896</v>
      </c>
    </row>
    <row r="46" spans="1:22" ht="13" customHeight="1" x14ac:dyDescent="0.35">
      <c r="A46" s="3" t="s">
        <v>394</v>
      </c>
      <c r="B46" s="171">
        <v>2</v>
      </c>
      <c r="C46" s="4" t="s">
        <v>431</v>
      </c>
      <c r="D46" s="177" t="s">
        <v>431</v>
      </c>
      <c r="E46" s="4">
        <v>49.440563561793098</v>
      </c>
      <c r="F46" s="177">
        <v>1.3843721856297</v>
      </c>
      <c r="G46" s="4">
        <v>45.754383632692999</v>
      </c>
      <c r="H46" s="177">
        <v>1.41683279013826</v>
      </c>
      <c r="I46" s="4" t="s">
        <v>431</v>
      </c>
      <c r="J46" s="177" t="s">
        <v>431</v>
      </c>
      <c r="K46" s="4">
        <v>-3.6861799291001001</v>
      </c>
      <c r="L46" s="177">
        <v>1.98088402072311</v>
      </c>
      <c r="M46" s="4" t="s">
        <v>431</v>
      </c>
      <c r="N46" s="177" t="s">
        <v>431</v>
      </c>
      <c r="O46" s="4">
        <v>85.929468822138702</v>
      </c>
      <c r="P46" s="177">
        <v>0.85306062180920905</v>
      </c>
      <c r="Q46" s="4">
        <v>82.998569772332004</v>
      </c>
      <c r="R46" s="177">
        <v>0.94046776431418699</v>
      </c>
      <c r="S46" s="4" t="s">
        <v>431</v>
      </c>
      <c r="T46" s="177" t="s">
        <v>431</v>
      </c>
      <c r="U46" s="4">
        <v>-2.9308990498067802</v>
      </c>
      <c r="V46" s="196">
        <v>1.2697212450753299</v>
      </c>
    </row>
    <row r="47" spans="1:22" ht="13" customHeight="1" x14ac:dyDescent="0.35">
      <c r="A47" s="3" t="s">
        <v>395</v>
      </c>
      <c r="B47" s="171">
        <v>2</v>
      </c>
      <c r="C47" s="4" t="s">
        <v>431</v>
      </c>
      <c r="D47" s="177" t="s">
        <v>431</v>
      </c>
      <c r="E47" s="4">
        <v>51.905589051477797</v>
      </c>
      <c r="F47" s="177">
        <v>2.1434601486280598</v>
      </c>
      <c r="G47" s="4">
        <v>58.429098004079798</v>
      </c>
      <c r="H47" s="177">
        <v>1.5818879513244699</v>
      </c>
      <c r="I47" s="4" t="s">
        <v>431</v>
      </c>
      <c r="J47" s="177" t="s">
        <v>431</v>
      </c>
      <c r="K47" s="4">
        <v>6.5235089526020102</v>
      </c>
      <c r="L47" s="177">
        <v>2.6639802738200098</v>
      </c>
      <c r="M47" s="4" t="s">
        <v>431</v>
      </c>
      <c r="N47" s="177" t="s">
        <v>431</v>
      </c>
      <c r="O47" s="4">
        <v>85.535770288443004</v>
      </c>
      <c r="P47" s="177">
        <v>1.2457919248038101</v>
      </c>
      <c r="Q47" s="4">
        <v>87.377991817947503</v>
      </c>
      <c r="R47" s="177">
        <v>0.85432460332347604</v>
      </c>
      <c r="S47" s="4" t="s">
        <v>431</v>
      </c>
      <c r="T47" s="177" t="s">
        <v>431</v>
      </c>
      <c r="U47" s="4">
        <v>1.84222152950441</v>
      </c>
      <c r="V47" s="196">
        <v>1.5105853328263901</v>
      </c>
    </row>
    <row r="48" spans="1:22" ht="13" customHeight="1" x14ac:dyDescent="0.35">
      <c r="A48" s="3" t="s">
        <v>396</v>
      </c>
      <c r="B48" s="171">
        <v>2</v>
      </c>
      <c r="C48" s="4">
        <v>21.607797825509898</v>
      </c>
      <c r="D48" s="177">
        <v>0.939095764659021</v>
      </c>
      <c r="E48" s="4">
        <v>23.467235558506601</v>
      </c>
      <c r="F48" s="177">
        <v>0.79065758431060396</v>
      </c>
      <c r="G48" s="4">
        <v>44.706346690440498</v>
      </c>
      <c r="H48" s="177">
        <v>0.97732359018982895</v>
      </c>
      <c r="I48" s="4">
        <v>23.098548864930599</v>
      </c>
      <c r="J48" s="177">
        <v>1.3553826969317699</v>
      </c>
      <c r="K48" s="4">
        <v>21.2391111319339</v>
      </c>
      <c r="L48" s="177">
        <v>1.25710016131151</v>
      </c>
      <c r="M48" s="4">
        <v>82.265395881144102</v>
      </c>
      <c r="N48" s="177">
        <v>1.19969457162308</v>
      </c>
      <c r="O48" s="4">
        <v>83.417371982130206</v>
      </c>
      <c r="P48" s="177">
        <v>0.69388621324230904</v>
      </c>
      <c r="Q48" s="4">
        <v>88.206563971548206</v>
      </c>
      <c r="R48" s="177">
        <v>0.73038307229082</v>
      </c>
      <c r="S48" s="4">
        <v>5.9411680904041901</v>
      </c>
      <c r="T48" s="177">
        <v>1.40453782343904</v>
      </c>
      <c r="U48" s="4">
        <v>4.7891919894180299</v>
      </c>
      <c r="V48" s="196">
        <v>1.00744106984812</v>
      </c>
    </row>
    <row r="49" spans="1:22" ht="13" customHeight="1" x14ac:dyDescent="0.35">
      <c r="A49" s="3" t="s">
        <v>397</v>
      </c>
      <c r="B49" s="171">
        <v>2</v>
      </c>
      <c r="C49" s="4">
        <v>31.950256364610201</v>
      </c>
      <c r="D49" s="177">
        <v>1.16878906114727</v>
      </c>
      <c r="E49" s="4">
        <v>32.760120173785701</v>
      </c>
      <c r="F49" s="177">
        <v>1.2901664618781199</v>
      </c>
      <c r="G49" s="4">
        <v>19.352720968042899</v>
      </c>
      <c r="H49" s="177">
        <v>1.4058903427828899</v>
      </c>
      <c r="I49" s="4">
        <v>-12.5975353965674</v>
      </c>
      <c r="J49" s="177">
        <v>1.82827665449945</v>
      </c>
      <c r="K49" s="4">
        <v>-13.4073992057429</v>
      </c>
      <c r="L49" s="177">
        <v>1.9081554326850101</v>
      </c>
      <c r="M49" s="4">
        <v>73.567627933971906</v>
      </c>
      <c r="N49" s="177">
        <v>1.03227023893613</v>
      </c>
      <c r="O49" s="4">
        <v>78.563689252927702</v>
      </c>
      <c r="P49" s="177">
        <v>1.18034213087276</v>
      </c>
      <c r="Q49" s="4">
        <v>81.321254087627395</v>
      </c>
      <c r="R49" s="177">
        <v>1.2063171268164301</v>
      </c>
      <c r="S49" s="4">
        <v>7.7536261536554498</v>
      </c>
      <c r="T49" s="177">
        <v>1.58769734415722</v>
      </c>
      <c r="U49" s="4">
        <v>2.75756483469966</v>
      </c>
      <c r="V49" s="196">
        <v>1.6877228908691999</v>
      </c>
    </row>
    <row r="50" spans="1:22" ht="13" customHeight="1" x14ac:dyDescent="0.35">
      <c r="A50" s="3" t="s">
        <v>398</v>
      </c>
      <c r="B50" s="171">
        <v>2</v>
      </c>
      <c r="C50" s="4" t="s">
        <v>431</v>
      </c>
      <c r="D50" s="177" t="s">
        <v>431</v>
      </c>
      <c r="E50" s="4">
        <v>59.3998852814494</v>
      </c>
      <c r="F50" s="177">
        <v>1.12702929849677</v>
      </c>
      <c r="G50" s="4">
        <v>67.481626442080994</v>
      </c>
      <c r="H50" s="177">
        <v>1.0594046185156101</v>
      </c>
      <c r="I50" s="4" t="s">
        <v>431</v>
      </c>
      <c r="J50" s="177" t="s">
        <v>431</v>
      </c>
      <c r="K50" s="4">
        <v>8.0817411606315801</v>
      </c>
      <c r="L50" s="177">
        <v>1.5467815571057</v>
      </c>
      <c r="M50" s="4" t="s">
        <v>431</v>
      </c>
      <c r="N50" s="177" t="s">
        <v>431</v>
      </c>
      <c r="O50" s="4">
        <v>84.495800223589896</v>
      </c>
      <c r="P50" s="177">
        <v>0.77182944766954198</v>
      </c>
      <c r="Q50" s="4">
        <v>83.739726080237403</v>
      </c>
      <c r="R50" s="177">
        <v>0.82756426951511997</v>
      </c>
      <c r="S50" s="4" t="s">
        <v>431</v>
      </c>
      <c r="T50" s="177" t="s">
        <v>431</v>
      </c>
      <c r="U50" s="4">
        <v>-0.75607414335254897</v>
      </c>
      <c r="V50" s="196">
        <v>1.13162861242899</v>
      </c>
    </row>
    <row r="51" spans="1:22" ht="13" customHeight="1" x14ac:dyDescent="0.35">
      <c r="A51" s="3" t="s">
        <v>399</v>
      </c>
      <c r="B51" s="171">
        <v>2</v>
      </c>
      <c r="C51" s="4" t="s">
        <v>431</v>
      </c>
      <c r="D51" s="177" t="s">
        <v>431</v>
      </c>
      <c r="E51" s="4">
        <v>68.688915291817693</v>
      </c>
      <c r="F51" s="177">
        <v>0.69529323914069496</v>
      </c>
      <c r="G51" s="4">
        <v>87.565790905412797</v>
      </c>
      <c r="H51" s="177">
        <v>1.0855089249769101</v>
      </c>
      <c r="I51" s="4" t="s">
        <v>431</v>
      </c>
      <c r="J51" s="177" t="s">
        <v>431</v>
      </c>
      <c r="K51" s="4">
        <v>18.876875613595001</v>
      </c>
      <c r="L51" s="177">
        <v>1.2890936019542101</v>
      </c>
      <c r="M51" s="4" t="s">
        <v>431</v>
      </c>
      <c r="N51" s="177" t="s">
        <v>431</v>
      </c>
      <c r="O51" s="4">
        <v>94.363571097644197</v>
      </c>
      <c r="P51" s="177">
        <v>0.327114185631242</v>
      </c>
      <c r="Q51" s="4">
        <v>96.513913633421296</v>
      </c>
      <c r="R51" s="177">
        <v>0.45528183149510298</v>
      </c>
      <c r="S51" s="4" t="s">
        <v>431</v>
      </c>
      <c r="T51" s="177" t="s">
        <v>431</v>
      </c>
      <c r="U51" s="4">
        <v>2.15034253577709</v>
      </c>
      <c r="V51" s="196">
        <v>0.56061148447987197</v>
      </c>
    </row>
    <row r="52" spans="1:22" ht="13" customHeight="1" x14ac:dyDescent="0.35">
      <c r="A52" s="3" t="s">
        <v>400</v>
      </c>
      <c r="B52" s="171">
        <v>2</v>
      </c>
      <c r="C52" s="4" t="s">
        <v>431</v>
      </c>
      <c r="D52" s="177" t="s">
        <v>431</v>
      </c>
      <c r="E52" s="4">
        <v>36.7392721478952</v>
      </c>
      <c r="F52" s="177">
        <v>2.65107438969223</v>
      </c>
      <c r="G52" s="4">
        <v>50.873893788010101</v>
      </c>
      <c r="H52" s="177">
        <v>1.72015260720751</v>
      </c>
      <c r="I52" s="4" t="s">
        <v>431</v>
      </c>
      <c r="J52" s="177" t="s">
        <v>431</v>
      </c>
      <c r="K52" s="4">
        <v>14.134621640114901</v>
      </c>
      <c r="L52" s="177">
        <v>3.16024056232509</v>
      </c>
      <c r="M52" s="4" t="s">
        <v>431</v>
      </c>
      <c r="N52" s="177" t="s">
        <v>431</v>
      </c>
      <c r="O52" s="4">
        <v>85.180861729246601</v>
      </c>
      <c r="P52" s="177">
        <v>1.69996005993132</v>
      </c>
      <c r="Q52" s="4">
        <v>87.257327888678802</v>
      </c>
      <c r="R52" s="177">
        <v>1.6172730634766199</v>
      </c>
      <c r="S52" s="4" t="s">
        <v>431</v>
      </c>
      <c r="T52" s="177" t="s">
        <v>431</v>
      </c>
      <c r="U52" s="4">
        <v>2.07646615943219</v>
      </c>
      <c r="V52" s="196">
        <v>2.3463666310295102</v>
      </c>
    </row>
    <row r="53" spans="1:22" ht="13" customHeight="1" x14ac:dyDescent="0.35">
      <c r="A53" s="3" t="s">
        <v>402</v>
      </c>
      <c r="B53" s="171">
        <v>2</v>
      </c>
      <c r="C53" s="4" t="s">
        <v>431</v>
      </c>
      <c r="D53" s="177" t="s">
        <v>431</v>
      </c>
      <c r="E53" s="4">
        <v>62.634644995294302</v>
      </c>
      <c r="F53" s="177">
        <v>1.59086256619917</v>
      </c>
      <c r="G53" s="4">
        <v>76.957957194480002</v>
      </c>
      <c r="H53" s="177">
        <v>0.91424316852764298</v>
      </c>
      <c r="I53" s="4" t="s">
        <v>431</v>
      </c>
      <c r="J53" s="177" t="s">
        <v>431</v>
      </c>
      <c r="K53" s="4">
        <v>14.3233121991857</v>
      </c>
      <c r="L53" s="177">
        <v>1.8348526577720801</v>
      </c>
      <c r="M53" s="4" t="s">
        <v>431</v>
      </c>
      <c r="N53" s="177" t="s">
        <v>431</v>
      </c>
      <c r="O53" s="4">
        <v>91.310299642297196</v>
      </c>
      <c r="P53" s="177">
        <v>1.34773165584407</v>
      </c>
      <c r="Q53" s="4">
        <v>93.770488513744397</v>
      </c>
      <c r="R53" s="177">
        <v>0.45337005413696502</v>
      </c>
      <c r="S53" s="4" t="s">
        <v>431</v>
      </c>
      <c r="T53" s="177" t="s">
        <v>431</v>
      </c>
      <c r="U53" s="4">
        <v>2.4601888714472002</v>
      </c>
      <c r="V53" s="196">
        <v>1.4219440995174</v>
      </c>
    </row>
    <row r="54" spans="1:22" ht="13" customHeight="1" x14ac:dyDescent="0.35">
      <c r="A54" s="192" t="s">
        <v>424</v>
      </c>
      <c r="B54" s="172">
        <v>2</v>
      </c>
      <c r="C54" s="42" t="s">
        <v>431</v>
      </c>
      <c r="D54" s="178" t="s">
        <v>431</v>
      </c>
      <c r="E54" s="42">
        <v>39.380124278885397</v>
      </c>
      <c r="F54" s="178">
        <v>0.26208825166984401</v>
      </c>
      <c r="G54" s="42">
        <v>48.032478633146098</v>
      </c>
      <c r="H54" s="178">
        <v>0.26241550395892899</v>
      </c>
      <c r="I54" s="42" t="s">
        <v>431</v>
      </c>
      <c r="J54" s="178" t="s">
        <v>431</v>
      </c>
      <c r="K54" s="42">
        <v>8.6523543542607193</v>
      </c>
      <c r="L54" s="178">
        <v>0.370880234552037</v>
      </c>
      <c r="M54" s="42" t="s">
        <v>431</v>
      </c>
      <c r="N54" s="178" t="s">
        <v>431</v>
      </c>
      <c r="O54" s="42">
        <v>77.672131020207701</v>
      </c>
      <c r="P54" s="178">
        <v>0.199143450018297</v>
      </c>
      <c r="Q54" s="42">
        <v>80.073316917544801</v>
      </c>
      <c r="R54" s="178">
        <v>0.210922489873999</v>
      </c>
      <c r="S54" s="42" t="s">
        <v>431</v>
      </c>
      <c r="T54" s="178" t="s">
        <v>431</v>
      </c>
      <c r="U54" s="42">
        <v>2.40118589733716</v>
      </c>
      <c r="V54" s="197">
        <v>0.290080006928842</v>
      </c>
    </row>
    <row r="55" spans="1:22" ht="13" customHeight="1" x14ac:dyDescent="0.35">
      <c r="A55" s="3" t="s">
        <v>406</v>
      </c>
      <c r="B55" s="171">
        <v>2</v>
      </c>
      <c r="C55" s="4">
        <v>39.444309634489699</v>
      </c>
      <c r="D55" s="177">
        <v>1.7052376702755601</v>
      </c>
      <c r="E55" s="4">
        <v>42.061857298285197</v>
      </c>
      <c r="F55" s="177">
        <v>1.7510150466211001</v>
      </c>
      <c r="G55" s="4">
        <v>47.776120418454497</v>
      </c>
      <c r="H55" s="177">
        <v>2.6065267507041501</v>
      </c>
      <c r="I55" s="4">
        <v>8.3318107839648405</v>
      </c>
      <c r="J55" s="177">
        <v>3.1147740229851602</v>
      </c>
      <c r="K55" s="4">
        <v>5.7142631201693197</v>
      </c>
      <c r="L55" s="177">
        <v>3.1400693297489202</v>
      </c>
      <c r="M55" s="4">
        <v>88.276280964332898</v>
      </c>
      <c r="N55" s="177">
        <v>0.88310097034500201</v>
      </c>
      <c r="O55" s="4">
        <v>87.427953910958806</v>
      </c>
      <c r="P55" s="177">
        <v>2.21946583773255</v>
      </c>
      <c r="Q55" s="4">
        <v>89.190808815372307</v>
      </c>
      <c r="R55" s="177">
        <v>1.45528222158127</v>
      </c>
      <c r="S55" s="4">
        <v>0.91452785103939505</v>
      </c>
      <c r="T55" s="177">
        <v>1.7022672141220401</v>
      </c>
      <c r="U55" s="4">
        <v>1.7628549044134301</v>
      </c>
      <c r="V55" s="196">
        <v>2.65402994506701</v>
      </c>
    </row>
    <row r="56" spans="1:22" ht="13" customHeight="1" x14ac:dyDescent="0.35">
      <c r="A56" s="3" t="s">
        <v>407</v>
      </c>
      <c r="B56" s="171">
        <v>2</v>
      </c>
      <c r="C56" s="4">
        <v>17.577192155239</v>
      </c>
      <c r="D56" s="177">
        <v>1.35240646252987</v>
      </c>
      <c r="E56" s="4">
        <v>27.065363598277401</v>
      </c>
      <c r="F56" s="177">
        <v>2.6695275074487501</v>
      </c>
      <c r="G56" s="4">
        <v>30.174468377342102</v>
      </c>
      <c r="H56" s="177">
        <v>2.0696189121911699</v>
      </c>
      <c r="I56" s="4">
        <v>12.597276222103099</v>
      </c>
      <c r="J56" s="177">
        <v>2.4723118091357201</v>
      </c>
      <c r="K56" s="4">
        <v>3.1091047790646398</v>
      </c>
      <c r="L56" s="177">
        <v>3.3778246779140102</v>
      </c>
      <c r="M56" s="4">
        <v>74.183980139170899</v>
      </c>
      <c r="N56" s="177">
        <v>1.3337449005399</v>
      </c>
      <c r="O56" s="4">
        <v>74.952343568585803</v>
      </c>
      <c r="P56" s="177">
        <v>2.1258336650268199</v>
      </c>
      <c r="Q56" s="4">
        <v>79.625688911572894</v>
      </c>
      <c r="R56" s="177">
        <v>1.8489448319731501</v>
      </c>
      <c r="S56" s="4">
        <v>5.4417087724019799</v>
      </c>
      <c r="T56" s="177">
        <v>2.2797965811441099</v>
      </c>
      <c r="U56" s="4">
        <v>4.6733453429871004</v>
      </c>
      <c r="V56" s="196">
        <v>2.8174040823143498</v>
      </c>
    </row>
    <row r="57" spans="1:22" ht="13" customHeight="1" x14ac:dyDescent="0.35">
      <c r="A57" s="3" t="s">
        <v>408</v>
      </c>
      <c r="B57" s="171">
        <v>2</v>
      </c>
      <c r="C57" s="4">
        <v>54.336766543254903</v>
      </c>
      <c r="D57" s="177">
        <v>1.1559275929172099</v>
      </c>
      <c r="E57" s="4">
        <v>48.965201423214602</v>
      </c>
      <c r="F57" s="177">
        <v>1.8201655628929101</v>
      </c>
      <c r="G57" s="4">
        <v>51.224983640770603</v>
      </c>
      <c r="H57" s="177">
        <v>2.5869622399095298</v>
      </c>
      <c r="I57" s="4">
        <v>-3.1117829024843102</v>
      </c>
      <c r="J57" s="177">
        <v>2.83346823359379</v>
      </c>
      <c r="K57" s="4">
        <v>2.25978221755605</v>
      </c>
      <c r="L57" s="177">
        <v>3.16312761472865</v>
      </c>
      <c r="M57" s="4">
        <v>90.551151820671294</v>
      </c>
      <c r="N57" s="177">
        <v>0.51528863305504302</v>
      </c>
      <c r="O57" s="4">
        <v>89.258042289673</v>
      </c>
      <c r="P57" s="177">
        <v>1.0009142528537001</v>
      </c>
      <c r="Q57" s="4">
        <v>90.634036967825807</v>
      </c>
      <c r="R57" s="177">
        <v>1.1583252543209499</v>
      </c>
      <c r="S57" s="4">
        <v>8.2885147154556194E-2</v>
      </c>
      <c r="T57" s="177">
        <v>1.2677696045233999</v>
      </c>
      <c r="U57" s="4">
        <v>1.3759946781527901</v>
      </c>
      <c r="V57" s="196">
        <v>1.53086470217435</v>
      </c>
    </row>
    <row r="58" spans="1:22" ht="13" customHeight="1" x14ac:dyDescent="0.35">
      <c r="A58" s="103" t="s">
        <v>409</v>
      </c>
      <c r="B58" s="182">
        <v>2</v>
      </c>
      <c r="C58" s="109">
        <v>28.525051051147098</v>
      </c>
      <c r="D58" s="183">
        <v>1.4576759339143901</v>
      </c>
      <c r="E58" s="109">
        <v>38.651871895262097</v>
      </c>
      <c r="F58" s="183">
        <v>1.3078568917132301</v>
      </c>
      <c r="G58" s="109">
        <v>43.501775904287797</v>
      </c>
      <c r="H58" s="183">
        <v>2.24545523049331</v>
      </c>
      <c r="I58" s="109">
        <v>14.9767248531407</v>
      </c>
      <c r="J58" s="183">
        <v>2.6771044657358698</v>
      </c>
      <c r="K58" s="109">
        <v>4.8499040090257104</v>
      </c>
      <c r="L58" s="183">
        <v>2.5985686139395199</v>
      </c>
      <c r="M58" s="109">
        <v>67.289089445346306</v>
      </c>
      <c r="N58" s="183">
        <v>1.7833498433789801</v>
      </c>
      <c r="O58" s="109">
        <v>69.151338905238205</v>
      </c>
      <c r="P58" s="183">
        <v>0.86757072588421502</v>
      </c>
      <c r="Q58" s="109">
        <v>71.423581817871096</v>
      </c>
      <c r="R58" s="183">
        <v>1.91422980380005</v>
      </c>
      <c r="S58" s="109">
        <v>4.1344923725247602</v>
      </c>
      <c r="T58" s="183">
        <v>2.61622101620567</v>
      </c>
      <c r="U58" s="109">
        <v>2.27224291263295</v>
      </c>
      <c r="V58" s="198">
        <v>2.1016552300907101</v>
      </c>
    </row>
    <row r="59" spans="1:22" ht="13" customHeight="1" x14ac:dyDescent="0.35">
      <c r="A59" s="208"/>
      <c r="B59" s="202"/>
      <c r="C59" s="203" t="s">
        <v>2064</v>
      </c>
      <c r="D59" s="204" t="s">
        <v>2065</v>
      </c>
      <c r="E59" s="203" t="s">
        <v>2066</v>
      </c>
      <c r="F59" s="204" t="s">
        <v>2067</v>
      </c>
      <c r="G59" s="203" t="s">
        <v>2034</v>
      </c>
      <c r="H59" s="204" t="s">
        <v>2035</v>
      </c>
      <c r="I59" s="203" t="s">
        <v>2068</v>
      </c>
      <c r="J59" s="204" t="s">
        <v>2069</v>
      </c>
      <c r="K59" s="203" t="s">
        <v>2070</v>
      </c>
      <c r="L59" s="204" t="s">
        <v>2071</v>
      </c>
      <c r="M59" s="203" t="s">
        <v>2072</v>
      </c>
      <c r="N59" s="204" t="s">
        <v>2073</v>
      </c>
      <c r="O59" s="203" t="s">
        <v>2074</v>
      </c>
      <c r="P59" s="204" t="s">
        <v>2075</v>
      </c>
      <c r="Q59" s="203" t="s">
        <v>2036</v>
      </c>
      <c r="R59" s="204" t="s">
        <v>2037</v>
      </c>
      <c r="S59" s="203" t="s">
        <v>2076</v>
      </c>
      <c r="T59" s="204" t="s">
        <v>2077</v>
      </c>
      <c r="U59" s="203" t="s">
        <v>2078</v>
      </c>
      <c r="V59" s="210" t="s">
        <v>2079</v>
      </c>
    </row>
    <row r="60" spans="1:22" ht="13" customHeight="1" x14ac:dyDescent="0.35">
      <c r="A60" s="3" t="s">
        <v>371</v>
      </c>
      <c r="B60" s="175">
        <v>1</v>
      </c>
      <c r="C60" s="4" t="s">
        <v>431</v>
      </c>
      <c r="D60" s="177" t="s">
        <v>431</v>
      </c>
      <c r="E60" s="4">
        <v>18.1499599045477</v>
      </c>
      <c r="F60" s="177">
        <v>2.20906337203522</v>
      </c>
      <c r="G60" s="4">
        <v>29.8767990019076</v>
      </c>
      <c r="H60" s="177">
        <v>1.6918714470320499</v>
      </c>
      <c r="I60" s="4" t="s">
        <v>431</v>
      </c>
      <c r="J60" s="177" t="s">
        <v>431</v>
      </c>
      <c r="K60" s="4">
        <v>11.7268390973599</v>
      </c>
      <c r="L60" s="177">
        <v>2.7825150448739699</v>
      </c>
      <c r="M60" s="4" t="s">
        <v>431</v>
      </c>
      <c r="N60" s="177" t="s">
        <v>431</v>
      </c>
      <c r="O60" s="4">
        <v>73.123437151561504</v>
      </c>
      <c r="P60" s="177">
        <v>1.5616855773329299</v>
      </c>
      <c r="Q60" s="4">
        <v>78.581373352092697</v>
      </c>
      <c r="R60" s="177">
        <v>1.4547480815849101</v>
      </c>
      <c r="S60" s="4" t="s">
        <v>431</v>
      </c>
      <c r="T60" s="177" t="s">
        <v>431</v>
      </c>
      <c r="U60" s="4">
        <v>5.4579362005311696</v>
      </c>
      <c r="V60" s="196">
        <v>2.1342806336854201</v>
      </c>
    </row>
    <row r="61" spans="1:22" ht="13" customHeight="1" x14ac:dyDescent="0.35">
      <c r="A61" s="3" t="s">
        <v>376</v>
      </c>
      <c r="B61" s="175">
        <v>1</v>
      </c>
      <c r="C61" s="4" t="s">
        <v>431</v>
      </c>
      <c r="D61" s="177" t="s">
        <v>431</v>
      </c>
      <c r="E61" s="4">
        <v>30.594021472310299</v>
      </c>
      <c r="F61" s="177">
        <v>0.98746250031476301</v>
      </c>
      <c r="G61" s="4">
        <v>42.304544576959898</v>
      </c>
      <c r="H61" s="177">
        <v>1.28987385868055</v>
      </c>
      <c r="I61" s="4" t="s">
        <v>431</v>
      </c>
      <c r="J61" s="177" t="s">
        <v>431</v>
      </c>
      <c r="K61" s="4">
        <v>11.7105231046495</v>
      </c>
      <c r="L61" s="177">
        <v>1.6244558352984899</v>
      </c>
      <c r="M61" s="4" t="s">
        <v>431</v>
      </c>
      <c r="N61" s="177" t="s">
        <v>431</v>
      </c>
      <c r="O61" s="4">
        <v>47.938543419554499</v>
      </c>
      <c r="P61" s="177">
        <v>1.18702280651209</v>
      </c>
      <c r="Q61" s="4">
        <v>59.608932923126901</v>
      </c>
      <c r="R61" s="177">
        <v>1.23593552853772</v>
      </c>
      <c r="S61" s="4" t="s">
        <v>431</v>
      </c>
      <c r="T61" s="177" t="s">
        <v>431</v>
      </c>
      <c r="U61" s="4">
        <v>11.6703895035724</v>
      </c>
      <c r="V61" s="196">
        <v>1.71363933599858</v>
      </c>
    </row>
    <row r="62" spans="1:22" ht="13" customHeight="1" x14ac:dyDescent="0.35">
      <c r="A62" s="3" t="s">
        <v>378</v>
      </c>
      <c r="B62" s="175">
        <v>1</v>
      </c>
      <c r="C62" s="4" t="s">
        <v>431</v>
      </c>
      <c r="D62" s="177" t="s">
        <v>431</v>
      </c>
      <c r="E62" s="4">
        <v>47.768054005669697</v>
      </c>
      <c r="F62" s="177">
        <v>1.17073768485688</v>
      </c>
      <c r="G62" s="4">
        <v>62.270722250401199</v>
      </c>
      <c r="H62" s="177">
        <v>1.3260547109030101</v>
      </c>
      <c r="I62" s="4" t="s">
        <v>431</v>
      </c>
      <c r="J62" s="177" t="s">
        <v>431</v>
      </c>
      <c r="K62" s="4">
        <v>14.502668244731501</v>
      </c>
      <c r="L62" s="177">
        <v>1.76891147971064</v>
      </c>
      <c r="M62" s="4" t="s">
        <v>431</v>
      </c>
      <c r="N62" s="177" t="s">
        <v>431</v>
      </c>
      <c r="O62" s="4">
        <v>77.631561406254306</v>
      </c>
      <c r="P62" s="177">
        <v>0.955145414282627</v>
      </c>
      <c r="Q62" s="4">
        <v>82.231395378215595</v>
      </c>
      <c r="R62" s="177">
        <v>0.95935280070079998</v>
      </c>
      <c r="S62" s="4" t="s">
        <v>431</v>
      </c>
      <c r="T62" s="177" t="s">
        <v>431</v>
      </c>
      <c r="U62" s="4">
        <v>4.5998339719612602</v>
      </c>
      <c r="V62" s="196">
        <v>1.3537579394550601</v>
      </c>
    </row>
    <row r="63" spans="1:22" ht="13" customHeight="1" x14ac:dyDescent="0.35">
      <c r="A63" s="3" t="s">
        <v>396</v>
      </c>
      <c r="B63" s="175">
        <v>1</v>
      </c>
      <c r="C63" s="4" t="s">
        <v>431</v>
      </c>
      <c r="D63" s="177" t="s">
        <v>431</v>
      </c>
      <c r="E63" s="4">
        <v>30.936992827004499</v>
      </c>
      <c r="F63" s="177">
        <v>1.2861835931338399</v>
      </c>
      <c r="G63" s="4">
        <v>55.312435059762301</v>
      </c>
      <c r="H63" s="177">
        <v>1.1607596590489599</v>
      </c>
      <c r="I63" s="4" t="s">
        <v>431</v>
      </c>
      <c r="J63" s="177" t="s">
        <v>431</v>
      </c>
      <c r="K63" s="4">
        <v>24.375442232757901</v>
      </c>
      <c r="L63" s="177">
        <v>1.7325216366100999</v>
      </c>
      <c r="M63" s="4" t="s">
        <v>431</v>
      </c>
      <c r="N63" s="177" t="s">
        <v>431</v>
      </c>
      <c r="O63" s="4">
        <v>88.836718703733496</v>
      </c>
      <c r="P63" s="177">
        <v>0.75782208069094004</v>
      </c>
      <c r="Q63" s="4">
        <v>89.779202285814307</v>
      </c>
      <c r="R63" s="177">
        <v>0.71888942727841598</v>
      </c>
      <c r="S63" s="4" t="s">
        <v>431</v>
      </c>
      <c r="T63" s="177" t="s">
        <v>431</v>
      </c>
      <c r="U63" s="4">
        <v>0.94248358208085403</v>
      </c>
      <c r="V63" s="196">
        <v>1.0445555584244599</v>
      </c>
    </row>
    <row r="64" spans="1:22" ht="13" customHeight="1" x14ac:dyDescent="0.35">
      <c r="A64" s="3" t="s">
        <v>398</v>
      </c>
      <c r="B64" s="175">
        <v>1</v>
      </c>
      <c r="C64" s="4" t="s">
        <v>431</v>
      </c>
      <c r="D64" s="177" t="s">
        <v>431</v>
      </c>
      <c r="E64" s="4">
        <v>67.966441407296102</v>
      </c>
      <c r="F64" s="177">
        <v>1.5788267446134301</v>
      </c>
      <c r="G64" s="4">
        <v>74.152413824244803</v>
      </c>
      <c r="H64" s="177">
        <v>1.09322622983384</v>
      </c>
      <c r="I64" s="4" t="s">
        <v>431</v>
      </c>
      <c r="J64" s="177" t="s">
        <v>431</v>
      </c>
      <c r="K64" s="4">
        <v>6.1859724169487</v>
      </c>
      <c r="L64" s="177">
        <v>1.9203743070306201</v>
      </c>
      <c r="M64" s="4" t="s">
        <v>431</v>
      </c>
      <c r="N64" s="177" t="s">
        <v>431</v>
      </c>
      <c r="O64" s="4">
        <v>90.652364150390696</v>
      </c>
      <c r="P64" s="177">
        <v>0.94540808883333805</v>
      </c>
      <c r="Q64" s="4">
        <v>91.258347069213499</v>
      </c>
      <c r="R64" s="177">
        <v>0.74573206467579101</v>
      </c>
      <c r="S64" s="4" t="s">
        <v>431</v>
      </c>
      <c r="T64" s="177" t="s">
        <v>431</v>
      </c>
      <c r="U64" s="4">
        <v>0.60598291882283195</v>
      </c>
      <c r="V64" s="196">
        <v>1.20412323568525</v>
      </c>
    </row>
    <row r="65" spans="1:22" ht="13" customHeight="1" x14ac:dyDescent="0.35">
      <c r="A65" s="209" t="s">
        <v>399</v>
      </c>
      <c r="B65" s="205">
        <v>1</v>
      </c>
      <c r="C65" s="206" t="s">
        <v>431</v>
      </c>
      <c r="D65" s="207" t="s">
        <v>431</v>
      </c>
      <c r="E65" s="206">
        <v>67.347114953387205</v>
      </c>
      <c r="F65" s="207">
        <v>0.656883116735971</v>
      </c>
      <c r="G65" s="206">
        <v>85.072771076240599</v>
      </c>
      <c r="H65" s="207">
        <v>1.0426374108029199</v>
      </c>
      <c r="I65" s="206" t="s">
        <v>431</v>
      </c>
      <c r="J65" s="207" t="s">
        <v>431</v>
      </c>
      <c r="K65" s="206">
        <v>17.725656122853302</v>
      </c>
      <c r="L65" s="207">
        <v>1.2323101068556499</v>
      </c>
      <c r="M65" s="206" t="s">
        <v>431</v>
      </c>
      <c r="N65" s="207" t="s">
        <v>431</v>
      </c>
      <c r="O65" s="206">
        <v>94.809165248791302</v>
      </c>
      <c r="P65" s="207">
        <v>0.34222138427273002</v>
      </c>
      <c r="Q65" s="206">
        <v>96.441745682992206</v>
      </c>
      <c r="R65" s="207">
        <v>0.54393557903013001</v>
      </c>
      <c r="S65" s="206" t="s">
        <v>431</v>
      </c>
      <c r="T65" s="207" t="s">
        <v>431</v>
      </c>
      <c r="U65" s="206">
        <v>1.6325804342008901</v>
      </c>
      <c r="V65" s="211">
        <v>0.64263628125743599</v>
      </c>
    </row>
    <row r="66" spans="1:22" ht="13" customHeight="1" x14ac:dyDescent="0.35">
      <c r="A66" s="3" t="s">
        <v>425</v>
      </c>
      <c r="B66" s="175">
        <v>1</v>
      </c>
      <c r="C66" s="4" t="s">
        <v>431</v>
      </c>
      <c r="D66" s="177" t="s">
        <v>431</v>
      </c>
      <c r="E66" s="4">
        <v>48.727150243398398</v>
      </c>
      <c r="F66" s="177">
        <v>1.15359477746524</v>
      </c>
      <c r="G66" s="4">
        <v>52.068854585873297</v>
      </c>
      <c r="H66" s="177">
        <v>1.7520306058908499</v>
      </c>
      <c r="I66" s="4" t="s">
        <v>431</v>
      </c>
      <c r="J66" s="177" t="s">
        <v>431</v>
      </c>
      <c r="K66" s="4">
        <v>3.34170434247496</v>
      </c>
      <c r="L66" s="177">
        <v>2.0977111704363298</v>
      </c>
      <c r="M66" s="4" t="s">
        <v>431</v>
      </c>
      <c r="N66" s="177" t="s">
        <v>431</v>
      </c>
      <c r="O66" s="4">
        <v>94.979299088777296</v>
      </c>
      <c r="P66" s="177">
        <v>0.56248415231398796</v>
      </c>
      <c r="Q66" s="4">
        <v>93.918475827137001</v>
      </c>
      <c r="R66" s="177">
        <v>0.71636358308895698</v>
      </c>
      <c r="S66" s="4" t="s">
        <v>431</v>
      </c>
      <c r="T66" s="177" t="s">
        <v>431</v>
      </c>
      <c r="U66" s="4">
        <v>-1.06082326164027</v>
      </c>
      <c r="V66" s="196">
        <v>0.91080470177773798</v>
      </c>
    </row>
    <row r="67" spans="1:22" ht="13" customHeight="1" x14ac:dyDescent="0.35">
      <c r="A67" s="3" t="s">
        <v>426</v>
      </c>
      <c r="B67" s="175">
        <v>1</v>
      </c>
      <c r="C67" s="4">
        <v>28.464561053618901</v>
      </c>
      <c r="D67" s="177">
        <v>1.1824284692638101</v>
      </c>
      <c r="E67" s="4">
        <v>30.789369023936501</v>
      </c>
      <c r="F67" s="177">
        <v>1.1171953208466501</v>
      </c>
      <c r="G67" s="4">
        <v>34.957513928660397</v>
      </c>
      <c r="H67" s="177">
        <v>1.8292797379819701</v>
      </c>
      <c r="I67" s="4">
        <v>6.4929528750415697</v>
      </c>
      <c r="J67" s="177">
        <v>2.1781646964168999</v>
      </c>
      <c r="K67" s="4">
        <v>4.1681449047239099</v>
      </c>
      <c r="L67" s="177">
        <v>2.1434527624169899</v>
      </c>
      <c r="M67" s="4">
        <v>82.315407419296307</v>
      </c>
      <c r="N67" s="177">
        <v>0.93955562933770698</v>
      </c>
      <c r="O67" s="4">
        <v>83.546422888424104</v>
      </c>
      <c r="P67" s="177">
        <v>0.856657417551561</v>
      </c>
      <c r="Q67" s="4">
        <v>83.295236947558493</v>
      </c>
      <c r="R67" s="177">
        <v>1.08475781761347</v>
      </c>
      <c r="S67" s="4">
        <v>0.97982952826222902</v>
      </c>
      <c r="T67" s="177">
        <v>1.43508337858596</v>
      </c>
      <c r="U67" s="4">
        <v>-0.25118594086558199</v>
      </c>
      <c r="V67" s="196">
        <v>1.3822306080823299</v>
      </c>
    </row>
    <row r="68" spans="1:22" ht="13" customHeight="1" x14ac:dyDescent="0.35">
      <c r="A68" s="103" t="s">
        <v>427</v>
      </c>
      <c r="B68" s="184">
        <v>1</v>
      </c>
      <c r="C68" s="109" t="s">
        <v>431</v>
      </c>
      <c r="D68" s="183" t="s">
        <v>431</v>
      </c>
      <c r="E68" s="109">
        <v>39.447146361997</v>
      </c>
      <c r="F68" s="183">
        <v>1.4698413206374501</v>
      </c>
      <c r="G68" s="109">
        <v>40.434173293926598</v>
      </c>
      <c r="H68" s="183">
        <v>2.3254758915268599</v>
      </c>
      <c r="I68" s="109" t="s">
        <v>431</v>
      </c>
      <c r="J68" s="183" t="s">
        <v>431</v>
      </c>
      <c r="K68" s="109">
        <v>0.987026931929606</v>
      </c>
      <c r="L68" s="183">
        <v>2.75104918711496</v>
      </c>
      <c r="M68" s="109" t="s">
        <v>431</v>
      </c>
      <c r="N68" s="183" t="s">
        <v>431</v>
      </c>
      <c r="O68" s="109">
        <v>87.261452394645204</v>
      </c>
      <c r="P68" s="183">
        <v>1.0144519189546599</v>
      </c>
      <c r="Q68" s="109">
        <v>92.655472463167698</v>
      </c>
      <c r="R68" s="183">
        <v>1.1103386865232501</v>
      </c>
      <c r="S68" s="109" t="s">
        <v>431</v>
      </c>
      <c r="T68" s="183" t="s">
        <v>431</v>
      </c>
      <c r="U68" s="109">
        <v>5.39402006852242</v>
      </c>
      <c r="V68" s="198">
        <v>1.50398294360707</v>
      </c>
    </row>
    <row r="69" spans="1:22" ht="13" customHeight="1" x14ac:dyDescent="0.35">
      <c r="A69" s="3"/>
      <c r="B69" s="111"/>
      <c r="C69" s="4" t="s">
        <v>2064</v>
      </c>
      <c r="D69" s="177" t="s">
        <v>2065</v>
      </c>
      <c r="E69" s="4" t="s">
        <v>2066</v>
      </c>
      <c r="F69" s="177" t="s">
        <v>2067</v>
      </c>
      <c r="G69" s="4" t="s">
        <v>2034</v>
      </c>
      <c r="H69" s="177" t="s">
        <v>2035</v>
      </c>
      <c r="I69" s="4" t="s">
        <v>2068</v>
      </c>
      <c r="J69" s="177" t="s">
        <v>2069</v>
      </c>
      <c r="K69" s="4" t="s">
        <v>2070</v>
      </c>
      <c r="L69" s="177" t="s">
        <v>2071</v>
      </c>
      <c r="M69" s="4" t="s">
        <v>2072</v>
      </c>
      <c r="N69" s="177" t="s">
        <v>2073</v>
      </c>
      <c r="O69" s="4" t="s">
        <v>2074</v>
      </c>
      <c r="P69" s="177" t="s">
        <v>2075</v>
      </c>
      <c r="Q69" s="4" t="s">
        <v>2036</v>
      </c>
      <c r="R69" s="177" t="s">
        <v>2037</v>
      </c>
      <c r="S69" s="4" t="s">
        <v>2076</v>
      </c>
      <c r="T69" s="177" t="s">
        <v>2077</v>
      </c>
      <c r="U69" s="4" t="s">
        <v>2078</v>
      </c>
      <c r="V69" s="196" t="s">
        <v>2079</v>
      </c>
    </row>
    <row r="70" spans="1:22" ht="13" customHeight="1" x14ac:dyDescent="0.35">
      <c r="A70" s="3" t="s">
        <v>365</v>
      </c>
      <c r="B70" s="111">
        <v>3</v>
      </c>
      <c r="C70" s="4" t="s">
        <v>431</v>
      </c>
      <c r="D70" s="177" t="s">
        <v>431</v>
      </c>
      <c r="E70" s="4">
        <v>22.722055001070402</v>
      </c>
      <c r="F70" s="177">
        <v>1.5169795341725101</v>
      </c>
      <c r="G70" s="4">
        <v>34.6044729665064</v>
      </c>
      <c r="H70" s="177">
        <v>1.3240807127774299</v>
      </c>
      <c r="I70" s="4" t="s">
        <v>431</v>
      </c>
      <c r="J70" s="177" t="s">
        <v>431</v>
      </c>
      <c r="K70" s="4">
        <v>11.882417965436</v>
      </c>
      <c r="L70" s="177">
        <v>2.0135582040376701</v>
      </c>
      <c r="M70" s="4" t="s">
        <v>431</v>
      </c>
      <c r="N70" s="177" t="s">
        <v>431</v>
      </c>
      <c r="O70" s="4">
        <v>71.555017335683701</v>
      </c>
      <c r="P70" s="177">
        <v>1.081645834171</v>
      </c>
      <c r="Q70" s="4">
        <v>77.601330824632299</v>
      </c>
      <c r="R70" s="177">
        <v>0.98632397533216598</v>
      </c>
      <c r="S70" s="4" t="s">
        <v>431</v>
      </c>
      <c r="T70" s="177" t="s">
        <v>431</v>
      </c>
      <c r="U70" s="4">
        <v>6.0463134889486296</v>
      </c>
      <c r="V70" s="196">
        <v>1.46382809608729</v>
      </c>
    </row>
    <row r="71" spans="1:22" ht="13" customHeight="1" x14ac:dyDescent="0.35">
      <c r="A71" s="3" t="s">
        <v>368</v>
      </c>
      <c r="B71" s="111">
        <v>3</v>
      </c>
      <c r="C71" s="4">
        <v>20.9195531298394</v>
      </c>
      <c r="D71" s="177">
        <v>1.4928971164474301</v>
      </c>
      <c r="E71" s="4">
        <v>23.248665514970501</v>
      </c>
      <c r="F71" s="177">
        <v>1.2756089571185301</v>
      </c>
      <c r="G71" s="4">
        <v>24.171510190184598</v>
      </c>
      <c r="H71" s="177">
        <v>1.2603932077070601</v>
      </c>
      <c r="I71" s="4">
        <v>3.2519570603452399</v>
      </c>
      <c r="J71" s="177">
        <v>1.9537995901143901</v>
      </c>
      <c r="K71" s="4">
        <v>0.92284467521413704</v>
      </c>
      <c r="L71" s="177">
        <v>1.79325660448111</v>
      </c>
      <c r="M71" s="4">
        <v>68.654158772985596</v>
      </c>
      <c r="N71" s="177">
        <v>1.2113331617693299</v>
      </c>
      <c r="O71" s="4">
        <v>60.939566423363303</v>
      </c>
      <c r="P71" s="177">
        <v>1.57262590557862</v>
      </c>
      <c r="Q71" s="4">
        <v>55.995625986654403</v>
      </c>
      <c r="R71" s="177">
        <v>1.62318499983953</v>
      </c>
      <c r="S71" s="4">
        <v>-12.6585327863312</v>
      </c>
      <c r="T71" s="177">
        <v>2.0253536907182799</v>
      </c>
      <c r="U71" s="4">
        <v>-4.9439404367089201</v>
      </c>
      <c r="V71" s="196">
        <v>2.2600623404236102</v>
      </c>
    </row>
    <row r="72" spans="1:22" ht="13" customHeight="1" x14ac:dyDescent="0.35">
      <c r="A72" s="3" t="s">
        <v>387</v>
      </c>
      <c r="B72" s="111">
        <v>3</v>
      </c>
      <c r="C72" s="4" t="s">
        <v>431</v>
      </c>
      <c r="D72" s="177" t="s">
        <v>431</v>
      </c>
      <c r="E72" s="4">
        <v>65.882540260637498</v>
      </c>
      <c r="F72" s="177">
        <v>1.0006361159635999</v>
      </c>
      <c r="G72" s="4">
        <v>69.368013841603798</v>
      </c>
      <c r="H72" s="177">
        <v>1.0446858348014001</v>
      </c>
      <c r="I72" s="4" t="s">
        <v>431</v>
      </c>
      <c r="J72" s="177" t="s">
        <v>431</v>
      </c>
      <c r="K72" s="4">
        <v>3.4854735809663602</v>
      </c>
      <c r="L72" s="177">
        <v>1.44659639499254</v>
      </c>
      <c r="M72" s="4" t="s">
        <v>431</v>
      </c>
      <c r="N72" s="177" t="s">
        <v>431</v>
      </c>
      <c r="O72" s="4">
        <v>90.2315731863861</v>
      </c>
      <c r="P72" s="177">
        <v>0.57565252670504896</v>
      </c>
      <c r="Q72" s="4">
        <v>90.764764053710294</v>
      </c>
      <c r="R72" s="177">
        <v>0.59720704419793402</v>
      </c>
      <c r="S72" s="4" t="s">
        <v>431</v>
      </c>
      <c r="T72" s="177" t="s">
        <v>431</v>
      </c>
      <c r="U72" s="4">
        <v>0.53319086732417997</v>
      </c>
      <c r="V72" s="196">
        <v>0.82947699494412797</v>
      </c>
    </row>
    <row r="73" spans="1:22" ht="13" customHeight="1" x14ac:dyDescent="0.35">
      <c r="A73" s="3" t="s">
        <v>394</v>
      </c>
      <c r="B73" s="111">
        <v>3</v>
      </c>
      <c r="C73" s="4" t="s">
        <v>431</v>
      </c>
      <c r="D73" s="177" t="s">
        <v>431</v>
      </c>
      <c r="E73" s="4">
        <v>29.2736082181592</v>
      </c>
      <c r="F73" s="177">
        <v>1.0923212646632301</v>
      </c>
      <c r="G73" s="4">
        <v>30.761937083269999</v>
      </c>
      <c r="H73" s="177">
        <v>1.23094601331815</v>
      </c>
      <c r="I73" s="4" t="s">
        <v>431</v>
      </c>
      <c r="J73" s="177" t="s">
        <v>431</v>
      </c>
      <c r="K73" s="4">
        <v>1.48832886511077</v>
      </c>
      <c r="L73" s="177">
        <v>1.64571985250811</v>
      </c>
      <c r="M73" s="4" t="s">
        <v>431</v>
      </c>
      <c r="N73" s="177" t="s">
        <v>431</v>
      </c>
      <c r="O73" s="4">
        <v>72.768934289546294</v>
      </c>
      <c r="P73" s="177">
        <v>1.17780722842895</v>
      </c>
      <c r="Q73" s="4">
        <v>73.967113011789095</v>
      </c>
      <c r="R73" s="177">
        <v>1.10572851363962</v>
      </c>
      <c r="S73" s="4" t="s">
        <v>431</v>
      </c>
      <c r="T73" s="177" t="s">
        <v>431</v>
      </c>
      <c r="U73" s="4">
        <v>1.19817872224279</v>
      </c>
      <c r="V73" s="196">
        <v>1.61550778803916</v>
      </c>
    </row>
    <row r="74" spans="1:22" ht="13" customHeight="1" x14ac:dyDescent="0.35">
      <c r="A74" s="3" t="s">
        <v>398</v>
      </c>
      <c r="B74" s="111">
        <v>3</v>
      </c>
      <c r="C74" s="4" t="s">
        <v>431</v>
      </c>
      <c r="D74" s="177" t="s">
        <v>431</v>
      </c>
      <c r="E74" s="4">
        <v>60.1081256012205</v>
      </c>
      <c r="F74" s="177">
        <v>1.1240819134067299</v>
      </c>
      <c r="G74" s="4">
        <v>63.192627482360002</v>
      </c>
      <c r="H74" s="177">
        <v>1.0322456624398899</v>
      </c>
      <c r="I74" s="4" t="s">
        <v>431</v>
      </c>
      <c r="J74" s="177" t="s">
        <v>431</v>
      </c>
      <c r="K74" s="4">
        <v>3.0845018811394902</v>
      </c>
      <c r="L74" s="177">
        <v>1.5261360541164399</v>
      </c>
      <c r="M74" s="4" t="s">
        <v>431</v>
      </c>
      <c r="N74" s="177" t="s">
        <v>431</v>
      </c>
      <c r="O74" s="4">
        <v>81.465611939880802</v>
      </c>
      <c r="P74" s="177">
        <v>0.83952450349862295</v>
      </c>
      <c r="Q74" s="4">
        <v>80.063315146939601</v>
      </c>
      <c r="R74" s="177">
        <v>0.83502996772788196</v>
      </c>
      <c r="S74" s="4" t="s">
        <v>431</v>
      </c>
      <c r="T74" s="177" t="s">
        <v>431</v>
      </c>
      <c r="U74" s="4">
        <v>-1.40229679294119</v>
      </c>
      <c r="V74" s="196">
        <v>1.18409308712543</v>
      </c>
    </row>
    <row r="75" spans="1:22" ht="13" customHeight="1" x14ac:dyDescent="0.35">
      <c r="A75" s="103" t="s">
        <v>399</v>
      </c>
      <c r="B75" s="106">
        <v>3</v>
      </c>
      <c r="C75" s="109" t="s">
        <v>431</v>
      </c>
      <c r="D75" s="183" t="s">
        <v>431</v>
      </c>
      <c r="E75" s="109">
        <v>66.306118408193598</v>
      </c>
      <c r="F75" s="183">
        <v>0.80259449215366196</v>
      </c>
      <c r="G75" s="109">
        <v>86.216368870855902</v>
      </c>
      <c r="H75" s="183">
        <v>1.19218259235913</v>
      </c>
      <c r="I75" s="109" t="s">
        <v>431</v>
      </c>
      <c r="J75" s="183" t="s">
        <v>431</v>
      </c>
      <c r="K75" s="109">
        <v>19.910250462662301</v>
      </c>
      <c r="L75" s="183">
        <v>1.4371698759574401</v>
      </c>
      <c r="M75" s="109" t="s">
        <v>431</v>
      </c>
      <c r="N75" s="183" t="s">
        <v>431</v>
      </c>
      <c r="O75" s="109">
        <v>93.661002623924503</v>
      </c>
      <c r="P75" s="183">
        <v>0.399032848066876</v>
      </c>
      <c r="Q75" s="109">
        <v>96.727573672356201</v>
      </c>
      <c r="R75" s="183">
        <v>0.64107149676019703</v>
      </c>
      <c r="S75" s="109" t="s">
        <v>431</v>
      </c>
      <c r="T75" s="183" t="s">
        <v>431</v>
      </c>
      <c r="U75" s="109">
        <v>3.0665710484317099</v>
      </c>
      <c r="V75" s="198">
        <v>0.75511580422788305</v>
      </c>
    </row>
    <row r="77" spans="1:22" x14ac:dyDescent="0.35">
      <c r="A77" s="201" t="s">
        <v>534</v>
      </c>
    </row>
    <row r="78" spans="1:22" x14ac:dyDescent="0.35">
      <c r="A78" s="201" t="s">
        <v>662</v>
      </c>
    </row>
    <row r="79" spans="1:22" x14ac:dyDescent="0.35">
      <c r="A79" s="201" t="s">
        <v>412</v>
      </c>
    </row>
    <row r="80" spans="1:22" x14ac:dyDescent="0.35">
      <c r="A80" s="201" t="s">
        <v>428</v>
      </c>
    </row>
    <row r="81" spans="1:1" x14ac:dyDescent="0.35">
      <c r="A81" s="201" t="s">
        <v>429</v>
      </c>
    </row>
    <row r="82" spans="1:1" x14ac:dyDescent="0.35">
      <c r="A82" s="201" t="s">
        <v>413</v>
      </c>
    </row>
    <row r="83" spans="1:1" x14ac:dyDescent="0.35">
      <c r="A83" s="201" t="s">
        <v>414</v>
      </c>
    </row>
    <row r="84" spans="1:1" x14ac:dyDescent="0.35">
      <c r="A84" s="201" t="s">
        <v>415</v>
      </c>
    </row>
    <row r="85" spans="1:1" x14ac:dyDescent="0.35">
      <c r="A85" s="170" t="str">
        <f>HYPERLINK("https://oecdcode.org/disclaimers/cyprus.html", "Information on data for Cyprus: https://oecdcode.org/disclaimers/cyprus.html")</f>
        <v>Information on data for Cyprus: https://oecdcode.org/disclaimers/cyprus.html</v>
      </c>
    </row>
    <row r="86" spans="1:1" x14ac:dyDescent="0.35">
      <c r="A86" s="201" t="s">
        <v>435</v>
      </c>
    </row>
  </sheetData>
  <mergeCells count="14">
    <mergeCell ref="B6:B10"/>
    <mergeCell ref="C6:V6"/>
    <mergeCell ref="C7:L7"/>
    <mergeCell ref="C8:D9"/>
    <mergeCell ref="E8:F9"/>
    <mergeCell ref="G8:H9"/>
    <mergeCell ref="I8:J9"/>
    <mergeCell ref="K8:L9"/>
    <mergeCell ref="M7:V7"/>
    <mergeCell ref="M8:N9"/>
    <mergeCell ref="O8:P9"/>
    <mergeCell ref="Q8:R9"/>
    <mergeCell ref="S8:T9"/>
    <mergeCell ref="U8:V9"/>
  </mergeCells>
  <conditionalFormatting sqref="I1:I200">
    <cfRule type="expression" dxfId="249" priority="4">
      <formula>ABS(I1/J1)&gt;1.95996398454005</formula>
    </cfRule>
  </conditionalFormatting>
  <conditionalFormatting sqref="K1:K200">
    <cfRule type="expression" dxfId="248" priority="3">
      <formula>ABS(K1/L1)&gt;1.95996398454005</formula>
    </cfRule>
  </conditionalFormatting>
  <conditionalFormatting sqref="S1:S200">
    <cfRule type="expression" dxfId="247" priority="2">
      <formula>ABS(S1/T1)&gt;1.95996398454005</formula>
    </cfRule>
  </conditionalFormatting>
  <conditionalFormatting sqref="U1:U200">
    <cfRule type="expression" dxfId="246" priority="1">
      <formula>ABS(U1/V1)&gt;1.95996398454005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L105"/>
  <sheetViews>
    <sheetView showGridLines="0" zoomScale="80" workbookViewId="0"/>
  </sheetViews>
  <sheetFormatPr defaultColWidth="10.90625" defaultRowHeight="14.5" x14ac:dyDescent="0.35"/>
  <cols>
    <col min="1" max="1" width="30.7265625" customWidth="1"/>
    <col min="2" max="2" width="8.7265625" customWidth="1"/>
  </cols>
  <sheetData>
    <row r="1" spans="1:38" x14ac:dyDescent="0.35">
      <c r="A1" s="12" t="s">
        <v>295</v>
      </c>
    </row>
    <row r="2" spans="1:38" x14ac:dyDescent="0.35">
      <c r="A2" s="23" t="s">
        <v>296</v>
      </c>
    </row>
    <row r="3" spans="1:38" x14ac:dyDescent="0.35">
      <c r="A3" s="41" t="s">
        <v>343</v>
      </c>
    </row>
    <row r="4" spans="1:38" x14ac:dyDescent="0.35">
      <c r="A4" s="168" t="str">
        <f>HYPERLINK("#'TOC'!A1", "Back to TOC")</f>
        <v>Back to TOC</v>
      </c>
    </row>
    <row r="7" spans="1:38" ht="16" customHeight="1" x14ac:dyDescent="0.35">
      <c r="B7" s="334" t="s">
        <v>344</v>
      </c>
      <c r="C7" s="337" t="s">
        <v>669</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43"/>
    </row>
    <row r="8" spans="1:38" ht="32" customHeight="1" x14ac:dyDescent="0.35">
      <c r="B8" s="335"/>
      <c r="C8" s="338" t="s">
        <v>663</v>
      </c>
      <c r="D8" s="338"/>
      <c r="E8" s="338" t="s">
        <v>664</v>
      </c>
      <c r="F8" s="338"/>
      <c r="G8" s="338" t="s">
        <v>665</v>
      </c>
      <c r="H8" s="338"/>
      <c r="I8" s="338" t="s">
        <v>666</v>
      </c>
      <c r="J8" s="338"/>
      <c r="K8" s="338" t="s">
        <v>667</v>
      </c>
      <c r="L8" s="338"/>
      <c r="M8" s="338" t="s">
        <v>668</v>
      </c>
      <c r="N8" s="338"/>
      <c r="O8" s="365" t="s">
        <v>348</v>
      </c>
      <c r="P8" s="365"/>
      <c r="Q8" s="365"/>
      <c r="R8" s="365"/>
      <c r="S8" s="365"/>
      <c r="T8" s="365"/>
      <c r="U8" s="365"/>
      <c r="V8" s="365"/>
      <c r="W8" s="365"/>
      <c r="X8" s="365"/>
      <c r="Y8" s="365"/>
      <c r="Z8" s="365"/>
      <c r="AA8" s="365" t="s">
        <v>351</v>
      </c>
      <c r="AB8" s="365"/>
      <c r="AC8" s="365"/>
      <c r="AD8" s="365"/>
      <c r="AE8" s="365"/>
      <c r="AF8" s="365"/>
      <c r="AG8" s="365"/>
      <c r="AH8" s="365"/>
      <c r="AI8" s="365"/>
      <c r="AJ8" s="365"/>
      <c r="AK8" s="365"/>
      <c r="AL8" s="366"/>
    </row>
    <row r="9" spans="1:38" ht="60" customHeight="1" x14ac:dyDescent="0.35">
      <c r="B9" s="335"/>
      <c r="C9" s="344"/>
      <c r="D9" s="344"/>
      <c r="E9" s="344"/>
      <c r="F9" s="344"/>
      <c r="G9" s="344"/>
      <c r="H9" s="344"/>
      <c r="I9" s="344"/>
      <c r="J9" s="344"/>
      <c r="K9" s="344"/>
      <c r="L9" s="344"/>
      <c r="M9" s="344"/>
      <c r="N9" s="344"/>
      <c r="O9" s="340" t="s">
        <v>663</v>
      </c>
      <c r="P9" s="340"/>
      <c r="Q9" s="340" t="s">
        <v>664</v>
      </c>
      <c r="R9" s="340"/>
      <c r="S9" s="340" t="s">
        <v>665</v>
      </c>
      <c r="T9" s="340"/>
      <c r="U9" s="340" t="s">
        <v>666</v>
      </c>
      <c r="V9" s="340"/>
      <c r="W9" s="340" t="s">
        <v>667</v>
      </c>
      <c r="X9" s="340"/>
      <c r="Y9" s="340" t="s">
        <v>668</v>
      </c>
      <c r="Z9" s="340"/>
      <c r="AA9" s="340" t="s">
        <v>663</v>
      </c>
      <c r="AB9" s="340"/>
      <c r="AC9" s="340" t="s">
        <v>664</v>
      </c>
      <c r="AD9" s="340"/>
      <c r="AE9" s="340" t="s">
        <v>665</v>
      </c>
      <c r="AF9" s="340"/>
      <c r="AG9" s="340" t="s">
        <v>666</v>
      </c>
      <c r="AH9" s="340"/>
      <c r="AI9" s="340" t="s">
        <v>667</v>
      </c>
      <c r="AJ9" s="340"/>
      <c r="AK9" s="340" t="s">
        <v>668</v>
      </c>
      <c r="AL9" s="342"/>
    </row>
    <row r="10" spans="1:38"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45" t="s">
        <v>346</v>
      </c>
    </row>
    <row r="11" spans="1:38" ht="13" customHeight="1" x14ac:dyDescent="0.35">
      <c r="A11" s="53"/>
      <c r="B11" s="185"/>
      <c r="C11" s="54" t="s">
        <v>2080</v>
      </c>
      <c r="D11" s="186" t="s">
        <v>2081</v>
      </c>
      <c r="E11" s="54" t="s">
        <v>2082</v>
      </c>
      <c r="F11" s="186" t="s">
        <v>2083</v>
      </c>
      <c r="G11" s="54" t="s">
        <v>2084</v>
      </c>
      <c r="H11" s="186" t="s">
        <v>2085</v>
      </c>
      <c r="I11" s="54" t="s">
        <v>2086</v>
      </c>
      <c r="J11" s="186" t="s">
        <v>2087</v>
      </c>
      <c r="K11" s="54" t="s">
        <v>2088</v>
      </c>
      <c r="L11" s="186" t="s">
        <v>2089</v>
      </c>
      <c r="M11" s="54" t="s">
        <v>2090</v>
      </c>
      <c r="N11" s="186" t="s">
        <v>2091</v>
      </c>
      <c r="O11" s="56" t="s">
        <v>2092</v>
      </c>
      <c r="P11" s="56" t="s">
        <v>2093</v>
      </c>
      <c r="Q11" s="56" t="s">
        <v>2094</v>
      </c>
      <c r="R11" s="56" t="s">
        <v>2095</v>
      </c>
      <c r="S11" s="56" t="s">
        <v>2096</v>
      </c>
      <c r="T11" s="56" t="s">
        <v>2097</v>
      </c>
      <c r="U11" s="56" t="s">
        <v>2098</v>
      </c>
      <c r="V11" s="56" t="s">
        <v>2099</v>
      </c>
      <c r="W11" s="56" t="s">
        <v>2100</v>
      </c>
      <c r="X11" s="56" t="s">
        <v>2101</v>
      </c>
      <c r="Y11" s="56" t="s">
        <v>2102</v>
      </c>
      <c r="Z11" s="56" t="s">
        <v>2103</v>
      </c>
      <c r="AA11" s="56" t="s">
        <v>2104</v>
      </c>
      <c r="AB11" s="56" t="s">
        <v>2105</v>
      </c>
      <c r="AC11" s="56" t="s">
        <v>2106</v>
      </c>
      <c r="AD11" s="56" t="s">
        <v>2107</v>
      </c>
      <c r="AE11" s="56" t="s">
        <v>2108</v>
      </c>
      <c r="AF11" s="56" t="s">
        <v>2109</v>
      </c>
      <c r="AG11" s="56" t="s">
        <v>2110</v>
      </c>
      <c r="AH11" s="56" t="s">
        <v>2111</v>
      </c>
      <c r="AI11" s="56" t="s">
        <v>2112</v>
      </c>
      <c r="AJ11" s="56" t="s">
        <v>2113</v>
      </c>
      <c r="AK11" s="56" t="s">
        <v>2114</v>
      </c>
      <c r="AL11" s="2" t="s">
        <v>2115</v>
      </c>
    </row>
    <row r="12" spans="1:38" ht="13" customHeight="1" x14ac:dyDescent="0.35">
      <c r="A12" s="3" t="s">
        <v>352</v>
      </c>
      <c r="B12" s="171">
        <v>2</v>
      </c>
      <c r="C12" s="4">
        <v>93.867972668409294</v>
      </c>
      <c r="D12" s="177">
        <v>0.54456783207206205</v>
      </c>
      <c r="E12" s="4">
        <v>92.9619059016553</v>
      </c>
      <c r="F12" s="177">
        <v>0.61149164387004895</v>
      </c>
      <c r="G12" s="4">
        <v>87.554167282922094</v>
      </c>
      <c r="H12" s="177">
        <v>0.86713477050172205</v>
      </c>
      <c r="I12" s="4">
        <v>88.482061381235297</v>
      </c>
      <c r="J12" s="177">
        <v>0.71677122662543202</v>
      </c>
      <c r="K12" s="4">
        <v>96.759776881102297</v>
      </c>
      <c r="L12" s="177">
        <v>0.39954674992891898</v>
      </c>
      <c r="M12" s="4">
        <v>93.432559212312199</v>
      </c>
      <c r="N12" s="177">
        <v>0.56896209264394904</v>
      </c>
      <c r="O12" s="6"/>
      <c r="P12" s="6"/>
      <c r="Q12" s="6"/>
      <c r="R12" s="6"/>
      <c r="S12" s="6"/>
      <c r="T12" s="6"/>
      <c r="U12" s="6"/>
      <c r="V12" s="6"/>
      <c r="W12" s="6"/>
      <c r="X12" s="6"/>
      <c r="Y12" s="6"/>
      <c r="Z12" s="6"/>
      <c r="AA12" s="6"/>
      <c r="AB12" s="6"/>
      <c r="AC12" s="6"/>
      <c r="AD12" s="6"/>
      <c r="AE12" s="6"/>
      <c r="AF12" s="6"/>
      <c r="AG12" s="6"/>
      <c r="AH12" s="6"/>
      <c r="AI12" s="6"/>
      <c r="AJ12" s="6"/>
      <c r="AK12" s="6"/>
      <c r="AL12" s="8"/>
    </row>
    <row r="13" spans="1:38" ht="13" customHeight="1" x14ac:dyDescent="0.35">
      <c r="A13" s="3" t="s">
        <v>353</v>
      </c>
      <c r="B13" s="171">
        <v>2</v>
      </c>
      <c r="C13" s="4">
        <v>52.757378752172698</v>
      </c>
      <c r="D13" s="177">
        <v>1.2462163884722799</v>
      </c>
      <c r="E13" s="4">
        <v>59.526658025384599</v>
      </c>
      <c r="F13" s="177">
        <v>1.42664999027003</v>
      </c>
      <c r="G13" s="4">
        <v>74.723480110414798</v>
      </c>
      <c r="H13" s="177">
        <v>1.17850584368422</v>
      </c>
      <c r="I13" s="4">
        <v>71.707874726242494</v>
      </c>
      <c r="J13" s="177">
        <v>1.20395517916813</v>
      </c>
      <c r="K13" s="4">
        <v>73.315756828644297</v>
      </c>
      <c r="L13" s="177">
        <v>1.21904901004637</v>
      </c>
      <c r="M13" s="4">
        <v>71.725714300266901</v>
      </c>
      <c r="N13" s="177">
        <v>1.3343489613625901</v>
      </c>
      <c r="O13" s="6"/>
      <c r="P13" s="6"/>
      <c r="Q13" s="6"/>
      <c r="R13" s="6"/>
      <c r="S13" s="6"/>
      <c r="T13" s="6"/>
      <c r="U13" s="6"/>
      <c r="V13" s="6"/>
      <c r="W13" s="6"/>
      <c r="X13" s="6"/>
      <c r="Y13" s="6"/>
      <c r="Z13" s="6"/>
      <c r="AA13" s="6"/>
      <c r="AB13" s="6"/>
      <c r="AC13" s="6"/>
      <c r="AD13" s="6"/>
      <c r="AE13" s="6"/>
      <c r="AF13" s="6"/>
      <c r="AG13" s="6"/>
      <c r="AH13" s="6"/>
      <c r="AI13" s="6"/>
      <c r="AJ13" s="6"/>
      <c r="AK13" s="6"/>
      <c r="AL13" s="8"/>
    </row>
    <row r="14" spans="1:38" ht="13" customHeight="1" x14ac:dyDescent="0.35">
      <c r="A14" s="3" t="s">
        <v>354</v>
      </c>
      <c r="B14" s="171">
        <v>2</v>
      </c>
      <c r="C14" s="4">
        <v>64.524802452227405</v>
      </c>
      <c r="D14" s="177">
        <v>0.98432540756813502</v>
      </c>
      <c r="E14" s="4">
        <v>61.263131668220801</v>
      </c>
      <c r="F14" s="177">
        <v>0.91564298595659799</v>
      </c>
      <c r="G14" s="4">
        <v>80.540218454729199</v>
      </c>
      <c r="H14" s="177">
        <v>0.88217754956300798</v>
      </c>
      <c r="I14" s="4">
        <v>77.996586259641504</v>
      </c>
      <c r="J14" s="177">
        <v>0.87163280707656399</v>
      </c>
      <c r="K14" s="4">
        <v>78.915822295422203</v>
      </c>
      <c r="L14" s="177">
        <v>0.82335891326489896</v>
      </c>
      <c r="M14" s="4">
        <v>76.876178156752104</v>
      </c>
      <c r="N14" s="177">
        <v>0.943848246347602</v>
      </c>
      <c r="O14" s="6"/>
      <c r="P14" s="6"/>
      <c r="Q14" s="6"/>
      <c r="R14" s="6"/>
      <c r="S14" s="6"/>
      <c r="T14" s="6"/>
      <c r="U14" s="6"/>
      <c r="V14" s="6"/>
      <c r="W14" s="6"/>
      <c r="X14" s="6"/>
      <c r="Y14" s="6"/>
      <c r="Z14" s="6"/>
      <c r="AA14" s="6"/>
      <c r="AB14" s="6"/>
      <c r="AC14" s="6"/>
      <c r="AD14" s="6"/>
      <c r="AE14" s="6"/>
      <c r="AF14" s="6"/>
      <c r="AG14" s="6"/>
      <c r="AH14" s="6"/>
      <c r="AI14" s="6"/>
      <c r="AJ14" s="6"/>
      <c r="AK14" s="6"/>
      <c r="AL14" s="8"/>
    </row>
    <row r="15" spans="1:38" ht="13" customHeight="1" x14ac:dyDescent="0.35">
      <c r="A15" s="3" t="s">
        <v>355</v>
      </c>
      <c r="B15" s="171">
        <v>2</v>
      </c>
      <c r="C15" s="4">
        <v>83.322321387917995</v>
      </c>
      <c r="D15" s="177">
        <v>0.89059549648648995</v>
      </c>
      <c r="E15" s="4">
        <v>82.4399601779092</v>
      </c>
      <c r="F15" s="177">
        <v>0.938420476122652</v>
      </c>
      <c r="G15" s="4">
        <v>83.053670470379899</v>
      </c>
      <c r="H15" s="177">
        <v>0.80632560323841296</v>
      </c>
      <c r="I15" s="4">
        <v>83.316722750300897</v>
      </c>
      <c r="J15" s="177">
        <v>0.88552980489723698</v>
      </c>
      <c r="K15" s="4">
        <v>89.145891378401899</v>
      </c>
      <c r="L15" s="177">
        <v>0.76745169609030095</v>
      </c>
      <c r="M15" s="4">
        <v>83.057289841996493</v>
      </c>
      <c r="N15" s="177">
        <v>0.85672474807127796</v>
      </c>
      <c r="O15" s="6"/>
      <c r="P15" s="6"/>
      <c r="Q15" s="6"/>
      <c r="R15" s="6"/>
      <c r="S15" s="6"/>
      <c r="T15" s="6"/>
      <c r="U15" s="6"/>
      <c r="V15" s="6"/>
      <c r="W15" s="6"/>
      <c r="X15" s="6"/>
      <c r="Y15" s="6"/>
      <c r="Z15" s="6"/>
      <c r="AA15" s="6"/>
      <c r="AB15" s="6"/>
      <c r="AC15" s="6"/>
      <c r="AD15" s="6"/>
      <c r="AE15" s="6"/>
      <c r="AF15" s="6"/>
      <c r="AG15" s="6"/>
      <c r="AH15" s="6"/>
      <c r="AI15" s="6"/>
      <c r="AJ15" s="6"/>
      <c r="AK15" s="6"/>
      <c r="AL15" s="8"/>
    </row>
    <row r="16" spans="1:38" ht="13" customHeight="1" x14ac:dyDescent="0.35">
      <c r="A16" s="3" t="s">
        <v>356</v>
      </c>
      <c r="B16" s="171">
        <v>2</v>
      </c>
      <c r="C16" s="4">
        <v>83.557737735950795</v>
      </c>
      <c r="D16" s="177">
        <v>0.91970553379322295</v>
      </c>
      <c r="E16" s="4">
        <v>82.048925936172694</v>
      </c>
      <c r="F16" s="177">
        <v>0.95680735778933301</v>
      </c>
      <c r="G16" s="4">
        <v>87.467425364519897</v>
      </c>
      <c r="H16" s="177">
        <v>0.75439470609673498</v>
      </c>
      <c r="I16" s="4">
        <v>87.184647274224204</v>
      </c>
      <c r="J16" s="177">
        <v>0.75834483439387002</v>
      </c>
      <c r="K16" s="4">
        <v>87.442869668236895</v>
      </c>
      <c r="L16" s="177">
        <v>0.745300394776511</v>
      </c>
      <c r="M16" s="4">
        <v>87.521047272461999</v>
      </c>
      <c r="N16" s="177">
        <v>0.74399282163248004</v>
      </c>
      <c r="O16" s="6"/>
      <c r="P16" s="6"/>
      <c r="Q16" s="6"/>
      <c r="R16" s="6"/>
      <c r="S16" s="6"/>
      <c r="T16" s="6"/>
      <c r="U16" s="6"/>
      <c r="V16" s="6"/>
      <c r="W16" s="6"/>
      <c r="X16" s="6"/>
      <c r="Y16" s="6"/>
      <c r="Z16" s="6"/>
      <c r="AA16" s="6"/>
      <c r="AB16" s="6"/>
      <c r="AC16" s="6"/>
      <c r="AD16" s="6"/>
      <c r="AE16" s="6"/>
      <c r="AF16" s="6"/>
      <c r="AG16" s="6"/>
      <c r="AH16" s="6"/>
      <c r="AI16" s="6"/>
      <c r="AJ16" s="6"/>
      <c r="AK16" s="6"/>
      <c r="AL16" s="8"/>
    </row>
    <row r="17" spans="1:38" ht="13" customHeight="1" x14ac:dyDescent="0.35">
      <c r="A17" s="3" t="s">
        <v>357</v>
      </c>
      <c r="B17" s="171">
        <v>2</v>
      </c>
      <c r="C17" s="4">
        <v>50.4443211133067</v>
      </c>
      <c r="D17" s="177">
        <v>1.10796200899919</v>
      </c>
      <c r="E17" s="4">
        <v>52.577998086635901</v>
      </c>
      <c r="F17" s="177">
        <v>1.10792854098875</v>
      </c>
      <c r="G17" s="4">
        <v>70.862933186356997</v>
      </c>
      <c r="H17" s="177">
        <v>1.17827656527306</v>
      </c>
      <c r="I17" s="4">
        <v>77.215722997539302</v>
      </c>
      <c r="J17" s="177">
        <v>0.93003659501555003</v>
      </c>
      <c r="K17" s="4">
        <v>72.952770454910507</v>
      </c>
      <c r="L17" s="177">
        <v>1.1253973809276701</v>
      </c>
      <c r="M17" s="4">
        <v>66.899257766100803</v>
      </c>
      <c r="N17" s="177">
        <v>1.1219234700037499</v>
      </c>
      <c r="O17" s="6"/>
      <c r="P17" s="6"/>
      <c r="Q17" s="6"/>
      <c r="R17" s="6"/>
      <c r="S17" s="6"/>
      <c r="T17" s="6"/>
      <c r="U17" s="6"/>
      <c r="V17" s="6"/>
      <c r="W17" s="6"/>
      <c r="X17" s="6"/>
      <c r="Y17" s="6"/>
      <c r="Z17" s="6"/>
      <c r="AA17" s="6"/>
      <c r="AB17" s="6"/>
      <c r="AC17" s="6"/>
      <c r="AD17" s="6"/>
      <c r="AE17" s="6"/>
      <c r="AF17" s="6"/>
      <c r="AG17" s="6"/>
      <c r="AH17" s="6"/>
      <c r="AI17" s="6"/>
      <c r="AJ17" s="6"/>
      <c r="AK17" s="6"/>
      <c r="AL17" s="8"/>
    </row>
    <row r="18" spans="1:38" ht="13" customHeight="1" x14ac:dyDescent="0.35">
      <c r="A18" s="190" t="s">
        <v>358</v>
      </c>
      <c r="B18" s="171">
        <v>2</v>
      </c>
      <c r="C18" s="4">
        <v>52.456524504818702</v>
      </c>
      <c r="D18" s="177">
        <v>1.6632981768159301</v>
      </c>
      <c r="E18" s="4">
        <v>51.841644208616202</v>
      </c>
      <c r="F18" s="177">
        <v>1.7504795243048401</v>
      </c>
      <c r="G18" s="4">
        <v>67.299706253372705</v>
      </c>
      <c r="H18" s="177">
        <v>1.7628657789797799</v>
      </c>
      <c r="I18" s="4">
        <v>76.622511130414907</v>
      </c>
      <c r="J18" s="177">
        <v>1.38735017346584</v>
      </c>
      <c r="K18" s="4">
        <v>68.786245034198501</v>
      </c>
      <c r="L18" s="177">
        <v>1.7446446035321199</v>
      </c>
      <c r="M18" s="4">
        <v>62.443522483106896</v>
      </c>
      <c r="N18" s="177">
        <v>1.68164704864966</v>
      </c>
      <c r="O18" s="6"/>
      <c r="P18" s="6"/>
      <c r="Q18" s="6"/>
      <c r="R18" s="6"/>
      <c r="S18" s="6"/>
      <c r="T18" s="6"/>
      <c r="U18" s="6"/>
      <c r="V18" s="6"/>
      <c r="W18" s="6"/>
      <c r="X18" s="6"/>
      <c r="Y18" s="6"/>
      <c r="Z18" s="6"/>
      <c r="AA18" s="6"/>
      <c r="AB18" s="6"/>
      <c r="AC18" s="6"/>
      <c r="AD18" s="6"/>
      <c r="AE18" s="6"/>
      <c r="AF18" s="6"/>
      <c r="AG18" s="6"/>
      <c r="AH18" s="6"/>
      <c r="AI18" s="6"/>
      <c r="AJ18" s="6"/>
      <c r="AK18" s="6"/>
      <c r="AL18" s="8"/>
    </row>
    <row r="19" spans="1:38" ht="13" customHeight="1" x14ac:dyDescent="0.35">
      <c r="A19" s="190" t="s">
        <v>359</v>
      </c>
      <c r="B19" s="171">
        <v>2</v>
      </c>
      <c r="C19" s="4">
        <v>47.2531608866733</v>
      </c>
      <c r="D19" s="177">
        <v>1.32596480036975</v>
      </c>
      <c r="E19" s="4">
        <v>53.749617724855497</v>
      </c>
      <c r="F19" s="177">
        <v>1.2351529363929401</v>
      </c>
      <c r="G19" s="4">
        <v>76.514901882612804</v>
      </c>
      <c r="H19" s="177">
        <v>1.0214249561611799</v>
      </c>
      <c r="I19" s="4">
        <v>78.158503862927702</v>
      </c>
      <c r="J19" s="177">
        <v>1.0694883101717301</v>
      </c>
      <c r="K19" s="4">
        <v>79.570851885034699</v>
      </c>
      <c r="L19" s="177">
        <v>1.02408571216282</v>
      </c>
      <c r="M19" s="4">
        <v>74.022652078554401</v>
      </c>
      <c r="N19" s="177">
        <v>1.1599091742637799</v>
      </c>
      <c r="O19" s="6"/>
      <c r="P19" s="6"/>
      <c r="Q19" s="6"/>
      <c r="R19" s="6"/>
      <c r="S19" s="6"/>
      <c r="T19" s="6"/>
      <c r="U19" s="6"/>
      <c r="V19" s="6"/>
      <c r="W19" s="6"/>
      <c r="X19" s="6"/>
      <c r="Y19" s="6"/>
      <c r="Z19" s="6"/>
      <c r="AA19" s="6"/>
      <c r="AB19" s="6"/>
      <c r="AC19" s="6"/>
      <c r="AD19" s="6"/>
      <c r="AE19" s="6"/>
      <c r="AF19" s="6"/>
      <c r="AG19" s="6"/>
      <c r="AH19" s="6"/>
      <c r="AI19" s="6"/>
      <c r="AJ19" s="6"/>
      <c r="AK19" s="6"/>
      <c r="AL19" s="8"/>
    </row>
    <row r="20" spans="1:38" ht="13" customHeight="1" x14ac:dyDescent="0.35">
      <c r="A20" s="3" t="s">
        <v>360</v>
      </c>
      <c r="B20" s="171">
        <v>2</v>
      </c>
      <c r="C20" s="4">
        <v>80.370097306231401</v>
      </c>
      <c r="D20" s="177">
        <v>1.0935621216662601</v>
      </c>
      <c r="E20" s="4">
        <v>78.116684550750705</v>
      </c>
      <c r="F20" s="177">
        <v>1.1720409976889901</v>
      </c>
      <c r="G20" s="4">
        <v>87.226008052520001</v>
      </c>
      <c r="H20" s="177">
        <v>0.89935579678947597</v>
      </c>
      <c r="I20" s="4">
        <v>93.938992407145705</v>
      </c>
      <c r="J20" s="177">
        <v>0.67788216425608605</v>
      </c>
      <c r="K20" s="4">
        <v>95.902592689845903</v>
      </c>
      <c r="L20" s="177">
        <v>0.52685591253660002</v>
      </c>
      <c r="M20" s="4">
        <v>93.279299685254301</v>
      </c>
      <c r="N20" s="177">
        <v>0.62454281212484797</v>
      </c>
      <c r="O20" s="6"/>
      <c r="P20" s="6"/>
      <c r="Q20" s="6"/>
      <c r="R20" s="6"/>
      <c r="S20" s="6"/>
      <c r="T20" s="6"/>
      <c r="U20" s="6"/>
      <c r="V20" s="6"/>
      <c r="W20" s="6"/>
      <c r="X20" s="6"/>
      <c r="Y20" s="6"/>
      <c r="Z20" s="6"/>
      <c r="AA20" s="6"/>
      <c r="AB20" s="6"/>
      <c r="AC20" s="6"/>
      <c r="AD20" s="6"/>
      <c r="AE20" s="6"/>
      <c r="AF20" s="6"/>
      <c r="AG20" s="6"/>
      <c r="AH20" s="6"/>
      <c r="AI20" s="6"/>
      <c r="AJ20" s="6"/>
      <c r="AK20" s="6"/>
      <c r="AL20" s="8"/>
    </row>
    <row r="21" spans="1:38" ht="13" customHeight="1" x14ac:dyDescent="0.35">
      <c r="A21" s="3" t="s">
        <v>361</v>
      </c>
      <c r="B21" s="171">
        <v>2</v>
      </c>
      <c r="C21" s="4">
        <v>82.227832990990194</v>
      </c>
      <c r="D21" s="177">
        <v>0.99666388962280394</v>
      </c>
      <c r="E21" s="4">
        <v>76.440124710418104</v>
      </c>
      <c r="F21" s="177">
        <v>1.10231195601758</v>
      </c>
      <c r="G21" s="4">
        <v>86.157282548648098</v>
      </c>
      <c r="H21" s="177">
        <v>0.84375429057778095</v>
      </c>
      <c r="I21" s="4">
        <v>90.715013430426595</v>
      </c>
      <c r="J21" s="177">
        <v>0.76412597173539898</v>
      </c>
      <c r="K21" s="4">
        <v>89.821428311592797</v>
      </c>
      <c r="L21" s="177">
        <v>0.79786971517514005</v>
      </c>
      <c r="M21" s="4">
        <v>85.902604325176597</v>
      </c>
      <c r="N21" s="177">
        <v>0.91875161005189898</v>
      </c>
      <c r="O21" s="6"/>
      <c r="P21" s="6"/>
      <c r="Q21" s="6"/>
      <c r="R21" s="6"/>
      <c r="S21" s="6"/>
      <c r="T21" s="6"/>
      <c r="U21" s="6"/>
      <c r="V21" s="6"/>
      <c r="W21" s="6"/>
      <c r="X21" s="6"/>
      <c r="Y21" s="6"/>
      <c r="Z21" s="6"/>
      <c r="AA21" s="6"/>
      <c r="AB21" s="6"/>
      <c r="AC21" s="6"/>
      <c r="AD21" s="6"/>
      <c r="AE21" s="6"/>
      <c r="AF21" s="6"/>
      <c r="AG21" s="6"/>
      <c r="AH21" s="6"/>
      <c r="AI21" s="6"/>
      <c r="AJ21" s="6"/>
      <c r="AK21" s="6"/>
      <c r="AL21" s="8"/>
    </row>
    <row r="22" spans="1:38" ht="13" customHeight="1" x14ac:dyDescent="0.35">
      <c r="A22" s="3" t="s">
        <v>362</v>
      </c>
      <c r="B22" s="171">
        <v>2</v>
      </c>
      <c r="C22" s="4">
        <v>75.275945912475905</v>
      </c>
      <c r="D22" s="177">
        <v>1.5034238997974301</v>
      </c>
      <c r="E22" s="4">
        <v>75.777866702571998</v>
      </c>
      <c r="F22" s="177">
        <v>1.29684429883045</v>
      </c>
      <c r="G22" s="4">
        <v>84.159403784594801</v>
      </c>
      <c r="H22" s="177">
        <v>1.3776499021131601</v>
      </c>
      <c r="I22" s="4">
        <v>91.591164458150104</v>
      </c>
      <c r="J22" s="177">
        <v>0.854051730350043</v>
      </c>
      <c r="K22" s="4">
        <v>93.5831697280464</v>
      </c>
      <c r="L22" s="177">
        <v>0.85268665101525198</v>
      </c>
      <c r="M22" s="4">
        <v>90.176500064516603</v>
      </c>
      <c r="N22" s="177">
        <v>1.15997539340627</v>
      </c>
      <c r="O22" s="6"/>
      <c r="P22" s="6"/>
      <c r="Q22" s="6"/>
      <c r="R22" s="6"/>
      <c r="S22" s="6"/>
      <c r="T22" s="6"/>
      <c r="U22" s="6"/>
      <c r="V22" s="6"/>
      <c r="W22" s="6"/>
      <c r="X22" s="6"/>
      <c r="Y22" s="6"/>
      <c r="Z22" s="6"/>
      <c r="AA22" s="6"/>
      <c r="AB22" s="6"/>
      <c r="AC22" s="6"/>
      <c r="AD22" s="6"/>
      <c r="AE22" s="6"/>
      <c r="AF22" s="6"/>
      <c r="AG22" s="6"/>
      <c r="AH22" s="6"/>
      <c r="AI22" s="6"/>
      <c r="AJ22" s="6"/>
      <c r="AK22" s="6"/>
      <c r="AL22" s="8"/>
    </row>
    <row r="23" spans="1:38" ht="13" customHeight="1" x14ac:dyDescent="0.35">
      <c r="A23" s="3" t="s">
        <v>363</v>
      </c>
      <c r="B23" s="171">
        <v>2</v>
      </c>
      <c r="C23" s="4">
        <v>76.144265927203307</v>
      </c>
      <c r="D23" s="177">
        <v>1.39467187220941</v>
      </c>
      <c r="E23" s="4">
        <v>75.250114534294198</v>
      </c>
      <c r="F23" s="177">
        <v>1.4083911406821401</v>
      </c>
      <c r="G23" s="4">
        <v>85.035882840777603</v>
      </c>
      <c r="H23" s="177">
        <v>1.22636349556034</v>
      </c>
      <c r="I23" s="4">
        <v>89.955033027033096</v>
      </c>
      <c r="J23" s="177">
        <v>1.05336550236516</v>
      </c>
      <c r="K23" s="4">
        <v>93.077284922158697</v>
      </c>
      <c r="L23" s="177">
        <v>0.88588840760267695</v>
      </c>
      <c r="M23" s="4">
        <v>80.725058633668397</v>
      </c>
      <c r="N23" s="177">
        <v>1.32199522125044</v>
      </c>
      <c r="O23" s="6"/>
      <c r="P23" s="6"/>
      <c r="Q23" s="6"/>
      <c r="R23" s="6"/>
      <c r="S23" s="6"/>
      <c r="T23" s="6"/>
      <c r="U23" s="6"/>
      <c r="V23" s="6"/>
      <c r="W23" s="6"/>
      <c r="X23" s="6"/>
      <c r="Y23" s="6"/>
      <c r="Z23" s="6"/>
      <c r="AA23" s="6"/>
      <c r="AB23" s="6"/>
      <c r="AC23" s="6"/>
      <c r="AD23" s="6"/>
      <c r="AE23" s="6"/>
      <c r="AF23" s="6"/>
      <c r="AG23" s="6"/>
      <c r="AH23" s="6"/>
      <c r="AI23" s="6"/>
      <c r="AJ23" s="6"/>
      <c r="AK23" s="6"/>
      <c r="AL23" s="8"/>
    </row>
    <row r="24" spans="1:38" ht="13" customHeight="1" x14ac:dyDescent="0.35">
      <c r="A24" s="3" t="s">
        <v>364</v>
      </c>
      <c r="B24" s="171">
        <v>2</v>
      </c>
      <c r="C24" s="4">
        <v>70.128621986067799</v>
      </c>
      <c r="D24" s="177">
        <v>1.4699591181210301</v>
      </c>
      <c r="E24" s="4">
        <v>67.455827090730295</v>
      </c>
      <c r="F24" s="177">
        <v>1.32894497007726</v>
      </c>
      <c r="G24" s="4">
        <v>79.342538880837694</v>
      </c>
      <c r="H24" s="177">
        <v>1.2151541398021799</v>
      </c>
      <c r="I24" s="4">
        <v>85.850532425404296</v>
      </c>
      <c r="J24" s="177">
        <v>1.07030033532369</v>
      </c>
      <c r="K24" s="4">
        <v>89.920385613669396</v>
      </c>
      <c r="L24" s="177">
        <v>0.81477672592658101</v>
      </c>
      <c r="M24" s="4">
        <v>79.945391209878693</v>
      </c>
      <c r="N24" s="177">
        <v>1.1308827814029301</v>
      </c>
      <c r="O24" s="6"/>
      <c r="P24" s="6"/>
      <c r="Q24" s="6"/>
      <c r="R24" s="6"/>
      <c r="S24" s="6"/>
      <c r="T24" s="6"/>
      <c r="U24" s="6"/>
      <c r="V24" s="6"/>
      <c r="W24" s="6"/>
      <c r="X24" s="6"/>
      <c r="Y24" s="6"/>
      <c r="Z24" s="6"/>
      <c r="AA24" s="6"/>
      <c r="AB24" s="6"/>
      <c r="AC24" s="6"/>
      <c r="AD24" s="6"/>
      <c r="AE24" s="6"/>
      <c r="AF24" s="6"/>
      <c r="AG24" s="6"/>
      <c r="AH24" s="6"/>
      <c r="AI24" s="6"/>
      <c r="AJ24" s="6"/>
      <c r="AK24" s="6"/>
      <c r="AL24" s="8"/>
    </row>
    <row r="25" spans="1:38" ht="13" customHeight="1" x14ac:dyDescent="0.35">
      <c r="A25" s="3" t="s">
        <v>365</v>
      </c>
      <c r="B25" s="171">
        <v>2</v>
      </c>
      <c r="C25" s="4">
        <v>78.048441255462095</v>
      </c>
      <c r="D25" s="177">
        <v>1.1381376210994201</v>
      </c>
      <c r="E25" s="4">
        <v>68.609750080542497</v>
      </c>
      <c r="F25" s="177">
        <v>1.3448312545371099</v>
      </c>
      <c r="G25" s="4">
        <v>85.974107550919797</v>
      </c>
      <c r="H25" s="177">
        <v>0.82014681231734399</v>
      </c>
      <c r="I25" s="4">
        <v>90.837819698257206</v>
      </c>
      <c r="J25" s="177">
        <v>0.66323450502089398</v>
      </c>
      <c r="K25" s="4">
        <v>91.1915337582181</v>
      </c>
      <c r="L25" s="177">
        <v>0.70863736590795501</v>
      </c>
      <c r="M25" s="4">
        <v>83.681804548257404</v>
      </c>
      <c r="N25" s="177">
        <v>1.07627013608837</v>
      </c>
      <c r="O25" s="6"/>
      <c r="P25" s="6"/>
      <c r="Q25" s="6"/>
      <c r="R25" s="6"/>
      <c r="S25" s="6"/>
      <c r="T25" s="6"/>
      <c r="U25" s="6"/>
      <c r="V25" s="6"/>
      <c r="W25" s="6"/>
      <c r="X25" s="6"/>
      <c r="Y25" s="6"/>
      <c r="Z25" s="6"/>
      <c r="AA25" s="6"/>
      <c r="AB25" s="6"/>
      <c r="AC25" s="6"/>
      <c r="AD25" s="6"/>
      <c r="AE25" s="6"/>
      <c r="AF25" s="6"/>
      <c r="AG25" s="6"/>
      <c r="AH25" s="6"/>
      <c r="AI25" s="6"/>
      <c r="AJ25" s="6"/>
      <c r="AK25" s="6"/>
      <c r="AL25" s="8"/>
    </row>
    <row r="26" spans="1:38" ht="13" customHeight="1" x14ac:dyDescent="0.35">
      <c r="A26" s="3" t="s">
        <v>366</v>
      </c>
      <c r="B26" s="171">
        <v>2</v>
      </c>
      <c r="C26" s="4">
        <v>85.447876335701906</v>
      </c>
      <c r="D26" s="177">
        <v>1.2161082027679599</v>
      </c>
      <c r="E26" s="4">
        <v>81.779166811183003</v>
      </c>
      <c r="F26" s="177">
        <v>1.2925154615780401</v>
      </c>
      <c r="G26" s="4">
        <v>84.590544748342694</v>
      </c>
      <c r="H26" s="177">
        <v>1.19821794017245</v>
      </c>
      <c r="I26" s="4">
        <v>89.460229395479402</v>
      </c>
      <c r="J26" s="177">
        <v>1.0511835292626599</v>
      </c>
      <c r="K26" s="4">
        <v>90.196381497794206</v>
      </c>
      <c r="L26" s="177">
        <v>0.955795241486872</v>
      </c>
      <c r="M26" s="4">
        <v>81.319145841618194</v>
      </c>
      <c r="N26" s="177">
        <v>1.3060561895920999</v>
      </c>
      <c r="O26" s="6"/>
      <c r="P26" s="6"/>
      <c r="Q26" s="6"/>
      <c r="R26" s="6"/>
      <c r="S26" s="6"/>
      <c r="T26" s="6"/>
      <c r="U26" s="6"/>
      <c r="V26" s="6"/>
      <c r="W26" s="6"/>
      <c r="X26" s="6"/>
      <c r="Y26" s="6"/>
      <c r="Z26" s="6"/>
      <c r="AA26" s="6"/>
      <c r="AB26" s="6"/>
      <c r="AC26" s="6"/>
      <c r="AD26" s="6"/>
      <c r="AE26" s="6"/>
      <c r="AF26" s="6"/>
      <c r="AG26" s="6"/>
      <c r="AH26" s="6"/>
      <c r="AI26" s="6"/>
      <c r="AJ26" s="6"/>
      <c r="AK26" s="6"/>
      <c r="AL26" s="8"/>
    </row>
    <row r="27" spans="1:38" ht="13" customHeight="1" x14ac:dyDescent="0.35">
      <c r="A27" s="3" t="s">
        <v>367</v>
      </c>
      <c r="B27" s="171">
        <v>2</v>
      </c>
      <c r="C27" s="4">
        <v>54.728962561910102</v>
      </c>
      <c r="D27" s="177">
        <v>0.95425545397994005</v>
      </c>
      <c r="E27" s="4">
        <v>63.149939815495401</v>
      </c>
      <c r="F27" s="177">
        <v>0.96946479095487204</v>
      </c>
      <c r="G27" s="4">
        <v>70.681060628271496</v>
      </c>
      <c r="H27" s="177">
        <v>0.78533208932084997</v>
      </c>
      <c r="I27" s="4">
        <v>81.9603808523091</v>
      </c>
      <c r="J27" s="177">
        <v>0.681702662084406</v>
      </c>
      <c r="K27" s="4">
        <v>82.729067957635394</v>
      </c>
      <c r="L27" s="177">
        <v>0.66516432400466896</v>
      </c>
      <c r="M27" s="4">
        <v>78.981558384326206</v>
      </c>
      <c r="N27" s="177">
        <v>0.58162154089958995</v>
      </c>
      <c r="O27" s="6"/>
      <c r="P27" s="6"/>
      <c r="Q27" s="6"/>
      <c r="R27" s="6"/>
      <c r="S27" s="6"/>
      <c r="T27" s="6"/>
      <c r="U27" s="6"/>
      <c r="V27" s="6"/>
      <c r="W27" s="6"/>
      <c r="X27" s="6"/>
      <c r="Y27" s="6"/>
      <c r="Z27" s="6"/>
      <c r="AA27" s="6"/>
      <c r="AB27" s="6"/>
      <c r="AC27" s="6"/>
      <c r="AD27" s="6"/>
      <c r="AE27" s="6"/>
      <c r="AF27" s="6"/>
      <c r="AG27" s="6"/>
      <c r="AH27" s="6"/>
      <c r="AI27" s="6"/>
      <c r="AJ27" s="6"/>
      <c r="AK27" s="6"/>
      <c r="AL27" s="8"/>
    </row>
    <row r="28" spans="1:38" ht="13" customHeight="1" x14ac:dyDescent="0.35">
      <c r="A28" s="3" t="s">
        <v>368</v>
      </c>
      <c r="B28" s="171">
        <v>2</v>
      </c>
      <c r="C28" s="4">
        <v>65.345107512422103</v>
      </c>
      <c r="D28" s="177">
        <v>1.4896497424163999</v>
      </c>
      <c r="E28" s="4">
        <v>65.148167659499194</v>
      </c>
      <c r="F28" s="177">
        <v>1.3892126330030701</v>
      </c>
      <c r="G28" s="4">
        <v>85.552787112890798</v>
      </c>
      <c r="H28" s="177">
        <v>0.90353222122349997</v>
      </c>
      <c r="I28" s="4">
        <v>85.173913278596402</v>
      </c>
      <c r="J28" s="177">
        <v>0.90883566326227905</v>
      </c>
      <c r="K28" s="4">
        <v>82.716721950285404</v>
      </c>
      <c r="L28" s="177">
        <v>0.87353927781274998</v>
      </c>
      <c r="M28" s="4">
        <v>84.747405617300004</v>
      </c>
      <c r="N28" s="177">
        <v>1.07298046575943</v>
      </c>
      <c r="O28" s="6"/>
      <c r="P28" s="6"/>
      <c r="Q28" s="6"/>
      <c r="R28" s="6"/>
      <c r="S28" s="6"/>
      <c r="T28" s="6"/>
      <c r="U28" s="6"/>
      <c r="V28" s="6"/>
      <c r="W28" s="6"/>
      <c r="X28" s="6"/>
      <c r="Y28" s="6"/>
      <c r="Z28" s="6"/>
      <c r="AA28" s="6"/>
      <c r="AB28" s="6"/>
      <c r="AC28" s="6"/>
      <c r="AD28" s="6"/>
      <c r="AE28" s="6"/>
      <c r="AF28" s="6"/>
      <c r="AG28" s="6"/>
      <c r="AH28" s="6"/>
      <c r="AI28" s="6"/>
      <c r="AJ28" s="6"/>
      <c r="AK28" s="6"/>
      <c r="AL28" s="8"/>
    </row>
    <row r="29" spans="1:38" ht="13" customHeight="1" x14ac:dyDescent="0.35">
      <c r="A29" s="3" t="s">
        <v>369</v>
      </c>
      <c r="B29" s="171">
        <v>2</v>
      </c>
      <c r="C29" s="4">
        <v>68.922956014849703</v>
      </c>
      <c r="D29" s="177">
        <v>1.1048708069022199</v>
      </c>
      <c r="E29" s="4">
        <v>53.0952116880649</v>
      </c>
      <c r="F29" s="177">
        <v>1.2163298320627001</v>
      </c>
      <c r="G29" s="4">
        <v>76.080805706349693</v>
      </c>
      <c r="H29" s="177">
        <v>1.1368247136537699</v>
      </c>
      <c r="I29" s="4">
        <v>69.385753427998395</v>
      </c>
      <c r="J29" s="177">
        <v>1.1729962934984</v>
      </c>
      <c r="K29" s="4">
        <v>81.983563429011397</v>
      </c>
      <c r="L29" s="177">
        <v>1.0333917668261301</v>
      </c>
      <c r="M29" s="4">
        <v>69.499757405892794</v>
      </c>
      <c r="N29" s="177">
        <v>1.09332559334377</v>
      </c>
      <c r="O29" s="6"/>
      <c r="P29" s="6"/>
      <c r="Q29" s="6"/>
      <c r="R29" s="6"/>
      <c r="S29" s="6"/>
      <c r="T29" s="6"/>
      <c r="U29" s="6"/>
      <c r="V29" s="6"/>
      <c r="W29" s="6"/>
      <c r="X29" s="6"/>
      <c r="Y29" s="6"/>
      <c r="Z29" s="6"/>
      <c r="AA29" s="6"/>
      <c r="AB29" s="6"/>
      <c r="AC29" s="6"/>
      <c r="AD29" s="6"/>
      <c r="AE29" s="6"/>
      <c r="AF29" s="6"/>
      <c r="AG29" s="6"/>
      <c r="AH29" s="6"/>
      <c r="AI29" s="6"/>
      <c r="AJ29" s="6"/>
      <c r="AK29" s="6"/>
      <c r="AL29" s="8"/>
    </row>
    <row r="30" spans="1:38" ht="13" customHeight="1" x14ac:dyDescent="0.35">
      <c r="A30" s="3" t="s">
        <v>370</v>
      </c>
      <c r="B30" s="171">
        <v>2</v>
      </c>
      <c r="C30" s="4">
        <v>51.181171131635097</v>
      </c>
      <c r="D30" s="177">
        <v>1.1830846173684699</v>
      </c>
      <c r="E30" s="4">
        <v>62.968246986017697</v>
      </c>
      <c r="F30" s="177">
        <v>1.0059686635943399</v>
      </c>
      <c r="G30" s="4">
        <v>71.147350031263798</v>
      </c>
      <c r="H30" s="177">
        <v>1.0360019847107</v>
      </c>
      <c r="I30" s="4">
        <v>69.279473447807305</v>
      </c>
      <c r="J30" s="177">
        <v>1.07684401238538</v>
      </c>
      <c r="K30" s="4">
        <v>60.453925374534002</v>
      </c>
      <c r="L30" s="177">
        <v>0.91100968550071904</v>
      </c>
      <c r="M30" s="4">
        <v>69.0952693320598</v>
      </c>
      <c r="N30" s="177">
        <v>1.3270546542475099</v>
      </c>
      <c r="O30" s="6"/>
      <c r="P30" s="6"/>
      <c r="Q30" s="6"/>
      <c r="R30" s="6"/>
      <c r="S30" s="6"/>
      <c r="T30" s="6"/>
      <c r="U30" s="6"/>
      <c r="V30" s="6"/>
      <c r="W30" s="6"/>
      <c r="X30" s="6"/>
      <c r="Y30" s="6"/>
      <c r="Z30" s="6"/>
      <c r="AA30" s="6"/>
      <c r="AB30" s="6"/>
      <c r="AC30" s="6"/>
      <c r="AD30" s="6"/>
      <c r="AE30" s="6"/>
      <c r="AF30" s="6"/>
      <c r="AG30" s="6"/>
      <c r="AH30" s="6"/>
      <c r="AI30" s="6"/>
      <c r="AJ30" s="6"/>
      <c r="AK30" s="6"/>
      <c r="AL30" s="8"/>
    </row>
    <row r="31" spans="1:38" ht="13" customHeight="1" x14ac:dyDescent="0.35">
      <c r="A31" s="3" t="s">
        <v>371</v>
      </c>
      <c r="B31" s="171">
        <v>2</v>
      </c>
      <c r="C31" s="4">
        <v>57.463918187366801</v>
      </c>
      <c r="D31" s="177">
        <v>1.23887677593628</v>
      </c>
      <c r="E31" s="4">
        <v>59.727271372790803</v>
      </c>
      <c r="F31" s="177">
        <v>1.2676055055648601</v>
      </c>
      <c r="G31" s="4">
        <v>79.823981742740401</v>
      </c>
      <c r="H31" s="177">
        <v>1.0058892231080201</v>
      </c>
      <c r="I31" s="4">
        <v>81.643404454362795</v>
      </c>
      <c r="J31" s="177">
        <v>1.07335029118763</v>
      </c>
      <c r="K31" s="4">
        <v>89.645009120771206</v>
      </c>
      <c r="L31" s="177">
        <v>0.83498396426195898</v>
      </c>
      <c r="M31" s="4">
        <v>84.359462289271207</v>
      </c>
      <c r="N31" s="177">
        <v>1.08858901715406</v>
      </c>
      <c r="O31" s="6"/>
      <c r="P31" s="6"/>
      <c r="Q31" s="6"/>
      <c r="R31" s="6"/>
      <c r="S31" s="6"/>
      <c r="T31" s="6"/>
      <c r="U31" s="6"/>
      <c r="V31" s="6"/>
      <c r="W31" s="6"/>
      <c r="X31" s="6"/>
      <c r="Y31" s="6"/>
      <c r="Z31" s="6"/>
      <c r="AA31" s="6"/>
      <c r="AB31" s="6"/>
      <c r="AC31" s="6"/>
      <c r="AD31" s="6"/>
      <c r="AE31" s="6"/>
      <c r="AF31" s="6"/>
      <c r="AG31" s="6"/>
      <c r="AH31" s="6"/>
      <c r="AI31" s="6"/>
      <c r="AJ31" s="6"/>
      <c r="AK31" s="6"/>
      <c r="AL31" s="8"/>
    </row>
    <row r="32" spans="1:38" ht="13" customHeight="1" x14ac:dyDescent="0.35">
      <c r="A32" s="3" t="s">
        <v>372</v>
      </c>
      <c r="B32" s="171">
        <v>2</v>
      </c>
      <c r="C32" s="4">
        <v>83.976803327975603</v>
      </c>
      <c r="D32" s="177">
        <v>0.75707187601984904</v>
      </c>
      <c r="E32" s="4">
        <v>77.433823054704902</v>
      </c>
      <c r="F32" s="177">
        <v>0.92079135939185097</v>
      </c>
      <c r="G32" s="4">
        <v>86.678897135895397</v>
      </c>
      <c r="H32" s="177">
        <v>0.77416394911030595</v>
      </c>
      <c r="I32" s="4">
        <v>94.177897444802298</v>
      </c>
      <c r="J32" s="177">
        <v>0.45462085586661399</v>
      </c>
      <c r="K32" s="4">
        <v>90.859359852374297</v>
      </c>
      <c r="L32" s="177">
        <v>0.68586965381734399</v>
      </c>
      <c r="M32" s="4">
        <v>85.421747767200401</v>
      </c>
      <c r="N32" s="177">
        <v>0.83608192997821096</v>
      </c>
      <c r="O32" s="6"/>
      <c r="P32" s="6"/>
      <c r="Q32" s="6"/>
      <c r="R32" s="6"/>
      <c r="S32" s="6"/>
      <c r="T32" s="6"/>
      <c r="U32" s="6"/>
      <c r="V32" s="6"/>
      <c r="W32" s="6"/>
      <c r="X32" s="6"/>
      <c r="Y32" s="6"/>
      <c r="Z32" s="6"/>
      <c r="AA32" s="6"/>
      <c r="AB32" s="6"/>
      <c r="AC32" s="6"/>
      <c r="AD32" s="6"/>
      <c r="AE32" s="6"/>
      <c r="AF32" s="6"/>
      <c r="AG32" s="6"/>
      <c r="AH32" s="6"/>
      <c r="AI32" s="6"/>
      <c r="AJ32" s="6"/>
      <c r="AK32" s="6"/>
      <c r="AL32" s="8"/>
    </row>
    <row r="33" spans="1:38" ht="13" customHeight="1" x14ac:dyDescent="0.35">
      <c r="A33" s="3" t="s">
        <v>373</v>
      </c>
      <c r="B33" s="171">
        <v>2</v>
      </c>
      <c r="C33" s="4">
        <v>64.5186927899491</v>
      </c>
      <c r="D33" s="177">
        <v>1.5685303133873301</v>
      </c>
      <c r="E33" s="4">
        <v>63.145401101011998</v>
      </c>
      <c r="F33" s="177">
        <v>1.6563189824137601</v>
      </c>
      <c r="G33" s="4">
        <v>80.743793412000201</v>
      </c>
      <c r="H33" s="177">
        <v>1.4537673088521901</v>
      </c>
      <c r="I33" s="4">
        <v>78.126291444378396</v>
      </c>
      <c r="J33" s="177">
        <v>1.4496572090901401</v>
      </c>
      <c r="K33" s="4">
        <v>82.950778814839794</v>
      </c>
      <c r="L33" s="177">
        <v>1.25224599817645</v>
      </c>
      <c r="M33" s="4">
        <v>80.318665002542303</v>
      </c>
      <c r="N33" s="177">
        <v>1.4559866110495301</v>
      </c>
      <c r="O33" s="6"/>
      <c r="P33" s="6"/>
      <c r="Q33" s="6"/>
      <c r="R33" s="6"/>
      <c r="S33" s="6"/>
      <c r="T33" s="6"/>
      <c r="U33" s="6"/>
      <c r="V33" s="6"/>
      <c r="W33" s="6"/>
      <c r="X33" s="6"/>
      <c r="Y33" s="6"/>
      <c r="Z33" s="6"/>
      <c r="AA33" s="6"/>
      <c r="AB33" s="6"/>
      <c r="AC33" s="6"/>
      <c r="AD33" s="6"/>
      <c r="AE33" s="6"/>
      <c r="AF33" s="6"/>
      <c r="AG33" s="6"/>
      <c r="AH33" s="6"/>
      <c r="AI33" s="6"/>
      <c r="AJ33" s="6"/>
      <c r="AK33" s="6"/>
      <c r="AL33" s="8"/>
    </row>
    <row r="34" spans="1:38" ht="13" customHeight="1" x14ac:dyDescent="0.35">
      <c r="A34" s="3" t="s">
        <v>374</v>
      </c>
      <c r="B34" s="171">
        <v>2</v>
      </c>
      <c r="C34" s="4">
        <v>78.389549775623806</v>
      </c>
      <c r="D34" s="177">
        <v>1.26646532925991</v>
      </c>
      <c r="E34" s="4">
        <v>69.208960596170002</v>
      </c>
      <c r="F34" s="177">
        <v>1.4809722472139</v>
      </c>
      <c r="G34" s="4">
        <v>81.6739542089731</v>
      </c>
      <c r="H34" s="177">
        <v>1.1930423189700401</v>
      </c>
      <c r="I34" s="4">
        <v>88.179175247002206</v>
      </c>
      <c r="J34" s="177">
        <v>0.96210880133084997</v>
      </c>
      <c r="K34" s="4">
        <v>81.387442317189794</v>
      </c>
      <c r="L34" s="177">
        <v>1.41717828730142</v>
      </c>
      <c r="M34" s="4">
        <v>76.360275880996696</v>
      </c>
      <c r="N34" s="177">
        <v>1.2187810361168501</v>
      </c>
      <c r="O34" s="6"/>
      <c r="P34" s="6"/>
      <c r="Q34" s="6"/>
      <c r="R34" s="6"/>
      <c r="S34" s="6"/>
      <c r="T34" s="6"/>
      <c r="U34" s="6"/>
      <c r="V34" s="6"/>
      <c r="W34" s="6"/>
      <c r="X34" s="6"/>
      <c r="Y34" s="6"/>
      <c r="Z34" s="6"/>
      <c r="AA34" s="6"/>
      <c r="AB34" s="6"/>
      <c r="AC34" s="6"/>
      <c r="AD34" s="6"/>
      <c r="AE34" s="6"/>
      <c r="AF34" s="6"/>
      <c r="AG34" s="6"/>
      <c r="AH34" s="6"/>
      <c r="AI34" s="6"/>
      <c r="AJ34" s="6"/>
      <c r="AK34" s="6"/>
      <c r="AL34" s="8"/>
    </row>
    <row r="35" spans="1:38" ht="13" customHeight="1" x14ac:dyDescent="0.35">
      <c r="A35" s="3" t="s">
        <v>375</v>
      </c>
      <c r="B35" s="171">
        <v>2</v>
      </c>
      <c r="C35" s="4">
        <v>83.968265490315204</v>
      </c>
      <c r="D35" s="177">
        <v>0.90629400588354403</v>
      </c>
      <c r="E35" s="4">
        <v>86.160208172293906</v>
      </c>
      <c r="F35" s="177">
        <v>0.84316676190906503</v>
      </c>
      <c r="G35" s="4">
        <v>89.729665505510098</v>
      </c>
      <c r="H35" s="177">
        <v>0.78654916296927702</v>
      </c>
      <c r="I35" s="4">
        <v>92.174494336885303</v>
      </c>
      <c r="J35" s="177">
        <v>0.62425401572897199</v>
      </c>
      <c r="K35" s="4">
        <v>95.845722462882605</v>
      </c>
      <c r="L35" s="177">
        <v>0.40940774907352701</v>
      </c>
      <c r="M35" s="4">
        <v>93.889351666364504</v>
      </c>
      <c r="N35" s="177">
        <v>0.49303485604791403</v>
      </c>
      <c r="O35" s="6"/>
      <c r="P35" s="6"/>
      <c r="Q35" s="6"/>
      <c r="R35" s="6"/>
      <c r="S35" s="6"/>
      <c r="T35" s="6"/>
      <c r="U35" s="6"/>
      <c r="V35" s="6"/>
      <c r="W35" s="6"/>
      <c r="X35" s="6"/>
      <c r="Y35" s="6"/>
      <c r="Z35" s="6"/>
      <c r="AA35" s="6"/>
      <c r="AB35" s="6"/>
      <c r="AC35" s="6"/>
      <c r="AD35" s="6"/>
      <c r="AE35" s="6"/>
      <c r="AF35" s="6"/>
      <c r="AG35" s="6"/>
      <c r="AH35" s="6"/>
      <c r="AI35" s="6"/>
      <c r="AJ35" s="6"/>
      <c r="AK35" s="6"/>
      <c r="AL35" s="8"/>
    </row>
    <row r="36" spans="1:38" ht="13" customHeight="1" x14ac:dyDescent="0.35">
      <c r="A36" s="3" t="s">
        <v>376</v>
      </c>
      <c r="B36" s="171">
        <v>2</v>
      </c>
      <c r="C36" s="4">
        <v>64.3749844939111</v>
      </c>
      <c r="D36" s="177">
        <v>1.14777412566472</v>
      </c>
      <c r="E36" s="4">
        <v>62.3605137653078</v>
      </c>
      <c r="F36" s="177">
        <v>1.01364837242342</v>
      </c>
      <c r="G36" s="4">
        <v>72.100846031657596</v>
      </c>
      <c r="H36" s="177">
        <v>0.97876863787908697</v>
      </c>
      <c r="I36" s="4">
        <v>71.743575434946393</v>
      </c>
      <c r="J36" s="177">
        <v>0.90834833295377504</v>
      </c>
      <c r="K36" s="4">
        <v>71.2414492431311</v>
      </c>
      <c r="L36" s="177">
        <v>0.94684052471379498</v>
      </c>
      <c r="M36" s="4">
        <v>70.488878827948994</v>
      </c>
      <c r="N36" s="177">
        <v>1.0535818100765799</v>
      </c>
      <c r="O36" s="6"/>
      <c r="P36" s="6"/>
      <c r="Q36" s="6"/>
      <c r="R36" s="6"/>
      <c r="S36" s="6"/>
      <c r="T36" s="6"/>
      <c r="U36" s="6"/>
      <c r="V36" s="6"/>
      <c r="W36" s="6"/>
      <c r="X36" s="6"/>
      <c r="Y36" s="6"/>
      <c r="Z36" s="6"/>
      <c r="AA36" s="6"/>
      <c r="AB36" s="6"/>
      <c r="AC36" s="6"/>
      <c r="AD36" s="6"/>
      <c r="AE36" s="6"/>
      <c r="AF36" s="6"/>
      <c r="AG36" s="6"/>
      <c r="AH36" s="6"/>
      <c r="AI36" s="6"/>
      <c r="AJ36" s="6"/>
      <c r="AK36" s="6"/>
      <c r="AL36" s="8"/>
    </row>
    <row r="37" spans="1:38" ht="13" customHeight="1" x14ac:dyDescent="0.35">
      <c r="A37" s="3" t="s">
        <v>377</v>
      </c>
      <c r="B37" s="171">
        <v>2</v>
      </c>
      <c r="C37" s="4">
        <v>86.267894735337293</v>
      </c>
      <c r="D37" s="177">
        <v>0.64489614995294997</v>
      </c>
      <c r="E37" s="4">
        <v>78.248640284400807</v>
      </c>
      <c r="F37" s="177">
        <v>0.88297241425824502</v>
      </c>
      <c r="G37" s="4">
        <v>87.116237690617197</v>
      </c>
      <c r="H37" s="177">
        <v>0.60194949982275703</v>
      </c>
      <c r="I37" s="4">
        <v>90.907135857199094</v>
      </c>
      <c r="J37" s="177">
        <v>0.50727063418333995</v>
      </c>
      <c r="K37" s="4">
        <v>92.088182531080903</v>
      </c>
      <c r="L37" s="177">
        <v>0.51584490788586201</v>
      </c>
      <c r="M37" s="4">
        <v>92.178033844683299</v>
      </c>
      <c r="N37" s="177">
        <v>0.51947481464207301</v>
      </c>
      <c r="O37" s="6"/>
      <c r="P37" s="6"/>
      <c r="Q37" s="6"/>
      <c r="R37" s="6"/>
      <c r="S37" s="6"/>
      <c r="T37" s="6"/>
      <c r="U37" s="6"/>
      <c r="V37" s="6"/>
      <c r="W37" s="6"/>
      <c r="X37" s="6"/>
      <c r="Y37" s="6"/>
      <c r="Z37" s="6"/>
      <c r="AA37" s="6"/>
      <c r="AB37" s="6"/>
      <c r="AC37" s="6"/>
      <c r="AD37" s="6"/>
      <c r="AE37" s="6"/>
      <c r="AF37" s="6"/>
      <c r="AG37" s="6"/>
      <c r="AH37" s="6"/>
      <c r="AI37" s="6"/>
      <c r="AJ37" s="6"/>
      <c r="AK37" s="6"/>
      <c r="AL37" s="8"/>
    </row>
    <row r="38" spans="1:38" ht="13" customHeight="1" x14ac:dyDescent="0.35">
      <c r="A38" s="3" t="s">
        <v>378</v>
      </c>
      <c r="B38" s="171">
        <v>2</v>
      </c>
      <c r="C38" s="4">
        <v>67.668229915913003</v>
      </c>
      <c r="D38" s="177">
        <v>1.18787199786452</v>
      </c>
      <c r="E38" s="4">
        <v>69.314823641047795</v>
      </c>
      <c r="F38" s="177">
        <v>1.0459848145103501</v>
      </c>
      <c r="G38" s="4">
        <v>79.871612292682101</v>
      </c>
      <c r="H38" s="177">
        <v>0.95517138642834198</v>
      </c>
      <c r="I38" s="4">
        <v>80.415114058290797</v>
      </c>
      <c r="J38" s="177">
        <v>0.929052575921816</v>
      </c>
      <c r="K38" s="4">
        <v>82.232345989254597</v>
      </c>
      <c r="L38" s="177">
        <v>0.86665238692906299</v>
      </c>
      <c r="M38" s="4">
        <v>80.080486172917801</v>
      </c>
      <c r="N38" s="177">
        <v>0.97074361295583</v>
      </c>
      <c r="O38" s="6"/>
      <c r="P38" s="6"/>
      <c r="Q38" s="6"/>
      <c r="R38" s="6"/>
      <c r="S38" s="6"/>
      <c r="T38" s="6"/>
      <c r="U38" s="6"/>
      <c r="V38" s="6"/>
      <c r="W38" s="6"/>
      <c r="X38" s="6"/>
      <c r="Y38" s="6"/>
      <c r="Z38" s="6"/>
      <c r="AA38" s="6"/>
      <c r="AB38" s="6"/>
      <c r="AC38" s="6"/>
      <c r="AD38" s="6"/>
      <c r="AE38" s="6"/>
      <c r="AF38" s="6"/>
      <c r="AG38" s="6"/>
      <c r="AH38" s="6"/>
      <c r="AI38" s="6"/>
      <c r="AJ38" s="6"/>
      <c r="AK38" s="6"/>
      <c r="AL38" s="8"/>
    </row>
    <row r="39" spans="1:38" ht="13" customHeight="1" x14ac:dyDescent="0.35">
      <c r="A39" s="3" t="s">
        <v>379</v>
      </c>
      <c r="B39" s="171">
        <v>2</v>
      </c>
      <c r="C39" s="4">
        <v>90.351802042146304</v>
      </c>
      <c r="D39" s="177">
        <v>0.84366112068534604</v>
      </c>
      <c r="E39" s="4">
        <v>88.312632054280897</v>
      </c>
      <c r="F39" s="177">
        <v>0.896806937850678</v>
      </c>
      <c r="G39" s="4">
        <v>81.7602400210952</v>
      </c>
      <c r="H39" s="177">
        <v>0.92686631516314399</v>
      </c>
      <c r="I39" s="4">
        <v>81.596779273153103</v>
      </c>
      <c r="J39" s="177">
        <v>1.0099282105046901</v>
      </c>
      <c r="K39" s="4">
        <v>93.567396296731999</v>
      </c>
      <c r="L39" s="177">
        <v>0.83063447442216698</v>
      </c>
      <c r="M39" s="4">
        <v>87.599574684243393</v>
      </c>
      <c r="N39" s="177">
        <v>1.0422253153474501</v>
      </c>
      <c r="O39" s="6"/>
      <c r="P39" s="6"/>
      <c r="Q39" s="6"/>
      <c r="R39" s="6"/>
      <c r="S39" s="6"/>
      <c r="T39" s="6"/>
      <c r="U39" s="6"/>
      <c r="V39" s="6"/>
      <c r="W39" s="6"/>
      <c r="X39" s="6"/>
      <c r="Y39" s="6"/>
      <c r="Z39" s="6"/>
      <c r="AA39" s="6"/>
      <c r="AB39" s="6"/>
      <c r="AC39" s="6"/>
      <c r="AD39" s="6"/>
      <c r="AE39" s="6"/>
      <c r="AF39" s="6"/>
      <c r="AG39" s="6"/>
      <c r="AH39" s="6"/>
      <c r="AI39" s="6"/>
      <c r="AJ39" s="6"/>
      <c r="AK39" s="6"/>
      <c r="AL39" s="8"/>
    </row>
    <row r="40" spans="1:38" ht="13" customHeight="1" x14ac:dyDescent="0.35">
      <c r="A40" s="3" t="s">
        <v>380</v>
      </c>
      <c r="B40" s="171">
        <v>2</v>
      </c>
      <c r="C40" s="4">
        <v>73.524603783417504</v>
      </c>
      <c r="D40" s="177">
        <v>0.88438651912302402</v>
      </c>
      <c r="E40" s="4">
        <v>77.079192813514794</v>
      </c>
      <c r="F40" s="177">
        <v>0.928028821744043</v>
      </c>
      <c r="G40" s="4">
        <v>73.772077145075798</v>
      </c>
      <c r="H40" s="177">
        <v>1.03776559992353</v>
      </c>
      <c r="I40" s="4">
        <v>77.493824290468197</v>
      </c>
      <c r="J40" s="177">
        <v>0.94974933600029898</v>
      </c>
      <c r="K40" s="4">
        <v>86.523654029955594</v>
      </c>
      <c r="L40" s="177">
        <v>0.89575831912211501</v>
      </c>
      <c r="M40" s="4">
        <v>82.0437405812376</v>
      </c>
      <c r="N40" s="177">
        <v>0.87169631818283599</v>
      </c>
      <c r="O40" s="6"/>
      <c r="P40" s="6"/>
      <c r="Q40" s="6"/>
      <c r="R40" s="6"/>
      <c r="S40" s="6"/>
      <c r="T40" s="6"/>
      <c r="U40" s="6"/>
      <c r="V40" s="6"/>
      <c r="W40" s="6"/>
      <c r="X40" s="6"/>
      <c r="Y40" s="6"/>
      <c r="Z40" s="6"/>
      <c r="AA40" s="6"/>
      <c r="AB40" s="6"/>
      <c r="AC40" s="6"/>
      <c r="AD40" s="6"/>
      <c r="AE40" s="6"/>
      <c r="AF40" s="6"/>
      <c r="AG40" s="6"/>
      <c r="AH40" s="6"/>
      <c r="AI40" s="6"/>
      <c r="AJ40" s="6"/>
      <c r="AK40" s="6"/>
      <c r="AL40" s="8"/>
    </row>
    <row r="41" spans="1:38" ht="13" customHeight="1" x14ac:dyDescent="0.35">
      <c r="A41" s="3" t="s">
        <v>381</v>
      </c>
      <c r="B41" s="171">
        <v>2</v>
      </c>
      <c r="C41" s="4">
        <v>80.324500567103399</v>
      </c>
      <c r="D41" s="177">
        <v>0.94714798636168396</v>
      </c>
      <c r="E41" s="4">
        <v>79.241284025991405</v>
      </c>
      <c r="F41" s="177">
        <v>0.97385339204930299</v>
      </c>
      <c r="G41" s="4">
        <v>80.347405785881094</v>
      </c>
      <c r="H41" s="177">
        <v>0.82866826363178203</v>
      </c>
      <c r="I41" s="4">
        <v>79.448391241864499</v>
      </c>
      <c r="J41" s="177">
        <v>0.83393298366228596</v>
      </c>
      <c r="K41" s="4">
        <v>89.2477297643117</v>
      </c>
      <c r="L41" s="177">
        <v>0.61173986290968896</v>
      </c>
      <c r="M41" s="4">
        <v>89.975999890323493</v>
      </c>
      <c r="N41" s="177">
        <v>0.59695805781378897</v>
      </c>
      <c r="O41" s="6"/>
      <c r="P41" s="6"/>
      <c r="Q41" s="6"/>
      <c r="R41" s="6"/>
      <c r="S41" s="6"/>
      <c r="T41" s="6"/>
      <c r="U41" s="6"/>
      <c r="V41" s="6"/>
      <c r="W41" s="6"/>
      <c r="X41" s="6"/>
      <c r="Y41" s="6"/>
      <c r="Z41" s="6"/>
      <c r="AA41" s="6"/>
      <c r="AB41" s="6"/>
      <c r="AC41" s="6"/>
      <c r="AD41" s="6"/>
      <c r="AE41" s="6"/>
      <c r="AF41" s="6"/>
      <c r="AG41" s="6"/>
      <c r="AH41" s="6"/>
      <c r="AI41" s="6"/>
      <c r="AJ41" s="6"/>
      <c r="AK41" s="6"/>
      <c r="AL41" s="8"/>
    </row>
    <row r="42" spans="1:38" ht="13" customHeight="1" x14ac:dyDescent="0.35">
      <c r="A42" s="3" t="s">
        <v>382</v>
      </c>
      <c r="B42" s="171">
        <v>2</v>
      </c>
      <c r="C42" s="4">
        <v>62.551323568927799</v>
      </c>
      <c r="D42" s="177">
        <v>1.3787303590243101</v>
      </c>
      <c r="E42" s="4">
        <v>60.468911730991302</v>
      </c>
      <c r="F42" s="177">
        <v>1.3288572208871099</v>
      </c>
      <c r="G42" s="4">
        <v>74.536636485678699</v>
      </c>
      <c r="H42" s="177">
        <v>1.2142627127030301</v>
      </c>
      <c r="I42" s="4">
        <v>77.150335135601793</v>
      </c>
      <c r="J42" s="177">
        <v>1.2415643203868301</v>
      </c>
      <c r="K42" s="4">
        <v>77.7260924956515</v>
      </c>
      <c r="L42" s="177">
        <v>1.1593538644008301</v>
      </c>
      <c r="M42" s="4">
        <v>73.764916061060802</v>
      </c>
      <c r="N42" s="177">
        <v>1.11268446089711</v>
      </c>
      <c r="O42" s="6"/>
      <c r="P42" s="6"/>
      <c r="Q42" s="6"/>
      <c r="R42" s="6"/>
      <c r="S42" s="6"/>
      <c r="T42" s="6"/>
      <c r="U42" s="6"/>
      <c r="V42" s="6"/>
      <c r="W42" s="6"/>
      <c r="X42" s="6"/>
      <c r="Y42" s="6"/>
      <c r="Z42" s="6"/>
      <c r="AA42" s="6"/>
      <c r="AB42" s="6"/>
      <c r="AC42" s="6"/>
      <c r="AD42" s="6"/>
      <c r="AE42" s="6"/>
      <c r="AF42" s="6"/>
      <c r="AG42" s="6"/>
      <c r="AH42" s="6"/>
      <c r="AI42" s="6"/>
      <c r="AJ42" s="6"/>
      <c r="AK42" s="6"/>
      <c r="AL42" s="8"/>
    </row>
    <row r="43" spans="1:38" ht="13" customHeight="1" x14ac:dyDescent="0.35">
      <c r="A43" s="3" t="s">
        <v>383</v>
      </c>
      <c r="B43" s="171">
        <v>2</v>
      </c>
      <c r="C43" s="4">
        <v>90.261268437223805</v>
      </c>
      <c r="D43" s="177">
        <v>0.97404813018175695</v>
      </c>
      <c r="E43" s="4">
        <v>71.446784654760407</v>
      </c>
      <c r="F43" s="177">
        <v>1.6425370885229</v>
      </c>
      <c r="G43" s="4">
        <v>90.672399387080702</v>
      </c>
      <c r="H43" s="177">
        <v>1.01474998226855</v>
      </c>
      <c r="I43" s="4">
        <v>93.613690834860193</v>
      </c>
      <c r="J43" s="177">
        <v>0.94698920816358501</v>
      </c>
      <c r="K43" s="4">
        <v>94.234885770098202</v>
      </c>
      <c r="L43" s="177">
        <v>0.93742303761490198</v>
      </c>
      <c r="M43" s="4">
        <v>88.195302874118099</v>
      </c>
      <c r="N43" s="177">
        <v>1.1095323449402099</v>
      </c>
      <c r="O43" s="6"/>
      <c r="P43" s="6"/>
      <c r="Q43" s="6"/>
      <c r="R43" s="6"/>
      <c r="S43" s="6"/>
      <c r="T43" s="6"/>
      <c r="U43" s="6"/>
      <c r="V43" s="6"/>
      <c r="W43" s="6"/>
      <c r="X43" s="6"/>
      <c r="Y43" s="6"/>
      <c r="Z43" s="6"/>
      <c r="AA43" s="6"/>
      <c r="AB43" s="6"/>
      <c r="AC43" s="6"/>
      <c r="AD43" s="6"/>
      <c r="AE43" s="6"/>
      <c r="AF43" s="6"/>
      <c r="AG43" s="6"/>
      <c r="AH43" s="6"/>
      <c r="AI43" s="6"/>
      <c r="AJ43" s="6"/>
      <c r="AK43" s="6"/>
      <c r="AL43" s="8"/>
    </row>
    <row r="44" spans="1:38" ht="13" customHeight="1" x14ac:dyDescent="0.35">
      <c r="A44" s="3" t="s">
        <v>384</v>
      </c>
      <c r="B44" s="171">
        <v>2</v>
      </c>
      <c r="C44" s="4">
        <v>68.466027519531494</v>
      </c>
      <c r="D44" s="177">
        <v>1.09859515131981</v>
      </c>
      <c r="E44" s="4">
        <v>63.889402100458497</v>
      </c>
      <c r="F44" s="177">
        <v>1.3696584349818399</v>
      </c>
      <c r="G44" s="4">
        <v>79.9658117105011</v>
      </c>
      <c r="H44" s="177">
        <v>0.92526688190171502</v>
      </c>
      <c r="I44" s="4">
        <v>77.448332709173698</v>
      </c>
      <c r="J44" s="177">
        <v>0.99396137560563402</v>
      </c>
      <c r="K44" s="4">
        <v>81.296673140177305</v>
      </c>
      <c r="L44" s="177">
        <v>1.0111136356931101</v>
      </c>
      <c r="M44" s="4">
        <v>84.891276875083904</v>
      </c>
      <c r="N44" s="177">
        <v>0.86968182583223497</v>
      </c>
      <c r="O44" s="6"/>
      <c r="P44" s="6"/>
      <c r="Q44" s="6"/>
      <c r="R44" s="6"/>
      <c r="S44" s="6"/>
      <c r="T44" s="6"/>
      <c r="U44" s="6"/>
      <c r="V44" s="6"/>
      <c r="W44" s="6"/>
      <c r="X44" s="6"/>
      <c r="Y44" s="6"/>
      <c r="Z44" s="6"/>
      <c r="AA44" s="6"/>
      <c r="AB44" s="6"/>
      <c r="AC44" s="6"/>
      <c r="AD44" s="6"/>
      <c r="AE44" s="6"/>
      <c r="AF44" s="6"/>
      <c r="AG44" s="6"/>
      <c r="AH44" s="6"/>
      <c r="AI44" s="6"/>
      <c r="AJ44" s="6"/>
      <c r="AK44" s="6"/>
      <c r="AL44" s="8"/>
    </row>
    <row r="45" spans="1:38" ht="13" customHeight="1" x14ac:dyDescent="0.35">
      <c r="A45" s="3" t="s">
        <v>385</v>
      </c>
      <c r="B45" s="171">
        <v>2</v>
      </c>
      <c r="C45" s="4">
        <v>81.891028786980797</v>
      </c>
      <c r="D45" s="177">
        <v>0.97825702750953702</v>
      </c>
      <c r="E45" s="4">
        <v>85.310597151975401</v>
      </c>
      <c r="F45" s="177">
        <v>0.81892250312086501</v>
      </c>
      <c r="G45" s="4">
        <v>83.797269300625103</v>
      </c>
      <c r="H45" s="177">
        <v>0.78221235141851198</v>
      </c>
      <c r="I45" s="4">
        <v>81.388137959732603</v>
      </c>
      <c r="J45" s="177">
        <v>0.85223556232613296</v>
      </c>
      <c r="K45" s="4">
        <v>92.152086139050795</v>
      </c>
      <c r="L45" s="177">
        <v>0.61580311650638397</v>
      </c>
      <c r="M45" s="4">
        <v>87.350137835448095</v>
      </c>
      <c r="N45" s="177">
        <v>0.77915009687911396</v>
      </c>
      <c r="O45" s="6"/>
      <c r="P45" s="6"/>
      <c r="Q45" s="6"/>
      <c r="R45" s="6"/>
      <c r="S45" s="6"/>
      <c r="T45" s="6"/>
      <c r="U45" s="6"/>
      <c r="V45" s="6"/>
      <c r="W45" s="6"/>
      <c r="X45" s="6"/>
      <c r="Y45" s="6"/>
      <c r="Z45" s="6"/>
      <c r="AA45" s="6"/>
      <c r="AB45" s="6"/>
      <c r="AC45" s="6"/>
      <c r="AD45" s="6"/>
      <c r="AE45" s="6"/>
      <c r="AF45" s="6"/>
      <c r="AG45" s="6"/>
      <c r="AH45" s="6"/>
      <c r="AI45" s="6"/>
      <c r="AJ45" s="6"/>
      <c r="AK45" s="6"/>
      <c r="AL45" s="8"/>
    </row>
    <row r="46" spans="1:38" ht="13" customHeight="1" x14ac:dyDescent="0.35">
      <c r="A46" s="3" t="s">
        <v>386</v>
      </c>
      <c r="B46" s="171">
        <v>2</v>
      </c>
      <c r="C46" s="4">
        <v>76.017369977361099</v>
      </c>
      <c r="D46" s="177">
        <v>1.2210823808633999</v>
      </c>
      <c r="E46" s="4">
        <v>75.756654487174103</v>
      </c>
      <c r="F46" s="177">
        <v>1.13520326831353</v>
      </c>
      <c r="G46" s="4">
        <v>87.355816720624304</v>
      </c>
      <c r="H46" s="177">
        <v>0.873994839522381</v>
      </c>
      <c r="I46" s="4">
        <v>93.136136975290498</v>
      </c>
      <c r="J46" s="177">
        <v>0.63065023445005097</v>
      </c>
      <c r="K46" s="4">
        <v>93.794050440744996</v>
      </c>
      <c r="L46" s="177">
        <v>0.50176360138481402</v>
      </c>
      <c r="M46" s="4">
        <v>85.434814282809796</v>
      </c>
      <c r="N46" s="177">
        <v>0.91470838066867</v>
      </c>
      <c r="O46" s="6"/>
      <c r="P46" s="6"/>
      <c r="Q46" s="6"/>
      <c r="R46" s="6"/>
      <c r="S46" s="6"/>
      <c r="T46" s="6"/>
      <c r="U46" s="6"/>
      <c r="V46" s="6"/>
      <c r="W46" s="6"/>
      <c r="X46" s="6"/>
      <c r="Y46" s="6"/>
      <c r="Z46" s="6"/>
      <c r="AA46" s="6"/>
      <c r="AB46" s="6"/>
      <c r="AC46" s="6"/>
      <c r="AD46" s="6"/>
      <c r="AE46" s="6"/>
      <c r="AF46" s="6"/>
      <c r="AG46" s="6"/>
      <c r="AH46" s="6"/>
      <c r="AI46" s="6"/>
      <c r="AJ46" s="6"/>
      <c r="AK46" s="6"/>
      <c r="AL46" s="8"/>
    </row>
    <row r="47" spans="1:38" ht="13" customHeight="1" x14ac:dyDescent="0.35">
      <c r="A47" s="3" t="s">
        <v>387</v>
      </c>
      <c r="B47" s="171">
        <v>2</v>
      </c>
      <c r="C47" s="4">
        <v>77.592488558635594</v>
      </c>
      <c r="D47" s="177">
        <v>0.88592528795396097</v>
      </c>
      <c r="E47" s="4">
        <v>76.040932688611406</v>
      </c>
      <c r="F47" s="177">
        <v>0.87410047476920905</v>
      </c>
      <c r="G47" s="4">
        <v>85.648352812797896</v>
      </c>
      <c r="H47" s="177">
        <v>0.85092471291592697</v>
      </c>
      <c r="I47" s="4">
        <v>94.110065396495301</v>
      </c>
      <c r="J47" s="177">
        <v>0.53857241757011598</v>
      </c>
      <c r="K47" s="4">
        <v>95.388583958093406</v>
      </c>
      <c r="L47" s="177">
        <v>0.51877280920522495</v>
      </c>
      <c r="M47" s="4">
        <v>89.723169881324907</v>
      </c>
      <c r="N47" s="177">
        <v>0.58380402530200504</v>
      </c>
      <c r="O47" s="6"/>
      <c r="P47" s="6"/>
      <c r="Q47" s="6"/>
      <c r="R47" s="6"/>
      <c r="S47" s="6"/>
      <c r="T47" s="6"/>
      <c r="U47" s="6"/>
      <c r="V47" s="6"/>
      <c r="W47" s="6"/>
      <c r="X47" s="6"/>
      <c r="Y47" s="6"/>
      <c r="Z47" s="6"/>
      <c r="AA47" s="6"/>
      <c r="AB47" s="6"/>
      <c r="AC47" s="6"/>
      <c r="AD47" s="6"/>
      <c r="AE47" s="6"/>
      <c r="AF47" s="6"/>
      <c r="AG47" s="6"/>
      <c r="AH47" s="6"/>
      <c r="AI47" s="6"/>
      <c r="AJ47" s="6"/>
      <c r="AK47" s="6"/>
      <c r="AL47" s="8"/>
    </row>
    <row r="48" spans="1:38" ht="13" customHeight="1" x14ac:dyDescent="0.35">
      <c r="A48" s="3" t="s">
        <v>388</v>
      </c>
      <c r="B48" s="171">
        <v>2</v>
      </c>
      <c r="C48" s="4">
        <v>87.300146039556495</v>
      </c>
      <c r="D48" s="177">
        <v>0.84382979065835995</v>
      </c>
      <c r="E48" s="4">
        <v>88.240624606933096</v>
      </c>
      <c r="F48" s="177">
        <v>0.77154724368266303</v>
      </c>
      <c r="G48" s="4">
        <v>93.327721013769207</v>
      </c>
      <c r="H48" s="177">
        <v>0.59033625415022895</v>
      </c>
      <c r="I48" s="4">
        <v>94.666825727368703</v>
      </c>
      <c r="J48" s="177">
        <v>0.59055669815620604</v>
      </c>
      <c r="K48" s="4">
        <v>96.313421184221596</v>
      </c>
      <c r="L48" s="177">
        <v>0.43455669125913798</v>
      </c>
      <c r="M48" s="4">
        <v>94.964630321030697</v>
      </c>
      <c r="N48" s="177">
        <v>0.47593060561004003</v>
      </c>
      <c r="O48" s="6"/>
      <c r="P48" s="6"/>
      <c r="Q48" s="6"/>
      <c r="R48" s="6"/>
      <c r="S48" s="6"/>
      <c r="T48" s="6"/>
      <c r="U48" s="6"/>
      <c r="V48" s="6"/>
      <c r="W48" s="6"/>
      <c r="X48" s="6"/>
      <c r="Y48" s="6"/>
      <c r="Z48" s="6"/>
      <c r="AA48" s="6"/>
      <c r="AB48" s="6"/>
      <c r="AC48" s="6"/>
      <c r="AD48" s="6"/>
      <c r="AE48" s="6"/>
      <c r="AF48" s="6"/>
      <c r="AG48" s="6"/>
      <c r="AH48" s="6"/>
      <c r="AI48" s="6"/>
      <c r="AJ48" s="6"/>
      <c r="AK48" s="6"/>
      <c r="AL48" s="8"/>
    </row>
    <row r="49" spans="1:38" ht="13" customHeight="1" x14ac:dyDescent="0.35">
      <c r="A49" s="3" t="s">
        <v>389</v>
      </c>
      <c r="B49" s="171">
        <v>2</v>
      </c>
      <c r="C49" s="4">
        <v>92.846555001055293</v>
      </c>
      <c r="D49" s="177">
        <v>0.63528008463753305</v>
      </c>
      <c r="E49" s="4">
        <v>91.377352119414496</v>
      </c>
      <c r="F49" s="177">
        <v>0.77328723593095305</v>
      </c>
      <c r="G49" s="4">
        <v>90.641230497606401</v>
      </c>
      <c r="H49" s="177">
        <v>0.71883476494271004</v>
      </c>
      <c r="I49" s="4">
        <v>91.684712502361407</v>
      </c>
      <c r="J49" s="177">
        <v>0.74085810220650705</v>
      </c>
      <c r="K49" s="4">
        <v>95.158775346033494</v>
      </c>
      <c r="L49" s="177">
        <v>0.54779728072655798</v>
      </c>
      <c r="M49" s="4">
        <v>92.837349465804607</v>
      </c>
      <c r="N49" s="177">
        <v>0.71064690293072896</v>
      </c>
      <c r="O49" s="6"/>
      <c r="P49" s="6"/>
      <c r="Q49" s="6"/>
      <c r="R49" s="6"/>
      <c r="S49" s="6"/>
      <c r="T49" s="6"/>
      <c r="U49" s="6"/>
      <c r="V49" s="6"/>
      <c r="W49" s="6"/>
      <c r="X49" s="6"/>
      <c r="Y49" s="6"/>
      <c r="Z49" s="6"/>
      <c r="AA49" s="6"/>
      <c r="AB49" s="6"/>
      <c r="AC49" s="6"/>
      <c r="AD49" s="6"/>
      <c r="AE49" s="6"/>
      <c r="AF49" s="6"/>
      <c r="AG49" s="6"/>
      <c r="AH49" s="6"/>
      <c r="AI49" s="6"/>
      <c r="AJ49" s="6"/>
      <c r="AK49" s="6"/>
      <c r="AL49" s="8"/>
    </row>
    <row r="50" spans="1:38" ht="13" customHeight="1" x14ac:dyDescent="0.35">
      <c r="A50" s="3" t="s">
        <v>390</v>
      </c>
      <c r="B50" s="171">
        <v>2</v>
      </c>
      <c r="C50" s="4">
        <v>86.625561923164298</v>
      </c>
      <c r="D50" s="177">
        <v>0.77970724075090903</v>
      </c>
      <c r="E50" s="4">
        <v>75.7407808281055</v>
      </c>
      <c r="F50" s="177">
        <v>0.98104837464524897</v>
      </c>
      <c r="G50" s="4">
        <v>83.129147058658802</v>
      </c>
      <c r="H50" s="177">
        <v>0.83928338127658098</v>
      </c>
      <c r="I50" s="4">
        <v>89.920958840732595</v>
      </c>
      <c r="J50" s="177">
        <v>0.66210974604525197</v>
      </c>
      <c r="K50" s="4">
        <v>92.462157235350801</v>
      </c>
      <c r="L50" s="177">
        <v>0.59805946649402597</v>
      </c>
      <c r="M50" s="4">
        <v>91.211273768375506</v>
      </c>
      <c r="N50" s="177">
        <v>0.66298501755886596</v>
      </c>
      <c r="O50" s="6"/>
      <c r="P50" s="6"/>
      <c r="Q50" s="6"/>
      <c r="R50" s="6"/>
      <c r="S50" s="6"/>
      <c r="T50" s="6"/>
      <c r="U50" s="6"/>
      <c r="V50" s="6"/>
      <c r="W50" s="6"/>
      <c r="X50" s="6"/>
      <c r="Y50" s="6"/>
      <c r="Z50" s="6"/>
      <c r="AA50" s="6"/>
      <c r="AB50" s="6"/>
      <c r="AC50" s="6"/>
      <c r="AD50" s="6"/>
      <c r="AE50" s="6"/>
      <c r="AF50" s="6"/>
      <c r="AG50" s="6"/>
      <c r="AH50" s="6"/>
      <c r="AI50" s="6"/>
      <c r="AJ50" s="6"/>
      <c r="AK50" s="6"/>
      <c r="AL50" s="8"/>
    </row>
    <row r="51" spans="1:38" ht="13" customHeight="1" x14ac:dyDescent="0.35">
      <c r="A51" s="3" t="s">
        <v>391</v>
      </c>
      <c r="B51" s="171">
        <v>2</v>
      </c>
      <c r="C51" s="4">
        <v>94.873862253125495</v>
      </c>
      <c r="D51" s="177">
        <v>0.45912745589700898</v>
      </c>
      <c r="E51" s="4">
        <v>90.212782088026103</v>
      </c>
      <c r="F51" s="177">
        <v>0.61719155385247404</v>
      </c>
      <c r="G51" s="4">
        <v>95.254095157740096</v>
      </c>
      <c r="H51" s="177">
        <v>0.42905675658535802</v>
      </c>
      <c r="I51" s="4">
        <v>93.594807422756602</v>
      </c>
      <c r="J51" s="177">
        <v>0.51298781836725704</v>
      </c>
      <c r="K51" s="4">
        <v>95.658712101159907</v>
      </c>
      <c r="L51" s="177">
        <v>0.40385355856573202</v>
      </c>
      <c r="M51" s="4">
        <v>94.224752487537799</v>
      </c>
      <c r="N51" s="177">
        <v>0.51872849458441095</v>
      </c>
      <c r="O51" s="6"/>
      <c r="P51" s="6"/>
      <c r="Q51" s="6"/>
      <c r="R51" s="6"/>
      <c r="S51" s="6"/>
      <c r="T51" s="6"/>
      <c r="U51" s="6"/>
      <c r="V51" s="6"/>
      <c r="W51" s="6"/>
      <c r="X51" s="6"/>
      <c r="Y51" s="6"/>
      <c r="Z51" s="6"/>
      <c r="AA51" s="6"/>
      <c r="AB51" s="6"/>
      <c r="AC51" s="6"/>
      <c r="AD51" s="6"/>
      <c r="AE51" s="6"/>
      <c r="AF51" s="6"/>
      <c r="AG51" s="6"/>
      <c r="AH51" s="6"/>
      <c r="AI51" s="6"/>
      <c r="AJ51" s="6"/>
      <c r="AK51" s="6"/>
      <c r="AL51" s="8"/>
    </row>
    <row r="52" spans="1:38" ht="13" customHeight="1" x14ac:dyDescent="0.35">
      <c r="A52" s="3" t="s">
        <v>392</v>
      </c>
      <c r="B52" s="171">
        <v>2</v>
      </c>
      <c r="C52" s="4">
        <v>63.218997039108203</v>
      </c>
      <c r="D52" s="177">
        <v>1.58195814953104</v>
      </c>
      <c r="E52" s="4">
        <v>66.544367686869506</v>
      </c>
      <c r="F52" s="177">
        <v>1.24090039171012</v>
      </c>
      <c r="G52" s="4">
        <v>77.456638527238695</v>
      </c>
      <c r="H52" s="177">
        <v>1.05364647510675</v>
      </c>
      <c r="I52" s="4">
        <v>77.505094196983706</v>
      </c>
      <c r="J52" s="177">
        <v>1.0214417236405899</v>
      </c>
      <c r="K52" s="4">
        <v>76.981000405114401</v>
      </c>
      <c r="L52" s="177">
        <v>1.3366990896662001</v>
      </c>
      <c r="M52" s="4">
        <v>74.9321771385641</v>
      </c>
      <c r="N52" s="177">
        <v>0.90606928186095004</v>
      </c>
      <c r="O52" s="6"/>
      <c r="P52" s="6"/>
      <c r="Q52" s="6"/>
      <c r="R52" s="6"/>
      <c r="S52" s="6"/>
      <c r="T52" s="6"/>
      <c r="U52" s="6"/>
      <c r="V52" s="6"/>
      <c r="W52" s="6"/>
      <c r="X52" s="6"/>
      <c r="Y52" s="6"/>
      <c r="Z52" s="6"/>
      <c r="AA52" s="6"/>
      <c r="AB52" s="6"/>
      <c r="AC52" s="6"/>
      <c r="AD52" s="6"/>
      <c r="AE52" s="6"/>
      <c r="AF52" s="6"/>
      <c r="AG52" s="6"/>
      <c r="AH52" s="6"/>
      <c r="AI52" s="6"/>
      <c r="AJ52" s="6"/>
      <c r="AK52" s="6"/>
      <c r="AL52" s="8"/>
    </row>
    <row r="53" spans="1:38" ht="13" customHeight="1" x14ac:dyDescent="0.35">
      <c r="A53" s="3" t="s">
        <v>393</v>
      </c>
      <c r="B53" s="171">
        <v>2</v>
      </c>
      <c r="C53" s="4">
        <v>69.573607793653096</v>
      </c>
      <c r="D53" s="177">
        <v>1.00305909966444</v>
      </c>
      <c r="E53" s="4">
        <v>75.885843994683498</v>
      </c>
      <c r="F53" s="177">
        <v>1.0080417058200699</v>
      </c>
      <c r="G53" s="4">
        <v>86.867245096262195</v>
      </c>
      <c r="H53" s="177">
        <v>0.71766709270237405</v>
      </c>
      <c r="I53" s="4">
        <v>92.226616769542005</v>
      </c>
      <c r="J53" s="177">
        <v>0.56707754261765198</v>
      </c>
      <c r="K53" s="4">
        <v>90.579046002914694</v>
      </c>
      <c r="L53" s="177">
        <v>0.67332797550138102</v>
      </c>
      <c r="M53" s="4">
        <v>82.608419320638404</v>
      </c>
      <c r="N53" s="177">
        <v>0.83174531676187602</v>
      </c>
      <c r="O53" s="6"/>
      <c r="P53" s="6"/>
      <c r="Q53" s="6"/>
      <c r="R53" s="6"/>
      <c r="S53" s="6"/>
      <c r="T53" s="6"/>
      <c r="U53" s="6"/>
      <c r="V53" s="6"/>
      <c r="W53" s="6"/>
      <c r="X53" s="6"/>
      <c r="Y53" s="6"/>
      <c r="Z53" s="6"/>
      <c r="AA53" s="6"/>
      <c r="AB53" s="6"/>
      <c r="AC53" s="6"/>
      <c r="AD53" s="6"/>
      <c r="AE53" s="6"/>
      <c r="AF53" s="6"/>
      <c r="AG53" s="6"/>
      <c r="AH53" s="6"/>
      <c r="AI53" s="6"/>
      <c r="AJ53" s="6"/>
      <c r="AK53" s="6"/>
      <c r="AL53" s="8"/>
    </row>
    <row r="54" spans="1:38" ht="13" customHeight="1" x14ac:dyDescent="0.35">
      <c r="A54" s="3" t="s">
        <v>394</v>
      </c>
      <c r="B54" s="171">
        <v>2</v>
      </c>
      <c r="C54" s="4">
        <v>67.4867684553451</v>
      </c>
      <c r="D54" s="177">
        <v>1.2762140125310599</v>
      </c>
      <c r="E54" s="4">
        <v>76.016553442232805</v>
      </c>
      <c r="F54" s="177">
        <v>1.21064591176517</v>
      </c>
      <c r="G54" s="4">
        <v>78.228150933310502</v>
      </c>
      <c r="H54" s="177">
        <v>1.15087760802811</v>
      </c>
      <c r="I54" s="4">
        <v>73.589783797068193</v>
      </c>
      <c r="J54" s="177">
        <v>1.2944816058131201</v>
      </c>
      <c r="K54" s="4">
        <v>87.978240989752607</v>
      </c>
      <c r="L54" s="177">
        <v>0.87742926918317898</v>
      </c>
      <c r="M54" s="4">
        <v>82.002150451165903</v>
      </c>
      <c r="N54" s="177">
        <v>1.04117367464164</v>
      </c>
      <c r="O54" s="6"/>
      <c r="P54" s="6"/>
      <c r="Q54" s="6"/>
      <c r="R54" s="6"/>
      <c r="S54" s="6"/>
      <c r="T54" s="6"/>
      <c r="U54" s="6"/>
      <c r="V54" s="6"/>
      <c r="W54" s="6"/>
      <c r="X54" s="6"/>
      <c r="Y54" s="6"/>
      <c r="Z54" s="6"/>
      <c r="AA54" s="6"/>
      <c r="AB54" s="6"/>
      <c r="AC54" s="6"/>
      <c r="AD54" s="6"/>
      <c r="AE54" s="6"/>
      <c r="AF54" s="6"/>
      <c r="AG54" s="6"/>
      <c r="AH54" s="6"/>
      <c r="AI54" s="6"/>
      <c r="AJ54" s="6"/>
      <c r="AK54" s="6"/>
      <c r="AL54" s="8"/>
    </row>
    <row r="55" spans="1:38" ht="13" customHeight="1" x14ac:dyDescent="0.35">
      <c r="A55" s="3" t="s">
        <v>395</v>
      </c>
      <c r="B55" s="171">
        <v>2</v>
      </c>
      <c r="C55" s="4">
        <v>81.109285040888906</v>
      </c>
      <c r="D55" s="177">
        <v>1.1776799278543599</v>
      </c>
      <c r="E55" s="4">
        <v>80.957218490396201</v>
      </c>
      <c r="F55" s="177">
        <v>1.1370094874626799</v>
      </c>
      <c r="G55" s="4">
        <v>85.282998183802206</v>
      </c>
      <c r="H55" s="177">
        <v>1.06064273050574</v>
      </c>
      <c r="I55" s="4">
        <v>88.601636863130295</v>
      </c>
      <c r="J55" s="177">
        <v>0.909617103399884</v>
      </c>
      <c r="K55" s="4">
        <v>90.691464157332604</v>
      </c>
      <c r="L55" s="177">
        <v>0.891937310284036</v>
      </c>
      <c r="M55" s="4">
        <v>88.7512438946533</v>
      </c>
      <c r="N55" s="177">
        <v>0.89328972022693698</v>
      </c>
      <c r="O55" s="6"/>
      <c r="P55" s="6"/>
      <c r="Q55" s="6"/>
      <c r="R55" s="6"/>
      <c r="S55" s="6"/>
      <c r="T55" s="6"/>
      <c r="U55" s="6"/>
      <c r="V55" s="6"/>
      <c r="W55" s="6"/>
      <c r="X55" s="6"/>
      <c r="Y55" s="6"/>
      <c r="Z55" s="6"/>
      <c r="AA55" s="6"/>
      <c r="AB55" s="6"/>
      <c r="AC55" s="6"/>
      <c r="AD55" s="6"/>
      <c r="AE55" s="6"/>
      <c r="AF55" s="6"/>
      <c r="AG55" s="6"/>
      <c r="AH55" s="6"/>
      <c r="AI55" s="6"/>
      <c r="AJ55" s="6"/>
      <c r="AK55" s="6"/>
      <c r="AL55" s="8"/>
    </row>
    <row r="56" spans="1:38" ht="13" customHeight="1" x14ac:dyDescent="0.35">
      <c r="A56" s="3" t="s">
        <v>396</v>
      </c>
      <c r="B56" s="171">
        <v>2</v>
      </c>
      <c r="C56" s="4">
        <v>77.992171096924906</v>
      </c>
      <c r="D56" s="177">
        <v>0.69587507603265097</v>
      </c>
      <c r="E56" s="4">
        <v>76.753845908569403</v>
      </c>
      <c r="F56" s="177">
        <v>0.76764838841555505</v>
      </c>
      <c r="G56" s="4">
        <v>82.725515435812099</v>
      </c>
      <c r="H56" s="177">
        <v>0.74125682647141999</v>
      </c>
      <c r="I56" s="4">
        <v>88.740384394507501</v>
      </c>
      <c r="J56" s="177">
        <v>0.57713348174297696</v>
      </c>
      <c r="K56" s="4">
        <v>89.721250401801697</v>
      </c>
      <c r="L56" s="177">
        <v>0.59176968615435499</v>
      </c>
      <c r="M56" s="4">
        <v>82.428561878879506</v>
      </c>
      <c r="N56" s="177">
        <v>0.73599204320425005</v>
      </c>
      <c r="O56" s="6"/>
      <c r="P56" s="6"/>
      <c r="Q56" s="6"/>
      <c r="R56" s="6"/>
      <c r="S56" s="6"/>
      <c r="T56" s="6"/>
      <c r="U56" s="6"/>
      <c r="V56" s="6"/>
      <c r="W56" s="6"/>
      <c r="X56" s="6"/>
      <c r="Y56" s="6"/>
      <c r="Z56" s="6"/>
      <c r="AA56" s="6"/>
      <c r="AB56" s="6"/>
      <c r="AC56" s="6"/>
      <c r="AD56" s="6"/>
      <c r="AE56" s="6"/>
      <c r="AF56" s="6"/>
      <c r="AG56" s="6"/>
      <c r="AH56" s="6"/>
      <c r="AI56" s="6"/>
      <c r="AJ56" s="6"/>
      <c r="AK56" s="6"/>
      <c r="AL56" s="8"/>
    </row>
    <row r="57" spans="1:38" ht="13" customHeight="1" x14ac:dyDescent="0.35">
      <c r="A57" s="3" t="s">
        <v>397</v>
      </c>
      <c r="B57" s="171">
        <v>2</v>
      </c>
      <c r="C57" s="4">
        <v>43.665769553443901</v>
      </c>
      <c r="D57" s="177">
        <v>1.7684663774445599</v>
      </c>
      <c r="E57" s="4">
        <v>48.159510451783099</v>
      </c>
      <c r="F57" s="177">
        <v>1.9277024899709301</v>
      </c>
      <c r="G57" s="4">
        <v>72.798815046643796</v>
      </c>
      <c r="H57" s="177">
        <v>1.3468729296224899</v>
      </c>
      <c r="I57" s="4">
        <v>67.670938532375999</v>
      </c>
      <c r="J57" s="177">
        <v>1.3752177847084499</v>
      </c>
      <c r="K57" s="4">
        <v>72.748940284546407</v>
      </c>
      <c r="L57" s="177">
        <v>1.6650946924666199</v>
      </c>
      <c r="M57" s="4">
        <v>65.936389860844699</v>
      </c>
      <c r="N57" s="177">
        <v>1.64712596291715</v>
      </c>
      <c r="O57" s="6"/>
      <c r="P57" s="6"/>
      <c r="Q57" s="6"/>
      <c r="R57" s="6"/>
      <c r="S57" s="6"/>
      <c r="T57" s="6"/>
      <c r="U57" s="6"/>
      <c r="V57" s="6"/>
      <c r="W57" s="6"/>
      <c r="X57" s="6"/>
      <c r="Y57" s="6"/>
      <c r="Z57" s="6"/>
      <c r="AA57" s="6"/>
      <c r="AB57" s="6"/>
      <c r="AC57" s="6"/>
      <c r="AD57" s="6"/>
      <c r="AE57" s="6"/>
      <c r="AF57" s="6"/>
      <c r="AG57" s="6"/>
      <c r="AH57" s="6"/>
      <c r="AI57" s="6"/>
      <c r="AJ57" s="6"/>
      <c r="AK57" s="6"/>
      <c r="AL57" s="8"/>
    </row>
    <row r="58" spans="1:38" ht="13" customHeight="1" x14ac:dyDescent="0.35">
      <c r="A58" s="3" t="s">
        <v>398</v>
      </c>
      <c r="B58" s="171">
        <v>2</v>
      </c>
      <c r="C58" s="4">
        <v>86.125088281112596</v>
      </c>
      <c r="D58" s="177">
        <v>0.69055878694238404</v>
      </c>
      <c r="E58" s="4">
        <v>84.378955414869694</v>
      </c>
      <c r="F58" s="177">
        <v>0.68822815300461704</v>
      </c>
      <c r="G58" s="4">
        <v>87.784607466666202</v>
      </c>
      <c r="H58" s="177">
        <v>0.65743205515078795</v>
      </c>
      <c r="I58" s="4">
        <v>89.784512717382498</v>
      </c>
      <c r="J58" s="177">
        <v>0.62442479160812403</v>
      </c>
      <c r="K58" s="4">
        <v>90.623262485950406</v>
      </c>
      <c r="L58" s="177">
        <v>0.57922996873528698</v>
      </c>
      <c r="M58" s="4">
        <v>85.713519752653497</v>
      </c>
      <c r="N58" s="177">
        <v>0.66143400179759304</v>
      </c>
      <c r="O58" s="6"/>
      <c r="P58" s="6"/>
      <c r="Q58" s="6"/>
      <c r="R58" s="6"/>
      <c r="S58" s="6"/>
      <c r="T58" s="6"/>
      <c r="U58" s="6"/>
      <c r="V58" s="6"/>
      <c r="W58" s="6"/>
      <c r="X58" s="6"/>
      <c r="Y58" s="6"/>
      <c r="Z58" s="6"/>
      <c r="AA58" s="6"/>
      <c r="AB58" s="6"/>
      <c r="AC58" s="6"/>
      <c r="AD58" s="6"/>
      <c r="AE58" s="6"/>
      <c r="AF58" s="6"/>
      <c r="AG58" s="6"/>
      <c r="AH58" s="6"/>
      <c r="AI58" s="6"/>
      <c r="AJ58" s="6"/>
      <c r="AK58" s="6"/>
      <c r="AL58" s="8"/>
    </row>
    <row r="59" spans="1:38" ht="13" customHeight="1" x14ac:dyDescent="0.35">
      <c r="A59" s="3" t="s">
        <v>399</v>
      </c>
      <c r="B59" s="171">
        <v>2</v>
      </c>
      <c r="C59" s="4">
        <v>89.893506306602603</v>
      </c>
      <c r="D59" s="177">
        <v>1.4245697792887699</v>
      </c>
      <c r="E59" s="4">
        <v>89.976448514983502</v>
      </c>
      <c r="F59" s="177">
        <v>1.2550995688923201</v>
      </c>
      <c r="G59" s="4">
        <v>94.119412676094797</v>
      </c>
      <c r="H59" s="177">
        <v>0.92263027808185905</v>
      </c>
      <c r="I59" s="4">
        <v>93.807634313043806</v>
      </c>
      <c r="J59" s="177">
        <v>0.67593326401413101</v>
      </c>
      <c r="K59" s="4">
        <v>94.464328845623697</v>
      </c>
      <c r="L59" s="177">
        <v>0.86180456413992801</v>
      </c>
      <c r="M59" s="4">
        <v>93.090788115590001</v>
      </c>
      <c r="N59" s="177">
        <v>0.98608792268332501</v>
      </c>
      <c r="O59" s="6"/>
      <c r="P59" s="6"/>
      <c r="Q59" s="6"/>
      <c r="R59" s="6"/>
      <c r="S59" s="6"/>
      <c r="T59" s="6"/>
      <c r="U59" s="6"/>
      <c r="V59" s="6"/>
      <c r="W59" s="6"/>
      <c r="X59" s="6"/>
      <c r="Y59" s="6"/>
      <c r="Z59" s="6"/>
      <c r="AA59" s="6"/>
      <c r="AB59" s="6"/>
      <c r="AC59" s="6"/>
      <c r="AD59" s="6"/>
      <c r="AE59" s="6"/>
      <c r="AF59" s="6"/>
      <c r="AG59" s="6"/>
      <c r="AH59" s="6"/>
      <c r="AI59" s="6"/>
      <c r="AJ59" s="6"/>
      <c r="AK59" s="6"/>
      <c r="AL59" s="8"/>
    </row>
    <row r="60" spans="1:38" ht="13" customHeight="1" x14ac:dyDescent="0.35">
      <c r="A60" s="3" t="s">
        <v>400</v>
      </c>
      <c r="B60" s="171">
        <v>2</v>
      </c>
      <c r="C60" s="4">
        <v>57.182734552467998</v>
      </c>
      <c r="D60" s="177">
        <v>2.7275014686442698</v>
      </c>
      <c r="E60" s="4">
        <v>59.586061124000899</v>
      </c>
      <c r="F60" s="177">
        <v>2.1135579837859901</v>
      </c>
      <c r="G60" s="4">
        <v>78.423897318895499</v>
      </c>
      <c r="H60" s="177">
        <v>2.0645354229238002</v>
      </c>
      <c r="I60" s="4">
        <v>75.888638985699103</v>
      </c>
      <c r="J60" s="177">
        <v>1.99547583149644</v>
      </c>
      <c r="K60" s="4">
        <v>73.017486785770302</v>
      </c>
      <c r="L60" s="177">
        <v>2.3122231494458898</v>
      </c>
      <c r="M60" s="4">
        <v>74.7188933313235</v>
      </c>
      <c r="N60" s="177">
        <v>1.76764787250413</v>
      </c>
      <c r="O60" s="6"/>
      <c r="P60" s="6"/>
      <c r="Q60" s="6"/>
      <c r="R60" s="6"/>
      <c r="S60" s="6"/>
      <c r="T60" s="6"/>
      <c r="U60" s="6"/>
      <c r="V60" s="6"/>
      <c r="W60" s="6"/>
      <c r="X60" s="6"/>
      <c r="Y60" s="6"/>
      <c r="Z60" s="6"/>
      <c r="AA60" s="6"/>
      <c r="AB60" s="6"/>
      <c r="AC60" s="6"/>
      <c r="AD60" s="6"/>
      <c r="AE60" s="6"/>
      <c r="AF60" s="6"/>
      <c r="AG60" s="6"/>
      <c r="AH60" s="6"/>
      <c r="AI60" s="6"/>
      <c r="AJ60" s="6"/>
      <c r="AK60" s="6"/>
      <c r="AL60" s="8"/>
    </row>
    <row r="61" spans="1:38" ht="13" customHeight="1" x14ac:dyDescent="0.35">
      <c r="A61" s="3" t="s">
        <v>401</v>
      </c>
      <c r="B61" s="171">
        <v>2</v>
      </c>
      <c r="C61" s="4">
        <v>75.123400747657499</v>
      </c>
      <c r="D61" s="177">
        <v>1.0176750157555801</v>
      </c>
      <c r="E61" s="4">
        <v>76.767629530807895</v>
      </c>
      <c r="F61" s="177">
        <v>1.12455685774557</v>
      </c>
      <c r="G61" s="4">
        <v>74.605056763878594</v>
      </c>
      <c r="H61" s="177">
        <v>1.0601400073342599</v>
      </c>
      <c r="I61" s="4">
        <v>73.171059814157701</v>
      </c>
      <c r="J61" s="177">
        <v>1.1153379948543301</v>
      </c>
      <c r="K61" s="4">
        <v>84.966908167829402</v>
      </c>
      <c r="L61" s="177">
        <v>0.90822236213617802</v>
      </c>
      <c r="M61" s="4">
        <v>78.630165432927399</v>
      </c>
      <c r="N61" s="177">
        <v>1.0624866493363401</v>
      </c>
      <c r="O61" s="6"/>
      <c r="P61" s="6"/>
      <c r="Q61" s="6"/>
      <c r="R61" s="6"/>
      <c r="S61" s="6"/>
      <c r="T61" s="6"/>
      <c r="U61" s="6"/>
      <c r="V61" s="6"/>
      <c r="W61" s="6"/>
      <c r="X61" s="6"/>
      <c r="Y61" s="6"/>
      <c r="Z61" s="6"/>
      <c r="AA61" s="6"/>
      <c r="AB61" s="6"/>
      <c r="AC61" s="6"/>
      <c r="AD61" s="6"/>
      <c r="AE61" s="6"/>
      <c r="AF61" s="6"/>
      <c r="AG61" s="6"/>
      <c r="AH61" s="6"/>
      <c r="AI61" s="6"/>
      <c r="AJ61" s="6"/>
      <c r="AK61" s="6"/>
      <c r="AL61" s="8"/>
    </row>
    <row r="62" spans="1:38" ht="13" customHeight="1" x14ac:dyDescent="0.35">
      <c r="A62" s="3" t="s">
        <v>402</v>
      </c>
      <c r="B62" s="171">
        <v>2</v>
      </c>
      <c r="C62" s="4">
        <v>91.147014896094703</v>
      </c>
      <c r="D62" s="177">
        <v>0.56067456302720398</v>
      </c>
      <c r="E62" s="4">
        <v>86.188932041089302</v>
      </c>
      <c r="F62" s="177">
        <v>0.66089565365940905</v>
      </c>
      <c r="G62" s="4">
        <v>78.518074483648903</v>
      </c>
      <c r="H62" s="177">
        <v>0.84627921070303702</v>
      </c>
      <c r="I62" s="4">
        <v>89.844378209287896</v>
      </c>
      <c r="J62" s="177">
        <v>0.60149922412410795</v>
      </c>
      <c r="K62" s="4">
        <v>93.703407025515105</v>
      </c>
      <c r="L62" s="177">
        <v>0.43603254719489498</v>
      </c>
      <c r="M62" s="4">
        <v>85.789811033680806</v>
      </c>
      <c r="N62" s="177">
        <v>0.69643764832696597</v>
      </c>
      <c r="O62" s="6"/>
      <c r="P62" s="6"/>
      <c r="Q62" s="6"/>
      <c r="R62" s="6"/>
      <c r="S62" s="6"/>
      <c r="T62" s="6"/>
      <c r="U62" s="6"/>
      <c r="V62" s="6"/>
      <c r="W62" s="6"/>
      <c r="X62" s="6"/>
      <c r="Y62" s="6"/>
      <c r="Z62" s="6"/>
      <c r="AA62" s="6"/>
      <c r="AB62" s="6"/>
      <c r="AC62" s="6"/>
      <c r="AD62" s="6"/>
      <c r="AE62" s="6"/>
      <c r="AF62" s="6"/>
      <c r="AG62" s="6"/>
      <c r="AH62" s="6"/>
      <c r="AI62" s="6"/>
      <c r="AJ62" s="6"/>
      <c r="AK62" s="6"/>
      <c r="AL62" s="8"/>
    </row>
    <row r="63" spans="1:38" ht="13" customHeight="1" x14ac:dyDescent="0.35">
      <c r="A63" s="192" t="s">
        <v>403</v>
      </c>
      <c r="B63" s="172">
        <v>2</v>
      </c>
      <c r="C63" s="42">
        <v>68.122188146844096</v>
      </c>
      <c r="D63" s="178">
        <v>0.24485268368291799</v>
      </c>
      <c r="E63" s="42">
        <v>68.609740678210102</v>
      </c>
      <c r="F63" s="178">
        <v>0.23630686582727001</v>
      </c>
      <c r="G63" s="42">
        <v>80.100040549182097</v>
      </c>
      <c r="H63" s="178">
        <v>0.20957485378900201</v>
      </c>
      <c r="I63" s="42">
        <v>82.172802978595698</v>
      </c>
      <c r="J63" s="178">
        <v>0.19325900917827399</v>
      </c>
      <c r="K63" s="42">
        <v>84.201215611059396</v>
      </c>
      <c r="L63" s="178">
        <v>0.19242981433728301</v>
      </c>
      <c r="M63" s="42">
        <v>80.006541396637203</v>
      </c>
      <c r="N63" s="178">
        <v>0.207603631143465</v>
      </c>
      <c r="O63" s="6"/>
      <c r="P63" s="6"/>
      <c r="Q63" s="6"/>
      <c r="R63" s="6"/>
      <c r="S63" s="6"/>
      <c r="T63" s="6"/>
      <c r="U63" s="6"/>
      <c r="V63" s="6"/>
      <c r="W63" s="6"/>
      <c r="X63" s="6"/>
      <c r="Y63" s="6"/>
      <c r="Z63" s="6"/>
      <c r="AA63" s="6"/>
      <c r="AB63" s="6"/>
      <c r="AC63" s="6"/>
      <c r="AD63" s="6"/>
      <c r="AE63" s="6"/>
      <c r="AF63" s="6"/>
      <c r="AG63" s="6"/>
      <c r="AH63" s="6"/>
      <c r="AI63" s="6"/>
      <c r="AJ63" s="6"/>
      <c r="AK63" s="6"/>
      <c r="AL63" s="8"/>
    </row>
    <row r="64" spans="1:38" ht="13" customHeight="1" x14ac:dyDescent="0.35">
      <c r="A64" s="193" t="s">
        <v>404</v>
      </c>
      <c r="B64" s="173">
        <v>2</v>
      </c>
      <c r="C64" s="47">
        <v>71.501763614428896</v>
      </c>
      <c r="D64" s="179">
        <v>0.33969589071794498</v>
      </c>
      <c r="E64" s="47">
        <v>72.168715216534807</v>
      </c>
      <c r="F64" s="179">
        <v>0.33820607880915099</v>
      </c>
      <c r="G64" s="47">
        <v>83.257355594920895</v>
      </c>
      <c r="H64" s="179">
        <v>0.282745161157122</v>
      </c>
      <c r="I64" s="47">
        <v>86.917950643559905</v>
      </c>
      <c r="J64" s="179">
        <v>0.25426314303518999</v>
      </c>
      <c r="K64" s="47">
        <v>89.270643214093198</v>
      </c>
      <c r="L64" s="179">
        <v>0.213245031961211</v>
      </c>
      <c r="M64" s="47">
        <v>84.334943027208794</v>
      </c>
      <c r="N64" s="179">
        <v>0.28104737803757801</v>
      </c>
      <c r="O64" s="6"/>
      <c r="P64" s="6"/>
      <c r="Q64" s="6"/>
      <c r="R64" s="6"/>
      <c r="S64" s="6"/>
      <c r="T64" s="6"/>
      <c r="U64" s="6"/>
      <c r="V64" s="6"/>
      <c r="W64" s="6"/>
      <c r="X64" s="6"/>
      <c r="Y64" s="6"/>
      <c r="Z64" s="6"/>
      <c r="AA64" s="6"/>
      <c r="AB64" s="6"/>
      <c r="AC64" s="6"/>
      <c r="AD64" s="6"/>
      <c r="AE64" s="6"/>
      <c r="AF64" s="6"/>
      <c r="AG64" s="6"/>
      <c r="AH64" s="6"/>
      <c r="AI64" s="6"/>
      <c r="AJ64" s="6"/>
      <c r="AK64" s="6"/>
      <c r="AL64" s="8"/>
    </row>
    <row r="65" spans="1:38" ht="13" customHeight="1" x14ac:dyDescent="0.35">
      <c r="A65" s="194" t="s">
        <v>405</v>
      </c>
      <c r="B65" s="174">
        <v>2</v>
      </c>
      <c r="C65" s="26">
        <v>74.858551713935796</v>
      </c>
      <c r="D65" s="180">
        <v>0.165732901453465</v>
      </c>
      <c r="E65" s="26">
        <v>73.643726946200005</v>
      </c>
      <c r="F65" s="180">
        <v>0.16603048258169201</v>
      </c>
      <c r="G65" s="26">
        <v>82.345046322534799</v>
      </c>
      <c r="H65" s="180">
        <v>0.14357386970232799</v>
      </c>
      <c r="I65" s="26">
        <v>84.438830335075394</v>
      </c>
      <c r="J65" s="180">
        <v>0.13328131266629001</v>
      </c>
      <c r="K65" s="26">
        <v>87.048138500505402</v>
      </c>
      <c r="L65" s="180">
        <v>0.129970482718062</v>
      </c>
      <c r="M65" s="26">
        <v>83.199628617736394</v>
      </c>
      <c r="N65" s="180">
        <v>0.141337221851802</v>
      </c>
      <c r="O65" s="6"/>
      <c r="P65" s="6"/>
      <c r="Q65" s="6"/>
      <c r="R65" s="6"/>
      <c r="S65" s="6"/>
      <c r="T65" s="6"/>
      <c r="U65" s="6"/>
      <c r="V65" s="6"/>
      <c r="W65" s="6"/>
      <c r="X65" s="6"/>
      <c r="Y65" s="6"/>
      <c r="Z65" s="6"/>
      <c r="AA65" s="6"/>
      <c r="AB65" s="6"/>
      <c r="AC65" s="6"/>
      <c r="AD65" s="6"/>
      <c r="AE65" s="6"/>
      <c r="AF65" s="6"/>
      <c r="AG65" s="6"/>
      <c r="AH65" s="6"/>
      <c r="AI65" s="6"/>
      <c r="AJ65" s="6"/>
      <c r="AK65" s="6"/>
      <c r="AL65" s="8"/>
    </row>
    <row r="66" spans="1:38" ht="13" customHeight="1" x14ac:dyDescent="0.35">
      <c r="A66" s="3" t="s">
        <v>406</v>
      </c>
      <c r="B66" s="171">
        <v>2</v>
      </c>
      <c r="C66" s="4">
        <v>59.395682504935898</v>
      </c>
      <c r="D66" s="177">
        <v>2.4904186176930199</v>
      </c>
      <c r="E66" s="4">
        <v>65.953313503892304</v>
      </c>
      <c r="F66" s="177">
        <v>2.0036777370010901</v>
      </c>
      <c r="G66" s="4">
        <v>80.781252597564304</v>
      </c>
      <c r="H66" s="177">
        <v>1.5134745465793999</v>
      </c>
      <c r="I66" s="4">
        <v>78.268642629404994</v>
      </c>
      <c r="J66" s="177">
        <v>1.7596776817280899</v>
      </c>
      <c r="K66" s="4">
        <v>74.508025087617</v>
      </c>
      <c r="L66" s="177">
        <v>1.62449581607728</v>
      </c>
      <c r="M66" s="4">
        <v>78.136416059113202</v>
      </c>
      <c r="N66" s="177">
        <v>1.48461524640078</v>
      </c>
      <c r="O66" s="6"/>
      <c r="P66" s="6"/>
      <c r="Q66" s="6"/>
      <c r="R66" s="6"/>
      <c r="S66" s="6"/>
      <c r="T66" s="6"/>
      <c r="U66" s="6"/>
      <c r="V66" s="6"/>
      <c r="W66" s="6"/>
      <c r="X66" s="6"/>
      <c r="Y66" s="6"/>
      <c r="Z66" s="6"/>
      <c r="AA66" s="6"/>
      <c r="AB66" s="6"/>
      <c r="AC66" s="6"/>
      <c r="AD66" s="6"/>
      <c r="AE66" s="6"/>
      <c r="AF66" s="6"/>
      <c r="AG66" s="6"/>
      <c r="AH66" s="6"/>
      <c r="AI66" s="6"/>
      <c r="AJ66" s="6"/>
      <c r="AK66" s="6"/>
      <c r="AL66" s="8"/>
    </row>
    <row r="67" spans="1:38" ht="13" customHeight="1" x14ac:dyDescent="0.35">
      <c r="A67" s="3" t="s">
        <v>407</v>
      </c>
      <c r="B67" s="171">
        <v>2</v>
      </c>
      <c r="C67" s="4">
        <v>68.015001903341997</v>
      </c>
      <c r="D67" s="177">
        <v>2.3889518653843802</v>
      </c>
      <c r="E67" s="4">
        <v>67.543048558371396</v>
      </c>
      <c r="F67" s="177">
        <v>2.6538859827739598</v>
      </c>
      <c r="G67" s="4">
        <v>77.676698644132003</v>
      </c>
      <c r="H67" s="177">
        <v>1.50612154289266</v>
      </c>
      <c r="I67" s="4">
        <v>84.122858406370398</v>
      </c>
      <c r="J67" s="177">
        <v>2.03627058233337</v>
      </c>
      <c r="K67" s="4">
        <v>71.565901914156299</v>
      </c>
      <c r="L67" s="177">
        <v>2.2948372154262602</v>
      </c>
      <c r="M67" s="4">
        <v>65.228169706101895</v>
      </c>
      <c r="N67" s="177">
        <v>2.6177854908236302</v>
      </c>
      <c r="O67" s="6"/>
      <c r="P67" s="6"/>
      <c r="Q67" s="6"/>
      <c r="R67" s="6"/>
      <c r="S67" s="6"/>
      <c r="T67" s="6"/>
      <c r="U67" s="6"/>
      <c r="V67" s="6"/>
      <c r="W67" s="6"/>
      <c r="X67" s="6"/>
      <c r="Y67" s="6"/>
      <c r="Z67" s="6"/>
      <c r="AA67" s="6"/>
      <c r="AB67" s="6"/>
      <c r="AC67" s="6"/>
      <c r="AD67" s="6"/>
      <c r="AE67" s="6"/>
      <c r="AF67" s="6"/>
      <c r="AG67" s="6"/>
      <c r="AH67" s="6"/>
      <c r="AI67" s="6"/>
      <c r="AJ67" s="6"/>
      <c r="AK67" s="6"/>
      <c r="AL67" s="8"/>
    </row>
    <row r="68" spans="1:38" ht="13" customHeight="1" x14ac:dyDescent="0.35">
      <c r="A68" s="3" t="s">
        <v>408</v>
      </c>
      <c r="B68" s="171">
        <v>2</v>
      </c>
      <c r="C68" s="4">
        <v>56.002475903252801</v>
      </c>
      <c r="D68" s="177">
        <v>2.5578118513322301</v>
      </c>
      <c r="E68" s="4">
        <v>63.185829307417102</v>
      </c>
      <c r="F68" s="177">
        <v>2.4998138410856399</v>
      </c>
      <c r="G68" s="4">
        <v>78.1904783039992</v>
      </c>
      <c r="H68" s="177">
        <v>2.0778848529095399</v>
      </c>
      <c r="I68" s="4">
        <v>75.140489797823903</v>
      </c>
      <c r="J68" s="177">
        <v>2.24765928308102</v>
      </c>
      <c r="K68" s="4">
        <v>77.990617381273907</v>
      </c>
      <c r="L68" s="177">
        <v>2.03711472517714</v>
      </c>
      <c r="M68" s="4">
        <v>78.482025065365505</v>
      </c>
      <c r="N68" s="177">
        <v>1.9312669125184301</v>
      </c>
      <c r="O68" s="6"/>
      <c r="P68" s="6"/>
      <c r="Q68" s="6"/>
      <c r="R68" s="6"/>
      <c r="S68" s="6"/>
      <c r="T68" s="6"/>
      <c r="U68" s="6"/>
      <c r="V68" s="6"/>
      <c r="W68" s="6"/>
      <c r="X68" s="6"/>
      <c r="Y68" s="6"/>
      <c r="Z68" s="6"/>
      <c r="AA68" s="6"/>
      <c r="AB68" s="6"/>
      <c r="AC68" s="6"/>
      <c r="AD68" s="6"/>
      <c r="AE68" s="6"/>
      <c r="AF68" s="6"/>
      <c r="AG68" s="6"/>
      <c r="AH68" s="6"/>
      <c r="AI68" s="6"/>
      <c r="AJ68" s="6"/>
      <c r="AK68" s="6"/>
      <c r="AL68" s="8"/>
    </row>
    <row r="69" spans="1:38" ht="13" customHeight="1" x14ac:dyDescent="0.35">
      <c r="A69" s="103" t="s">
        <v>409</v>
      </c>
      <c r="B69" s="182">
        <v>2</v>
      </c>
      <c r="C69" s="109">
        <v>53.691844896496903</v>
      </c>
      <c r="D69" s="183">
        <v>2.2370171728080401</v>
      </c>
      <c r="E69" s="109">
        <v>55.5192772348178</v>
      </c>
      <c r="F69" s="183">
        <v>2.09202417698702</v>
      </c>
      <c r="G69" s="109">
        <v>78.018483275095903</v>
      </c>
      <c r="H69" s="183">
        <v>1.87981675430636</v>
      </c>
      <c r="I69" s="109">
        <v>78.559166093113504</v>
      </c>
      <c r="J69" s="183">
        <v>1.5796312138283499</v>
      </c>
      <c r="K69" s="109">
        <v>76.740111388116404</v>
      </c>
      <c r="L69" s="183">
        <v>1.8003481886455299</v>
      </c>
      <c r="M69" s="109">
        <v>74.072028126158997</v>
      </c>
      <c r="N69" s="183">
        <v>1.6534941124729701</v>
      </c>
      <c r="O69" s="9"/>
      <c r="P69" s="9"/>
      <c r="Q69" s="9"/>
      <c r="R69" s="9"/>
      <c r="S69" s="9"/>
      <c r="T69" s="9"/>
      <c r="U69" s="9"/>
      <c r="V69" s="9"/>
      <c r="W69" s="9"/>
      <c r="X69" s="9"/>
      <c r="Y69" s="9"/>
      <c r="Z69" s="9"/>
      <c r="AA69" s="9"/>
      <c r="AB69" s="9"/>
      <c r="AC69" s="9"/>
      <c r="AD69" s="9"/>
      <c r="AE69" s="9"/>
      <c r="AF69" s="9"/>
      <c r="AG69" s="9"/>
      <c r="AH69" s="9"/>
      <c r="AI69" s="9"/>
      <c r="AJ69" s="9"/>
      <c r="AK69" s="9"/>
      <c r="AL69" s="10"/>
    </row>
    <row r="70" spans="1:38" ht="13" customHeight="1" x14ac:dyDescent="0.35">
      <c r="A70" s="3"/>
      <c r="B70" s="175"/>
      <c r="C70" s="4" t="s">
        <v>2080</v>
      </c>
      <c r="D70" s="177" t="s">
        <v>2081</v>
      </c>
      <c r="E70" s="4" t="s">
        <v>2082</v>
      </c>
      <c r="F70" s="177" t="s">
        <v>2083</v>
      </c>
      <c r="G70" s="4" t="s">
        <v>2084</v>
      </c>
      <c r="H70" s="177" t="s">
        <v>2085</v>
      </c>
      <c r="I70" s="4" t="s">
        <v>2086</v>
      </c>
      <c r="J70" s="177" t="s">
        <v>2087</v>
      </c>
      <c r="K70" s="4" t="s">
        <v>2088</v>
      </c>
      <c r="L70" s="177" t="s">
        <v>2089</v>
      </c>
      <c r="M70" s="4" t="s">
        <v>2090</v>
      </c>
      <c r="N70" s="177" t="s">
        <v>2091</v>
      </c>
      <c r="O70" s="4" t="s">
        <v>2092</v>
      </c>
      <c r="P70" s="177" t="s">
        <v>2093</v>
      </c>
      <c r="Q70" s="4" t="s">
        <v>2094</v>
      </c>
      <c r="R70" s="177" t="s">
        <v>2095</v>
      </c>
      <c r="S70" s="4" t="s">
        <v>2096</v>
      </c>
      <c r="T70" s="177" t="s">
        <v>2097</v>
      </c>
      <c r="U70" s="4" t="s">
        <v>2098</v>
      </c>
      <c r="V70" s="177" t="s">
        <v>2099</v>
      </c>
      <c r="W70" s="4" t="s">
        <v>2100</v>
      </c>
      <c r="X70" s="177" t="s">
        <v>2101</v>
      </c>
      <c r="Y70" s="4" t="s">
        <v>2102</v>
      </c>
      <c r="Z70" s="177" t="s">
        <v>2103</v>
      </c>
      <c r="AA70" s="6" t="s">
        <v>2104</v>
      </c>
      <c r="AB70" s="6" t="s">
        <v>2105</v>
      </c>
      <c r="AC70" s="6" t="s">
        <v>2106</v>
      </c>
      <c r="AD70" s="6" t="s">
        <v>2107</v>
      </c>
      <c r="AE70" s="6" t="s">
        <v>2108</v>
      </c>
      <c r="AF70" s="6" t="s">
        <v>2109</v>
      </c>
      <c r="AG70" s="6" t="s">
        <v>2110</v>
      </c>
      <c r="AH70" s="6" t="s">
        <v>2111</v>
      </c>
      <c r="AI70" s="6" t="s">
        <v>2112</v>
      </c>
      <c r="AJ70" s="6" t="s">
        <v>2113</v>
      </c>
      <c r="AK70" s="6" t="s">
        <v>2114</v>
      </c>
      <c r="AL70" s="8" t="s">
        <v>2115</v>
      </c>
    </row>
    <row r="71" spans="1:38" ht="13" customHeight="1" x14ac:dyDescent="0.35">
      <c r="A71" s="3" t="s">
        <v>353</v>
      </c>
      <c r="B71" s="175">
        <v>1</v>
      </c>
      <c r="C71" s="4">
        <v>84.287592102888297</v>
      </c>
      <c r="D71" s="177">
        <v>1.0587723082642</v>
      </c>
      <c r="E71" s="4">
        <v>87.511524769548302</v>
      </c>
      <c r="F71" s="177">
        <v>0.973068728173072</v>
      </c>
      <c r="G71" s="4">
        <v>89.999656601141993</v>
      </c>
      <c r="H71" s="177">
        <v>0.88464768012543604</v>
      </c>
      <c r="I71" s="4">
        <v>88.518524450967007</v>
      </c>
      <c r="J71" s="177">
        <v>1.0371689771710499</v>
      </c>
      <c r="K71" s="4">
        <v>91.132693018938397</v>
      </c>
      <c r="L71" s="177">
        <v>0.77129323986417497</v>
      </c>
      <c r="M71" s="4">
        <v>92.2311726786712</v>
      </c>
      <c r="N71" s="177">
        <v>0.71821432600276502</v>
      </c>
      <c r="O71" s="4">
        <v>31.530213350715499</v>
      </c>
      <c r="P71" s="177">
        <v>1.63525352396623</v>
      </c>
      <c r="Q71" s="4">
        <v>27.9848667441637</v>
      </c>
      <c r="R71" s="177">
        <v>1.7269027026691</v>
      </c>
      <c r="S71" s="4">
        <v>15.276176490727201</v>
      </c>
      <c r="T71" s="177">
        <v>1.47359341120581</v>
      </c>
      <c r="U71" s="4">
        <v>16.810649724724499</v>
      </c>
      <c r="V71" s="177">
        <v>1.58909646046167</v>
      </c>
      <c r="W71" s="4">
        <v>17.816936190294101</v>
      </c>
      <c r="X71" s="177">
        <v>1.4425580580188799</v>
      </c>
      <c r="Y71" s="4">
        <v>20.505458378404299</v>
      </c>
      <c r="Z71" s="177">
        <v>1.5153610027861499</v>
      </c>
      <c r="AA71" s="6"/>
      <c r="AB71" s="6"/>
      <c r="AC71" s="6"/>
      <c r="AD71" s="6"/>
      <c r="AE71" s="6"/>
      <c r="AF71" s="6"/>
      <c r="AG71" s="6"/>
      <c r="AH71" s="6"/>
      <c r="AI71" s="6"/>
      <c r="AJ71" s="6"/>
      <c r="AK71" s="6"/>
      <c r="AL71" s="8"/>
    </row>
    <row r="72" spans="1:38" ht="13" customHeight="1" x14ac:dyDescent="0.35">
      <c r="A72" s="3" t="s">
        <v>357</v>
      </c>
      <c r="B72" s="175">
        <v>1</v>
      </c>
      <c r="C72" s="4">
        <v>77.820183414443306</v>
      </c>
      <c r="D72" s="177">
        <v>0.96396803504265605</v>
      </c>
      <c r="E72" s="4">
        <v>79.8411966478685</v>
      </c>
      <c r="F72" s="177">
        <v>0.82759870221194398</v>
      </c>
      <c r="G72" s="4">
        <v>85.952997862130104</v>
      </c>
      <c r="H72" s="177">
        <v>0.74716704248822496</v>
      </c>
      <c r="I72" s="4">
        <v>92.115734708496703</v>
      </c>
      <c r="J72" s="177">
        <v>0.53268405031910604</v>
      </c>
      <c r="K72" s="4">
        <v>91.503013245291399</v>
      </c>
      <c r="L72" s="177">
        <v>0.58324566544179901</v>
      </c>
      <c r="M72" s="4">
        <v>85.460389804913305</v>
      </c>
      <c r="N72" s="177">
        <v>0.75633097859128195</v>
      </c>
      <c r="O72" s="4">
        <v>27.3758623011366</v>
      </c>
      <c r="P72" s="177">
        <v>1.46860960979068</v>
      </c>
      <c r="Q72" s="4">
        <v>27.263198561232599</v>
      </c>
      <c r="R72" s="177">
        <v>1.38290464741441</v>
      </c>
      <c r="S72" s="4">
        <v>15.090064675773201</v>
      </c>
      <c r="T72" s="177">
        <v>1.3952040186482699</v>
      </c>
      <c r="U72" s="4">
        <v>14.900011710957299</v>
      </c>
      <c r="V72" s="177">
        <v>1.07178373076497</v>
      </c>
      <c r="W72" s="4">
        <v>18.550242790380899</v>
      </c>
      <c r="X72" s="177">
        <v>1.26755464231547</v>
      </c>
      <c r="Y72" s="4">
        <v>18.561132038812399</v>
      </c>
      <c r="Z72" s="177">
        <v>1.3530516700119399</v>
      </c>
      <c r="AA72" s="6"/>
      <c r="AB72" s="6"/>
      <c r="AC72" s="6"/>
      <c r="AD72" s="6"/>
      <c r="AE72" s="6"/>
      <c r="AF72" s="6"/>
      <c r="AG72" s="6"/>
      <c r="AH72" s="6"/>
      <c r="AI72" s="6"/>
      <c r="AJ72" s="6"/>
      <c r="AK72" s="6"/>
      <c r="AL72" s="8"/>
    </row>
    <row r="73" spans="1:38" ht="13" customHeight="1" x14ac:dyDescent="0.35">
      <c r="A73" s="190" t="s">
        <v>359</v>
      </c>
      <c r="B73" s="175">
        <v>1</v>
      </c>
      <c r="C73" s="4">
        <v>72.040784409446502</v>
      </c>
      <c r="D73" s="177">
        <v>1.44061854219889</v>
      </c>
      <c r="E73" s="4">
        <v>77.431663528011995</v>
      </c>
      <c r="F73" s="177">
        <v>1.1985757206185299</v>
      </c>
      <c r="G73" s="4">
        <v>86.041695931195207</v>
      </c>
      <c r="H73" s="177">
        <v>0.96586610031534403</v>
      </c>
      <c r="I73" s="4">
        <v>91.788216482828403</v>
      </c>
      <c r="J73" s="177">
        <v>0.78813567779604599</v>
      </c>
      <c r="K73" s="4">
        <v>93.168576966052697</v>
      </c>
      <c r="L73" s="177">
        <v>0.64064223361820904</v>
      </c>
      <c r="M73" s="4">
        <v>89.363962592643503</v>
      </c>
      <c r="N73" s="177">
        <v>0.84021936642570605</v>
      </c>
      <c r="O73" s="4">
        <v>24.787623522773199</v>
      </c>
      <c r="P73" s="177">
        <v>1.95794903813834</v>
      </c>
      <c r="Q73" s="4">
        <v>23.682045803156502</v>
      </c>
      <c r="R73" s="177">
        <v>1.7211003847353901</v>
      </c>
      <c r="S73" s="4">
        <v>9.5267940485823903</v>
      </c>
      <c r="T73" s="177">
        <v>1.40577603650341</v>
      </c>
      <c r="U73" s="4">
        <v>13.629712619900699</v>
      </c>
      <c r="V73" s="177">
        <v>1.32851913505565</v>
      </c>
      <c r="W73" s="4">
        <v>13.5977250810179</v>
      </c>
      <c r="X73" s="177">
        <v>1.20796275495205</v>
      </c>
      <c r="Y73" s="4">
        <v>15.3413105140891</v>
      </c>
      <c r="Z73" s="177">
        <v>1.43225621878842</v>
      </c>
      <c r="AA73" s="6"/>
      <c r="AB73" s="6"/>
      <c r="AC73" s="6"/>
      <c r="AD73" s="6"/>
      <c r="AE73" s="6"/>
      <c r="AF73" s="6"/>
      <c r="AG73" s="6"/>
      <c r="AH73" s="6"/>
      <c r="AI73" s="6"/>
      <c r="AJ73" s="6"/>
      <c r="AK73" s="6"/>
      <c r="AL73" s="8"/>
    </row>
    <row r="74" spans="1:38" ht="13" customHeight="1" x14ac:dyDescent="0.35">
      <c r="A74" s="3" t="s">
        <v>360</v>
      </c>
      <c r="B74" s="175">
        <v>1</v>
      </c>
      <c r="C74" s="4">
        <v>91.429403168189197</v>
      </c>
      <c r="D74" s="177">
        <v>0.824491015611855</v>
      </c>
      <c r="E74" s="4">
        <v>88.950203024741299</v>
      </c>
      <c r="F74" s="177">
        <v>0.97784858606550495</v>
      </c>
      <c r="G74" s="4">
        <v>92.855840081723798</v>
      </c>
      <c r="H74" s="177">
        <v>0.75059486711705103</v>
      </c>
      <c r="I74" s="4">
        <v>95.780001888496002</v>
      </c>
      <c r="J74" s="177">
        <v>0.56498598679545198</v>
      </c>
      <c r="K74" s="4">
        <v>98.304505998876294</v>
      </c>
      <c r="L74" s="177">
        <v>0.36631732650743898</v>
      </c>
      <c r="M74" s="4">
        <v>96.6007028908883</v>
      </c>
      <c r="N74" s="177">
        <v>0.54421625999748402</v>
      </c>
      <c r="O74" s="4">
        <v>11.0593058619578</v>
      </c>
      <c r="P74" s="177">
        <v>1.3695486660823299</v>
      </c>
      <c r="Q74" s="4">
        <v>10.833518473990599</v>
      </c>
      <c r="R74" s="177">
        <v>1.5263904996868001</v>
      </c>
      <c r="S74" s="4">
        <v>5.6298320292037998</v>
      </c>
      <c r="T74" s="177">
        <v>1.1714237080413299</v>
      </c>
      <c r="U74" s="4">
        <v>1.84100948135031</v>
      </c>
      <c r="V74" s="177">
        <v>0.88245872078627297</v>
      </c>
      <c r="W74" s="4">
        <v>2.4019133090304199</v>
      </c>
      <c r="X74" s="177">
        <v>0.64168959495563804</v>
      </c>
      <c r="Y74" s="4">
        <v>3.3214032056340002</v>
      </c>
      <c r="Z74" s="177">
        <v>0.82838702417557397</v>
      </c>
      <c r="AA74" s="6"/>
      <c r="AB74" s="6"/>
      <c r="AC74" s="6"/>
      <c r="AD74" s="6"/>
      <c r="AE74" s="6"/>
      <c r="AF74" s="6"/>
      <c r="AG74" s="6"/>
      <c r="AH74" s="6"/>
      <c r="AI74" s="6"/>
      <c r="AJ74" s="6"/>
      <c r="AK74" s="6"/>
      <c r="AL74" s="8"/>
    </row>
    <row r="75" spans="1:38" ht="13" customHeight="1" x14ac:dyDescent="0.35">
      <c r="A75" s="3" t="s">
        <v>371</v>
      </c>
      <c r="B75" s="175">
        <v>1</v>
      </c>
      <c r="C75" s="4">
        <v>80.964233541759498</v>
      </c>
      <c r="D75" s="177">
        <v>1.41355627864614</v>
      </c>
      <c r="E75" s="4">
        <v>81.808191549800895</v>
      </c>
      <c r="F75" s="177">
        <v>1.5152947332133</v>
      </c>
      <c r="G75" s="4">
        <v>87.842496269688198</v>
      </c>
      <c r="H75" s="177">
        <v>1.1228873509306301</v>
      </c>
      <c r="I75" s="4">
        <v>92.856137492537499</v>
      </c>
      <c r="J75" s="177">
        <v>0.84076316217822999</v>
      </c>
      <c r="K75" s="4">
        <v>96.361490747148295</v>
      </c>
      <c r="L75" s="177">
        <v>0.65427038234812296</v>
      </c>
      <c r="M75" s="4">
        <v>93.793208541714804</v>
      </c>
      <c r="N75" s="177">
        <v>0.88062627816955397</v>
      </c>
      <c r="O75" s="4">
        <v>23.500315354392701</v>
      </c>
      <c r="P75" s="177">
        <v>1.8796161892402901</v>
      </c>
      <c r="Q75" s="4">
        <v>22.0809201770101</v>
      </c>
      <c r="R75" s="177">
        <v>1.9755864562813501</v>
      </c>
      <c r="S75" s="4">
        <v>8.0185145269478397</v>
      </c>
      <c r="T75" s="177">
        <v>1.5075440730024701</v>
      </c>
      <c r="U75" s="4">
        <v>11.212733038174701</v>
      </c>
      <c r="V75" s="177">
        <v>1.3634381329816501</v>
      </c>
      <c r="W75" s="4">
        <v>6.7164816263771199</v>
      </c>
      <c r="X75" s="177">
        <v>1.06078647888846</v>
      </c>
      <c r="Y75" s="4">
        <v>9.43374625244358</v>
      </c>
      <c r="Z75" s="177">
        <v>1.40018880515136</v>
      </c>
      <c r="AA75" s="6"/>
      <c r="AB75" s="6"/>
      <c r="AC75" s="6"/>
      <c r="AD75" s="6"/>
      <c r="AE75" s="6"/>
      <c r="AF75" s="6"/>
      <c r="AG75" s="6"/>
      <c r="AH75" s="6"/>
      <c r="AI75" s="6"/>
      <c r="AJ75" s="6"/>
      <c r="AK75" s="6"/>
      <c r="AL75" s="8"/>
    </row>
    <row r="76" spans="1:38" ht="13" customHeight="1" x14ac:dyDescent="0.35">
      <c r="A76" s="3" t="s">
        <v>376</v>
      </c>
      <c r="B76" s="175">
        <v>1</v>
      </c>
      <c r="C76" s="4">
        <v>76.197859358299496</v>
      </c>
      <c r="D76" s="177">
        <v>1.0698331611767</v>
      </c>
      <c r="E76" s="4">
        <v>73.2545896167736</v>
      </c>
      <c r="F76" s="177">
        <v>1.01635945787964</v>
      </c>
      <c r="G76" s="4">
        <v>78.408791698236101</v>
      </c>
      <c r="H76" s="177">
        <v>0.97715596066807997</v>
      </c>
      <c r="I76" s="4">
        <v>81.190075679313196</v>
      </c>
      <c r="J76" s="177">
        <v>0.96738963822961899</v>
      </c>
      <c r="K76" s="4">
        <v>81.343989022959903</v>
      </c>
      <c r="L76" s="177">
        <v>0.89262291599130095</v>
      </c>
      <c r="M76" s="4">
        <v>80.357755558185701</v>
      </c>
      <c r="N76" s="177">
        <v>1.0064398895165201</v>
      </c>
      <c r="O76" s="4">
        <v>11.822874864388501</v>
      </c>
      <c r="P76" s="177">
        <v>1.56905335674054</v>
      </c>
      <c r="Q76" s="4">
        <v>10.8940758514658</v>
      </c>
      <c r="R76" s="177">
        <v>1.4354335827679601</v>
      </c>
      <c r="S76" s="4">
        <v>6.3079456665785196</v>
      </c>
      <c r="T76" s="177">
        <v>1.3830480172303601</v>
      </c>
      <c r="U76" s="4">
        <v>9.4465002443668702</v>
      </c>
      <c r="V76" s="177">
        <v>1.32700392091882</v>
      </c>
      <c r="W76" s="4">
        <v>10.1025397798287</v>
      </c>
      <c r="X76" s="177">
        <v>1.30126194495694</v>
      </c>
      <c r="Y76" s="4">
        <v>9.8688767302367406</v>
      </c>
      <c r="Z76" s="177">
        <v>1.4570366782391799</v>
      </c>
      <c r="AA76" s="6"/>
      <c r="AB76" s="6"/>
      <c r="AC76" s="6"/>
      <c r="AD76" s="6"/>
      <c r="AE76" s="6"/>
      <c r="AF76" s="6"/>
      <c r="AG76" s="6"/>
      <c r="AH76" s="6"/>
      <c r="AI76" s="6"/>
      <c r="AJ76" s="6"/>
      <c r="AK76" s="6"/>
      <c r="AL76" s="8"/>
    </row>
    <row r="77" spans="1:38" ht="13" customHeight="1" x14ac:dyDescent="0.35">
      <c r="A77" s="3" t="s">
        <v>378</v>
      </c>
      <c r="B77" s="175">
        <v>1</v>
      </c>
      <c r="C77" s="4">
        <v>81.033678263217695</v>
      </c>
      <c r="D77" s="177">
        <v>1.1709619359883801</v>
      </c>
      <c r="E77" s="4">
        <v>85.367958220800503</v>
      </c>
      <c r="F77" s="177">
        <v>0.97747051825446296</v>
      </c>
      <c r="G77" s="4">
        <v>89.152800829776396</v>
      </c>
      <c r="H77" s="177">
        <v>0.97909746507710904</v>
      </c>
      <c r="I77" s="4">
        <v>89.056374939659094</v>
      </c>
      <c r="J77" s="177">
        <v>0.77887504019334997</v>
      </c>
      <c r="K77" s="4">
        <v>91.908121329330399</v>
      </c>
      <c r="L77" s="177">
        <v>0.77658093746272205</v>
      </c>
      <c r="M77" s="4">
        <v>88.545869997786298</v>
      </c>
      <c r="N77" s="177">
        <v>0.99339035824520705</v>
      </c>
      <c r="O77" s="4">
        <v>13.365448347304699</v>
      </c>
      <c r="P77" s="177">
        <v>1.66799032936175</v>
      </c>
      <c r="Q77" s="4">
        <v>16.053134579752701</v>
      </c>
      <c r="R77" s="177">
        <v>1.4316189598642901</v>
      </c>
      <c r="S77" s="4">
        <v>9.2811885370942893</v>
      </c>
      <c r="T77" s="177">
        <v>1.3678392535571799</v>
      </c>
      <c r="U77" s="4">
        <v>8.6412608813682308</v>
      </c>
      <c r="V77" s="177">
        <v>1.2123469045876101</v>
      </c>
      <c r="W77" s="4">
        <v>9.6757753400757291</v>
      </c>
      <c r="X77" s="177">
        <v>1.1636856586726201</v>
      </c>
      <c r="Y77" s="4">
        <v>8.4653838248684394</v>
      </c>
      <c r="Z77" s="177">
        <v>1.38894476706206</v>
      </c>
      <c r="AA77" s="6"/>
      <c r="AB77" s="6"/>
      <c r="AC77" s="6"/>
      <c r="AD77" s="6"/>
      <c r="AE77" s="6"/>
      <c r="AF77" s="6"/>
      <c r="AG77" s="6"/>
      <c r="AH77" s="6"/>
      <c r="AI77" s="6"/>
      <c r="AJ77" s="6"/>
      <c r="AK77" s="6"/>
      <c r="AL77" s="8"/>
    </row>
    <row r="78" spans="1:38" ht="13" customHeight="1" x14ac:dyDescent="0.35">
      <c r="A78" s="3" t="s">
        <v>384</v>
      </c>
      <c r="B78" s="175">
        <v>1</v>
      </c>
      <c r="C78" s="4">
        <v>83.365015768583902</v>
      </c>
      <c r="D78" s="177">
        <v>0.97115175312827995</v>
      </c>
      <c r="E78" s="4">
        <v>78.887504969095602</v>
      </c>
      <c r="F78" s="177">
        <v>0.98598514742515297</v>
      </c>
      <c r="G78" s="4">
        <v>84.663832992410505</v>
      </c>
      <c r="H78" s="177">
        <v>0.82355283315618599</v>
      </c>
      <c r="I78" s="4">
        <v>88.095231201178706</v>
      </c>
      <c r="J78" s="177">
        <v>0.83618642170117197</v>
      </c>
      <c r="K78" s="4">
        <v>91.281974999717306</v>
      </c>
      <c r="L78" s="177">
        <v>0.71054272708176702</v>
      </c>
      <c r="M78" s="4">
        <v>91.441747321907499</v>
      </c>
      <c r="N78" s="177">
        <v>0.59743417255046705</v>
      </c>
      <c r="O78" s="4">
        <v>14.898988249052399</v>
      </c>
      <c r="P78" s="177">
        <v>1.4663038682713501</v>
      </c>
      <c r="Q78" s="4">
        <v>14.998102868637099</v>
      </c>
      <c r="R78" s="177">
        <v>1.68764064286799</v>
      </c>
      <c r="S78" s="4">
        <v>4.6980212819093898</v>
      </c>
      <c r="T78" s="177">
        <v>1.2386920810854101</v>
      </c>
      <c r="U78" s="4">
        <v>10.646898492005</v>
      </c>
      <c r="V78" s="177">
        <v>1.2989099075891499</v>
      </c>
      <c r="W78" s="4">
        <v>9.9853018595399696</v>
      </c>
      <c r="X78" s="177">
        <v>1.2358081369263301</v>
      </c>
      <c r="Y78" s="4">
        <v>6.5504704468236401</v>
      </c>
      <c r="Z78" s="177">
        <v>1.0551180354415099</v>
      </c>
      <c r="AA78" s="6"/>
      <c r="AB78" s="6"/>
      <c r="AC78" s="6"/>
      <c r="AD78" s="6"/>
      <c r="AE78" s="6"/>
      <c r="AF78" s="6"/>
      <c r="AG78" s="6"/>
      <c r="AH78" s="6"/>
      <c r="AI78" s="6"/>
      <c r="AJ78" s="6"/>
      <c r="AK78" s="6"/>
      <c r="AL78" s="8"/>
    </row>
    <row r="79" spans="1:38" ht="13" customHeight="1" x14ac:dyDescent="0.35">
      <c r="A79" s="3" t="s">
        <v>389</v>
      </c>
      <c r="B79" s="175">
        <v>1</v>
      </c>
      <c r="C79" s="4">
        <v>95.805878689108894</v>
      </c>
      <c r="D79" s="177">
        <v>0.44950943162102303</v>
      </c>
      <c r="E79" s="4">
        <v>94.607482789495094</v>
      </c>
      <c r="F79" s="177">
        <v>0.58712906606223103</v>
      </c>
      <c r="G79" s="4">
        <v>93.805466551335996</v>
      </c>
      <c r="H79" s="177">
        <v>0.55711132832615895</v>
      </c>
      <c r="I79" s="4">
        <v>94.1605766105844</v>
      </c>
      <c r="J79" s="177">
        <v>0.50550959814596996</v>
      </c>
      <c r="K79" s="4">
        <v>95.748718454481406</v>
      </c>
      <c r="L79" s="177">
        <v>0.46791922640052203</v>
      </c>
      <c r="M79" s="4">
        <v>94.901526817911602</v>
      </c>
      <c r="N79" s="177">
        <v>0.51732291123571905</v>
      </c>
      <c r="O79" s="4">
        <v>2.9593236880536198</v>
      </c>
      <c r="P79" s="177">
        <v>0.77822844657165102</v>
      </c>
      <c r="Q79" s="4">
        <v>3.2301306700805701</v>
      </c>
      <c r="R79" s="177">
        <v>0.97092414197445998</v>
      </c>
      <c r="S79" s="4">
        <v>3.1642360537296099</v>
      </c>
      <c r="T79" s="177">
        <v>0.90944843253456598</v>
      </c>
      <c r="U79" s="4">
        <v>2.4758641082229902</v>
      </c>
      <c r="V79" s="177">
        <v>0.89688944771511703</v>
      </c>
      <c r="W79" s="4">
        <v>0.58994310844793996</v>
      </c>
      <c r="X79" s="177">
        <v>0.72043754983112496</v>
      </c>
      <c r="Y79" s="4">
        <v>2.0641773521069702</v>
      </c>
      <c r="Z79" s="177">
        <v>0.87900057743691895</v>
      </c>
      <c r="AA79" s="6"/>
      <c r="AB79" s="6"/>
      <c r="AC79" s="6"/>
      <c r="AD79" s="6"/>
      <c r="AE79" s="6"/>
      <c r="AF79" s="6"/>
      <c r="AG79" s="6"/>
      <c r="AH79" s="6"/>
      <c r="AI79" s="6"/>
      <c r="AJ79" s="6"/>
      <c r="AK79" s="6"/>
      <c r="AL79" s="8"/>
    </row>
    <row r="80" spans="1:38" ht="13" customHeight="1" x14ac:dyDescent="0.35">
      <c r="A80" s="3" t="s">
        <v>394</v>
      </c>
      <c r="B80" s="175">
        <v>1</v>
      </c>
      <c r="C80" s="4">
        <v>79.518619030681407</v>
      </c>
      <c r="D80" s="177">
        <v>0.88285475472019803</v>
      </c>
      <c r="E80" s="4">
        <v>85.123188759052098</v>
      </c>
      <c r="F80" s="177">
        <v>0.89990197650048198</v>
      </c>
      <c r="G80" s="4">
        <v>85.617829848387203</v>
      </c>
      <c r="H80" s="177">
        <v>0.803833444766201</v>
      </c>
      <c r="I80" s="4">
        <v>82.9717478879559</v>
      </c>
      <c r="J80" s="177">
        <v>0.899151136698639</v>
      </c>
      <c r="K80" s="4">
        <v>93.377307733287907</v>
      </c>
      <c r="L80" s="177">
        <v>0.58168313274089301</v>
      </c>
      <c r="M80" s="4">
        <v>87.755025841716602</v>
      </c>
      <c r="N80" s="177">
        <v>0.71999386030061097</v>
      </c>
      <c r="O80" s="4">
        <v>12.0318505753363</v>
      </c>
      <c r="P80" s="177">
        <v>1.5518230323438</v>
      </c>
      <c r="Q80" s="4">
        <v>9.1066353168192506</v>
      </c>
      <c r="R80" s="177">
        <v>1.5084717733465201</v>
      </c>
      <c r="S80" s="4">
        <v>7.3896789150767397</v>
      </c>
      <c r="T80" s="177">
        <v>1.4038046429561299</v>
      </c>
      <c r="U80" s="4">
        <v>9.3819640908876192</v>
      </c>
      <c r="V80" s="177">
        <v>1.5761203616523001</v>
      </c>
      <c r="W80" s="4">
        <v>5.3990667435352302</v>
      </c>
      <c r="X80" s="177">
        <v>1.0527285449414701</v>
      </c>
      <c r="Y80" s="4">
        <v>5.7528753905507104</v>
      </c>
      <c r="Z80" s="177">
        <v>1.2658727343763101</v>
      </c>
      <c r="AA80" s="6"/>
      <c r="AB80" s="6"/>
      <c r="AC80" s="6"/>
      <c r="AD80" s="6"/>
      <c r="AE80" s="6"/>
      <c r="AF80" s="6"/>
      <c r="AG80" s="6"/>
      <c r="AH80" s="6"/>
      <c r="AI80" s="6"/>
      <c r="AJ80" s="6"/>
      <c r="AK80" s="6"/>
      <c r="AL80" s="8"/>
    </row>
    <row r="81" spans="1:38" ht="13" customHeight="1" x14ac:dyDescent="0.35">
      <c r="A81" s="3" t="s">
        <v>396</v>
      </c>
      <c r="B81" s="175">
        <v>1</v>
      </c>
      <c r="C81" s="4">
        <v>93.724411655148202</v>
      </c>
      <c r="D81" s="177">
        <v>0.39251008768488399</v>
      </c>
      <c r="E81" s="4">
        <v>93.450394975230097</v>
      </c>
      <c r="F81" s="177">
        <v>0.43418367568223398</v>
      </c>
      <c r="G81" s="4">
        <v>93.405623517696895</v>
      </c>
      <c r="H81" s="177">
        <v>0.507564360054651</v>
      </c>
      <c r="I81" s="4">
        <v>97.244000643160803</v>
      </c>
      <c r="J81" s="177">
        <v>0.33829877601416303</v>
      </c>
      <c r="K81" s="4">
        <v>97.852732474347803</v>
      </c>
      <c r="L81" s="177">
        <v>0.284939770652617</v>
      </c>
      <c r="M81" s="4">
        <v>95.620137675552698</v>
      </c>
      <c r="N81" s="177">
        <v>0.46633335773228202</v>
      </c>
      <c r="O81" s="4">
        <v>15.7322405582233</v>
      </c>
      <c r="P81" s="177">
        <v>0.798940730203339</v>
      </c>
      <c r="Q81" s="4">
        <v>16.696549066660701</v>
      </c>
      <c r="R81" s="177">
        <v>0.88192942601204405</v>
      </c>
      <c r="S81" s="4">
        <v>10.680108081884899</v>
      </c>
      <c r="T81" s="177">
        <v>0.89837812884562596</v>
      </c>
      <c r="U81" s="4">
        <v>8.5036162486532998</v>
      </c>
      <c r="V81" s="177">
        <v>0.66897617117611297</v>
      </c>
      <c r="W81" s="4">
        <v>8.1314820725460493</v>
      </c>
      <c r="X81" s="177">
        <v>0.65679679837130001</v>
      </c>
      <c r="Y81" s="4">
        <v>13.191575796673201</v>
      </c>
      <c r="Z81" s="177">
        <v>0.871292768358507</v>
      </c>
      <c r="AA81" s="6"/>
      <c r="AB81" s="6"/>
      <c r="AC81" s="6"/>
      <c r="AD81" s="6"/>
      <c r="AE81" s="6"/>
      <c r="AF81" s="6"/>
      <c r="AG81" s="6"/>
      <c r="AH81" s="6"/>
      <c r="AI81" s="6"/>
      <c r="AJ81" s="6"/>
      <c r="AK81" s="6"/>
      <c r="AL81" s="8"/>
    </row>
    <row r="82" spans="1:38" ht="13" customHeight="1" x14ac:dyDescent="0.35">
      <c r="A82" s="3" t="s">
        <v>398</v>
      </c>
      <c r="B82" s="175">
        <v>1</v>
      </c>
      <c r="C82" s="4">
        <v>93.158626320408501</v>
      </c>
      <c r="D82" s="177">
        <v>0.62145566356551196</v>
      </c>
      <c r="E82" s="4">
        <v>91.783988604076796</v>
      </c>
      <c r="F82" s="177">
        <v>0.69951291918220204</v>
      </c>
      <c r="G82" s="4">
        <v>93.600330105633105</v>
      </c>
      <c r="H82" s="177">
        <v>0.61221582946650599</v>
      </c>
      <c r="I82" s="4">
        <v>95.151511271566505</v>
      </c>
      <c r="J82" s="177">
        <v>0.53118400034296598</v>
      </c>
      <c r="K82" s="4">
        <v>96.038205577859003</v>
      </c>
      <c r="L82" s="177">
        <v>0.45751576789682802</v>
      </c>
      <c r="M82" s="4">
        <v>93.015744340249597</v>
      </c>
      <c r="N82" s="177">
        <v>0.64193402981159098</v>
      </c>
      <c r="O82" s="4">
        <v>7.0335380392958902</v>
      </c>
      <c r="P82" s="177">
        <v>0.92902022582987198</v>
      </c>
      <c r="Q82" s="4">
        <v>7.4050331892070202</v>
      </c>
      <c r="R82" s="177">
        <v>0.98131356593647101</v>
      </c>
      <c r="S82" s="4">
        <v>5.8157226389669701</v>
      </c>
      <c r="T82" s="177">
        <v>0.89834577362458301</v>
      </c>
      <c r="U82" s="4">
        <v>5.3669985541839704</v>
      </c>
      <c r="V82" s="177">
        <v>0.81979434164624798</v>
      </c>
      <c r="W82" s="4">
        <v>5.4149430919085999</v>
      </c>
      <c r="X82" s="177">
        <v>0.738124674127146</v>
      </c>
      <c r="Y82" s="4">
        <v>7.3022245875961103</v>
      </c>
      <c r="Z82" s="177">
        <v>0.92172351459867197</v>
      </c>
      <c r="AA82" s="6"/>
      <c r="AB82" s="6"/>
      <c r="AC82" s="6"/>
      <c r="AD82" s="6"/>
      <c r="AE82" s="6"/>
      <c r="AF82" s="6"/>
      <c r="AG82" s="6"/>
      <c r="AH82" s="6"/>
      <c r="AI82" s="6"/>
      <c r="AJ82" s="6"/>
      <c r="AK82" s="6"/>
      <c r="AL82" s="8"/>
    </row>
    <row r="83" spans="1:38" ht="13" customHeight="1" x14ac:dyDescent="0.35">
      <c r="A83" s="3" t="s">
        <v>399</v>
      </c>
      <c r="B83" s="175">
        <v>1</v>
      </c>
      <c r="C83" s="4">
        <v>94.217294350192702</v>
      </c>
      <c r="D83" s="177">
        <v>0.67263582472185202</v>
      </c>
      <c r="E83" s="4">
        <v>93.297109649375699</v>
      </c>
      <c r="F83" s="177">
        <v>0.68489947989228595</v>
      </c>
      <c r="G83" s="4">
        <v>95.822841569141303</v>
      </c>
      <c r="H83" s="177">
        <v>0.51279177455566505</v>
      </c>
      <c r="I83" s="4">
        <v>96.164619442354606</v>
      </c>
      <c r="J83" s="177">
        <v>0.39666194886594203</v>
      </c>
      <c r="K83" s="4">
        <v>96.915553651175699</v>
      </c>
      <c r="L83" s="177">
        <v>0.36654560344998999</v>
      </c>
      <c r="M83" s="4">
        <v>96.204645270932801</v>
      </c>
      <c r="N83" s="177">
        <v>0.52761550661666801</v>
      </c>
      <c r="O83" s="4">
        <v>4.3237880435901701</v>
      </c>
      <c r="P83" s="177">
        <v>1.57538503508257</v>
      </c>
      <c r="Q83" s="4">
        <v>3.3206611343921502</v>
      </c>
      <c r="R83" s="177">
        <v>1.42981195455571</v>
      </c>
      <c r="S83" s="4">
        <v>1.70342889304654</v>
      </c>
      <c r="T83" s="177">
        <v>1.0555576886581599</v>
      </c>
      <c r="U83" s="4">
        <v>2.35698512931079</v>
      </c>
      <c r="V83" s="177">
        <v>0.78372602296907501</v>
      </c>
      <c r="W83" s="4">
        <v>2.45122480555206</v>
      </c>
      <c r="X83" s="177">
        <v>0.93651630321149704</v>
      </c>
      <c r="Y83" s="4">
        <v>3.1138571553427599</v>
      </c>
      <c r="Z83" s="177">
        <v>1.11836823724759</v>
      </c>
      <c r="AA83" s="6"/>
      <c r="AB83" s="6"/>
      <c r="AC83" s="6"/>
      <c r="AD83" s="6"/>
      <c r="AE83" s="6"/>
      <c r="AF83" s="6"/>
      <c r="AG83" s="6"/>
      <c r="AH83" s="6"/>
      <c r="AI83" s="6"/>
      <c r="AJ83" s="6"/>
      <c r="AK83" s="6"/>
      <c r="AL83" s="8"/>
    </row>
    <row r="84" spans="1:38" ht="13" customHeight="1" x14ac:dyDescent="0.35">
      <c r="A84" s="191" t="s">
        <v>410</v>
      </c>
      <c r="B84" s="176">
        <v>1</v>
      </c>
      <c r="C84" s="35">
        <v>85.960232971910102</v>
      </c>
      <c r="D84" s="181">
        <v>0.26563853949030902</v>
      </c>
      <c r="E84" s="35">
        <v>86.156944464654899</v>
      </c>
      <c r="F84" s="181">
        <v>0.26544191943524997</v>
      </c>
      <c r="G84" s="35">
        <v>89.260708993941805</v>
      </c>
      <c r="H84" s="181">
        <v>0.229866206494799</v>
      </c>
      <c r="I84" s="35">
        <v>91.108711351355893</v>
      </c>
      <c r="J84" s="181">
        <v>0.20825359045931999</v>
      </c>
      <c r="K84" s="35">
        <v>93.480692187784499</v>
      </c>
      <c r="L84" s="181">
        <v>0.174487785591285</v>
      </c>
      <c r="M84" s="35">
        <v>91.327327228369199</v>
      </c>
      <c r="N84" s="181">
        <v>0.20766817093560999</v>
      </c>
      <c r="O84" s="35">
        <v>17.756365390872698</v>
      </c>
      <c r="P84" s="181">
        <v>0.43379800500612697</v>
      </c>
      <c r="Q84" s="35">
        <v>17.1296676632426</v>
      </c>
      <c r="R84" s="181">
        <v>0.43865377420676499</v>
      </c>
      <c r="S84" s="35">
        <v>9.2381446709131598</v>
      </c>
      <c r="T84" s="181">
        <v>0.36440215443012502</v>
      </c>
      <c r="U84" s="35">
        <v>9.78122587649524</v>
      </c>
      <c r="V84" s="181">
        <v>0.35468508351262101</v>
      </c>
      <c r="W84" s="35">
        <v>10.3391289311514</v>
      </c>
      <c r="X84" s="181">
        <v>0.34424028759832798</v>
      </c>
      <c r="Y84" s="35">
        <v>11.569118994568001</v>
      </c>
      <c r="Z84" s="181">
        <v>0.374483920296657</v>
      </c>
      <c r="AA84" s="6"/>
      <c r="AB84" s="6"/>
      <c r="AC84" s="6"/>
      <c r="AD84" s="6"/>
      <c r="AE84" s="6"/>
      <c r="AF84" s="6"/>
      <c r="AG84" s="6"/>
      <c r="AH84" s="6"/>
      <c r="AI84" s="6"/>
      <c r="AJ84" s="6"/>
      <c r="AK84" s="6"/>
      <c r="AL84" s="8"/>
    </row>
    <row r="85" spans="1:38" ht="13" customHeight="1" x14ac:dyDescent="0.35">
      <c r="A85" s="3" t="s">
        <v>198</v>
      </c>
      <c r="B85" s="175">
        <v>1</v>
      </c>
      <c r="C85" s="4">
        <v>81.612177794992604</v>
      </c>
      <c r="D85" s="177">
        <v>1.2135292978082799</v>
      </c>
      <c r="E85" s="4">
        <v>81.416729868796295</v>
      </c>
      <c r="F85" s="177">
        <v>1.1973109118399301</v>
      </c>
      <c r="G85" s="4">
        <v>85.894756351233298</v>
      </c>
      <c r="H85" s="177">
        <v>0.96336478784872803</v>
      </c>
      <c r="I85" s="4">
        <v>92.330512431170803</v>
      </c>
      <c r="J85" s="177">
        <v>0.70996524817082096</v>
      </c>
      <c r="K85" s="4">
        <v>90.411094445590095</v>
      </c>
      <c r="L85" s="177">
        <v>0.79694783380589296</v>
      </c>
      <c r="M85" s="4">
        <v>82.910168751013799</v>
      </c>
      <c r="N85" s="177">
        <v>1.0184334087659299</v>
      </c>
      <c r="O85" s="4">
        <v>29.155653290174001</v>
      </c>
      <c r="P85" s="177">
        <v>2.0589352057892101</v>
      </c>
      <c r="Q85" s="4">
        <v>29.5750856601801</v>
      </c>
      <c r="R85" s="177">
        <v>2.12078569983426</v>
      </c>
      <c r="S85" s="4">
        <v>18.5950500978606</v>
      </c>
      <c r="T85" s="177">
        <v>2.00892196691778</v>
      </c>
      <c r="U85" s="4">
        <v>15.7080013007559</v>
      </c>
      <c r="V85" s="177">
        <v>1.5584579421421501</v>
      </c>
      <c r="W85" s="4">
        <v>21.624849411391601</v>
      </c>
      <c r="X85" s="177">
        <v>1.9180486548681901</v>
      </c>
      <c r="Y85" s="4">
        <v>20.466646267906899</v>
      </c>
      <c r="Z85" s="177">
        <v>1.96599679662066</v>
      </c>
      <c r="AA85" s="6"/>
      <c r="AB85" s="6"/>
      <c r="AC85" s="6"/>
      <c r="AD85" s="6"/>
      <c r="AE85" s="6"/>
      <c r="AF85" s="6"/>
      <c r="AG85" s="6"/>
      <c r="AH85" s="6"/>
      <c r="AI85" s="6"/>
      <c r="AJ85" s="6"/>
      <c r="AK85" s="6"/>
      <c r="AL85" s="8"/>
    </row>
    <row r="86" spans="1:38" ht="13" customHeight="1" x14ac:dyDescent="0.35">
      <c r="A86" s="3" t="s">
        <v>407</v>
      </c>
      <c r="B86" s="175">
        <v>1</v>
      </c>
      <c r="C86" s="4">
        <v>93.221196863734505</v>
      </c>
      <c r="D86" s="177">
        <v>1.00435278178031</v>
      </c>
      <c r="E86" s="4">
        <v>94.2403654733222</v>
      </c>
      <c r="F86" s="177">
        <v>0.96987262207677505</v>
      </c>
      <c r="G86" s="4">
        <v>94.204117733866298</v>
      </c>
      <c r="H86" s="177">
        <v>1.0227758469125801</v>
      </c>
      <c r="I86" s="4">
        <v>96.193711322629696</v>
      </c>
      <c r="J86" s="177">
        <v>0.76872702454602004</v>
      </c>
      <c r="K86" s="4">
        <v>92.146386795177193</v>
      </c>
      <c r="L86" s="177">
        <v>1.02106202099758</v>
      </c>
      <c r="M86" s="4">
        <v>91.878273351690396</v>
      </c>
      <c r="N86" s="177">
        <v>1.0403491503729101</v>
      </c>
      <c r="O86" s="4">
        <v>25.206194960392502</v>
      </c>
      <c r="P86" s="177">
        <v>2.5914890556190602</v>
      </c>
      <c r="Q86" s="4">
        <v>26.6973169149508</v>
      </c>
      <c r="R86" s="177">
        <v>2.8255554697471799</v>
      </c>
      <c r="S86" s="4">
        <v>16.527419089734298</v>
      </c>
      <c r="T86" s="177">
        <v>1.82056928870975</v>
      </c>
      <c r="U86" s="4">
        <v>12.0708529162592</v>
      </c>
      <c r="V86" s="177">
        <v>2.1765429292213998</v>
      </c>
      <c r="W86" s="4">
        <v>20.580484881020901</v>
      </c>
      <c r="X86" s="177">
        <v>2.5117415265168099</v>
      </c>
      <c r="Y86" s="4">
        <v>26.650103645588398</v>
      </c>
      <c r="Z86" s="177">
        <v>2.8169357874556402</v>
      </c>
      <c r="AA86" s="6"/>
      <c r="AB86" s="6"/>
      <c r="AC86" s="6"/>
      <c r="AD86" s="6"/>
      <c r="AE86" s="6"/>
      <c r="AF86" s="6"/>
      <c r="AG86" s="6"/>
      <c r="AH86" s="6"/>
      <c r="AI86" s="6"/>
      <c r="AJ86" s="6"/>
      <c r="AK86" s="6"/>
      <c r="AL86" s="8"/>
    </row>
    <row r="87" spans="1:38" ht="13" customHeight="1" x14ac:dyDescent="0.35">
      <c r="A87" s="103" t="s">
        <v>408</v>
      </c>
      <c r="B87" s="184">
        <v>1</v>
      </c>
      <c r="C87" s="109">
        <v>85.321101150428902</v>
      </c>
      <c r="D87" s="183">
        <v>1.4874786598538099</v>
      </c>
      <c r="E87" s="109">
        <v>87.439236907599707</v>
      </c>
      <c r="F87" s="183">
        <v>1.57389787953756</v>
      </c>
      <c r="G87" s="109">
        <v>88.296612011493494</v>
      </c>
      <c r="H87" s="183">
        <v>1.3201066212838699</v>
      </c>
      <c r="I87" s="109">
        <v>88.647045280626301</v>
      </c>
      <c r="J87" s="183">
        <v>1.4036380848707799</v>
      </c>
      <c r="K87" s="109">
        <v>90.377770188748499</v>
      </c>
      <c r="L87" s="183">
        <v>1.2081698403500001</v>
      </c>
      <c r="M87" s="109">
        <v>92.998687391375299</v>
      </c>
      <c r="N87" s="183">
        <v>1.0704171092349699</v>
      </c>
      <c r="O87" s="109">
        <v>29.3186252471762</v>
      </c>
      <c r="P87" s="183">
        <v>2.9588839501298598</v>
      </c>
      <c r="Q87" s="109">
        <v>24.253407600182602</v>
      </c>
      <c r="R87" s="183">
        <v>2.9540182422077499</v>
      </c>
      <c r="S87" s="109">
        <v>10.106133707494299</v>
      </c>
      <c r="T87" s="183">
        <v>2.4617650077755999</v>
      </c>
      <c r="U87" s="109">
        <v>13.506555482802399</v>
      </c>
      <c r="V87" s="183">
        <v>2.6499381362816798</v>
      </c>
      <c r="W87" s="109">
        <v>12.3871528074746</v>
      </c>
      <c r="X87" s="183">
        <v>2.3684405769756798</v>
      </c>
      <c r="Y87" s="109">
        <v>14.516662326009801</v>
      </c>
      <c r="Z87" s="183">
        <v>2.2080726154570698</v>
      </c>
      <c r="AA87" s="9"/>
      <c r="AB87" s="9"/>
      <c r="AC87" s="9"/>
      <c r="AD87" s="9"/>
      <c r="AE87" s="9"/>
      <c r="AF87" s="9"/>
      <c r="AG87" s="9"/>
      <c r="AH87" s="9"/>
      <c r="AI87" s="9"/>
      <c r="AJ87" s="9"/>
      <c r="AK87" s="9"/>
      <c r="AL87" s="10"/>
    </row>
    <row r="88" spans="1:38" ht="13" customHeight="1" x14ac:dyDescent="0.35">
      <c r="A88" s="3"/>
      <c r="B88" s="111"/>
      <c r="C88" s="4" t="s">
        <v>2080</v>
      </c>
      <c r="D88" s="177" t="s">
        <v>2081</v>
      </c>
      <c r="E88" s="4" t="s">
        <v>2082</v>
      </c>
      <c r="F88" s="177" t="s">
        <v>2083</v>
      </c>
      <c r="G88" s="4" t="s">
        <v>2084</v>
      </c>
      <c r="H88" s="177" t="s">
        <v>2085</v>
      </c>
      <c r="I88" s="4" t="s">
        <v>2086</v>
      </c>
      <c r="J88" s="177" t="s">
        <v>2087</v>
      </c>
      <c r="K88" s="4" t="s">
        <v>2088</v>
      </c>
      <c r="L88" s="177" t="s">
        <v>2089</v>
      </c>
      <c r="M88" s="4" t="s">
        <v>2090</v>
      </c>
      <c r="N88" s="177" t="s">
        <v>2091</v>
      </c>
      <c r="O88" s="6" t="s">
        <v>2092</v>
      </c>
      <c r="P88" s="6" t="s">
        <v>2093</v>
      </c>
      <c r="Q88" s="6" t="s">
        <v>2094</v>
      </c>
      <c r="R88" s="6" t="s">
        <v>2095</v>
      </c>
      <c r="S88" s="6" t="s">
        <v>2096</v>
      </c>
      <c r="T88" s="6" t="s">
        <v>2097</v>
      </c>
      <c r="U88" s="6" t="s">
        <v>2098</v>
      </c>
      <c r="V88" s="6" t="s">
        <v>2099</v>
      </c>
      <c r="W88" s="6" t="s">
        <v>2100</v>
      </c>
      <c r="X88" s="6" t="s">
        <v>2101</v>
      </c>
      <c r="Y88" s="6" t="s">
        <v>2102</v>
      </c>
      <c r="Z88" s="6" t="s">
        <v>2103</v>
      </c>
      <c r="AA88" s="4" t="s">
        <v>2104</v>
      </c>
      <c r="AB88" s="177" t="s">
        <v>2105</v>
      </c>
      <c r="AC88" s="4" t="s">
        <v>2106</v>
      </c>
      <c r="AD88" s="177" t="s">
        <v>2107</v>
      </c>
      <c r="AE88" s="4" t="s">
        <v>2108</v>
      </c>
      <c r="AF88" s="177" t="s">
        <v>2109</v>
      </c>
      <c r="AG88" s="4" t="s">
        <v>2110</v>
      </c>
      <c r="AH88" s="177" t="s">
        <v>2111</v>
      </c>
      <c r="AI88" s="4" t="s">
        <v>2112</v>
      </c>
      <c r="AJ88" s="177" t="s">
        <v>2113</v>
      </c>
      <c r="AK88" s="4" t="s">
        <v>2114</v>
      </c>
      <c r="AL88" s="196" t="s">
        <v>2115</v>
      </c>
    </row>
    <row r="89" spans="1:38" ht="13" customHeight="1" x14ac:dyDescent="0.35">
      <c r="A89" s="3" t="s">
        <v>365</v>
      </c>
      <c r="B89" s="111">
        <v>3</v>
      </c>
      <c r="C89" s="4">
        <v>76.244047451870202</v>
      </c>
      <c r="D89" s="177">
        <v>1.10239920182273</v>
      </c>
      <c r="E89" s="4">
        <v>59.074229665468103</v>
      </c>
      <c r="F89" s="177">
        <v>1.1907163483538901</v>
      </c>
      <c r="G89" s="4">
        <v>83.902058608666707</v>
      </c>
      <c r="H89" s="177">
        <v>0.70831856776675195</v>
      </c>
      <c r="I89" s="4">
        <v>87.925788412911601</v>
      </c>
      <c r="J89" s="177">
        <v>0.72539009005791899</v>
      </c>
      <c r="K89" s="4">
        <v>91.545090609616807</v>
      </c>
      <c r="L89" s="177">
        <v>0.64442516184978005</v>
      </c>
      <c r="M89" s="4">
        <v>81.0953174851835</v>
      </c>
      <c r="N89" s="177">
        <v>0.79933062080303996</v>
      </c>
      <c r="O89" s="6"/>
      <c r="P89" s="6"/>
      <c r="Q89" s="6"/>
      <c r="R89" s="6"/>
      <c r="S89" s="6"/>
      <c r="T89" s="6"/>
      <c r="U89" s="6"/>
      <c r="V89" s="6"/>
      <c r="W89" s="6"/>
      <c r="X89" s="6"/>
      <c r="Y89" s="6"/>
      <c r="Z89" s="6"/>
      <c r="AA89" s="4">
        <v>-1.80439380359192</v>
      </c>
      <c r="AB89" s="177">
        <v>1.58450031389749</v>
      </c>
      <c r="AC89" s="4">
        <v>-9.5355204150744406</v>
      </c>
      <c r="AD89" s="177">
        <v>1.79621171508736</v>
      </c>
      <c r="AE89" s="4">
        <v>-2.0720489422530202</v>
      </c>
      <c r="AF89" s="177">
        <v>1.08367706776394</v>
      </c>
      <c r="AG89" s="4">
        <v>-2.9120312853456101</v>
      </c>
      <c r="AH89" s="177">
        <v>0.98288900258602296</v>
      </c>
      <c r="AI89" s="4">
        <v>0.35355685139872201</v>
      </c>
      <c r="AJ89" s="177">
        <v>0.95783647121316096</v>
      </c>
      <c r="AK89" s="4">
        <v>-2.5864870630738599</v>
      </c>
      <c r="AL89" s="196">
        <v>1.3406292728375999</v>
      </c>
    </row>
    <row r="90" spans="1:38" ht="13" customHeight="1" x14ac:dyDescent="0.35">
      <c r="A90" s="3" t="s">
        <v>368</v>
      </c>
      <c r="B90" s="111">
        <v>3</v>
      </c>
      <c r="C90" s="4">
        <v>31.847677453612398</v>
      </c>
      <c r="D90" s="177">
        <v>1.3892435118401301</v>
      </c>
      <c r="E90" s="4">
        <v>29.857483904809001</v>
      </c>
      <c r="F90" s="177">
        <v>1.24183415257953</v>
      </c>
      <c r="G90" s="4">
        <v>67.858776947128803</v>
      </c>
      <c r="H90" s="177">
        <v>1.2144541696975599</v>
      </c>
      <c r="I90" s="4">
        <v>61.363170341211799</v>
      </c>
      <c r="J90" s="177">
        <v>1.43145446276732</v>
      </c>
      <c r="K90" s="4">
        <v>61.779435560707803</v>
      </c>
      <c r="L90" s="177">
        <v>1.6113986874883901</v>
      </c>
      <c r="M90" s="4">
        <v>58.356603811840998</v>
      </c>
      <c r="N90" s="177">
        <v>1.5201472245438701</v>
      </c>
      <c r="O90" s="6"/>
      <c r="P90" s="6"/>
      <c r="Q90" s="6"/>
      <c r="R90" s="6"/>
      <c r="S90" s="6"/>
      <c r="T90" s="6"/>
      <c r="U90" s="6"/>
      <c r="V90" s="6"/>
      <c r="W90" s="6"/>
      <c r="X90" s="6"/>
      <c r="Y90" s="6"/>
      <c r="Z90" s="6"/>
      <c r="AA90" s="4">
        <v>-33.497430058809698</v>
      </c>
      <c r="AB90" s="177">
        <v>2.0369226520099302</v>
      </c>
      <c r="AC90" s="4">
        <v>-35.2906837546902</v>
      </c>
      <c r="AD90" s="177">
        <v>1.86334747221452</v>
      </c>
      <c r="AE90" s="4">
        <v>-17.694010165761998</v>
      </c>
      <c r="AF90" s="177">
        <v>1.5136939601798201</v>
      </c>
      <c r="AG90" s="4">
        <v>-23.8107429373846</v>
      </c>
      <c r="AH90" s="177">
        <v>1.6955955124362201</v>
      </c>
      <c r="AI90" s="4">
        <v>-20.937286389577601</v>
      </c>
      <c r="AJ90" s="177">
        <v>1.83294206125587</v>
      </c>
      <c r="AK90" s="4">
        <v>-26.390801805458999</v>
      </c>
      <c r="AL90" s="196">
        <v>1.8606812365877601</v>
      </c>
    </row>
    <row r="91" spans="1:38" ht="13" customHeight="1" x14ac:dyDescent="0.35">
      <c r="A91" s="3" t="s">
        <v>68</v>
      </c>
      <c r="B91" s="111">
        <v>3</v>
      </c>
      <c r="C91" s="4">
        <v>51.469432980607202</v>
      </c>
      <c r="D91" s="177">
        <v>1.45936535027688</v>
      </c>
      <c r="E91" s="4">
        <v>50.291251235482299</v>
      </c>
      <c r="F91" s="177">
        <v>1.3925882370159499</v>
      </c>
      <c r="G91" s="4">
        <v>67.582927973759595</v>
      </c>
      <c r="H91" s="177">
        <v>1.2803388364868999</v>
      </c>
      <c r="I91" s="4">
        <v>73.830572528205096</v>
      </c>
      <c r="J91" s="177">
        <v>1.2598148706071099</v>
      </c>
      <c r="K91" s="4">
        <v>65.786888485724702</v>
      </c>
      <c r="L91" s="177">
        <v>1.2907579519082899</v>
      </c>
      <c r="M91" s="4">
        <v>60.366550515848203</v>
      </c>
      <c r="N91" s="177">
        <v>1.2525196078066201</v>
      </c>
      <c r="O91" s="6"/>
      <c r="P91" s="6"/>
      <c r="Q91" s="6"/>
      <c r="R91" s="6"/>
      <c r="S91" s="6"/>
      <c r="T91" s="6"/>
      <c r="U91" s="6"/>
      <c r="V91" s="6"/>
      <c r="W91" s="6"/>
      <c r="X91" s="6"/>
      <c r="Y91" s="6"/>
      <c r="Z91" s="6"/>
      <c r="AA91" s="4">
        <v>-0.98709152421147905</v>
      </c>
      <c r="AB91" s="177">
        <v>2.2127602786085898</v>
      </c>
      <c r="AC91" s="4">
        <v>-1.55039297313399</v>
      </c>
      <c r="AD91" s="177">
        <v>2.2368461196259601</v>
      </c>
      <c r="AE91" s="4">
        <v>0.28322172038687699</v>
      </c>
      <c r="AF91" s="177">
        <v>2.1787526915450099</v>
      </c>
      <c r="AG91" s="4">
        <v>-2.79193860220985</v>
      </c>
      <c r="AH91" s="177">
        <v>1.8739994695886399</v>
      </c>
      <c r="AI91" s="4">
        <v>-2.9993565484738101</v>
      </c>
      <c r="AJ91" s="177">
        <v>2.1702167825008298</v>
      </c>
      <c r="AK91" s="4">
        <v>-2.0769719672586802</v>
      </c>
      <c r="AL91" s="196">
        <v>2.0968409963972299</v>
      </c>
    </row>
    <row r="92" spans="1:38" ht="13" customHeight="1" x14ac:dyDescent="0.35">
      <c r="A92" s="3" t="s">
        <v>387</v>
      </c>
      <c r="B92" s="111">
        <v>3</v>
      </c>
      <c r="C92" s="4">
        <v>76.685826311528899</v>
      </c>
      <c r="D92" s="177">
        <v>0.97774091403499297</v>
      </c>
      <c r="E92" s="4">
        <v>74.2754826753185</v>
      </c>
      <c r="F92" s="177">
        <v>0.89456016905396596</v>
      </c>
      <c r="G92" s="4">
        <v>84.304311496067299</v>
      </c>
      <c r="H92" s="177">
        <v>0.81509240401702898</v>
      </c>
      <c r="I92" s="4">
        <v>93.911810139221103</v>
      </c>
      <c r="J92" s="177">
        <v>0.59830317158014601</v>
      </c>
      <c r="K92" s="4">
        <v>95.064452551608895</v>
      </c>
      <c r="L92" s="177">
        <v>0.53036519679767502</v>
      </c>
      <c r="M92" s="4">
        <v>89.066465264641494</v>
      </c>
      <c r="N92" s="177">
        <v>0.64831884692759301</v>
      </c>
      <c r="O92" s="6"/>
      <c r="P92" s="6"/>
      <c r="Q92" s="6"/>
      <c r="R92" s="6"/>
      <c r="S92" s="6"/>
      <c r="T92" s="6"/>
      <c r="U92" s="6"/>
      <c r="V92" s="6"/>
      <c r="W92" s="6"/>
      <c r="X92" s="6"/>
      <c r="Y92" s="6"/>
      <c r="Z92" s="6"/>
      <c r="AA92" s="4">
        <v>-0.90666224710673804</v>
      </c>
      <c r="AB92" s="177">
        <v>1.31940930374706</v>
      </c>
      <c r="AC92" s="4">
        <v>-1.7654500132928901</v>
      </c>
      <c r="AD92" s="177">
        <v>1.2507156095810199</v>
      </c>
      <c r="AE92" s="4">
        <v>-1.34404131673064</v>
      </c>
      <c r="AF92" s="177">
        <v>1.1783244434947899</v>
      </c>
      <c r="AG92" s="4">
        <v>-0.19825525727424101</v>
      </c>
      <c r="AH92" s="177">
        <v>0.80500120129735298</v>
      </c>
      <c r="AI92" s="4">
        <v>-0.32413140648445399</v>
      </c>
      <c r="AJ92" s="177">
        <v>0.74189788350211405</v>
      </c>
      <c r="AK92" s="4">
        <v>-0.65670461668341296</v>
      </c>
      <c r="AL92" s="196">
        <v>0.872435938760175</v>
      </c>
    </row>
    <row r="93" spans="1:38" ht="13" customHeight="1" x14ac:dyDescent="0.35">
      <c r="A93" s="3" t="s">
        <v>389</v>
      </c>
      <c r="B93" s="111">
        <v>3</v>
      </c>
      <c r="C93" s="4">
        <v>93.018320793766406</v>
      </c>
      <c r="D93" s="177">
        <v>0.65427644039781097</v>
      </c>
      <c r="E93" s="4">
        <v>91.244044004974597</v>
      </c>
      <c r="F93" s="177">
        <v>0.66183386414757805</v>
      </c>
      <c r="G93" s="4">
        <v>91.581217723923601</v>
      </c>
      <c r="H93" s="177">
        <v>0.66377930900251503</v>
      </c>
      <c r="I93" s="4">
        <v>91.904101949707993</v>
      </c>
      <c r="J93" s="177">
        <v>0.64085690882900004</v>
      </c>
      <c r="K93" s="4">
        <v>95.045675137131298</v>
      </c>
      <c r="L93" s="177">
        <v>0.53655107466289698</v>
      </c>
      <c r="M93" s="4">
        <v>93.058934218707094</v>
      </c>
      <c r="N93" s="177">
        <v>0.630878961049258</v>
      </c>
      <c r="O93" s="6"/>
      <c r="P93" s="6"/>
      <c r="Q93" s="6"/>
      <c r="R93" s="6"/>
      <c r="S93" s="6"/>
      <c r="T93" s="6"/>
      <c r="U93" s="6"/>
      <c r="V93" s="6"/>
      <c r="W93" s="6"/>
      <c r="X93" s="6"/>
      <c r="Y93" s="6"/>
      <c r="Z93" s="6"/>
      <c r="AA93" s="4">
        <v>0.171765792711085</v>
      </c>
      <c r="AB93" s="177">
        <v>0.91195309440601202</v>
      </c>
      <c r="AC93" s="4">
        <v>-0.13330811443989901</v>
      </c>
      <c r="AD93" s="177">
        <v>1.01783948291774</v>
      </c>
      <c r="AE93" s="4">
        <v>0.9399872263172</v>
      </c>
      <c r="AF93" s="177">
        <v>0.97843057513044795</v>
      </c>
      <c r="AG93" s="4">
        <v>0.21938944734657201</v>
      </c>
      <c r="AH93" s="177">
        <v>0.97957557401095297</v>
      </c>
      <c r="AI93" s="4">
        <v>-0.11310020890219601</v>
      </c>
      <c r="AJ93" s="177">
        <v>0.76679131221820795</v>
      </c>
      <c r="AK93" s="4">
        <v>0.221584752902416</v>
      </c>
      <c r="AL93" s="196">
        <v>0.95027747744520796</v>
      </c>
    </row>
    <row r="94" spans="1:38" ht="13" customHeight="1" x14ac:dyDescent="0.35">
      <c r="A94" s="3" t="s">
        <v>394</v>
      </c>
      <c r="B94" s="111">
        <v>3</v>
      </c>
      <c r="C94" s="4">
        <v>62.525935495350097</v>
      </c>
      <c r="D94" s="177">
        <v>1.3364336805086301</v>
      </c>
      <c r="E94" s="4">
        <v>68.024040995062904</v>
      </c>
      <c r="F94" s="177">
        <v>1.2763268903566001</v>
      </c>
      <c r="G94" s="4">
        <v>74.801275325246806</v>
      </c>
      <c r="H94" s="177">
        <v>1.06821135035689</v>
      </c>
      <c r="I94" s="4">
        <v>67.961578793238601</v>
      </c>
      <c r="J94" s="177">
        <v>1.2013826004558199</v>
      </c>
      <c r="K94" s="4">
        <v>85.597002289648501</v>
      </c>
      <c r="L94" s="177">
        <v>0.91367133472303197</v>
      </c>
      <c r="M94" s="4">
        <v>76.9593892300785</v>
      </c>
      <c r="N94" s="177">
        <v>1.01424654099349</v>
      </c>
      <c r="O94" s="6"/>
      <c r="P94" s="6"/>
      <c r="Q94" s="6"/>
      <c r="R94" s="6"/>
      <c r="S94" s="6"/>
      <c r="T94" s="6"/>
      <c r="U94" s="6"/>
      <c r="V94" s="6"/>
      <c r="W94" s="6"/>
      <c r="X94" s="6"/>
      <c r="Y94" s="6"/>
      <c r="Z94" s="6"/>
      <c r="AA94" s="4">
        <v>-4.9608329599949101</v>
      </c>
      <c r="AB94" s="177">
        <v>1.8479115747725801</v>
      </c>
      <c r="AC94" s="4">
        <v>-7.9925124471699398</v>
      </c>
      <c r="AD94" s="177">
        <v>1.7591685123151399</v>
      </c>
      <c r="AE94" s="4">
        <v>-3.4268756080637002</v>
      </c>
      <c r="AF94" s="177">
        <v>1.5702212448224599</v>
      </c>
      <c r="AG94" s="4">
        <v>-5.6282050038296303</v>
      </c>
      <c r="AH94" s="177">
        <v>1.7660698685121401</v>
      </c>
      <c r="AI94" s="4">
        <v>-2.38123870010415</v>
      </c>
      <c r="AJ94" s="177">
        <v>1.26675863143453</v>
      </c>
      <c r="AK94" s="4">
        <v>-5.0427612210874297</v>
      </c>
      <c r="AL94" s="196">
        <v>1.4535262868912999</v>
      </c>
    </row>
    <row r="95" spans="1:38" ht="13" customHeight="1" x14ac:dyDescent="0.35">
      <c r="A95" s="3" t="s">
        <v>398</v>
      </c>
      <c r="B95" s="111">
        <v>3</v>
      </c>
      <c r="C95" s="4">
        <v>83.602665705256896</v>
      </c>
      <c r="D95" s="177">
        <v>0.66096546497375797</v>
      </c>
      <c r="E95" s="4">
        <v>81.446767915210302</v>
      </c>
      <c r="F95" s="177">
        <v>0.73721532928367295</v>
      </c>
      <c r="G95" s="4">
        <v>86.824157729445005</v>
      </c>
      <c r="H95" s="177">
        <v>0.66174433564824298</v>
      </c>
      <c r="I95" s="4">
        <v>89.137174765367902</v>
      </c>
      <c r="J95" s="177">
        <v>0.68986147193045</v>
      </c>
      <c r="K95" s="4">
        <v>89.199456622102801</v>
      </c>
      <c r="L95" s="177">
        <v>0.66617606253842998</v>
      </c>
      <c r="M95" s="4">
        <v>84.579309929868003</v>
      </c>
      <c r="N95" s="177">
        <v>0.68429970303633803</v>
      </c>
      <c r="O95" s="6"/>
      <c r="P95" s="6"/>
      <c r="Q95" s="6"/>
      <c r="R95" s="6"/>
      <c r="S95" s="6"/>
      <c r="T95" s="6"/>
      <c r="U95" s="6"/>
      <c r="V95" s="6"/>
      <c r="W95" s="6"/>
      <c r="X95" s="6"/>
      <c r="Y95" s="6"/>
      <c r="Z95" s="6"/>
      <c r="AA95" s="4">
        <v>-2.5224225758557002</v>
      </c>
      <c r="AB95" s="177">
        <v>0.95590103259244996</v>
      </c>
      <c r="AC95" s="4">
        <v>-2.9321874996594501</v>
      </c>
      <c r="AD95" s="177">
        <v>1.0085357863353099</v>
      </c>
      <c r="AE95" s="4">
        <v>-0.96044973722118199</v>
      </c>
      <c r="AF95" s="177">
        <v>0.93280355536539605</v>
      </c>
      <c r="AG95" s="4">
        <v>-0.64733795201465205</v>
      </c>
      <c r="AH95" s="177">
        <v>0.93049189723978598</v>
      </c>
      <c r="AI95" s="4">
        <v>-1.4238058638476001</v>
      </c>
      <c r="AJ95" s="177">
        <v>0.88277851298062804</v>
      </c>
      <c r="AK95" s="4">
        <v>-1.13420982278549</v>
      </c>
      <c r="AL95" s="196">
        <v>0.95171477991549502</v>
      </c>
    </row>
    <row r="96" spans="1:38" ht="13" customHeight="1" x14ac:dyDescent="0.35">
      <c r="A96" s="3" t="s">
        <v>399</v>
      </c>
      <c r="B96" s="111">
        <v>3</v>
      </c>
      <c r="C96" s="4">
        <v>88.922680602870201</v>
      </c>
      <c r="D96" s="177">
        <v>1.0471052860166501</v>
      </c>
      <c r="E96" s="4">
        <v>88.678180170163301</v>
      </c>
      <c r="F96" s="177">
        <v>1.11557382269363</v>
      </c>
      <c r="G96" s="4">
        <v>93.157845326773796</v>
      </c>
      <c r="H96" s="177">
        <v>0.812577449789466</v>
      </c>
      <c r="I96" s="4">
        <v>93.324914458781805</v>
      </c>
      <c r="J96" s="177">
        <v>0.87602336600472397</v>
      </c>
      <c r="K96" s="4">
        <v>94.739401597135</v>
      </c>
      <c r="L96" s="177">
        <v>0.73780275611817403</v>
      </c>
      <c r="M96" s="4">
        <v>92.919955025001897</v>
      </c>
      <c r="N96" s="177">
        <v>0.74819774533110495</v>
      </c>
      <c r="O96" s="6"/>
      <c r="P96" s="6"/>
      <c r="Q96" s="6"/>
      <c r="R96" s="6"/>
      <c r="S96" s="6"/>
      <c r="T96" s="6"/>
      <c r="U96" s="6"/>
      <c r="V96" s="6"/>
      <c r="W96" s="6"/>
      <c r="X96" s="6"/>
      <c r="Y96" s="6"/>
      <c r="Z96" s="6"/>
      <c r="AA96" s="4">
        <v>-0.97082570373231603</v>
      </c>
      <c r="AB96" s="177">
        <v>1.76800128282387</v>
      </c>
      <c r="AC96" s="4">
        <v>-1.2982683448202601</v>
      </c>
      <c r="AD96" s="177">
        <v>1.6792200218294699</v>
      </c>
      <c r="AE96" s="4">
        <v>-0.96156734932097299</v>
      </c>
      <c r="AF96" s="177">
        <v>1.22944245165838</v>
      </c>
      <c r="AG96" s="4">
        <v>-0.48271985426207198</v>
      </c>
      <c r="AH96" s="177">
        <v>1.1064821350510099</v>
      </c>
      <c r="AI96" s="4">
        <v>0.275072751511303</v>
      </c>
      <c r="AJ96" s="177">
        <v>1.1344866740988999</v>
      </c>
      <c r="AK96" s="4">
        <v>-0.17083309058813301</v>
      </c>
      <c r="AL96" s="196">
        <v>1.23780824741979</v>
      </c>
    </row>
    <row r="97" spans="1:38" ht="13" customHeight="1" x14ac:dyDescent="0.35">
      <c r="A97" s="195" t="s">
        <v>411</v>
      </c>
      <c r="B97" s="187">
        <v>3</v>
      </c>
      <c r="C97" s="188">
        <v>70.539573349357795</v>
      </c>
      <c r="D97" s="189">
        <v>0.394858430419323</v>
      </c>
      <c r="E97" s="188">
        <v>67.861435070811098</v>
      </c>
      <c r="F97" s="189">
        <v>0.38637989662606398</v>
      </c>
      <c r="G97" s="188">
        <v>81.251571391376501</v>
      </c>
      <c r="H97" s="189">
        <v>0.32977557294700999</v>
      </c>
      <c r="I97" s="188">
        <v>82.4198889235807</v>
      </c>
      <c r="J97" s="189">
        <v>0.34500218236557301</v>
      </c>
      <c r="K97" s="188">
        <v>84.844675356709502</v>
      </c>
      <c r="L97" s="189">
        <v>0.33236977403997098</v>
      </c>
      <c r="M97" s="188">
        <v>79.550315685146202</v>
      </c>
      <c r="N97" s="189">
        <v>0.33989129650083899</v>
      </c>
      <c r="O97" s="9"/>
      <c r="P97" s="9"/>
      <c r="Q97" s="9"/>
      <c r="R97" s="9"/>
      <c r="S97" s="9"/>
      <c r="T97" s="9"/>
      <c r="U97" s="9"/>
      <c r="V97" s="9"/>
      <c r="W97" s="9"/>
      <c r="X97" s="9"/>
      <c r="Y97" s="9"/>
      <c r="Z97" s="9"/>
      <c r="AA97" s="188">
        <v>-5.6847366350739597</v>
      </c>
      <c r="AB97" s="189">
        <v>0.58071689330903797</v>
      </c>
      <c r="AC97" s="188">
        <v>-7.5622904452851403</v>
      </c>
      <c r="AD97" s="189">
        <v>0.57600192339495404</v>
      </c>
      <c r="AE97" s="188">
        <v>-3.1544730215809298</v>
      </c>
      <c r="AF97" s="189">
        <v>0.49062475382506898</v>
      </c>
      <c r="AG97" s="188">
        <v>-4.5314801806217604</v>
      </c>
      <c r="AH97" s="189">
        <v>0.470533355137225</v>
      </c>
      <c r="AI97" s="188">
        <v>-3.4437861893099702</v>
      </c>
      <c r="AJ97" s="189">
        <v>0.46429356489179602</v>
      </c>
      <c r="AK97" s="188">
        <v>-4.7296481042542</v>
      </c>
      <c r="AL97" s="200">
        <v>0.49798036440495402</v>
      </c>
    </row>
    <row r="99" spans="1:38" x14ac:dyDescent="0.35">
      <c r="A99" s="201" t="s">
        <v>534</v>
      </c>
    </row>
    <row r="100" spans="1:38" x14ac:dyDescent="0.35">
      <c r="A100" s="201" t="s">
        <v>412</v>
      </c>
    </row>
    <row r="101" spans="1:38" x14ac:dyDescent="0.35">
      <c r="A101" s="201" t="s">
        <v>413</v>
      </c>
    </row>
    <row r="102" spans="1:38" x14ac:dyDescent="0.35">
      <c r="A102" s="201" t="s">
        <v>414</v>
      </c>
    </row>
    <row r="103" spans="1:38" x14ac:dyDescent="0.35">
      <c r="A103" s="201" t="s">
        <v>415</v>
      </c>
    </row>
    <row r="104" spans="1:38" x14ac:dyDescent="0.35">
      <c r="A104" s="170" t="str">
        <f>HYPERLINK("https://oecdcode.org/disclaimers/cyprus.html", "Information on data for Cyprus: https://oecdcode.org/disclaimers/cyprus.html")</f>
        <v>Information on data for Cyprus: https://oecdcode.org/disclaimers/cyprus.html</v>
      </c>
    </row>
    <row r="105" spans="1:38" x14ac:dyDescent="0.35">
      <c r="A105" s="201" t="s">
        <v>416</v>
      </c>
    </row>
  </sheetData>
  <mergeCells count="22">
    <mergeCell ref="AK9:AL9"/>
    <mergeCell ref="AA9:AB9"/>
    <mergeCell ref="AC9:AD9"/>
    <mergeCell ref="AE9:AF9"/>
    <mergeCell ref="AG9:AH9"/>
    <mergeCell ref="AI9:AJ9"/>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s>
  <conditionalFormatting sqref="O1:O200">
    <cfRule type="expression" dxfId="245" priority="12">
      <formula>ABS(O1/P1)&gt;1.95996398454005</formula>
    </cfRule>
  </conditionalFormatting>
  <conditionalFormatting sqref="Q1:Q200">
    <cfRule type="expression" dxfId="244" priority="11">
      <formula>ABS(Q1/R1)&gt;1.95996398454005</formula>
    </cfRule>
  </conditionalFormatting>
  <conditionalFormatting sqref="S1:S200">
    <cfRule type="expression" dxfId="243" priority="10">
      <formula>ABS(S1/T1)&gt;1.95996398454005</formula>
    </cfRule>
  </conditionalFormatting>
  <conditionalFormatting sqref="U1:U200">
    <cfRule type="expression" dxfId="242" priority="9">
      <formula>ABS(U1/V1)&gt;1.95996398454005</formula>
    </cfRule>
  </conditionalFormatting>
  <conditionalFormatting sqref="W1:W200">
    <cfRule type="expression" dxfId="241" priority="8">
      <formula>ABS(W1/X1)&gt;1.95996398454005</formula>
    </cfRule>
  </conditionalFormatting>
  <conditionalFormatting sqref="Y1:Y200">
    <cfRule type="expression" dxfId="240" priority="7">
      <formula>ABS(Y1/Z1)&gt;1.95996398454005</formula>
    </cfRule>
  </conditionalFormatting>
  <conditionalFormatting sqref="AA1:AA200">
    <cfRule type="expression" dxfId="239" priority="6">
      <formula>ABS(AA1/AB1)&gt;1.95996398454005</formula>
    </cfRule>
  </conditionalFormatting>
  <conditionalFormatting sqref="AC1:AC200">
    <cfRule type="expression" dxfId="238" priority="5">
      <formula>ABS(AC1/AD1)&gt;1.95996398454005</formula>
    </cfRule>
  </conditionalFormatting>
  <conditionalFormatting sqref="AE1:AE200">
    <cfRule type="expression" dxfId="237" priority="4">
      <formula>ABS(AE1/AF1)&gt;1.95996398454005</formula>
    </cfRule>
  </conditionalFormatting>
  <conditionalFormatting sqref="AG1:AG200">
    <cfRule type="expression" dxfId="236" priority="3">
      <formula>ABS(AG1/AH1)&gt;1.95996398454005</formula>
    </cfRule>
  </conditionalFormatting>
  <conditionalFormatting sqref="AI1:AI200">
    <cfRule type="expression" dxfId="235" priority="2">
      <formula>ABS(AI1/AJ1)&gt;1.95996398454005</formula>
    </cfRule>
  </conditionalFormatting>
  <conditionalFormatting sqref="AK1:AK200">
    <cfRule type="expression" dxfId="234" priority="1">
      <formula>ABS(AK1/AL1)&gt;1.95996398454005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114"/>
  <sheetViews>
    <sheetView showGridLines="0" zoomScale="80" workbookViewId="0"/>
  </sheetViews>
  <sheetFormatPr defaultColWidth="10.90625" defaultRowHeight="14.5" x14ac:dyDescent="0.35"/>
  <cols>
    <col min="1" max="1" width="30.7265625" customWidth="1"/>
    <col min="2" max="2" width="8.7265625" customWidth="1"/>
  </cols>
  <sheetData>
    <row r="1" spans="1:24" x14ac:dyDescent="0.35">
      <c r="A1" s="12" t="s">
        <v>297</v>
      </c>
    </row>
    <row r="2" spans="1:24" x14ac:dyDescent="0.35">
      <c r="A2" s="23" t="s">
        <v>298</v>
      </c>
    </row>
    <row r="3" spans="1:24" x14ac:dyDescent="0.35">
      <c r="A3" s="41" t="s">
        <v>440</v>
      </c>
    </row>
    <row r="4" spans="1:24" x14ac:dyDescent="0.35">
      <c r="A4" s="168" t="str">
        <f>HYPERLINK("#'TOC'!A1", "Back to TOC")</f>
        <v>Back to TOC</v>
      </c>
    </row>
    <row r="8" spans="1:24" ht="15" customHeight="1" x14ac:dyDescent="0.35">
      <c r="B8" s="334" t="s">
        <v>344</v>
      </c>
      <c r="C8" s="337" t="s">
        <v>670</v>
      </c>
      <c r="D8" s="337"/>
      <c r="E8" s="337"/>
      <c r="F8" s="337"/>
      <c r="G8" s="337"/>
      <c r="H8" s="337"/>
      <c r="I8" s="337"/>
      <c r="J8" s="337"/>
      <c r="K8" s="337"/>
      <c r="L8" s="337"/>
      <c r="M8" s="337"/>
      <c r="N8" s="337"/>
      <c r="O8" s="337"/>
      <c r="P8" s="337"/>
      <c r="Q8" s="337"/>
      <c r="R8" s="337"/>
      <c r="S8" s="337"/>
      <c r="T8" s="337"/>
      <c r="U8" s="337"/>
      <c r="V8" s="337"/>
      <c r="W8" s="411" t="s">
        <v>551</v>
      </c>
      <c r="X8" s="413"/>
    </row>
    <row r="9" spans="1:24" ht="90" customHeight="1" x14ac:dyDescent="0.35">
      <c r="B9" s="335"/>
      <c r="C9" s="338" t="s">
        <v>553</v>
      </c>
      <c r="D9" s="338"/>
      <c r="E9" s="338" t="s">
        <v>557</v>
      </c>
      <c r="F9" s="338"/>
      <c r="G9" s="338" t="s">
        <v>556</v>
      </c>
      <c r="H9" s="338"/>
      <c r="I9" s="338" t="s">
        <v>641</v>
      </c>
      <c r="J9" s="338"/>
      <c r="K9" s="338" t="s">
        <v>643</v>
      </c>
      <c r="L9" s="338"/>
      <c r="M9" s="338" t="s">
        <v>644</v>
      </c>
      <c r="N9" s="338"/>
      <c r="O9" s="338" t="s">
        <v>642</v>
      </c>
      <c r="P9" s="338"/>
      <c r="Q9" s="338" t="s">
        <v>639</v>
      </c>
      <c r="R9" s="338"/>
      <c r="S9" s="338" t="s">
        <v>640</v>
      </c>
      <c r="T9" s="338"/>
      <c r="U9" s="338" t="s">
        <v>638</v>
      </c>
      <c r="V9" s="338"/>
      <c r="W9" s="412"/>
      <c r="X9" s="414"/>
    </row>
    <row r="10" spans="1:24" ht="15" customHeight="1" x14ac:dyDescent="0.35">
      <c r="B10" s="336"/>
      <c r="C10" s="34" t="s">
        <v>434</v>
      </c>
      <c r="D10" s="34" t="s">
        <v>346</v>
      </c>
      <c r="E10" s="34" t="s">
        <v>434</v>
      </c>
      <c r="F10" s="34" t="s">
        <v>346</v>
      </c>
      <c r="G10" s="34" t="s">
        <v>434</v>
      </c>
      <c r="H10" s="34" t="s">
        <v>346</v>
      </c>
      <c r="I10" s="34" t="s">
        <v>434</v>
      </c>
      <c r="J10" s="34" t="s">
        <v>346</v>
      </c>
      <c r="K10" s="34" t="s">
        <v>434</v>
      </c>
      <c r="L10" s="34" t="s">
        <v>346</v>
      </c>
      <c r="M10" s="34" t="s">
        <v>434</v>
      </c>
      <c r="N10" s="34" t="s">
        <v>346</v>
      </c>
      <c r="O10" s="34" t="s">
        <v>434</v>
      </c>
      <c r="P10" s="34" t="s">
        <v>346</v>
      </c>
      <c r="Q10" s="34" t="s">
        <v>434</v>
      </c>
      <c r="R10" s="34" t="s">
        <v>346</v>
      </c>
      <c r="S10" s="34" t="s">
        <v>434</v>
      </c>
      <c r="T10" s="34" t="s">
        <v>346</v>
      </c>
      <c r="U10" s="34" t="s">
        <v>434</v>
      </c>
      <c r="V10" s="34" t="s">
        <v>346</v>
      </c>
      <c r="W10" s="34" t="s">
        <v>552</v>
      </c>
      <c r="X10" s="45" t="s">
        <v>346</v>
      </c>
    </row>
    <row r="11" spans="1:24" ht="13" customHeight="1" x14ac:dyDescent="0.35">
      <c r="A11" s="53"/>
      <c r="B11" s="185"/>
      <c r="C11" s="226" t="s">
        <v>2116</v>
      </c>
      <c r="D11" s="260" t="s">
        <v>2117</v>
      </c>
      <c r="E11" s="226" t="s">
        <v>2118</v>
      </c>
      <c r="F11" s="260" t="s">
        <v>2119</v>
      </c>
      <c r="G11" s="226" t="s">
        <v>2120</v>
      </c>
      <c r="H11" s="260" t="s">
        <v>2121</v>
      </c>
      <c r="I11" s="226" t="s">
        <v>2122</v>
      </c>
      <c r="J11" s="260" t="s">
        <v>2123</v>
      </c>
      <c r="K11" s="226" t="s">
        <v>2124</v>
      </c>
      <c r="L11" s="260" t="s">
        <v>2125</v>
      </c>
      <c r="M11" s="226" t="s">
        <v>2126</v>
      </c>
      <c r="N11" s="260" t="s">
        <v>2127</v>
      </c>
      <c r="O11" s="226" t="s">
        <v>2128</v>
      </c>
      <c r="P11" s="260" t="s">
        <v>2129</v>
      </c>
      <c r="Q11" s="226" t="s">
        <v>2130</v>
      </c>
      <c r="R11" s="260" t="s">
        <v>2131</v>
      </c>
      <c r="S11" s="226" t="s">
        <v>2132</v>
      </c>
      <c r="T11" s="260" t="s">
        <v>2133</v>
      </c>
      <c r="U11" s="226" t="s">
        <v>2134</v>
      </c>
      <c r="V11" s="260" t="s">
        <v>2135</v>
      </c>
      <c r="W11" s="226" t="s">
        <v>2136</v>
      </c>
      <c r="X11" s="268" t="s">
        <v>2137</v>
      </c>
    </row>
    <row r="12" spans="1:24" ht="13" customHeight="1" x14ac:dyDescent="0.35">
      <c r="A12" s="3" t="s">
        <v>352</v>
      </c>
      <c r="B12" s="171">
        <v>2</v>
      </c>
      <c r="C12" s="214">
        <v>-5.7963972478324001E-2</v>
      </c>
      <c r="D12" s="254">
        <v>0.11276292648305999</v>
      </c>
      <c r="E12" s="214">
        <v>0.119666084327998</v>
      </c>
      <c r="F12" s="254">
        <v>0.147810018181525</v>
      </c>
      <c r="G12" s="214">
        <v>-0.12779974354388199</v>
      </c>
      <c r="H12" s="254">
        <v>0.134692588780462</v>
      </c>
      <c r="I12" s="214">
        <v>0.23214033852119501</v>
      </c>
      <c r="J12" s="254">
        <v>0.16973874678692999</v>
      </c>
      <c r="K12" s="214">
        <v>-0.441140623076759</v>
      </c>
      <c r="L12" s="254">
        <v>0.19062795968483101</v>
      </c>
      <c r="M12" s="214">
        <v>0.191459837530009</v>
      </c>
      <c r="N12" s="254">
        <v>0.240137690342832</v>
      </c>
      <c r="O12" s="214">
        <v>-0.16331070987506899</v>
      </c>
      <c r="P12" s="254">
        <v>0.165289469317007</v>
      </c>
      <c r="Q12" s="214">
        <v>0.45365721012725102</v>
      </c>
      <c r="R12" s="254">
        <v>0.10411197386979899</v>
      </c>
      <c r="S12" s="214">
        <v>-4.2337782869930098E-2</v>
      </c>
      <c r="T12" s="254">
        <v>8.5320181283232793E-2</v>
      </c>
      <c r="U12" s="214">
        <v>0.19276271343030399</v>
      </c>
      <c r="V12" s="254">
        <v>6.7056774875154296E-2</v>
      </c>
      <c r="W12" s="214">
        <v>5.6210431235539096</v>
      </c>
      <c r="X12" s="262">
        <v>1.14622117439659</v>
      </c>
    </row>
    <row r="13" spans="1:24" ht="13" customHeight="1" x14ac:dyDescent="0.35">
      <c r="A13" s="3" t="s">
        <v>353</v>
      </c>
      <c r="B13" s="171">
        <v>2</v>
      </c>
      <c r="C13" s="214">
        <v>0.38110096379575198</v>
      </c>
      <c r="D13" s="254">
        <v>0.30612438573237599</v>
      </c>
      <c r="E13" s="214">
        <v>-0.409332934901251</v>
      </c>
      <c r="F13" s="254">
        <v>0.15565232001094401</v>
      </c>
      <c r="G13" s="214">
        <v>0.14290722096310099</v>
      </c>
      <c r="H13" s="254">
        <v>0.21125158916796799</v>
      </c>
      <c r="I13" s="214">
        <v>0.52530063661058402</v>
      </c>
      <c r="J13" s="254">
        <v>0.142274536292955</v>
      </c>
      <c r="K13" s="214">
        <v>0.330387388020012</v>
      </c>
      <c r="L13" s="254">
        <v>0.20514890255908599</v>
      </c>
      <c r="M13" s="214">
        <v>0.34529171301838801</v>
      </c>
      <c r="N13" s="254">
        <v>0.166455521330617</v>
      </c>
      <c r="O13" s="214">
        <v>0.37090612195224798</v>
      </c>
      <c r="P13" s="254">
        <v>0.20172841312245399</v>
      </c>
      <c r="Q13" s="214">
        <v>0.47349879641421999</v>
      </c>
      <c r="R13" s="254">
        <v>0.12194189158131601</v>
      </c>
      <c r="S13" s="214">
        <v>-0.15837769999100601</v>
      </c>
      <c r="T13" s="254">
        <v>0.116038706106528</v>
      </c>
      <c r="U13" s="214">
        <v>0.16072181059222801</v>
      </c>
      <c r="V13" s="254">
        <v>0.124672140149614</v>
      </c>
      <c r="W13" s="214">
        <v>4.9936457779797401</v>
      </c>
      <c r="X13" s="262">
        <v>1.4590666522698501</v>
      </c>
    </row>
    <row r="14" spans="1:24" ht="13" customHeight="1" x14ac:dyDescent="0.35">
      <c r="A14" s="3" t="s">
        <v>354</v>
      </c>
      <c r="B14" s="171">
        <v>2</v>
      </c>
      <c r="C14" s="214">
        <v>0.36602655200577</v>
      </c>
      <c r="D14" s="254">
        <v>0.13936640188675201</v>
      </c>
      <c r="E14" s="214">
        <v>-9.8721353808456494E-2</v>
      </c>
      <c r="F14" s="254">
        <v>0.18233636491833399</v>
      </c>
      <c r="G14" s="214">
        <v>0.19448199985411699</v>
      </c>
      <c r="H14" s="254">
        <v>0.12627811359918401</v>
      </c>
      <c r="I14" s="214">
        <v>-7.1930350898772602E-2</v>
      </c>
      <c r="J14" s="254">
        <v>0.25803483582375902</v>
      </c>
      <c r="K14" s="214">
        <v>-7.6922802904328203E-3</v>
      </c>
      <c r="L14" s="254">
        <v>0.14402528125842501</v>
      </c>
      <c r="M14" s="214">
        <v>-0.187938570365068</v>
      </c>
      <c r="N14" s="254">
        <v>0.112513321805372</v>
      </c>
      <c r="O14" s="214">
        <v>0.35594674847267999</v>
      </c>
      <c r="P14" s="254">
        <v>0.14292320421701099</v>
      </c>
      <c r="Q14" s="214">
        <v>0.40530561187650899</v>
      </c>
      <c r="R14" s="254">
        <v>9.8616763230244903E-2</v>
      </c>
      <c r="S14" s="214">
        <v>0.128614882877925</v>
      </c>
      <c r="T14" s="254">
        <v>6.9816080408438605E-2</v>
      </c>
      <c r="U14" s="214">
        <v>-0.106145954893144</v>
      </c>
      <c r="V14" s="254">
        <v>6.6523728697141002E-2</v>
      </c>
      <c r="W14" s="214">
        <v>2.0672685774923099</v>
      </c>
      <c r="X14" s="262">
        <v>0.76690960908741801</v>
      </c>
    </row>
    <row r="15" spans="1:24" ht="13" customHeight="1" x14ac:dyDescent="0.35">
      <c r="A15" s="3" t="s">
        <v>355</v>
      </c>
      <c r="B15" s="171">
        <v>2</v>
      </c>
      <c r="C15" s="214">
        <v>-0.32186396746829699</v>
      </c>
      <c r="D15" s="254">
        <v>0.13316238268179501</v>
      </c>
      <c r="E15" s="214">
        <v>-0.24533846101944001</v>
      </c>
      <c r="F15" s="254">
        <v>0.123847519935662</v>
      </c>
      <c r="G15" s="214">
        <v>7.3429957473064494E-2</v>
      </c>
      <c r="H15" s="254">
        <v>0.14324142892702299</v>
      </c>
      <c r="I15" s="214">
        <v>-1.7328334548936501E-2</v>
      </c>
      <c r="J15" s="254">
        <v>2.0353277882222E-2</v>
      </c>
      <c r="K15" s="214">
        <v>-0.19426904754246399</v>
      </c>
      <c r="L15" s="254">
        <v>0.10224367342922</v>
      </c>
      <c r="M15" s="214">
        <v>9.4307186317286004E-2</v>
      </c>
      <c r="N15" s="254">
        <v>0.112974045383874</v>
      </c>
      <c r="O15" s="214">
        <v>-8.3956347850911897E-2</v>
      </c>
      <c r="P15" s="254">
        <v>0.105102823115872</v>
      </c>
      <c r="Q15" s="214">
        <v>0.190985544710324</v>
      </c>
      <c r="R15" s="254">
        <v>0.11305833018818</v>
      </c>
      <c r="S15" s="214">
        <v>-0.241486955036674</v>
      </c>
      <c r="T15" s="254">
        <v>7.7529937305182803E-2</v>
      </c>
      <c r="U15" s="214">
        <v>0.138232584975024</v>
      </c>
      <c r="V15" s="254">
        <v>7.2640248717082995E-2</v>
      </c>
      <c r="W15" s="214">
        <v>2.3630150112130202</v>
      </c>
      <c r="X15" s="262">
        <v>1.05014125908544</v>
      </c>
    </row>
    <row r="16" spans="1:24" ht="13" customHeight="1" x14ac:dyDescent="0.35">
      <c r="A16" s="3" t="s">
        <v>356</v>
      </c>
      <c r="B16" s="171">
        <v>2</v>
      </c>
      <c r="C16" s="214">
        <v>-0.16361285822034599</v>
      </c>
      <c r="D16" s="254">
        <v>0.157775883532318</v>
      </c>
      <c r="E16" s="214">
        <v>-0.58882288552763096</v>
      </c>
      <c r="F16" s="254">
        <v>0.12679744503929499</v>
      </c>
      <c r="G16" s="214">
        <v>0.233341754771305</v>
      </c>
      <c r="H16" s="254">
        <v>0.16436832604704299</v>
      </c>
      <c r="I16" s="214">
        <v>4.5050654862740201E-2</v>
      </c>
      <c r="J16" s="254">
        <v>2.8808582067493701E-2</v>
      </c>
      <c r="K16" s="214">
        <v>-1.5690993061010398E-2</v>
      </c>
      <c r="L16" s="254">
        <v>0.14614219984367</v>
      </c>
      <c r="M16" s="214">
        <v>-0.78988204107897897</v>
      </c>
      <c r="N16" s="254">
        <v>0.19415808549306199</v>
      </c>
      <c r="O16" s="214">
        <v>-3.6561282187773603E-2</v>
      </c>
      <c r="P16" s="254">
        <v>0.214488608350175</v>
      </c>
      <c r="Q16" s="214">
        <v>0.53785862721664202</v>
      </c>
      <c r="R16" s="254">
        <v>0.115222135310284</v>
      </c>
      <c r="S16" s="214">
        <v>-0.22571780683816101</v>
      </c>
      <c r="T16" s="254">
        <v>0.12596990234056499</v>
      </c>
      <c r="U16" s="214">
        <v>0.32725582001728598</v>
      </c>
      <c r="V16" s="254">
        <v>0.12742411951791</v>
      </c>
      <c r="W16" s="214">
        <v>5.5174771431213703</v>
      </c>
      <c r="X16" s="262">
        <v>1.22360513503043</v>
      </c>
    </row>
    <row r="17" spans="1:24" ht="13" customHeight="1" x14ac:dyDescent="0.35">
      <c r="A17" s="3" t="s">
        <v>357</v>
      </c>
      <c r="B17" s="171">
        <v>2</v>
      </c>
      <c r="C17" s="214">
        <v>-3.6093012306183198E-2</v>
      </c>
      <c r="D17" s="254">
        <v>0.25413505352089</v>
      </c>
      <c r="E17" s="214">
        <v>0.31028991766574698</v>
      </c>
      <c r="F17" s="254">
        <v>0.106924773461955</v>
      </c>
      <c r="G17" s="214">
        <v>2.9471598543697099E-2</v>
      </c>
      <c r="H17" s="254">
        <v>0.15589965732076</v>
      </c>
      <c r="I17" s="214">
        <v>-3.9815586062099798E-2</v>
      </c>
      <c r="J17" s="254">
        <v>0.10504096472968801</v>
      </c>
      <c r="K17" s="214">
        <v>-5.16384167914999E-2</v>
      </c>
      <c r="L17" s="254">
        <v>0.100876979422808</v>
      </c>
      <c r="M17" s="214">
        <v>-1.9238468434332301E-2</v>
      </c>
      <c r="N17" s="254">
        <v>0.12820395840596799</v>
      </c>
      <c r="O17" s="214">
        <v>0.52275125756473395</v>
      </c>
      <c r="P17" s="254">
        <v>0.11659537560120301</v>
      </c>
      <c r="Q17" s="214">
        <v>0.33847899994254599</v>
      </c>
      <c r="R17" s="254">
        <v>9.5256303199940204E-2</v>
      </c>
      <c r="S17" s="214">
        <v>0.34193115957307002</v>
      </c>
      <c r="T17" s="254">
        <v>8.0509598417495096E-2</v>
      </c>
      <c r="U17" s="214">
        <v>-0.19613848427401701</v>
      </c>
      <c r="V17" s="254">
        <v>7.0700925329136896E-2</v>
      </c>
      <c r="W17" s="214">
        <v>4.2868230532184999</v>
      </c>
      <c r="X17" s="262">
        <v>0.85145589175742098</v>
      </c>
    </row>
    <row r="18" spans="1:24" ht="13" customHeight="1" x14ac:dyDescent="0.35">
      <c r="A18" s="190" t="s">
        <v>358</v>
      </c>
      <c r="B18" s="171">
        <v>2</v>
      </c>
      <c r="C18" s="214">
        <v>-6.3700586338348394E-2</v>
      </c>
      <c r="D18" s="254">
        <v>0.36739683579111299</v>
      </c>
      <c r="E18" s="214">
        <v>0.312580995765815</v>
      </c>
      <c r="F18" s="254">
        <v>0.181171591353327</v>
      </c>
      <c r="G18" s="214">
        <v>8.3600957197739703E-2</v>
      </c>
      <c r="H18" s="254">
        <v>0.23395327250866299</v>
      </c>
      <c r="I18" s="214">
        <v>-7.6944633212718397E-2</v>
      </c>
      <c r="J18" s="254">
        <v>0.186457713670268</v>
      </c>
      <c r="K18" s="214">
        <v>-5.6463423322198501E-3</v>
      </c>
      <c r="L18" s="254">
        <v>0.13516239701843899</v>
      </c>
      <c r="M18" s="214">
        <v>-5.6127505044680802E-2</v>
      </c>
      <c r="N18" s="254">
        <v>0.16833696121408501</v>
      </c>
      <c r="O18" s="214">
        <v>0.61371709640160999</v>
      </c>
      <c r="P18" s="254">
        <v>0.158951121039621</v>
      </c>
      <c r="Q18" s="214">
        <v>0.30372963716916201</v>
      </c>
      <c r="R18" s="254">
        <v>0.12754302289616001</v>
      </c>
      <c r="S18" s="214">
        <v>0.35925586591033598</v>
      </c>
      <c r="T18" s="254">
        <v>0.106424615079831</v>
      </c>
      <c r="U18" s="214">
        <v>-0.21290819510555301</v>
      </c>
      <c r="V18" s="254">
        <v>9.5347578864383303E-2</v>
      </c>
      <c r="W18" s="214">
        <v>5.2129780513287498</v>
      </c>
      <c r="X18" s="262">
        <v>1.42468745346028</v>
      </c>
    </row>
    <row r="19" spans="1:24" ht="13" customHeight="1" x14ac:dyDescent="0.35">
      <c r="A19" s="190" t="s">
        <v>359</v>
      </c>
      <c r="B19" s="171">
        <v>2</v>
      </c>
      <c r="C19" s="214">
        <v>0.192365592314516</v>
      </c>
      <c r="D19" s="254">
        <v>0.24806201017840901</v>
      </c>
      <c r="E19" s="214">
        <v>0.177150045434984</v>
      </c>
      <c r="F19" s="254">
        <v>0.111338488210493</v>
      </c>
      <c r="G19" s="214">
        <v>-5.5456069639263902E-2</v>
      </c>
      <c r="H19" s="254">
        <v>0.16959307954272901</v>
      </c>
      <c r="I19" s="214">
        <v>-8.6330747540061106E-2</v>
      </c>
      <c r="J19" s="254">
        <v>0.109690835988648</v>
      </c>
      <c r="K19" s="214">
        <v>-3.5520261239512199E-2</v>
      </c>
      <c r="L19" s="254">
        <v>0.17294472311279099</v>
      </c>
      <c r="M19" s="214">
        <v>-7.1317505532942901E-2</v>
      </c>
      <c r="N19" s="254">
        <v>0.18996112688139799</v>
      </c>
      <c r="O19" s="214">
        <v>0.31070697026098698</v>
      </c>
      <c r="P19" s="254">
        <v>0.148588997222353</v>
      </c>
      <c r="Q19" s="214">
        <v>0.350577521928152</v>
      </c>
      <c r="R19" s="254">
        <v>0.14159490429909799</v>
      </c>
      <c r="S19" s="214">
        <v>0.27207338529946301</v>
      </c>
      <c r="T19" s="254">
        <v>0.115543528700931</v>
      </c>
      <c r="U19" s="214">
        <v>-0.13827099475949001</v>
      </c>
      <c r="V19" s="254">
        <v>9.7563318545818095E-2</v>
      </c>
      <c r="W19" s="214">
        <v>2.2469192939382698</v>
      </c>
      <c r="X19" s="262">
        <v>0.98231814179715204</v>
      </c>
    </row>
    <row r="20" spans="1:24" ht="13" customHeight="1" x14ac:dyDescent="0.35">
      <c r="A20" s="3" t="s">
        <v>360</v>
      </c>
      <c r="B20" s="171">
        <v>2</v>
      </c>
      <c r="C20" s="214">
        <v>0.42453193700898401</v>
      </c>
      <c r="D20" s="254">
        <v>0.16686293755887599</v>
      </c>
      <c r="E20" s="214">
        <v>-0.28509520459468402</v>
      </c>
      <c r="F20" s="254">
        <v>0.180282058944183</v>
      </c>
      <c r="G20" s="214">
        <v>2.9936323777974502E-2</v>
      </c>
      <c r="H20" s="254">
        <v>0.112250445490579</v>
      </c>
      <c r="I20" s="214">
        <v>4.6058779882668301E-2</v>
      </c>
      <c r="J20" s="254">
        <v>3.1382293685763202E-2</v>
      </c>
      <c r="K20" s="214">
        <v>-5.5521800091886103E-3</v>
      </c>
      <c r="L20" s="254">
        <v>0.136253320646572</v>
      </c>
      <c r="M20" s="214">
        <v>-0.33457468297708498</v>
      </c>
      <c r="N20" s="254">
        <v>0.13075174984246499</v>
      </c>
      <c r="O20" s="214">
        <v>0.25607002954918201</v>
      </c>
      <c r="P20" s="254">
        <v>0.133560107636955</v>
      </c>
      <c r="Q20" s="214">
        <v>0.311712683797149</v>
      </c>
      <c r="R20" s="254">
        <v>0.124228770169095</v>
      </c>
      <c r="S20" s="214">
        <v>0.14520636448805799</v>
      </c>
      <c r="T20" s="254">
        <v>7.8247503421459405E-2</v>
      </c>
      <c r="U20" s="214">
        <v>-2.78289601933638E-2</v>
      </c>
      <c r="V20" s="254">
        <v>7.5297485589122803E-2</v>
      </c>
      <c r="W20" s="214">
        <v>3.2626771522912801</v>
      </c>
      <c r="X20" s="262">
        <v>1.02160206779659</v>
      </c>
    </row>
    <row r="21" spans="1:24" ht="13" customHeight="1" x14ac:dyDescent="0.35">
      <c r="A21" s="3" t="s">
        <v>361</v>
      </c>
      <c r="B21" s="171">
        <v>2</v>
      </c>
      <c r="C21" s="214">
        <v>0.25614015870329698</v>
      </c>
      <c r="D21" s="254">
        <v>0.22154023209406901</v>
      </c>
      <c r="E21" s="214">
        <v>0.43577259033760701</v>
      </c>
      <c r="F21" s="254">
        <v>0.190273709421518</v>
      </c>
      <c r="G21" s="214">
        <v>0.17390394872897399</v>
      </c>
      <c r="H21" s="254">
        <v>0.177299654338372</v>
      </c>
      <c r="I21" s="214">
        <v>0.24324273307976699</v>
      </c>
      <c r="J21" s="254">
        <v>0.33593499990204501</v>
      </c>
      <c r="K21" s="214">
        <v>0.11977387880929399</v>
      </c>
      <c r="L21" s="254">
        <v>0.21449305318200201</v>
      </c>
      <c r="M21" s="214">
        <v>-0.35937077091184599</v>
      </c>
      <c r="N21" s="254">
        <v>0.17131771503446</v>
      </c>
      <c r="O21" s="214">
        <v>-0.172172178511597</v>
      </c>
      <c r="P21" s="254">
        <v>0.19374662800148901</v>
      </c>
      <c r="Q21" s="214">
        <v>0.247685076924097</v>
      </c>
      <c r="R21" s="254">
        <v>0.107939022045329</v>
      </c>
      <c r="S21" s="214">
        <v>9.7265649511554003E-2</v>
      </c>
      <c r="T21" s="254">
        <v>6.9358883611477906E-2</v>
      </c>
      <c r="U21" s="214">
        <v>-6.8008616783955395E-2</v>
      </c>
      <c r="V21" s="254">
        <v>6.6596718054225304E-2</v>
      </c>
      <c r="W21" s="214">
        <v>1.79916635410729</v>
      </c>
      <c r="X21" s="262">
        <v>0.91694699150593895</v>
      </c>
    </row>
    <row r="22" spans="1:24" ht="13" customHeight="1" x14ac:dyDescent="0.35">
      <c r="A22" s="3" t="s">
        <v>362</v>
      </c>
      <c r="B22" s="171">
        <v>2</v>
      </c>
      <c r="C22" s="214">
        <v>-0.315498817579841</v>
      </c>
      <c r="D22" s="254">
        <v>0.33308847998818297</v>
      </c>
      <c r="E22" s="214">
        <v>0.360130615690745</v>
      </c>
      <c r="F22" s="254">
        <v>0.16790759097607499</v>
      </c>
      <c r="G22" s="214">
        <v>-6.8668491717031196E-2</v>
      </c>
      <c r="H22" s="254">
        <v>0.19453566902053601</v>
      </c>
      <c r="I22" s="214">
        <v>-0.129357694625861</v>
      </c>
      <c r="J22" s="254">
        <v>0.101034957013166</v>
      </c>
      <c r="K22" s="214">
        <v>9.7236808847831896E-2</v>
      </c>
      <c r="L22" s="254">
        <v>0.19320205730669299</v>
      </c>
      <c r="M22" s="214">
        <v>-0.64458896367469198</v>
      </c>
      <c r="N22" s="254">
        <v>0.18298534601184499</v>
      </c>
      <c r="O22" s="214">
        <v>0.149920478295998</v>
      </c>
      <c r="P22" s="254">
        <v>0.16540347219179999</v>
      </c>
      <c r="Q22" s="214">
        <v>0.41171943392426602</v>
      </c>
      <c r="R22" s="254">
        <v>0.15112435200764701</v>
      </c>
      <c r="S22" s="214">
        <v>0.219227802918745</v>
      </c>
      <c r="T22" s="254">
        <v>0.12896060348655899</v>
      </c>
      <c r="U22" s="214">
        <v>-0.299014370467449</v>
      </c>
      <c r="V22" s="254">
        <v>0.152517468913582</v>
      </c>
      <c r="W22" s="214">
        <v>6.4979196098641596</v>
      </c>
      <c r="X22" s="262">
        <v>2.46229865196592</v>
      </c>
    </row>
    <row r="23" spans="1:24" ht="13" customHeight="1" x14ac:dyDescent="0.35">
      <c r="A23" s="3" t="s">
        <v>363</v>
      </c>
      <c r="B23" s="171">
        <v>2</v>
      </c>
      <c r="C23" s="214">
        <v>0.110634124785513</v>
      </c>
      <c r="D23" s="254">
        <v>0.21427708555080099</v>
      </c>
      <c r="E23" s="214">
        <v>-0.149047671322554</v>
      </c>
      <c r="F23" s="254">
        <v>0.17369232907453799</v>
      </c>
      <c r="G23" s="214">
        <v>3.87286859358996E-3</v>
      </c>
      <c r="H23" s="254">
        <v>0.17726898012408701</v>
      </c>
      <c r="I23" s="214">
        <v>1.6010725334556499E-3</v>
      </c>
      <c r="J23" s="254">
        <v>1.74990099423981E-2</v>
      </c>
      <c r="K23" s="214">
        <v>-0.49976063312086799</v>
      </c>
      <c r="L23" s="254">
        <v>0.19428976739932699</v>
      </c>
      <c r="M23" s="214">
        <v>-0.280733398045525</v>
      </c>
      <c r="N23" s="254">
        <v>0.212922540052954</v>
      </c>
      <c r="O23" s="214">
        <v>0.101436345738509</v>
      </c>
      <c r="P23" s="254">
        <v>0.147117948377082</v>
      </c>
      <c r="Q23" s="214">
        <v>0.33398901940944897</v>
      </c>
      <c r="R23" s="254">
        <v>0.117338581768344</v>
      </c>
      <c r="S23" s="214">
        <v>6.3763858634306197E-2</v>
      </c>
      <c r="T23" s="254">
        <v>0.113478132191772</v>
      </c>
      <c r="U23" s="214">
        <v>-7.49520988121673E-2</v>
      </c>
      <c r="V23" s="254">
        <v>0.114925593375776</v>
      </c>
      <c r="W23" s="214">
        <v>4.8004169754154802</v>
      </c>
      <c r="X23" s="262">
        <v>2.0001498813740199</v>
      </c>
    </row>
    <row r="24" spans="1:24" ht="13" customHeight="1" x14ac:dyDescent="0.35">
      <c r="A24" s="3" t="s">
        <v>364</v>
      </c>
      <c r="B24" s="171">
        <v>2</v>
      </c>
      <c r="C24" s="214">
        <v>0.25556096519051302</v>
      </c>
      <c r="D24" s="254">
        <v>0.199051580003691</v>
      </c>
      <c r="E24" s="214">
        <v>-0.21840853666353299</v>
      </c>
      <c r="F24" s="254">
        <v>0.28846661394637302</v>
      </c>
      <c r="G24" s="214">
        <v>-0.190320584773957</v>
      </c>
      <c r="H24" s="254">
        <v>0.24442800528939601</v>
      </c>
      <c r="I24" s="214">
        <v>2.2865618359684599E-2</v>
      </c>
      <c r="J24" s="254">
        <v>2.7111321337178401E-2</v>
      </c>
      <c r="K24" s="214">
        <v>-0.406831962686027</v>
      </c>
      <c r="L24" s="254">
        <v>0.16934072715964599</v>
      </c>
      <c r="M24" s="214">
        <v>-0.360507974391582</v>
      </c>
      <c r="N24" s="254">
        <v>0.15574940403271401</v>
      </c>
      <c r="O24" s="214">
        <v>0.42131550075005603</v>
      </c>
      <c r="P24" s="254">
        <v>0.1552422236255</v>
      </c>
      <c r="Q24" s="214">
        <v>0.302475471784863</v>
      </c>
      <c r="R24" s="254">
        <v>0.105907729690665</v>
      </c>
      <c r="S24" s="214">
        <v>0.101068260908264</v>
      </c>
      <c r="T24" s="254">
        <v>0.138037707216107</v>
      </c>
      <c r="U24" s="214">
        <v>-0.29057271531086099</v>
      </c>
      <c r="V24" s="254">
        <v>0.14149134092547</v>
      </c>
      <c r="W24" s="214">
        <v>5.6640578356677196</v>
      </c>
      <c r="X24" s="262">
        <v>1.67205927830985</v>
      </c>
    </row>
    <row r="25" spans="1:24" ht="13" customHeight="1" x14ac:dyDescent="0.35">
      <c r="A25" s="3" t="s">
        <v>365</v>
      </c>
      <c r="B25" s="171">
        <v>2</v>
      </c>
      <c r="C25" s="214">
        <v>-3.6255220311693398E-2</v>
      </c>
      <c r="D25" s="254">
        <v>0.168337137996069</v>
      </c>
      <c r="E25" s="214">
        <v>0.56910669195576002</v>
      </c>
      <c r="F25" s="254">
        <v>0.237854507677771</v>
      </c>
      <c r="G25" s="214">
        <v>1.92929770584199E-2</v>
      </c>
      <c r="H25" s="254">
        <v>0.21189388631360201</v>
      </c>
      <c r="I25" s="214">
        <v>-0.20710468014594799</v>
      </c>
      <c r="J25" s="254">
        <v>0.200448746341965</v>
      </c>
      <c r="K25" s="214">
        <v>0.20297593762647201</v>
      </c>
      <c r="L25" s="254">
        <v>0.162709057623218</v>
      </c>
      <c r="M25" s="214">
        <v>-0.23961636463305999</v>
      </c>
      <c r="N25" s="254">
        <v>0.212010397917027</v>
      </c>
      <c r="O25" s="214">
        <v>0.11683084729718</v>
      </c>
      <c r="P25" s="254">
        <v>0.29216869780451099</v>
      </c>
      <c r="Q25" s="214">
        <v>0.44733983432941199</v>
      </c>
      <c r="R25" s="254">
        <v>0.10972871616454299</v>
      </c>
      <c r="S25" s="214">
        <v>0.123058294536474</v>
      </c>
      <c r="T25" s="254">
        <v>0.144590270018531</v>
      </c>
      <c r="U25" s="214">
        <v>-4.7220053757035203E-2</v>
      </c>
      <c r="V25" s="254">
        <v>0.14068893485748299</v>
      </c>
      <c r="W25" s="214">
        <v>2.6747878936826601</v>
      </c>
      <c r="X25" s="262">
        <v>1.3455174687756699</v>
      </c>
    </row>
    <row r="26" spans="1:24" ht="13" customHeight="1" x14ac:dyDescent="0.35">
      <c r="A26" s="3" t="s">
        <v>366</v>
      </c>
      <c r="B26" s="171">
        <v>2</v>
      </c>
      <c r="C26" s="214">
        <v>0.16642042441282501</v>
      </c>
      <c r="D26" s="254">
        <v>0.20186517533930001</v>
      </c>
      <c r="E26" s="214">
        <v>0.39321046683826599</v>
      </c>
      <c r="F26" s="254">
        <v>0.22207685000128599</v>
      </c>
      <c r="G26" s="214">
        <v>0.28139383835821102</v>
      </c>
      <c r="H26" s="254">
        <v>0.23547773809182301</v>
      </c>
      <c r="I26" s="214">
        <v>0.22903081335018499</v>
      </c>
      <c r="J26" s="254">
        <v>7.4905531059011196E-2</v>
      </c>
      <c r="K26" s="214">
        <v>-7.7372939617870604E-2</v>
      </c>
      <c r="L26" s="254">
        <v>0.20097852875786801</v>
      </c>
      <c r="M26" s="214">
        <v>-0.40193097205530498</v>
      </c>
      <c r="N26" s="254">
        <v>0.22078549474373399</v>
      </c>
      <c r="O26" s="214">
        <v>4.8921926818502701E-2</v>
      </c>
      <c r="P26" s="254">
        <v>0.25807524406992399</v>
      </c>
      <c r="Q26" s="214">
        <v>0.28595646036519101</v>
      </c>
      <c r="R26" s="254">
        <v>0.13248474555395001</v>
      </c>
      <c r="S26" s="214">
        <v>-0.163832876300255</v>
      </c>
      <c r="T26" s="254">
        <v>0.13034780322345699</v>
      </c>
      <c r="U26" s="214">
        <v>0.212016953534688</v>
      </c>
      <c r="V26" s="254">
        <v>0.116048100809003</v>
      </c>
      <c r="W26" s="214">
        <v>3.6095266679632001</v>
      </c>
      <c r="X26" s="262">
        <v>1.72458886872126</v>
      </c>
    </row>
    <row r="27" spans="1:24" ht="13" customHeight="1" x14ac:dyDescent="0.35">
      <c r="A27" s="3" t="s">
        <v>367</v>
      </c>
      <c r="B27" s="171">
        <v>2</v>
      </c>
      <c r="C27" s="214">
        <v>0.13709473819236501</v>
      </c>
      <c r="D27" s="254">
        <v>0.120401600193611</v>
      </c>
      <c r="E27" s="214">
        <v>-0.17456871963687501</v>
      </c>
      <c r="F27" s="254">
        <v>0.127705779558245</v>
      </c>
      <c r="G27" s="214">
        <v>0.190549824273234</v>
      </c>
      <c r="H27" s="254">
        <v>0.195655288574095</v>
      </c>
      <c r="I27" s="214">
        <v>4.8320199568908102E-2</v>
      </c>
      <c r="J27" s="254">
        <v>7.8173538654462693E-2</v>
      </c>
      <c r="K27" s="214">
        <v>1.8250295746637099E-2</v>
      </c>
      <c r="L27" s="254">
        <v>0.10867777647047901</v>
      </c>
      <c r="M27" s="214">
        <v>8.2432552255522401E-2</v>
      </c>
      <c r="N27" s="254">
        <v>9.7260447198915106E-2</v>
      </c>
      <c r="O27" s="214">
        <v>0.13594386713928799</v>
      </c>
      <c r="P27" s="254">
        <v>0.137585985946167</v>
      </c>
      <c r="Q27" s="214">
        <v>0.62282587188618499</v>
      </c>
      <c r="R27" s="254">
        <v>6.8376966772377007E-2</v>
      </c>
      <c r="S27" s="214">
        <v>-2.1421805966243001E-2</v>
      </c>
      <c r="T27" s="254">
        <v>5.1795581042351997E-2</v>
      </c>
      <c r="U27" s="214">
        <v>0.145099775756245</v>
      </c>
      <c r="V27" s="254">
        <v>4.6361128063397997E-2</v>
      </c>
      <c r="W27" s="214">
        <v>3.5033852450013399</v>
      </c>
      <c r="X27" s="262">
        <v>0.64390374131447703</v>
      </c>
    </row>
    <row r="28" spans="1:24" ht="13" customHeight="1" x14ac:dyDescent="0.35">
      <c r="A28" s="3" t="s">
        <v>368</v>
      </c>
      <c r="B28" s="171">
        <v>2</v>
      </c>
      <c r="C28" s="214">
        <v>0.238219318663936</v>
      </c>
      <c r="D28" s="254">
        <v>0.20935060915748899</v>
      </c>
      <c r="E28" s="214">
        <v>5.0274657493583598E-2</v>
      </c>
      <c r="F28" s="254">
        <v>0.130226981277827</v>
      </c>
      <c r="G28" s="214">
        <v>7.5990445277250296E-2</v>
      </c>
      <c r="H28" s="254">
        <v>0.24436702988929099</v>
      </c>
      <c r="I28" s="214">
        <v>9.3316917855591403E-2</v>
      </c>
      <c r="J28" s="254">
        <v>8.1024892572853405E-2</v>
      </c>
      <c r="K28" s="214">
        <v>1.1312054247227201E-2</v>
      </c>
      <c r="L28" s="254">
        <v>0.212003221686691</v>
      </c>
      <c r="M28" s="214">
        <v>6.4475350190869293E-2</v>
      </c>
      <c r="N28" s="254">
        <v>0.17854443970630199</v>
      </c>
      <c r="O28" s="214">
        <v>0.25460901787729501</v>
      </c>
      <c r="P28" s="254">
        <v>0.23033274710663099</v>
      </c>
      <c r="Q28" s="214">
        <v>0.225031927837895</v>
      </c>
      <c r="R28" s="254">
        <v>0.108527974234186</v>
      </c>
      <c r="S28" s="214">
        <v>0.13917984953078599</v>
      </c>
      <c r="T28" s="254">
        <v>8.9761912183203299E-2</v>
      </c>
      <c r="U28" s="214">
        <v>-0.11051016008834599</v>
      </c>
      <c r="V28" s="254">
        <v>0.10430677013041</v>
      </c>
      <c r="W28" s="214">
        <v>2.5687588832909301</v>
      </c>
      <c r="X28" s="262">
        <v>1.22051928009801</v>
      </c>
    </row>
    <row r="29" spans="1:24" ht="13" customHeight="1" x14ac:dyDescent="0.35">
      <c r="A29" s="3" t="s">
        <v>369</v>
      </c>
      <c r="B29" s="171">
        <v>2</v>
      </c>
      <c r="C29" s="214">
        <v>-0.22185042568732199</v>
      </c>
      <c r="D29" s="254">
        <v>0.13764011851723501</v>
      </c>
      <c r="E29" s="214">
        <v>-0.16028948819590799</v>
      </c>
      <c r="F29" s="254">
        <v>0.22260128332284801</v>
      </c>
      <c r="G29" s="214">
        <v>0.19935606884176099</v>
      </c>
      <c r="H29" s="254">
        <v>0.207793794244203</v>
      </c>
      <c r="I29" s="214">
        <v>-1.2198824489758999E-2</v>
      </c>
      <c r="J29" s="254">
        <v>9.4763606371723999E-2</v>
      </c>
      <c r="K29" s="214">
        <v>0.27944049922750402</v>
      </c>
      <c r="L29" s="254">
        <v>0.1442397653021</v>
      </c>
      <c r="M29" s="214">
        <v>-6.5133475368016097E-4</v>
      </c>
      <c r="N29" s="254">
        <v>0.18106909373936</v>
      </c>
      <c r="O29" s="214">
        <v>0.74948089437616605</v>
      </c>
      <c r="P29" s="254">
        <v>0.27565528115625398</v>
      </c>
      <c r="Q29" s="214">
        <v>0.58396069046177901</v>
      </c>
      <c r="R29" s="254">
        <v>0.14201732952149199</v>
      </c>
      <c r="S29" s="214">
        <v>5.3885093105986203E-3</v>
      </c>
      <c r="T29" s="254">
        <v>7.1801395375851298E-2</v>
      </c>
      <c r="U29" s="214">
        <v>7.1926907143420298E-3</v>
      </c>
      <c r="V29" s="254">
        <v>6.4187773807679302E-2</v>
      </c>
      <c r="W29" s="214">
        <v>3.36449194693017</v>
      </c>
      <c r="X29" s="262">
        <v>1.10680035355524</v>
      </c>
    </row>
    <row r="30" spans="1:24" ht="13" customHeight="1" x14ac:dyDescent="0.35">
      <c r="A30" s="3" t="s">
        <v>370</v>
      </c>
      <c r="B30" s="171">
        <v>2</v>
      </c>
      <c r="C30" s="214">
        <v>6.86165388907225E-2</v>
      </c>
      <c r="D30" s="254">
        <v>0.27923583574752198</v>
      </c>
      <c r="E30" s="214">
        <v>9.6386184020321994E-2</v>
      </c>
      <c r="F30" s="254">
        <v>0.24081140566672901</v>
      </c>
      <c r="G30" s="214">
        <v>9.6786400569360706E-2</v>
      </c>
      <c r="H30" s="254">
        <v>0.16375194319712</v>
      </c>
      <c r="I30" s="214">
        <v>6.1265760989941201E-2</v>
      </c>
      <c r="J30" s="254">
        <v>3.7716933985649501E-2</v>
      </c>
      <c r="K30" s="214">
        <v>-2.1474369659269299E-2</v>
      </c>
      <c r="L30" s="254">
        <v>0.13357406935274399</v>
      </c>
      <c r="M30" s="214">
        <v>0.43638186859049599</v>
      </c>
      <c r="N30" s="254">
        <v>0.11388372060978</v>
      </c>
      <c r="O30" s="214">
        <v>0.814644097907396</v>
      </c>
      <c r="P30" s="254">
        <v>0.16974713375419301</v>
      </c>
      <c r="Q30" s="214">
        <v>0.47496193208495202</v>
      </c>
      <c r="R30" s="254">
        <v>8.7784260026830194E-2</v>
      </c>
      <c r="S30" s="214">
        <v>-4.88732178139668E-2</v>
      </c>
      <c r="T30" s="254">
        <v>6.7947627214482095E-2</v>
      </c>
      <c r="U30" s="214">
        <v>5.7551797916375498E-2</v>
      </c>
      <c r="V30" s="254">
        <v>7.3607053392117497E-2</v>
      </c>
      <c r="W30" s="214">
        <v>6.5084857424299898</v>
      </c>
      <c r="X30" s="262">
        <v>1.08676318728701</v>
      </c>
    </row>
    <row r="31" spans="1:24" ht="13" customHeight="1" x14ac:dyDescent="0.35">
      <c r="A31" s="3" t="s">
        <v>371</v>
      </c>
      <c r="B31" s="171">
        <v>2</v>
      </c>
      <c r="C31" s="214">
        <v>-0.21900754044333701</v>
      </c>
      <c r="D31" s="254">
        <v>0.18999378726243901</v>
      </c>
      <c r="E31" s="214">
        <v>-0.113255807721465</v>
      </c>
      <c r="F31" s="254">
        <v>0.174956868621756</v>
      </c>
      <c r="G31" s="214">
        <v>4.2056719588457601E-2</v>
      </c>
      <c r="H31" s="254">
        <v>0.13890508312063701</v>
      </c>
      <c r="I31" s="214">
        <v>2.09373148138551E-2</v>
      </c>
      <c r="J31" s="254">
        <v>8.8885586772013706E-2</v>
      </c>
      <c r="K31" s="214">
        <v>0.32505502135050501</v>
      </c>
      <c r="L31" s="254">
        <v>0.18518375668565601</v>
      </c>
      <c r="M31" s="214">
        <v>-0.26449769461481198</v>
      </c>
      <c r="N31" s="254">
        <v>0.18336468412689699</v>
      </c>
      <c r="O31" s="214">
        <v>-7.6178902253524694E-2</v>
      </c>
      <c r="P31" s="254">
        <v>0.178329755134009</v>
      </c>
      <c r="Q31" s="214">
        <v>0.32186827606366503</v>
      </c>
      <c r="R31" s="254">
        <v>0.113974348909095</v>
      </c>
      <c r="S31" s="214">
        <v>7.6222075154712299E-2</v>
      </c>
      <c r="T31" s="254">
        <v>0.138699431092802</v>
      </c>
      <c r="U31" s="214">
        <v>-9.3586348621454304E-2</v>
      </c>
      <c r="V31" s="254">
        <v>0.13111351587894299</v>
      </c>
      <c r="W31" s="214">
        <v>2.3560016812253401</v>
      </c>
      <c r="X31" s="262">
        <v>1.1661508370715601</v>
      </c>
    </row>
    <row r="32" spans="1:24" ht="13" customHeight="1" x14ac:dyDescent="0.35">
      <c r="A32" s="3" t="s">
        <v>372</v>
      </c>
      <c r="B32" s="171">
        <v>2</v>
      </c>
      <c r="C32" s="214">
        <v>1.39443622005861E-2</v>
      </c>
      <c r="D32" s="254">
        <v>0.131744920703639</v>
      </c>
      <c r="E32" s="214">
        <v>0.20760021490819</v>
      </c>
      <c r="F32" s="254">
        <v>9.8768048457493901E-2</v>
      </c>
      <c r="G32" s="214">
        <v>0.21261704159573899</v>
      </c>
      <c r="H32" s="254">
        <v>0.176423174074887</v>
      </c>
      <c r="I32" s="214">
        <v>0.161411469274127</v>
      </c>
      <c r="J32" s="254">
        <v>0.12372467801393899</v>
      </c>
      <c r="K32" s="214">
        <v>-8.7184775999011893E-2</v>
      </c>
      <c r="L32" s="254">
        <v>0.122968061508385</v>
      </c>
      <c r="M32" s="214">
        <v>-0.28610033939007501</v>
      </c>
      <c r="N32" s="254">
        <v>0.12530175049794101</v>
      </c>
      <c r="O32" s="214">
        <v>0.288340231635136</v>
      </c>
      <c r="P32" s="254">
        <v>0.17545871110247799</v>
      </c>
      <c r="Q32" s="214">
        <v>0.52421868173232999</v>
      </c>
      <c r="R32" s="254">
        <v>0.105657390124637</v>
      </c>
      <c r="S32" s="214">
        <v>-8.0689994085437006E-2</v>
      </c>
      <c r="T32" s="254">
        <v>7.3668193069612406E-2</v>
      </c>
      <c r="U32" s="214">
        <v>4.58802890823427E-2</v>
      </c>
      <c r="V32" s="254">
        <v>6.6595182931798197E-2</v>
      </c>
      <c r="W32" s="214">
        <v>2.6564365406594002</v>
      </c>
      <c r="X32" s="262">
        <v>0.90191597522084699</v>
      </c>
    </row>
    <row r="33" spans="1:24" ht="13" customHeight="1" x14ac:dyDescent="0.35">
      <c r="A33" s="3" t="s">
        <v>373</v>
      </c>
      <c r="B33" s="171">
        <v>2</v>
      </c>
      <c r="C33" s="214">
        <v>0.35042231817724701</v>
      </c>
      <c r="D33" s="254">
        <v>0.35189599331507099</v>
      </c>
      <c r="E33" s="214">
        <v>-0.30247185712462499</v>
      </c>
      <c r="F33" s="254">
        <v>0.67370026604476996</v>
      </c>
      <c r="G33" s="214">
        <v>-0.55303943647756204</v>
      </c>
      <c r="H33" s="254">
        <v>0.29015317445063699</v>
      </c>
      <c r="I33" s="214">
        <v>0.208490144334606</v>
      </c>
      <c r="J33" s="254">
        <v>6.6216108129162496E-2</v>
      </c>
      <c r="K33" s="214">
        <v>-6.5698475844634299E-2</v>
      </c>
      <c r="L33" s="254">
        <v>0.25076472588113502</v>
      </c>
      <c r="M33" s="214">
        <v>0.14240135615803101</v>
      </c>
      <c r="N33" s="254">
        <v>0.22595815602849301</v>
      </c>
      <c r="O33" s="214">
        <v>0.53571824720061101</v>
      </c>
      <c r="P33" s="254">
        <v>0.265153471587534</v>
      </c>
      <c r="Q33" s="214">
        <v>0.64174043204946096</v>
      </c>
      <c r="R33" s="254">
        <v>0.19629662809995799</v>
      </c>
      <c r="S33" s="214">
        <v>-8.4055093705616105E-2</v>
      </c>
      <c r="T33" s="254">
        <v>0.112501464134308</v>
      </c>
      <c r="U33" s="214">
        <v>-1.44939214831496E-2</v>
      </c>
      <c r="V33" s="254">
        <v>0.12911825483654599</v>
      </c>
      <c r="W33" s="214">
        <v>3.8508842463995001</v>
      </c>
      <c r="X33" s="262">
        <v>1.72156641355164</v>
      </c>
    </row>
    <row r="34" spans="1:24" ht="13" customHeight="1" x14ac:dyDescent="0.35">
      <c r="A34" s="3" t="s">
        <v>374</v>
      </c>
      <c r="B34" s="171">
        <v>2</v>
      </c>
      <c r="C34" s="214">
        <v>-0.38701791719304901</v>
      </c>
      <c r="D34" s="254">
        <v>0.30103094335026098</v>
      </c>
      <c r="E34" s="214">
        <v>0.52172388919709101</v>
      </c>
      <c r="F34" s="254">
        <v>0.442747141199959</v>
      </c>
      <c r="G34" s="214">
        <v>0.23931398286663799</v>
      </c>
      <c r="H34" s="254">
        <v>0.23281138362154699</v>
      </c>
      <c r="I34" s="214">
        <v>-9.6428074020482493E-2</v>
      </c>
      <c r="J34" s="254">
        <v>0.13336069179838</v>
      </c>
      <c r="K34" s="214">
        <v>0.23150751318843399</v>
      </c>
      <c r="L34" s="254">
        <v>0.17344303941670799</v>
      </c>
      <c r="M34" s="214">
        <v>-0.56027625781829404</v>
      </c>
      <c r="N34" s="254">
        <v>0.21615345852879</v>
      </c>
      <c r="O34" s="214">
        <v>0.60083442742058402</v>
      </c>
      <c r="P34" s="254">
        <v>0.22412520752162601</v>
      </c>
      <c r="Q34" s="214">
        <v>0.130396536478537</v>
      </c>
      <c r="R34" s="254">
        <v>0.15660936189230301</v>
      </c>
      <c r="S34" s="214">
        <v>-0.35812153764493299</v>
      </c>
      <c r="T34" s="254">
        <v>0.122955695184499</v>
      </c>
      <c r="U34" s="214">
        <v>0.41677814945507002</v>
      </c>
      <c r="V34" s="254">
        <v>0.15237468931613901</v>
      </c>
      <c r="W34" s="214">
        <v>5.10544333775381</v>
      </c>
      <c r="X34" s="262">
        <v>1.9537962371539599</v>
      </c>
    </row>
    <row r="35" spans="1:24" ht="13" customHeight="1" x14ac:dyDescent="0.35">
      <c r="A35" s="3" t="s">
        <v>375</v>
      </c>
      <c r="B35" s="171">
        <v>2</v>
      </c>
      <c r="C35" s="214">
        <v>-4.7900993209313202E-2</v>
      </c>
      <c r="D35" s="254">
        <v>0.14379244213560299</v>
      </c>
      <c r="E35" s="214">
        <v>8.2832085648752607E-2</v>
      </c>
      <c r="F35" s="254">
        <v>0.25430205729329403</v>
      </c>
      <c r="G35" s="214">
        <v>7.7191134955196103E-3</v>
      </c>
      <c r="H35" s="254">
        <v>0.18201544568509201</v>
      </c>
      <c r="I35" s="214">
        <v>0.112065897194658</v>
      </c>
      <c r="J35" s="254">
        <v>4.6700688020153001E-2</v>
      </c>
      <c r="K35" s="214">
        <v>-0.30339954561139298</v>
      </c>
      <c r="L35" s="254">
        <v>0.152981676815656</v>
      </c>
      <c r="M35" s="214">
        <v>-0.16423520764214</v>
      </c>
      <c r="N35" s="254">
        <v>0.122868161466806</v>
      </c>
      <c r="O35" s="214">
        <v>0.12174434077959501</v>
      </c>
      <c r="P35" s="254">
        <v>0.18028157737196299</v>
      </c>
      <c r="Q35" s="214">
        <v>0.403216674180155</v>
      </c>
      <c r="R35" s="254">
        <v>0.110923921999729</v>
      </c>
      <c r="S35" s="214">
        <v>-1.4199103733492599E-2</v>
      </c>
      <c r="T35" s="254">
        <v>7.1041695139851202E-2</v>
      </c>
      <c r="U35" s="214">
        <v>0.15658858418911401</v>
      </c>
      <c r="V35" s="254">
        <v>6.6625551551876605E-2</v>
      </c>
      <c r="W35" s="214">
        <v>3.7241288800327701</v>
      </c>
      <c r="X35" s="262">
        <v>0.99752257288111901</v>
      </c>
    </row>
    <row r="36" spans="1:24" ht="13" customHeight="1" x14ac:dyDescent="0.35">
      <c r="A36" s="3" t="s">
        <v>376</v>
      </c>
      <c r="B36" s="171">
        <v>2</v>
      </c>
      <c r="C36" s="214">
        <v>-0.17280575176629301</v>
      </c>
      <c r="D36" s="254">
        <v>0.22013792558445899</v>
      </c>
      <c r="E36" s="214">
        <v>0.16777845966235699</v>
      </c>
      <c r="F36" s="254">
        <v>0.147869794260892</v>
      </c>
      <c r="G36" s="214">
        <v>0.104777200389221</v>
      </c>
      <c r="H36" s="254">
        <v>0.22298617089408601</v>
      </c>
      <c r="I36" s="214">
        <v>6.5614751632638205E-2</v>
      </c>
      <c r="J36" s="254">
        <v>3.6730499605952399E-2</v>
      </c>
      <c r="K36" s="214">
        <v>0.21143177422791201</v>
      </c>
      <c r="L36" s="254">
        <v>0.15741046026924899</v>
      </c>
      <c r="M36" s="214">
        <v>0.22675659837759399</v>
      </c>
      <c r="N36" s="254">
        <v>0.178051182979995</v>
      </c>
      <c r="O36" s="214">
        <v>0.29842978807194398</v>
      </c>
      <c r="P36" s="254">
        <v>0.22987549060099599</v>
      </c>
      <c r="Q36" s="214">
        <v>9.2598574630750802E-2</v>
      </c>
      <c r="R36" s="254">
        <v>0.109885525660271</v>
      </c>
      <c r="S36" s="214">
        <v>-0.16491849897420899</v>
      </c>
      <c r="T36" s="254">
        <v>0.10600687381509501</v>
      </c>
      <c r="U36" s="214">
        <v>0.10011205377310201</v>
      </c>
      <c r="V36" s="254">
        <v>0.109674535562444</v>
      </c>
      <c r="W36" s="214">
        <v>1.4933154150392001</v>
      </c>
      <c r="X36" s="262">
        <v>0.672982584000826</v>
      </c>
    </row>
    <row r="37" spans="1:24" ht="13" customHeight="1" x14ac:dyDescent="0.35">
      <c r="A37" s="3" t="s">
        <v>377</v>
      </c>
      <c r="B37" s="171">
        <v>2</v>
      </c>
      <c r="C37" s="214">
        <v>-4.1635289962088401E-2</v>
      </c>
      <c r="D37" s="254">
        <v>9.6484140116161299E-2</v>
      </c>
      <c r="E37" s="214">
        <v>3.5783878957445302E-2</v>
      </c>
      <c r="F37" s="254">
        <v>9.3962588071346997E-2</v>
      </c>
      <c r="G37" s="214">
        <v>-0.134195124541126</v>
      </c>
      <c r="H37" s="254">
        <v>0.15981690348626301</v>
      </c>
      <c r="I37" s="214">
        <v>-9.4303881429234293E-2</v>
      </c>
      <c r="J37" s="254">
        <v>6.0296392638654897E-2</v>
      </c>
      <c r="K37" s="214">
        <v>-0.19578708241052301</v>
      </c>
      <c r="L37" s="254">
        <v>0.111317529081042</v>
      </c>
      <c r="M37" s="214">
        <v>-0.26657984794331402</v>
      </c>
      <c r="N37" s="254">
        <v>9.3649135406919201E-2</v>
      </c>
      <c r="O37" s="214">
        <v>-1.2856325141333299E-2</v>
      </c>
      <c r="P37" s="254">
        <v>0.14990471713735201</v>
      </c>
      <c r="Q37" s="214">
        <v>0.46351979335080001</v>
      </c>
      <c r="R37" s="254">
        <v>8.9177715163531401E-2</v>
      </c>
      <c r="S37" s="214">
        <v>0.18259411208958001</v>
      </c>
      <c r="T37" s="254">
        <v>5.1492243726656603E-2</v>
      </c>
      <c r="U37" s="214">
        <v>3.7302836610664102E-2</v>
      </c>
      <c r="V37" s="254">
        <v>4.8317127598732197E-2</v>
      </c>
      <c r="W37" s="214">
        <v>4.01537636608517</v>
      </c>
      <c r="X37" s="262">
        <v>0.71689940451210299</v>
      </c>
    </row>
    <row r="38" spans="1:24" ht="13" customHeight="1" x14ac:dyDescent="0.35">
      <c r="A38" s="3" t="s">
        <v>378</v>
      </c>
      <c r="B38" s="171">
        <v>2</v>
      </c>
      <c r="C38" s="214">
        <v>0.41564064876204299</v>
      </c>
      <c r="D38" s="254">
        <v>0.20667898188515299</v>
      </c>
      <c r="E38" s="214">
        <v>-0.21526343031865999</v>
      </c>
      <c r="F38" s="254">
        <v>0.13690765735045701</v>
      </c>
      <c r="G38" s="214">
        <v>0.235028553236765</v>
      </c>
      <c r="H38" s="254">
        <v>0.57263739728167296</v>
      </c>
      <c r="I38" s="214">
        <v>-1.6924989801286299E-2</v>
      </c>
      <c r="J38" s="254">
        <v>6.6866880450199007E-2</v>
      </c>
      <c r="K38" s="214">
        <v>-0.239359055276675</v>
      </c>
      <c r="L38" s="254">
        <v>0.16026258466263099</v>
      </c>
      <c r="M38" s="214">
        <v>-0.18352031694693299</v>
      </c>
      <c r="N38" s="254">
        <v>0.20303917856155199</v>
      </c>
      <c r="O38" s="214">
        <v>0.39136895356277401</v>
      </c>
      <c r="P38" s="254">
        <v>0.32245000612561198</v>
      </c>
      <c r="Q38" s="214">
        <v>0.21887781751507199</v>
      </c>
      <c r="R38" s="254">
        <v>0.11897247217529699</v>
      </c>
      <c r="S38" s="214">
        <v>2.2879937358933799E-2</v>
      </c>
      <c r="T38" s="254">
        <v>0.108054800861527</v>
      </c>
      <c r="U38" s="214">
        <v>5.41798989292138E-2</v>
      </c>
      <c r="V38" s="254">
        <v>0.103277403520261</v>
      </c>
      <c r="W38" s="214">
        <v>1.85799140925786</v>
      </c>
      <c r="X38" s="262">
        <v>0.84827471989693004</v>
      </c>
    </row>
    <row r="39" spans="1:24" ht="13" customHeight="1" x14ac:dyDescent="0.35">
      <c r="A39" s="3" t="s">
        <v>379</v>
      </c>
      <c r="B39" s="171">
        <v>2</v>
      </c>
      <c r="C39" s="214">
        <v>6.7590893235183303E-2</v>
      </c>
      <c r="D39" s="254">
        <v>0.16097356542358199</v>
      </c>
      <c r="E39" s="214">
        <v>0.25728248683423499</v>
      </c>
      <c r="F39" s="254">
        <v>0.262090392001668</v>
      </c>
      <c r="G39" s="214">
        <v>0.15320730457840401</v>
      </c>
      <c r="H39" s="254">
        <v>0.24256865005706299</v>
      </c>
      <c r="I39" s="214">
        <v>0.107795825071708</v>
      </c>
      <c r="J39" s="254">
        <v>9.9684876294542105E-2</v>
      </c>
      <c r="K39" s="214">
        <v>-0.552364819006682</v>
      </c>
      <c r="L39" s="254">
        <v>0.17053924913714999</v>
      </c>
      <c r="M39" s="214">
        <v>-0.10268976960137199</v>
      </c>
      <c r="N39" s="254">
        <v>0.194784770578908</v>
      </c>
      <c r="O39" s="214">
        <v>0.14903512278503001</v>
      </c>
      <c r="P39" s="254">
        <v>0.17143476840610899</v>
      </c>
      <c r="Q39" s="214">
        <v>0.33603969959073299</v>
      </c>
      <c r="R39" s="254">
        <v>0.12155709700952499</v>
      </c>
      <c r="S39" s="214">
        <v>-4.4828503575815901E-2</v>
      </c>
      <c r="T39" s="254">
        <v>0.105832031696802</v>
      </c>
      <c r="U39" s="214">
        <v>0.15120918929009</v>
      </c>
      <c r="V39" s="254">
        <v>9.9287713564697996E-2</v>
      </c>
      <c r="W39" s="214">
        <v>3.0705794197830598</v>
      </c>
      <c r="X39" s="262">
        <v>1.03446885329856</v>
      </c>
    </row>
    <row r="40" spans="1:24" ht="13" customHeight="1" x14ac:dyDescent="0.35">
      <c r="A40" s="3" t="s">
        <v>380</v>
      </c>
      <c r="B40" s="171">
        <v>2</v>
      </c>
      <c r="C40" s="214">
        <v>1.6456786633528401E-2</v>
      </c>
      <c r="D40" s="254">
        <v>0.15005334509752899</v>
      </c>
      <c r="E40" s="214">
        <v>-0.158939487986066</v>
      </c>
      <c r="F40" s="254">
        <v>0.21151578869502199</v>
      </c>
      <c r="G40" s="214">
        <v>-0.19335068391003299</v>
      </c>
      <c r="H40" s="254">
        <v>0.36110250568576402</v>
      </c>
      <c r="I40" s="214">
        <v>-0.131527619547196</v>
      </c>
      <c r="J40" s="254">
        <v>0.11640100905831199</v>
      </c>
      <c r="K40" s="214">
        <v>-0.118882994202282</v>
      </c>
      <c r="L40" s="254">
        <v>0.13963760082219101</v>
      </c>
      <c r="M40" s="214">
        <v>-0.122291794831932</v>
      </c>
      <c r="N40" s="254">
        <v>0.152147513801875</v>
      </c>
      <c r="O40" s="214">
        <v>0.115412773563748</v>
      </c>
      <c r="P40" s="254">
        <v>0.25393770592393899</v>
      </c>
      <c r="Q40" s="214">
        <v>0.55958366881709398</v>
      </c>
      <c r="R40" s="254">
        <v>0.15654939641899299</v>
      </c>
      <c r="S40" s="214">
        <v>3.08701985712132E-2</v>
      </c>
      <c r="T40" s="254">
        <v>8.3931761825125406E-2</v>
      </c>
      <c r="U40" s="214">
        <v>1.92267194896798E-2</v>
      </c>
      <c r="V40" s="254">
        <v>7.6150896215732705E-2</v>
      </c>
      <c r="W40" s="214">
        <v>2.7646250033138902</v>
      </c>
      <c r="X40" s="262">
        <v>1.0026874910686701</v>
      </c>
    </row>
    <row r="41" spans="1:24" ht="13" customHeight="1" x14ac:dyDescent="0.35">
      <c r="A41" s="3" t="s">
        <v>381</v>
      </c>
      <c r="B41" s="171">
        <v>2</v>
      </c>
      <c r="C41" s="214">
        <v>-0.24144036824922999</v>
      </c>
      <c r="D41" s="254">
        <v>0.120259093268234</v>
      </c>
      <c r="E41" s="214">
        <v>-0.25564704138728001</v>
      </c>
      <c r="F41" s="254">
        <v>0.20063327769525899</v>
      </c>
      <c r="G41" s="214">
        <v>-0.22396147059577201</v>
      </c>
      <c r="H41" s="254">
        <v>0.110518369799846</v>
      </c>
      <c r="I41" s="214">
        <v>-0.22231175787128099</v>
      </c>
      <c r="J41" s="254">
        <v>0.122429109657907</v>
      </c>
      <c r="K41" s="214">
        <v>6.7126639682698802E-2</v>
      </c>
      <c r="L41" s="254">
        <v>0.148683141446116</v>
      </c>
      <c r="M41" s="214">
        <v>-0.258340022491159</v>
      </c>
      <c r="N41" s="254">
        <v>0.123266122962799</v>
      </c>
      <c r="O41" s="214">
        <v>-0.211697503378696</v>
      </c>
      <c r="P41" s="254">
        <v>0.18859570517489699</v>
      </c>
      <c r="Q41" s="214">
        <v>0.47933101734538403</v>
      </c>
      <c r="R41" s="254">
        <v>0.100761555446924</v>
      </c>
      <c r="S41" s="214">
        <v>-1.7902316974689601E-2</v>
      </c>
      <c r="T41" s="254">
        <v>7.2129526901895794E-2</v>
      </c>
      <c r="U41" s="214">
        <v>8.5221512375712599E-2</v>
      </c>
      <c r="V41" s="254">
        <v>5.7110979558286999E-2</v>
      </c>
      <c r="W41" s="214">
        <v>3.07313606442785</v>
      </c>
      <c r="X41" s="262">
        <v>0.88446395062420002</v>
      </c>
    </row>
    <row r="42" spans="1:24" ht="13" customHeight="1" x14ac:dyDescent="0.35">
      <c r="A42" s="3" t="s">
        <v>382</v>
      </c>
      <c r="B42" s="171">
        <v>2</v>
      </c>
      <c r="C42" s="214">
        <v>0.468678066515752</v>
      </c>
      <c r="D42" s="254">
        <v>0.343799043089696</v>
      </c>
      <c r="E42" s="214">
        <v>-0.14335579219960501</v>
      </c>
      <c r="F42" s="254">
        <v>0.14731386137324101</v>
      </c>
      <c r="G42" s="214">
        <v>0.447980143725493</v>
      </c>
      <c r="H42" s="254">
        <v>0.34484834335684</v>
      </c>
      <c r="I42" s="214">
        <v>7.5707429303819102E-2</v>
      </c>
      <c r="J42" s="254">
        <v>0.100122588892712</v>
      </c>
      <c r="K42" s="214">
        <v>-2.04548606436568E-2</v>
      </c>
      <c r="L42" s="254">
        <v>0.18776089536249799</v>
      </c>
      <c r="M42" s="214">
        <v>-0.47334346348329398</v>
      </c>
      <c r="N42" s="254">
        <v>0.19892912514490499</v>
      </c>
      <c r="O42" s="214">
        <v>0.80561252405210004</v>
      </c>
      <c r="P42" s="254">
        <v>0.23879378187784001</v>
      </c>
      <c r="Q42" s="214">
        <v>0.27129216231822501</v>
      </c>
      <c r="R42" s="254">
        <v>0.1440882431055</v>
      </c>
      <c r="S42" s="214">
        <v>1.11357313102038E-2</v>
      </c>
      <c r="T42" s="254">
        <v>0.123480435224195</v>
      </c>
      <c r="U42" s="214">
        <v>-8.7267998053632695E-2</v>
      </c>
      <c r="V42" s="254">
        <v>0.13586495631095899</v>
      </c>
      <c r="W42" s="214">
        <v>3.2916925096098999</v>
      </c>
      <c r="X42" s="262">
        <v>1.2677898831150001</v>
      </c>
    </row>
    <row r="43" spans="1:24" ht="13" customHeight="1" x14ac:dyDescent="0.35">
      <c r="A43" s="3" t="s">
        <v>383</v>
      </c>
      <c r="B43" s="171">
        <v>2</v>
      </c>
      <c r="C43" s="214">
        <v>-0.181960835749855</v>
      </c>
      <c r="D43" s="254">
        <v>0.28963175016167902</v>
      </c>
      <c r="E43" s="214" t="s">
        <v>431</v>
      </c>
      <c r="F43" s="254" t="s">
        <v>431</v>
      </c>
      <c r="G43" s="214">
        <v>0.46329313702455199</v>
      </c>
      <c r="H43" s="254">
        <v>0.31953824563003902</v>
      </c>
      <c r="I43" s="214">
        <v>0.30829048060988101</v>
      </c>
      <c r="J43" s="254">
        <v>0.25877428602741698</v>
      </c>
      <c r="K43" s="214">
        <v>-0.463927665032073</v>
      </c>
      <c r="L43" s="254">
        <v>0.22828540027849101</v>
      </c>
      <c r="M43" s="214">
        <v>1.5684923872699001E-3</v>
      </c>
      <c r="N43" s="254">
        <v>0.242273237869298</v>
      </c>
      <c r="O43" s="214">
        <v>0.32837625481975202</v>
      </c>
      <c r="P43" s="254">
        <v>0.27320857336168403</v>
      </c>
      <c r="Q43" s="214">
        <v>0.30919770230282401</v>
      </c>
      <c r="R43" s="254">
        <v>0.13734801838316299</v>
      </c>
      <c r="S43" s="214">
        <v>-4.1538275679328801E-2</v>
      </c>
      <c r="T43" s="254">
        <v>0.110027467862023</v>
      </c>
      <c r="U43" s="214">
        <v>2.4950460895560401E-2</v>
      </c>
      <c r="V43" s="254">
        <v>9.8509022085208398E-2</v>
      </c>
      <c r="W43" s="214">
        <v>3.3889213102047302</v>
      </c>
      <c r="X43" s="262">
        <v>1.9878958791867301</v>
      </c>
    </row>
    <row r="44" spans="1:24" ht="13" customHeight="1" x14ac:dyDescent="0.35">
      <c r="A44" s="3" t="s">
        <v>384</v>
      </c>
      <c r="B44" s="171">
        <v>2</v>
      </c>
      <c r="C44" s="214">
        <v>-0.22789848495921899</v>
      </c>
      <c r="D44" s="254">
        <v>0.18919780562220601</v>
      </c>
      <c r="E44" s="214">
        <v>-0.55482149144850001</v>
      </c>
      <c r="F44" s="254">
        <v>0.23172398692302401</v>
      </c>
      <c r="G44" s="214">
        <v>-4.7686737144690301E-2</v>
      </c>
      <c r="H44" s="254">
        <v>0.113105203257183</v>
      </c>
      <c r="I44" s="214">
        <v>0.128404340581105</v>
      </c>
      <c r="J44" s="254">
        <v>5.0339621630867797E-2</v>
      </c>
      <c r="K44" s="214">
        <v>-0.40012252247140101</v>
      </c>
      <c r="L44" s="254">
        <v>0.18106480349676199</v>
      </c>
      <c r="M44" s="214">
        <v>-0.43381821381225599</v>
      </c>
      <c r="N44" s="254">
        <v>0.14103891809338201</v>
      </c>
      <c r="O44" s="214">
        <v>0.53524388405535495</v>
      </c>
      <c r="P44" s="254">
        <v>9.9714026841791203E-2</v>
      </c>
      <c r="Q44" s="214">
        <v>-6.4480214158737698E-2</v>
      </c>
      <c r="R44" s="254">
        <v>8.8955993719520399E-2</v>
      </c>
      <c r="S44" s="214">
        <v>6.1716440457476901E-2</v>
      </c>
      <c r="T44" s="254">
        <v>0.14730080040242</v>
      </c>
      <c r="U44" s="214">
        <v>-1.0998043733633899E-2</v>
      </c>
      <c r="V44" s="254">
        <v>0.13912607892885701</v>
      </c>
      <c r="W44" s="214">
        <v>4.7514068845484498</v>
      </c>
      <c r="X44" s="262">
        <v>1.59750076223494</v>
      </c>
    </row>
    <row r="45" spans="1:24" ht="13" customHeight="1" x14ac:dyDescent="0.35">
      <c r="A45" s="3" t="s">
        <v>385</v>
      </c>
      <c r="B45" s="171">
        <v>2</v>
      </c>
      <c r="C45" s="214">
        <v>-0.225426121546523</v>
      </c>
      <c r="D45" s="254">
        <v>0.14439399963970201</v>
      </c>
      <c r="E45" s="214" t="s">
        <v>431</v>
      </c>
      <c r="F45" s="254" t="s">
        <v>431</v>
      </c>
      <c r="G45" s="214">
        <v>0.22258550578577599</v>
      </c>
      <c r="H45" s="254">
        <v>0.14144097411756801</v>
      </c>
      <c r="I45" s="214">
        <v>8.9655618528340794E-2</v>
      </c>
      <c r="J45" s="254">
        <v>6.7938829078620602E-2</v>
      </c>
      <c r="K45" s="214">
        <v>-0.304400735021637</v>
      </c>
      <c r="L45" s="254">
        <v>0.129650050498333</v>
      </c>
      <c r="M45" s="214">
        <v>-0.19091013514935501</v>
      </c>
      <c r="N45" s="254">
        <v>0.120326416886274</v>
      </c>
      <c r="O45" s="214">
        <v>-2.5180390663094802E-2</v>
      </c>
      <c r="P45" s="254">
        <v>0.15544168105667699</v>
      </c>
      <c r="Q45" s="214">
        <v>0.60157281780660499</v>
      </c>
      <c r="R45" s="254">
        <v>0.11328865806919899</v>
      </c>
      <c r="S45" s="214">
        <v>3.2869558868939301E-3</v>
      </c>
      <c r="T45" s="254">
        <v>8.1905474671180895E-2</v>
      </c>
      <c r="U45" s="214">
        <v>-5.8387967341924897E-2</v>
      </c>
      <c r="V45" s="254">
        <v>9.0567669065947098E-2</v>
      </c>
      <c r="W45" s="214">
        <v>3.7464191084740799</v>
      </c>
      <c r="X45" s="262">
        <v>1.15646578954353</v>
      </c>
    </row>
    <row r="46" spans="1:24" ht="13" customHeight="1" x14ac:dyDescent="0.35">
      <c r="A46" s="3" t="s">
        <v>386</v>
      </c>
      <c r="B46" s="171">
        <v>2</v>
      </c>
      <c r="C46" s="214">
        <v>0.23743400774738799</v>
      </c>
      <c r="D46" s="254">
        <v>0.135849031728415</v>
      </c>
      <c r="E46" s="214">
        <v>-0.170210756927166</v>
      </c>
      <c r="F46" s="254">
        <v>0.14318965047065799</v>
      </c>
      <c r="G46" s="214">
        <v>-0.31206980506784798</v>
      </c>
      <c r="H46" s="254">
        <v>0.39278257244660097</v>
      </c>
      <c r="I46" s="214">
        <v>7.8832191943195504E-2</v>
      </c>
      <c r="J46" s="254">
        <v>0.18421459032669099</v>
      </c>
      <c r="K46" s="214">
        <v>0.27733660405676902</v>
      </c>
      <c r="L46" s="254">
        <v>0.16425782679687601</v>
      </c>
      <c r="M46" s="214">
        <v>-0.34581941649118703</v>
      </c>
      <c r="N46" s="254">
        <v>0.149839698031945</v>
      </c>
      <c r="O46" s="214">
        <v>0.47852940107243302</v>
      </c>
      <c r="P46" s="254">
        <v>0.248037561171498</v>
      </c>
      <c r="Q46" s="214">
        <v>0.25499317649704001</v>
      </c>
      <c r="R46" s="254">
        <v>0.11762100201299901</v>
      </c>
      <c r="S46" s="214">
        <v>-0.107021441033325</v>
      </c>
      <c r="T46" s="254">
        <v>0.138210782409114</v>
      </c>
      <c r="U46" s="214">
        <v>0.17601471141193001</v>
      </c>
      <c r="V46" s="254">
        <v>0.12176386307335001</v>
      </c>
      <c r="W46" s="214">
        <v>2.31540227220479</v>
      </c>
      <c r="X46" s="262">
        <v>1.1857778724374199</v>
      </c>
    </row>
    <row r="47" spans="1:24" ht="13" customHeight="1" x14ac:dyDescent="0.35">
      <c r="A47" s="3" t="s">
        <v>387</v>
      </c>
      <c r="B47" s="171">
        <v>2</v>
      </c>
      <c r="C47" s="214">
        <v>-0.113299319111878</v>
      </c>
      <c r="D47" s="254">
        <v>0.1531781536082</v>
      </c>
      <c r="E47" s="214">
        <v>0.20483194616179501</v>
      </c>
      <c r="F47" s="254">
        <v>0.17108665328884801</v>
      </c>
      <c r="G47" s="214">
        <v>-0.15277504763076599</v>
      </c>
      <c r="H47" s="254">
        <v>0.13594480769209299</v>
      </c>
      <c r="I47" s="214">
        <v>-0.17061345604842301</v>
      </c>
      <c r="J47" s="254">
        <v>0.141706437732281</v>
      </c>
      <c r="K47" s="214">
        <v>7.8603884569324795E-2</v>
      </c>
      <c r="L47" s="254">
        <v>0.11809534753145499</v>
      </c>
      <c r="M47" s="214">
        <v>-0.12255056783934901</v>
      </c>
      <c r="N47" s="254">
        <v>0.12824412882915801</v>
      </c>
      <c r="O47" s="214">
        <v>0.12598167679658501</v>
      </c>
      <c r="P47" s="254">
        <v>0.14651979608441801</v>
      </c>
      <c r="Q47" s="214">
        <v>0.43498206139385698</v>
      </c>
      <c r="R47" s="254">
        <v>9.9112324534391005E-2</v>
      </c>
      <c r="S47" s="214">
        <v>-2.2463064062005E-2</v>
      </c>
      <c r="T47" s="254">
        <v>8.6671692193467001E-2</v>
      </c>
      <c r="U47" s="214">
        <v>-7.6736618144623403E-4</v>
      </c>
      <c r="V47" s="254">
        <v>7.1381748195650505E-2</v>
      </c>
      <c r="W47" s="214">
        <v>1.76071010729807</v>
      </c>
      <c r="X47" s="262">
        <v>0.88176426670683405</v>
      </c>
    </row>
    <row r="48" spans="1:24" ht="13" customHeight="1" x14ac:dyDescent="0.35">
      <c r="A48" s="3" t="s">
        <v>388</v>
      </c>
      <c r="B48" s="171">
        <v>2</v>
      </c>
      <c r="C48" s="214">
        <v>9.1907441770275697E-2</v>
      </c>
      <c r="D48" s="254">
        <v>0.14980215290868401</v>
      </c>
      <c r="E48" s="214">
        <v>-8.6432565758861102E-2</v>
      </c>
      <c r="F48" s="254">
        <v>0.37386519935120999</v>
      </c>
      <c r="G48" s="214">
        <v>0.13926484980498699</v>
      </c>
      <c r="H48" s="254">
        <v>0.12557303131738801</v>
      </c>
      <c r="I48" s="214">
        <v>0.127246539672558</v>
      </c>
      <c r="J48" s="254">
        <v>0.100862221951005</v>
      </c>
      <c r="K48" s="214">
        <v>-7.1080759272957497E-2</v>
      </c>
      <c r="L48" s="254">
        <v>0.12344828743066499</v>
      </c>
      <c r="M48" s="214">
        <v>-0.29005083188387998</v>
      </c>
      <c r="N48" s="254">
        <v>0.118373771235945</v>
      </c>
      <c r="O48" s="214">
        <v>6.0406967195602797E-2</v>
      </c>
      <c r="P48" s="254">
        <v>0.132405916340357</v>
      </c>
      <c r="Q48" s="214">
        <v>0.37263370806024398</v>
      </c>
      <c r="R48" s="254">
        <v>9.7741836730416504E-2</v>
      </c>
      <c r="S48" s="214">
        <v>-5.8309255292765599E-3</v>
      </c>
      <c r="T48" s="254">
        <v>8.3230877774072606E-2</v>
      </c>
      <c r="U48" s="214">
        <v>1.09933294057685E-2</v>
      </c>
      <c r="V48" s="254">
        <v>8.2689960546859606E-2</v>
      </c>
      <c r="W48" s="214">
        <v>1.6715629995446599</v>
      </c>
      <c r="X48" s="262">
        <v>0.72988161719244604</v>
      </c>
    </row>
    <row r="49" spans="1:24" ht="13" customHeight="1" x14ac:dyDescent="0.35">
      <c r="A49" s="3" t="s">
        <v>389</v>
      </c>
      <c r="B49" s="171">
        <v>2</v>
      </c>
      <c r="C49" s="214">
        <v>2.39855755142569E-2</v>
      </c>
      <c r="D49" s="254">
        <v>0.13752729277112299</v>
      </c>
      <c r="E49" s="214">
        <v>-0.19675234145595799</v>
      </c>
      <c r="F49" s="254">
        <v>0.176670851386867</v>
      </c>
      <c r="G49" s="214">
        <v>0.175006783330516</v>
      </c>
      <c r="H49" s="254">
        <v>0.21921343537896201</v>
      </c>
      <c r="I49" s="214">
        <v>2.6610649275748299E-2</v>
      </c>
      <c r="J49" s="254">
        <v>3.4131425913239803E-2</v>
      </c>
      <c r="K49" s="214">
        <v>-0.216765491430538</v>
      </c>
      <c r="L49" s="254">
        <v>0.13738053754446899</v>
      </c>
      <c r="M49" s="214">
        <v>-0.388520663601716</v>
      </c>
      <c r="N49" s="254">
        <v>0.21158960891707601</v>
      </c>
      <c r="O49" s="214">
        <v>-3.5674739835414001E-3</v>
      </c>
      <c r="P49" s="254">
        <v>0.18408167723587501</v>
      </c>
      <c r="Q49" s="214">
        <v>0.60439505911040503</v>
      </c>
      <c r="R49" s="254">
        <v>0.117953286031883</v>
      </c>
      <c r="S49" s="214">
        <v>2.40031796216243E-2</v>
      </c>
      <c r="T49" s="254">
        <v>0.116798126010504</v>
      </c>
      <c r="U49" s="214">
        <v>8.4743292619041594E-2</v>
      </c>
      <c r="V49" s="254">
        <v>0.109757774678455</v>
      </c>
      <c r="W49" s="214">
        <v>5.2647031545495304</v>
      </c>
      <c r="X49" s="262">
        <v>1.4696566826834301</v>
      </c>
    </row>
    <row r="50" spans="1:24" ht="13" customHeight="1" x14ac:dyDescent="0.35">
      <c r="A50" s="3" t="s">
        <v>390</v>
      </c>
      <c r="B50" s="171">
        <v>2</v>
      </c>
      <c r="C50" s="214">
        <v>-0.24376872512914399</v>
      </c>
      <c r="D50" s="254">
        <v>0.13032942287209401</v>
      </c>
      <c r="E50" s="214" t="s">
        <v>431</v>
      </c>
      <c r="F50" s="254" t="s">
        <v>431</v>
      </c>
      <c r="G50" s="214">
        <v>-7.1101865782733295E-2</v>
      </c>
      <c r="H50" s="254">
        <v>0.13920298112378701</v>
      </c>
      <c r="I50" s="214">
        <v>1.5037272549923E-2</v>
      </c>
      <c r="J50" s="254">
        <v>3.8022488661580998E-2</v>
      </c>
      <c r="K50" s="214">
        <v>-2.33231671078949E-2</v>
      </c>
      <c r="L50" s="254">
        <v>0.17770410277521501</v>
      </c>
      <c r="M50" s="214">
        <v>-0.39499850597436797</v>
      </c>
      <c r="N50" s="254">
        <v>0.15603917295056</v>
      </c>
      <c r="O50" s="214">
        <v>0.22919421919491501</v>
      </c>
      <c r="P50" s="254">
        <v>0.183137198179261</v>
      </c>
      <c r="Q50" s="214">
        <v>0.51804863652305799</v>
      </c>
      <c r="R50" s="254">
        <v>8.0776402353062701E-2</v>
      </c>
      <c r="S50" s="214">
        <v>2.3356008593501498E-3</v>
      </c>
      <c r="T50" s="254">
        <v>7.65753205573763E-2</v>
      </c>
      <c r="U50" s="214">
        <v>8.66515143392514E-4</v>
      </c>
      <c r="V50" s="254">
        <v>7.0938427869371198E-2</v>
      </c>
      <c r="W50" s="214">
        <v>2.7336336674050501</v>
      </c>
      <c r="X50" s="262">
        <v>0.75046046282803403</v>
      </c>
    </row>
    <row r="51" spans="1:24" ht="13" customHeight="1" x14ac:dyDescent="0.35">
      <c r="A51" s="3" t="s">
        <v>391</v>
      </c>
      <c r="B51" s="171">
        <v>2</v>
      </c>
      <c r="C51" s="214">
        <v>-6.7976940820212495E-2</v>
      </c>
      <c r="D51" s="254">
        <v>0.221908420496883</v>
      </c>
      <c r="E51" s="214">
        <v>-3.0306708535851799E-2</v>
      </c>
      <c r="F51" s="254">
        <v>0.11815836923786199</v>
      </c>
      <c r="G51" s="214">
        <v>-0.31194237146621201</v>
      </c>
      <c r="H51" s="254">
        <v>0.406155647555629</v>
      </c>
      <c r="I51" s="214">
        <v>7.19971474402683E-3</v>
      </c>
      <c r="J51" s="254">
        <v>4.58986178060376E-2</v>
      </c>
      <c r="K51" s="214">
        <v>-0.28607592500788798</v>
      </c>
      <c r="L51" s="254">
        <v>0.22473427179670799</v>
      </c>
      <c r="M51" s="214">
        <v>-0.32120271478860002</v>
      </c>
      <c r="N51" s="254">
        <v>0.16667166561597599</v>
      </c>
      <c r="O51" s="214">
        <v>0.29512608707918803</v>
      </c>
      <c r="P51" s="254">
        <v>0.196655632868657</v>
      </c>
      <c r="Q51" s="214">
        <v>0.55059282079373095</v>
      </c>
      <c r="R51" s="254">
        <v>8.5923794850815402E-2</v>
      </c>
      <c r="S51" s="214">
        <v>0.16986846360246799</v>
      </c>
      <c r="T51" s="254">
        <v>0.139298009645386</v>
      </c>
      <c r="U51" s="214">
        <v>-5.8107083693589703E-2</v>
      </c>
      <c r="V51" s="254">
        <v>0.12735203433296799</v>
      </c>
      <c r="W51" s="214">
        <v>2.7149679445656898</v>
      </c>
      <c r="X51" s="262">
        <v>0.70870870184583301</v>
      </c>
    </row>
    <row r="52" spans="1:24" ht="13" customHeight="1" x14ac:dyDescent="0.35">
      <c r="A52" s="3" t="s">
        <v>392</v>
      </c>
      <c r="B52" s="171">
        <v>2</v>
      </c>
      <c r="C52" s="214" t="s">
        <v>431</v>
      </c>
      <c r="D52" s="254" t="s">
        <v>431</v>
      </c>
      <c r="E52" s="214">
        <v>-0.49319147984806999</v>
      </c>
      <c r="F52" s="254">
        <v>0.283023056883974</v>
      </c>
      <c r="G52" s="214">
        <v>0.67266557554172002</v>
      </c>
      <c r="H52" s="254">
        <v>0.36005945879450901</v>
      </c>
      <c r="I52" s="214">
        <v>1.4112481289234501E-2</v>
      </c>
      <c r="J52" s="254">
        <v>3.1126692916098202E-2</v>
      </c>
      <c r="K52" s="214">
        <v>0.28782688724310201</v>
      </c>
      <c r="L52" s="254">
        <v>0.189809959761152</v>
      </c>
      <c r="M52" s="214">
        <v>-0.20011425257557799</v>
      </c>
      <c r="N52" s="254">
        <v>0.15676643543830501</v>
      </c>
      <c r="O52" s="214">
        <v>6.9924821413519703E-2</v>
      </c>
      <c r="P52" s="254">
        <v>0.198435489778577</v>
      </c>
      <c r="Q52" s="214">
        <v>0.52402372711645495</v>
      </c>
      <c r="R52" s="254">
        <v>9.8688114865866094E-2</v>
      </c>
      <c r="S52" s="214">
        <v>0.107667441578068</v>
      </c>
      <c r="T52" s="254">
        <v>0.15418105768124801</v>
      </c>
      <c r="U52" s="214">
        <v>1.14091027778301E-2</v>
      </c>
      <c r="V52" s="254">
        <v>0.116069328035494</v>
      </c>
      <c r="W52" s="214">
        <v>3.5189337511068</v>
      </c>
      <c r="X52" s="262">
        <v>1.4468639588938901</v>
      </c>
    </row>
    <row r="53" spans="1:24" ht="13" customHeight="1" x14ac:dyDescent="0.35">
      <c r="A53" s="3" t="s">
        <v>393</v>
      </c>
      <c r="B53" s="171">
        <v>2</v>
      </c>
      <c r="C53" s="214">
        <v>-6.5891214540248697E-3</v>
      </c>
      <c r="D53" s="254">
        <v>0.149736323614927</v>
      </c>
      <c r="E53" s="214">
        <v>7.4204322746173307E-2</v>
      </c>
      <c r="F53" s="254">
        <v>0.13016472529554601</v>
      </c>
      <c r="G53" s="214">
        <v>-4.5123060892792201E-3</v>
      </c>
      <c r="H53" s="254">
        <v>0.17746082114123299</v>
      </c>
      <c r="I53" s="214">
        <v>2.0658461380760801E-2</v>
      </c>
      <c r="J53" s="254">
        <v>6.2811637437187998E-2</v>
      </c>
      <c r="K53" s="214">
        <v>7.7857756891256499E-2</v>
      </c>
      <c r="L53" s="254">
        <v>0.108375734064907</v>
      </c>
      <c r="M53" s="214">
        <v>0.18326008152468001</v>
      </c>
      <c r="N53" s="254">
        <v>0.17249373601162099</v>
      </c>
      <c r="O53" s="214">
        <v>-5.5170941537779601E-3</v>
      </c>
      <c r="P53" s="254">
        <v>0.20028874825349799</v>
      </c>
      <c r="Q53" s="214">
        <v>0.24900507206931799</v>
      </c>
      <c r="R53" s="254">
        <v>8.5729858067300505E-2</v>
      </c>
      <c r="S53" s="214">
        <v>-6.4955282985555002E-2</v>
      </c>
      <c r="T53" s="254">
        <v>7.3227623062044306E-2</v>
      </c>
      <c r="U53" s="214">
        <v>0.21706581943336201</v>
      </c>
      <c r="V53" s="254">
        <v>7.5646633371555999E-2</v>
      </c>
      <c r="W53" s="214">
        <v>1.9483527645111001</v>
      </c>
      <c r="X53" s="262">
        <v>0.67590993222294304</v>
      </c>
    </row>
    <row r="54" spans="1:24" ht="13" customHeight="1" x14ac:dyDescent="0.35">
      <c r="A54" s="3" t="s">
        <v>394</v>
      </c>
      <c r="B54" s="171">
        <v>2</v>
      </c>
      <c r="C54" s="214">
        <v>-8.8223132045726696E-2</v>
      </c>
      <c r="D54" s="254">
        <v>0.19518184768959301</v>
      </c>
      <c r="E54" s="214">
        <v>1.7517416519671101</v>
      </c>
      <c r="F54" s="254">
        <v>0.72727391076679904</v>
      </c>
      <c r="G54" s="214">
        <v>0.16014320535527099</v>
      </c>
      <c r="H54" s="254">
        <v>0.24271139937324299</v>
      </c>
      <c r="I54" s="214">
        <v>-3.22258703177856E-2</v>
      </c>
      <c r="J54" s="254">
        <v>0.21739060704669499</v>
      </c>
      <c r="K54" s="214">
        <v>-0.387151430587516</v>
      </c>
      <c r="L54" s="254">
        <v>0.145606963712236</v>
      </c>
      <c r="M54" s="214">
        <v>0.193885077907681</v>
      </c>
      <c r="N54" s="254">
        <v>0.18886493822403999</v>
      </c>
      <c r="O54" s="214">
        <v>-0.20981386546035299</v>
      </c>
      <c r="P54" s="254">
        <v>0.35831830630691502</v>
      </c>
      <c r="Q54" s="214">
        <v>0.172909519943374</v>
      </c>
      <c r="R54" s="254">
        <v>0.125194133800937</v>
      </c>
      <c r="S54" s="214">
        <v>9.4328476850271403E-2</v>
      </c>
      <c r="T54" s="254">
        <v>0.124600958042451</v>
      </c>
      <c r="U54" s="214">
        <v>6.0293960084210903E-2</v>
      </c>
      <c r="V54" s="254">
        <v>0.103700270288062</v>
      </c>
      <c r="W54" s="214">
        <v>3.63632053041318</v>
      </c>
      <c r="X54" s="262">
        <v>1.37319698454232</v>
      </c>
    </row>
    <row r="55" spans="1:24" ht="13" customHeight="1" x14ac:dyDescent="0.35">
      <c r="A55" s="3" t="s">
        <v>395</v>
      </c>
      <c r="B55" s="171">
        <v>2</v>
      </c>
      <c r="C55" s="214">
        <v>0.65932988177595597</v>
      </c>
      <c r="D55" s="254">
        <v>0.20525244678405299</v>
      </c>
      <c r="E55" s="214">
        <v>-0.14573376976453301</v>
      </c>
      <c r="F55" s="254">
        <v>0.213223749830736</v>
      </c>
      <c r="G55" s="214">
        <v>0.28024525963385499</v>
      </c>
      <c r="H55" s="254">
        <v>0.23428396690374101</v>
      </c>
      <c r="I55" s="214">
        <v>6.2363937563459097E-4</v>
      </c>
      <c r="J55" s="254">
        <v>2.3535885813931599E-2</v>
      </c>
      <c r="K55" s="214">
        <v>0.52960647033736397</v>
      </c>
      <c r="L55" s="254">
        <v>0.17359814181240801</v>
      </c>
      <c r="M55" s="214">
        <v>-0.89320529764957901</v>
      </c>
      <c r="N55" s="254">
        <v>0.182928387217445</v>
      </c>
      <c r="O55" s="214">
        <v>0.207581044339812</v>
      </c>
      <c r="P55" s="254">
        <v>0.17253367930513999</v>
      </c>
      <c r="Q55" s="214">
        <v>0.232041275275923</v>
      </c>
      <c r="R55" s="254">
        <v>0.12837254495137901</v>
      </c>
      <c r="S55" s="214">
        <v>1.0037687671638399E-2</v>
      </c>
      <c r="T55" s="254">
        <v>0.18306545809139901</v>
      </c>
      <c r="U55" s="214">
        <v>4.6738173940645E-2</v>
      </c>
      <c r="V55" s="254">
        <v>0.19536010944175899</v>
      </c>
      <c r="W55" s="214">
        <v>7.6837255215908398</v>
      </c>
      <c r="X55" s="262">
        <v>1.6813231307914001</v>
      </c>
    </row>
    <row r="56" spans="1:24" ht="13" customHeight="1" x14ac:dyDescent="0.35">
      <c r="A56" s="3" t="s">
        <v>396</v>
      </c>
      <c r="B56" s="171">
        <v>2</v>
      </c>
      <c r="C56" s="214">
        <v>0.248842069048578</v>
      </c>
      <c r="D56" s="254">
        <v>0.1784077489683</v>
      </c>
      <c r="E56" s="214">
        <v>-0.33029088789406402</v>
      </c>
      <c r="F56" s="254">
        <v>9.74744352631432E-2</v>
      </c>
      <c r="G56" s="214">
        <v>0.39146223473649899</v>
      </c>
      <c r="H56" s="254">
        <v>0.153747111178376</v>
      </c>
      <c r="I56" s="214">
        <v>-1.17663359349178E-2</v>
      </c>
      <c r="J56" s="254">
        <v>7.9376720562283995E-2</v>
      </c>
      <c r="K56" s="214">
        <v>-4.8787566071106401E-3</v>
      </c>
      <c r="L56" s="254">
        <v>0.108523256091554</v>
      </c>
      <c r="M56" s="214">
        <v>-0.37149548446828401</v>
      </c>
      <c r="N56" s="254">
        <v>0.101764343703463</v>
      </c>
      <c r="O56" s="214">
        <v>0.318559392333647</v>
      </c>
      <c r="P56" s="254">
        <v>0.14990055872247299</v>
      </c>
      <c r="Q56" s="214">
        <v>0.65055593544047996</v>
      </c>
      <c r="R56" s="254">
        <v>6.3465786216540296E-2</v>
      </c>
      <c r="S56" s="214">
        <v>-0.13083865916353499</v>
      </c>
      <c r="T56" s="254">
        <v>5.9220802296028802E-2</v>
      </c>
      <c r="U56" s="214">
        <v>3.6356196056498702E-2</v>
      </c>
      <c r="V56" s="254">
        <v>6.2030313652638898E-2</v>
      </c>
      <c r="W56" s="214">
        <v>4.7040848124426704</v>
      </c>
      <c r="X56" s="262">
        <v>0.73501694753129199</v>
      </c>
    </row>
    <row r="57" spans="1:24" ht="13" customHeight="1" x14ac:dyDescent="0.35">
      <c r="A57" s="3" t="s">
        <v>397</v>
      </c>
      <c r="B57" s="171">
        <v>2</v>
      </c>
      <c r="C57" s="214">
        <v>-0.53573938573036095</v>
      </c>
      <c r="D57" s="254">
        <v>0.25379277933514899</v>
      </c>
      <c r="E57" s="214">
        <v>3.3441730899995401E-3</v>
      </c>
      <c r="F57" s="254">
        <v>0.244833272758961</v>
      </c>
      <c r="G57" s="214">
        <v>0.35847003548572198</v>
      </c>
      <c r="H57" s="254">
        <v>0.261245516179621</v>
      </c>
      <c r="I57" s="214">
        <v>0.187320657880471</v>
      </c>
      <c r="J57" s="254">
        <v>5.1387881647474098E-2</v>
      </c>
      <c r="K57" s="214">
        <v>0.41159260604966802</v>
      </c>
      <c r="L57" s="254">
        <v>0.21190063167942</v>
      </c>
      <c r="M57" s="214">
        <v>-0.245672709685508</v>
      </c>
      <c r="N57" s="254">
        <v>0.17829417547742901</v>
      </c>
      <c r="O57" s="214">
        <v>0.76030609853739095</v>
      </c>
      <c r="P57" s="254">
        <v>0.28937093596748797</v>
      </c>
      <c r="Q57" s="214">
        <v>0.34205579320412399</v>
      </c>
      <c r="R57" s="254">
        <v>0.14413430766069901</v>
      </c>
      <c r="S57" s="214">
        <v>-0.12290261371459101</v>
      </c>
      <c r="T57" s="254">
        <v>0.136114205203547</v>
      </c>
      <c r="U57" s="214">
        <v>0.112844441786807</v>
      </c>
      <c r="V57" s="254">
        <v>0.14119518167276801</v>
      </c>
      <c r="W57" s="214">
        <v>5.6804693682790202</v>
      </c>
      <c r="X57" s="262">
        <v>2.5102903340251799</v>
      </c>
    </row>
    <row r="58" spans="1:24" ht="13" customHeight="1" x14ac:dyDescent="0.35">
      <c r="A58" s="3" t="s">
        <v>398</v>
      </c>
      <c r="B58" s="171">
        <v>2</v>
      </c>
      <c r="C58" s="214">
        <v>-6.0594363307524303E-2</v>
      </c>
      <c r="D58" s="254">
        <v>0.174338769561137</v>
      </c>
      <c r="E58" s="214">
        <v>-0.37273142327826098</v>
      </c>
      <c r="F58" s="254">
        <v>0.16756381193082201</v>
      </c>
      <c r="G58" s="214">
        <v>-1.1569374342013701E-2</v>
      </c>
      <c r="H58" s="254">
        <v>9.5879366034593905E-2</v>
      </c>
      <c r="I58" s="214">
        <v>-3.5318467564881897E-2</v>
      </c>
      <c r="J58" s="254">
        <v>2.5635850115336201E-2</v>
      </c>
      <c r="K58" s="214">
        <v>-9.1499916021698893E-2</v>
      </c>
      <c r="L58" s="254">
        <v>9.3781366383683604E-2</v>
      </c>
      <c r="M58" s="214">
        <v>-0.41737741972237502</v>
      </c>
      <c r="N58" s="254">
        <v>0.11761719617859601</v>
      </c>
      <c r="O58" s="214">
        <v>0.20268990325297201</v>
      </c>
      <c r="P58" s="254">
        <v>9.5986519169078202E-2</v>
      </c>
      <c r="Q58" s="214">
        <v>0.16096563913366499</v>
      </c>
      <c r="R58" s="254">
        <v>6.0623607861361103E-2</v>
      </c>
      <c r="S58" s="214">
        <v>-0.173888627291644</v>
      </c>
      <c r="T58" s="254">
        <v>0.12156382297234</v>
      </c>
      <c r="U58" s="214">
        <v>6.2057958351053502E-2</v>
      </c>
      <c r="V58" s="254">
        <v>0.114571069563749</v>
      </c>
      <c r="W58" s="214">
        <v>2.7674288234865601</v>
      </c>
      <c r="X58" s="262">
        <v>0.76536972934406799</v>
      </c>
    </row>
    <row r="59" spans="1:24" ht="13" customHeight="1" x14ac:dyDescent="0.35">
      <c r="A59" s="3" t="s">
        <v>399</v>
      </c>
      <c r="B59" s="171">
        <v>2</v>
      </c>
      <c r="C59" s="214">
        <v>5.5023227791427397E-2</v>
      </c>
      <c r="D59" s="254">
        <v>0.16619808835745301</v>
      </c>
      <c r="E59" s="214">
        <v>0.31478215556009997</v>
      </c>
      <c r="F59" s="254">
        <v>0.103983108828673</v>
      </c>
      <c r="G59" s="214">
        <v>0.47881951529294298</v>
      </c>
      <c r="H59" s="254">
        <v>0.129966472383065</v>
      </c>
      <c r="I59" s="214">
        <v>0.106527136466172</v>
      </c>
      <c r="J59" s="254">
        <v>5.5293561939574597E-2</v>
      </c>
      <c r="K59" s="214">
        <v>-0.17260044693973101</v>
      </c>
      <c r="L59" s="254">
        <v>0.21960106363815399</v>
      </c>
      <c r="M59" s="214">
        <v>-0.56183182008468402</v>
      </c>
      <c r="N59" s="254">
        <v>0.176149220429208</v>
      </c>
      <c r="O59" s="214">
        <v>0.36147205918720698</v>
      </c>
      <c r="P59" s="254">
        <v>0.23310917843773701</v>
      </c>
      <c r="Q59" s="214">
        <v>0.21887872571846301</v>
      </c>
      <c r="R59" s="254">
        <v>0.150363916859904</v>
      </c>
      <c r="S59" s="214">
        <v>0.30197977365820899</v>
      </c>
      <c r="T59" s="254">
        <v>0.14430973653596399</v>
      </c>
      <c r="U59" s="214">
        <v>-0.21640739541078799</v>
      </c>
      <c r="V59" s="254">
        <v>0.14472730860657801</v>
      </c>
      <c r="W59" s="214">
        <v>6.0756314102921802</v>
      </c>
      <c r="X59" s="262">
        <v>1.7452619054140499</v>
      </c>
    </row>
    <row r="60" spans="1:24" ht="13" customHeight="1" x14ac:dyDescent="0.35">
      <c r="A60" s="3" t="s">
        <v>400</v>
      </c>
      <c r="B60" s="171">
        <v>2</v>
      </c>
      <c r="C60" s="214">
        <v>0.38823841220104599</v>
      </c>
      <c r="D60" s="254">
        <v>0.36920633418243298</v>
      </c>
      <c r="E60" s="214">
        <v>0.29613309191088599</v>
      </c>
      <c r="F60" s="254">
        <v>0.50255481401626201</v>
      </c>
      <c r="G60" s="214">
        <v>-0.57432329141795402</v>
      </c>
      <c r="H60" s="254">
        <v>0.48445211501792301</v>
      </c>
      <c r="I60" s="214">
        <v>0.105144234707054</v>
      </c>
      <c r="J60" s="254">
        <v>8.6600832806424097E-2</v>
      </c>
      <c r="K60" s="214">
        <v>0.85078485644127</v>
      </c>
      <c r="L60" s="254">
        <v>0.347353121362037</v>
      </c>
      <c r="M60" s="214">
        <v>2.7950261426402601E-2</v>
      </c>
      <c r="N60" s="254">
        <v>0.21729466943433401</v>
      </c>
      <c r="O60" s="214">
        <v>0.155360547800237</v>
      </c>
      <c r="P60" s="254">
        <v>0.26781799538900303</v>
      </c>
      <c r="Q60" s="214">
        <v>0.276484134702288</v>
      </c>
      <c r="R60" s="254">
        <v>0.21234908913020201</v>
      </c>
      <c r="S60" s="214">
        <v>0.17915175342355599</v>
      </c>
      <c r="T60" s="254">
        <v>0.15483219584452701</v>
      </c>
      <c r="U60" s="214">
        <v>-0.251902313960364</v>
      </c>
      <c r="V60" s="254">
        <v>0.15846385950213601</v>
      </c>
      <c r="W60" s="214">
        <v>5.6134995437882198</v>
      </c>
      <c r="X60" s="262">
        <v>2.5623949834389701</v>
      </c>
    </row>
    <row r="61" spans="1:24" ht="13" customHeight="1" x14ac:dyDescent="0.35">
      <c r="A61" s="3" t="s">
        <v>401</v>
      </c>
      <c r="B61" s="171">
        <v>2</v>
      </c>
      <c r="C61" s="214">
        <v>0.12629021084443801</v>
      </c>
      <c r="D61" s="254">
        <v>0.18601354919138899</v>
      </c>
      <c r="E61" s="214">
        <v>-3.0009027615408301E-2</v>
      </c>
      <c r="F61" s="254">
        <v>0.1912004210105</v>
      </c>
      <c r="G61" s="214">
        <v>-0.91886172331084404</v>
      </c>
      <c r="H61" s="254">
        <v>0.33037528563629898</v>
      </c>
      <c r="I61" s="214">
        <v>6.4872428309407995E-2</v>
      </c>
      <c r="J61" s="254">
        <v>4.3475238725102401E-2</v>
      </c>
      <c r="K61" s="214">
        <v>-0.33403488648185398</v>
      </c>
      <c r="L61" s="254">
        <v>0.120613452389214</v>
      </c>
      <c r="M61" s="214">
        <v>-0.28909622044113298</v>
      </c>
      <c r="N61" s="254">
        <v>0.176859303130871</v>
      </c>
      <c r="O61" s="214">
        <v>0.158688527734788</v>
      </c>
      <c r="P61" s="254">
        <v>0.22406378118199799</v>
      </c>
      <c r="Q61" s="214">
        <v>0.10658875012697699</v>
      </c>
      <c r="R61" s="254">
        <v>0.100413783477625</v>
      </c>
      <c r="S61" s="214">
        <v>0.22659357792159299</v>
      </c>
      <c r="T61" s="254">
        <v>0.116773277475228</v>
      </c>
      <c r="U61" s="214">
        <v>0.11746678104397899</v>
      </c>
      <c r="V61" s="254">
        <v>0.11377803457635401</v>
      </c>
      <c r="W61" s="214">
        <v>5.7696950504892097</v>
      </c>
      <c r="X61" s="262">
        <v>1.19131319308846</v>
      </c>
    </row>
    <row r="62" spans="1:24" ht="13" customHeight="1" x14ac:dyDescent="0.35">
      <c r="A62" s="3" t="s">
        <v>402</v>
      </c>
      <c r="B62" s="171">
        <v>2</v>
      </c>
      <c r="C62" s="214">
        <v>-0.227149097216018</v>
      </c>
      <c r="D62" s="254">
        <v>0.12181073623428</v>
      </c>
      <c r="E62" s="214">
        <v>-0.84601520289856003</v>
      </c>
      <c r="F62" s="254">
        <v>0.577435395178448</v>
      </c>
      <c r="G62" s="214">
        <v>-0.22600692439145001</v>
      </c>
      <c r="H62" s="254">
        <v>0.13720663791766399</v>
      </c>
      <c r="I62" s="214">
        <v>2.7335252567537199E-2</v>
      </c>
      <c r="J62" s="254">
        <v>5.8236362206674497E-2</v>
      </c>
      <c r="K62" s="214">
        <v>-0.15298736899322299</v>
      </c>
      <c r="L62" s="254">
        <v>8.7992708136577294E-2</v>
      </c>
      <c r="M62" s="214">
        <v>-0.15164226612155901</v>
      </c>
      <c r="N62" s="254">
        <v>0.11043971304035299</v>
      </c>
      <c r="O62" s="214">
        <v>0.50308271893463097</v>
      </c>
      <c r="P62" s="254">
        <v>0.17227502843227499</v>
      </c>
      <c r="Q62" s="214">
        <v>4.3372257760337297E-2</v>
      </c>
      <c r="R62" s="254">
        <v>6.9531654995257305E-2</v>
      </c>
      <c r="S62" s="214">
        <v>0.37941664393195201</v>
      </c>
      <c r="T62" s="254">
        <v>0.113164984187882</v>
      </c>
      <c r="U62" s="214">
        <v>-0.194110841071269</v>
      </c>
      <c r="V62" s="254">
        <v>9.5105867234488994E-2</v>
      </c>
      <c r="W62" s="214">
        <v>2.3063133929142499</v>
      </c>
      <c r="X62" s="262">
        <v>1.01617932900284</v>
      </c>
    </row>
    <row r="63" spans="1:24" ht="13" customHeight="1" x14ac:dyDescent="0.35">
      <c r="A63" s="192" t="s">
        <v>403</v>
      </c>
      <c r="B63" s="172">
        <v>2</v>
      </c>
      <c r="C63" s="215">
        <v>2.8969320674478001E-2</v>
      </c>
      <c r="D63" s="255">
        <v>4.2416134227325E-2</v>
      </c>
      <c r="E63" s="215">
        <v>3.6966363444318202E-2</v>
      </c>
      <c r="F63" s="255">
        <v>5.4653824254634401E-2</v>
      </c>
      <c r="G63" s="215">
        <v>1.4830148949767599E-2</v>
      </c>
      <c r="H63" s="255">
        <v>4.8615965265671197E-2</v>
      </c>
      <c r="I63" s="215">
        <v>2.75083815517327E-2</v>
      </c>
      <c r="J63" s="255">
        <v>2.1482158112020599E-2</v>
      </c>
      <c r="K63" s="215">
        <v>3.6387818142541897E-2</v>
      </c>
      <c r="L63" s="255">
        <v>3.29195165479476E-2</v>
      </c>
      <c r="M63" s="215">
        <v>-0.116037077116936</v>
      </c>
      <c r="N63" s="255">
        <v>3.1600243857670303E-2</v>
      </c>
      <c r="O63" s="215">
        <v>0.28766750914280298</v>
      </c>
      <c r="P63" s="255">
        <v>4.1171819238648599E-2</v>
      </c>
      <c r="Q63" s="215">
        <v>0.37355669506737998</v>
      </c>
      <c r="R63" s="255">
        <v>2.36132106963798E-2</v>
      </c>
      <c r="S63" s="215">
        <v>-6.2223034084395402E-3</v>
      </c>
      <c r="T63" s="255">
        <v>2.0110442057341801E-2</v>
      </c>
      <c r="U63" s="215">
        <v>1.7596393900181102E-2</v>
      </c>
      <c r="V63" s="255">
        <v>2.0291173836721101E-2</v>
      </c>
      <c r="W63" s="215">
        <v>3.6875364610305001</v>
      </c>
      <c r="X63" s="264">
        <v>0.26718279349479002</v>
      </c>
    </row>
    <row r="64" spans="1:24" ht="13" customHeight="1" x14ac:dyDescent="0.35">
      <c r="A64" s="193" t="s">
        <v>404</v>
      </c>
      <c r="B64" s="173">
        <v>2</v>
      </c>
      <c r="C64" s="216">
        <v>5.3917362163578501E-2</v>
      </c>
      <c r="D64" s="256">
        <v>5.3293904141048003E-2</v>
      </c>
      <c r="E64" s="216">
        <v>-5.1634932822612702E-2</v>
      </c>
      <c r="F64" s="256">
        <v>5.90744117036213E-2</v>
      </c>
      <c r="G64" s="216">
        <v>6.4342871301380902E-2</v>
      </c>
      <c r="H64" s="256">
        <v>7.5371439049910699E-2</v>
      </c>
      <c r="I64" s="216">
        <v>4.0062144637119497E-2</v>
      </c>
      <c r="J64" s="256">
        <v>3.7690299869112397E-2</v>
      </c>
      <c r="K64" s="216">
        <v>5.2212259204520897E-2</v>
      </c>
      <c r="L64" s="256">
        <v>4.88617479021458E-2</v>
      </c>
      <c r="M64" s="216">
        <v>-0.21876603047095999</v>
      </c>
      <c r="N64" s="256">
        <v>4.5124521912896197E-2</v>
      </c>
      <c r="O64" s="216">
        <v>0.224381467716395</v>
      </c>
      <c r="P64" s="256">
        <v>6.1064777527849501E-2</v>
      </c>
      <c r="Q64" s="216">
        <v>0.413613587923924</v>
      </c>
      <c r="R64" s="256">
        <v>3.2966206903476097E-2</v>
      </c>
      <c r="S64" s="216">
        <v>-1.6777926323536401E-2</v>
      </c>
      <c r="T64" s="256">
        <v>3.3627978932661701E-2</v>
      </c>
      <c r="U64" s="216">
        <v>4.6719325262751903E-2</v>
      </c>
      <c r="V64" s="256">
        <v>3.1270005640084503E-2</v>
      </c>
      <c r="W64" s="216">
        <v>3.1550304769937498</v>
      </c>
      <c r="X64" s="265">
        <v>0.32857206832243402</v>
      </c>
    </row>
    <row r="65" spans="1:24" ht="13" customHeight="1" x14ac:dyDescent="0.35">
      <c r="A65" s="194" t="s">
        <v>405</v>
      </c>
      <c r="B65" s="174">
        <v>2</v>
      </c>
      <c r="C65" s="217">
        <v>2.76366242066996E-2</v>
      </c>
      <c r="D65" s="257">
        <v>2.97095318774858E-2</v>
      </c>
      <c r="E65" s="217">
        <v>-1.13517122360674E-2</v>
      </c>
      <c r="F65" s="257">
        <v>3.9188663018060899E-2</v>
      </c>
      <c r="G65" s="217">
        <v>4.9126253190795603E-2</v>
      </c>
      <c r="H65" s="257">
        <v>3.4445845248254801E-2</v>
      </c>
      <c r="I65" s="217">
        <v>4.7325133343149299E-2</v>
      </c>
      <c r="J65" s="257">
        <v>1.6435450243765901E-2</v>
      </c>
      <c r="K65" s="217">
        <v>-3.6842801005356897E-2</v>
      </c>
      <c r="L65" s="257">
        <v>2.43269752122575E-2</v>
      </c>
      <c r="M65" s="217">
        <v>-0.202633559197748</v>
      </c>
      <c r="N65" s="257">
        <v>2.4138920927760502E-2</v>
      </c>
      <c r="O65" s="217">
        <v>0.232550715777533</v>
      </c>
      <c r="P65" s="257">
        <v>2.93770174232264E-2</v>
      </c>
      <c r="Q65" s="217">
        <v>0.36018251277521202</v>
      </c>
      <c r="R65" s="257">
        <v>1.68818131495743E-2</v>
      </c>
      <c r="S65" s="217">
        <v>1.8624297944241499E-2</v>
      </c>
      <c r="T65" s="257">
        <v>1.57132133068652E-2</v>
      </c>
      <c r="U65" s="217">
        <v>2.1688029162244299E-2</v>
      </c>
      <c r="V65" s="257">
        <v>1.54368813322037E-2</v>
      </c>
      <c r="W65" s="217">
        <v>3.7635661282636699</v>
      </c>
      <c r="X65" s="266">
        <v>0.191263167724879</v>
      </c>
    </row>
    <row r="66" spans="1:24" ht="13" customHeight="1" x14ac:dyDescent="0.35">
      <c r="A66" s="3" t="s">
        <v>406</v>
      </c>
      <c r="B66" s="171">
        <v>2</v>
      </c>
      <c r="C66" s="214">
        <v>0.34421842107940698</v>
      </c>
      <c r="D66" s="254">
        <v>0.404402221619868</v>
      </c>
      <c r="E66" s="214">
        <v>-0.59808589290846303</v>
      </c>
      <c r="F66" s="254">
        <v>0.26173728713480399</v>
      </c>
      <c r="G66" s="214">
        <v>0.29461661233515002</v>
      </c>
      <c r="H66" s="254">
        <v>0.27771687852622401</v>
      </c>
      <c r="I66" s="214">
        <v>0.113258250869141</v>
      </c>
      <c r="J66" s="254">
        <v>8.5654811614313306E-2</v>
      </c>
      <c r="K66" s="214">
        <v>4.4257612101418597E-2</v>
      </c>
      <c r="L66" s="254">
        <v>0.34674636952370003</v>
      </c>
      <c r="M66" s="214">
        <v>-0.85344748523490099</v>
      </c>
      <c r="N66" s="254">
        <v>0.32154037661074902</v>
      </c>
      <c r="O66" s="214">
        <v>0.62462505384526101</v>
      </c>
      <c r="P66" s="254">
        <v>0.32042347655530901</v>
      </c>
      <c r="Q66" s="214">
        <v>0.54612213815934596</v>
      </c>
      <c r="R66" s="254">
        <v>0.18591696677644101</v>
      </c>
      <c r="S66" s="214">
        <v>-0.31262853962093301</v>
      </c>
      <c r="T66" s="254">
        <v>0.17846932312112401</v>
      </c>
      <c r="U66" s="214">
        <v>0.32342850038954701</v>
      </c>
      <c r="V66" s="254">
        <v>0.19575927223605599</v>
      </c>
      <c r="W66" s="214">
        <v>8.7387000160758692</v>
      </c>
      <c r="X66" s="262">
        <v>3.0199158591574302</v>
      </c>
    </row>
    <row r="67" spans="1:24" ht="13" customHeight="1" x14ac:dyDescent="0.35">
      <c r="A67" s="3" t="s">
        <v>407</v>
      </c>
      <c r="B67" s="171">
        <v>2</v>
      </c>
      <c r="C67" s="214">
        <v>0.36176427345446199</v>
      </c>
      <c r="D67" s="254">
        <v>0.21906271217936699</v>
      </c>
      <c r="E67" s="214" t="s">
        <v>889</v>
      </c>
      <c r="F67" s="254" t="s">
        <v>889</v>
      </c>
      <c r="G67" s="214">
        <v>5.7532619551764197E-2</v>
      </c>
      <c r="H67" s="254">
        <v>0.179462383684136</v>
      </c>
      <c r="I67" s="214">
        <v>-0.65515427236891</v>
      </c>
      <c r="J67" s="254">
        <v>0.44794729320835702</v>
      </c>
      <c r="K67" s="214">
        <v>0.76940101448443099</v>
      </c>
      <c r="L67" s="254">
        <v>0.29402763302853002</v>
      </c>
      <c r="M67" s="214">
        <v>-0.17150077512713899</v>
      </c>
      <c r="N67" s="254">
        <v>0.23724305698677001</v>
      </c>
      <c r="O67" s="214">
        <v>0.26722522876010302</v>
      </c>
      <c r="P67" s="254">
        <v>0.238445329219933</v>
      </c>
      <c r="Q67" s="214">
        <v>0.188321139906789</v>
      </c>
      <c r="R67" s="254">
        <v>0.240596324777994</v>
      </c>
      <c r="S67" s="214">
        <v>-4.1366390370535501E-2</v>
      </c>
      <c r="T67" s="254">
        <v>0.15447029589904501</v>
      </c>
      <c r="U67" s="214">
        <v>-1.56423500261672E-2</v>
      </c>
      <c r="V67" s="254">
        <v>0.18178840300014901</v>
      </c>
      <c r="W67" s="214">
        <v>5.4260320129777799</v>
      </c>
      <c r="X67" s="262">
        <v>2.5254259178154999</v>
      </c>
    </row>
    <row r="68" spans="1:24" ht="13" customHeight="1" x14ac:dyDescent="0.35">
      <c r="A68" s="3" t="s">
        <v>408</v>
      </c>
      <c r="B68" s="171">
        <v>2</v>
      </c>
      <c r="C68" s="214">
        <v>0.76503431410488199</v>
      </c>
      <c r="D68" s="254">
        <v>1.0016333512123601</v>
      </c>
      <c r="E68" s="214">
        <v>-0.83784747801298598</v>
      </c>
      <c r="F68" s="254">
        <v>0.54450190033505796</v>
      </c>
      <c r="G68" s="214">
        <v>-3.4769970166176098E-2</v>
      </c>
      <c r="H68" s="254">
        <v>0.33375672669075002</v>
      </c>
      <c r="I68" s="214">
        <v>-4.2703897084285798E-2</v>
      </c>
      <c r="J68" s="254">
        <v>0.175628800209438</v>
      </c>
      <c r="K68" s="214">
        <v>-3.37326192160863E-2</v>
      </c>
      <c r="L68" s="254">
        <v>0.34643184925018</v>
      </c>
      <c r="M68" s="214">
        <v>0.92137833410673597</v>
      </c>
      <c r="N68" s="254">
        <v>0.38026038397908302</v>
      </c>
      <c r="O68" s="214">
        <v>0.40198110088823003</v>
      </c>
      <c r="P68" s="254">
        <v>0.30570435719031902</v>
      </c>
      <c r="Q68" s="214">
        <v>0.17299446859101</v>
      </c>
      <c r="R68" s="254">
        <v>0.145858742767139</v>
      </c>
      <c r="S68" s="214">
        <v>-0.150212817215816</v>
      </c>
      <c r="T68" s="254">
        <v>0.123114747458858</v>
      </c>
      <c r="U68" s="214">
        <v>0.20136168104534199</v>
      </c>
      <c r="V68" s="254">
        <v>0.14419412428987</v>
      </c>
      <c r="W68" s="214">
        <v>8.8709442009081503</v>
      </c>
      <c r="X68" s="262">
        <v>4.5388470248752899</v>
      </c>
    </row>
    <row r="69" spans="1:24" ht="13" customHeight="1" x14ac:dyDescent="0.35">
      <c r="A69" s="103" t="s">
        <v>409</v>
      </c>
      <c r="B69" s="182">
        <v>2</v>
      </c>
      <c r="C69" s="224">
        <v>-0.411081658814758</v>
      </c>
      <c r="D69" s="259">
        <v>0.45446564634821401</v>
      </c>
      <c r="E69" s="224">
        <v>0.100130268025424</v>
      </c>
      <c r="F69" s="259">
        <v>0.39376597779283201</v>
      </c>
      <c r="G69" s="224">
        <v>-0.161356449594415</v>
      </c>
      <c r="H69" s="259">
        <v>0.253219832214021</v>
      </c>
      <c r="I69" s="224">
        <v>4.3069232551024697E-2</v>
      </c>
      <c r="J69" s="259">
        <v>0.33467854686940202</v>
      </c>
      <c r="K69" s="224">
        <v>0.146946792689478</v>
      </c>
      <c r="L69" s="259">
        <v>0.217729425993297</v>
      </c>
      <c r="M69" s="224">
        <v>0.61278114500768199</v>
      </c>
      <c r="N69" s="259">
        <v>0.262511919073737</v>
      </c>
      <c r="O69" s="224">
        <v>0.43181990894199601</v>
      </c>
      <c r="P69" s="259">
        <v>0.387735499920212</v>
      </c>
      <c r="Q69" s="224">
        <v>0.21295606437846301</v>
      </c>
      <c r="R69" s="259">
        <v>0.17513324800187599</v>
      </c>
      <c r="S69" s="224">
        <v>0.26966108953540502</v>
      </c>
      <c r="T69" s="259">
        <v>0.127629063173332</v>
      </c>
      <c r="U69" s="224">
        <v>-0.16918954335016001</v>
      </c>
      <c r="V69" s="259">
        <v>0.141990439212934</v>
      </c>
      <c r="W69" s="224">
        <v>4.0113806675345103</v>
      </c>
      <c r="X69" s="267">
        <v>2.5105585706974098</v>
      </c>
    </row>
    <row r="70" spans="1:24" ht="13" customHeight="1" x14ac:dyDescent="0.35">
      <c r="A70" s="3"/>
      <c r="B70" s="175"/>
      <c r="C70" s="214" t="s">
        <v>2116</v>
      </c>
      <c r="D70" s="254" t="s">
        <v>2117</v>
      </c>
      <c r="E70" s="214" t="s">
        <v>2118</v>
      </c>
      <c r="F70" s="254" t="s">
        <v>2119</v>
      </c>
      <c r="G70" s="214" t="s">
        <v>2120</v>
      </c>
      <c r="H70" s="254" t="s">
        <v>2121</v>
      </c>
      <c r="I70" s="214" t="s">
        <v>2122</v>
      </c>
      <c r="J70" s="254" t="s">
        <v>2123</v>
      </c>
      <c r="K70" s="214" t="s">
        <v>2124</v>
      </c>
      <c r="L70" s="254" t="s">
        <v>2125</v>
      </c>
      <c r="M70" s="214" t="s">
        <v>2126</v>
      </c>
      <c r="N70" s="254" t="s">
        <v>2127</v>
      </c>
      <c r="O70" s="214" t="s">
        <v>2128</v>
      </c>
      <c r="P70" s="254" t="s">
        <v>2129</v>
      </c>
      <c r="Q70" s="214" t="s">
        <v>2130</v>
      </c>
      <c r="R70" s="254" t="s">
        <v>2131</v>
      </c>
      <c r="S70" s="214" t="s">
        <v>2132</v>
      </c>
      <c r="T70" s="254" t="s">
        <v>2133</v>
      </c>
      <c r="U70" s="214" t="s">
        <v>2134</v>
      </c>
      <c r="V70" s="254" t="s">
        <v>2135</v>
      </c>
      <c r="W70" s="214" t="s">
        <v>2136</v>
      </c>
      <c r="X70" s="262" t="s">
        <v>2137</v>
      </c>
    </row>
    <row r="71" spans="1:24" ht="13" customHeight="1" x14ac:dyDescent="0.35">
      <c r="A71" s="3" t="s">
        <v>353</v>
      </c>
      <c r="B71" s="175">
        <v>1</v>
      </c>
      <c r="C71" s="214">
        <v>-0.13061969614073099</v>
      </c>
      <c r="D71" s="254">
        <v>0.29707865391708099</v>
      </c>
      <c r="E71" s="214">
        <v>6.7956620419711802E-2</v>
      </c>
      <c r="F71" s="254">
        <v>0.131997344190735</v>
      </c>
      <c r="G71" s="214">
        <v>3.8039261337726601E-2</v>
      </c>
      <c r="H71" s="254">
        <v>0.182520445435053</v>
      </c>
      <c r="I71" s="214">
        <v>-4.1548722428364201E-2</v>
      </c>
      <c r="J71" s="254">
        <v>4.3725507242497602E-2</v>
      </c>
      <c r="K71" s="214">
        <v>-0.131239428623838</v>
      </c>
      <c r="L71" s="254">
        <v>0.16389111418907901</v>
      </c>
      <c r="M71" s="214">
        <v>-0.23844043997787601</v>
      </c>
      <c r="N71" s="254">
        <v>0.186081128637126</v>
      </c>
      <c r="O71" s="214">
        <v>-0.117572022389448</v>
      </c>
      <c r="P71" s="254">
        <v>0.2168144871813</v>
      </c>
      <c r="Q71" s="214">
        <v>0.57867976506934304</v>
      </c>
      <c r="R71" s="254">
        <v>0.16892232129294901</v>
      </c>
      <c r="S71" s="214">
        <v>-1.0447905394431699E-2</v>
      </c>
      <c r="T71" s="254">
        <v>0.114543708962921</v>
      </c>
      <c r="U71" s="214">
        <v>6.8423107671723897E-3</v>
      </c>
      <c r="V71" s="254">
        <v>0.12305925165464</v>
      </c>
      <c r="W71" s="214">
        <v>3.2743903346543899</v>
      </c>
      <c r="X71" s="262">
        <v>1.22675338408562</v>
      </c>
    </row>
    <row r="72" spans="1:24" ht="13" customHeight="1" x14ac:dyDescent="0.35">
      <c r="A72" s="3" t="s">
        <v>357</v>
      </c>
      <c r="B72" s="175">
        <v>1</v>
      </c>
      <c r="C72" s="214">
        <v>-0.23146777781899</v>
      </c>
      <c r="D72" s="254">
        <v>0.14341958092304399</v>
      </c>
      <c r="E72" s="214">
        <v>0.15234075071700201</v>
      </c>
      <c r="F72" s="254">
        <v>7.08483392873651E-2</v>
      </c>
      <c r="G72" s="214">
        <v>0.35119917337105899</v>
      </c>
      <c r="H72" s="254">
        <v>9.1382336113231794E-2</v>
      </c>
      <c r="I72" s="214">
        <v>5.9786749727757903E-3</v>
      </c>
      <c r="J72" s="254">
        <v>7.5821537522505006E-2</v>
      </c>
      <c r="K72" s="214">
        <v>-0.17061160595980801</v>
      </c>
      <c r="L72" s="254">
        <v>0.11787000718966301</v>
      </c>
      <c r="M72" s="214">
        <v>1.12829668865095E-2</v>
      </c>
      <c r="N72" s="254">
        <v>0.13007685103704</v>
      </c>
      <c r="O72" s="214">
        <v>6.3654709511878099E-2</v>
      </c>
      <c r="P72" s="254">
        <v>0.11024916240734101</v>
      </c>
      <c r="Q72" s="214">
        <v>0.49896621405816499</v>
      </c>
      <c r="R72" s="254">
        <v>9.0615153382641894E-2</v>
      </c>
      <c r="S72" s="214">
        <v>-1.5987613176940502E-2</v>
      </c>
      <c r="T72" s="254">
        <v>6.8611916617209306E-2</v>
      </c>
      <c r="U72" s="214">
        <v>0.14377675656952699</v>
      </c>
      <c r="V72" s="254">
        <v>6.6004781056536302E-2</v>
      </c>
      <c r="W72" s="214">
        <v>2.9899293875710198</v>
      </c>
      <c r="X72" s="262">
        <v>0.74376460914685105</v>
      </c>
    </row>
    <row r="73" spans="1:24" ht="13" customHeight="1" x14ac:dyDescent="0.35">
      <c r="A73" s="190" t="s">
        <v>359</v>
      </c>
      <c r="B73" s="175">
        <v>1</v>
      </c>
      <c r="C73" s="214">
        <v>-0.27453439631592103</v>
      </c>
      <c r="D73" s="254">
        <v>0.15553950621218199</v>
      </c>
      <c r="E73" s="214">
        <v>0.30410840584981302</v>
      </c>
      <c r="F73" s="254">
        <v>0.12285121136096699</v>
      </c>
      <c r="G73" s="214">
        <v>0.14332727263764999</v>
      </c>
      <c r="H73" s="254">
        <v>0.14317950802992499</v>
      </c>
      <c r="I73" s="214">
        <v>1.71505786347282E-2</v>
      </c>
      <c r="J73" s="254">
        <v>5.07775022404897E-2</v>
      </c>
      <c r="K73" s="214">
        <v>2.9214575575412599E-2</v>
      </c>
      <c r="L73" s="254">
        <v>0.14628514887142799</v>
      </c>
      <c r="M73" s="214">
        <v>-0.160978398433331</v>
      </c>
      <c r="N73" s="254">
        <v>0.17687612164964001</v>
      </c>
      <c r="O73" s="214">
        <v>9.5553045736081504E-2</v>
      </c>
      <c r="P73" s="254">
        <v>0.160759588952258</v>
      </c>
      <c r="Q73" s="214">
        <v>0.472719802704126</v>
      </c>
      <c r="R73" s="254">
        <v>0.14503897572246099</v>
      </c>
      <c r="S73" s="214">
        <v>4.9249782204563398E-3</v>
      </c>
      <c r="T73" s="254">
        <v>0.11237911936280599</v>
      </c>
      <c r="U73" s="214">
        <v>0.111197399339193</v>
      </c>
      <c r="V73" s="254">
        <v>0.12040685803764101</v>
      </c>
      <c r="W73" s="214">
        <v>2.8465678915661798</v>
      </c>
      <c r="X73" s="262">
        <v>1.12250283770268</v>
      </c>
    </row>
    <row r="74" spans="1:24" ht="13" customHeight="1" x14ac:dyDescent="0.35">
      <c r="A74" s="3" t="s">
        <v>360</v>
      </c>
      <c r="B74" s="175">
        <v>1</v>
      </c>
      <c r="C74" s="214">
        <v>0.11656214176959701</v>
      </c>
      <c r="D74" s="254">
        <v>0.142189575614175</v>
      </c>
      <c r="E74" s="214">
        <v>-3.2900003063276798E-2</v>
      </c>
      <c r="F74" s="254">
        <v>0.111830846019306</v>
      </c>
      <c r="G74" s="214">
        <v>-6.41084591352057E-2</v>
      </c>
      <c r="H74" s="254">
        <v>0.109697698507865</v>
      </c>
      <c r="I74" s="214">
        <v>2.4753290153514799E-2</v>
      </c>
      <c r="J74" s="254">
        <v>3.21503359536418E-2</v>
      </c>
      <c r="K74" s="214">
        <v>4.2715868447306203E-2</v>
      </c>
      <c r="L74" s="254">
        <v>0.146777000161882</v>
      </c>
      <c r="M74" s="214">
        <v>-0.41022753135800799</v>
      </c>
      <c r="N74" s="254">
        <v>0.16448761059793199</v>
      </c>
      <c r="O74" s="214">
        <v>3.9909983179878199E-2</v>
      </c>
      <c r="P74" s="254">
        <v>0.149918786754071</v>
      </c>
      <c r="Q74" s="214">
        <v>0.31471573818464299</v>
      </c>
      <c r="R74" s="254">
        <v>0.17089810899062499</v>
      </c>
      <c r="S74" s="214">
        <v>0.18558274838984201</v>
      </c>
      <c r="T74" s="254">
        <v>7.2952817928677E-2</v>
      </c>
      <c r="U74" s="214">
        <v>-9.7207764788245901E-2</v>
      </c>
      <c r="V74" s="254">
        <v>7.4209859853052396E-2</v>
      </c>
      <c r="W74" s="214">
        <v>3.17340724203682</v>
      </c>
      <c r="X74" s="262">
        <v>1.38322799379588</v>
      </c>
    </row>
    <row r="75" spans="1:24" ht="13" customHeight="1" x14ac:dyDescent="0.35">
      <c r="A75" s="3" t="s">
        <v>371</v>
      </c>
      <c r="B75" s="175">
        <v>1</v>
      </c>
      <c r="C75" s="214">
        <v>-0.308617772987959</v>
      </c>
      <c r="D75" s="254">
        <v>0.19505223249127901</v>
      </c>
      <c r="E75" s="214">
        <v>-0.20700456452709601</v>
      </c>
      <c r="F75" s="254">
        <v>0.167782720757784</v>
      </c>
      <c r="G75" s="214">
        <v>-0.12105464361094</v>
      </c>
      <c r="H75" s="254">
        <v>0.18240376026503699</v>
      </c>
      <c r="I75" s="214">
        <v>0.31333079417016901</v>
      </c>
      <c r="J75" s="254">
        <v>0.30339338648632402</v>
      </c>
      <c r="K75" s="214">
        <v>0.19741889750246699</v>
      </c>
      <c r="L75" s="254">
        <v>0.17356392266260401</v>
      </c>
      <c r="M75" s="214">
        <v>-2.9879896359796002E-2</v>
      </c>
      <c r="N75" s="254">
        <v>0.20332715713934801</v>
      </c>
      <c r="O75" s="214">
        <v>2.0120082492549301E-2</v>
      </c>
      <c r="P75" s="254">
        <v>0.18478052248945101</v>
      </c>
      <c r="Q75" s="214">
        <v>0.60793194370100501</v>
      </c>
      <c r="R75" s="254">
        <v>0.19007468082317899</v>
      </c>
      <c r="S75" s="214">
        <v>4.42727556309232E-2</v>
      </c>
      <c r="T75" s="254">
        <v>0.12028693882754</v>
      </c>
      <c r="U75" s="214">
        <v>-8.9813423887776106E-2</v>
      </c>
      <c r="V75" s="254">
        <v>0.109789294227638</v>
      </c>
      <c r="W75" s="214">
        <v>3.03792269845008</v>
      </c>
      <c r="X75" s="262">
        <v>1.5348993088437</v>
      </c>
    </row>
    <row r="76" spans="1:24" ht="13" customHeight="1" x14ac:dyDescent="0.35">
      <c r="A76" s="3" t="s">
        <v>376</v>
      </c>
      <c r="B76" s="175">
        <v>1</v>
      </c>
      <c r="C76" s="214">
        <v>1.9591086113707099</v>
      </c>
      <c r="D76" s="254">
        <v>0.11041686704977</v>
      </c>
      <c r="E76" s="214">
        <v>0.98844764076927705</v>
      </c>
      <c r="F76" s="254">
        <v>0.76768730406326802</v>
      </c>
      <c r="G76" s="214">
        <v>0.17795322356493101</v>
      </c>
      <c r="H76" s="254">
        <v>9.5348616640263006E-2</v>
      </c>
      <c r="I76" s="214">
        <v>8.3023322347748396E-2</v>
      </c>
      <c r="J76" s="254">
        <v>7.3023966316952099E-2</v>
      </c>
      <c r="K76" s="214">
        <v>0.12487676442436001</v>
      </c>
      <c r="L76" s="254">
        <v>0.16955422998776501</v>
      </c>
      <c r="M76" s="214">
        <v>1.0708845350660299E-3</v>
      </c>
      <c r="N76" s="254">
        <v>0.17143832117931801</v>
      </c>
      <c r="O76" s="214">
        <v>-0.24884896886288899</v>
      </c>
      <c r="P76" s="254">
        <v>0.241014726863478</v>
      </c>
      <c r="Q76" s="214">
        <v>0.49055785881776698</v>
      </c>
      <c r="R76" s="254">
        <v>0.104363622639969</v>
      </c>
      <c r="S76" s="214">
        <v>-0.15306120149083199</v>
      </c>
      <c r="T76" s="254">
        <v>0.113634933481571</v>
      </c>
      <c r="U76" s="214">
        <v>5.3734369483054899E-2</v>
      </c>
      <c r="V76" s="254">
        <v>0.130612876016065</v>
      </c>
      <c r="W76" s="214">
        <v>2.8225343525145798</v>
      </c>
      <c r="X76" s="262">
        <v>1.12540595688376</v>
      </c>
    </row>
    <row r="77" spans="1:24" ht="13" customHeight="1" x14ac:dyDescent="0.35">
      <c r="A77" s="3" t="s">
        <v>378</v>
      </c>
      <c r="B77" s="175">
        <v>1</v>
      </c>
      <c r="C77" s="214">
        <v>-0.25391284524856</v>
      </c>
      <c r="D77" s="254">
        <v>0.18466352479744899</v>
      </c>
      <c r="E77" s="214" t="s">
        <v>431</v>
      </c>
      <c r="F77" s="254" t="s">
        <v>431</v>
      </c>
      <c r="G77" s="214">
        <v>-9.3179900875535696E-2</v>
      </c>
      <c r="H77" s="254">
        <v>0.20988105333660301</v>
      </c>
      <c r="I77" s="214">
        <v>6.3332080089858203E-2</v>
      </c>
      <c r="J77" s="254">
        <v>0.17576688954876199</v>
      </c>
      <c r="K77" s="214">
        <v>-0.64186164310770799</v>
      </c>
      <c r="L77" s="254">
        <v>0.21308110479675599</v>
      </c>
      <c r="M77" s="214">
        <v>4.74909398318775E-2</v>
      </c>
      <c r="N77" s="254">
        <v>0.300233441800829</v>
      </c>
      <c r="O77" s="214">
        <v>5.6141208816731999E-2</v>
      </c>
      <c r="P77" s="254">
        <v>0.25716361928315601</v>
      </c>
      <c r="Q77" s="214">
        <v>0.16303240377707701</v>
      </c>
      <c r="R77" s="254">
        <v>0.13526393099083101</v>
      </c>
      <c r="S77" s="214">
        <v>-0.13603749654790701</v>
      </c>
      <c r="T77" s="254">
        <v>9.8563058802948703E-2</v>
      </c>
      <c r="U77" s="214">
        <v>0.378102280608344</v>
      </c>
      <c r="V77" s="254">
        <v>0.102538763070616</v>
      </c>
      <c r="W77" s="214">
        <v>4.5098387508871101</v>
      </c>
      <c r="X77" s="262">
        <v>1.4679730876144299</v>
      </c>
    </row>
    <row r="78" spans="1:24" ht="13" customHeight="1" x14ac:dyDescent="0.35">
      <c r="A78" s="3" t="s">
        <v>384</v>
      </c>
      <c r="B78" s="175">
        <v>1</v>
      </c>
      <c r="C78" s="214">
        <v>0.152972638882171</v>
      </c>
      <c r="D78" s="254">
        <v>0.15031412862078899</v>
      </c>
      <c r="E78" s="214">
        <v>-0.33303097778995999</v>
      </c>
      <c r="F78" s="254">
        <v>0.19202511482700699</v>
      </c>
      <c r="G78" s="214">
        <v>-0.178878713866643</v>
      </c>
      <c r="H78" s="254">
        <v>0.14381583633365799</v>
      </c>
      <c r="I78" s="214">
        <v>4.3321300047108602E-2</v>
      </c>
      <c r="J78" s="254">
        <v>8.91490994518222E-2</v>
      </c>
      <c r="K78" s="214">
        <v>-0.21793613304323201</v>
      </c>
      <c r="L78" s="254">
        <v>0.15158415422076099</v>
      </c>
      <c r="M78" s="214">
        <v>-0.41010962531997802</v>
      </c>
      <c r="N78" s="254">
        <v>0.15284044448468001</v>
      </c>
      <c r="O78" s="214">
        <v>0.22588179408398401</v>
      </c>
      <c r="P78" s="254">
        <v>0.13146192754189601</v>
      </c>
      <c r="Q78" s="214">
        <v>0.145534089693239</v>
      </c>
      <c r="R78" s="254">
        <v>0.110538236925386</v>
      </c>
      <c r="S78" s="214">
        <v>2.9168957000176899E-2</v>
      </c>
      <c r="T78" s="254">
        <v>9.7071556494273403E-2</v>
      </c>
      <c r="U78" s="214">
        <v>4.2918082333568197E-2</v>
      </c>
      <c r="V78" s="254">
        <v>9.3851399548517303E-2</v>
      </c>
      <c r="W78" s="214">
        <v>3.4486022617717098</v>
      </c>
      <c r="X78" s="262">
        <v>1.10430365920411</v>
      </c>
    </row>
    <row r="79" spans="1:24" ht="13" customHeight="1" x14ac:dyDescent="0.35">
      <c r="A79" s="3" t="s">
        <v>389</v>
      </c>
      <c r="B79" s="175">
        <v>1</v>
      </c>
      <c r="C79" s="214">
        <v>0.19399119750518701</v>
      </c>
      <c r="D79" s="254">
        <v>0.12791671861196699</v>
      </c>
      <c r="E79" s="214">
        <v>-0.26111877423653601</v>
      </c>
      <c r="F79" s="254">
        <v>0.15728045929703</v>
      </c>
      <c r="G79" s="214">
        <v>-0.44743224122022401</v>
      </c>
      <c r="H79" s="254">
        <v>0.20048025395844099</v>
      </c>
      <c r="I79" s="214">
        <v>3.8249722163386603E-2</v>
      </c>
      <c r="J79" s="254">
        <v>3.9293949287652799E-2</v>
      </c>
      <c r="K79" s="214">
        <v>-0.49832614691413601</v>
      </c>
      <c r="L79" s="254">
        <v>0.12908774119220801</v>
      </c>
      <c r="M79" s="214">
        <v>-0.12577108635508399</v>
      </c>
      <c r="N79" s="254">
        <v>0.21499251547113901</v>
      </c>
      <c r="O79" s="214">
        <v>-0.105211908696155</v>
      </c>
      <c r="P79" s="254">
        <v>0.22285510413735901</v>
      </c>
      <c r="Q79" s="214">
        <v>0.64256400265871605</v>
      </c>
      <c r="R79" s="254">
        <v>9.9907758646659697E-2</v>
      </c>
      <c r="S79" s="214">
        <v>-8.4005062353966001E-2</v>
      </c>
      <c r="T79" s="254">
        <v>0.109965610660699</v>
      </c>
      <c r="U79" s="214">
        <v>0.120085939316377</v>
      </c>
      <c r="V79" s="254">
        <v>8.3267054571060595E-2</v>
      </c>
      <c r="W79" s="214">
        <v>8.0201821901488994</v>
      </c>
      <c r="X79" s="262">
        <v>1.53380811125298</v>
      </c>
    </row>
    <row r="80" spans="1:24" ht="13" customHeight="1" x14ac:dyDescent="0.35">
      <c r="A80" s="3" t="s">
        <v>394</v>
      </c>
      <c r="B80" s="175">
        <v>1</v>
      </c>
      <c r="C80" s="214">
        <v>-0.23433956066901199</v>
      </c>
      <c r="D80" s="254">
        <v>0.14953447570464701</v>
      </c>
      <c r="E80" s="214">
        <v>1.41191205054002</v>
      </c>
      <c r="F80" s="254">
        <v>0.137272274042574</v>
      </c>
      <c r="G80" s="214">
        <v>-3.6105884919176802E-2</v>
      </c>
      <c r="H80" s="254">
        <v>0.141506952206368</v>
      </c>
      <c r="I80" s="214">
        <v>-6.38148147426498E-2</v>
      </c>
      <c r="J80" s="254">
        <v>0.22239288847392599</v>
      </c>
      <c r="K80" s="214">
        <v>0.112146681824703</v>
      </c>
      <c r="L80" s="254">
        <v>0.123511661254227</v>
      </c>
      <c r="M80" s="214">
        <v>0.128004346319711</v>
      </c>
      <c r="N80" s="254">
        <v>0.16426865938893601</v>
      </c>
      <c r="O80" s="214">
        <v>-2.75968735241034E-2</v>
      </c>
      <c r="P80" s="254">
        <v>0.29825468164244701</v>
      </c>
      <c r="Q80" s="214">
        <v>0.54628198236692305</v>
      </c>
      <c r="R80" s="254">
        <v>0.145965589185163</v>
      </c>
      <c r="S80" s="214">
        <v>-6.5760338168239396E-2</v>
      </c>
      <c r="T80" s="254">
        <v>0.110535598422785</v>
      </c>
      <c r="U80" s="214">
        <v>0.220941024835907</v>
      </c>
      <c r="V80" s="254">
        <v>8.5462672195940295E-2</v>
      </c>
      <c r="W80" s="214">
        <v>3.3208784072981499</v>
      </c>
      <c r="X80" s="262">
        <v>1.1649902920174799</v>
      </c>
    </row>
    <row r="81" spans="1:24" ht="13" customHeight="1" x14ac:dyDescent="0.35">
      <c r="A81" s="3" t="s">
        <v>396</v>
      </c>
      <c r="B81" s="175">
        <v>1</v>
      </c>
      <c r="C81" s="214">
        <v>-0.13910907098097799</v>
      </c>
      <c r="D81" s="254">
        <v>0.13893639458117199</v>
      </c>
      <c r="E81" s="214">
        <v>-5.1005648685873697E-3</v>
      </c>
      <c r="F81" s="254">
        <v>9.7710025200890602E-2</v>
      </c>
      <c r="G81" s="214">
        <v>-0.33408280304383697</v>
      </c>
      <c r="H81" s="254">
        <v>0.13402958540198001</v>
      </c>
      <c r="I81" s="214">
        <v>2.95071910179657E-2</v>
      </c>
      <c r="J81" s="254">
        <v>5.6254433964036198E-2</v>
      </c>
      <c r="K81" s="214">
        <v>-0.13269380023468</v>
      </c>
      <c r="L81" s="254">
        <v>0.12226290909535401</v>
      </c>
      <c r="M81" s="214">
        <v>-0.14166863211505201</v>
      </c>
      <c r="N81" s="254">
        <v>0.100827691391621</v>
      </c>
      <c r="O81" s="214">
        <v>0.226884569144855</v>
      </c>
      <c r="P81" s="254">
        <v>0.18272174198904001</v>
      </c>
      <c r="Q81" s="214">
        <v>0.42989687873907301</v>
      </c>
      <c r="R81" s="254">
        <v>8.0079088450962704E-2</v>
      </c>
      <c r="S81" s="214">
        <v>-5.4869433726723003E-2</v>
      </c>
      <c r="T81" s="254">
        <v>6.1634410731160799E-2</v>
      </c>
      <c r="U81" s="214">
        <v>2.01591335740814E-2</v>
      </c>
      <c r="V81" s="254">
        <v>6.7889508080202804E-2</v>
      </c>
      <c r="W81" s="214">
        <v>3.11652388018517</v>
      </c>
      <c r="X81" s="262">
        <v>1.2034506191162</v>
      </c>
    </row>
    <row r="82" spans="1:24" ht="13" customHeight="1" x14ac:dyDescent="0.35">
      <c r="A82" s="3" t="s">
        <v>398</v>
      </c>
      <c r="B82" s="175">
        <v>1</v>
      </c>
      <c r="C82" s="214">
        <v>-2.2801042229265201E-2</v>
      </c>
      <c r="D82" s="254">
        <v>0.19592194061746601</v>
      </c>
      <c r="E82" s="214">
        <v>-0.207676873880346</v>
      </c>
      <c r="F82" s="254">
        <v>0.12957040117931101</v>
      </c>
      <c r="G82" s="214">
        <v>2.04278943069774E-2</v>
      </c>
      <c r="H82" s="254">
        <v>0.12664398294514301</v>
      </c>
      <c r="I82" s="214">
        <v>-6.9080684612253199E-3</v>
      </c>
      <c r="J82" s="254">
        <v>6.3731370125708897E-2</v>
      </c>
      <c r="K82" s="214">
        <v>-0.32342915914697701</v>
      </c>
      <c r="L82" s="254">
        <v>0.14036678174637801</v>
      </c>
      <c r="M82" s="214">
        <v>-0.27364868848691098</v>
      </c>
      <c r="N82" s="254">
        <v>0.171572710170694</v>
      </c>
      <c r="O82" s="214">
        <v>-6.26212123015778E-2</v>
      </c>
      <c r="P82" s="254">
        <v>0.14928883981938701</v>
      </c>
      <c r="Q82" s="214">
        <v>0.36453905053428498</v>
      </c>
      <c r="R82" s="254">
        <v>8.1385216685000497E-2</v>
      </c>
      <c r="S82" s="214">
        <v>-0.29248508554443398</v>
      </c>
      <c r="T82" s="254">
        <v>0.13856647235161501</v>
      </c>
      <c r="U82" s="214">
        <v>0.40420533566378702</v>
      </c>
      <c r="V82" s="254">
        <v>0.12897740161444801</v>
      </c>
      <c r="W82" s="214">
        <v>3.8663936171602602</v>
      </c>
      <c r="X82" s="262">
        <v>1.14996741293134</v>
      </c>
    </row>
    <row r="83" spans="1:24" ht="13" customHeight="1" x14ac:dyDescent="0.35">
      <c r="A83" s="3" t="s">
        <v>399</v>
      </c>
      <c r="B83" s="175">
        <v>1</v>
      </c>
      <c r="C83" s="214">
        <v>-0.14323996873497699</v>
      </c>
      <c r="D83" s="254">
        <v>0.33444774780360997</v>
      </c>
      <c r="E83" s="214">
        <v>0.19221428250203401</v>
      </c>
      <c r="F83" s="254">
        <v>0.118328881395135</v>
      </c>
      <c r="G83" s="214">
        <v>2.3717700873869599E-2</v>
      </c>
      <c r="H83" s="254">
        <v>0.16346328041080799</v>
      </c>
      <c r="I83" s="214">
        <v>4.9266872413200602E-2</v>
      </c>
      <c r="J83" s="254">
        <v>3.3208179034346599E-2</v>
      </c>
      <c r="K83" s="214">
        <v>-0.255061042280329</v>
      </c>
      <c r="L83" s="254">
        <v>0.157261754052337</v>
      </c>
      <c r="M83" s="214">
        <v>-0.69868953882378004</v>
      </c>
      <c r="N83" s="254">
        <v>0.17277922168729201</v>
      </c>
      <c r="O83" s="214">
        <v>-9.0888936398164394E-2</v>
      </c>
      <c r="P83" s="254">
        <v>0.18689742417112501</v>
      </c>
      <c r="Q83" s="214">
        <v>0.59829826407952102</v>
      </c>
      <c r="R83" s="254">
        <v>0.19815109560085101</v>
      </c>
      <c r="S83" s="214">
        <v>-0.25419823748255199</v>
      </c>
      <c r="T83" s="254">
        <v>0.117876373491796</v>
      </c>
      <c r="U83" s="214">
        <v>0.322454521798344</v>
      </c>
      <c r="V83" s="254">
        <v>0.102908396643134</v>
      </c>
      <c r="W83" s="214">
        <v>6.9301461927457</v>
      </c>
      <c r="X83" s="262">
        <v>1.9239535542308599</v>
      </c>
    </row>
    <row r="84" spans="1:24" ht="13" customHeight="1" x14ac:dyDescent="0.35">
      <c r="A84" s="191" t="s">
        <v>410</v>
      </c>
      <c r="B84" s="176">
        <v>1</v>
      </c>
      <c r="C84" s="218">
        <v>7.9877237893099598E-2</v>
      </c>
      <c r="D84" s="258">
        <v>5.5542917696049701E-2</v>
      </c>
      <c r="E84" s="218">
        <v>0.160549053325658</v>
      </c>
      <c r="F84" s="258">
        <v>7.9939837360291394E-2</v>
      </c>
      <c r="G84" s="218">
        <v>-5.52921161014166E-2</v>
      </c>
      <c r="H84" s="258">
        <v>4.42321050734698E-2</v>
      </c>
      <c r="I84" s="218">
        <v>4.4874303478623999E-2</v>
      </c>
      <c r="J84" s="258">
        <v>3.7661478346648201E-2</v>
      </c>
      <c r="K84" s="218">
        <v>-0.157833395592656</v>
      </c>
      <c r="L84" s="258">
        <v>4.4162939772659497E-2</v>
      </c>
      <c r="M84" s="218">
        <v>-0.17838219176861</v>
      </c>
      <c r="N84" s="258">
        <v>5.3065587780554598E-2</v>
      </c>
      <c r="O84" s="218">
        <v>-1.67896457853838E-3</v>
      </c>
      <c r="P84" s="258">
        <v>5.8125321996184399E-2</v>
      </c>
      <c r="Q84" s="218">
        <v>0.448416515973313</v>
      </c>
      <c r="R84" s="258">
        <v>3.9710304011448198E-2</v>
      </c>
      <c r="S84" s="218">
        <v>-6.7318992738756994E-2</v>
      </c>
      <c r="T84" s="258">
        <v>3.0147120823654699E-2</v>
      </c>
      <c r="U84" s="218">
        <v>0.12718321385617801</v>
      </c>
      <c r="V84" s="258">
        <v>2.8809066585867401E-2</v>
      </c>
      <c r="W84" s="218">
        <v>4.04256244295199</v>
      </c>
      <c r="X84" s="263">
        <v>0.38324637401985501</v>
      </c>
    </row>
    <row r="85" spans="1:24" ht="13" customHeight="1" x14ac:dyDescent="0.35">
      <c r="A85" s="3" t="s">
        <v>198</v>
      </c>
      <c r="B85" s="175">
        <v>1</v>
      </c>
      <c r="C85" s="214">
        <v>-8.0828563537204301E-2</v>
      </c>
      <c r="D85" s="254">
        <v>0.217864825592295</v>
      </c>
      <c r="E85" s="214">
        <v>3.02889169252313E-2</v>
      </c>
      <c r="F85" s="254">
        <v>0.109057487794271</v>
      </c>
      <c r="G85" s="214">
        <v>0.48548754587058202</v>
      </c>
      <c r="H85" s="254">
        <v>0.120324374899694</v>
      </c>
      <c r="I85" s="214">
        <v>-3.1482860276230797E-2</v>
      </c>
      <c r="J85" s="254">
        <v>0.17747006458197401</v>
      </c>
      <c r="K85" s="214">
        <v>-0.21827777427473399</v>
      </c>
      <c r="L85" s="254">
        <v>0.17580567169320799</v>
      </c>
      <c r="M85" s="214">
        <v>0.18114754056819399</v>
      </c>
      <c r="N85" s="254">
        <v>0.172712430890855</v>
      </c>
      <c r="O85" s="214">
        <v>3.0669436074471E-2</v>
      </c>
      <c r="P85" s="254">
        <v>0.14540604890733899</v>
      </c>
      <c r="Q85" s="214">
        <v>0.51662616711745701</v>
      </c>
      <c r="R85" s="254">
        <v>0.10843327635477</v>
      </c>
      <c r="S85" s="214">
        <v>-2.69707087998068E-2</v>
      </c>
      <c r="T85" s="254">
        <v>8.4265896383198896E-2</v>
      </c>
      <c r="U85" s="214">
        <v>0.151117531773936</v>
      </c>
      <c r="V85" s="254">
        <v>7.99442897858966E-2</v>
      </c>
      <c r="W85" s="214">
        <v>4.14017520072826</v>
      </c>
      <c r="X85" s="262">
        <v>1.20818601940425</v>
      </c>
    </row>
    <row r="86" spans="1:24" ht="13" customHeight="1" x14ac:dyDescent="0.35">
      <c r="A86" s="3" t="s">
        <v>407</v>
      </c>
      <c r="B86" s="175">
        <v>1</v>
      </c>
      <c r="C86" s="214">
        <v>-0.1757838213108</v>
      </c>
      <c r="D86" s="254">
        <v>0.33783975966573498</v>
      </c>
      <c r="E86" s="214" t="s">
        <v>889</v>
      </c>
      <c r="F86" s="254" t="s">
        <v>889</v>
      </c>
      <c r="G86" s="214">
        <v>0.31116008216023</v>
      </c>
      <c r="H86" s="254">
        <v>0.249803607647585</v>
      </c>
      <c r="I86" s="214">
        <v>0.245517992428986</v>
      </c>
      <c r="J86" s="254">
        <v>0.43518830921874802</v>
      </c>
      <c r="K86" s="214">
        <v>-0.10933907073996101</v>
      </c>
      <c r="L86" s="254">
        <v>0.23981493781816701</v>
      </c>
      <c r="M86" s="214">
        <v>-0.55333167484781798</v>
      </c>
      <c r="N86" s="254">
        <v>0.23178409544996301</v>
      </c>
      <c r="O86" s="214">
        <v>0.60281923081493705</v>
      </c>
      <c r="P86" s="254">
        <v>0.32355432232094999</v>
      </c>
      <c r="Q86" s="214">
        <v>0.32320436336937902</v>
      </c>
      <c r="R86" s="254">
        <v>0.16585735858561901</v>
      </c>
      <c r="S86" s="214">
        <v>2.48618282621639E-3</v>
      </c>
      <c r="T86" s="254">
        <v>0.10055775912668501</v>
      </c>
      <c r="U86" s="214">
        <v>0.146576174611212</v>
      </c>
      <c r="V86" s="254">
        <v>9.6439685448102802E-2</v>
      </c>
      <c r="W86" s="214">
        <v>4.0303772406194298</v>
      </c>
      <c r="X86" s="262">
        <v>1.9818424277800699</v>
      </c>
    </row>
    <row r="87" spans="1:24" ht="13" customHeight="1" x14ac:dyDescent="0.35">
      <c r="A87" s="103" t="s">
        <v>408</v>
      </c>
      <c r="B87" s="184">
        <v>1</v>
      </c>
      <c r="C87" s="224">
        <v>-0.21517542203184201</v>
      </c>
      <c r="D87" s="259">
        <v>0.310781631879402</v>
      </c>
      <c r="E87" s="224">
        <v>-8.0464064598971805E-2</v>
      </c>
      <c r="F87" s="259">
        <v>0.452141040441572</v>
      </c>
      <c r="G87" s="224">
        <v>-5.6622095907069701E-2</v>
      </c>
      <c r="H87" s="259">
        <v>0.220557643593665</v>
      </c>
      <c r="I87" s="224">
        <v>-0.117779860800634</v>
      </c>
      <c r="J87" s="259">
        <v>0.29222016147008301</v>
      </c>
      <c r="K87" s="224">
        <v>-9.9091159572256601E-2</v>
      </c>
      <c r="L87" s="259">
        <v>0.247227891457765</v>
      </c>
      <c r="M87" s="224">
        <v>6.1578626513859501E-2</v>
      </c>
      <c r="N87" s="259">
        <v>0.28752496504226599</v>
      </c>
      <c r="O87" s="224">
        <v>0.35230893748282899</v>
      </c>
      <c r="P87" s="259">
        <v>0.26072443313940102</v>
      </c>
      <c r="Q87" s="224">
        <v>0.35228599407257799</v>
      </c>
      <c r="R87" s="259">
        <v>0.249179862246139</v>
      </c>
      <c r="S87" s="224">
        <v>-3.5320659544163802E-2</v>
      </c>
      <c r="T87" s="259">
        <v>0.13725190359613901</v>
      </c>
      <c r="U87" s="224">
        <v>0.162024529539359</v>
      </c>
      <c r="V87" s="259">
        <v>0.136312642718353</v>
      </c>
      <c r="W87" s="224">
        <v>1.9137851925528899</v>
      </c>
      <c r="X87" s="267">
        <v>2.1380512973277499</v>
      </c>
    </row>
    <row r="88" spans="1:24" ht="13" customHeight="1" x14ac:dyDescent="0.35">
      <c r="A88" s="3"/>
      <c r="B88" s="111"/>
      <c r="C88" s="214" t="s">
        <v>2116</v>
      </c>
      <c r="D88" s="254" t="s">
        <v>2117</v>
      </c>
      <c r="E88" s="214" t="s">
        <v>2118</v>
      </c>
      <c r="F88" s="254" t="s">
        <v>2119</v>
      </c>
      <c r="G88" s="214" t="s">
        <v>2120</v>
      </c>
      <c r="H88" s="254" t="s">
        <v>2121</v>
      </c>
      <c r="I88" s="214" t="s">
        <v>2122</v>
      </c>
      <c r="J88" s="254" t="s">
        <v>2123</v>
      </c>
      <c r="K88" s="214" t="s">
        <v>2124</v>
      </c>
      <c r="L88" s="254" t="s">
        <v>2125</v>
      </c>
      <c r="M88" s="214" t="s">
        <v>2126</v>
      </c>
      <c r="N88" s="254" t="s">
        <v>2127</v>
      </c>
      <c r="O88" s="214" t="s">
        <v>2128</v>
      </c>
      <c r="P88" s="254" t="s">
        <v>2129</v>
      </c>
      <c r="Q88" s="214" t="s">
        <v>2130</v>
      </c>
      <c r="R88" s="254" t="s">
        <v>2131</v>
      </c>
      <c r="S88" s="214" t="s">
        <v>2132</v>
      </c>
      <c r="T88" s="254" t="s">
        <v>2133</v>
      </c>
      <c r="U88" s="214" t="s">
        <v>2134</v>
      </c>
      <c r="V88" s="254" t="s">
        <v>2135</v>
      </c>
      <c r="W88" s="214" t="s">
        <v>2136</v>
      </c>
      <c r="X88" s="262" t="s">
        <v>2137</v>
      </c>
    </row>
    <row r="89" spans="1:24" ht="13" customHeight="1" x14ac:dyDescent="0.35">
      <c r="A89" s="3" t="s">
        <v>365</v>
      </c>
      <c r="B89" s="111">
        <v>3</v>
      </c>
      <c r="C89" s="214" t="s">
        <v>431</v>
      </c>
      <c r="D89" s="254" t="s">
        <v>431</v>
      </c>
      <c r="E89" s="214">
        <v>-0.20385040317477601</v>
      </c>
      <c r="F89" s="254">
        <v>0.366444506261144</v>
      </c>
      <c r="G89" s="214">
        <v>8.7710842007959394E-2</v>
      </c>
      <c r="H89" s="254">
        <v>0.17164762402351799</v>
      </c>
      <c r="I89" s="214">
        <v>-0.13789256803299799</v>
      </c>
      <c r="J89" s="254">
        <v>0.19824339956397299</v>
      </c>
      <c r="K89" s="214">
        <v>0.649943980346534</v>
      </c>
      <c r="L89" s="254">
        <v>0.203899095164886</v>
      </c>
      <c r="M89" s="214">
        <v>-0.16846334649789399</v>
      </c>
      <c r="N89" s="254">
        <v>0.13328688226291199</v>
      </c>
      <c r="O89" s="214">
        <v>4.8535998731579599E-2</v>
      </c>
      <c r="P89" s="254">
        <v>0.21724591082129399</v>
      </c>
      <c r="Q89" s="214">
        <v>0.43710724986289401</v>
      </c>
      <c r="R89" s="254">
        <v>9.7994938278720994E-2</v>
      </c>
      <c r="S89" s="214">
        <v>0.13225964381535599</v>
      </c>
      <c r="T89" s="254">
        <v>7.5761856435825295E-2</v>
      </c>
      <c r="U89" s="214">
        <v>-3.6063650848768398E-2</v>
      </c>
      <c r="V89" s="254">
        <v>7.5002170547497901E-2</v>
      </c>
      <c r="W89" s="214">
        <v>2.5361121346262401</v>
      </c>
      <c r="X89" s="262">
        <v>0.93100601843242303</v>
      </c>
    </row>
    <row r="90" spans="1:24" ht="13" customHeight="1" x14ac:dyDescent="0.35">
      <c r="A90" s="3" t="s">
        <v>368</v>
      </c>
      <c r="B90" s="111">
        <v>3</v>
      </c>
      <c r="C90" s="214">
        <v>-0.203447812263327</v>
      </c>
      <c r="D90" s="254">
        <v>0.36154315941531301</v>
      </c>
      <c r="E90" s="214">
        <v>-0.74016325260231497</v>
      </c>
      <c r="F90" s="254">
        <v>0.23541835874966899</v>
      </c>
      <c r="G90" s="214">
        <v>-0.34592869854311598</v>
      </c>
      <c r="H90" s="254">
        <v>0.27229407153104701</v>
      </c>
      <c r="I90" s="214">
        <v>-0.39095083817731002</v>
      </c>
      <c r="J90" s="254">
        <v>0.243480735573435</v>
      </c>
      <c r="K90" s="214">
        <v>-0.20806527925358101</v>
      </c>
      <c r="L90" s="254">
        <v>0.43272701982235701</v>
      </c>
      <c r="M90" s="214">
        <v>-4.9813839205091102E-2</v>
      </c>
      <c r="N90" s="254">
        <v>0.192590557761464</v>
      </c>
      <c r="O90" s="214">
        <v>1.04116825700037</v>
      </c>
      <c r="P90" s="254">
        <v>0.41015066775067999</v>
      </c>
      <c r="Q90" s="214">
        <v>0.40794391075174402</v>
      </c>
      <c r="R90" s="254">
        <v>0.13228045343317901</v>
      </c>
      <c r="S90" s="214">
        <v>0.25677248316470902</v>
      </c>
      <c r="T90" s="254">
        <v>0.13265776516213401</v>
      </c>
      <c r="U90" s="214">
        <v>-0.27869913383038902</v>
      </c>
      <c r="V90" s="254">
        <v>0.106082246696453</v>
      </c>
      <c r="W90" s="214">
        <v>4.0061944526446096</v>
      </c>
      <c r="X90" s="262">
        <v>1.5077920229692101</v>
      </c>
    </row>
    <row r="91" spans="1:24" ht="13" customHeight="1" x14ac:dyDescent="0.35">
      <c r="A91" s="3" t="s">
        <v>68</v>
      </c>
      <c r="B91" s="111">
        <v>3</v>
      </c>
      <c r="C91" s="214">
        <v>-0.27746926458698201</v>
      </c>
      <c r="D91" s="254">
        <v>0.217477113164565</v>
      </c>
      <c r="E91" s="214">
        <v>0.119808210927071</v>
      </c>
      <c r="F91" s="254">
        <v>0.139965738952711</v>
      </c>
      <c r="G91" s="214">
        <v>0.148277758599384</v>
      </c>
      <c r="H91" s="254">
        <v>0.197229022310764</v>
      </c>
      <c r="I91" s="214">
        <v>-0.51730312510813004</v>
      </c>
      <c r="J91" s="254">
        <v>0.25182405356885601</v>
      </c>
      <c r="K91" s="214">
        <v>0.39590210573683199</v>
      </c>
      <c r="L91" s="254">
        <v>0.178468439792729</v>
      </c>
      <c r="M91" s="214">
        <v>-1.9355164301680401E-2</v>
      </c>
      <c r="N91" s="254">
        <v>0.190311716486987</v>
      </c>
      <c r="O91" s="214">
        <v>0.59667738986359597</v>
      </c>
      <c r="P91" s="254">
        <v>0.189347127558639</v>
      </c>
      <c r="Q91" s="214">
        <v>0.14772110478324099</v>
      </c>
      <c r="R91" s="254">
        <v>0.122880493561549</v>
      </c>
      <c r="S91" s="214">
        <v>0.18570265070914899</v>
      </c>
      <c r="T91" s="254">
        <v>0.10517440179973001</v>
      </c>
      <c r="U91" s="214">
        <v>-0.114887010057035</v>
      </c>
      <c r="V91" s="254">
        <v>0.10096914062932601</v>
      </c>
      <c r="W91" s="214">
        <v>4.5282086620213402</v>
      </c>
      <c r="X91" s="262">
        <v>1.2528470985359701</v>
      </c>
    </row>
    <row r="92" spans="1:24" ht="13" customHeight="1" x14ac:dyDescent="0.35">
      <c r="A92" s="3" t="s">
        <v>387</v>
      </c>
      <c r="B92" s="111">
        <v>3</v>
      </c>
      <c r="C92" s="214">
        <v>-0.64544166813915105</v>
      </c>
      <c r="D92" s="254">
        <v>0.29002482056138801</v>
      </c>
      <c r="E92" s="214">
        <v>-6.6795145877433695E-2</v>
      </c>
      <c r="F92" s="254">
        <v>0.11490870260365001</v>
      </c>
      <c r="G92" s="214">
        <v>0.13643056308173199</v>
      </c>
      <c r="H92" s="254">
        <v>0.114651032147602</v>
      </c>
      <c r="I92" s="214">
        <v>-6.12975208954087E-2</v>
      </c>
      <c r="J92" s="254">
        <v>9.7778477429808594E-2</v>
      </c>
      <c r="K92" s="214">
        <v>0.196840344202136</v>
      </c>
      <c r="L92" s="254">
        <v>9.52508024224758E-2</v>
      </c>
      <c r="M92" s="214">
        <v>-0.25107794276552298</v>
      </c>
      <c r="N92" s="254">
        <v>0.11229282817464301</v>
      </c>
      <c r="O92" s="214">
        <v>1.33726846066937E-2</v>
      </c>
      <c r="P92" s="254">
        <v>0.12728601744791199</v>
      </c>
      <c r="Q92" s="214">
        <v>0.36352143912465601</v>
      </c>
      <c r="R92" s="254">
        <v>9.1234867771791295E-2</v>
      </c>
      <c r="S92" s="214">
        <v>7.2791338604807604E-2</v>
      </c>
      <c r="T92" s="254">
        <v>8.1154411240068794E-2</v>
      </c>
      <c r="U92" s="214">
        <v>-0.103869336530479</v>
      </c>
      <c r="V92" s="254">
        <v>5.7578450409901401E-2</v>
      </c>
      <c r="W92" s="214">
        <v>1.9990160289197001</v>
      </c>
      <c r="X92" s="262">
        <v>0.74618623151013397</v>
      </c>
    </row>
    <row r="93" spans="1:24" ht="13" customHeight="1" x14ac:dyDescent="0.35">
      <c r="A93" s="3" t="s">
        <v>389</v>
      </c>
      <c r="B93" s="111">
        <v>3</v>
      </c>
      <c r="C93" s="214">
        <v>-0.40524307775507601</v>
      </c>
      <c r="D93" s="254">
        <v>0.16417656871812999</v>
      </c>
      <c r="E93" s="214">
        <v>-0.39004420607897899</v>
      </c>
      <c r="F93" s="254">
        <v>0.15066547148034301</v>
      </c>
      <c r="G93" s="214">
        <v>0.20251242748140499</v>
      </c>
      <c r="H93" s="254">
        <v>0.161793618131955</v>
      </c>
      <c r="I93" s="214">
        <v>3.3927622122403897E-2</v>
      </c>
      <c r="J93" s="254">
        <v>3.5091325446514603E-2</v>
      </c>
      <c r="K93" s="214">
        <v>-0.13182898298294499</v>
      </c>
      <c r="L93" s="254">
        <v>0.12529922080731001</v>
      </c>
      <c r="M93" s="214">
        <v>-0.69681752988633106</v>
      </c>
      <c r="N93" s="254">
        <v>0.19799293271910401</v>
      </c>
      <c r="O93" s="214">
        <v>0.26299771800715299</v>
      </c>
      <c r="P93" s="254">
        <v>0.17517775070694</v>
      </c>
      <c r="Q93" s="214">
        <v>0.35589463159996498</v>
      </c>
      <c r="R93" s="254">
        <v>9.1551243822183506E-2</v>
      </c>
      <c r="S93" s="214">
        <v>-3.4145147690676697E-2</v>
      </c>
      <c r="T93" s="254">
        <v>0.104171508336746</v>
      </c>
      <c r="U93" s="214">
        <v>0.152691529705136</v>
      </c>
      <c r="V93" s="254">
        <v>0.104751998662642</v>
      </c>
      <c r="W93" s="214">
        <v>5.00565638847503</v>
      </c>
      <c r="X93" s="262">
        <v>1.2495750331505899</v>
      </c>
    </row>
    <row r="94" spans="1:24" ht="13" customHeight="1" x14ac:dyDescent="0.35">
      <c r="A94" s="3" t="s">
        <v>394</v>
      </c>
      <c r="B94" s="111">
        <v>3</v>
      </c>
      <c r="C94" s="214">
        <v>-0.68427377215560603</v>
      </c>
      <c r="D94" s="254">
        <v>0.24935397682155999</v>
      </c>
      <c r="E94" s="214">
        <v>-0.54238125052851005</v>
      </c>
      <c r="F94" s="254">
        <v>0.29911673708901199</v>
      </c>
      <c r="G94" s="214">
        <v>0.13069511810595899</v>
      </c>
      <c r="H94" s="254">
        <v>0.19590912159540799</v>
      </c>
      <c r="I94" s="214">
        <v>4.6487839098935203E-2</v>
      </c>
      <c r="J94" s="254">
        <v>7.5716191529417401E-2</v>
      </c>
      <c r="K94" s="214">
        <v>-8.8154452961979796E-2</v>
      </c>
      <c r="L94" s="254">
        <v>0.16347824792061799</v>
      </c>
      <c r="M94" s="214">
        <v>0.103845813702723</v>
      </c>
      <c r="N94" s="254">
        <v>0.19422289383570701</v>
      </c>
      <c r="O94" s="214">
        <v>-0.369752122996449</v>
      </c>
      <c r="P94" s="254">
        <v>0.236669162306609</v>
      </c>
      <c r="Q94" s="214">
        <v>0.642019469505267</v>
      </c>
      <c r="R94" s="254">
        <v>0.125774671947286</v>
      </c>
      <c r="S94" s="214">
        <v>0.16553190481274599</v>
      </c>
      <c r="T94" s="254">
        <v>0.115960001695241</v>
      </c>
      <c r="U94" s="214">
        <v>-0.17916023600150099</v>
      </c>
      <c r="V94" s="254">
        <v>9.7697117549659193E-2</v>
      </c>
      <c r="W94" s="214">
        <v>2.95003447969418</v>
      </c>
      <c r="X94" s="262">
        <v>1.1827013206563199</v>
      </c>
    </row>
    <row r="95" spans="1:24" ht="13" customHeight="1" x14ac:dyDescent="0.35">
      <c r="A95" s="3" t="s">
        <v>398</v>
      </c>
      <c r="B95" s="111">
        <v>3</v>
      </c>
      <c r="C95" s="214">
        <v>-0.18330993258073799</v>
      </c>
      <c r="D95" s="254">
        <v>9.2411241043350606E-2</v>
      </c>
      <c r="E95" s="214">
        <v>-0.33822685987173101</v>
      </c>
      <c r="F95" s="254">
        <v>0.12552135838653</v>
      </c>
      <c r="G95" s="214">
        <v>9.8895802378485803E-2</v>
      </c>
      <c r="H95" s="254">
        <v>9.11523889053793E-2</v>
      </c>
      <c r="I95" s="214">
        <v>1.1035780218953401E-2</v>
      </c>
      <c r="J95" s="254">
        <v>3.3522325798798602E-2</v>
      </c>
      <c r="K95" s="214">
        <v>-6.74119783386741E-2</v>
      </c>
      <c r="L95" s="254">
        <v>0.113352094427219</v>
      </c>
      <c r="M95" s="214">
        <v>-0.36712960995545202</v>
      </c>
      <c r="N95" s="254">
        <v>9.4557835399660103E-2</v>
      </c>
      <c r="O95" s="214">
        <v>0.11431498211916501</v>
      </c>
      <c r="P95" s="254">
        <v>9.0632876891822894E-2</v>
      </c>
      <c r="Q95" s="214">
        <v>0.342550415093476</v>
      </c>
      <c r="R95" s="254">
        <v>7.16599963185134E-2</v>
      </c>
      <c r="S95" s="214">
        <v>-1.693510304178E-2</v>
      </c>
      <c r="T95" s="254">
        <v>9.7823082541701606E-2</v>
      </c>
      <c r="U95" s="214">
        <v>-8.8693246228242595E-2</v>
      </c>
      <c r="V95" s="254">
        <v>8.6597727948681605E-2</v>
      </c>
      <c r="W95" s="214">
        <v>3.0044722812163598</v>
      </c>
      <c r="X95" s="262">
        <v>0.72987948213278897</v>
      </c>
    </row>
    <row r="96" spans="1:24" ht="13" customHeight="1" x14ac:dyDescent="0.35">
      <c r="A96" s="3" t="s">
        <v>399</v>
      </c>
      <c r="B96" s="111">
        <v>3</v>
      </c>
      <c r="C96" s="214">
        <v>0.20167485377869801</v>
      </c>
      <c r="D96" s="254">
        <v>0.18449236887186801</v>
      </c>
      <c r="E96" s="214">
        <v>0.24353467282281399</v>
      </c>
      <c r="F96" s="254">
        <v>0.120697089413159</v>
      </c>
      <c r="G96" s="214">
        <v>0.21996760973452301</v>
      </c>
      <c r="H96" s="254">
        <v>0.16339614587210799</v>
      </c>
      <c r="I96" s="214">
        <v>0.143049938516778</v>
      </c>
      <c r="J96" s="254">
        <v>4.8253949635433398E-2</v>
      </c>
      <c r="K96" s="214">
        <v>-0.39628702568908603</v>
      </c>
      <c r="L96" s="254">
        <v>0.17797436340727099</v>
      </c>
      <c r="M96" s="214">
        <v>-0.54008546985415895</v>
      </c>
      <c r="N96" s="254">
        <v>0.183399936149443</v>
      </c>
      <c r="O96" s="214">
        <v>0.165240945567425</v>
      </c>
      <c r="P96" s="254">
        <v>0.24354363950324601</v>
      </c>
      <c r="Q96" s="214">
        <v>0.36302430685556702</v>
      </c>
      <c r="R96" s="254">
        <v>0.12041700744855301</v>
      </c>
      <c r="S96" s="214">
        <v>0.22504105477351599</v>
      </c>
      <c r="T96" s="254">
        <v>0.13170706933956</v>
      </c>
      <c r="U96" s="214">
        <v>-6.9648483076471507E-2</v>
      </c>
      <c r="V96" s="254">
        <v>0.13633211348367499</v>
      </c>
      <c r="W96" s="214">
        <v>6.5854328787618401</v>
      </c>
      <c r="X96" s="262">
        <v>1.49179283798365</v>
      </c>
    </row>
    <row r="97" spans="1:24" ht="13" customHeight="1" x14ac:dyDescent="0.35">
      <c r="A97" s="195" t="s">
        <v>411</v>
      </c>
      <c r="B97" s="187">
        <v>3</v>
      </c>
      <c r="C97" s="228">
        <v>-0.31393009624316898</v>
      </c>
      <c r="D97" s="261">
        <v>8.9651567081467001E-2</v>
      </c>
      <c r="E97" s="228">
        <v>-0.23976477929798201</v>
      </c>
      <c r="F97" s="261">
        <v>7.5518220413931095E-2</v>
      </c>
      <c r="G97" s="228">
        <v>8.4820177855791407E-2</v>
      </c>
      <c r="H97" s="261">
        <v>6.3148601023643905E-2</v>
      </c>
      <c r="I97" s="228">
        <v>-0.109117859032097</v>
      </c>
      <c r="J97" s="261">
        <v>5.33232816521804E-2</v>
      </c>
      <c r="K97" s="228">
        <v>4.38673388824046E-2</v>
      </c>
      <c r="L97" s="261">
        <v>7.4655439528558895E-2</v>
      </c>
      <c r="M97" s="228">
        <v>-0.24861213609542601</v>
      </c>
      <c r="N97" s="261">
        <v>5.9053101014791103E-2</v>
      </c>
      <c r="O97" s="228">
        <v>0.23406948161244201</v>
      </c>
      <c r="P97" s="261">
        <v>8.11731155870732E-2</v>
      </c>
      <c r="Q97" s="228">
        <v>0.38247281594710097</v>
      </c>
      <c r="R97" s="261">
        <v>3.83977644588675E-2</v>
      </c>
      <c r="S97" s="228">
        <v>0.123377353143478</v>
      </c>
      <c r="T97" s="261">
        <v>3.7955600612005598E-2</v>
      </c>
      <c r="U97" s="228">
        <v>-8.97911958584688E-2</v>
      </c>
      <c r="V97" s="261">
        <v>3.4684320488551398E-2</v>
      </c>
      <c r="W97" s="228">
        <v>3.82689091329491</v>
      </c>
      <c r="X97" s="269">
        <v>0.41429569079918499</v>
      </c>
    </row>
    <row r="99" spans="1:24" x14ac:dyDescent="0.35">
      <c r="A99" s="201" t="s">
        <v>671</v>
      </c>
    </row>
    <row r="100" spans="1:24" x14ac:dyDescent="0.35">
      <c r="A100" s="201" t="s">
        <v>562</v>
      </c>
    </row>
    <row r="101" spans="1:24" x14ac:dyDescent="0.35">
      <c r="A101" s="201" t="s">
        <v>563</v>
      </c>
    </row>
    <row r="102" spans="1:24" x14ac:dyDescent="0.35">
      <c r="A102" s="201" t="s">
        <v>647</v>
      </c>
    </row>
    <row r="103" spans="1:24" x14ac:dyDescent="0.35">
      <c r="A103" s="201" t="s">
        <v>565</v>
      </c>
    </row>
    <row r="104" spans="1:24" x14ac:dyDescent="0.35">
      <c r="A104" s="201" t="s">
        <v>648</v>
      </c>
    </row>
    <row r="105" spans="1:24" x14ac:dyDescent="0.35">
      <c r="A105" s="201" t="s">
        <v>649</v>
      </c>
    </row>
    <row r="106" spans="1:24" x14ac:dyDescent="0.35">
      <c r="A106" s="201" t="s">
        <v>650</v>
      </c>
    </row>
    <row r="107" spans="1:24" x14ac:dyDescent="0.35">
      <c r="A107" s="201" t="s">
        <v>651</v>
      </c>
    </row>
    <row r="108" spans="1:24" x14ac:dyDescent="0.35">
      <c r="A108" s="201" t="s">
        <v>652</v>
      </c>
    </row>
    <row r="109" spans="1:24" x14ac:dyDescent="0.35">
      <c r="A109" s="201" t="s">
        <v>412</v>
      </c>
    </row>
    <row r="110" spans="1:24" x14ac:dyDescent="0.35">
      <c r="A110" s="201" t="s">
        <v>413</v>
      </c>
    </row>
    <row r="111" spans="1:24" x14ac:dyDescent="0.35">
      <c r="A111" s="201" t="s">
        <v>414</v>
      </c>
    </row>
    <row r="112" spans="1:24" x14ac:dyDescent="0.35">
      <c r="A112" s="201" t="s">
        <v>415</v>
      </c>
    </row>
    <row r="113" spans="1:1" x14ac:dyDescent="0.35">
      <c r="A113" s="170" t="str">
        <f>HYPERLINK("https://oecdcode.org/disclaimers/cyprus.html", "Information on data for Cyprus: https://oecdcode.org/disclaimers/cyprus.html")</f>
        <v>Information on data for Cyprus: https://oecdcode.org/disclaimers/cyprus.html</v>
      </c>
    </row>
    <row r="114" spans="1:1" x14ac:dyDescent="0.35">
      <c r="A114" s="201" t="s">
        <v>416</v>
      </c>
    </row>
  </sheetData>
  <mergeCells count="13">
    <mergeCell ref="W8:X9"/>
    <mergeCell ref="B8:B10"/>
    <mergeCell ref="C8:V8"/>
    <mergeCell ref="C9:D9"/>
    <mergeCell ref="E9:F9"/>
    <mergeCell ref="G9:H9"/>
    <mergeCell ref="I9:J9"/>
    <mergeCell ref="K9:L9"/>
    <mergeCell ref="M9:N9"/>
    <mergeCell ref="O9:P9"/>
    <mergeCell ref="Q9:R9"/>
    <mergeCell ref="S9:T9"/>
    <mergeCell ref="U9:V9"/>
  </mergeCells>
  <conditionalFormatting sqref="C1:C200">
    <cfRule type="expression" dxfId="233" priority="10">
      <formula>ABS(C1/D1)&gt;1.95996398454005</formula>
    </cfRule>
  </conditionalFormatting>
  <conditionalFormatting sqref="E1:E200">
    <cfRule type="expression" dxfId="232" priority="9">
      <formula>ABS(E1/F1)&gt;1.95996398454005</formula>
    </cfRule>
  </conditionalFormatting>
  <conditionalFormatting sqref="G1:G200">
    <cfRule type="expression" dxfId="231" priority="8">
      <formula>ABS(G1/H1)&gt;1.95996398454005</formula>
    </cfRule>
  </conditionalFormatting>
  <conditionalFormatting sqref="I1:I200">
    <cfRule type="expression" dxfId="230" priority="7">
      <formula>ABS(I1/J1)&gt;1.95996398454005</formula>
    </cfRule>
  </conditionalFormatting>
  <conditionalFormatting sqref="K1:K200">
    <cfRule type="expression" dxfId="229" priority="6">
      <formula>ABS(K1/L1)&gt;1.95996398454005</formula>
    </cfRule>
  </conditionalFormatting>
  <conditionalFormatting sqref="M1:M200">
    <cfRule type="expression" dxfId="228" priority="5">
      <formula>ABS(M1/N1)&gt;1.95996398454005</formula>
    </cfRule>
  </conditionalFormatting>
  <conditionalFormatting sqref="O1:O200">
    <cfRule type="expression" dxfId="227" priority="4">
      <formula>ABS(O1/P1)&gt;1.95996398454005</formula>
    </cfRule>
  </conditionalFormatting>
  <conditionalFormatting sqref="Q1:Q200">
    <cfRule type="expression" dxfId="226" priority="3">
      <formula>ABS(Q1/R1)&gt;1.95996398454005</formula>
    </cfRule>
  </conditionalFormatting>
  <conditionalFormatting sqref="S1:S200">
    <cfRule type="expression" dxfId="225" priority="2">
      <formula>ABS(S1/T1)&gt;1.95996398454005</formula>
    </cfRule>
  </conditionalFormatting>
  <conditionalFormatting sqref="U1:U200">
    <cfRule type="expression" dxfId="224" priority="1">
      <formula>ABS(U1/V1)&gt;1.95996398454005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J105"/>
  <sheetViews>
    <sheetView showGridLines="0" zoomScale="80" workbookViewId="0"/>
  </sheetViews>
  <sheetFormatPr defaultColWidth="10.90625" defaultRowHeight="14.5" x14ac:dyDescent="0.35"/>
  <cols>
    <col min="1" max="1" width="30.7265625" customWidth="1"/>
    <col min="2" max="2" width="8.7265625" customWidth="1"/>
  </cols>
  <sheetData>
    <row r="1" spans="1:62" x14ac:dyDescent="0.35">
      <c r="A1" s="12" t="s">
        <v>299</v>
      </c>
    </row>
    <row r="2" spans="1:62" x14ac:dyDescent="0.35">
      <c r="A2" s="23" t="s">
        <v>300</v>
      </c>
    </row>
    <row r="3" spans="1:62" x14ac:dyDescent="0.35">
      <c r="A3" s="41" t="s">
        <v>343</v>
      </c>
    </row>
    <row r="4" spans="1:62" x14ac:dyDescent="0.35">
      <c r="A4" s="168" t="str">
        <f>HYPERLINK("#'TOC'!A1", "Back to TOC")</f>
        <v>Back to TOC</v>
      </c>
    </row>
    <row r="6" spans="1:62" ht="16" customHeight="1" x14ac:dyDescent="0.35">
      <c r="B6" s="334" t="s">
        <v>344</v>
      </c>
      <c r="C6" s="337" t="s">
        <v>677</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43"/>
    </row>
    <row r="7" spans="1:62" ht="32" customHeight="1" x14ac:dyDescent="0.35">
      <c r="B7" s="335"/>
      <c r="C7" s="338" t="s">
        <v>672</v>
      </c>
      <c r="D7" s="338"/>
      <c r="E7" s="338"/>
      <c r="F7" s="338"/>
      <c r="G7" s="338"/>
      <c r="H7" s="338"/>
      <c r="I7" s="338"/>
      <c r="J7" s="338"/>
      <c r="K7" s="338" t="s">
        <v>673</v>
      </c>
      <c r="L7" s="338"/>
      <c r="M7" s="338"/>
      <c r="N7" s="338"/>
      <c r="O7" s="338"/>
      <c r="P7" s="338"/>
      <c r="Q7" s="338"/>
      <c r="R7" s="338"/>
      <c r="S7" s="338" t="s">
        <v>674</v>
      </c>
      <c r="T7" s="338"/>
      <c r="U7" s="338"/>
      <c r="V7" s="338"/>
      <c r="W7" s="338"/>
      <c r="X7" s="338"/>
      <c r="Y7" s="338"/>
      <c r="Z7" s="338"/>
      <c r="AA7" s="338" t="s">
        <v>675</v>
      </c>
      <c r="AB7" s="338"/>
      <c r="AC7" s="338"/>
      <c r="AD7" s="338"/>
      <c r="AE7" s="338"/>
      <c r="AF7" s="338"/>
      <c r="AG7" s="338"/>
      <c r="AH7" s="338"/>
      <c r="AI7" s="338" t="s">
        <v>676</v>
      </c>
      <c r="AJ7" s="338"/>
      <c r="AK7" s="338"/>
      <c r="AL7" s="338"/>
      <c r="AM7" s="338"/>
      <c r="AN7" s="338"/>
      <c r="AO7" s="338"/>
      <c r="AP7" s="338"/>
      <c r="AQ7" s="365" t="s">
        <v>348</v>
      </c>
      <c r="AR7" s="365"/>
      <c r="AS7" s="365"/>
      <c r="AT7" s="365"/>
      <c r="AU7" s="365"/>
      <c r="AV7" s="365"/>
      <c r="AW7" s="365"/>
      <c r="AX7" s="365"/>
      <c r="AY7" s="365"/>
      <c r="AZ7" s="365"/>
      <c r="BA7" s="365" t="s">
        <v>351</v>
      </c>
      <c r="BB7" s="365"/>
      <c r="BC7" s="365"/>
      <c r="BD7" s="365"/>
      <c r="BE7" s="365"/>
      <c r="BF7" s="365"/>
      <c r="BG7" s="365"/>
      <c r="BH7" s="365"/>
      <c r="BI7" s="365"/>
      <c r="BJ7" s="366"/>
    </row>
    <row r="8" spans="1:62" ht="16" customHeight="1" x14ac:dyDescent="0.35">
      <c r="B8" s="335"/>
      <c r="C8" s="344" t="s">
        <v>349</v>
      </c>
      <c r="D8" s="344"/>
      <c r="E8" s="344" t="s">
        <v>487</v>
      </c>
      <c r="F8" s="344"/>
      <c r="G8" s="344"/>
      <c r="H8" s="344"/>
      <c r="I8" s="344"/>
      <c r="J8" s="344"/>
      <c r="K8" s="344" t="s">
        <v>349</v>
      </c>
      <c r="L8" s="344"/>
      <c r="M8" s="344" t="s">
        <v>487</v>
      </c>
      <c r="N8" s="344"/>
      <c r="O8" s="344"/>
      <c r="P8" s="344"/>
      <c r="Q8" s="344"/>
      <c r="R8" s="344"/>
      <c r="S8" s="344" t="s">
        <v>349</v>
      </c>
      <c r="T8" s="344"/>
      <c r="U8" s="344" t="s">
        <v>487</v>
      </c>
      <c r="V8" s="344"/>
      <c r="W8" s="344"/>
      <c r="X8" s="344"/>
      <c r="Y8" s="344"/>
      <c r="Z8" s="344"/>
      <c r="AA8" s="344" t="s">
        <v>349</v>
      </c>
      <c r="AB8" s="344"/>
      <c r="AC8" s="344" t="s">
        <v>487</v>
      </c>
      <c r="AD8" s="344"/>
      <c r="AE8" s="344"/>
      <c r="AF8" s="344"/>
      <c r="AG8" s="344"/>
      <c r="AH8" s="344"/>
      <c r="AI8" s="344" t="s">
        <v>349</v>
      </c>
      <c r="AJ8" s="344"/>
      <c r="AK8" s="344" t="s">
        <v>487</v>
      </c>
      <c r="AL8" s="344"/>
      <c r="AM8" s="344"/>
      <c r="AN8" s="344"/>
      <c r="AO8" s="344"/>
      <c r="AP8" s="344"/>
      <c r="AQ8" s="340" t="s">
        <v>349</v>
      </c>
      <c r="AR8" s="340"/>
      <c r="AS8" s="340"/>
      <c r="AT8" s="340"/>
      <c r="AU8" s="340"/>
      <c r="AV8" s="340"/>
      <c r="AW8" s="340"/>
      <c r="AX8" s="340"/>
      <c r="AY8" s="340"/>
      <c r="AZ8" s="340"/>
      <c r="BA8" s="340" t="s">
        <v>349</v>
      </c>
      <c r="BB8" s="340"/>
      <c r="BC8" s="340"/>
      <c r="BD8" s="340"/>
      <c r="BE8" s="340"/>
      <c r="BF8" s="340"/>
      <c r="BG8" s="340"/>
      <c r="BH8" s="340"/>
      <c r="BI8" s="340"/>
      <c r="BJ8" s="342"/>
    </row>
    <row r="9" spans="1:62" ht="48" customHeight="1" x14ac:dyDescent="0.35">
      <c r="B9" s="335"/>
      <c r="C9" s="344"/>
      <c r="D9" s="344"/>
      <c r="E9" s="363" t="s">
        <v>488</v>
      </c>
      <c r="F9" s="363"/>
      <c r="G9" s="363" t="s">
        <v>489</v>
      </c>
      <c r="H9" s="363"/>
      <c r="I9" s="363" t="s">
        <v>490</v>
      </c>
      <c r="J9" s="363"/>
      <c r="K9" s="344"/>
      <c r="L9" s="344"/>
      <c r="M9" s="363" t="s">
        <v>488</v>
      </c>
      <c r="N9" s="363"/>
      <c r="O9" s="363" t="s">
        <v>489</v>
      </c>
      <c r="P9" s="363"/>
      <c r="Q9" s="363" t="s">
        <v>490</v>
      </c>
      <c r="R9" s="363"/>
      <c r="S9" s="344"/>
      <c r="T9" s="344"/>
      <c r="U9" s="363" t="s">
        <v>488</v>
      </c>
      <c r="V9" s="363"/>
      <c r="W9" s="363" t="s">
        <v>489</v>
      </c>
      <c r="X9" s="363"/>
      <c r="Y9" s="363" t="s">
        <v>490</v>
      </c>
      <c r="Z9" s="363"/>
      <c r="AA9" s="344"/>
      <c r="AB9" s="344"/>
      <c r="AC9" s="363" t="s">
        <v>488</v>
      </c>
      <c r="AD9" s="363"/>
      <c r="AE9" s="363" t="s">
        <v>489</v>
      </c>
      <c r="AF9" s="363"/>
      <c r="AG9" s="363" t="s">
        <v>490</v>
      </c>
      <c r="AH9" s="363"/>
      <c r="AI9" s="344"/>
      <c r="AJ9" s="344"/>
      <c r="AK9" s="363" t="s">
        <v>488</v>
      </c>
      <c r="AL9" s="363"/>
      <c r="AM9" s="363" t="s">
        <v>489</v>
      </c>
      <c r="AN9" s="363"/>
      <c r="AO9" s="363" t="s">
        <v>490</v>
      </c>
      <c r="AP9" s="363"/>
      <c r="AQ9" s="340" t="s">
        <v>672</v>
      </c>
      <c r="AR9" s="340"/>
      <c r="AS9" s="340" t="s">
        <v>673</v>
      </c>
      <c r="AT9" s="340"/>
      <c r="AU9" s="340" t="s">
        <v>674</v>
      </c>
      <c r="AV9" s="340"/>
      <c r="AW9" s="340" t="s">
        <v>675</v>
      </c>
      <c r="AX9" s="340"/>
      <c r="AY9" s="340" t="s">
        <v>676</v>
      </c>
      <c r="AZ9" s="340"/>
      <c r="BA9" s="340" t="s">
        <v>672</v>
      </c>
      <c r="BB9" s="340"/>
      <c r="BC9" s="340" t="s">
        <v>673</v>
      </c>
      <c r="BD9" s="340"/>
      <c r="BE9" s="340" t="s">
        <v>674</v>
      </c>
      <c r="BF9" s="340"/>
      <c r="BG9" s="340" t="s">
        <v>675</v>
      </c>
      <c r="BH9" s="340"/>
      <c r="BI9" s="340" t="s">
        <v>676</v>
      </c>
      <c r="BJ9" s="342"/>
    </row>
    <row r="10" spans="1:62" ht="16" customHeight="1" x14ac:dyDescent="0.35">
      <c r="B10" s="336"/>
      <c r="C10" s="34" t="s">
        <v>347</v>
      </c>
      <c r="D10" s="34" t="s">
        <v>346</v>
      </c>
      <c r="E10" s="34" t="s">
        <v>347</v>
      </c>
      <c r="F10" s="34" t="s">
        <v>346</v>
      </c>
      <c r="G10" s="34" t="s">
        <v>347</v>
      </c>
      <c r="H10" s="34" t="s">
        <v>346</v>
      </c>
      <c r="I10" s="34" t="s">
        <v>350</v>
      </c>
      <c r="J10" s="34" t="s">
        <v>346</v>
      </c>
      <c r="K10" s="34" t="s">
        <v>347</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34" t="s">
        <v>346</v>
      </c>
      <c r="AU10" s="34" t="s">
        <v>350</v>
      </c>
      <c r="AV10" s="34" t="s">
        <v>346</v>
      </c>
      <c r="AW10" s="34" t="s">
        <v>350</v>
      </c>
      <c r="AX10" s="34" t="s">
        <v>346</v>
      </c>
      <c r="AY10" s="34" t="s">
        <v>350</v>
      </c>
      <c r="AZ10" s="34" t="s">
        <v>346</v>
      </c>
      <c r="BA10" s="34" t="s">
        <v>350</v>
      </c>
      <c r="BB10" s="34" t="s">
        <v>346</v>
      </c>
      <c r="BC10" s="34" t="s">
        <v>350</v>
      </c>
      <c r="BD10" s="34" t="s">
        <v>346</v>
      </c>
      <c r="BE10" s="34" t="s">
        <v>350</v>
      </c>
      <c r="BF10" s="34" t="s">
        <v>346</v>
      </c>
      <c r="BG10" s="34" t="s">
        <v>350</v>
      </c>
      <c r="BH10" s="34" t="s">
        <v>346</v>
      </c>
      <c r="BI10" s="34" t="s">
        <v>350</v>
      </c>
      <c r="BJ10" s="45" t="s">
        <v>346</v>
      </c>
    </row>
    <row r="11" spans="1:62" ht="13" customHeight="1" x14ac:dyDescent="0.35">
      <c r="A11" s="53"/>
      <c r="B11" s="185"/>
      <c r="C11" s="54" t="s">
        <v>2138</v>
      </c>
      <c r="D11" s="186" t="s">
        <v>2139</v>
      </c>
      <c r="E11" s="54" t="s">
        <v>2140</v>
      </c>
      <c r="F11" s="186" t="s">
        <v>2141</v>
      </c>
      <c r="G11" s="54" t="s">
        <v>2142</v>
      </c>
      <c r="H11" s="186" t="s">
        <v>2143</v>
      </c>
      <c r="I11" s="54" t="s">
        <v>2144</v>
      </c>
      <c r="J11" s="186" t="s">
        <v>2145</v>
      </c>
      <c r="K11" s="54" t="s">
        <v>2146</v>
      </c>
      <c r="L11" s="186" t="s">
        <v>2147</v>
      </c>
      <c r="M11" s="54" t="s">
        <v>2148</v>
      </c>
      <c r="N11" s="186" t="s">
        <v>2149</v>
      </c>
      <c r="O11" s="54" t="s">
        <v>2150</v>
      </c>
      <c r="P11" s="186" t="s">
        <v>2151</v>
      </c>
      <c r="Q11" s="54" t="s">
        <v>2152</v>
      </c>
      <c r="R11" s="186" t="s">
        <v>2153</v>
      </c>
      <c r="S11" s="54" t="s">
        <v>2154</v>
      </c>
      <c r="T11" s="186" t="s">
        <v>2155</v>
      </c>
      <c r="U11" s="54" t="s">
        <v>2156</v>
      </c>
      <c r="V11" s="186" t="s">
        <v>2157</v>
      </c>
      <c r="W11" s="54" t="s">
        <v>2158</v>
      </c>
      <c r="X11" s="186" t="s">
        <v>2159</v>
      </c>
      <c r="Y11" s="54" t="s">
        <v>2160</v>
      </c>
      <c r="Z11" s="186" t="s">
        <v>2161</v>
      </c>
      <c r="AA11" s="54" t="s">
        <v>2162</v>
      </c>
      <c r="AB11" s="186" t="s">
        <v>2163</v>
      </c>
      <c r="AC11" s="54" t="s">
        <v>2164</v>
      </c>
      <c r="AD11" s="186" t="s">
        <v>2165</v>
      </c>
      <c r="AE11" s="54" t="s">
        <v>2166</v>
      </c>
      <c r="AF11" s="186" t="s">
        <v>2167</v>
      </c>
      <c r="AG11" s="54" t="s">
        <v>2168</v>
      </c>
      <c r="AH11" s="186" t="s">
        <v>2169</v>
      </c>
      <c r="AI11" s="54" t="s">
        <v>2170</v>
      </c>
      <c r="AJ11" s="186" t="s">
        <v>2171</v>
      </c>
      <c r="AK11" s="54" t="s">
        <v>2172</v>
      </c>
      <c r="AL11" s="186" t="s">
        <v>2173</v>
      </c>
      <c r="AM11" s="54" t="s">
        <v>2174</v>
      </c>
      <c r="AN11" s="186" t="s">
        <v>2175</v>
      </c>
      <c r="AO11" s="54" t="s">
        <v>2176</v>
      </c>
      <c r="AP11" s="186" t="s">
        <v>2177</v>
      </c>
      <c r="AQ11" s="56" t="s">
        <v>2178</v>
      </c>
      <c r="AR11" s="56" t="s">
        <v>2179</v>
      </c>
      <c r="AS11" s="56" t="s">
        <v>2180</v>
      </c>
      <c r="AT11" s="56" t="s">
        <v>2181</v>
      </c>
      <c r="AU11" s="56" t="s">
        <v>2182</v>
      </c>
      <c r="AV11" s="56" t="s">
        <v>2183</v>
      </c>
      <c r="AW11" s="56" t="s">
        <v>2184</v>
      </c>
      <c r="AX11" s="56" t="s">
        <v>2185</v>
      </c>
      <c r="AY11" s="56" t="s">
        <v>2186</v>
      </c>
      <c r="AZ11" s="56" t="s">
        <v>2187</v>
      </c>
      <c r="BA11" s="56" t="s">
        <v>2188</v>
      </c>
      <c r="BB11" s="56" t="s">
        <v>2189</v>
      </c>
      <c r="BC11" s="56" t="s">
        <v>2190</v>
      </c>
      <c r="BD11" s="56" t="s">
        <v>2191</v>
      </c>
      <c r="BE11" s="56" t="s">
        <v>2192</v>
      </c>
      <c r="BF11" s="56" t="s">
        <v>2193</v>
      </c>
      <c r="BG11" s="56" t="s">
        <v>2194</v>
      </c>
      <c r="BH11" s="56" t="s">
        <v>2195</v>
      </c>
      <c r="BI11" s="56" t="s">
        <v>2196</v>
      </c>
      <c r="BJ11" s="2" t="s">
        <v>2197</v>
      </c>
    </row>
    <row r="12" spans="1:62" ht="13" customHeight="1" x14ac:dyDescent="0.35">
      <c r="A12" s="3" t="s">
        <v>352</v>
      </c>
      <c r="B12" s="171">
        <v>2</v>
      </c>
      <c r="C12" s="4">
        <v>99.068090004143897</v>
      </c>
      <c r="D12" s="177">
        <v>0.21557456992461599</v>
      </c>
      <c r="E12" s="4">
        <v>99.385681565070996</v>
      </c>
      <c r="F12" s="177">
        <v>0.20301933924764201</v>
      </c>
      <c r="G12" s="4">
        <v>98.1238585423975</v>
      </c>
      <c r="H12" s="177">
        <v>0.64022016950712202</v>
      </c>
      <c r="I12" s="4">
        <v>-1.2618230226734699</v>
      </c>
      <c r="J12" s="177">
        <v>0.68201554454763402</v>
      </c>
      <c r="K12" s="4">
        <v>99.441684643960997</v>
      </c>
      <c r="L12" s="177">
        <v>0.13025781382948801</v>
      </c>
      <c r="M12" s="4">
        <v>99.451380153680702</v>
      </c>
      <c r="N12" s="177">
        <v>0.17916237715074099</v>
      </c>
      <c r="O12" s="4">
        <v>99.409934834028604</v>
      </c>
      <c r="P12" s="177">
        <v>0.26447877630045702</v>
      </c>
      <c r="Q12" s="4">
        <v>-4.14453196521265E-2</v>
      </c>
      <c r="R12" s="177">
        <v>0.36083964713619099</v>
      </c>
      <c r="S12" s="4">
        <v>99.732902474705597</v>
      </c>
      <c r="T12" s="177">
        <v>0.100517468715816</v>
      </c>
      <c r="U12" s="4">
        <v>99.785733064258693</v>
      </c>
      <c r="V12" s="177">
        <v>0.109111335728773</v>
      </c>
      <c r="W12" s="4">
        <v>99.575213350346402</v>
      </c>
      <c r="X12" s="177">
        <v>0.231322136261878</v>
      </c>
      <c r="Y12" s="4">
        <v>-0.210519713912277</v>
      </c>
      <c r="Z12" s="177">
        <v>0.255517187834158</v>
      </c>
      <c r="AA12" s="4">
        <v>93.919102822911995</v>
      </c>
      <c r="AB12" s="177">
        <v>0.592969161306107</v>
      </c>
      <c r="AC12" s="4">
        <v>95.088003750291605</v>
      </c>
      <c r="AD12" s="177">
        <v>0.59487511554342498</v>
      </c>
      <c r="AE12" s="4">
        <v>90.429213902930698</v>
      </c>
      <c r="AF12" s="177">
        <v>1.35957175847272</v>
      </c>
      <c r="AG12" s="4">
        <v>-4.6587898473609597</v>
      </c>
      <c r="AH12" s="177">
        <v>1.4255267641662099</v>
      </c>
      <c r="AI12" s="4">
        <v>98.776679483955405</v>
      </c>
      <c r="AJ12" s="177">
        <v>0.22619124006217001</v>
      </c>
      <c r="AK12" s="4">
        <v>99.096849483063494</v>
      </c>
      <c r="AL12" s="177">
        <v>0.234876398974218</v>
      </c>
      <c r="AM12" s="4">
        <v>97.820474119470006</v>
      </c>
      <c r="AN12" s="177">
        <v>0.67534960401958199</v>
      </c>
      <c r="AO12" s="4">
        <v>-1.27637536359349</v>
      </c>
      <c r="AP12" s="177">
        <v>0.74802724430527201</v>
      </c>
      <c r="AQ12" s="6"/>
      <c r="AR12" s="6"/>
      <c r="AS12" s="6"/>
      <c r="AT12" s="6"/>
      <c r="AU12" s="6"/>
      <c r="AV12" s="6"/>
      <c r="AW12" s="6"/>
      <c r="AX12" s="6"/>
      <c r="AY12" s="6"/>
      <c r="AZ12" s="6"/>
      <c r="BA12" s="6"/>
      <c r="BB12" s="6"/>
      <c r="BC12" s="6"/>
      <c r="BD12" s="6"/>
      <c r="BE12" s="6"/>
      <c r="BF12" s="6"/>
      <c r="BG12" s="6"/>
      <c r="BH12" s="6"/>
      <c r="BI12" s="6"/>
      <c r="BJ12" s="8"/>
    </row>
    <row r="13" spans="1:62" ht="13" customHeight="1" x14ac:dyDescent="0.35">
      <c r="A13" s="3" t="s">
        <v>353</v>
      </c>
      <c r="B13" s="171">
        <v>2</v>
      </c>
      <c r="C13" s="4">
        <v>88.103173933250503</v>
      </c>
      <c r="D13" s="177">
        <v>0.92905259598713597</v>
      </c>
      <c r="E13" s="4">
        <v>90.791468527771301</v>
      </c>
      <c r="F13" s="177">
        <v>1.08679471033941</v>
      </c>
      <c r="G13" s="4">
        <v>83.592924419309398</v>
      </c>
      <c r="H13" s="177">
        <v>1.57801951714697</v>
      </c>
      <c r="I13" s="4">
        <v>-7.1985441084619497</v>
      </c>
      <c r="J13" s="177">
        <v>1.88724037503419</v>
      </c>
      <c r="K13" s="4">
        <v>92.763786496458394</v>
      </c>
      <c r="L13" s="177">
        <v>0.72863245872322602</v>
      </c>
      <c r="M13" s="4">
        <v>94.158308798996003</v>
      </c>
      <c r="N13" s="177">
        <v>0.82499464905727604</v>
      </c>
      <c r="O13" s="4">
        <v>90.546544541108304</v>
      </c>
      <c r="P13" s="177">
        <v>1.2308104140361</v>
      </c>
      <c r="Q13" s="4">
        <v>-3.6117642578877001</v>
      </c>
      <c r="R13" s="177">
        <v>1.3931089757500299</v>
      </c>
      <c r="S13" s="4">
        <v>91.330197060172495</v>
      </c>
      <c r="T13" s="177">
        <v>0.752080739960858</v>
      </c>
      <c r="U13" s="4">
        <v>92.382626398561698</v>
      </c>
      <c r="V13" s="177">
        <v>0.89393989815041097</v>
      </c>
      <c r="W13" s="4">
        <v>89.685737437300205</v>
      </c>
      <c r="X13" s="177">
        <v>1.23423677033847</v>
      </c>
      <c r="Y13" s="4">
        <v>-2.6968889612615099</v>
      </c>
      <c r="Z13" s="177">
        <v>1.5097813173906001</v>
      </c>
      <c r="AA13" s="4">
        <v>94.666236186293403</v>
      </c>
      <c r="AB13" s="177">
        <v>0.653669415622535</v>
      </c>
      <c r="AC13" s="4">
        <v>95.505321035522002</v>
      </c>
      <c r="AD13" s="177">
        <v>0.78009786863350605</v>
      </c>
      <c r="AE13" s="4">
        <v>93.266520183148003</v>
      </c>
      <c r="AF13" s="177">
        <v>1.0653782267895999</v>
      </c>
      <c r="AG13" s="4">
        <v>-2.2388008523739802</v>
      </c>
      <c r="AH13" s="177">
        <v>1.2868974555139601</v>
      </c>
      <c r="AI13" s="4">
        <v>90.052333548633996</v>
      </c>
      <c r="AJ13" s="177">
        <v>0.81604400325113402</v>
      </c>
      <c r="AK13" s="4">
        <v>91.854903712682997</v>
      </c>
      <c r="AL13" s="177">
        <v>1.0107511641070901</v>
      </c>
      <c r="AM13" s="4">
        <v>87.075169418034903</v>
      </c>
      <c r="AN13" s="177">
        <v>1.3165098728163001</v>
      </c>
      <c r="AO13" s="4">
        <v>-4.7797342946480903</v>
      </c>
      <c r="AP13" s="177">
        <v>1.63871391748895</v>
      </c>
      <c r="AQ13" s="6"/>
      <c r="AR13" s="6"/>
      <c r="AS13" s="6"/>
      <c r="AT13" s="6"/>
      <c r="AU13" s="6"/>
      <c r="AV13" s="6"/>
      <c r="AW13" s="6"/>
      <c r="AX13" s="6"/>
      <c r="AY13" s="6"/>
      <c r="AZ13" s="6"/>
      <c r="BA13" s="6"/>
      <c r="BB13" s="6"/>
      <c r="BC13" s="6"/>
      <c r="BD13" s="6"/>
      <c r="BE13" s="6"/>
      <c r="BF13" s="6"/>
      <c r="BG13" s="6"/>
      <c r="BH13" s="6"/>
      <c r="BI13" s="6"/>
      <c r="BJ13" s="8"/>
    </row>
    <row r="14" spans="1:62" ht="13" customHeight="1" x14ac:dyDescent="0.35">
      <c r="A14" s="3" t="s">
        <v>354</v>
      </c>
      <c r="B14" s="171">
        <v>2</v>
      </c>
      <c r="C14" s="4">
        <v>82.933728481236798</v>
      </c>
      <c r="D14" s="177">
        <v>0.93199201957664302</v>
      </c>
      <c r="E14" s="4">
        <v>86.066421716625996</v>
      </c>
      <c r="F14" s="177">
        <v>0.85690678118691999</v>
      </c>
      <c r="G14" s="4">
        <v>75.190976588551806</v>
      </c>
      <c r="H14" s="177">
        <v>1.94713822566619</v>
      </c>
      <c r="I14" s="4">
        <v>-10.875445128074199</v>
      </c>
      <c r="J14" s="177">
        <v>1.9360372967969099</v>
      </c>
      <c r="K14" s="4">
        <v>86.839483457538407</v>
      </c>
      <c r="L14" s="177">
        <v>0.68859253704008605</v>
      </c>
      <c r="M14" s="4">
        <v>89.775567108084502</v>
      </c>
      <c r="N14" s="177">
        <v>0.73722145654969595</v>
      </c>
      <c r="O14" s="4">
        <v>79.942245623648603</v>
      </c>
      <c r="P14" s="177">
        <v>1.5918713680013299</v>
      </c>
      <c r="Q14" s="4">
        <v>-9.8333214844358992</v>
      </c>
      <c r="R14" s="177">
        <v>1.72905701684096</v>
      </c>
      <c r="S14" s="4">
        <v>92.7209625012771</v>
      </c>
      <c r="T14" s="177">
        <v>0.54500002733249198</v>
      </c>
      <c r="U14" s="4">
        <v>93.887725683362902</v>
      </c>
      <c r="V14" s="177">
        <v>0.576653574414696</v>
      </c>
      <c r="W14" s="4">
        <v>89.964299723379298</v>
      </c>
      <c r="X14" s="177">
        <v>1.3460273332157899</v>
      </c>
      <c r="Y14" s="4">
        <v>-3.9234259599835601</v>
      </c>
      <c r="Z14" s="177">
        <v>1.49805030837903</v>
      </c>
      <c r="AA14" s="4">
        <v>91.462216994111898</v>
      </c>
      <c r="AB14" s="177">
        <v>0.58469521150752801</v>
      </c>
      <c r="AC14" s="4">
        <v>94.121925764055902</v>
      </c>
      <c r="AD14" s="177">
        <v>0.58315496681064005</v>
      </c>
      <c r="AE14" s="4">
        <v>85.231001305874301</v>
      </c>
      <c r="AF14" s="177">
        <v>1.4054261633959</v>
      </c>
      <c r="AG14" s="4">
        <v>-8.8909244581815994</v>
      </c>
      <c r="AH14" s="177">
        <v>1.53958681108137</v>
      </c>
      <c r="AI14" s="4">
        <v>91.0154269462722</v>
      </c>
      <c r="AJ14" s="177">
        <v>0.51405400356067799</v>
      </c>
      <c r="AK14" s="4">
        <v>93.158629717481901</v>
      </c>
      <c r="AL14" s="177">
        <v>0.55058445234634901</v>
      </c>
      <c r="AM14" s="4">
        <v>85.893214081460002</v>
      </c>
      <c r="AN14" s="177">
        <v>1.4503926891574299</v>
      </c>
      <c r="AO14" s="4">
        <v>-7.2654156360219702</v>
      </c>
      <c r="AP14" s="177">
        <v>1.67812047088015</v>
      </c>
      <c r="AQ14" s="6"/>
      <c r="AR14" s="6"/>
      <c r="AS14" s="6"/>
      <c r="AT14" s="6"/>
      <c r="AU14" s="6"/>
      <c r="AV14" s="6"/>
      <c r="AW14" s="6"/>
      <c r="AX14" s="6"/>
      <c r="AY14" s="6"/>
      <c r="AZ14" s="6"/>
      <c r="BA14" s="6"/>
      <c r="BB14" s="6"/>
      <c r="BC14" s="6"/>
      <c r="BD14" s="6"/>
      <c r="BE14" s="6"/>
      <c r="BF14" s="6"/>
      <c r="BG14" s="6"/>
      <c r="BH14" s="6"/>
      <c r="BI14" s="6"/>
      <c r="BJ14" s="8"/>
    </row>
    <row r="15" spans="1:62" ht="13" customHeight="1" x14ac:dyDescent="0.35">
      <c r="A15" s="3" t="s">
        <v>355</v>
      </c>
      <c r="B15" s="171">
        <v>2</v>
      </c>
      <c r="C15" s="4">
        <v>79.4729154727018</v>
      </c>
      <c r="D15" s="177">
        <v>1.0290198622168401</v>
      </c>
      <c r="E15" s="4">
        <v>81.193958439032301</v>
      </c>
      <c r="F15" s="177">
        <v>1.01903440269613</v>
      </c>
      <c r="G15" s="4">
        <v>73.275899910118</v>
      </c>
      <c r="H15" s="177">
        <v>2.4855447346522399</v>
      </c>
      <c r="I15" s="4">
        <v>-7.9180585289142398</v>
      </c>
      <c r="J15" s="177">
        <v>2.5592977645993802</v>
      </c>
      <c r="K15" s="4">
        <v>93.305734807113296</v>
      </c>
      <c r="L15" s="177">
        <v>0.55961228138868702</v>
      </c>
      <c r="M15" s="4">
        <v>94.145037442912795</v>
      </c>
      <c r="N15" s="177">
        <v>0.573172942599943</v>
      </c>
      <c r="O15" s="4">
        <v>90.148810611293598</v>
      </c>
      <c r="P15" s="177">
        <v>1.66233879929873</v>
      </c>
      <c r="Q15" s="4">
        <v>-3.9962268316191998</v>
      </c>
      <c r="R15" s="177">
        <v>1.78047377143342</v>
      </c>
      <c r="S15" s="4">
        <v>91.242707146037404</v>
      </c>
      <c r="T15" s="177">
        <v>0.64602098790989304</v>
      </c>
      <c r="U15" s="4">
        <v>91.730216384302906</v>
      </c>
      <c r="V15" s="177">
        <v>0.78419646256520503</v>
      </c>
      <c r="W15" s="4">
        <v>89.526054864911501</v>
      </c>
      <c r="X15" s="177">
        <v>1.5914556329571601</v>
      </c>
      <c r="Y15" s="4">
        <v>-2.2041615193914801</v>
      </c>
      <c r="Z15" s="177">
        <v>1.8767109264700499</v>
      </c>
      <c r="AA15" s="4">
        <v>87.029913954117504</v>
      </c>
      <c r="AB15" s="177">
        <v>0.82110189534582601</v>
      </c>
      <c r="AC15" s="4">
        <v>88.303165609473496</v>
      </c>
      <c r="AD15" s="177">
        <v>0.92473013850159402</v>
      </c>
      <c r="AE15" s="4">
        <v>82.363587543202598</v>
      </c>
      <c r="AF15" s="177">
        <v>1.9704884057986201</v>
      </c>
      <c r="AG15" s="4">
        <v>-5.9395780662709097</v>
      </c>
      <c r="AH15" s="177">
        <v>2.2049121984428499</v>
      </c>
      <c r="AI15" s="4">
        <v>89.064214615284101</v>
      </c>
      <c r="AJ15" s="177">
        <v>0.76456124405995696</v>
      </c>
      <c r="AK15" s="4">
        <v>89.678846177077702</v>
      </c>
      <c r="AL15" s="177">
        <v>0.79170079644524405</v>
      </c>
      <c r="AM15" s="4">
        <v>86.937752315309893</v>
      </c>
      <c r="AN15" s="177">
        <v>1.8656091020707699</v>
      </c>
      <c r="AO15" s="4">
        <v>-2.7410938617678799</v>
      </c>
      <c r="AP15" s="177">
        <v>1.96586057436162</v>
      </c>
      <c r="AQ15" s="6"/>
      <c r="AR15" s="6"/>
      <c r="AS15" s="6"/>
      <c r="AT15" s="6"/>
      <c r="AU15" s="6"/>
      <c r="AV15" s="6"/>
      <c r="AW15" s="6"/>
      <c r="AX15" s="6"/>
      <c r="AY15" s="6"/>
      <c r="AZ15" s="6"/>
      <c r="BA15" s="6"/>
      <c r="BB15" s="6"/>
      <c r="BC15" s="6"/>
      <c r="BD15" s="6"/>
      <c r="BE15" s="6"/>
      <c r="BF15" s="6"/>
      <c r="BG15" s="6"/>
      <c r="BH15" s="6"/>
      <c r="BI15" s="6"/>
      <c r="BJ15" s="8"/>
    </row>
    <row r="16" spans="1:62" ht="13" customHeight="1" x14ac:dyDescent="0.35">
      <c r="A16" s="3" t="s">
        <v>356</v>
      </c>
      <c r="B16" s="171">
        <v>2</v>
      </c>
      <c r="C16" s="4">
        <v>88.782422774273599</v>
      </c>
      <c r="D16" s="177">
        <v>0.76700318473916596</v>
      </c>
      <c r="E16" s="4">
        <v>90.205036949074895</v>
      </c>
      <c r="F16" s="177">
        <v>1.02334413944502</v>
      </c>
      <c r="G16" s="4">
        <v>86.774154575988106</v>
      </c>
      <c r="H16" s="177">
        <v>1.2429101840927399</v>
      </c>
      <c r="I16" s="4">
        <v>-3.4308823730867499</v>
      </c>
      <c r="J16" s="177">
        <v>1.65305776154081</v>
      </c>
      <c r="K16" s="4">
        <v>94.586540308749903</v>
      </c>
      <c r="L16" s="177">
        <v>0.55579667863408899</v>
      </c>
      <c r="M16" s="4">
        <v>95.623170955193302</v>
      </c>
      <c r="N16" s="177">
        <v>0.71645074851449597</v>
      </c>
      <c r="O16" s="4">
        <v>93.477075928163501</v>
      </c>
      <c r="P16" s="177">
        <v>0.91295154975543102</v>
      </c>
      <c r="Q16" s="4">
        <v>-2.14609502702982</v>
      </c>
      <c r="R16" s="177">
        <v>1.22995941826193</v>
      </c>
      <c r="S16" s="4">
        <v>94.9125668625408</v>
      </c>
      <c r="T16" s="177">
        <v>0.52631767886287395</v>
      </c>
      <c r="U16" s="4">
        <v>95.340592968109306</v>
      </c>
      <c r="V16" s="177">
        <v>0.71558047668470404</v>
      </c>
      <c r="W16" s="4">
        <v>94.705212838635902</v>
      </c>
      <c r="X16" s="177">
        <v>0.76530757016467799</v>
      </c>
      <c r="Y16" s="4">
        <v>-0.63538012947343203</v>
      </c>
      <c r="Z16" s="177">
        <v>1.0856217794779901</v>
      </c>
      <c r="AA16" s="4">
        <v>95.662155259215496</v>
      </c>
      <c r="AB16" s="177">
        <v>0.466132542311816</v>
      </c>
      <c r="AC16" s="4">
        <v>96.242453482392193</v>
      </c>
      <c r="AD16" s="177">
        <v>0.676352874816329</v>
      </c>
      <c r="AE16" s="4">
        <v>94.779316681935796</v>
      </c>
      <c r="AF16" s="177">
        <v>0.83317618199695398</v>
      </c>
      <c r="AG16" s="4">
        <v>-1.4631368004563301</v>
      </c>
      <c r="AH16" s="177">
        <v>1.17377758640051</v>
      </c>
      <c r="AI16" s="4">
        <v>93.0931867578593</v>
      </c>
      <c r="AJ16" s="177">
        <v>0.53764213267266503</v>
      </c>
      <c r="AK16" s="4">
        <v>93.852597747040903</v>
      </c>
      <c r="AL16" s="177">
        <v>0.75057096483435704</v>
      </c>
      <c r="AM16" s="4">
        <v>92.345219856198497</v>
      </c>
      <c r="AN16" s="177">
        <v>0.91094282158442097</v>
      </c>
      <c r="AO16" s="4">
        <v>-1.50737789084241</v>
      </c>
      <c r="AP16" s="177">
        <v>1.27104417726314</v>
      </c>
      <c r="AQ16" s="6"/>
      <c r="AR16" s="6"/>
      <c r="AS16" s="6"/>
      <c r="AT16" s="6"/>
      <c r="AU16" s="6"/>
      <c r="AV16" s="6"/>
      <c r="AW16" s="6"/>
      <c r="AX16" s="6"/>
      <c r="AY16" s="6"/>
      <c r="AZ16" s="6"/>
      <c r="BA16" s="6"/>
      <c r="BB16" s="6"/>
      <c r="BC16" s="6"/>
      <c r="BD16" s="6"/>
      <c r="BE16" s="6"/>
      <c r="BF16" s="6"/>
      <c r="BG16" s="6"/>
      <c r="BH16" s="6"/>
      <c r="BI16" s="6"/>
      <c r="BJ16" s="8"/>
    </row>
    <row r="17" spans="1:62" ht="13" customHeight="1" x14ac:dyDescent="0.35">
      <c r="A17" s="3" t="s">
        <v>357</v>
      </c>
      <c r="B17" s="171">
        <v>2</v>
      </c>
      <c r="C17" s="4">
        <v>80.937570468035403</v>
      </c>
      <c r="D17" s="177">
        <v>0.82832741563256596</v>
      </c>
      <c r="E17" s="4">
        <v>83.080681021934794</v>
      </c>
      <c r="F17" s="177">
        <v>1.1133988745546399</v>
      </c>
      <c r="G17" s="4">
        <v>76.367083924964703</v>
      </c>
      <c r="H17" s="177">
        <v>1.3816463189675701</v>
      </c>
      <c r="I17" s="4">
        <v>-6.7135970969700898</v>
      </c>
      <c r="J17" s="177">
        <v>1.86409431632907</v>
      </c>
      <c r="K17" s="4">
        <v>90.963764830025895</v>
      </c>
      <c r="L17" s="177">
        <v>0.61341798635583</v>
      </c>
      <c r="M17" s="4">
        <v>92.158392217650103</v>
      </c>
      <c r="N17" s="177">
        <v>0.60951135653272703</v>
      </c>
      <c r="O17" s="4">
        <v>88.399847395720798</v>
      </c>
      <c r="P17" s="177">
        <v>1.0838566559060501</v>
      </c>
      <c r="Q17" s="4">
        <v>-3.7585448219292901</v>
      </c>
      <c r="R17" s="177">
        <v>1.0764539476735799</v>
      </c>
      <c r="S17" s="4">
        <v>84.025325495835602</v>
      </c>
      <c r="T17" s="177">
        <v>0.76114935543375195</v>
      </c>
      <c r="U17" s="4">
        <v>85.798535011678197</v>
      </c>
      <c r="V17" s="177">
        <v>0.83570101178715905</v>
      </c>
      <c r="W17" s="4">
        <v>80.305841454252402</v>
      </c>
      <c r="X17" s="177">
        <v>1.39380016551151</v>
      </c>
      <c r="Y17" s="4">
        <v>-5.4926935574257802</v>
      </c>
      <c r="Z17" s="177">
        <v>1.53076473796063</v>
      </c>
      <c r="AA17" s="4">
        <v>92.944553808346498</v>
      </c>
      <c r="AB17" s="177">
        <v>0.41200059264924999</v>
      </c>
      <c r="AC17" s="4">
        <v>94.411325450970295</v>
      </c>
      <c r="AD17" s="177">
        <v>0.48910874745381</v>
      </c>
      <c r="AE17" s="4">
        <v>89.7374181363069</v>
      </c>
      <c r="AF17" s="177">
        <v>0.93066769297551599</v>
      </c>
      <c r="AG17" s="4">
        <v>-4.67390731466344</v>
      </c>
      <c r="AH17" s="177">
        <v>1.11148227738606</v>
      </c>
      <c r="AI17" s="4">
        <v>77.791526552823598</v>
      </c>
      <c r="AJ17" s="177">
        <v>0.83869433705973595</v>
      </c>
      <c r="AK17" s="4">
        <v>80.482407929948906</v>
      </c>
      <c r="AL17" s="177">
        <v>0.98472331248177103</v>
      </c>
      <c r="AM17" s="4">
        <v>71.902929057667507</v>
      </c>
      <c r="AN17" s="177">
        <v>1.5851011562700901</v>
      </c>
      <c r="AO17" s="4">
        <v>-8.57947887228136</v>
      </c>
      <c r="AP17" s="177">
        <v>1.8529720888799299</v>
      </c>
      <c r="AQ17" s="6"/>
      <c r="AR17" s="6"/>
      <c r="AS17" s="6"/>
      <c r="AT17" s="6"/>
      <c r="AU17" s="6"/>
      <c r="AV17" s="6"/>
      <c r="AW17" s="6"/>
      <c r="AX17" s="6"/>
      <c r="AY17" s="6"/>
      <c r="AZ17" s="6"/>
      <c r="BA17" s="6"/>
      <c r="BB17" s="6"/>
      <c r="BC17" s="6"/>
      <c r="BD17" s="6"/>
      <c r="BE17" s="6"/>
      <c r="BF17" s="6"/>
      <c r="BG17" s="6"/>
      <c r="BH17" s="6"/>
      <c r="BI17" s="6"/>
      <c r="BJ17" s="8"/>
    </row>
    <row r="18" spans="1:62" ht="13" customHeight="1" x14ac:dyDescent="0.35">
      <c r="A18" s="190" t="s">
        <v>358</v>
      </c>
      <c r="B18" s="171">
        <v>2</v>
      </c>
      <c r="C18" s="4">
        <v>82.340327546487899</v>
      </c>
      <c r="D18" s="177">
        <v>1.0922186140672401</v>
      </c>
      <c r="E18" s="4">
        <v>84.387090312352399</v>
      </c>
      <c r="F18" s="177">
        <v>1.3378085628982499</v>
      </c>
      <c r="G18" s="4">
        <v>78.214413350699303</v>
      </c>
      <c r="H18" s="177">
        <v>2.0139224831042299</v>
      </c>
      <c r="I18" s="4">
        <v>-6.1726769616531696</v>
      </c>
      <c r="J18" s="177">
        <v>2.4530518324804298</v>
      </c>
      <c r="K18" s="4">
        <v>91.702135310102094</v>
      </c>
      <c r="L18" s="177">
        <v>0.85961890267792596</v>
      </c>
      <c r="M18" s="4">
        <v>93.250067930347598</v>
      </c>
      <c r="N18" s="177">
        <v>0.81497234775267702</v>
      </c>
      <c r="O18" s="4">
        <v>88.591158219337899</v>
      </c>
      <c r="P18" s="177">
        <v>1.5757230926430199</v>
      </c>
      <c r="Q18" s="4">
        <v>-4.6589097110097297</v>
      </c>
      <c r="R18" s="177">
        <v>1.53529153217478</v>
      </c>
      <c r="S18" s="4">
        <v>85.829511864250804</v>
      </c>
      <c r="T18" s="177">
        <v>0.99676828431115405</v>
      </c>
      <c r="U18" s="4">
        <v>87.174329892857301</v>
      </c>
      <c r="V18" s="177">
        <v>1.0125901767176599</v>
      </c>
      <c r="W18" s="4">
        <v>83.1221656354206</v>
      </c>
      <c r="X18" s="177">
        <v>1.8100818525299101</v>
      </c>
      <c r="Y18" s="4">
        <v>-4.0521642574367398</v>
      </c>
      <c r="Z18" s="177">
        <v>1.86746963718153</v>
      </c>
      <c r="AA18" s="4">
        <v>94.699313499977706</v>
      </c>
      <c r="AB18" s="177">
        <v>0.52182007678600695</v>
      </c>
      <c r="AC18" s="4">
        <v>95.929567099031303</v>
      </c>
      <c r="AD18" s="177">
        <v>0.59131145186400402</v>
      </c>
      <c r="AE18" s="4">
        <v>92.238996634340694</v>
      </c>
      <c r="AF18" s="177">
        <v>1.10686619708189</v>
      </c>
      <c r="AG18" s="4">
        <v>-3.6905704646905702</v>
      </c>
      <c r="AH18" s="177">
        <v>1.27950327596363</v>
      </c>
      <c r="AI18" s="4">
        <v>81.807874781463497</v>
      </c>
      <c r="AJ18" s="177">
        <v>1.14708504641527</v>
      </c>
      <c r="AK18" s="4">
        <v>84.534791339155902</v>
      </c>
      <c r="AL18" s="177">
        <v>1.15944560630003</v>
      </c>
      <c r="AM18" s="4">
        <v>76.279500223812505</v>
      </c>
      <c r="AN18" s="177">
        <v>2.2144103803512301</v>
      </c>
      <c r="AO18" s="4">
        <v>-8.2552911153434003</v>
      </c>
      <c r="AP18" s="177">
        <v>2.3287262530780302</v>
      </c>
      <c r="AQ18" s="6"/>
      <c r="AR18" s="6"/>
      <c r="AS18" s="6"/>
      <c r="AT18" s="6"/>
      <c r="AU18" s="6"/>
      <c r="AV18" s="6"/>
      <c r="AW18" s="6"/>
      <c r="AX18" s="6"/>
      <c r="AY18" s="6"/>
      <c r="AZ18" s="6"/>
      <c r="BA18" s="6"/>
      <c r="BB18" s="6"/>
      <c r="BC18" s="6"/>
      <c r="BD18" s="6"/>
      <c r="BE18" s="6"/>
      <c r="BF18" s="6"/>
      <c r="BG18" s="6"/>
      <c r="BH18" s="6"/>
      <c r="BI18" s="6"/>
      <c r="BJ18" s="8"/>
    </row>
    <row r="19" spans="1:62" ht="13" customHeight="1" x14ac:dyDescent="0.35">
      <c r="A19" s="190" t="s">
        <v>359</v>
      </c>
      <c r="B19" s="171">
        <v>2</v>
      </c>
      <c r="C19" s="4">
        <v>78.713591873584704</v>
      </c>
      <c r="D19" s="177">
        <v>1.1579486085435999</v>
      </c>
      <c r="E19" s="4">
        <v>81.133745054968301</v>
      </c>
      <c r="F19" s="177">
        <v>1.4806738979056899</v>
      </c>
      <c r="G19" s="4">
        <v>72.946565340420094</v>
      </c>
      <c r="H19" s="177">
        <v>2.2116792846543198</v>
      </c>
      <c r="I19" s="4">
        <v>-8.1871797145481899</v>
      </c>
      <c r="J19" s="177">
        <v>2.7725855110371902</v>
      </c>
      <c r="K19" s="4">
        <v>89.791820918225</v>
      </c>
      <c r="L19" s="177">
        <v>0.87692077792415701</v>
      </c>
      <c r="M19" s="4">
        <v>90.531103902069106</v>
      </c>
      <c r="N19" s="177">
        <v>0.93830643739309805</v>
      </c>
      <c r="O19" s="4">
        <v>88.044380749322102</v>
      </c>
      <c r="P19" s="177">
        <v>1.68334577886295</v>
      </c>
      <c r="Q19" s="4">
        <v>-2.4867231527470199</v>
      </c>
      <c r="R19" s="177">
        <v>1.8022789290146899</v>
      </c>
      <c r="S19" s="4">
        <v>81.154255599706701</v>
      </c>
      <c r="T19" s="177">
        <v>1.1058421012506801</v>
      </c>
      <c r="U19" s="4">
        <v>83.742222671582098</v>
      </c>
      <c r="V19" s="177">
        <v>1.2580022448287</v>
      </c>
      <c r="W19" s="4">
        <v>75.0713738010393</v>
      </c>
      <c r="X19" s="177">
        <v>2.2022985046882599</v>
      </c>
      <c r="Y19" s="4">
        <v>-8.6708488705428</v>
      </c>
      <c r="Z19" s="177">
        <v>2.4889534541107698</v>
      </c>
      <c r="AA19" s="4">
        <v>90.157678019845093</v>
      </c>
      <c r="AB19" s="177">
        <v>0.76737088879537696</v>
      </c>
      <c r="AC19" s="4">
        <v>92.1547467627814</v>
      </c>
      <c r="AD19" s="177">
        <v>0.82120396709080401</v>
      </c>
      <c r="AE19" s="4">
        <v>85.048034471529405</v>
      </c>
      <c r="AF19" s="177">
        <v>1.8314175670959001</v>
      </c>
      <c r="AG19" s="4">
        <v>-7.10671229125197</v>
      </c>
      <c r="AH19" s="177">
        <v>2.0447023299088398</v>
      </c>
      <c r="AI19" s="4">
        <v>71.403897973219301</v>
      </c>
      <c r="AJ19" s="177">
        <v>1.2498170284530701</v>
      </c>
      <c r="AK19" s="4">
        <v>74.411750925929994</v>
      </c>
      <c r="AL19" s="177">
        <v>1.4261781400886799</v>
      </c>
      <c r="AM19" s="4">
        <v>63.803453721561198</v>
      </c>
      <c r="AN19" s="177">
        <v>2.4746758976102798</v>
      </c>
      <c r="AO19" s="4">
        <v>-10.6082972043688</v>
      </c>
      <c r="AP19" s="177">
        <v>2.7328672726660899</v>
      </c>
      <c r="AQ19" s="6"/>
      <c r="AR19" s="6"/>
      <c r="AS19" s="6"/>
      <c r="AT19" s="6"/>
      <c r="AU19" s="6"/>
      <c r="AV19" s="6"/>
      <c r="AW19" s="6"/>
      <c r="AX19" s="6"/>
      <c r="AY19" s="6"/>
      <c r="AZ19" s="6"/>
      <c r="BA19" s="6"/>
      <c r="BB19" s="6"/>
      <c r="BC19" s="6"/>
      <c r="BD19" s="6"/>
      <c r="BE19" s="6"/>
      <c r="BF19" s="6"/>
      <c r="BG19" s="6"/>
      <c r="BH19" s="6"/>
      <c r="BI19" s="6"/>
      <c r="BJ19" s="8"/>
    </row>
    <row r="20" spans="1:62" ht="13" customHeight="1" x14ac:dyDescent="0.35">
      <c r="A20" s="3" t="s">
        <v>360</v>
      </c>
      <c r="B20" s="171">
        <v>2</v>
      </c>
      <c r="C20" s="4">
        <v>88.431566929179894</v>
      </c>
      <c r="D20" s="177">
        <v>0.92140601413413303</v>
      </c>
      <c r="E20" s="4">
        <v>89.711587584122995</v>
      </c>
      <c r="F20" s="177">
        <v>1.0587470052502901</v>
      </c>
      <c r="G20" s="4">
        <v>86.267809232945496</v>
      </c>
      <c r="H20" s="177">
        <v>1.6510524211959401</v>
      </c>
      <c r="I20" s="4">
        <v>-3.4437783511775102</v>
      </c>
      <c r="J20" s="177">
        <v>1.91808149397795</v>
      </c>
      <c r="K20" s="4">
        <v>98.362956571636005</v>
      </c>
      <c r="L20" s="177">
        <v>0.323713740622602</v>
      </c>
      <c r="M20" s="4">
        <v>98.5592552314003</v>
      </c>
      <c r="N20" s="177">
        <v>0.38560207085780102</v>
      </c>
      <c r="O20" s="4">
        <v>98.173908388332606</v>
      </c>
      <c r="P20" s="177">
        <v>0.47395655980592699</v>
      </c>
      <c r="Q20" s="4">
        <v>-0.38534684306769401</v>
      </c>
      <c r="R20" s="177">
        <v>0.60813040785399097</v>
      </c>
      <c r="S20" s="4">
        <v>97.125737694786395</v>
      </c>
      <c r="T20" s="177">
        <v>0.38460564172959499</v>
      </c>
      <c r="U20" s="4">
        <v>97.953529312099704</v>
      </c>
      <c r="V20" s="177">
        <v>0.49163221876989099</v>
      </c>
      <c r="W20" s="4">
        <v>95.561575237602</v>
      </c>
      <c r="X20" s="177">
        <v>0.77001282646589797</v>
      </c>
      <c r="Y20" s="4">
        <v>-2.3919540744976202</v>
      </c>
      <c r="Z20" s="177">
        <v>0.97642853862202506</v>
      </c>
      <c r="AA20" s="4">
        <v>98.435028633485203</v>
      </c>
      <c r="AB20" s="177">
        <v>0.37201650445516399</v>
      </c>
      <c r="AC20" s="4">
        <v>98.938583904751297</v>
      </c>
      <c r="AD20" s="177">
        <v>0.35064363324321501</v>
      </c>
      <c r="AE20" s="4">
        <v>97.454552139997801</v>
      </c>
      <c r="AF20" s="177">
        <v>0.80296955849235796</v>
      </c>
      <c r="AG20" s="4">
        <v>-1.4840317647535199</v>
      </c>
      <c r="AH20" s="177">
        <v>0.86140199983905197</v>
      </c>
      <c r="AI20" s="4">
        <v>97.138484892390395</v>
      </c>
      <c r="AJ20" s="177">
        <v>0.38976211194697202</v>
      </c>
      <c r="AK20" s="4">
        <v>98.319668740599795</v>
      </c>
      <c r="AL20" s="177">
        <v>0.45330178311949998</v>
      </c>
      <c r="AM20" s="4">
        <v>95.473884648294202</v>
      </c>
      <c r="AN20" s="177">
        <v>0.95101587621103001</v>
      </c>
      <c r="AO20" s="4">
        <v>-2.8457840923056099</v>
      </c>
      <c r="AP20" s="177">
        <v>1.08280712033199</v>
      </c>
      <c r="AQ20" s="6"/>
      <c r="AR20" s="6"/>
      <c r="AS20" s="6"/>
      <c r="AT20" s="6"/>
      <c r="AU20" s="6"/>
      <c r="AV20" s="6"/>
      <c r="AW20" s="6"/>
      <c r="AX20" s="6"/>
      <c r="AY20" s="6"/>
      <c r="AZ20" s="6"/>
      <c r="BA20" s="6"/>
      <c r="BB20" s="6"/>
      <c r="BC20" s="6"/>
      <c r="BD20" s="6"/>
      <c r="BE20" s="6"/>
      <c r="BF20" s="6"/>
      <c r="BG20" s="6"/>
      <c r="BH20" s="6"/>
      <c r="BI20" s="6"/>
      <c r="BJ20" s="8"/>
    </row>
    <row r="21" spans="1:62" ht="13" customHeight="1" x14ac:dyDescent="0.35">
      <c r="A21" s="3" t="s">
        <v>361</v>
      </c>
      <c r="B21" s="171">
        <v>2</v>
      </c>
      <c r="C21" s="4">
        <v>84.846678438739204</v>
      </c>
      <c r="D21" s="177">
        <v>0.81044469175970302</v>
      </c>
      <c r="E21" s="4">
        <v>85.700942157655405</v>
      </c>
      <c r="F21" s="177">
        <v>0.86607772946236905</v>
      </c>
      <c r="G21" s="4">
        <v>81.597398066458993</v>
      </c>
      <c r="H21" s="177">
        <v>1.9144531144864601</v>
      </c>
      <c r="I21" s="4">
        <v>-4.1035440911963699</v>
      </c>
      <c r="J21" s="177">
        <v>2.0794863884346002</v>
      </c>
      <c r="K21" s="4">
        <v>91.0036951074364</v>
      </c>
      <c r="L21" s="177">
        <v>0.70179632870945197</v>
      </c>
      <c r="M21" s="4">
        <v>91.699426302257194</v>
      </c>
      <c r="N21" s="177">
        <v>0.814809720929901</v>
      </c>
      <c r="O21" s="4">
        <v>88.375191327931901</v>
      </c>
      <c r="P21" s="177">
        <v>1.44529859317079</v>
      </c>
      <c r="Q21" s="4">
        <v>-3.3242349743252602</v>
      </c>
      <c r="R21" s="177">
        <v>1.7004149872965599</v>
      </c>
      <c r="S21" s="4">
        <v>82.774122039056493</v>
      </c>
      <c r="T21" s="177">
        <v>0.99230442853066603</v>
      </c>
      <c r="U21" s="4">
        <v>83.208880300522296</v>
      </c>
      <c r="V21" s="177">
        <v>1.0309201375282799</v>
      </c>
      <c r="W21" s="4">
        <v>81.079569373194204</v>
      </c>
      <c r="X21" s="177">
        <v>2.0289439406741598</v>
      </c>
      <c r="Y21" s="4">
        <v>-2.1293109273280799</v>
      </c>
      <c r="Z21" s="177">
        <v>2.0832629482983802</v>
      </c>
      <c r="AA21" s="4">
        <v>91.478135632475301</v>
      </c>
      <c r="AB21" s="177">
        <v>0.65552869511066902</v>
      </c>
      <c r="AC21" s="4">
        <v>92.367241557200899</v>
      </c>
      <c r="AD21" s="177">
        <v>0.68515708141305898</v>
      </c>
      <c r="AE21" s="4">
        <v>88.113949201123305</v>
      </c>
      <c r="AF21" s="177">
        <v>1.5253380638046301</v>
      </c>
      <c r="AG21" s="4">
        <v>-4.25329235607754</v>
      </c>
      <c r="AH21" s="177">
        <v>1.63795824169035</v>
      </c>
      <c r="AI21" s="4">
        <v>80.663171732338199</v>
      </c>
      <c r="AJ21" s="177">
        <v>0.89790875840156104</v>
      </c>
      <c r="AK21" s="4">
        <v>81.712961157674599</v>
      </c>
      <c r="AL21" s="177">
        <v>0.90282043962792702</v>
      </c>
      <c r="AM21" s="4">
        <v>76.670381242070405</v>
      </c>
      <c r="AN21" s="177">
        <v>1.9024832282494699</v>
      </c>
      <c r="AO21" s="4">
        <v>-5.0425799156041897</v>
      </c>
      <c r="AP21" s="177">
        <v>1.91491678445346</v>
      </c>
      <c r="AQ21" s="6"/>
      <c r="AR21" s="6"/>
      <c r="AS21" s="6"/>
      <c r="AT21" s="6"/>
      <c r="AU21" s="6"/>
      <c r="AV21" s="6"/>
      <c r="AW21" s="6"/>
      <c r="AX21" s="6"/>
      <c r="AY21" s="6"/>
      <c r="AZ21" s="6"/>
      <c r="BA21" s="6"/>
      <c r="BB21" s="6"/>
      <c r="BC21" s="6"/>
      <c r="BD21" s="6"/>
      <c r="BE21" s="6"/>
      <c r="BF21" s="6"/>
      <c r="BG21" s="6"/>
      <c r="BH21" s="6"/>
      <c r="BI21" s="6"/>
      <c r="BJ21" s="8"/>
    </row>
    <row r="22" spans="1:62" ht="13" customHeight="1" x14ac:dyDescent="0.35">
      <c r="A22" s="3" t="s">
        <v>362</v>
      </c>
      <c r="B22" s="171">
        <v>2</v>
      </c>
      <c r="C22" s="4">
        <v>83.4223317399222</v>
      </c>
      <c r="D22" s="177">
        <v>1.45444607632856</v>
      </c>
      <c r="E22" s="4">
        <v>85.429030224063894</v>
      </c>
      <c r="F22" s="177">
        <v>1.5896142435232701</v>
      </c>
      <c r="G22" s="4">
        <v>79.950204927346505</v>
      </c>
      <c r="H22" s="177">
        <v>2.7620954489903302</v>
      </c>
      <c r="I22" s="4">
        <v>-5.47882529671746</v>
      </c>
      <c r="J22" s="177">
        <v>3.0827399151588399</v>
      </c>
      <c r="K22" s="4">
        <v>84.497047265996002</v>
      </c>
      <c r="L22" s="177">
        <v>1.4628215316552999</v>
      </c>
      <c r="M22" s="4">
        <v>86.442022447582701</v>
      </c>
      <c r="N22" s="177">
        <v>1.8661315041877999</v>
      </c>
      <c r="O22" s="4">
        <v>81.285489205186295</v>
      </c>
      <c r="P22" s="177">
        <v>2.2051277454709499</v>
      </c>
      <c r="Q22" s="4">
        <v>-5.1565332423964101</v>
      </c>
      <c r="R22" s="177">
        <v>2.86807026821204</v>
      </c>
      <c r="S22" s="4">
        <v>83.047065254705402</v>
      </c>
      <c r="T22" s="177">
        <v>1.4652559533409799</v>
      </c>
      <c r="U22" s="4">
        <v>84.777062472990394</v>
      </c>
      <c r="V22" s="177">
        <v>1.8478937381090501</v>
      </c>
      <c r="W22" s="4">
        <v>80.248523760029201</v>
      </c>
      <c r="X22" s="177">
        <v>2.5162259986471298</v>
      </c>
      <c r="Y22" s="4">
        <v>-4.5285387129611196</v>
      </c>
      <c r="Z22" s="177">
        <v>3.2214788978008202</v>
      </c>
      <c r="AA22" s="4">
        <v>95.2362952912693</v>
      </c>
      <c r="AB22" s="177">
        <v>0.79454048537885202</v>
      </c>
      <c r="AC22" s="4">
        <v>96.192315398282901</v>
      </c>
      <c r="AD22" s="177">
        <v>0.87285830375176499</v>
      </c>
      <c r="AE22" s="4">
        <v>93.375682398922706</v>
      </c>
      <c r="AF22" s="177">
        <v>1.7260297818113</v>
      </c>
      <c r="AG22" s="4">
        <v>-2.81663299936017</v>
      </c>
      <c r="AH22" s="177">
        <v>1.99177735809448</v>
      </c>
      <c r="AI22" s="4">
        <v>85.645518037560294</v>
      </c>
      <c r="AJ22" s="177">
        <v>1.3845182698552101</v>
      </c>
      <c r="AK22" s="4">
        <v>87.322274958698003</v>
      </c>
      <c r="AL22" s="177">
        <v>1.7275800242236099</v>
      </c>
      <c r="AM22" s="4">
        <v>82.851860908496903</v>
      </c>
      <c r="AN22" s="177">
        <v>2.2947345757198399</v>
      </c>
      <c r="AO22" s="4">
        <v>-4.4704140502011001</v>
      </c>
      <c r="AP22" s="177">
        <v>2.90006800791895</v>
      </c>
      <c r="AQ22" s="6"/>
      <c r="AR22" s="6"/>
      <c r="AS22" s="6"/>
      <c r="AT22" s="6"/>
      <c r="AU22" s="6"/>
      <c r="AV22" s="6"/>
      <c r="AW22" s="6"/>
      <c r="AX22" s="6"/>
      <c r="AY22" s="6"/>
      <c r="AZ22" s="6"/>
      <c r="BA22" s="6"/>
      <c r="BB22" s="6"/>
      <c r="BC22" s="6"/>
      <c r="BD22" s="6"/>
      <c r="BE22" s="6"/>
      <c r="BF22" s="6"/>
      <c r="BG22" s="6"/>
      <c r="BH22" s="6"/>
      <c r="BI22" s="6"/>
      <c r="BJ22" s="8"/>
    </row>
    <row r="23" spans="1:62" ht="13" customHeight="1" x14ac:dyDescent="0.35">
      <c r="A23" s="3" t="s">
        <v>363</v>
      </c>
      <c r="B23" s="171">
        <v>2</v>
      </c>
      <c r="C23" s="4">
        <v>73.196116605518796</v>
      </c>
      <c r="D23" s="177">
        <v>1.45932896186314</v>
      </c>
      <c r="E23" s="4">
        <v>76.658181573991698</v>
      </c>
      <c r="F23" s="177">
        <v>1.89094227555533</v>
      </c>
      <c r="G23" s="4">
        <v>68.832809815868202</v>
      </c>
      <c r="H23" s="177">
        <v>1.85990652487883</v>
      </c>
      <c r="I23" s="4">
        <v>-7.8253717581235698</v>
      </c>
      <c r="J23" s="177">
        <v>2.3817866059774602</v>
      </c>
      <c r="K23" s="4">
        <v>83.152009497692603</v>
      </c>
      <c r="L23" s="177">
        <v>1.3211230983115401</v>
      </c>
      <c r="M23" s="4">
        <v>85.813543126955693</v>
      </c>
      <c r="N23" s="177">
        <v>1.4863277399853201</v>
      </c>
      <c r="O23" s="4">
        <v>80.065031418483997</v>
      </c>
      <c r="P23" s="177">
        <v>1.6954894885182099</v>
      </c>
      <c r="Q23" s="4">
        <v>-5.7485117084717396</v>
      </c>
      <c r="R23" s="177">
        <v>1.8568301337886599</v>
      </c>
      <c r="S23" s="4">
        <v>72.626137963725995</v>
      </c>
      <c r="T23" s="177">
        <v>1.42538193246454</v>
      </c>
      <c r="U23" s="4">
        <v>76.416104396654006</v>
      </c>
      <c r="V23" s="177">
        <v>1.81406494525711</v>
      </c>
      <c r="W23" s="4">
        <v>67.839307553138894</v>
      </c>
      <c r="X23" s="177">
        <v>2.1753973376020199</v>
      </c>
      <c r="Y23" s="4">
        <v>-8.5767968435151491</v>
      </c>
      <c r="Z23" s="177">
        <v>2.81929726139471</v>
      </c>
      <c r="AA23" s="4">
        <v>87.107315779056293</v>
      </c>
      <c r="AB23" s="177">
        <v>1.26755994584631</v>
      </c>
      <c r="AC23" s="4">
        <v>89.218692758866396</v>
      </c>
      <c r="AD23" s="177">
        <v>1.28320740061588</v>
      </c>
      <c r="AE23" s="4">
        <v>84.541775032033598</v>
      </c>
      <c r="AF23" s="177">
        <v>1.7306885658488</v>
      </c>
      <c r="AG23" s="4">
        <v>-4.6769177268328397</v>
      </c>
      <c r="AH23" s="177">
        <v>1.6792037437907801</v>
      </c>
      <c r="AI23" s="4">
        <v>72.213430313208306</v>
      </c>
      <c r="AJ23" s="177">
        <v>1.6232828345018999</v>
      </c>
      <c r="AK23" s="4">
        <v>73.266688233479201</v>
      </c>
      <c r="AL23" s="177">
        <v>2.19695282093444</v>
      </c>
      <c r="AM23" s="4">
        <v>70.912834318380604</v>
      </c>
      <c r="AN23" s="177">
        <v>2.00770062279115</v>
      </c>
      <c r="AO23" s="4">
        <v>-2.3538539150986399</v>
      </c>
      <c r="AP23" s="177">
        <v>2.7273885793224499</v>
      </c>
      <c r="AQ23" s="6"/>
      <c r="AR23" s="6"/>
      <c r="AS23" s="6"/>
      <c r="AT23" s="6"/>
      <c r="AU23" s="6"/>
      <c r="AV23" s="6"/>
      <c r="AW23" s="6"/>
      <c r="AX23" s="6"/>
      <c r="AY23" s="6"/>
      <c r="AZ23" s="6"/>
      <c r="BA23" s="6"/>
      <c r="BB23" s="6"/>
      <c r="BC23" s="6"/>
      <c r="BD23" s="6"/>
      <c r="BE23" s="6"/>
      <c r="BF23" s="6"/>
      <c r="BG23" s="6"/>
      <c r="BH23" s="6"/>
      <c r="BI23" s="6"/>
      <c r="BJ23" s="8"/>
    </row>
    <row r="24" spans="1:62" ht="13" customHeight="1" x14ac:dyDescent="0.35">
      <c r="A24" s="3" t="s">
        <v>364</v>
      </c>
      <c r="B24" s="171">
        <v>2</v>
      </c>
      <c r="C24" s="4">
        <v>72.971198126567103</v>
      </c>
      <c r="D24" s="177">
        <v>1.37485631370426</v>
      </c>
      <c r="E24" s="4">
        <v>76.771624369323604</v>
      </c>
      <c r="F24" s="177">
        <v>1.57857366932733</v>
      </c>
      <c r="G24" s="4">
        <v>67.515461453745203</v>
      </c>
      <c r="H24" s="177">
        <v>2.0166473442447499</v>
      </c>
      <c r="I24" s="4">
        <v>-9.25616291557834</v>
      </c>
      <c r="J24" s="177">
        <v>2.2116423982555</v>
      </c>
      <c r="K24" s="4">
        <v>83.425692355341894</v>
      </c>
      <c r="L24" s="177">
        <v>1.1883649275408299</v>
      </c>
      <c r="M24" s="4">
        <v>85.916460012121405</v>
      </c>
      <c r="N24" s="177">
        <v>1.4341085571243599</v>
      </c>
      <c r="O24" s="4">
        <v>79.914865216545806</v>
      </c>
      <c r="P24" s="177">
        <v>1.6977539732354201</v>
      </c>
      <c r="Q24" s="4">
        <v>-6.0015947955755404</v>
      </c>
      <c r="R24" s="177">
        <v>2.0396658005892898</v>
      </c>
      <c r="S24" s="4">
        <v>74.939456800678599</v>
      </c>
      <c r="T24" s="177">
        <v>1.2607658855463399</v>
      </c>
      <c r="U24" s="4">
        <v>77.150094150164193</v>
      </c>
      <c r="V24" s="177">
        <v>1.60348749719321</v>
      </c>
      <c r="W24" s="4">
        <v>71.991602033096299</v>
      </c>
      <c r="X24" s="177">
        <v>1.74502499399866</v>
      </c>
      <c r="Y24" s="4">
        <v>-5.1584921170678903</v>
      </c>
      <c r="Z24" s="177">
        <v>2.1941218724882301</v>
      </c>
      <c r="AA24" s="4">
        <v>89.897193081564097</v>
      </c>
      <c r="AB24" s="177">
        <v>0.85271840962219203</v>
      </c>
      <c r="AC24" s="4">
        <v>91.437601952125704</v>
      </c>
      <c r="AD24" s="177">
        <v>0.97390808465815704</v>
      </c>
      <c r="AE24" s="4">
        <v>87.795536462366002</v>
      </c>
      <c r="AF24" s="177">
        <v>1.3465970302480601</v>
      </c>
      <c r="AG24" s="4">
        <v>-3.6420654897596898</v>
      </c>
      <c r="AH24" s="177">
        <v>1.52248828532993</v>
      </c>
      <c r="AI24" s="4">
        <v>76.902776040784502</v>
      </c>
      <c r="AJ24" s="177">
        <v>1.1498810122196399</v>
      </c>
      <c r="AK24" s="4">
        <v>79.0103343679191</v>
      </c>
      <c r="AL24" s="177">
        <v>1.3782044950360199</v>
      </c>
      <c r="AM24" s="4">
        <v>73.935638969807499</v>
      </c>
      <c r="AN24" s="177">
        <v>1.7962274043611799</v>
      </c>
      <c r="AO24" s="4">
        <v>-5.0746953981115697</v>
      </c>
      <c r="AP24" s="177">
        <v>2.1508095390058801</v>
      </c>
      <c r="AQ24" s="6"/>
      <c r="AR24" s="6"/>
      <c r="AS24" s="6"/>
      <c r="AT24" s="6"/>
      <c r="AU24" s="6"/>
      <c r="AV24" s="6"/>
      <c r="AW24" s="6"/>
      <c r="AX24" s="6"/>
      <c r="AY24" s="6"/>
      <c r="AZ24" s="6"/>
      <c r="BA24" s="6"/>
      <c r="BB24" s="6"/>
      <c r="BC24" s="6"/>
      <c r="BD24" s="6"/>
      <c r="BE24" s="6"/>
      <c r="BF24" s="6"/>
      <c r="BG24" s="6"/>
      <c r="BH24" s="6"/>
      <c r="BI24" s="6"/>
      <c r="BJ24" s="8"/>
    </row>
    <row r="25" spans="1:62" ht="13" customHeight="1" x14ac:dyDescent="0.35">
      <c r="A25" s="3" t="s">
        <v>365</v>
      </c>
      <c r="B25" s="171">
        <v>2</v>
      </c>
      <c r="C25" s="4">
        <v>84.036044945644804</v>
      </c>
      <c r="D25" s="177">
        <v>0.996674948525755</v>
      </c>
      <c r="E25" s="4">
        <v>85.618987141112001</v>
      </c>
      <c r="F25" s="177">
        <v>1.0250598076420701</v>
      </c>
      <c r="G25" s="4">
        <v>78.278947178781394</v>
      </c>
      <c r="H25" s="177">
        <v>2.5870811998791701</v>
      </c>
      <c r="I25" s="4">
        <v>-7.3400399623306196</v>
      </c>
      <c r="J25" s="177">
        <v>2.75198133041805</v>
      </c>
      <c r="K25" s="4">
        <v>90.435989587500103</v>
      </c>
      <c r="L25" s="177">
        <v>0.76085535326053999</v>
      </c>
      <c r="M25" s="4">
        <v>92.170128555683505</v>
      </c>
      <c r="N25" s="177">
        <v>0.68970669036153998</v>
      </c>
      <c r="O25" s="4">
        <v>84.356323961478097</v>
      </c>
      <c r="P25" s="177">
        <v>2.3091270009820599</v>
      </c>
      <c r="Q25" s="4">
        <v>-7.8138045942054202</v>
      </c>
      <c r="R25" s="177">
        <v>2.30394159389067</v>
      </c>
      <c r="S25" s="4">
        <v>92.351829899699496</v>
      </c>
      <c r="T25" s="177">
        <v>0.60738677781611805</v>
      </c>
      <c r="U25" s="4">
        <v>93.542753451582499</v>
      </c>
      <c r="V25" s="177">
        <v>0.67376704769644902</v>
      </c>
      <c r="W25" s="4">
        <v>88.487151248061295</v>
      </c>
      <c r="X25" s="177">
        <v>1.73134054024666</v>
      </c>
      <c r="Y25" s="4">
        <v>-5.0556022035212704</v>
      </c>
      <c r="Z25" s="177">
        <v>1.9050858150388901</v>
      </c>
      <c r="AA25" s="4">
        <v>94.667262823071397</v>
      </c>
      <c r="AB25" s="177">
        <v>0.51445801020139703</v>
      </c>
      <c r="AC25" s="4">
        <v>96.170260138426499</v>
      </c>
      <c r="AD25" s="177">
        <v>0.57450087393285498</v>
      </c>
      <c r="AE25" s="4">
        <v>89.336931375017699</v>
      </c>
      <c r="AF25" s="177">
        <v>1.6518740544024799</v>
      </c>
      <c r="AG25" s="4">
        <v>-6.8333287634087396</v>
      </c>
      <c r="AH25" s="177">
        <v>1.7730653427926399</v>
      </c>
      <c r="AI25" s="4">
        <v>90.240698073814997</v>
      </c>
      <c r="AJ25" s="177">
        <v>0.62750221896549496</v>
      </c>
      <c r="AK25" s="4">
        <v>92.154611602375098</v>
      </c>
      <c r="AL25" s="177">
        <v>0.65176291188948099</v>
      </c>
      <c r="AM25" s="4">
        <v>83.201200536304597</v>
      </c>
      <c r="AN25" s="177">
        <v>2.0505575008951298</v>
      </c>
      <c r="AO25" s="4">
        <v>-8.9534110660704602</v>
      </c>
      <c r="AP25" s="177">
        <v>2.1927101044828201</v>
      </c>
      <c r="AQ25" s="6"/>
      <c r="AR25" s="6"/>
      <c r="AS25" s="6"/>
      <c r="AT25" s="6"/>
      <c r="AU25" s="6"/>
      <c r="AV25" s="6"/>
      <c r="AW25" s="6"/>
      <c r="AX25" s="6"/>
      <c r="AY25" s="6"/>
      <c r="AZ25" s="6"/>
      <c r="BA25" s="6"/>
      <c r="BB25" s="6"/>
      <c r="BC25" s="6"/>
      <c r="BD25" s="6"/>
      <c r="BE25" s="6"/>
      <c r="BF25" s="6"/>
      <c r="BG25" s="6"/>
      <c r="BH25" s="6"/>
      <c r="BI25" s="6"/>
      <c r="BJ25" s="8"/>
    </row>
    <row r="26" spans="1:62" ht="13" customHeight="1" x14ac:dyDescent="0.35">
      <c r="A26" s="3" t="s">
        <v>366</v>
      </c>
      <c r="B26" s="171">
        <v>2</v>
      </c>
      <c r="C26" s="4">
        <v>82.968752969836899</v>
      </c>
      <c r="D26" s="177">
        <v>1.41652460678903</v>
      </c>
      <c r="E26" s="4">
        <v>82.650251992376397</v>
      </c>
      <c r="F26" s="177">
        <v>1.60710125115833</v>
      </c>
      <c r="G26" s="4">
        <v>83.612530349643805</v>
      </c>
      <c r="H26" s="177">
        <v>2.2433450489069702</v>
      </c>
      <c r="I26" s="4">
        <v>0.96227835726736499</v>
      </c>
      <c r="J26" s="177">
        <v>2.4846125411416602</v>
      </c>
      <c r="K26" s="4">
        <v>90.750470153295794</v>
      </c>
      <c r="L26" s="177">
        <v>0.93731389660989095</v>
      </c>
      <c r="M26" s="4">
        <v>90.892450570097196</v>
      </c>
      <c r="N26" s="177">
        <v>1.06591186400368</v>
      </c>
      <c r="O26" s="4">
        <v>90.264331387633106</v>
      </c>
      <c r="P26" s="177">
        <v>2.0593415450200099</v>
      </c>
      <c r="Q26" s="4">
        <v>-0.62811918246403298</v>
      </c>
      <c r="R26" s="177">
        <v>2.3483809211211399</v>
      </c>
      <c r="S26" s="4">
        <v>92.595522732698598</v>
      </c>
      <c r="T26" s="177">
        <v>0.91702941772039803</v>
      </c>
      <c r="U26" s="4">
        <v>92.897271322523807</v>
      </c>
      <c r="V26" s="177">
        <v>1.01970357455089</v>
      </c>
      <c r="W26" s="4">
        <v>91.698095692847801</v>
      </c>
      <c r="X26" s="177">
        <v>1.7028501852300899</v>
      </c>
      <c r="Y26" s="4">
        <v>-1.19917562967609</v>
      </c>
      <c r="Z26" s="177">
        <v>1.8795251927946801</v>
      </c>
      <c r="AA26" s="4">
        <v>94.903581584168506</v>
      </c>
      <c r="AB26" s="177">
        <v>0.73907650381819001</v>
      </c>
      <c r="AC26" s="4">
        <v>95.295742070194095</v>
      </c>
      <c r="AD26" s="177">
        <v>0.84683679957681701</v>
      </c>
      <c r="AE26" s="4">
        <v>93.789383192660907</v>
      </c>
      <c r="AF26" s="177">
        <v>1.6376313471685</v>
      </c>
      <c r="AG26" s="4">
        <v>-1.50635887753313</v>
      </c>
      <c r="AH26" s="177">
        <v>1.8907031453280501</v>
      </c>
      <c r="AI26" s="4">
        <v>91.857462834443794</v>
      </c>
      <c r="AJ26" s="177">
        <v>0.940688767847915</v>
      </c>
      <c r="AK26" s="4">
        <v>92.768496234022507</v>
      </c>
      <c r="AL26" s="177">
        <v>1.11310017069877</v>
      </c>
      <c r="AM26" s="4">
        <v>89.345049645236301</v>
      </c>
      <c r="AN26" s="177">
        <v>2.0700166785771499</v>
      </c>
      <c r="AO26" s="4">
        <v>-3.42344658878618</v>
      </c>
      <c r="AP26" s="177">
        <v>2.4375993059933099</v>
      </c>
      <c r="AQ26" s="6"/>
      <c r="AR26" s="6"/>
      <c r="AS26" s="6"/>
      <c r="AT26" s="6"/>
      <c r="AU26" s="6"/>
      <c r="AV26" s="6"/>
      <c r="AW26" s="6"/>
      <c r="AX26" s="6"/>
      <c r="AY26" s="6"/>
      <c r="AZ26" s="6"/>
      <c r="BA26" s="6"/>
      <c r="BB26" s="6"/>
      <c r="BC26" s="6"/>
      <c r="BD26" s="6"/>
      <c r="BE26" s="6"/>
      <c r="BF26" s="6"/>
      <c r="BG26" s="6"/>
      <c r="BH26" s="6"/>
      <c r="BI26" s="6"/>
      <c r="BJ26" s="8"/>
    </row>
    <row r="27" spans="1:62" ht="13" customHeight="1" x14ac:dyDescent="0.35">
      <c r="A27" s="3" t="s">
        <v>367</v>
      </c>
      <c r="B27" s="171">
        <v>2</v>
      </c>
      <c r="C27" s="4">
        <v>80.767329211718504</v>
      </c>
      <c r="D27" s="177">
        <v>0.70267861432532097</v>
      </c>
      <c r="E27" s="4">
        <v>82.710003490379293</v>
      </c>
      <c r="F27" s="177">
        <v>0.69150097700136803</v>
      </c>
      <c r="G27" s="4">
        <v>75.143681477952597</v>
      </c>
      <c r="H27" s="177">
        <v>1.54743352374767</v>
      </c>
      <c r="I27" s="4">
        <v>-7.5663220124267196</v>
      </c>
      <c r="J27" s="177">
        <v>1.55260744515119</v>
      </c>
      <c r="K27" s="4">
        <v>90.034910379622303</v>
      </c>
      <c r="L27" s="177">
        <v>0.51634346577808699</v>
      </c>
      <c r="M27" s="4">
        <v>91.672477397659705</v>
      </c>
      <c r="N27" s="177">
        <v>0.56608875557982596</v>
      </c>
      <c r="O27" s="4">
        <v>85.502512168740793</v>
      </c>
      <c r="P27" s="177">
        <v>1.1357075003363699</v>
      </c>
      <c r="Q27" s="4">
        <v>-6.1699652289189002</v>
      </c>
      <c r="R27" s="177">
        <v>1.2912099603423</v>
      </c>
      <c r="S27" s="4">
        <v>84.777236543631105</v>
      </c>
      <c r="T27" s="177">
        <v>0.61624767415610904</v>
      </c>
      <c r="U27" s="4">
        <v>87.034077268051007</v>
      </c>
      <c r="V27" s="177">
        <v>0.66759766621429195</v>
      </c>
      <c r="W27" s="4">
        <v>78.375780795783399</v>
      </c>
      <c r="X27" s="177">
        <v>1.36879422674774</v>
      </c>
      <c r="Y27" s="4">
        <v>-8.6582964722675904</v>
      </c>
      <c r="Z27" s="177">
        <v>1.5012746369765699</v>
      </c>
      <c r="AA27" s="4">
        <v>93.153033049533093</v>
      </c>
      <c r="AB27" s="177">
        <v>0.46428491477888501</v>
      </c>
      <c r="AC27" s="4">
        <v>95.156294300400603</v>
      </c>
      <c r="AD27" s="177">
        <v>0.43638853047031601</v>
      </c>
      <c r="AE27" s="4">
        <v>87.514533642024304</v>
      </c>
      <c r="AF27" s="177">
        <v>1.2097522942213601</v>
      </c>
      <c r="AG27" s="4">
        <v>-7.6417606583762696</v>
      </c>
      <c r="AH27" s="177">
        <v>1.2517665003768901</v>
      </c>
      <c r="AI27" s="4">
        <v>78.719194371112096</v>
      </c>
      <c r="AJ27" s="177">
        <v>0.70398488427863803</v>
      </c>
      <c r="AK27" s="4">
        <v>82.740902772539897</v>
      </c>
      <c r="AL27" s="177">
        <v>0.73739481889954905</v>
      </c>
      <c r="AM27" s="4">
        <v>67.157462087729797</v>
      </c>
      <c r="AN27" s="177">
        <v>1.62631332775182</v>
      </c>
      <c r="AO27" s="4">
        <v>-15.5834406848101</v>
      </c>
      <c r="AP27" s="177">
        <v>1.74999294882404</v>
      </c>
      <c r="AQ27" s="6"/>
      <c r="AR27" s="6"/>
      <c r="AS27" s="6"/>
      <c r="AT27" s="6"/>
      <c r="AU27" s="6"/>
      <c r="AV27" s="6"/>
      <c r="AW27" s="6"/>
      <c r="AX27" s="6"/>
      <c r="AY27" s="6"/>
      <c r="AZ27" s="6"/>
      <c r="BA27" s="6"/>
      <c r="BB27" s="6"/>
      <c r="BC27" s="6"/>
      <c r="BD27" s="6"/>
      <c r="BE27" s="6"/>
      <c r="BF27" s="6"/>
      <c r="BG27" s="6"/>
      <c r="BH27" s="6"/>
      <c r="BI27" s="6"/>
      <c r="BJ27" s="8"/>
    </row>
    <row r="28" spans="1:62" ht="13" customHeight="1" x14ac:dyDescent="0.35">
      <c r="A28" s="3" t="s">
        <v>368</v>
      </c>
      <c r="B28" s="171">
        <v>2</v>
      </c>
      <c r="C28" s="4">
        <v>96.951705229434396</v>
      </c>
      <c r="D28" s="177">
        <v>0.46557018153526802</v>
      </c>
      <c r="E28" s="4">
        <v>98.120402041519498</v>
      </c>
      <c r="F28" s="177">
        <v>0.47373789775828301</v>
      </c>
      <c r="G28" s="4">
        <v>95.266434326947703</v>
      </c>
      <c r="H28" s="177">
        <v>0.86743773792717904</v>
      </c>
      <c r="I28" s="4">
        <v>-2.8539677145717901</v>
      </c>
      <c r="J28" s="177">
        <v>0.97131333160107702</v>
      </c>
      <c r="K28" s="4">
        <v>97.0156966125124</v>
      </c>
      <c r="L28" s="177">
        <v>0.483604525260804</v>
      </c>
      <c r="M28" s="4">
        <v>97.661057888453001</v>
      </c>
      <c r="N28" s="177">
        <v>0.53055253769559696</v>
      </c>
      <c r="O28" s="4">
        <v>96.065863140668796</v>
      </c>
      <c r="P28" s="177">
        <v>0.82650343983346897</v>
      </c>
      <c r="Q28" s="4">
        <v>-1.5951947477842201</v>
      </c>
      <c r="R28" s="177">
        <v>0.93508316830335503</v>
      </c>
      <c r="S28" s="4">
        <v>95.685247164072095</v>
      </c>
      <c r="T28" s="177">
        <v>0.55867257697304196</v>
      </c>
      <c r="U28" s="4">
        <v>96.895833563595204</v>
      </c>
      <c r="V28" s="177">
        <v>0.549620592797194</v>
      </c>
      <c r="W28" s="4">
        <v>93.918725843914899</v>
      </c>
      <c r="X28" s="177">
        <v>1.0452947794305301</v>
      </c>
      <c r="Y28" s="4">
        <v>-2.97710771968028</v>
      </c>
      <c r="Z28" s="177">
        <v>1.1383354469382501</v>
      </c>
      <c r="AA28" s="4">
        <v>98.699098627692507</v>
      </c>
      <c r="AB28" s="177">
        <v>0.29527971962868399</v>
      </c>
      <c r="AC28" s="4">
        <v>99.358858980956796</v>
      </c>
      <c r="AD28" s="177">
        <v>0.26826091337399599</v>
      </c>
      <c r="AE28" s="4">
        <v>97.756662551995106</v>
      </c>
      <c r="AF28" s="177">
        <v>0.65359762821777401</v>
      </c>
      <c r="AG28" s="4">
        <v>-1.6021964289617301</v>
      </c>
      <c r="AH28" s="177">
        <v>0.73466817538069595</v>
      </c>
      <c r="AI28" s="4">
        <v>95.024908538028697</v>
      </c>
      <c r="AJ28" s="177">
        <v>0.58237732729529001</v>
      </c>
      <c r="AK28" s="4">
        <v>96.369751916176895</v>
      </c>
      <c r="AL28" s="177">
        <v>0.73930014913792996</v>
      </c>
      <c r="AM28" s="4">
        <v>93.069488129019106</v>
      </c>
      <c r="AN28" s="177">
        <v>1.08229567014849</v>
      </c>
      <c r="AO28" s="4">
        <v>-3.30026378715776</v>
      </c>
      <c r="AP28" s="177">
        <v>1.37986686444006</v>
      </c>
      <c r="AQ28" s="6"/>
      <c r="AR28" s="6"/>
      <c r="AS28" s="6"/>
      <c r="AT28" s="6"/>
      <c r="AU28" s="6"/>
      <c r="AV28" s="6"/>
      <c r="AW28" s="6"/>
      <c r="AX28" s="6"/>
      <c r="AY28" s="6"/>
      <c r="AZ28" s="6"/>
      <c r="BA28" s="6"/>
      <c r="BB28" s="6"/>
      <c r="BC28" s="6"/>
      <c r="BD28" s="6"/>
      <c r="BE28" s="6"/>
      <c r="BF28" s="6"/>
      <c r="BG28" s="6"/>
      <c r="BH28" s="6"/>
      <c r="BI28" s="6"/>
      <c r="BJ28" s="8"/>
    </row>
    <row r="29" spans="1:62" ht="13" customHeight="1" x14ac:dyDescent="0.35">
      <c r="A29" s="3" t="s">
        <v>369</v>
      </c>
      <c r="B29" s="171">
        <v>2</v>
      </c>
      <c r="C29" s="4">
        <v>61.683963872416498</v>
      </c>
      <c r="D29" s="177">
        <v>1.22741025326915</v>
      </c>
      <c r="E29" s="4">
        <v>63.541669810718702</v>
      </c>
      <c r="F29" s="177">
        <v>1.38992013636337</v>
      </c>
      <c r="G29" s="4">
        <v>51.796644223801103</v>
      </c>
      <c r="H29" s="177">
        <v>2.9762267067522301</v>
      </c>
      <c r="I29" s="4">
        <v>-11.745025586917601</v>
      </c>
      <c r="J29" s="177">
        <v>3.3569024817586599</v>
      </c>
      <c r="K29" s="4">
        <v>88.887665178375897</v>
      </c>
      <c r="L29" s="177">
        <v>0.79955019925581805</v>
      </c>
      <c r="M29" s="4">
        <v>90.985110212499805</v>
      </c>
      <c r="N29" s="177">
        <v>0.77093540438902397</v>
      </c>
      <c r="O29" s="4">
        <v>77.416174201023694</v>
      </c>
      <c r="P29" s="177">
        <v>2.7093339884431802</v>
      </c>
      <c r="Q29" s="4">
        <v>-13.5689360114762</v>
      </c>
      <c r="R29" s="177">
        <v>2.76090007414167</v>
      </c>
      <c r="S29" s="4">
        <v>90.047509466748593</v>
      </c>
      <c r="T29" s="177">
        <v>0.80080458770336704</v>
      </c>
      <c r="U29" s="4">
        <v>90.859827498480897</v>
      </c>
      <c r="V29" s="177">
        <v>0.79909257584567595</v>
      </c>
      <c r="W29" s="4">
        <v>86.062979934544501</v>
      </c>
      <c r="X29" s="177">
        <v>2.0534653475054498</v>
      </c>
      <c r="Y29" s="4">
        <v>-4.7968475639363097</v>
      </c>
      <c r="Z29" s="177">
        <v>2.03762918157895</v>
      </c>
      <c r="AA29" s="4">
        <v>92.324427075980196</v>
      </c>
      <c r="AB29" s="177">
        <v>0.61199295817663701</v>
      </c>
      <c r="AC29" s="4">
        <v>93.9070303289447</v>
      </c>
      <c r="AD29" s="177">
        <v>0.56118017596333902</v>
      </c>
      <c r="AE29" s="4">
        <v>84.1106889835864</v>
      </c>
      <c r="AF29" s="177">
        <v>2.2762334334029499</v>
      </c>
      <c r="AG29" s="4">
        <v>-9.7963413453583694</v>
      </c>
      <c r="AH29" s="177">
        <v>2.28414900397454</v>
      </c>
      <c r="AI29" s="4">
        <v>86.705056253600901</v>
      </c>
      <c r="AJ29" s="177">
        <v>0.95930417530596701</v>
      </c>
      <c r="AK29" s="4">
        <v>88.880314800635901</v>
      </c>
      <c r="AL29" s="177">
        <v>0.98798753257689798</v>
      </c>
      <c r="AM29" s="4">
        <v>75.240209459488995</v>
      </c>
      <c r="AN29" s="177">
        <v>2.57424236663095</v>
      </c>
      <c r="AO29" s="4">
        <v>-13.640105341147001</v>
      </c>
      <c r="AP29" s="177">
        <v>2.64647699764356</v>
      </c>
      <c r="AQ29" s="6"/>
      <c r="AR29" s="6"/>
      <c r="AS29" s="6"/>
      <c r="AT29" s="6"/>
      <c r="AU29" s="6"/>
      <c r="AV29" s="6"/>
      <c r="AW29" s="6"/>
      <c r="AX29" s="6"/>
      <c r="AY29" s="6"/>
      <c r="AZ29" s="6"/>
      <c r="BA29" s="6"/>
      <c r="BB29" s="6"/>
      <c r="BC29" s="6"/>
      <c r="BD29" s="6"/>
      <c r="BE29" s="6"/>
      <c r="BF29" s="6"/>
      <c r="BG29" s="6"/>
      <c r="BH29" s="6"/>
      <c r="BI29" s="6"/>
      <c r="BJ29" s="8"/>
    </row>
    <row r="30" spans="1:62" ht="13" customHeight="1" x14ac:dyDescent="0.35">
      <c r="A30" s="3" t="s">
        <v>370</v>
      </c>
      <c r="B30" s="171">
        <v>2</v>
      </c>
      <c r="C30" s="4">
        <v>61.083570822528898</v>
      </c>
      <c r="D30" s="177">
        <v>1.2151802663681399</v>
      </c>
      <c r="E30" s="4">
        <v>64.141088966109706</v>
      </c>
      <c r="F30" s="177">
        <v>1.2914643094738301</v>
      </c>
      <c r="G30" s="4">
        <v>53.592590045540099</v>
      </c>
      <c r="H30" s="177">
        <v>1.9100154324875001</v>
      </c>
      <c r="I30" s="4">
        <v>-10.5484989205695</v>
      </c>
      <c r="J30" s="177">
        <v>1.99032259664856</v>
      </c>
      <c r="K30" s="4">
        <v>77.879393761793906</v>
      </c>
      <c r="L30" s="177">
        <v>0.85133182275068497</v>
      </c>
      <c r="M30" s="4">
        <v>81.198381958015204</v>
      </c>
      <c r="N30" s="177">
        <v>0.916708371170048</v>
      </c>
      <c r="O30" s="4">
        <v>69.205087056794099</v>
      </c>
      <c r="P30" s="177">
        <v>1.58820736822663</v>
      </c>
      <c r="Q30" s="4">
        <v>-11.9932949012211</v>
      </c>
      <c r="R30" s="177">
        <v>1.74599275444889</v>
      </c>
      <c r="S30" s="4">
        <v>86.050839118373005</v>
      </c>
      <c r="T30" s="177">
        <v>0.70148680086183501</v>
      </c>
      <c r="U30" s="4">
        <v>87.706772603567103</v>
      </c>
      <c r="V30" s="177">
        <v>0.81745269292257705</v>
      </c>
      <c r="W30" s="4">
        <v>81.670853488539393</v>
      </c>
      <c r="X30" s="177">
        <v>1.46736278997822</v>
      </c>
      <c r="Y30" s="4">
        <v>-6.0359191150277702</v>
      </c>
      <c r="Z30" s="177">
        <v>1.7569801709041</v>
      </c>
      <c r="AA30" s="4">
        <v>91.851982732909207</v>
      </c>
      <c r="AB30" s="177">
        <v>0.5138145949231</v>
      </c>
      <c r="AC30" s="4">
        <v>94.114449283317597</v>
      </c>
      <c r="AD30" s="177">
        <v>0.56686529907827199</v>
      </c>
      <c r="AE30" s="4">
        <v>86.0550610498602</v>
      </c>
      <c r="AF30" s="177">
        <v>1.2066005139800999</v>
      </c>
      <c r="AG30" s="4">
        <v>-8.0593882334574403</v>
      </c>
      <c r="AH30" s="177">
        <v>1.38760069179045</v>
      </c>
      <c r="AI30" s="4">
        <v>84.039202669273394</v>
      </c>
      <c r="AJ30" s="177">
        <v>0.68078279056711999</v>
      </c>
      <c r="AK30" s="4">
        <v>86.804190009935297</v>
      </c>
      <c r="AL30" s="177">
        <v>0.80800217885681702</v>
      </c>
      <c r="AM30" s="4">
        <v>76.718940220217306</v>
      </c>
      <c r="AN30" s="177">
        <v>1.4468871786733499</v>
      </c>
      <c r="AO30" s="4">
        <v>-10.085249789718</v>
      </c>
      <c r="AP30" s="177">
        <v>1.7731630921218</v>
      </c>
      <c r="AQ30" s="6"/>
      <c r="AR30" s="6"/>
      <c r="AS30" s="6"/>
      <c r="AT30" s="6"/>
      <c r="AU30" s="6"/>
      <c r="AV30" s="6"/>
      <c r="AW30" s="6"/>
      <c r="AX30" s="6"/>
      <c r="AY30" s="6"/>
      <c r="AZ30" s="6"/>
      <c r="BA30" s="6"/>
      <c r="BB30" s="6"/>
      <c r="BC30" s="6"/>
      <c r="BD30" s="6"/>
      <c r="BE30" s="6"/>
      <c r="BF30" s="6"/>
      <c r="BG30" s="6"/>
      <c r="BH30" s="6"/>
      <c r="BI30" s="6"/>
      <c r="BJ30" s="8"/>
    </row>
    <row r="31" spans="1:62" ht="13" customHeight="1" x14ac:dyDescent="0.35">
      <c r="A31" s="3" t="s">
        <v>371</v>
      </c>
      <c r="B31" s="171">
        <v>2</v>
      </c>
      <c r="C31" s="4">
        <v>77.335226816124802</v>
      </c>
      <c r="D31" s="177">
        <v>0.93385510780918402</v>
      </c>
      <c r="E31" s="4">
        <v>77.785473291979599</v>
      </c>
      <c r="F31" s="177">
        <v>1.15043005352528</v>
      </c>
      <c r="G31" s="4">
        <v>76.926664876811799</v>
      </c>
      <c r="H31" s="177">
        <v>1.91578504040897</v>
      </c>
      <c r="I31" s="4">
        <v>-0.85880841516778605</v>
      </c>
      <c r="J31" s="177">
        <v>2.3224181140751199</v>
      </c>
      <c r="K31" s="4">
        <v>88.114085643226005</v>
      </c>
      <c r="L31" s="177">
        <v>0.74344324915544002</v>
      </c>
      <c r="M31" s="4">
        <v>89.698204064039999</v>
      </c>
      <c r="N31" s="177">
        <v>0.99139358437618896</v>
      </c>
      <c r="O31" s="4">
        <v>84.939562515554201</v>
      </c>
      <c r="P31" s="177">
        <v>1.5523466413804099</v>
      </c>
      <c r="Q31" s="4">
        <v>-4.7586415484857802</v>
      </c>
      <c r="R31" s="177">
        <v>2.0278283484236601</v>
      </c>
      <c r="S31" s="4">
        <v>83.986587602670895</v>
      </c>
      <c r="T31" s="177">
        <v>0.838128157117769</v>
      </c>
      <c r="U31" s="4">
        <v>84.829000666954897</v>
      </c>
      <c r="V31" s="177">
        <v>1.02587430623142</v>
      </c>
      <c r="W31" s="4">
        <v>83.088839532157294</v>
      </c>
      <c r="X31" s="177">
        <v>1.5226025578948601</v>
      </c>
      <c r="Y31" s="4">
        <v>-1.7401611347975701</v>
      </c>
      <c r="Z31" s="177">
        <v>1.87111637523545</v>
      </c>
      <c r="AA31" s="4">
        <v>92.313114221935294</v>
      </c>
      <c r="AB31" s="177">
        <v>0.7451248108006</v>
      </c>
      <c r="AC31" s="4">
        <v>92.936884939414696</v>
      </c>
      <c r="AD31" s="177">
        <v>0.90626896456852701</v>
      </c>
      <c r="AE31" s="4">
        <v>91.475814156527306</v>
      </c>
      <c r="AF31" s="177">
        <v>1.2352315930362401</v>
      </c>
      <c r="AG31" s="4">
        <v>-1.4610707828874201</v>
      </c>
      <c r="AH31" s="177">
        <v>1.4873259618208901</v>
      </c>
      <c r="AI31" s="4">
        <v>74.069566973336705</v>
      </c>
      <c r="AJ31" s="177">
        <v>1.16175173343925</v>
      </c>
      <c r="AK31" s="4">
        <v>77.2686337278585</v>
      </c>
      <c r="AL31" s="177">
        <v>1.3726620623660799</v>
      </c>
      <c r="AM31" s="4">
        <v>68.146977372596197</v>
      </c>
      <c r="AN31" s="177">
        <v>2.11771765858045</v>
      </c>
      <c r="AO31" s="4">
        <v>-9.1216563552622993</v>
      </c>
      <c r="AP31" s="177">
        <v>2.48827683033113</v>
      </c>
      <c r="AQ31" s="6"/>
      <c r="AR31" s="6"/>
      <c r="AS31" s="6"/>
      <c r="AT31" s="6"/>
      <c r="AU31" s="6"/>
      <c r="AV31" s="6"/>
      <c r="AW31" s="6"/>
      <c r="AX31" s="6"/>
      <c r="AY31" s="6"/>
      <c r="AZ31" s="6"/>
      <c r="BA31" s="6"/>
      <c r="BB31" s="6"/>
      <c r="BC31" s="6"/>
      <c r="BD31" s="6"/>
      <c r="BE31" s="6"/>
      <c r="BF31" s="6"/>
      <c r="BG31" s="6"/>
      <c r="BH31" s="6"/>
      <c r="BI31" s="6"/>
      <c r="BJ31" s="8"/>
    </row>
    <row r="32" spans="1:62" ht="13" customHeight="1" x14ac:dyDescent="0.35">
      <c r="A32" s="3" t="s">
        <v>372</v>
      </c>
      <c r="B32" s="171">
        <v>2</v>
      </c>
      <c r="C32" s="4">
        <v>96.057623072630406</v>
      </c>
      <c r="D32" s="177">
        <v>0.38943355191450801</v>
      </c>
      <c r="E32" s="4">
        <v>97.1523547396407</v>
      </c>
      <c r="F32" s="177">
        <v>0.36752338506618198</v>
      </c>
      <c r="G32" s="4">
        <v>91.991176219409397</v>
      </c>
      <c r="H32" s="177">
        <v>1.3124865914638</v>
      </c>
      <c r="I32" s="4">
        <v>-5.1611785202313198</v>
      </c>
      <c r="J32" s="177">
        <v>1.3961546948972801</v>
      </c>
      <c r="K32" s="4">
        <v>95.964434357628903</v>
      </c>
      <c r="L32" s="177">
        <v>0.41222773269174701</v>
      </c>
      <c r="M32" s="4">
        <v>97.0030034246101</v>
      </c>
      <c r="N32" s="177">
        <v>0.39958401380333802</v>
      </c>
      <c r="O32" s="4">
        <v>92.069465442122194</v>
      </c>
      <c r="P32" s="177">
        <v>1.1943853498266299</v>
      </c>
      <c r="Q32" s="4">
        <v>-4.9335379824878496</v>
      </c>
      <c r="R32" s="177">
        <v>1.25298612878548</v>
      </c>
      <c r="S32" s="4">
        <v>92.490129539643107</v>
      </c>
      <c r="T32" s="177">
        <v>0.56510908225757805</v>
      </c>
      <c r="U32" s="4">
        <v>94.3208804973697</v>
      </c>
      <c r="V32" s="177">
        <v>0.51028511830378998</v>
      </c>
      <c r="W32" s="4">
        <v>85.684121929386194</v>
      </c>
      <c r="X32" s="177">
        <v>1.9269780242638499</v>
      </c>
      <c r="Y32" s="4">
        <v>-8.6367585679834793</v>
      </c>
      <c r="Z32" s="177">
        <v>2.0259340021715699</v>
      </c>
      <c r="AA32" s="4">
        <v>98.584519787371804</v>
      </c>
      <c r="AB32" s="177">
        <v>0.229542479580956</v>
      </c>
      <c r="AC32" s="4">
        <v>99.162145699514895</v>
      </c>
      <c r="AD32" s="177">
        <v>0.213415049819866</v>
      </c>
      <c r="AE32" s="4">
        <v>96.449737193184504</v>
      </c>
      <c r="AF32" s="177">
        <v>0.89154657723716002</v>
      </c>
      <c r="AG32" s="4">
        <v>-2.71240850633039</v>
      </c>
      <c r="AH32" s="177">
        <v>0.95333109094405499</v>
      </c>
      <c r="AI32" s="4">
        <v>91.931018550533096</v>
      </c>
      <c r="AJ32" s="177">
        <v>0.54208044936588495</v>
      </c>
      <c r="AK32" s="4">
        <v>93.652570397066299</v>
      </c>
      <c r="AL32" s="177">
        <v>0.53119190807360495</v>
      </c>
      <c r="AM32" s="4">
        <v>85.484656148801903</v>
      </c>
      <c r="AN32" s="177">
        <v>1.8814953382647699</v>
      </c>
      <c r="AO32" s="4">
        <v>-8.1679142482643705</v>
      </c>
      <c r="AP32" s="177">
        <v>2.0339009551662599</v>
      </c>
      <c r="AQ32" s="6"/>
      <c r="AR32" s="6"/>
      <c r="AS32" s="6"/>
      <c r="AT32" s="6"/>
      <c r="AU32" s="6"/>
      <c r="AV32" s="6"/>
      <c r="AW32" s="6"/>
      <c r="AX32" s="6"/>
      <c r="AY32" s="6"/>
      <c r="AZ32" s="6"/>
      <c r="BA32" s="6"/>
      <c r="BB32" s="6"/>
      <c r="BC32" s="6"/>
      <c r="BD32" s="6"/>
      <c r="BE32" s="6"/>
      <c r="BF32" s="6"/>
      <c r="BG32" s="6"/>
      <c r="BH32" s="6"/>
      <c r="BI32" s="6"/>
      <c r="BJ32" s="8"/>
    </row>
    <row r="33" spans="1:62" ht="13" customHeight="1" x14ac:dyDescent="0.35">
      <c r="A33" s="3" t="s">
        <v>373</v>
      </c>
      <c r="B33" s="171">
        <v>2</v>
      </c>
      <c r="C33" s="4">
        <v>84.199869297689403</v>
      </c>
      <c r="D33" s="177">
        <v>1.2303610281544599</v>
      </c>
      <c r="E33" s="4">
        <v>86.848359132353906</v>
      </c>
      <c r="F33" s="177">
        <v>1.4479313472283</v>
      </c>
      <c r="G33" s="4">
        <v>77.332985690973501</v>
      </c>
      <c r="H33" s="177">
        <v>2.84177938980898</v>
      </c>
      <c r="I33" s="4">
        <v>-9.5153734413804205</v>
      </c>
      <c r="J33" s="177">
        <v>3.3425054413910198</v>
      </c>
      <c r="K33" s="4">
        <v>95.179393160299099</v>
      </c>
      <c r="L33" s="177">
        <v>0.82083145764320098</v>
      </c>
      <c r="M33" s="4">
        <v>97.049852086114896</v>
      </c>
      <c r="N33" s="177">
        <v>0.770782487483333</v>
      </c>
      <c r="O33" s="4">
        <v>89.801167541620899</v>
      </c>
      <c r="P33" s="177">
        <v>1.94357547838184</v>
      </c>
      <c r="Q33" s="4">
        <v>-7.2486845444939796</v>
      </c>
      <c r="R33" s="177">
        <v>2.0127447773653802</v>
      </c>
      <c r="S33" s="4">
        <v>92.517010165192701</v>
      </c>
      <c r="T33" s="177">
        <v>0.85896198485243502</v>
      </c>
      <c r="U33" s="4">
        <v>94.495417559188894</v>
      </c>
      <c r="V33" s="177">
        <v>0.99308179878172098</v>
      </c>
      <c r="W33" s="4">
        <v>86.802447360378196</v>
      </c>
      <c r="X33" s="177">
        <v>2.0797586133240902</v>
      </c>
      <c r="Y33" s="4">
        <v>-7.69297019881071</v>
      </c>
      <c r="Z33" s="177">
        <v>2.4271002894321598</v>
      </c>
      <c r="AA33" s="4">
        <v>95.957203743564904</v>
      </c>
      <c r="AB33" s="177">
        <v>0.717372972119806</v>
      </c>
      <c r="AC33" s="4">
        <v>97.208434265050201</v>
      </c>
      <c r="AD33" s="177">
        <v>0.69465297223049305</v>
      </c>
      <c r="AE33" s="4">
        <v>92.363636211989899</v>
      </c>
      <c r="AF33" s="177">
        <v>1.6970004142659401</v>
      </c>
      <c r="AG33" s="4">
        <v>-4.8447980530603001</v>
      </c>
      <c r="AH33" s="177">
        <v>1.77058145011599</v>
      </c>
      <c r="AI33" s="4">
        <v>92.368701412551303</v>
      </c>
      <c r="AJ33" s="177">
        <v>0.953130827479158</v>
      </c>
      <c r="AK33" s="4">
        <v>94.223931129203194</v>
      </c>
      <c r="AL33" s="177">
        <v>1.08015367279068</v>
      </c>
      <c r="AM33" s="4">
        <v>87.542806263821305</v>
      </c>
      <c r="AN33" s="177">
        <v>2.1114565422732001</v>
      </c>
      <c r="AO33" s="4">
        <v>-6.6811248653818902</v>
      </c>
      <c r="AP33" s="177">
        <v>2.4652966784463799</v>
      </c>
      <c r="AQ33" s="6"/>
      <c r="AR33" s="6"/>
      <c r="AS33" s="6"/>
      <c r="AT33" s="6"/>
      <c r="AU33" s="6"/>
      <c r="AV33" s="6"/>
      <c r="AW33" s="6"/>
      <c r="AX33" s="6"/>
      <c r="AY33" s="6"/>
      <c r="AZ33" s="6"/>
      <c r="BA33" s="6"/>
      <c r="BB33" s="6"/>
      <c r="BC33" s="6"/>
      <c r="BD33" s="6"/>
      <c r="BE33" s="6"/>
      <c r="BF33" s="6"/>
      <c r="BG33" s="6"/>
      <c r="BH33" s="6"/>
      <c r="BI33" s="6"/>
      <c r="BJ33" s="8"/>
    </row>
    <row r="34" spans="1:62" ht="13" customHeight="1" x14ac:dyDescent="0.35">
      <c r="A34" s="3" t="s">
        <v>374</v>
      </c>
      <c r="B34" s="171">
        <v>2</v>
      </c>
      <c r="C34" s="4">
        <v>79.998027208606402</v>
      </c>
      <c r="D34" s="177">
        <v>0.96277984125952598</v>
      </c>
      <c r="E34" s="4">
        <v>79.883432705287106</v>
      </c>
      <c r="F34" s="177">
        <v>1.1352448957972601</v>
      </c>
      <c r="G34" s="4">
        <v>79.623496332232406</v>
      </c>
      <c r="H34" s="177">
        <v>2.34129041798756</v>
      </c>
      <c r="I34" s="4">
        <v>-0.25993637305471401</v>
      </c>
      <c r="J34" s="177">
        <v>2.70306214677331</v>
      </c>
      <c r="K34" s="4">
        <v>94.615036853942996</v>
      </c>
      <c r="L34" s="177">
        <v>0.68220239020835105</v>
      </c>
      <c r="M34" s="4">
        <v>95.076844880257894</v>
      </c>
      <c r="N34" s="177">
        <v>0.746160628954321</v>
      </c>
      <c r="O34" s="4">
        <v>93.3918654151976</v>
      </c>
      <c r="P34" s="177">
        <v>1.25150582558562</v>
      </c>
      <c r="Q34" s="4">
        <v>-1.6849794650602801</v>
      </c>
      <c r="R34" s="177">
        <v>1.3797810428149699</v>
      </c>
      <c r="S34" s="4">
        <v>94.673258823154796</v>
      </c>
      <c r="T34" s="177">
        <v>0.52064669512525497</v>
      </c>
      <c r="U34" s="4">
        <v>94.873137006267996</v>
      </c>
      <c r="V34" s="177">
        <v>0.58255301275309002</v>
      </c>
      <c r="W34" s="4">
        <v>93.754304895382205</v>
      </c>
      <c r="X34" s="177">
        <v>1.2530096319500299</v>
      </c>
      <c r="Y34" s="4">
        <v>-1.1188321108857999</v>
      </c>
      <c r="Z34" s="177">
        <v>1.39575693109331</v>
      </c>
      <c r="AA34" s="4">
        <v>95.712288030750599</v>
      </c>
      <c r="AB34" s="177">
        <v>0.56491437657120003</v>
      </c>
      <c r="AC34" s="4">
        <v>95.740012876270001</v>
      </c>
      <c r="AD34" s="177">
        <v>0.68356138219192397</v>
      </c>
      <c r="AE34" s="4">
        <v>95.869990452248402</v>
      </c>
      <c r="AF34" s="177">
        <v>0.947617079419943</v>
      </c>
      <c r="AG34" s="4">
        <v>0.129977575978444</v>
      </c>
      <c r="AH34" s="177">
        <v>1.2050118141837201</v>
      </c>
      <c r="AI34" s="4">
        <v>91.9354837658788</v>
      </c>
      <c r="AJ34" s="177">
        <v>0.704690478987819</v>
      </c>
      <c r="AK34" s="4">
        <v>92.499994894859796</v>
      </c>
      <c r="AL34" s="177">
        <v>0.70688569370343102</v>
      </c>
      <c r="AM34" s="4">
        <v>89.6207365849544</v>
      </c>
      <c r="AN34" s="177">
        <v>1.69271504437844</v>
      </c>
      <c r="AO34" s="4">
        <v>-2.87925830990548</v>
      </c>
      <c r="AP34" s="177">
        <v>1.74642617865016</v>
      </c>
      <c r="AQ34" s="6"/>
      <c r="AR34" s="6"/>
      <c r="AS34" s="6"/>
      <c r="AT34" s="6"/>
      <c r="AU34" s="6"/>
      <c r="AV34" s="6"/>
      <c r="AW34" s="6"/>
      <c r="AX34" s="6"/>
      <c r="AY34" s="6"/>
      <c r="AZ34" s="6"/>
      <c r="BA34" s="6"/>
      <c r="BB34" s="6"/>
      <c r="BC34" s="6"/>
      <c r="BD34" s="6"/>
      <c r="BE34" s="6"/>
      <c r="BF34" s="6"/>
      <c r="BG34" s="6"/>
      <c r="BH34" s="6"/>
      <c r="BI34" s="6"/>
      <c r="BJ34" s="8"/>
    </row>
    <row r="35" spans="1:62" ht="13" customHeight="1" x14ac:dyDescent="0.35">
      <c r="A35" s="3" t="s">
        <v>375</v>
      </c>
      <c r="B35" s="171">
        <v>2</v>
      </c>
      <c r="C35" s="4">
        <v>93.616317624482306</v>
      </c>
      <c r="D35" s="177">
        <v>0.61901465426096403</v>
      </c>
      <c r="E35" s="4">
        <v>93.717538373222794</v>
      </c>
      <c r="F35" s="177">
        <v>0.70133755590401803</v>
      </c>
      <c r="G35" s="4">
        <v>93.261826047495006</v>
      </c>
      <c r="H35" s="177">
        <v>1.0830459583263801</v>
      </c>
      <c r="I35" s="4">
        <v>-0.45571232572778803</v>
      </c>
      <c r="J35" s="177">
        <v>1.20898297783977</v>
      </c>
      <c r="K35" s="4">
        <v>91.121183526458097</v>
      </c>
      <c r="L35" s="177">
        <v>0.78892672478551595</v>
      </c>
      <c r="M35" s="4">
        <v>91.057958452846805</v>
      </c>
      <c r="N35" s="177">
        <v>0.96249665135057505</v>
      </c>
      <c r="O35" s="4">
        <v>91.208875420094401</v>
      </c>
      <c r="P35" s="177">
        <v>1.35164778493497</v>
      </c>
      <c r="Q35" s="4">
        <v>0.15091696724759601</v>
      </c>
      <c r="R35" s="177">
        <v>1.6980345435056601</v>
      </c>
      <c r="S35" s="4">
        <v>96.329887262838795</v>
      </c>
      <c r="T35" s="177">
        <v>0.37173668591430298</v>
      </c>
      <c r="U35" s="4">
        <v>96.756913435970205</v>
      </c>
      <c r="V35" s="177">
        <v>0.38542978685823898</v>
      </c>
      <c r="W35" s="4">
        <v>94.7464950898203</v>
      </c>
      <c r="X35" s="177">
        <v>0.828833517795454</v>
      </c>
      <c r="Y35" s="4">
        <v>-2.0104183461499501</v>
      </c>
      <c r="Z35" s="177">
        <v>0.859900842591379</v>
      </c>
      <c r="AA35" s="4">
        <v>98.453592199331396</v>
      </c>
      <c r="AB35" s="177">
        <v>0.26637256857478198</v>
      </c>
      <c r="AC35" s="4">
        <v>98.8541031254492</v>
      </c>
      <c r="AD35" s="177">
        <v>0.25795978048933199</v>
      </c>
      <c r="AE35" s="4">
        <v>97.288336660388694</v>
      </c>
      <c r="AF35" s="177">
        <v>0.69847577013204198</v>
      </c>
      <c r="AG35" s="4">
        <v>-1.5657664650605301</v>
      </c>
      <c r="AH35" s="177">
        <v>0.73154726975750095</v>
      </c>
      <c r="AI35" s="4">
        <v>95.007415436055595</v>
      </c>
      <c r="AJ35" s="177">
        <v>0.38839703231832301</v>
      </c>
      <c r="AK35" s="4">
        <v>96.148056200867799</v>
      </c>
      <c r="AL35" s="177">
        <v>0.40064360847609498</v>
      </c>
      <c r="AM35" s="4">
        <v>91.070836894158305</v>
      </c>
      <c r="AN35" s="177">
        <v>1.1214315227264999</v>
      </c>
      <c r="AO35" s="4">
        <v>-5.0772193067094804</v>
      </c>
      <c r="AP35" s="177">
        <v>1.20795079457595</v>
      </c>
      <c r="AQ35" s="6"/>
      <c r="AR35" s="6"/>
      <c r="AS35" s="6"/>
      <c r="AT35" s="6"/>
      <c r="AU35" s="6"/>
      <c r="AV35" s="6"/>
      <c r="AW35" s="6"/>
      <c r="AX35" s="6"/>
      <c r="AY35" s="6"/>
      <c r="AZ35" s="6"/>
      <c r="BA35" s="6"/>
      <c r="BB35" s="6"/>
      <c r="BC35" s="6"/>
      <c r="BD35" s="6"/>
      <c r="BE35" s="6"/>
      <c r="BF35" s="6"/>
      <c r="BG35" s="6"/>
      <c r="BH35" s="6"/>
      <c r="BI35" s="6"/>
      <c r="BJ35" s="8"/>
    </row>
    <row r="36" spans="1:62" ht="13" customHeight="1" x14ac:dyDescent="0.35">
      <c r="A36" s="3" t="s">
        <v>376</v>
      </c>
      <c r="B36" s="171">
        <v>2</v>
      </c>
      <c r="C36" s="4">
        <v>69.534381634811297</v>
      </c>
      <c r="D36" s="177">
        <v>1.1198623350414101</v>
      </c>
      <c r="E36" s="4">
        <v>70.316897753770505</v>
      </c>
      <c r="F36" s="177">
        <v>1.4854081135066799</v>
      </c>
      <c r="G36" s="4">
        <v>69.056745860622897</v>
      </c>
      <c r="H36" s="177">
        <v>1.37042880456526</v>
      </c>
      <c r="I36" s="4">
        <v>-1.2601518931476099</v>
      </c>
      <c r="J36" s="177">
        <v>1.70297249933991</v>
      </c>
      <c r="K36" s="4">
        <v>74.831660454514406</v>
      </c>
      <c r="L36" s="177">
        <v>1.02820534854779</v>
      </c>
      <c r="M36" s="4">
        <v>75.294411825961703</v>
      </c>
      <c r="N36" s="177">
        <v>1.4395100976497599</v>
      </c>
      <c r="O36" s="4">
        <v>74.393744945009104</v>
      </c>
      <c r="P36" s="177">
        <v>1.2012220159375799</v>
      </c>
      <c r="Q36" s="4">
        <v>-0.90066688095268399</v>
      </c>
      <c r="R36" s="177">
        <v>1.6043422230520199</v>
      </c>
      <c r="S36" s="4">
        <v>74.917367865027799</v>
      </c>
      <c r="T36" s="177">
        <v>0.95257079511959397</v>
      </c>
      <c r="U36" s="4">
        <v>77.379753956636407</v>
      </c>
      <c r="V36" s="177">
        <v>1.3385916748903499</v>
      </c>
      <c r="W36" s="4">
        <v>73.256776314872994</v>
      </c>
      <c r="X36" s="177">
        <v>1.2507047264086399</v>
      </c>
      <c r="Y36" s="4">
        <v>-4.1229776417634101</v>
      </c>
      <c r="Z36" s="177">
        <v>1.7009040225485901</v>
      </c>
      <c r="AA36" s="4">
        <v>75.100730265069402</v>
      </c>
      <c r="AB36" s="177">
        <v>1.02624422824527</v>
      </c>
      <c r="AC36" s="4">
        <v>76.7080624361611</v>
      </c>
      <c r="AD36" s="177">
        <v>1.44635444704058</v>
      </c>
      <c r="AE36" s="4">
        <v>73.890439385225505</v>
      </c>
      <c r="AF36" s="177">
        <v>1.2898094393705599</v>
      </c>
      <c r="AG36" s="4">
        <v>-2.8176230509356199</v>
      </c>
      <c r="AH36" s="177">
        <v>1.76245913940164</v>
      </c>
      <c r="AI36" s="4">
        <v>64.054904463410793</v>
      </c>
      <c r="AJ36" s="177">
        <v>1.25342712958072</v>
      </c>
      <c r="AK36" s="4">
        <v>65.757616458323497</v>
      </c>
      <c r="AL36" s="177">
        <v>1.7706590331035099</v>
      </c>
      <c r="AM36" s="4">
        <v>62.665337567225002</v>
      </c>
      <c r="AN36" s="177">
        <v>1.51718475133866</v>
      </c>
      <c r="AO36" s="4">
        <v>-3.0922788910985699</v>
      </c>
      <c r="AP36" s="177">
        <v>2.0625934062716098</v>
      </c>
      <c r="AQ36" s="6"/>
      <c r="AR36" s="6"/>
      <c r="AS36" s="6"/>
      <c r="AT36" s="6"/>
      <c r="AU36" s="6"/>
      <c r="AV36" s="6"/>
      <c r="AW36" s="6"/>
      <c r="AX36" s="6"/>
      <c r="AY36" s="6"/>
      <c r="AZ36" s="6"/>
      <c r="BA36" s="6"/>
      <c r="BB36" s="6"/>
      <c r="BC36" s="6"/>
      <c r="BD36" s="6"/>
      <c r="BE36" s="6"/>
      <c r="BF36" s="6"/>
      <c r="BG36" s="6"/>
      <c r="BH36" s="6"/>
      <c r="BI36" s="6"/>
      <c r="BJ36" s="8"/>
    </row>
    <row r="37" spans="1:62" ht="13" customHeight="1" x14ac:dyDescent="0.35">
      <c r="A37" s="3" t="s">
        <v>377</v>
      </c>
      <c r="B37" s="171">
        <v>2</v>
      </c>
      <c r="C37" s="4">
        <v>64.039184843163497</v>
      </c>
      <c r="D37" s="177">
        <v>1.0677932403513899</v>
      </c>
      <c r="E37" s="4">
        <v>67.141724383635704</v>
      </c>
      <c r="F37" s="177">
        <v>1.0342863566428899</v>
      </c>
      <c r="G37" s="4">
        <v>53.250594777841002</v>
      </c>
      <c r="H37" s="177">
        <v>2.2954310505297402</v>
      </c>
      <c r="I37" s="4">
        <v>-13.8911296057948</v>
      </c>
      <c r="J37" s="177">
        <v>2.3089010159838801</v>
      </c>
      <c r="K37" s="4">
        <v>86.658342044809402</v>
      </c>
      <c r="L37" s="177">
        <v>0.73114298389438503</v>
      </c>
      <c r="M37" s="4">
        <v>89.227603131397601</v>
      </c>
      <c r="N37" s="177">
        <v>0.737465712526716</v>
      </c>
      <c r="O37" s="4">
        <v>77.738255813501695</v>
      </c>
      <c r="P37" s="177">
        <v>1.7663904973926701</v>
      </c>
      <c r="Q37" s="4">
        <v>-11.489347317895801</v>
      </c>
      <c r="R37" s="177">
        <v>1.83700947910895</v>
      </c>
      <c r="S37" s="4">
        <v>71.792599054430994</v>
      </c>
      <c r="T37" s="177">
        <v>1.1301626876211801</v>
      </c>
      <c r="U37" s="4">
        <v>74.044684958867407</v>
      </c>
      <c r="V37" s="177">
        <v>1.2142355717289</v>
      </c>
      <c r="W37" s="4">
        <v>64.035189460733605</v>
      </c>
      <c r="X37" s="177">
        <v>2.01557469453016</v>
      </c>
      <c r="Y37" s="4">
        <v>-10.0094954981338</v>
      </c>
      <c r="Z37" s="177">
        <v>2.1302971354884002</v>
      </c>
      <c r="AA37" s="4">
        <v>83.135264570608399</v>
      </c>
      <c r="AB37" s="177">
        <v>0.706106504342078</v>
      </c>
      <c r="AC37" s="4">
        <v>85.647157269764406</v>
      </c>
      <c r="AD37" s="177">
        <v>0.70788240263718105</v>
      </c>
      <c r="AE37" s="4">
        <v>74.417109047443404</v>
      </c>
      <c r="AF37" s="177">
        <v>2.0317822233059499</v>
      </c>
      <c r="AG37" s="4">
        <v>-11.230048222321001</v>
      </c>
      <c r="AH37" s="177">
        <v>2.16603767058501</v>
      </c>
      <c r="AI37" s="4">
        <v>81.519901247049305</v>
      </c>
      <c r="AJ37" s="177">
        <v>0.94042788480242601</v>
      </c>
      <c r="AK37" s="4">
        <v>83.480938723771303</v>
      </c>
      <c r="AL37" s="177">
        <v>0.95699206952585703</v>
      </c>
      <c r="AM37" s="4">
        <v>74.822389732068203</v>
      </c>
      <c r="AN37" s="177">
        <v>1.9330510427138701</v>
      </c>
      <c r="AO37" s="4">
        <v>-8.6585489917030305</v>
      </c>
      <c r="AP37" s="177">
        <v>1.96808459924635</v>
      </c>
      <c r="AQ37" s="6"/>
      <c r="AR37" s="6"/>
      <c r="AS37" s="6"/>
      <c r="AT37" s="6"/>
      <c r="AU37" s="6"/>
      <c r="AV37" s="6"/>
      <c r="AW37" s="6"/>
      <c r="AX37" s="6"/>
      <c r="AY37" s="6"/>
      <c r="AZ37" s="6"/>
      <c r="BA37" s="6"/>
      <c r="BB37" s="6"/>
      <c r="BC37" s="6"/>
      <c r="BD37" s="6"/>
      <c r="BE37" s="6"/>
      <c r="BF37" s="6"/>
      <c r="BG37" s="6"/>
      <c r="BH37" s="6"/>
      <c r="BI37" s="6"/>
      <c r="BJ37" s="8"/>
    </row>
    <row r="38" spans="1:62" ht="13" customHeight="1" x14ac:dyDescent="0.35">
      <c r="A38" s="3" t="s">
        <v>378</v>
      </c>
      <c r="B38" s="171">
        <v>2</v>
      </c>
      <c r="C38" s="4">
        <v>69.819123683801493</v>
      </c>
      <c r="D38" s="177">
        <v>1.1483787910176499</v>
      </c>
      <c r="E38" s="4">
        <v>69.678935544716893</v>
      </c>
      <c r="F38" s="177">
        <v>1.3054273559442899</v>
      </c>
      <c r="G38" s="4">
        <v>70.362965711023506</v>
      </c>
      <c r="H38" s="177">
        <v>2.08579661046989</v>
      </c>
      <c r="I38" s="4">
        <v>0.68403016630656999</v>
      </c>
      <c r="J38" s="177">
        <v>2.3536856979888299</v>
      </c>
      <c r="K38" s="4">
        <v>82.462562503325302</v>
      </c>
      <c r="L38" s="177">
        <v>1.0353892870786401</v>
      </c>
      <c r="M38" s="4">
        <v>84.073940731454698</v>
      </c>
      <c r="N38" s="177">
        <v>1.1762672615268299</v>
      </c>
      <c r="O38" s="4">
        <v>78.641951196492698</v>
      </c>
      <c r="P38" s="177">
        <v>2.0502653781061499</v>
      </c>
      <c r="Q38" s="4">
        <v>-5.4319895349620397</v>
      </c>
      <c r="R38" s="177">
        <v>2.3237903403799098</v>
      </c>
      <c r="S38" s="4">
        <v>83.404174194537703</v>
      </c>
      <c r="T38" s="177">
        <v>0.89183934016216604</v>
      </c>
      <c r="U38" s="4">
        <v>84.012009136649596</v>
      </c>
      <c r="V38" s="177">
        <v>1.0669653396347301</v>
      </c>
      <c r="W38" s="4">
        <v>81.958925673198195</v>
      </c>
      <c r="X38" s="177">
        <v>1.67946368265782</v>
      </c>
      <c r="Y38" s="4">
        <v>-2.0530834634514199</v>
      </c>
      <c r="Z38" s="177">
        <v>2.0125860028157998</v>
      </c>
      <c r="AA38" s="4">
        <v>83.121779585049296</v>
      </c>
      <c r="AB38" s="177">
        <v>1.0051754330275999</v>
      </c>
      <c r="AC38" s="4">
        <v>83.104071340166698</v>
      </c>
      <c r="AD38" s="177">
        <v>1.22519502715616</v>
      </c>
      <c r="AE38" s="4">
        <v>83.212396040746</v>
      </c>
      <c r="AF38" s="177">
        <v>1.8731168493405299</v>
      </c>
      <c r="AG38" s="4">
        <v>0.10832470057931699</v>
      </c>
      <c r="AH38" s="177">
        <v>2.30949759704612</v>
      </c>
      <c r="AI38" s="4">
        <v>79.988488648331995</v>
      </c>
      <c r="AJ38" s="177">
        <v>0.95987587183270895</v>
      </c>
      <c r="AK38" s="4">
        <v>80.585904161845306</v>
      </c>
      <c r="AL38" s="177">
        <v>1.06119212218481</v>
      </c>
      <c r="AM38" s="4">
        <v>78.512324824195204</v>
      </c>
      <c r="AN38" s="177">
        <v>1.8054843887891201</v>
      </c>
      <c r="AO38" s="4">
        <v>-2.0735793376500902</v>
      </c>
      <c r="AP38" s="177">
        <v>1.9952155579076101</v>
      </c>
      <c r="AQ38" s="6"/>
      <c r="AR38" s="6"/>
      <c r="AS38" s="6"/>
      <c r="AT38" s="6"/>
      <c r="AU38" s="6"/>
      <c r="AV38" s="6"/>
      <c r="AW38" s="6"/>
      <c r="AX38" s="6"/>
      <c r="AY38" s="6"/>
      <c r="AZ38" s="6"/>
      <c r="BA38" s="6"/>
      <c r="BB38" s="6"/>
      <c r="BC38" s="6"/>
      <c r="BD38" s="6"/>
      <c r="BE38" s="6"/>
      <c r="BF38" s="6"/>
      <c r="BG38" s="6"/>
      <c r="BH38" s="6"/>
      <c r="BI38" s="6"/>
      <c r="BJ38" s="8"/>
    </row>
    <row r="39" spans="1:62" ht="13" customHeight="1" x14ac:dyDescent="0.35">
      <c r="A39" s="3" t="s">
        <v>379</v>
      </c>
      <c r="B39" s="171">
        <v>2</v>
      </c>
      <c r="C39" s="4">
        <v>97.652193240278393</v>
      </c>
      <c r="D39" s="177">
        <v>0.51799134461741203</v>
      </c>
      <c r="E39" s="4">
        <v>98.088735015358793</v>
      </c>
      <c r="F39" s="177">
        <v>0.51500541267927702</v>
      </c>
      <c r="G39" s="4">
        <v>96.8983993018728</v>
      </c>
      <c r="H39" s="177">
        <v>0.73834687200403104</v>
      </c>
      <c r="I39" s="4">
        <v>-1.19033571348601</v>
      </c>
      <c r="J39" s="177">
        <v>0.65786574959687305</v>
      </c>
      <c r="K39" s="4">
        <v>97.515186239298501</v>
      </c>
      <c r="L39" s="177">
        <v>0.48056091657773398</v>
      </c>
      <c r="M39" s="4">
        <v>98.1049664658007</v>
      </c>
      <c r="N39" s="177">
        <v>0.48962271491312598</v>
      </c>
      <c r="O39" s="4">
        <v>96.515860463650895</v>
      </c>
      <c r="P39" s="177">
        <v>0.78649773547658797</v>
      </c>
      <c r="Q39" s="4">
        <v>-1.58910600214983</v>
      </c>
      <c r="R39" s="177">
        <v>0.80937399959603695</v>
      </c>
      <c r="S39" s="4">
        <v>97.301082983151403</v>
      </c>
      <c r="T39" s="177">
        <v>0.57026439859140499</v>
      </c>
      <c r="U39" s="4">
        <v>97.568036675568607</v>
      </c>
      <c r="V39" s="177">
        <v>0.60351124132103895</v>
      </c>
      <c r="W39" s="4">
        <v>96.803136933148807</v>
      </c>
      <c r="X39" s="177">
        <v>0.866697731601903</v>
      </c>
      <c r="Y39" s="4">
        <v>-0.76489974241977199</v>
      </c>
      <c r="Z39" s="177">
        <v>0.878927163094682</v>
      </c>
      <c r="AA39" s="4">
        <v>82.563878405362502</v>
      </c>
      <c r="AB39" s="177">
        <v>1.0757825809945201</v>
      </c>
      <c r="AC39" s="4">
        <v>83.676409809348101</v>
      </c>
      <c r="AD39" s="177">
        <v>1.38758903864623</v>
      </c>
      <c r="AE39" s="4">
        <v>80.542227907831503</v>
      </c>
      <c r="AF39" s="177">
        <v>1.5185387473515399</v>
      </c>
      <c r="AG39" s="4">
        <v>-3.1341819015165702</v>
      </c>
      <c r="AH39" s="177">
        <v>1.97793344899505</v>
      </c>
      <c r="AI39" s="4">
        <v>94.503804196157802</v>
      </c>
      <c r="AJ39" s="177">
        <v>0.69408393246296296</v>
      </c>
      <c r="AK39" s="4">
        <v>94.677366621403294</v>
      </c>
      <c r="AL39" s="177">
        <v>0.79231248837004398</v>
      </c>
      <c r="AM39" s="4">
        <v>94.188643108452794</v>
      </c>
      <c r="AN39" s="177">
        <v>0.962731075996623</v>
      </c>
      <c r="AO39" s="4">
        <v>-0.48872351295055699</v>
      </c>
      <c r="AP39" s="177">
        <v>1.0291186223134801</v>
      </c>
      <c r="AQ39" s="6"/>
      <c r="AR39" s="6"/>
      <c r="AS39" s="6"/>
      <c r="AT39" s="6"/>
      <c r="AU39" s="6"/>
      <c r="AV39" s="6"/>
      <c r="AW39" s="6"/>
      <c r="AX39" s="6"/>
      <c r="AY39" s="6"/>
      <c r="AZ39" s="6"/>
      <c r="BA39" s="6"/>
      <c r="BB39" s="6"/>
      <c r="BC39" s="6"/>
      <c r="BD39" s="6"/>
      <c r="BE39" s="6"/>
      <c r="BF39" s="6"/>
      <c r="BG39" s="6"/>
      <c r="BH39" s="6"/>
      <c r="BI39" s="6"/>
      <c r="BJ39" s="8"/>
    </row>
    <row r="40" spans="1:62" ht="13" customHeight="1" x14ac:dyDescent="0.35">
      <c r="A40" s="3" t="s">
        <v>380</v>
      </c>
      <c r="B40" s="171">
        <v>2</v>
      </c>
      <c r="C40" s="4">
        <v>89.276789636106002</v>
      </c>
      <c r="D40" s="177">
        <v>0.74021582430391397</v>
      </c>
      <c r="E40" s="4">
        <v>90.154754767643396</v>
      </c>
      <c r="F40" s="177">
        <v>0.733177534964219</v>
      </c>
      <c r="G40" s="4">
        <v>83.882273472875895</v>
      </c>
      <c r="H40" s="177">
        <v>2.6623365563346399</v>
      </c>
      <c r="I40" s="4">
        <v>-6.2724812947674904</v>
      </c>
      <c r="J40" s="177">
        <v>2.7417560186516301</v>
      </c>
      <c r="K40" s="4">
        <v>95.126411580117804</v>
      </c>
      <c r="L40" s="177">
        <v>0.47156965311801102</v>
      </c>
      <c r="M40" s="4">
        <v>96.244006526561094</v>
      </c>
      <c r="N40" s="177">
        <v>0.464228140660712</v>
      </c>
      <c r="O40" s="4">
        <v>88.205328273457795</v>
      </c>
      <c r="P40" s="177">
        <v>2.00470498659887</v>
      </c>
      <c r="Q40" s="4">
        <v>-8.0386782531033099</v>
      </c>
      <c r="R40" s="177">
        <v>2.11048922555563</v>
      </c>
      <c r="S40" s="4">
        <v>82.916960368356797</v>
      </c>
      <c r="T40" s="177">
        <v>0.78554547156941301</v>
      </c>
      <c r="U40" s="4">
        <v>83.995482837923305</v>
      </c>
      <c r="V40" s="177">
        <v>0.86568073355042496</v>
      </c>
      <c r="W40" s="4">
        <v>76.222999751030599</v>
      </c>
      <c r="X40" s="177">
        <v>3.0291870574070301</v>
      </c>
      <c r="Y40" s="4">
        <v>-7.7724830868927501</v>
      </c>
      <c r="Z40" s="177">
        <v>3.2748556165288201</v>
      </c>
      <c r="AA40" s="4">
        <v>96.731111883684505</v>
      </c>
      <c r="AB40" s="177">
        <v>0.41400272324098603</v>
      </c>
      <c r="AC40" s="4">
        <v>97.559898892997893</v>
      </c>
      <c r="AD40" s="177">
        <v>0.396229266546621</v>
      </c>
      <c r="AE40" s="4">
        <v>91.659299195165801</v>
      </c>
      <c r="AF40" s="177">
        <v>1.8614692884475299</v>
      </c>
      <c r="AG40" s="4">
        <v>-5.9005996978320798</v>
      </c>
      <c r="AH40" s="177">
        <v>1.92392374004049</v>
      </c>
      <c r="AI40" s="4">
        <v>79.125660730019604</v>
      </c>
      <c r="AJ40" s="177">
        <v>0.80812574655565095</v>
      </c>
      <c r="AK40" s="4">
        <v>80.332402481920496</v>
      </c>
      <c r="AL40" s="177">
        <v>0.84483889558347203</v>
      </c>
      <c r="AM40" s="4">
        <v>71.762314472667597</v>
      </c>
      <c r="AN40" s="177">
        <v>3.12992690183364</v>
      </c>
      <c r="AO40" s="4">
        <v>-8.5700880092529594</v>
      </c>
      <c r="AP40" s="177">
        <v>3.3121977609175102</v>
      </c>
      <c r="AQ40" s="6"/>
      <c r="AR40" s="6"/>
      <c r="AS40" s="6"/>
      <c r="AT40" s="6"/>
      <c r="AU40" s="6"/>
      <c r="AV40" s="6"/>
      <c r="AW40" s="6"/>
      <c r="AX40" s="6"/>
      <c r="AY40" s="6"/>
      <c r="AZ40" s="6"/>
      <c r="BA40" s="6"/>
      <c r="BB40" s="6"/>
      <c r="BC40" s="6"/>
      <c r="BD40" s="6"/>
      <c r="BE40" s="6"/>
      <c r="BF40" s="6"/>
      <c r="BG40" s="6"/>
      <c r="BH40" s="6"/>
      <c r="BI40" s="6"/>
      <c r="BJ40" s="8"/>
    </row>
    <row r="41" spans="1:62" ht="13" customHeight="1" x14ac:dyDescent="0.35">
      <c r="A41" s="3" t="s">
        <v>381</v>
      </c>
      <c r="B41" s="171">
        <v>2</v>
      </c>
      <c r="C41" s="4">
        <v>62.976783684751801</v>
      </c>
      <c r="D41" s="177">
        <v>1.2657363440534299</v>
      </c>
      <c r="E41" s="4">
        <v>63.976765365669401</v>
      </c>
      <c r="F41" s="177">
        <v>1.32266380789829</v>
      </c>
      <c r="G41" s="4">
        <v>57.812743984511798</v>
      </c>
      <c r="H41" s="177">
        <v>3.0433261564559699</v>
      </c>
      <c r="I41" s="4">
        <v>-6.1640213811575499</v>
      </c>
      <c r="J41" s="177">
        <v>3.1908614535621198</v>
      </c>
      <c r="K41" s="4">
        <v>82.413682580715999</v>
      </c>
      <c r="L41" s="177">
        <v>0.88262923512786595</v>
      </c>
      <c r="M41" s="4">
        <v>83.877155750998</v>
      </c>
      <c r="N41" s="177">
        <v>0.84468822426961698</v>
      </c>
      <c r="O41" s="4">
        <v>74.313460747206406</v>
      </c>
      <c r="P41" s="177">
        <v>3.00786727484684</v>
      </c>
      <c r="Q41" s="4">
        <v>-9.5636950037915192</v>
      </c>
      <c r="R41" s="177">
        <v>3.07364934378929</v>
      </c>
      <c r="S41" s="4">
        <v>67.571385355636394</v>
      </c>
      <c r="T41" s="177">
        <v>1.2133305591797101</v>
      </c>
      <c r="U41" s="4">
        <v>67.854815596152605</v>
      </c>
      <c r="V41" s="177">
        <v>1.3171753592678199</v>
      </c>
      <c r="W41" s="4">
        <v>65.776864057578507</v>
      </c>
      <c r="X41" s="177">
        <v>2.7909549112539298</v>
      </c>
      <c r="Y41" s="4">
        <v>-2.0779515385740401</v>
      </c>
      <c r="Z41" s="177">
        <v>3.0381016512376098</v>
      </c>
      <c r="AA41" s="4">
        <v>83.964022247153395</v>
      </c>
      <c r="AB41" s="177">
        <v>0.88860147452710003</v>
      </c>
      <c r="AC41" s="4">
        <v>85.410761908680001</v>
      </c>
      <c r="AD41" s="177">
        <v>0.916864363823644</v>
      </c>
      <c r="AE41" s="4">
        <v>75.917931444682495</v>
      </c>
      <c r="AF41" s="177">
        <v>2.8642733748675799</v>
      </c>
      <c r="AG41" s="4">
        <v>-9.4928304639975192</v>
      </c>
      <c r="AH41" s="177">
        <v>3.00465243238903</v>
      </c>
      <c r="AI41" s="4">
        <v>60.673535944646801</v>
      </c>
      <c r="AJ41" s="177">
        <v>1.44428594214401</v>
      </c>
      <c r="AK41" s="4">
        <v>61.797112168749798</v>
      </c>
      <c r="AL41" s="177">
        <v>1.3621639593962001</v>
      </c>
      <c r="AM41" s="4">
        <v>54.592851149688698</v>
      </c>
      <c r="AN41" s="177">
        <v>3.9700371827445999</v>
      </c>
      <c r="AO41" s="4">
        <v>-7.2042610190611196</v>
      </c>
      <c r="AP41" s="177">
        <v>3.8345410528924</v>
      </c>
      <c r="AQ41" s="6"/>
      <c r="AR41" s="6"/>
      <c r="AS41" s="6"/>
      <c r="AT41" s="6"/>
      <c r="AU41" s="6"/>
      <c r="AV41" s="6"/>
      <c r="AW41" s="6"/>
      <c r="AX41" s="6"/>
      <c r="AY41" s="6"/>
      <c r="AZ41" s="6"/>
      <c r="BA41" s="6"/>
      <c r="BB41" s="6"/>
      <c r="BC41" s="6"/>
      <c r="BD41" s="6"/>
      <c r="BE41" s="6"/>
      <c r="BF41" s="6"/>
      <c r="BG41" s="6"/>
      <c r="BH41" s="6"/>
      <c r="BI41" s="6"/>
      <c r="BJ41" s="8"/>
    </row>
    <row r="42" spans="1:62" ht="13" customHeight="1" x14ac:dyDescent="0.35">
      <c r="A42" s="3" t="s">
        <v>382</v>
      </c>
      <c r="B42" s="171">
        <v>2</v>
      </c>
      <c r="C42" s="4">
        <v>76.121898079399401</v>
      </c>
      <c r="D42" s="177">
        <v>1.3067602544300401</v>
      </c>
      <c r="E42" s="4">
        <v>78.481941291081199</v>
      </c>
      <c r="F42" s="177">
        <v>1.5621764899628501</v>
      </c>
      <c r="G42" s="4">
        <v>70.230528165709302</v>
      </c>
      <c r="H42" s="177">
        <v>2.31237882197349</v>
      </c>
      <c r="I42" s="4">
        <v>-8.2514131253719007</v>
      </c>
      <c r="J42" s="177">
        <v>2.7730045707695501</v>
      </c>
      <c r="K42" s="4">
        <v>86.895556126648898</v>
      </c>
      <c r="L42" s="177">
        <v>0.98140432893668605</v>
      </c>
      <c r="M42" s="4">
        <v>90.017209981511598</v>
      </c>
      <c r="N42" s="177">
        <v>1.04862199882652</v>
      </c>
      <c r="O42" s="4">
        <v>79.425015589809405</v>
      </c>
      <c r="P42" s="177">
        <v>2.1473759631582801</v>
      </c>
      <c r="Q42" s="4">
        <v>-10.592194391702201</v>
      </c>
      <c r="R42" s="177">
        <v>2.3725944938887702</v>
      </c>
      <c r="S42" s="4">
        <v>84.753836771521605</v>
      </c>
      <c r="T42" s="177">
        <v>1.0369098298006101</v>
      </c>
      <c r="U42" s="4">
        <v>86.9158504934761</v>
      </c>
      <c r="V42" s="177">
        <v>1.1616490983736001</v>
      </c>
      <c r="W42" s="4">
        <v>79.737715937262195</v>
      </c>
      <c r="X42" s="177">
        <v>2.1201069357059201</v>
      </c>
      <c r="Y42" s="4">
        <v>-7.1781345562138803</v>
      </c>
      <c r="Z42" s="177">
        <v>2.4128360810943001</v>
      </c>
      <c r="AA42" s="4">
        <v>90.634983759277105</v>
      </c>
      <c r="AB42" s="177">
        <v>0.80120641443447305</v>
      </c>
      <c r="AC42" s="4">
        <v>92.581044852928798</v>
      </c>
      <c r="AD42" s="177">
        <v>0.90752462650890797</v>
      </c>
      <c r="AE42" s="4">
        <v>86.264981542616695</v>
      </c>
      <c r="AF42" s="177">
        <v>1.8594844742143599</v>
      </c>
      <c r="AG42" s="4">
        <v>-6.3160633103121002</v>
      </c>
      <c r="AH42" s="177">
        <v>2.1678029858077998</v>
      </c>
      <c r="AI42" s="4">
        <v>83.064764450801306</v>
      </c>
      <c r="AJ42" s="177">
        <v>0.98916547890267004</v>
      </c>
      <c r="AK42" s="4">
        <v>86.110762714305494</v>
      </c>
      <c r="AL42" s="177">
        <v>1.0446565313326499</v>
      </c>
      <c r="AM42" s="4">
        <v>76.273287110247793</v>
      </c>
      <c r="AN42" s="177">
        <v>2.1947240547789701</v>
      </c>
      <c r="AO42" s="4">
        <v>-9.8374756040576994</v>
      </c>
      <c r="AP42" s="177">
        <v>2.4817797526670198</v>
      </c>
      <c r="AQ42" s="6"/>
      <c r="AR42" s="6"/>
      <c r="AS42" s="6"/>
      <c r="AT42" s="6"/>
      <c r="AU42" s="6"/>
      <c r="AV42" s="6"/>
      <c r="AW42" s="6"/>
      <c r="AX42" s="6"/>
      <c r="AY42" s="6"/>
      <c r="AZ42" s="6"/>
      <c r="BA42" s="6"/>
      <c r="BB42" s="6"/>
      <c r="BC42" s="6"/>
      <c r="BD42" s="6"/>
      <c r="BE42" s="6"/>
      <c r="BF42" s="6"/>
      <c r="BG42" s="6"/>
      <c r="BH42" s="6"/>
      <c r="BI42" s="6"/>
      <c r="BJ42" s="8"/>
    </row>
    <row r="43" spans="1:62" ht="13" customHeight="1" x14ac:dyDescent="0.35">
      <c r="A43" s="3" t="s">
        <v>383</v>
      </c>
      <c r="B43" s="171">
        <v>2</v>
      </c>
      <c r="C43" s="4">
        <v>92.686818534427204</v>
      </c>
      <c r="D43" s="177">
        <v>1.03970494423631</v>
      </c>
      <c r="E43" s="4">
        <v>92.668896375647293</v>
      </c>
      <c r="F43" s="177">
        <v>1.2804245287630001</v>
      </c>
      <c r="G43" s="4">
        <v>92.362237125167994</v>
      </c>
      <c r="H43" s="177">
        <v>2.0686365936255</v>
      </c>
      <c r="I43" s="4">
        <v>-0.30665925047922798</v>
      </c>
      <c r="J43" s="177">
        <v>2.5151397875909698</v>
      </c>
      <c r="K43" s="4">
        <v>94.261244327249599</v>
      </c>
      <c r="L43" s="177">
        <v>0.76381675336902699</v>
      </c>
      <c r="M43" s="4">
        <v>93.943185984612597</v>
      </c>
      <c r="N43" s="177">
        <v>0.91648053115496597</v>
      </c>
      <c r="O43" s="4">
        <v>94.777633723704994</v>
      </c>
      <c r="P43" s="177">
        <v>1.3451425569431801</v>
      </c>
      <c r="Q43" s="4">
        <v>0.83444773909234005</v>
      </c>
      <c r="R43" s="177">
        <v>1.5875803652927301</v>
      </c>
      <c r="S43" s="4">
        <v>94.689955228108303</v>
      </c>
      <c r="T43" s="177">
        <v>0.75859051888788898</v>
      </c>
      <c r="U43" s="4">
        <v>94.466528641434905</v>
      </c>
      <c r="V43" s="177">
        <v>0.91024565267224</v>
      </c>
      <c r="W43" s="4">
        <v>94.994900338642296</v>
      </c>
      <c r="X43" s="177">
        <v>1.54708033631847</v>
      </c>
      <c r="Y43" s="4">
        <v>0.52837169720737598</v>
      </c>
      <c r="Z43" s="177">
        <v>1.8245165046173599</v>
      </c>
      <c r="AA43" s="4">
        <v>93.555424753535704</v>
      </c>
      <c r="AB43" s="177">
        <v>0.92225083226322302</v>
      </c>
      <c r="AC43" s="4">
        <v>94.930932833335007</v>
      </c>
      <c r="AD43" s="177">
        <v>0.95301733906840902</v>
      </c>
      <c r="AE43" s="4">
        <v>89.680932865071895</v>
      </c>
      <c r="AF43" s="177">
        <v>2.2525022001850501</v>
      </c>
      <c r="AG43" s="4">
        <v>-5.2499999682630998</v>
      </c>
      <c r="AH43" s="177">
        <v>2.4785012713104302</v>
      </c>
      <c r="AI43" s="4">
        <v>94.931677436765099</v>
      </c>
      <c r="AJ43" s="177">
        <v>0.80970188324448999</v>
      </c>
      <c r="AK43" s="4">
        <v>95.626840692464697</v>
      </c>
      <c r="AL43" s="177">
        <v>0.91275975583907198</v>
      </c>
      <c r="AM43" s="4">
        <v>92.902334901548201</v>
      </c>
      <c r="AN43" s="177">
        <v>1.7962822944051799</v>
      </c>
      <c r="AO43" s="4">
        <v>-2.7245057909165</v>
      </c>
      <c r="AP43" s="177">
        <v>2.04202289574545</v>
      </c>
      <c r="AQ43" s="6"/>
      <c r="AR43" s="6"/>
      <c r="AS43" s="6"/>
      <c r="AT43" s="6"/>
      <c r="AU43" s="6"/>
      <c r="AV43" s="6"/>
      <c r="AW43" s="6"/>
      <c r="AX43" s="6"/>
      <c r="AY43" s="6"/>
      <c r="AZ43" s="6"/>
      <c r="BA43" s="6"/>
      <c r="BB43" s="6"/>
      <c r="BC43" s="6"/>
      <c r="BD43" s="6"/>
      <c r="BE43" s="6"/>
      <c r="BF43" s="6"/>
      <c r="BG43" s="6"/>
      <c r="BH43" s="6"/>
      <c r="BI43" s="6"/>
      <c r="BJ43" s="8"/>
    </row>
    <row r="44" spans="1:62" ht="13" customHeight="1" x14ac:dyDescent="0.35">
      <c r="A44" s="3" t="s">
        <v>384</v>
      </c>
      <c r="B44" s="171">
        <v>2</v>
      </c>
      <c r="C44" s="4">
        <v>65.918475685320999</v>
      </c>
      <c r="D44" s="177">
        <v>1.0044753906527399</v>
      </c>
      <c r="E44" s="4">
        <v>66.324672618668899</v>
      </c>
      <c r="F44" s="177">
        <v>1.35425781077975</v>
      </c>
      <c r="G44" s="4">
        <v>65.307057772858101</v>
      </c>
      <c r="H44" s="177">
        <v>1.47691830151949</v>
      </c>
      <c r="I44" s="4">
        <v>-1.0176148458108001</v>
      </c>
      <c r="J44" s="177">
        <v>1.9886127873730199</v>
      </c>
      <c r="K44" s="4">
        <v>82.296976260500003</v>
      </c>
      <c r="L44" s="177">
        <v>0.98172840095939196</v>
      </c>
      <c r="M44" s="4">
        <v>81.320086034855606</v>
      </c>
      <c r="N44" s="177">
        <v>1.60084236165896</v>
      </c>
      <c r="O44" s="4">
        <v>83.074537364110896</v>
      </c>
      <c r="P44" s="177">
        <v>1.00103175121365</v>
      </c>
      <c r="Q44" s="4">
        <v>1.7544513292553301</v>
      </c>
      <c r="R44" s="177">
        <v>1.7367110470198901</v>
      </c>
      <c r="S44" s="4">
        <v>77.761024631188207</v>
      </c>
      <c r="T44" s="177">
        <v>1.0871992874069101</v>
      </c>
      <c r="U44" s="4">
        <v>77.257589749152402</v>
      </c>
      <c r="V44" s="177">
        <v>1.48053432836461</v>
      </c>
      <c r="W44" s="4">
        <v>78.127354487722897</v>
      </c>
      <c r="X44" s="177">
        <v>1.4610314080743301</v>
      </c>
      <c r="Y44" s="4">
        <v>0.86976473857049497</v>
      </c>
      <c r="Z44" s="177">
        <v>1.95501513894154</v>
      </c>
      <c r="AA44" s="4">
        <v>86.833262511178901</v>
      </c>
      <c r="AB44" s="177">
        <v>0.90306238799635097</v>
      </c>
      <c r="AC44" s="4">
        <v>86.448628095308393</v>
      </c>
      <c r="AD44" s="177">
        <v>1.33669515708451</v>
      </c>
      <c r="AE44" s="4">
        <v>87.196290251053199</v>
      </c>
      <c r="AF44" s="177">
        <v>1.14159701019822</v>
      </c>
      <c r="AG44" s="4">
        <v>0.74766215574487704</v>
      </c>
      <c r="AH44" s="177">
        <v>1.69557760507863</v>
      </c>
      <c r="AI44" s="4">
        <v>75.631353836543994</v>
      </c>
      <c r="AJ44" s="177">
        <v>0.87019446341252804</v>
      </c>
      <c r="AK44" s="4">
        <v>76.509692810381694</v>
      </c>
      <c r="AL44" s="177">
        <v>1.4192155195352401</v>
      </c>
      <c r="AM44" s="4">
        <v>74.805301255745306</v>
      </c>
      <c r="AN44" s="177">
        <v>1.32768599610284</v>
      </c>
      <c r="AO44" s="4">
        <v>-1.7043915546363599</v>
      </c>
      <c r="AP44" s="177">
        <v>2.12951415141253</v>
      </c>
      <c r="AQ44" s="6"/>
      <c r="AR44" s="6"/>
      <c r="AS44" s="6"/>
      <c r="AT44" s="6"/>
      <c r="AU44" s="6"/>
      <c r="AV44" s="6"/>
      <c r="AW44" s="6"/>
      <c r="AX44" s="6"/>
      <c r="AY44" s="6"/>
      <c r="AZ44" s="6"/>
      <c r="BA44" s="6"/>
      <c r="BB44" s="6"/>
      <c r="BC44" s="6"/>
      <c r="BD44" s="6"/>
      <c r="BE44" s="6"/>
      <c r="BF44" s="6"/>
      <c r="BG44" s="6"/>
      <c r="BH44" s="6"/>
      <c r="BI44" s="6"/>
      <c r="BJ44" s="8"/>
    </row>
    <row r="45" spans="1:62" ht="13" customHeight="1" x14ac:dyDescent="0.35">
      <c r="A45" s="3" t="s">
        <v>385</v>
      </c>
      <c r="B45" s="171">
        <v>2</v>
      </c>
      <c r="C45" s="4">
        <v>88.485443033843694</v>
      </c>
      <c r="D45" s="177">
        <v>0.71205600928192903</v>
      </c>
      <c r="E45" s="4">
        <v>89.357369956008299</v>
      </c>
      <c r="F45" s="177">
        <v>0.83245416052001597</v>
      </c>
      <c r="G45" s="4">
        <v>86.741007856555697</v>
      </c>
      <c r="H45" s="177">
        <v>1.27093246889847</v>
      </c>
      <c r="I45" s="4">
        <v>-2.6163620994525401</v>
      </c>
      <c r="J45" s="177">
        <v>1.50111082336182</v>
      </c>
      <c r="K45" s="4">
        <v>90.057074810477999</v>
      </c>
      <c r="L45" s="177">
        <v>0.64240964862634098</v>
      </c>
      <c r="M45" s="4">
        <v>92.029586336426703</v>
      </c>
      <c r="N45" s="177">
        <v>0.69421599138974299</v>
      </c>
      <c r="O45" s="4">
        <v>86.458868654355896</v>
      </c>
      <c r="P45" s="177">
        <v>1.2140040956528599</v>
      </c>
      <c r="Q45" s="4">
        <v>-5.5707176820708098</v>
      </c>
      <c r="R45" s="177">
        <v>1.3722497064127499</v>
      </c>
      <c r="S45" s="4">
        <v>87.029117269576503</v>
      </c>
      <c r="T45" s="177">
        <v>0.82181094629962603</v>
      </c>
      <c r="U45" s="4">
        <v>87.591349254917006</v>
      </c>
      <c r="V45" s="177">
        <v>0.948658333080032</v>
      </c>
      <c r="W45" s="4">
        <v>86.132911955691</v>
      </c>
      <c r="X45" s="177">
        <v>1.2811643221856099</v>
      </c>
      <c r="Y45" s="4">
        <v>-1.4584372992260299</v>
      </c>
      <c r="Z45" s="177">
        <v>1.4658780898710899</v>
      </c>
      <c r="AA45" s="4">
        <v>89.821202143383204</v>
      </c>
      <c r="AB45" s="177">
        <v>0.64271804339271799</v>
      </c>
      <c r="AC45" s="4">
        <v>91.329524374531204</v>
      </c>
      <c r="AD45" s="177">
        <v>0.75565110819930503</v>
      </c>
      <c r="AE45" s="4">
        <v>87.070833571068405</v>
      </c>
      <c r="AF45" s="177">
        <v>1.20392525929151</v>
      </c>
      <c r="AG45" s="4">
        <v>-4.2586908034627804</v>
      </c>
      <c r="AH45" s="177">
        <v>1.45484912631098</v>
      </c>
      <c r="AI45" s="4">
        <v>85.089709096436707</v>
      </c>
      <c r="AJ45" s="177">
        <v>0.785827406588679</v>
      </c>
      <c r="AK45" s="4">
        <v>87.253059289776004</v>
      </c>
      <c r="AL45" s="177">
        <v>0.849558706953636</v>
      </c>
      <c r="AM45" s="4">
        <v>80.896797836494599</v>
      </c>
      <c r="AN45" s="177">
        <v>1.4939135904443901</v>
      </c>
      <c r="AO45" s="4">
        <v>-6.3562614532813901</v>
      </c>
      <c r="AP45" s="177">
        <v>1.6878463171640501</v>
      </c>
      <c r="AQ45" s="6"/>
      <c r="AR45" s="6"/>
      <c r="AS45" s="6"/>
      <c r="AT45" s="6"/>
      <c r="AU45" s="6"/>
      <c r="AV45" s="6"/>
      <c r="AW45" s="6"/>
      <c r="AX45" s="6"/>
      <c r="AY45" s="6"/>
      <c r="AZ45" s="6"/>
      <c r="BA45" s="6"/>
      <c r="BB45" s="6"/>
      <c r="BC45" s="6"/>
      <c r="BD45" s="6"/>
      <c r="BE45" s="6"/>
      <c r="BF45" s="6"/>
      <c r="BG45" s="6"/>
      <c r="BH45" s="6"/>
      <c r="BI45" s="6"/>
      <c r="BJ45" s="8"/>
    </row>
    <row r="46" spans="1:62" ht="13" customHeight="1" x14ac:dyDescent="0.35">
      <c r="A46" s="3" t="s">
        <v>386</v>
      </c>
      <c r="B46" s="171">
        <v>2</v>
      </c>
      <c r="C46" s="4">
        <v>82.463535551325606</v>
      </c>
      <c r="D46" s="177">
        <v>1.15595089014166</v>
      </c>
      <c r="E46" s="4">
        <v>83.762572988893893</v>
      </c>
      <c r="F46" s="177">
        <v>1.34738189904664</v>
      </c>
      <c r="G46" s="4">
        <v>77.983279863008804</v>
      </c>
      <c r="H46" s="177">
        <v>2.5722568059142099</v>
      </c>
      <c r="I46" s="4">
        <v>-5.7792931258850198</v>
      </c>
      <c r="J46" s="177">
        <v>2.9665789523218198</v>
      </c>
      <c r="K46" s="4">
        <v>89.951715266560498</v>
      </c>
      <c r="L46" s="177">
        <v>0.97437663309087497</v>
      </c>
      <c r="M46" s="4">
        <v>92.346333357057702</v>
      </c>
      <c r="N46" s="177">
        <v>0.86494526216454304</v>
      </c>
      <c r="O46" s="4">
        <v>81.886994320584904</v>
      </c>
      <c r="P46" s="177">
        <v>2.3857641191985701</v>
      </c>
      <c r="Q46" s="4">
        <v>-10.4593390364728</v>
      </c>
      <c r="R46" s="177">
        <v>2.3209167546313001</v>
      </c>
      <c r="S46" s="4">
        <v>88.898560991945402</v>
      </c>
      <c r="T46" s="177">
        <v>0.97320253933490297</v>
      </c>
      <c r="U46" s="4">
        <v>89.529801823170899</v>
      </c>
      <c r="V46" s="177">
        <v>1.071804080171</v>
      </c>
      <c r="W46" s="4">
        <v>86.785037900693595</v>
      </c>
      <c r="X46" s="177">
        <v>1.7784649716582299</v>
      </c>
      <c r="Y46" s="4">
        <v>-2.7447639224773002</v>
      </c>
      <c r="Z46" s="177">
        <v>1.9390658057246799</v>
      </c>
      <c r="AA46" s="4">
        <v>95.130035873383207</v>
      </c>
      <c r="AB46" s="177">
        <v>0.60856022067890703</v>
      </c>
      <c r="AC46" s="4">
        <v>95.842855222225495</v>
      </c>
      <c r="AD46" s="177">
        <v>0.58872435358868602</v>
      </c>
      <c r="AE46" s="4">
        <v>92.596611420881402</v>
      </c>
      <c r="AF46" s="177">
        <v>1.6649421383690099</v>
      </c>
      <c r="AG46" s="4">
        <v>-3.24624380134405</v>
      </c>
      <c r="AH46" s="177">
        <v>1.7284969653310001</v>
      </c>
      <c r="AI46" s="4">
        <v>87.298963255097107</v>
      </c>
      <c r="AJ46" s="177">
        <v>0.83298363974981104</v>
      </c>
      <c r="AK46" s="4">
        <v>88.504316941401001</v>
      </c>
      <c r="AL46" s="177">
        <v>1.0570256247379599</v>
      </c>
      <c r="AM46" s="4">
        <v>83.230552630377304</v>
      </c>
      <c r="AN46" s="177">
        <v>1.9546884553263399</v>
      </c>
      <c r="AO46" s="4">
        <v>-5.2737643110237302</v>
      </c>
      <c r="AP46" s="177">
        <v>2.4393954317655901</v>
      </c>
      <c r="AQ46" s="6"/>
      <c r="AR46" s="6"/>
      <c r="AS46" s="6"/>
      <c r="AT46" s="6"/>
      <c r="AU46" s="6"/>
      <c r="AV46" s="6"/>
      <c r="AW46" s="6"/>
      <c r="AX46" s="6"/>
      <c r="AY46" s="6"/>
      <c r="AZ46" s="6"/>
      <c r="BA46" s="6"/>
      <c r="BB46" s="6"/>
      <c r="BC46" s="6"/>
      <c r="BD46" s="6"/>
      <c r="BE46" s="6"/>
      <c r="BF46" s="6"/>
      <c r="BG46" s="6"/>
      <c r="BH46" s="6"/>
      <c r="BI46" s="6"/>
      <c r="BJ46" s="8"/>
    </row>
    <row r="47" spans="1:62" ht="13" customHeight="1" x14ac:dyDescent="0.35">
      <c r="A47" s="3" t="s">
        <v>387</v>
      </c>
      <c r="B47" s="171">
        <v>2</v>
      </c>
      <c r="C47" s="4">
        <v>92.404863449685905</v>
      </c>
      <c r="D47" s="177">
        <v>0.54117228354981495</v>
      </c>
      <c r="E47" s="4">
        <v>93.607648527938693</v>
      </c>
      <c r="F47" s="177">
        <v>0.60009905865492097</v>
      </c>
      <c r="G47" s="4">
        <v>88.949730895840304</v>
      </c>
      <c r="H47" s="177">
        <v>1.33118761343807</v>
      </c>
      <c r="I47" s="4">
        <v>-4.6579176320983899</v>
      </c>
      <c r="J47" s="177">
        <v>1.49668914807585</v>
      </c>
      <c r="K47" s="4">
        <v>94.398975200953998</v>
      </c>
      <c r="L47" s="177">
        <v>0.49729443548519098</v>
      </c>
      <c r="M47" s="4">
        <v>95.742005474826797</v>
      </c>
      <c r="N47" s="177">
        <v>0.51329272685789595</v>
      </c>
      <c r="O47" s="4">
        <v>90.373158009984706</v>
      </c>
      <c r="P47" s="177">
        <v>1.23742726095067</v>
      </c>
      <c r="Q47" s="4">
        <v>-5.3688474648420899</v>
      </c>
      <c r="R47" s="177">
        <v>1.32810683324261</v>
      </c>
      <c r="S47" s="4">
        <v>95.378072170028702</v>
      </c>
      <c r="T47" s="177">
        <v>0.53793728964277299</v>
      </c>
      <c r="U47" s="4">
        <v>96.693393762414701</v>
      </c>
      <c r="V47" s="177">
        <v>0.441686424367568</v>
      </c>
      <c r="W47" s="4">
        <v>91.443893953985096</v>
      </c>
      <c r="X47" s="177">
        <v>1.4460440713389699</v>
      </c>
      <c r="Y47" s="4">
        <v>-5.2494998084295501</v>
      </c>
      <c r="Z47" s="177">
        <v>1.4295462692951799</v>
      </c>
      <c r="AA47" s="4">
        <v>98.289722080895601</v>
      </c>
      <c r="AB47" s="177">
        <v>0.32019182171320798</v>
      </c>
      <c r="AC47" s="4">
        <v>98.751574468630494</v>
      </c>
      <c r="AD47" s="177">
        <v>0.26633682720475799</v>
      </c>
      <c r="AE47" s="4">
        <v>96.905418902398594</v>
      </c>
      <c r="AF47" s="177">
        <v>0.86620208679899302</v>
      </c>
      <c r="AG47" s="4">
        <v>-1.8461555662318101</v>
      </c>
      <c r="AH47" s="177">
        <v>0.86300884873944805</v>
      </c>
      <c r="AI47" s="4">
        <v>94.601710611424096</v>
      </c>
      <c r="AJ47" s="177">
        <v>0.54516959862967396</v>
      </c>
      <c r="AK47" s="4">
        <v>96.242047078696601</v>
      </c>
      <c r="AL47" s="177">
        <v>0.49392146494174399</v>
      </c>
      <c r="AM47" s="4">
        <v>89.689436691575594</v>
      </c>
      <c r="AN47" s="177">
        <v>1.4607241695308699</v>
      </c>
      <c r="AO47" s="4">
        <v>-6.5526103871210601</v>
      </c>
      <c r="AP47" s="177">
        <v>1.4964559275323699</v>
      </c>
      <c r="AQ47" s="6"/>
      <c r="AR47" s="6"/>
      <c r="AS47" s="6"/>
      <c r="AT47" s="6"/>
      <c r="AU47" s="6"/>
      <c r="AV47" s="6"/>
      <c r="AW47" s="6"/>
      <c r="AX47" s="6"/>
      <c r="AY47" s="6"/>
      <c r="AZ47" s="6"/>
      <c r="BA47" s="6"/>
      <c r="BB47" s="6"/>
      <c r="BC47" s="6"/>
      <c r="BD47" s="6"/>
      <c r="BE47" s="6"/>
      <c r="BF47" s="6"/>
      <c r="BG47" s="6"/>
      <c r="BH47" s="6"/>
      <c r="BI47" s="6"/>
      <c r="BJ47" s="8"/>
    </row>
    <row r="48" spans="1:62" ht="13" customHeight="1" x14ac:dyDescent="0.35">
      <c r="A48" s="3" t="s">
        <v>388</v>
      </c>
      <c r="B48" s="171">
        <v>2</v>
      </c>
      <c r="C48" s="4">
        <v>86.475560325596703</v>
      </c>
      <c r="D48" s="177">
        <v>0.81546405394230104</v>
      </c>
      <c r="E48" s="4">
        <v>88.262682286079695</v>
      </c>
      <c r="F48" s="177">
        <v>0.864041655756143</v>
      </c>
      <c r="G48" s="4">
        <v>80.781292415211794</v>
      </c>
      <c r="H48" s="177">
        <v>1.6117509418053999</v>
      </c>
      <c r="I48" s="4">
        <v>-7.4813898708679396</v>
      </c>
      <c r="J48" s="177">
        <v>1.7450106911715</v>
      </c>
      <c r="K48" s="4">
        <v>82.969414209397499</v>
      </c>
      <c r="L48" s="177">
        <v>0.90990694921328796</v>
      </c>
      <c r="M48" s="4">
        <v>84.515502876012604</v>
      </c>
      <c r="N48" s="177">
        <v>1.0479811228971301</v>
      </c>
      <c r="O48" s="4">
        <v>77.954530238579594</v>
      </c>
      <c r="P48" s="177">
        <v>1.85014402302401</v>
      </c>
      <c r="Q48" s="4">
        <v>-6.56097263743297</v>
      </c>
      <c r="R48" s="177">
        <v>2.1359280911475098</v>
      </c>
      <c r="S48" s="4">
        <v>86.634582786273299</v>
      </c>
      <c r="T48" s="177">
        <v>0.90720301899841205</v>
      </c>
      <c r="U48" s="4">
        <v>87.849125784439593</v>
      </c>
      <c r="V48" s="177">
        <v>0.96156832101441203</v>
      </c>
      <c r="W48" s="4">
        <v>82.712585234969595</v>
      </c>
      <c r="X48" s="177">
        <v>1.71551522160614</v>
      </c>
      <c r="Y48" s="4">
        <v>-5.1365405494700296</v>
      </c>
      <c r="Z48" s="177">
        <v>1.8084987187618999</v>
      </c>
      <c r="AA48" s="4">
        <v>92.774563891088206</v>
      </c>
      <c r="AB48" s="177">
        <v>0.57338482315098904</v>
      </c>
      <c r="AC48" s="4">
        <v>93.346905997235098</v>
      </c>
      <c r="AD48" s="177">
        <v>0.64719118877672999</v>
      </c>
      <c r="AE48" s="4">
        <v>90.881125052936497</v>
      </c>
      <c r="AF48" s="177">
        <v>1.31466922977394</v>
      </c>
      <c r="AG48" s="4">
        <v>-2.4657809442986101</v>
      </c>
      <c r="AH48" s="177">
        <v>1.49558777262002</v>
      </c>
      <c r="AI48" s="4">
        <v>87.331719263711307</v>
      </c>
      <c r="AJ48" s="177">
        <v>0.836121229941726</v>
      </c>
      <c r="AK48" s="4">
        <v>88.364570507654705</v>
      </c>
      <c r="AL48" s="177">
        <v>0.93369580545474495</v>
      </c>
      <c r="AM48" s="4">
        <v>83.985192666608896</v>
      </c>
      <c r="AN48" s="177">
        <v>1.7494671407015101</v>
      </c>
      <c r="AO48" s="4">
        <v>-4.3793778410457902</v>
      </c>
      <c r="AP48" s="177">
        <v>1.97378452087201</v>
      </c>
      <c r="AQ48" s="6"/>
      <c r="AR48" s="6"/>
      <c r="AS48" s="6"/>
      <c r="AT48" s="6"/>
      <c r="AU48" s="6"/>
      <c r="AV48" s="6"/>
      <c r="AW48" s="6"/>
      <c r="AX48" s="6"/>
      <c r="AY48" s="6"/>
      <c r="AZ48" s="6"/>
      <c r="BA48" s="6"/>
      <c r="BB48" s="6"/>
      <c r="BC48" s="6"/>
      <c r="BD48" s="6"/>
      <c r="BE48" s="6"/>
      <c r="BF48" s="6"/>
      <c r="BG48" s="6"/>
      <c r="BH48" s="6"/>
      <c r="BI48" s="6"/>
      <c r="BJ48" s="8"/>
    </row>
    <row r="49" spans="1:62" ht="13" customHeight="1" x14ac:dyDescent="0.35">
      <c r="A49" s="3" t="s">
        <v>389</v>
      </c>
      <c r="B49" s="171">
        <v>2</v>
      </c>
      <c r="C49" s="4">
        <v>93.799955675078905</v>
      </c>
      <c r="D49" s="177">
        <v>0.55408331294753899</v>
      </c>
      <c r="E49" s="4">
        <v>95.671212991134695</v>
      </c>
      <c r="F49" s="177">
        <v>0.72734637647715406</v>
      </c>
      <c r="G49" s="4">
        <v>91.909822006223095</v>
      </c>
      <c r="H49" s="177">
        <v>0.88585055865558504</v>
      </c>
      <c r="I49" s="4">
        <v>-3.76139098491163</v>
      </c>
      <c r="J49" s="177">
        <v>1.1551715607537201</v>
      </c>
      <c r="K49" s="4">
        <v>90.6513932161116</v>
      </c>
      <c r="L49" s="177">
        <v>0.65876749344690799</v>
      </c>
      <c r="M49" s="4">
        <v>93.2458624916665</v>
      </c>
      <c r="N49" s="177">
        <v>0.91958197063818803</v>
      </c>
      <c r="O49" s="4">
        <v>88.010855268114099</v>
      </c>
      <c r="P49" s="177">
        <v>1.0535307935278699</v>
      </c>
      <c r="Q49" s="4">
        <v>-5.2350072235524001</v>
      </c>
      <c r="R49" s="177">
        <v>1.4655924667470801</v>
      </c>
      <c r="S49" s="4">
        <v>90.172174514779101</v>
      </c>
      <c r="T49" s="177">
        <v>0.73551968514076504</v>
      </c>
      <c r="U49" s="4">
        <v>90.488711064483994</v>
      </c>
      <c r="V49" s="177">
        <v>1.17161929665284</v>
      </c>
      <c r="W49" s="4">
        <v>89.659614199161496</v>
      </c>
      <c r="X49" s="177">
        <v>1.02542422392831</v>
      </c>
      <c r="Y49" s="4">
        <v>-0.82909686532244098</v>
      </c>
      <c r="Z49" s="177">
        <v>1.60991508904889</v>
      </c>
      <c r="AA49" s="4">
        <v>93.220833773796798</v>
      </c>
      <c r="AB49" s="177">
        <v>0.64772999307360102</v>
      </c>
      <c r="AC49" s="4">
        <v>94.068205465084503</v>
      </c>
      <c r="AD49" s="177">
        <v>0.99959396348034102</v>
      </c>
      <c r="AE49" s="4">
        <v>92.739086705156794</v>
      </c>
      <c r="AF49" s="177">
        <v>0.84611167854080804</v>
      </c>
      <c r="AG49" s="4">
        <v>-1.3291187599277401</v>
      </c>
      <c r="AH49" s="177">
        <v>1.3014330790692401</v>
      </c>
      <c r="AI49" s="4">
        <v>88.375380430920302</v>
      </c>
      <c r="AJ49" s="177">
        <v>0.84568200659662696</v>
      </c>
      <c r="AK49" s="4">
        <v>89.4083213519704</v>
      </c>
      <c r="AL49" s="177">
        <v>1.25303899694469</v>
      </c>
      <c r="AM49" s="4">
        <v>87.193120702656998</v>
      </c>
      <c r="AN49" s="177">
        <v>1.2121226172489199</v>
      </c>
      <c r="AO49" s="4">
        <v>-2.2152006493133301</v>
      </c>
      <c r="AP49" s="177">
        <v>1.7709161161676401</v>
      </c>
      <c r="AQ49" s="6"/>
      <c r="AR49" s="6"/>
      <c r="AS49" s="6"/>
      <c r="AT49" s="6"/>
      <c r="AU49" s="6"/>
      <c r="AV49" s="6"/>
      <c r="AW49" s="6"/>
      <c r="AX49" s="6"/>
      <c r="AY49" s="6"/>
      <c r="AZ49" s="6"/>
      <c r="BA49" s="6"/>
      <c r="BB49" s="6"/>
      <c r="BC49" s="6"/>
      <c r="BD49" s="6"/>
      <c r="BE49" s="6"/>
      <c r="BF49" s="6"/>
      <c r="BG49" s="6"/>
      <c r="BH49" s="6"/>
      <c r="BI49" s="6"/>
      <c r="BJ49" s="8"/>
    </row>
    <row r="50" spans="1:62" ht="13" customHeight="1" x14ac:dyDescent="0.35">
      <c r="A50" s="3" t="s">
        <v>390</v>
      </c>
      <c r="B50" s="171">
        <v>2</v>
      </c>
      <c r="C50" s="4">
        <v>82.996330777180901</v>
      </c>
      <c r="D50" s="177">
        <v>0.780107910727594</v>
      </c>
      <c r="E50" s="4">
        <v>85.025715214076598</v>
      </c>
      <c r="F50" s="177">
        <v>0.82338945925171203</v>
      </c>
      <c r="G50" s="4">
        <v>78.002481558004803</v>
      </c>
      <c r="H50" s="177">
        <v>1.57285445989809</v>
      </c>
      <c r="I50" s="4">
        <v>-7.0232336560717501</v>
      </c>
      <c r="J50" s="177">
        <v>1.67849490084536</v>
      </c>
      <c r="K50" s="4">
        <v>91.419454785400106</v>
      </c>
      <c r="L50" s="177">
        <v>0.70333408552492205</v>
      </c>
      <c r="M50" s="4">
        <v>93.498677307780994</v>
      </c>
      <c r="N50" s="177">
        <v>0.78189448163637698</v>
      </c>
      <c r="O50" s="4">
        <v>86.277140230869705</v>
      </c>
      <c r="P50" s="177">
        <v>1.3454204288745799</v>
      </c>
      <c r="Q50" s="4">
        <v>-7.2215370769112797</v>
      </c>
      <c r="R50" s="177">
        <v>1.47996860121969</v>
      </c>
      <c r="S50" s="4">
        <v>85.396923882514898</v>
      </c>
      <c r="T50" s="177">
        <v>0.76375718956643301</v>
      </c>
      <c r="U50" s="4">
        <v>86.910321130379302</v>
      </c>
      <c r="V50" s="177">
        <v>0.84733976824440005</v>
      </c>
      <c r="W50" s="4">
        <v>81.949619821618697</v>
      </c>
      <c r="X50" s="177">
        <v>1.5809261001083501</v>
      </c>
      <c r="Y50" s="4">
        <v>-4.9607013087606298</v>
      </c>
      <c r="Z50" s="177">
        <v>1.774757841082</v>
      </c>
      <c r="AA50" s="4">
        <v>90.335658506113305</v>
      </c>
      <c r="AB50" s="177">
        <v>0.64793174660619202</v>
      </c>
      <c r="AC50" s="4">
        <v>91.263978747774203</v>
      </c>
      <c r="AD50" s="177">
        <v>0.69674863089454198</v>
      </c>
      <c r="AE50" s="4">
        <v>88.144728555124601</v>
      </c>
      <c r="AF50" s="177">
        <v>1.2104198192809801</v>
      </c>
      <c r="AG50" s="4">
        <v>-3.1192501926496199</v>
      </c>
      <c r="AH50" s="177">
        <v>1.2917190938581899</v>
      </c>
      <c r="AI50" s="4">
        <v>84.589399153680404</v>
      </c>
      <c r="AJ50" s="177">
        <v>0.79462597984401195</v>
      </c>
      <c r="AK50" s="4">
        <v>86.448998631048198</v>
      </c>
      <c r="AL50" s="177">
        <v>0.92133930265221298</v>
      </c>
      <c r="AM50" s="4">
        <v>80.279329876824306</v>
      </c>
      <c r="AN50" s="177">
        <v>1.69764183496417</v>
      </c>
      <c r="AO50" s="4">
        <v>-6.1696687542238502</v>
      </c>
      <c r="AP50" s="177">
        <v>1.97242943713771</v>
      </c>
      <c r="AQ50" s="6"/>
      <c r="AR50" s="6"/>
      <c r="AS50" s="6"/>
      <c r="AT50" s="6"/>
      <c r="AU50" s="6"/>
      <c r="AV50" s="6"/>
      <c r="AW50" s="6"/>
      <c r="AX50" s="6"/>
      <c r="AY50" s="6"/>
      <c r="AZ50" s="6"/>
      <c r="BA50" s="6"/>
      <c r="BB50" s="6"/>
      <c r="BC50" s="6"/>
      <c r="BD50" s="6"/>
      <c r="BE50" s="6"/>
      <c r="BF50" s="6"/>
      <c r="BG50" s="6"/>
      <c r="BH50" s="6"/>
      <c r="BI50" s="6"/>
      <c r="BJ50" s="8"/>
    </row>
    <row r="51" spans="1:62" ht="13" customHeight="1" x14ac:dyDescent="0.35">
      <c r="A51" s="3" t="s">
        <v>391</v>
      </c>
      <c r="B51" s="171">
        <v>2</v>
      </c>
      <c r="C51" s="4">
        <v>90.853628130719699</v>
      </c>
      <c r="D51" s="177">
        <v>0.56170626995156903</v>
      </c>
      <c r="E51" s="4">
        <v>92.126236699491599</v>
      </c>
      <c r="F51" s="177">
        <v>0.58736270202832697</v>
      </c>
      <c r="G51" s="4">
        <v>87.308553749578905</v>
      </c>
      <c r="H51" s="177">
        <v>1.2578303137225399</v>
      </c>
      <c r="I51" s="4">
        <v>-4.8176829499126796</v>
      </c>
      <c r="J51" s="177">
        <v>1.3603766777795601</v>
      </c>
      <c r="K51" s="4">
        <v>94.399249391510295</v>
      </c>
      <c r="L51" s="177">
        <v>0.45899412948727197</v>
      </c>
      <c r="M51" s="4">
        <v>95.718858617177204</v>
      </c>
      <c r="N51" s="177">
        <v>0.51109112836581905</v>
      </c>
      <c r="O51" s="4">
        <v>90.8196687479861</v>
      </c>
      <c r="P51" s="177">
        <v>1.00007796756669</v>
      </c>
      <c r="Q51" s="4">
        <v>-4.8991898691911002</v>
      </c>
      <c r="R51" s="177">
        <v>1.1130108990170799</v>
      </c>
      <c r="S51" s="4">
        <v>95.519360065843699</v>
      </c>
      <c r="T51" s="177">
        <v>0.379530322074982</v>
      </c>
      <c r="U51" s="4">
        <v>96.462488068575297</v>
      </c>
      <c r="V51" s="177">
        <v>0.37693236879206998</v>
      </c>
      <c r="W51" s="4">
        <v>92.920400236437104</v>
      </c>
      <c r="X51" s="177">
        <v>0.85558227091759498</v>
      </c>
      <c r="Y51" s="4">
        <v>-3.5420878321382498</v>
      </c>
      <c r="Z51" s="177">
        <v>0.87961528814588397</v>
      </c>
      <c r="AA51" s="4">
        <v>92.252031701123101</v>
      </c>
      <c r="AB51" s="177">
        <v>0.55850932431972999</v>
      </c>
      <c r="AC51" s="4">
        <v>93.300091005816</v>
      </c>
      <c r="AD51" s="177">
        <v>0.635819051223387</v>
      </c>
      <c r="AE51" s="4">
        <v>89.419444256636197</v>
      </c>
      <c r="AF51" s="177">
        <v>1.1270785689927401</v>
      </c>
      <c r="AG51" s="4">
        <v>-3.8806467491798702</v>
      </c>
      <c r="AH51" s="177">
        <v>1.28353302153118</v>
      </c>
      <c r="AI51" s="4">
        <v>91.750706816194594</v>
      </c>
      <c r="AJ51" s="177">
        <v>0.58731469209154896</v>
      </c>
      <c r="AK51" s="4">
        <v>93.387355853188794</v>
      </c>
      <c r="AL51" s="177">
        <v>0.62338351545648996</v>
      </c>
      <c r="AM51" s="4">
        <v>87.012141920094805</v>
      </c>
      <c r="AN51" s="177">
        <v>1.28676485362196</v>
      </c>
      <c r="AO51" s="4">
        <v>-6.3752139330939999</v>
      </c>
      <c r="AP51" s="177">
        <v>1.37204177367987</v>
      </c>
      <c r="AQ51" s="6"/>
      <c r="AR51" s="6"/>
      <c r="AS51" s="6"/>
      <c r="AT51" s="6"/>
      <c r="AU51" s="6"/>
      <c r="AV51" s="6"/>
      <c r="AW51" s="6"/>
      <c r="AX51" s="6"/>
      <c r="AY51" s="6"/>
      <c r="AZ51" s="6"/>
      <c r="BA51" s="6"/>
      <c r="BB51" s="6"/>
      <c r="BC51" s="6"/>
      <c r="BD51" s="6"/>
      <c r="BE51" s="6"/>
      <c r="BF51" s="6"/>
      <c r="BG51" s="6"/>
      <c r="BH51" s="6"/>
      <c r="BI51" s="6"/>
      <c r="BJ51" s="8"/>
    </row>
    <row r="52" spans="1:62" ht="13" customHeight="1" x14ac:dyDescent="0.35">
      <c r="A52" s="3" t="s">
        <v>392</v>
      </c>
      <c r="B52" s="171">
        <v>2</v>
      </c>
      <c r="C52" s="4">
        <v>83.032269912401901</v>
      </c>
      <c r="D52" s="177">
        <v>0.86998336549740896</v>
      </c>
      <c r="E52" s="4">
        <v>85.370906364828002</v>
      </c>
      <c r="F52" s="177">
        <v>0.93410761920469798</v>
      </c>
      <c r="G52" s="4">
        <v>78.881536172501399</v>
      </c>
      <c r="H52" s="177">
        <v>1.5694954782653401</v>
      </c>
      <c r="I52" s="4">
        <v>-6.4893701923266001</v>
      </c>
      <c r="J52" s="177">
        <v>1.6929708575755</v>
      </c>
      <c r="K52" s="4">
        <v>87.908166589278693</v>
      </c>
      <c r="L52" s="177">
        <v>0.66830722898194805</v>
      </c>
      <c r="M52" s="4">
        <v>89.571337372458004</v>
      </c>
      <c r="N52" s="177">
        <v>0.89345197700202095</v>
      </c>
      <c r="O52" s="4">
        <v>84.961004804194602</v>
      </c>
      <c r="P52" s="177">
        <v>1.2847099839117599</v>
      </c>
      <c r="Q52" s="4">
        <v>-4.6103325682633898</v>
      </c>
      <c r="R52" s="177">
        <v>1.70228089397423</v>
      </c>
      <c r="S52" s="4">
        <v>83.800028889083194</v>
      </c>
      <c r="T52" s="177">
        <v>0.87131861640157005</v>
      </c>
      <c r="U52" s="4">
        <v>86.043246725727798</v>
      </c>
      <c r="V52" s="177">
        <v>0.93352576183512603</v>
      </c>
      <c r="W52" s="4">
        <v>79.827648941581003</v>
      </c>
      <c r="X52" s="177">
        <v>1.46563634434247</v>
      </c>
      <c r="Y52" s="4">
        <v>-6.21559778414679</v>
      </c>
      <c r="Z52" s="177">
        <v>1.5731487845232299</v>
      </c>
      <c r="AA52" s="4">
        <v>89.5352048668653</v>
      </c>
      <c r="AB52" s="177">
        <v>0.89272126807624297</v>
      </c>
      <c r="AC52" s="4">
        <v>91.422996941243994</v>
      </c>
      <c r="AD52" s="177">
        <v>0.83642643309891196</v>
      </c>
      <c r="AE52" s="4">
        <v>86.186506065904894</v>
      </c>
      <c r="AF52" s="177">
        <v>1.4782437952295999</v>
      </c>
      <c r="AG52" s="4">
        <v>-5.2364908753390598</v>
      </c>
      <c r="AH52" s="177">
        <v>1.39035303362371</v>
      </c>
      <c r="AI52" s="4">
        <v>84.420169056884802</v>
      </c>
      <c r="AJ52" s="177">
        <v>1.05945258431887</v>
      </c>
      <c r="AK52" s="4">
        <v>86.033349295782102</v>
      </c>
      <c r="AL52" s="177">
        <v>1.1441626245304499</v>
      </c>
      <c r="AM52" s="4">
        <v>81.571524657172702</v>
      </c>
      <c r="AN52" s="177">
        <v>1.4582498370217001</v>
      </c>
      <c r="AO52" s="4">
        <v>-4.4618246386094098</v>
      </c>
      <c r="AP52" s="177">
        <v>1.4672182160666001</v>
      </c>
      <c r="AQ52" s="6"/>
      <c r="AR52" s="6"/>
      <c r="AS52" s="6"/>
      <c r="AT52" s="6"/>
      <c r="AU52" s="6"/>
      <c r="AV52" s="6"/>
      <c r="AW52" s="6"/>
      <c r="AX52" s="6"/>
      <c r="AY52" s="6"/>
      <c r="AZ52" s="6"/>
      <c r="BA52" s="6"/>
      <c r="BB52" s="6"/>
      <c r="BC52" s="6"/>
      <c r="BD52" s="6"/>
      <c r="BE52" s="6"/>
      <c r="BF52" s="6"/>
      <c r="BG52" s="6"/>
      <c r="BH52" s="6"/>
      <c r="BI52" s="6"/>
      <c r="BJ52" s="8"/>
    </row>
    <row r="53" spans="1:62" ht="13" customHeight="1" x14ac:dyDescent="0.35">
      <c r="A53" s="3" t="s">
        <v>393</v>
      </c>
      <c r="B53" s="171">
        <v>2</v>
      </c>
      <c r="C53" s="4">
        <v>80.647667556633294</v>
      </c>
      <c r="D53" s="177">
        <v>0.86407736216518904</v>
      </c>
      <c r="E53" s="4">
        <v>82.189224357651199</v>
      </c>
      <c r="F53" s="177">
        <v>0.92758709154258601</v>
      </c>
      <c r="G53" s="4">
        <v>74.317830898973995</v>
      </c>
      <c r="H53" s="177">
        <v>2.0797032816006502</v>
      </c>
      <c r="I53" s="4">
        <v>-7.8713934586772503</v>
      </c>
      <c r="J53" s="177">
        <v>2.2462606159619498</v>
      </c>
      <c r="K53" s="4">
        <v>94.613896541782594</v>
      </c>
      <c r="L53" s="177">
        <v>0.456828899050366</v>
      </c>
      <c r="M53" s="4">
        <v>96.288220967696901</v>
      </c>
      <c r="N53" s="177">
        <v>0.47912440524466299</v>
      </c>
      <c r="O53" s="4">
        <v>87.857428448815</v>
      </c>
      <c r="P53" s="177">
        <v>1.50891703215506</v>
      </c>
      <c r="Q53" s="4">
        <v>-8.4307925188819599</v>
      </c>
      <c r="R53" s="177">
        <v>1.64772682072637</v>
      </c>
      <c r="S53" s="4">
        <v>76.959049216693899</v>
      </c>
      <c r="T53" s="177">
        <v>0.986269031733084</v>
      </c>
      <c r="U53" s="4">
        <v>77.987395121755398</v>
      </c>
      <c r="V53" s="177">
        <v>1.146796448293</v>
      </c>
      <c r="W53" s="4">
        <v>72.987141031459899</v>
      </c>
      <c r="X53" s="177">
        <v>2.32830890932035</v>
      </c>
      <c r="Y53" s="4">
        <v>-5.0002540902954999</v>
      </c>
      <c r="Z53" s="177">
        <v>2.6872579711900499</v>
      </c>
      <c r="AA53" s="4">
        <v>94.433159914578695</v>
      </c>
      <c r="AB53" s="177">
        <v>0.469788744203532</v>
      </c>
      <c r="AC53" s="4">
        <v>95.696802285838203</v>
      </c>
      <c r="AD53" s="177">
        <v>0.52588180476986401</v>
      </c>
      <c r="AE53" s="4">
        <v>89.460605505300094</v>
      </c>
      <c r="AF53" s="177">
        <v>1.3794040697533601</v>
      </c>
      <c r="AG53" s="4">
        <v>-6.2361967805380898</v>
      </c>
      <c r="AH53" s="177">
        <v>1.53631283555219</v>
      </c>
      <c r="AI53" s="4">
        <v>73.068686499149607</v>
      </c>
      <c r="AJ53" s="177">
        <v>1.0587643460988601</v>
      </c>
      <c r="AK53" s="4">
        <v>74.295572814960096</v>
      </c>
      <c r="AL53" s="177">
        <v>1.1781419589130699</v>
      </c>
      <c r="AM53" s="4">
        <v>68.3123631997789</v>
      </c>
      <c r="AN53" s="177">
        <v>2.1959040811871802</v>
      </c>
      <c r="AO53" s="4">
        <v>-5.98320961518115</v>
      </c>
      <c r="AP53" s="177">
        <v>2.44987305937005</v>
      </c>
      <c r="AQ53" s="6"/>
      <c r="AR53" s="6"/>
      <c r="AS53" s="6"/>
      <c r="AT53" s="6"/>
      <c r="AU53" s="6"/>
      <c r="AV53" s="6"/>
      <c r="AW53" s="6"/>
      <c r="AX53" s="6"/>
      <c r="AY53" s="6"/>
      <c r="AZ53" s="6"/>
      <c r="BA53" s="6"/>
      <c r="BB53" s="6"/>
      <c r="BC53" s="6"/>
      <c r="BD53" s="6"/>
      <c r="BE53" s="6"/>
      <c r="BF53" s="6"/>
      <c r="BG53" s="6"/>
      <c r="BH53" s="6"/>
      <c r="BI53" s="6"/>
      <c r="BJ53" s="8"/>
    </row>
    <row r="54" spans="1:62" ht="13" customHeight="1" x14ac:dyDescent="0.35">
      <c r="A54" s="3" t="s">
        <v>394</v>
      </c>
      <c r="B54" s="171">
        <v>2</v>
      </c>
      <c r="C54" s="4">
        <v>67.603759802478905</v>
      </c>
      <c r="D54" s="177">
        <v>1.3416153991045801</v>
      </c>
      <c r="E54" s="4">
        <v>68.009056297391993</v>
      </c>
      <c r="F54" s="177">
        <v>1.56378648908187</v>
      </c>
      <c r="G54" s="4">
        <v>66.233885629094701</v>
      </c>
      <c r="H54" s="177">
        <v>2.98396298939626</v>
      </c>
      <c r="I54" s="4">
        <v>-1.7751706682972499</v>
      </c>
      <c r="J54" s="177">
        <v>3.4800467154464299</v>
      </c>
      <c r="K54" s="4">
        <v>86.664844471350506</v>
      </c>
      <c r="L54" s="177">
        <v>0.97206248917499205</v>
      </c>
      <c r="M54" s="4">
        <v>88.666532323776707</v>
      </c>
      <c r="N54" s="177">
        <v>1.11202295526168</v>
      </c>
      <c r="O54" s="4">
        <v>79.475760033155794</v>
      </c>
      <c r="P54" s="177">
        <v>2.3188708724339699</v>
      </c>
      <c r="Q54" s="4">
        <v>-9.1907722906208793</v>
      </c>
      <c r="R54" s="177">
        <v>2.66787189896095</v>
      </c>
      <c r="S54" s="4">
        <v>90.418778070820807</v>
      </c>
      <c r="T54" s="177">
        <v>0.72850144736970401</v>
      </c>
      <c r="U54" s="4">
        <v>91.840984353041407</v>
      </c>
      <c r="V54" s="177">
        <v>0.86708337734640395</v>
      </c>
      <c r="W54" s="4">
        <v>85.416263531903695</v>
      </c>
      <c r="X54" s="177">
        <v>1.8128899600286399</v>
      </c>
      <c r="Y54" s="4">
        <v>-6.42472082113773</v>
      </c>
      <c r="Z54" s="177">
        <v>2.1480882116436901</v>
      </c>
      <c r="AA54" s="4">
        <v>89.880877135851904</v>
      </c>
      <c r="AB54" s="177">
        <v>0.72606609625265195</v>
      </c>
      <c r="AC54" s="4">
        <v>90.876110815557297</v>
      </c>
      <c r="AD54" s="177">
        <v>0.78256530548837699</v>
      </c>
      <c r="AE54" s="4">
        <v>86.444622137026002</v>
      </c>
      <c r="AF54" s="177">
        <v>1.8340852266052401</v>
      </c>
      <c r="AG54" s="4">
        <v>-4.4314886785313803</v>
      </c>
      <c r="AH54" s="177">
        <v>2.01684675968079</v>
      </c>
      <c r="AI54" s="4">
        <v>87.026190017858795</v>
      </c>
      <c r="AJ54" s="177">
        <v>0.820833552901999</v>
      </c>
      <c r="AK54" s="4">
        <v>87.804921041643595</v>
      </c>
      <c r="AL54" s="177">
        <v>0.98887909241315697</v>
      </c>
      <c r="AM54" s="4">
        <v>84.381823549138602</v>
      </c>
      <c r="AN54" s="177">
        <v>2.0381663975764899</v>
      </c>
      <c r="AO54" s="4">
        <v>-3.4230974925050499</v>
      </c>
      <c r="AP54" s="177">
        <v>2.4287560601484102</v>
      </c>
      <c r="AQ54" s="6"/>
      <c r="AR54" s="6"/>
      <c r="AS54" s="6"/>
      <c r="AT54" s="6"/>
      <c r="AU54" s="6"/>
      <c r="AV54" s="6"/>
      <c r="AW54" s="6"/>
      <c r="AX54" s="6"/>
      <c r="AY54" s="6"/>
      <c r="AZ54" s="6"/>
      <c r="BA54" s="6"/>
      <c r="BB54" s="6"/>
      <c r="BC54" s="6"/>
      <c r="BD54" s="6"/>
      <c r="BE54" s="6"/>
      <c r="BF54" s="6"/>
      <c r="BG54" s="6"/>
      <c r="BH54" s="6"/>
      <c r="BI54" s="6"/>
      <c r="BJ54" s="8"/>
    </row>
    <row r="55" spans="1:62" ht="13" customHeight="1" x14ac:dyDescent="0.35">
      <c r="A55" s="3" t="s">
        <v>395</v>
      </c>
      <c r="B55" s="171">
        <v>2</v>
      </c>
      <c r="C55" s="4">
        <v>87.170291007865302</v>
      </c>
      <c r="D55" s="177">
        <v>0.90095639136253303</v>
      </c>
      <c r="E55" s="4">
        <v>87.519638970861706</v>
      </c>
      <c r="F55" s="177">
        <v>1.0812750447225099</v>
      </c>
      <c r="G55" s="4">
        <v>86.334977424713401</v>
      </c>
      <c r="H55" s="177">
        <v>1.41985431094575</v>
      </c>
      <c r="I55" s="4">
        <v>-1.1846615461483301</v>
      </c>
      <c r="J55" s="177">
        <v>1.6883360270204699</v>
      </c>
      <c r="K55" s="4">
        <v>92.874175535495894</v>
      </c>
      <c r="L55" s="177">
        <v>0.66037986551746597</v>
      </c>
      <c r="M55" s="4">
        <v>93.398899917686094</v>
      </c>
      <c r="N55" s="177">
        <v>0.73236622871480805</v>
      </c>
      <c r="O55" s="4">
        <v>91.753299846266103</v>
      </c>
      <c r="P55" s="177">
        <v>1.2082870622656401</v>
      </c>
      <c r="Q55" s="4">
        <v>-1.6456000714199801</v>
      </c>
      <c r="R55" s="177">
        <v>1.35952424953018</v>
      </c>
      <c r="S55" s="4">
        <v>91.804738434995002</v>
      </c>
      <c r="T55" s="177">
        <v>0.68726545746157097</v>
      </c>
      <c r="U55" s="4">
        <v>91.704347869465494</v>
      </c>
      <c r="V55" s="177">
        <v>0.85595996478881198</v>
      </c>
      <c r="W55" s="4">
        <v>91.953952926697198</v>
      </c>
      <c r="X55" s="177">
        <v>1.21589067302926</v>
      </c>
      <c r="Y55" s="4">
        <v>0.24960505723170501</v>
      </c>
      <c r="Z55" s="177">
        <v>1.4907363050986699</v>
      </c>
      <c r="AA55" s="4">
        <v>94.521578879851802</v>
      </c>
      <c r="AB55" s="177">
        <v>0.61932738163586298</v>
      </c>
      <c r="AC55" s="4">
        <v>94.563997365914005</v>
      </c>
      <c r="AD55" s="177">
        <v>0.71217293790615999</v>
      </c>
      <c r="AE55" s="4">
        <v>94.263996743108905</v>
      </c>
      <c r="AF55" s="177">
        <v>1.1644141838090101</v>
      </c>
      <c r="AG55" s="4">
        <v>-0.30000062280508599</v>
      </c>
      <c r="AH55" s="177">
        <v>1.3499125566077901</v>
      </c>
      <c r="AI55" s="4">
        <v>91.708394663262098</v>
      </c>
      <c r="AJ55" s="177">
        <v>0.700114548645836</v>
      </c>
      <c r="AK55" s="4">
        <v>91.208226658331398</v>
      </c>
      <c r="AL55" s="177">
        <v>0.91930568721518102</v>
      </c>
      <c r="AM55" s="4">
        <v>92.327272620539304</v>
      </c>
      <c r="AN55" s="177">
        <v>1.20099587353155</v>
      </c>
      <c r="AO55" s="4">
        <v>1.1190459622078801</v>
      </c>
      <c r="AP55" s="177">
        <v>1.5393602689924</v>
      </c>
      <c r="AQ55" s="6"/>
      <c r="AR55" s="6"/>
      <c r="AS55" s="6"/>
      <c r="AT55" s="6"/>
      <c r="AU55" s="6"/>
      <c r="AV55" s="6"/>
      <c r="AW55" s="6"/>
      <c r="AX55" s="6"/>
      <c r="AY55" s="6"/>
      <c r="AZ55" s="6"/>
      <c r="BA55" s="6"/>
      <c r="BB55" s="6"/>
      <c r="BC55" s="6"/>
      <c r="BD55" s="6"/>
      <c r="BE55" s="6"/>
      <c r="BF55" s="6"/>
      <c r="BG55" s="6"/>
      <c r="BH55" s="6"/>
      <c r="BI55" s="6"/>
      <c r="BJ55" s="8"/>
    </row>
    <row r="56" spans="1:62" ht="13" customHeight="1" x14ac:dyDescent="0.35">
      <c r="A56" s="3" t="s">
        <v>396</v>
      </c>
      <c r="B56" s="171">
        <v>2</v>
      </c>
      <c r="C56" s="4">
        <v>72.945902890627593</v>
      </c>
      <c r="D56" s="177">
        <v>0.81992310038578797</v>
      </c>
      <c r="E56" s="4">
        <v>75.460954780324201</v>
      </c>
      <c r="F56" s="177">
        <v>0.976220665949602</v>
      </c>
      <c r="G56" s="4">
        <v>68.711804945953702</v>
      </c>
      <c r="H56" s="177">
        <v>1.51866239749027</v>
      </c>
      <c r="I56" s="4">
        <v>-6.74914983437057</v>
      </c>
      <c r="J56" s="177">
        <v>1.8346341486928599</v>
      </c>
      <c r="K56" s="4">
        <v>89.433100536460898</v>
      </c>
      <c r="L56" s="177">
        <v>0.56050228754810505</v>
      </c>
      <c r="M56" s="4">
        <v>91.065688715719602</v>
      </c>
      <c r="N56" s="177">
        <v>0.64865081224241805</v>
      </c>
      <c r="O56" s="4">
        <v>86.854989898933695</v>
      </c>
      <c r="P56" s="177">
        <v>0.918569557295144</v>
      </c>
      <c r="Q56" s="4">
        <v>-4.2106988167858903</v>
      </c>
      <c r="R56" s="177">
        <v>1.0774724759112599</v>
      </c>
      <c r="S56" s="4">
        <v>87.655842141698301</v>
      </c>
      <c r="T56" s="177">
        <v>0.68297906679318998</v>
      </c>
      <c r="U56" s="4">
        <v>89.7887636947668</v>
      </c>
      <c r="V56" s="177">
        <v>0.80839889881954397</v>
      </c>
      <c r="W56" s="4">
        <v>84.2558916574866</v>
      </c>
      <c r="X56" s="177">
        <v>1.1195830123809001</v>
      </c>
      <c r="Y56" s="4">
        <v>-5.5328720372802103</v>
      </c>
      <c r="Z56" s="177">
        <v>1.30739083134915</v>
      </c>
      <c r="AA56" s="4">
        <v>94.596178792552394</v>
      </c>
      <c r="AB56" s="177">
        <v>0.36466233478577598</v>
      </c>
      <c r="AC56" s="4">
        <v>95.4832314911922</v>
      </c>
      <c r="AD56" s="177">
        <v>0.47124815970822598</v>
      </c>
      <c r="AE56" s="4">
        <v>93.387733029712706</v>
      </c>
      <c r="AF56" s="177">
        <v>0.72598029256750196</v>
      </c>
      <c r="AG56" s="4">
        <v>-2.0954984614794498</v>
      </c>
      <c r="AH56" s="177">
        <v>0.910392876585147</v>
      </c>
      <c r="AI56" s="4">
        <v>84.286466976470507</v>
      </c>
      <c r="AJ56" s="177">
        <v>0.71636784991013702</v>
      </c>
      <c r="AK56" s="4">
        <v>87.148984510041601</v>
      </c>
      <c r="AL56" s="177">
        <v>0.79020920114202198</v>
      </c>
      <c r="AM56" s="4">
        <v>79.645080521833094</v>
      </c>
      <c r="AN56" s="177">
        <v>1.25944789016625</v>
      </c>
      <c r="AO56" s="4">
        <v>-7.5039039882084797</v>
      </c>
      <c r="AP56" s="177">
        <v>1.35336884204866</v>
      </c>
      <c r="AQ56" s="6"/>
      <c r="AR56" s="6"/>
      <c r="AS56" s="6"/>
      <c r="AT56" s="6"/>
      <c r="AU56" s="6"/>
      <c r="AV56" s="6"/>
      <c r="AW56" s="6"/>
      <c r="AX56" s="6"/>
      <c r="AY56" s="6"/>
      <c r="AZ56" s="6"/>
      <c r="BA56" s="6"/>
      <c r="BB56" s="6"/>
      <c r="BC56" s="6"/>
      <c r="BD56" s="6"/>
      <c r="BE56" s="6"/>
      <c r="BF56" s="6"/>
      <c r="BG56" s="6"/>
      <c r="BH56" s="6"/>
      <c r="BI56" s="6"/>
      <c r="BJ56" s="8"/>
    </row>
    <row r="57" spans="1:62" ht="13" customHeight="1" x14ac:dyDescent="0.35">
      <c r="A57" s="3" t="s">
        <v>397</v>
      </c>
      <c r="B57" s="171">
        <v>2</v>
      </c>
      <c r="C57" s="4">
        <v>82.276495727908895</v>
      </c>
      <c r="D57" s="177">
        <v>1.1232585616481101</v>
      </c>
      <c r="E57" s="4">
        <v>84.891250948009599</v>
      </c>
      <c r="F57" s="177">
        <v>1.2391229997723701</v>
      </c>
      <c r="G57" s="4">
        <v>77.379291979046201</v>
      </c>
      <c r="H57" s="177">
        <v>1.9656075972618201</v>
      </c>
      <c r="I57" s="4">
        <v>-7.5119589689633299</v>
      </c>
      <c r="J57" s="177">
        <v>2.2071871591060601</v>
      </c>
      <c r="K57" s="4">
        <v>91.278344869644897</v>
      </c>
      <c r="L57" s="177">
        <v>0.82765800637478304</v>
      </c>
      <c r="M57" s="4">
        <v>93.754437002510002</v>
      </c>
      <c r="N57" s="177">
        <v>1.10070625142131</v>
      </c>
      <c r="O57" s="4">
        <v>86.696914463187895</v>
      </c>
      <c r="P57" s="177">
        <v>1.35006875301718</v>
      </c>
      <c r="Q57" s="4">
        <v>-7.0575225393220498</v>
      </c>
      <c r="R57" s="177">
        <v>1.85221186642619</v>
      </c>
      <c r="S57" s="4">
        <v>84.3896980734755</v>
      </c>
      <c r="T57" s="177">
        <v>1.03887774898654</v>
      </c>
      <c r="U57" s="4">
        <v>86.353269966226506</v>
      </c>
      <c r="V57" s="177">
        <v>1.17211819352367</v>
      </c>
      <c r="W57" s="4">
        <v>80.7160774907654</v>
      </c>
      <c r="X57" s="177">
        <v>1.97292530608336</v>
      </c>
      <c r="Y57" s="4">
        <v>-5.6371924754611502</v>
      </c>
      <c r="Z57" s="177">
        <v>2.2660044632790899</v>
      </c>
      <c r="AA57" s="4">
        <v>94.144231580062197</v>
      </c>
      <c r="AB57" s="177">
        <v>0.67767697239782598</v>
      </c>
      <c r="AC57" s="4">
        <v>95.670818039084594</v>
      </c>
      <c r="AD57" s="177">
        <v>0.83693309324169896</v>
      </c>
      <c r="AE57" s="4">
        <v>91.321956805294704</v>
      </c>
      <c r="AF57" s="177">
        <v>1.1178003521255999</v>
      </c>
      <c r="AG57" s="4">
        <v>-4.34886123378985</v>
      </c>
      <c r="AH57" s="177">
        <v>1.40299756042642</v>
      </c>
      <c r="AI57" s="4">
        <v>82.561237532645706</v>
      </c>
      <c r="AJ57" s="177">
        <v>1.1135353256082201</v>
      </c>
      <c r="AK57" s="4">
        <v>84.3100123308175</v>
      </c>
      <c r="AL57" s="177">
        <v>1.2393446600621201</v>
      </c>
      <c r="AM57" s="4">
        <v>79.275647800134493</v>
      </c>
      <c r="AN57" s="177">
        <v>1.9506569890885701</v>
      </c>
      <c r="AO57" s="4">
        <v>-5.0343645306829803</v>
      </c>
      <c r="AP57" s="177">
        <v>2.1857495148238599</v>
      </c>
      <c r="AQ57" s="6"/>
      <c r="AR57" s="6"/>
      <c r="AS57" s="6"/>
      <c r="AT57" s="6"/>
      <c r="AU57" s="6"/>
      <c r="AV57" s="6"/>
      <c r="AW57" s="6"/>
      <c r="AX57" s="6"/>
      <c r="AY57" s="6"/>
      <c r="AZ57" s="6"/>
      <c r="BA57" s="6"/>
      <c r="BB57" s="6"/>
      <c r="BC57" s="6"/>
      <c r="BD57" s="6"/>
      <c r="BE57" s="6"/>
      <c r="BF57" s="6"/>
      <c r="BG57" s="6"/>
      <c r="BH57" s="6"/>
      <c r="BI57" s="6"/>
      <c r="BJ57" s="8"/>
    </row>
    <row r="58" spans="1:62" ht="13" customHeight="1" x14ac:dyDescent="0.35">
      <c r="A58" s="3" t="s">
        <v>398</v>
      </c>
      <c r="B58" s="171">
        <v>2</v>
      </c>
      <c r="C58" s="4">
        <v>90.651948583598497</v>
      </c>
      <c r="D58" s="177">
        <v>0.60459980558652404</v>
      </c>
      <c r="E58" s="4">
        <v>91.391136802087701</v>
      </c>
      <c r="F58" s="177">
        <v>0.69066995347424198</v>
      </c>
      <c r="G58" s="4">
        <v>89.413123591773797</v>
      </c>
      <c r="H58" s="177">
        <v>1.1155281787881</v>
      </c>
      <c r="I58" s="4">
        <v>-1.97801321031396</v>
      </c>
      <c r="J58" s="177">
        <v>1.3088407280711301</v>
      </c>
      <c r="K58" s="4">
        <v>90.943192146537001</v>
      </c>
      <c r="L58" s="177">
        <v>0.62480097331923401</v>
      </c>
      <c r="M58" s="4">
        <v>91.355517029059598</v>
      </c>
      <c r="N58" s="177">
        <v>0.71865667721142501</v>
      </c>
      <c r="O58" s="4">
        <v>90.279626621687001</v>
      </c>
      <c r="P58" s="177">
        <v>1.0440794985311099</v>
      </c>
      <c r="Q58" s="4">
        <v>-1.0758904073726001</v>
      </c>
      <c r="R58" s="177">
        <v>1.2096161378157899</v>
      </c>
      <c r="S58" s="4">
        <v>91.200997324072702</v>
      </c>
      <c r="T58" s="177">
        <v>0.53070694005574603</v>
      </c>
      <c r="U58" s="4">
        <v>91.214531607340305</v>
      </c>
      <c r="V58" s="177">
        <v>0.66283806721941496</v>
      </c>
      <c r="W58" s="4">
        <v>91.103375630572302</v>
      </c>
      <c r="X58" s="177">
        <v>0.93316208461218897</v>
      </c>
      <c r="Y58" s="4">
        <v>-0.11115597676797501</v>
      </c>
      <c r="Z58" s="177">
        <v>1.1654857669401699</v>
      </c>
      <c r="AA58" s="4">
        <v>94.581696873010898</v>
      </c>
      <c r="AB58" s="177">
        <v>0.43510513459865502</v>
      </c>
      <c r="AC58" s="4">
        <v>94.928436703920298</v>
      </c>
      <c r="AD58" s="177">
        <v>0.55634151578261803</v>
      </c>
      <c r="AE58" s="4">
        <v>93.979333013285796</v>
      </c>
      <c r="AF58" s="177">
        <v>0.71310304325463902</v>
      </c>
      <c r="AG58" s="4">
        <v>-0.94910369063450195</v>
      </c>
      <c r="AH58" s="177">
        <v>0.91291381693941898</v>
      </c>
      <c r="AI58" s="4">
        <v>89.087826010939395</v>
      </c>
      <c r="AJ58" s="177">
        <v>0.62152352605361105</v>
      </c>
      <c r="AK58" s="4">
        <v>89.775346842032107</v>
      </c>
      <c r="AL58" s="177">
        <v>0.70481019366664099</v>
      </c>
      <c r="AM58" s="4">
        <v>88.007751323210599</v>
      </c>
      <c r="AN58" s="177">
        <v>1.1122659096563801</v>
      </c>
      <c r="AO58" s="4">
        <v>-1.7675955188214501</v>
      </c>
      <c r="AP58" s="177">
        <v>1.28564485236689</v>
      </c>
      <c r="AQ58" s="6"/>
      <c r="AR58" s="6"/>
      <c r="AS58" s="6"/>
      <c r="AT58" s="6"/>
      <c r="AU58" s="6"/>
      <c r="AV58" s="6"/>
      <c r="AW58" s="6"/>
      <c r="AX58" s="6"/>
      <c r="AY58" s="6"/>
      <c r="AZ58" s="6"/>
      <c r="BA58" s="6"/>
      <c r="BB58" s="6"/>
      <c r="BC58" s="6"/>
      <c r="BD58" s="6"/>
      <c r="BE58" s="6"/>
      <c r="BF58" s="6"/>
      <c r="BG58" s="6"/>
      <c r="BH58" s="6"/>
      <c r="BI58" s="6"/>
      <c r="BJ58" s="8"/>
    </row>
    <row r="59" spans="1:62" ht="13" customHeight="1" x14ac:dyDescent="0.35">
      <c r="A59" s="3" t="s">
        <v>399</v>
      </c>
      <c r="B59" s="171">
        <v>2</v>
      </c>
      <c r="C59" s="4">
        <v>93.953463644079605</v>
      </c>
      <c r="D59" s="177">
        <v>0.66391721310920304</v>
      </c>
      <c r="E59" s="4">
        <v>93.988483199681895</v>
      </c>
      <c r="F59" s="177">
        <v>0.80577666084676103</v>
      </c>
      <c r="G59" s="4">
        <v>93.945225139425503</v>
      </c>
      <c r="H59" s="177">
        <v>0.93671693153874602</v>
      </c>
      <c r="I59" s="4">
        <v>-4.3258060256334802E-2</v>
      </c>
      <c r="J59" s="177">
        <v>1.15941051835872</v>
      </c>
      <c r="K59" s="4">
        <v>97.442666829053806</v>
      </c>
      <c r="L59" s="177">
        <v>0.46575140719847902</v>
      </c>
      <c r="M59" s="4">
        <v>97.888669277412006</v>
      </c>
      <c r="N59" s="177">
        <v>0.38352742826501202</v>
      </c>
      <c r="O59" s="4">
        <v>96.323191604136596</v>
      </c>
      <c r="P59" s="177">
        <v>1.0994831324930701</v>
      </c>
      <c r="Q59" s="4">
        <v>-1.5654776732754501</v>
      </c>
      <c r="R59" s="177">
        <v>1.0796485682169099</v>
      </c>
      <c r="S59" s="4">
        <v>95.621260025302504</v>
      </c>
      <c r="T59" s="177">
        <v>0.53593996529308796</v>
      </c>
      <c r="U59" s="4">
        <v>95.996667924348699</v>
      </c>
      <c r="V59" s="177">
        <v>0.60860431564369899</v>
      </c>
      <c r="W59" s="4">
        <v>94.773737347301903</v>
      </c>
      <c r="X59" s="177">
        <v>1.2533852768084</v>
      </c>
      <c r="Y59" s="4">
        <v>-1.2229305770468499</v>
      </c>
      <c r="Z59" s="177">
        <v>1.4625273430697201</v>
      </c>
      <c r="AA59" s="4">
        <v>97.2941461671453</v>
      </c>
      <c r="AB59" s="177">
        <v>0.46141489060825502</v>
      </c>
      <c r="AC59" s="4">
        <v>97.686524565496299</v>
      </c>
      <c r="AD59" s="177">
        <v>0.45238961120301902</v>
      </c>
      <c r="AE59" s="4">
        <v>96.411351933090401</v>
      </c>
      <c r="AF59" s="177">
        <v>0.88282214420071103</v>
      </c>
      <c r="AG59" s="4">
        <v>-1.27517263240594</v>
      </c>
      <c r="AH59" s="177">
        <v>0.89806837799616801</v>
      </c>
      <c r="AI59" s="4">
        <v>93.112682153168393</v>
      </c>
      <c r="AJ59" s="177">
        <v>0.78515396342400201</v>
      </c>
      <c r="AK59" s="4">
        <v>94.167174387076997</v>
      </c>
      <c r="AL59" s="177">
        <v>0.82764053696112705</v>
      </c>
      <c r="AM59" s="4">
        <v>90.539098014473893</v>
      </c>
      <c r="AN59" s="177">
        <v>1.45573353176909</v>
      </c>
      <c r="AO59" s="4">
        <v>-3.62807637260316</v>
      </c>
      <c r="AP59" s="177">
        <v>1.5681472141272399</v>
      </c>
      <c r="AQ59" s="6"/>
      <c r="AR59" s="6"/>
      <c r="AS59" s="6"/>
      <c r="AT59" s="6"/>
      <c r="AU59" s="6"/>
      <c r="AV59" s="6"/>
      <c r="AW59" s="6"/>
      <c r="AX59" s="6"/>
      <c r="AY59" s="6"/>
      <c r="AZ59" s="6"/>
      <c r="BA59" s="6"/>
      <c r="BB59" s="6"/>
      <c r="BC59" s="6"/>
      <c r="BD59" s="6"/>
      <c r="BE59" s="6"/>
      <c r="BF59" s="6"/>
      <c r="BG59" s="6"/>
      <c r="BH59" s="6"/>
      <c r="BI59" s="6"/>
      <c r="BJ59" s="8"/>
    </row>
    <row r="60" spans="1:62" ht="13" customHeight="1" x14ac:dyDescent="0.35">
      <c r="A60" s="3" t="s">
        <v>400</v>
      </c>
      <c r="B60" s="171">
        <v>2</v>
      </c>
      <c r="C60" s="4">
        <v>87.954616679645497</v>
      </c>
      <c r="D60" s="177">
        <v>1.5168833222121201</v>
      </c>
      <c r="E60" s="4">
        <v>90.461887196220104</v>
      </c>
      <c r="F60" s="177">
        <v>1.48219124979566</v>
      </c>
      <c r="G60" s="4">
        <v>83.540204788510195</v>
      </c>
      <c r="H60" s="177">
        <v>3.2239980156779402</v>
      </c>
      <c r="I60" s="4">
        <v>-6.9216824077098904</v>
      </c>
      <c r="J60" s="177">
        <v>3.53161817082671</v>
      </c>
      <c r="K60" s="4">
        <v>93.139338895977502</v>
      </c>
      <c r="L60" s="177">
        <v>1.2991864180889801</v>
      </c>
      <c r="M60" s="4">
        <v>95.758787258802798</v>
      </c>
      <c r="N60" s="177">
        <v>0.82735507027551203</v>
      </c>
      <c r="O60" s="4">
        <v>88.319347907667193</v>
      </c>
      <c r="P60" s="177">
        <v>3.2414116937123798</v>
      </c>
      <c r="Q60" s="4">
        <v>-7.43943935113563</v>
      </c>
      <c r="R60" s="177">
        <v>3.31645421564959</v>
      </c>
      <c r="S60" s="4">
        <v>92.233930673225302</v>
      </c>
      <c r="T60" s="177">
        <v>1.31735354476998</v>
      </c>
      <c r="U60" s="4">
        <v>94.594828374362393</v>
      </c>
      <c r="V60" s="177">
        <v>0.87001790649114796</v>
      </c>
      <c r="W60" s="4">
        <v>87.898547561692098</v>
      </c>
      <c r="X60" s="177">
        <v>3.2090598419423899</v>
      </c>
      <c r="Y60" s="4">
        <v>-6.6962808126702997</v>
      </c>
      <c r="Z60" s="177">
        <v>3.2731881129524001</v>
      </c>
      <c r="AA60" s="4">
        <v>94.770453782826294</v>
      </c>
      <c r="AB60" s="177">
        <v>1.2449694005757701</v>
      </c>
      <c r="AC60" s="4">
        <v>96.8736323554796</v>
      </c>
      <c r="AD60" s="177">
        <v>0.69275372603073604</v>
      </c>
      <c r="AE60" s="4">
        <v>90.936581173350604</v>
      </c>
      <c r="AF60" s="177">
        <v>3.1008093401913399</v>
      </c>
      <c r="AG60" s="4">
        <v>-5.9370511821289798</v>
      </c>
      <c r="AH60" s="177">
        <v>3.1066327657614399</v>
      </c>
      <c r="AI60" s="4">
        <v>92.181351579543602</v>
      </c>
      <c r="AJ60" s="177">
        <v>1.3156253338938699</v>
      </c>
      <c r="AK60" s="4">
        <v>94.106119689279794</v>
      </c>
      <c r="AL60" s="177">
        <v>0.94330102981279296</v>
      </c>
      <c r="AM60" s="4">
        <v>88.935203504741096</v>
      </c>
      <c r="AN60" s="177">
        <v>3.1685667085471301</v>
      </c>
      <c r="AO60" s="4">
        <v>-5.1709161845387399</v>
      </c>
      <c r="AP60" s="177">
        <v>3.2624574924749599</v>
      </c>
      <c r="AQ60" s="6"/>
      <c r="AR60" s="6"/>
      <c r="AS60" s="6"/>
      <c r="AT60" s="6"/>
      <c r="AU60" s="6"/>
      <c r="AV60" s="6"/>
      <c r="AW60" s="6"/>
      <c r="AX60" s="6"/>
      <c r="AY60" s="6"/>
      <c r="AZ60" s="6"/>
      <c r="BA60" s="6"/>
      <c r="BB60" s="6"/>
      <c r="BC60" s="6"/>
      <c r="BD60" s="6"/>
      <c r="BE60" s="6"/>
      <c r="BF60" s="6"/>
      <c r="BG60" s="6"/>
      <c r="BH60" s="6"/>
      <c r="BI60" s="6"/>
      <c r="BJ60" s="8"/>
    </row>
    <row r="61" spans="1:62" ht="13" customHeight="1" x14ac:dyDescent="0.35">
      <c r="A61" s="3" t="s">
        <v>401</v>
      </c>
      <c r="B61" s="171">
        <v>2</v>
      </c>
      <c r="C61" s="4">
        <v>72.685279182805999</v>
      </c>
      <c r="D61" s="177">
        <v>1.0883077765285001</v>
      </c>
      <c r="E61" s="4">
        <v>72.645499607335097</v>
      </c>
      <c r="F61" s="177">
        <v>1.2422005688348099</v>
      </c>
      <c r="G61" s="4">
        <v>72.678279263056496</v>
      </c>
      <c r="H61" s="177">
        <v>1.7328028594376099</v>
      </c>
      <c r="I61" s="4">
        <v>3.2779655721412802E-2</v>
      </c>
      <c r="J61" s="177">
        <v>1.94466002925645</v>
      </c>
      <c r="K61" s="4">
        <v>83.883998913708893</v>
      </c>
      <c r="L61" s="177">
        <v>1.0306600731565401</v>
      </c>
      <c r="M61" s="4">
        <v>85.054522888976805</v>
      </c>
      <c r="N61" s="177">
        <v>1.04230918586746</v>
      </c>
      <c r="O61" s="4">
        <v>81.732464671737404</v>
      </c>
      <c r="P61" s="177">
        <v>1.7332509246961101</v>
      </c>
      <c r="Q61" s="4">
        <v>-3.3220582172394</v>
      </c>
      <c r="R61" s="177">
        <v>1.7459046916008101</v>
      </c>
      <c r="S61" s="4">
        <v>79.442821972855995</v>
      </c>
      <c r="T61" s="177">
        <v>0.99866376147793801</v>
      </c>
      <c r="U61" s="4">
        <v>79.134301939938894</v>
      </c>
      <c r="V61" s="177">
        <v>1.1707440853965301</v>
      </c>
      <c r="W61" s="4">
        <v>79.938374272659303</v>
      </c>
      <c r="X61" s="177">
        <v>1.4353235423422599</v>
      </c>
      <c r="Y61" s="4">
        <v>0.80407233272039502</v>
      </c>
      <c r="Z61" s="177">
        <v>1.6341064298479</v>
      </c>
      <c r="AA61" s="4">
        <v>78.741493778274403</v>
      </c>
      <c r="AB61" s="177">
        <v>1.06567901398733</v>
      </c>
      <c r="AC61" s="4">
        <v>79.361147707593503</v>
      </c>
      <c r="AD61" s="177">
        <v>1.1956431374513099</v>
      </c>
      <c r="AE61" s="4">
        <v>77.5659144546037</v>
      </c>
      <c r="AF61" s="177">
        <v>1.8541036610419199</v>
      </c>
      <c r="AG61" s="4">
        <v>-1.7952332529898201</v>
      </c>
      <c r="AH61" s="177">
        <v>2.0850843708081102</v>
      </c>
      <c r="AI61" s="4">
        <v>76.781111373722197</v>
      </c>
      <c r="AJ61" s="177">
        <v>1.0638351825707599</v>
      </c>
      <c r="AK61" s="4">
        <v>77.533078530078797</v>
      </c>
      <c r="AL61" s="177">
        <v>1.26525312498014</v>
      </c>
      <c r="AM61" s="4">
        <v>75.361929030309497</v>
      </c>
      <c r="AN61" s="177">
        <v>1.7343693177880499</v>
      </c>
      <c r="AO61" s="4">
        <v>-2.17114949976924</v>
      </c>
      <c r="AP61" s="177">
        <v>2.03708844427794</v>
      </c>
      <c r="AQ61" s="6"/>
      <c r="AR61" s="6"/>
      <c r="AS61" s="6"/>
      <c r="AT61" s="6"/>
      <c r="AU61" s="6"/>
      <c r="AV61" s="6"/>
      <c r="AW61" s="6"/>
      <c r="AX61" s="6"/>
      <c r="AY61" s="6"/>
      <c r="AZ61" s="6"/>
      <c r="BA61" s="6"/>
      <c r="BB61" s="6"/>
      <c r="BC61" s="6"/>
      <c r="BD61" s="6"/>
      <c r="BE61" s="6"/>
      <c r="BF61" s="6"/>
      <c r="BG61" s="6"/>
      <c r="BH61" s="6"/>
      <c r="BI61" s="6"/>
      <c r="BJ61" s="8"/>
    </row>
    <row r="62" spans="1:62" ht="13" customHeight="1" x14ac:dyDescent="0.35">
      <c r="A62" s="3" t="s">
        <v>402</v>
      </c>
      <c r="B62" s="171">
        <v>2</v>
      </c>
      <c r="C62" s="4">
        <v>91.542887105323601</v>
      </c>
      <c r="D62" s="177">
        <v>0.54359531755888901</v>
      </c>
      <c r="E62" s="4">
        <v>92.724214616926702</v>
      </c>
      <c r="F62" s="177">
        <v>0.68071977474109202</v>
      </c>
      <c r="G62" s="4">
        <v>88.953575113606803</v>
      </c>
      <c r="H62" s="177">
        <v>1.0766813074112001</v>
      </c>
      <c r="I62" s="4">
        <v>-3.7706395033199098</v>
      </c>
      <c r="J62" s="177">
        <v>1.34667228567996</v>
      </c>
      <c r="K62" s="4">
        <v>96.794463948994604</v>
      </c>
      <c r="L62" s="177">
        <v>0.30817585565699901</v>
      </c>
      <c r="M62" s="4">
        <v>97.277202107424301</v>
      </c>
      <c r="N62" s="177">
        <v>0.333306047181818</v>
      </c>
      <c r="O62" s="4">
        <v>95.736938297688994</v>
      </c>
      <c r="P62" s="177">
        <v>0.69683640351657805</v>
      </c>
      <c r="Q62" s="4">
        <v>-1.54026380973535</v>
      </c>
      <c r="R62" s="177">
        <v>0.78641630036907995</v>
      </c>
      <c r="S62" s="4">
        <v>96.114887732664599</v>
      </c>
      <c r="T62" s="177">
        <v>0.36167406035016098</v>
      </c>
      <c r="U62" s="4">
        <v>96.561010016760093</v>
      </c>
      <c r="V62" s="177">
        <v>0.42281392311629501</v>
      </c>
      <c r="W62" s="4">
        <v>95.135281571659704</v>
      </c>
      <c r="X62" s="177">
        <v>0.66145258317889799</v>
      </c>
      <c r="Y62" s="4">
        <v>-1.42572844510042</v>
      </c>
      <c r="Z62" s="177">
        <v>0.77543727622763303</v>
      </c>
      <c r="AA62" s="4">
        <v>95.662144235498303</v>
      </c>
      <c r="AB62" s="177">
        <v>0.40291561063273901</v>
      </c>
      <c r="AC62" s="4">
        <v>96.156509735486907</v>
      </c>
      <c r="AD62" s="177">
        <v>0.47881016419371097</v>
      </c>
      <c r="AE62" s="4">
        <v>94.577481815531698</v>
      </c>
      <c r="AF62" s="177">
        <v>0.74533145501559595</v>
      </c>
      <c r="AG62" s="4">
        <v>-1.5790279199552499</v>
      </c>
      <c r="AH62" s="177">
        <v>0.88963219071919597</v>
      </c>
      <c r="AI62" s="4">
        <v>92.077231291750607</v>
      </c>
      <c r="AJ62" s="177">
        <v>0.55540540502787195</v>
      </c>
      <c r="AK62" s="4">
        <v>92.8795362578078</v>
      </c>
      <c r="AL62" s="177">
        <v>0.63257856090660203</v>
      </c>
      <c r="AM62" s="4">
        <v>90.318101260012099</v>
      </c>
      <c r="AN62" s="177">
        <v>1.0747669066049601</v>
      </c>
      <c r="AO62" s="4">
        <v>-2.5614349977957098</v>
      </c>
      <c r="AP62" s="177">
        <v>1.2378893637213799</v>
      </c>
      <c r="AQ62" s="6"/>
      <c r="AR62" s="6"/>
      <c r="AS62" s="6"/>
      <c r="AT62" s="6"/>
      <c r="AU62" s="6"/>
      <c r="AV62" s="6"/>
      <c r="AW62" s="6"/>
      <c r="AX62" s="6"/>
      <c r="AY62" s="6"/>
      <c r="AZ62" s="6"/>
      <c r="BA62" s="6"/>
      <c r="BB62" s="6"/>
      <c r="BC62" s="6"/>
      <c r="BD62" s="6"/>
      <c r="BE62" s="6"/>
      <c r="BF62" s="6"/>
      <c r="BG62" s="6"/>
      <c r="BH62" s="6"/>
      <c r="BI62" s="6"/>
      <c r="BJ62" s="8"/>
    </row>
    <row r="63" spans="1:62" ht="13" customHeight="1" x14ac:dyDescent="0.35">
      <c r="A63" s="192" t="s">
        <v>403</v>
      </c>
      <c r="B63" s="172">
        <v>2</v>
      </c>
      <c r="C63" s="42">
        <v>80.067171162649501</v>
      </c>
      <c r="D63" s="178">
        <v>0.201481178905387</v>
      </c>
      <c r="E63" s="42">
        <v>81.725882048712606</v>
      </c>
      <c r="F63" s="178">
        <v>0.22899823751839599</v>
      </c>
      <c r="G63" s="42">
        <v>76.075142296006902</v>
      </c>
      <c r="H63" s="178">
        <v>0.40762078501871402</v>
      </c>
      <c r="I63" s="42">
        <v>-5.6507397527057401</v>
      </c>
      <c r="J63" s="178">
        <v>0.45883902871208498</v>
      </c>
      <c r="K63" s="42">
        <v>89.100418830550197</v>
      </c>
      <c r="L63" s="178">
        <v>0.16391101292600499</v>
      </c>
      <c r="M63" s="42">
        <v>90.745711890381997</v>
      </c>
      <c r="N63" s="178">
        <v>0.182559792687738</v>
      </c>
      <c r="O63" s="42">
        <v>84.705677821062693</v>
      </c>
      <c r="P63" s="178">
        <v>0.34454247082050399</v>
      </c>
      <c r="Q63" s="42">
        <v>-6.0400340693192902</v>
      </c>
      <c r="R63" s="178">
        <v>0.38054208766478598</v>
      </c>
      <c r="S63" s="42">
        <v>86.340432118823699</v>
      </c>
      <c r="T63" s="178">
        <v>0.170929475138755</v>
      </c>
      <c r="U63" s="42">
        <v>87.756631053455493</v>
      </c>
      <c r="V63" s="178">
        <v>0.195972267918055</v>
      </c>
      <c r="W63" s="42">
        <v>83.035616866160794</v>
      </c>
      <c r="X63" s="178">
        <v>0.35710183003124002</v>
      </c>
      <c r="Y63" s="42">
        <v>-4.72101418729466</v>
      </c>
      <c r="Z63" s="178">
        <v>0.406452553641448</v>
      </c>
      <c r="AA63" s="42">
        <v>92.707669282363995</v>
      </c>
      <c r="AB63" s="178">
        <v>0.13320325119074999</v>
      </c>
      <c r="AC63" s="42">
        <v>93.860431559965804</v>
      </c>
      <c r="AD63" s="178">
        <v>0.143136761825057</v>
      </c>
      <c r="AE63" s="42">
        <v>89.723900832352797</v>
      </c>
      <c r="AF63" s="178">
        <v>0.29724069737348202</v>
      </c>
      <c r="AG63" s="42">
        <v>-4.1365307276129499</v>
      </c>
      <c r="AH63" s="178">
        <v>0.323880259270378</v>
      </c>
      <c r="AI63" s="42">
        <v>83.606540062192295</v>
      </c>
      <c r="AJ63" s="178">
        <v>0.18449223774660101</v>
      </c>
      <c r="AK63" s="42">
        <v>85.346071899595003</v>
      </c>
      <c r="AL63" s="178">
        <v>0.21218820112300299</v>
      </c>
      <c r="AM63" s="42">
        <v>79.097572116637096</v>
      </c>
      <c r="AN63" s="178">
        <v>0.38973975034692598</v>
      </c>
      <c r="AO63" s="42">
        <v>-6.2484997829579401</v>
      </c>
      <c r="AP63" s="178">
        <v>0.435630960581188</v>
      </c>
      <c r="AQ63" s="6"/>
      <c r="AR63" s="6"/>
      <c r="AS63" s="6"/>
      <c r="AT63" s="6"/>
      <c r="AU63" s="6"/>
      <c r="AV63" s="6"/>
      <c r="AW63" s="6"/>
      <c r="AX63" s="6"/>
      <c r="AY63" s="6"/>
      <c r="AZ63" s="6"/>
      <c r="BA63" s="6"/>
      <c r="BB63" s="6"/>
      <c r="BC63" s="6"/>
      <c r="BD63" s="6"/>
      <c r="BE63" s="6"/>
      <c r="BF63" s="6"/>
      <c r="BG63" s="6"/>
      <c r="BH63" s="6"/>
      <c r="BI63" s="6"/>
      <c r="BJ63" s="8"/>
    </row>
    <row r="64" spans="1:62" ht="13" customHeight="1" x14ac:dyDescent="0.35">
      <c r="A64" s="193" t="s">
        <v>404</v>
      </c>
      <c r="B64" s="173">
        <v>2</v>
      </c>
      <c r="C64" s="47">
        <v>81.948761271313899</v>
      </c>
      <c r="D64" s="179">
        <v>0.29134490505621802</v>
      </c>
      <c r="E64" s="47">
        <v>83.335004358900207</v>
      </c>
      <c r="F64" s="179">
        <v>0.34332772712290999</v>
      </c>
      <c r="G64" s="47">
        <v>78.532930847025199</v>
      </c>
      <c r="H64" s="179">
        <v>0.59600950141978803</v>
      </c>
      <c r="I64" s="47">
        <v>-4.80207351187501</v>
      </c>
      <c r="J64" s="179">
        <v>0.69837819270269696</v>
      </c>
      <c r="K64" s="47">
        <v>89.600325331307204</v>
      </c>
      <c r="L64" s="179">
        <v>0.24696472525573199</v>
      </c>
      <c r="M64" s="47">
        <v>91.115770166513499</v>
      </c>
      <c r="N64" s="179">
        <v>0.281616303533402</v>
      </c>
      <c r="O64" s="47">
        <v>85.587510240967802</v>
      </c>
      <c r="P64" s="179">
        <v>0.517819569660392</v>
      </c>
      <c r="Q64" s="47">
        <v>-5.5282599255456102</v>
      </c>
      <c r="R64" s="179">
        <v>0.58863979124747901</v>
      </c>
      <c r="S64" s="47">
        <v>88.260208490943498</v>
      </c>
      <c r="T64" s="179">
        <v>0.24732482746826701</v>
      </c>
      <c r="U64" s="47">
        <v>89.448822506248007</v>
      </c>
      <c r="V64" s="179">
        <v>0.28488471577000501</v>
      </c>
      <c r="W64" s="47">
        <v>85.446286228071202</v>
      </c>
      <c r="X64" s="179">
        <v>0.45774202662815899</v>
      </c>
      <c r="Y64" s="47">
        <v>-4.0025362781767999</v>
      </c>
      <c r="Z64" s="179">
        <v>0.52347979235679298</v>
      </c>
      <c r="AA64" s="47">
        <v>94.525830514059706</v>
      </c>
      <c r="AB64" s="179">
        <v>0.177084466819901</v>
      </c>
      <c r="AC64" s="47">
        <v>95.431314608169899</v>
      </c>
      <c r="AD64" s="179">
        <v>0.20294359986610599</v>
      </c>
      <c r="AE64" s="47">
        <v>92.211754156091004</v>
      </c>
      <c r="AF64" s="179">
        <v>0.37559951851771101</v>
      </c>
      <c r="AG64" s="47">
        <v>-3.2195604520789098</v>
      </c>
      <c r="AH64" s="179">
        <v>0.421832627175173</v>
      </c>
      <c r="AI64" s="47">
        <v>84.678179405719007</v>
      </c>
      <c r="AJ64" s="179">
        <v>0.276431362393319</v>
      </c>
      <c r="AK64" s="47">
        <v>86.766391421002297</v>
      </c>
      <c r="AL64" s="179">
        <v>0.32307131998817101</v>
      </c>
      <c r="AM64" s="47">
        <v>79.602002357598394</v>
      </c>
      <c r="AN64" s="179">
        <v>0.55542268675541895</v>
      </c>
      <c r="AO64" s="47">
        <v>-7.1643890634038403</v>
      </c>
      <c r="AP64" s="179">
        <v>0.64672733313080899</v>
      </c>
      <c r="AQ64" s="6"/>
      <c r="AR64" s="6"/>
      <c r="AS64" s="6"/>
      <c r="AT64" s="6"/>
      <c r="AU64" s="6"/>
      <c r="AV64" s="6"/>
      <c r="AW64" s="6"/>
      <c r="AX64" s="6"/>
      <c r="AY64" s="6"/>
      <c r="AZ64" s="6"/>
      <c r="BA64" s="6"/>
      <c r="BB64" s="6"/>
      <c r="BC64" s="6"/>
      <c r="BD64" s="6"/>
      <c r="BE64" s="6"/>
      <c r="BF64" s="6"/>
      <c r="BG64" s="6"/>
      <c r="BH64" s="6"/>
      <c r="BI64" s="6"/>
      <c r="BJ64" s="8"/>
    </row>
    <row r="65" spans="1:62" ht="13" customHeight="1" x14ac:dyDescent="0.35">
      <c r="A65" s="194" t="s">
        <v>405</v>
      </c>
      <c r="B65" s="174">
        <v>2</v>
      </c>
      <c r="C65" s="26">
        <v>82.384362695990703</v>
      </c>
      <c r="D65" s="180">
        <v>0.13974948435499401</v>
      </c>
      <c r="E65" s="26">
        <v>83.805371239479598</v>
      </c>
      <c r="F65" s="180">
        <v>0.15912896930051601</v>
      </c>
      <c r="G65" s="26">
        <v>78.888673626343802</v>
      </c>
      <c r="H65" s="180">
        <v>0.27650632512699402</v>
      </c>
      <c r="I65" s="26">
        <v>-4.9166976131358302</v>
      </c>
      <c r="J65" s="180">
        <v>0.31129456942601602</v>
      </c>
      <c r="K65" s="26">
        <v>90.196443731275195</v>
      </c>
      <c r="L65" s="180">
        <v>0.11213804679732101</v>
      </c>
      <c r="M65" s="26">
        <v>91.581372266178306</v>
      </c>
      <c r="N65" s="180">
        <v>0.12721671600950599</v>
      </c>
      <c r="O65" s="26">
        <v>86.588125365842103</v>
      </c>
      <c r="P65" s="180">
        <v>0.23258148078201599</v>
      </c>
      <c r="Q65" s="26">
        <v>-4.9932469003362598</v>
      </c>
      <c r="R65" s="180">
        <v>0.259160894554606</v>
      </c>
      <c r="S65" s="26">
        <v>87.750233679592895</v>
      </c>
      <c r="T65" s="180">
        <v>0.119339390253394</v>
      </c>
      <c r="U65" s="26">
        <v>88.834332153963899</v>
      </c>
      <c r="V65" s="180">
        <v>0.13799954577991499</v>
      </c>
      <c r="W65" s="26">
        <v>85.128509217494397</v>
      </c>
      <c r="X65" s="180">
        <v>0.238994332013132</v>
      </c>
      <c r="Y65" s="26">
        <v>-3.7058229364694899</v>
      </c>
      <c r="Z65" s="180">
        <v>0.272264036270912</v>
      </c>
      <c r="AA65" s="26">
        <v>92.042529046456707</v>
      </c>
      <c r="AB65" s="180">
        <v>0.100198319799881</v>
      </c>
      <c r="AC65" s="26">
        <v>93.110635865278894</v>
      </c>
      <c r="AD65" s="180">
        <v>0.11203325508600299</v>
      </c>
      <c r="AE65" s="26">
        <v>89.268862597501496</v>
      </c>
      <c r="AF65" s="180">
        <v>0.214458223801376</v>
      </c>
      <c r="AG65" s="26">
        <v>-3.8417732677774001</v>
      </c>
      <c r="AH65" s="180">
        <v>0.23823517796659099</v>
      </c>
      <c r="AI65" s="26">
        <v>85.777520092578101</v>
      </c>
      <c r="AJ65" s="180">
        <v>0.126480828837991</v>
      </c>
      <c r="AK65" s="26">
        <v>87.245249892978805</v>
      </c>
      <c r="AL65" s="180">
        <v>0.146421430490635</v>
      </c>
      <c r="AM65" s="26">
        <v>82.038874983782307</v>
      </c>
      <c r="AN65" s="180">
        <v>0.26145824049069999</v>
      </c>
      <c r="AO65" s="26">
        <v>-5.2063749091964704</v>
      </c>
      <c r="AP65" s="180">
        <v>0.29439305480207401</v>
      </c>
      <c r="AQ65" s="6"/>
      <c r="AR65" s="6"/>
      <c r="AS65" s="6"/>
      <c r="AT65" s="6"/>
      <c r="AU65" s="6"/>
      <c r="AV65" s="6"/>
      <c r="AW65" s="6"/>
      <c r="AX65" s="6"/>
      <c r="AY65" s="6"/>
      <c r="AZ65" s="6"/>
      <c r="BA65" s="6"/>
      <c r="BB65" s="6"/>
      <c r="BC65" s="6"/>
      <c r="BD65" s="6"/>
      <c r="BE65" s="6"/>
      <c r="BF65" s="6"/>
      <c r="BG65" s="6"/>
      <c r="BH65" s="6"/>
      <c r="BI65" s="6"/>
      <c r="BJ65" s="8"/>
    </row>
    <row r="66" spans="1:62" ht="13" customHeight="1" x14ac:dyDescent="0.35">
      <c r="A66" s="3" t="s">
        <v>406</v>
      </c>
      <c r="B66" s="171">
        <v>2</v>
      </c>
      <c r="C66" s="4">
        <v>87.762405654607903</v>
      </c>
      <c r="D66" s="177">
        <v>1.4068600598387599</v>
      </c>
      <c r="E66" s="4">
        <v>91.273357384857704</v>
      </c>
      <c r="F66" s="177">
        <v>1.19485042785143</v>
      </c>
      <c r="G66" s="4">
        <v>83.178840888432902</v>
      </c>
      <c r="H66" s="177">
        <v>2.4837688570489602</v>
      </c>
      <c r="I66" s="4">
        <v>-8.0945164964248395</v>
      </c>
      <c r="J66" s="177">
        <v>2.6095060277991</v>
      </c>
      <c r="K66" s="4">
        <v>94.465219649583602</v>
      </c>
      <c r="L66" s="177">
        <v>0.91487939903485005</v>
      </c>
      <c r="M66" s="4">
        <v>98.329006623399295</v>
      </c>
      <c r="N66" s="177">
        <v>0.31231332911286203</v>
      </c>
      <c r="O66" s="4">
        <v>88.991094614560097</v>
      </c>
      <c r="P66" s="177">
        <v>2.1565387099278399</v>
      </c>
      <c r="Q66" s="4">
        <v>-9.3379120088391794</v>
      </c>
      <c r="R66" s="177">
        <v>2.1883390655266299</v>
      </c>
      <c r="S66" s="4">
        <v>94.381392318947604</v>
      </c>
      <c r="T66" s="177">
        <v>0.77208701942833902</v>
      </c>
      <c r="U66" s="4">
        <v>96.371750119692507</v>
      </c>
      <c r="V66" s="177">
        <v>0.79332398067739796</v>
      </c>
      <c r="W66" s="4">
        <v>91.810651101629304</v>
      </c>
      <c r="X66" s="177">
        <v>1.5855898832631099</v>
      </c>
      <c r="Y66" s="4">
        <v>-4.5610990180631497</v>
      </c>
      <c r="Z66" s="177">
        <v>1.8799766686397701</v>
      </c>
      <c r="AA66" s="4">
        <v>96.301877369196205</v>
      </c>
      <c r="AB66" s="177">
        <v>0.74219080402828896</v>
      </c>
      <c r="AC66" s="4">
        <v>97.724223581721404</v>
      </c>
      <c r="AD66" s="177">
        <v>0.72251184027833204</v>
      </c>
      <c r="AE66" s="4">
        <v>94.650861784786599</v>
      </c>
      <c r="AF66" s="177">
        <v>1.34927422712498</v>
      </c>
      <c r="AG66" s="4">
        <v>-3.0733617969348601</v>
      </c>
      <c r="AH66" s="177">
        <v>1.4301614016598201</v>
      </c>
      <c r="AI66" s="4">
        <v>93.224992408471294</v>
      </c>
      <c r="AJ66" s="177">
        <v>0.98100727272181798</v>
      </c>
      <c r="AK66" s="4">
        <v>96.021392246990303</v>
      </c>
      <c r="AL66" s="177">
        <v>0.69472853794956302</v>
      </c>
      <c r="AM66" s="4">
        <v>89.386771930551404</v>
      </c>
      <c r="AN66" s="177">
        <v>2.2233442176662201</v>
      </c>
      <c r="AO66" s="4">
        <v>-6.6346203164388697</v>
      </c>
      <c r="AP66" s="177">
        <v>2.3383597634345299</v>
      </c>
      <c r="AQ66" s="6"/>
      <c r="AR66" s="6"/>
      <c r="AS66" s="6"/>
      <c r="AT66" s="6"/>
      <c r="AU66" s="6"/>
      <c r="AV66" s="6"/>
      <c r="AW66" s="6"/>
      <c r="AX66" s="6"/>
      <c r="AY66" s="6"/>
      <c r="AZ66" s="6"/>
      <c r="BA66" s="6"/>
      <c r="BB66" s="6"/>
      <c r="BC66" s="6"/>
      <c r="BD66" s="6"/>
      <c r="BE66" s="6"/>
      <c r="BF66" s="6"/>
      <c r="BG66" s="6"/>
      <c r="BH66" s="6"/>
      <c r="BI66" s="6"/>
      <c r="BJ66" s="8"/>
    </row>
    <row r="67" spans="1:62" ht="13" customHeight="1" x14ac:dyDescent="0.35">
      <c r="A67" s="3" t="s">
        <v>407</v>
      </c>
      <c r="B67" s="171">
        <v>2</v>
      </c>
      <c r="C67" s="4">
        <v>89.043651639443198</v>
      </c>
      <c r="D67" s="177">
        <v>1.69838688766157</v>
      </c>
      <c r="E67" s="4">
        <v>89.553044957209593</v>
      </c>
      <c r="F67" s="177">
        <v>2.46035148518851</v>
      </c>
      <c r="G67" s="4">
        <v>88.108975423352803</v>
      </c>
      <c r="H67" s="177">
        <v>2.42069351109315</v>
      </c>
      <c r="I67" s="4">
        <v>-1.4440695338568199</v>
      </c>
      <c r="J67" s="177">
        <v>3.5589613784104999</v>
      </c>
      <c r="K67" s="4">
        <v>93.6382635273673</v>
      </c>
      <c r="L67" s="177">
        <v>1.15925793926998</v>
      </c>
      <c r="M67" s="4">
        <v>95.8941718787177</v>
      </c>
      <c r="N67" s="177">
        <v>1.3812699708368801</v>
      </c>
      <c r="O67" s="4">
        <v>90.255426185764605</v>
      </c>
      <c r="P67" s="177">
        <v>1.8942052361438599</v>
      </c>
      <c r="Q67" s="4">
        <v>-5.6387456929530897</v>
      </c>
      <c r="R67" s="177">
        <v>2.3104588049854402</v>
      </c>
      <c r="S67" s="4">
        <v>88.021929095113805</v>
      </c>
      <c r="T67" s="177">
        <v>1.4186632809126101</v>
      </c>
      <c r="U67" s="4">
        <v>87.7608477301889</v>
      </c>
      <c r="V67" s="177">
        <v>1.99531008358832</v>
      </c>
      <c r="W67" s="4">
        <v>88.187526702126405</v>
      </c>
      <c r="X67" s="177">
        <v>1.8847155162856599</v>
      </c>
      <c r="Y67" s="4">
        <v>0.42667897193750498</v>
      </c>
      <c r="Z67" s="177">
        <v>2.6976929807719898</v>
      </c>
      <c r="AA67" s="4">
        <v>96.6050937553876</v>
      </c>
      <c r="AB67" s="177">
        <v>0.83701475793584401</v>
      </c>
      <c r="AC67" s="4">
        <v>97.473021322265595</v>
      </c>
      <c r="AD67" s="177">
        <v>0.94274990686527105</v>
      </c>
      <c r="AE67" s="4">
        <v>95.279739135989303</v>
      </c>
      <c r="AF67" s="177">
        <v>1.34396383100299</v>
      </c>
      <c r="AG67" s="4">
        <v>-2.1932821862762801</v>
      </c>
      <c r="AH67" s="177">
        <v>1.49541668300527</v>
      </c>
      <c r="AI67" s="4">
        <v>85.799234497260301</v>
      </c>
      <c r="AJ67" s="177">
        <v>1.4200281482383901</v>
      </c>
      <c r="AK67" s="4">
        <v>87.5700000932123</v>
      </c>
      <c r="AL67" s="177">
        <v>2.11627698616967</v>
      </c>
      <c r="AM67" s="4">
        <v>83.175504979790006</v>
      </c>
      <c r="AN67" s="177">
        <v>2.66497679540569</v>
      </c>
      <c r="AO67" s="4">
        <v>-4.3944951134222503</v>
      </c>
      <c r="AP67" s="177">
        <v>3.77905777096462</v>
      </c>
      <c r="AQ67" s="6"/>
      <c r="AR67" s="6"/>
      <c r="AS67" s="6"/>
      <c r="AT67" s="6"/>
      <c r="AU67" s="6"/>
      <c r="AV67" s="6"/>
      <c r="AW67" s="6"/>
      <c r="AX67" s="6"/>
      <c r="AY67" s="6"/>
      <c r="AZ67" s="6"/>
      <c r="BA67" s="6"/>
      <c r="BB67" s="6"/>
      <c r="BC67" s="6"/>
      <c r="BD67" s="6"/>
      <c r="BE67" s="6"/>
      <c r="BF67" s="6"/>
      <c r="BG67" s="6"/>
      <c r="BH67" s="6"/>
      <c r="BI67" s="6"/>
      <c r="BJ67" s="8"/>
    </row>
    <row r="68" spans="1:62" ht="13" customHeight="1" x14ac:dyDescent="0.35">
      <c r="A68" s="3" t="s">
        <v>408</v>
      </c>
      <c r="B68" s="171">
        <v>2</v>
      </c>
      <c r="C68" s="4">
        <v>85.521988849089198</v>
      </c>
      <c r="D68" s="177">
        <v>1.6261531260829101</v>
      </c>
      <c r="E68" s="4">
        <v>89.608039445538097</v>
      </c>
      <c r="F68" s="177">
        <v>1.4456499146470101</v>
      </c>
      <c r="G68" s="4">
        <v>77.855979287793303</v>
      </c>
      <c r="H68" s="177">
        <v>2.9525137370038301</v>
      </c>
      <c r="I68" s="4">
        <v>-11.752060157744801</v>
      </c>
      <c r="J68" s="177">
        <v>2.9939016907647402</v>
      </c>
      <c r="K68" s="4">
        <v>94.198375084965903</v>
      </c>
      <c r="L68" s="177">
        <v>1.12188160584487</v>
      </c>
      <c r="M68" s="4">
        <v>95.536694900201397</v>
      </c>
      <c r="N68" s="177">
        <v>1.4270408432681401</v>
      </c>
      <c r="O68" s="4">
        <v>91.909714571879803</v>
      </c>
      <c r="P68" s="177">
        <v>1.7278703191232601</v>
      </c>
      <c r="Q68" s="4">
        <v>-3.6269803283216402</v>
      </c>
      <c r="R68" s="177">
        <v>2.1561259991541601</v>
      </c>
      <c r="S68" s="4">
        <v>89.042151422169795</v>
      </c>
      <c r="T68" s="177">
        <v>1.53196691055701</v>
      </c>
      <c r="U68" s="4">
        <v>92.042757808469702</v>
      </c>
      <c r="V68" s="177">
        <v>1.2386407678012401</v>
      </c>
      <c r="W68" s="4">
        <v>83.151702084884903</v>
      </c>
      <c r="X68" s="177">
        <v>2.8627093544136999</v>
      </c>
      <c r="Y68" s="4">
        <v>-8.8910557235848593</v>
      </c>
      <c r="Z68" s="177">
        <v>2.6041431206302899</v>
      </c>
      <c r="AA68" s="4">
        <v>95.624524625499106</v>
      </c>
      <c r="AB68" s="177">
        <v>0.95393667323801301</v>
      </c>
      <c r="AC68" s="4">
        <v>97.236805428929202</v>
      </c>
      <c r="AD68" s="177">
        <v>0.98766188331132299</v>
      </c>
      <c r="AE68" s="4">
        <v>92.454647645604993</v>
      </c>
      <c r="AF68" s="177">
        <v>1.88377307122501</v>
      </c>
      <c r="AG68" s="4">
        <v>-4.7821577833242097</v>
      </c>
      <c r="AH68" s="177">
        <v>2.0369337077729601</v>
      </c>
      <c r="AI68" s="4">
        <v>87.305188811208595</v>
      </c>
      <c r="AJ68" s="177">
        <v>1.2988388928122101</v>
      </c>
      <c r="AK68" s="4">
        <v>90.607927409145901</v>
      </c>
      <c r="AL68" s="177">
        <v>1.3722300234948299</v>
      </c>
      <c r="AM68" s="4">
        <v>80.839876269886304</v>
      </c>
      <c r="AN68" s="177">
        <v>2.4796785111406101</v>
      </c>
      <c r="AO68" s="4">
        <v>-9.7680511392595992</v>
      </c>
      <c r="AP68" s="177">
        <v>2.7893052502122999</v>
      </c>
      <c r="AQ68" s="6"/>
      <c r="AR68" s="6"/>
      <c r="AS68" s="6"/>
      <c r="AT68" s="6"/>
      <c r="AU68" s="6"/>
      <c r="AV68" s="6"/>
      <c r="AW68" s="6"/>
      <c r="AX68" s="6"/>
      <c r="AY68" s="6"/>
      <c r="AZ68" s="6"/>
      <c r="BA68" s="6"/>
      <c r="BB68" s="6"/>
      <c r="BC68" s="6"/>
      <c r="BD68" s="6"/>
      <c r="BE68" s="6"/>
      <c r="BF68" s="6"/>
      <c r="BG68" s="6"/>
      <c r="BH68" s="6"/>
      <c r="BI68" s="6"/>
      <c r="BJ68" s="8"/>
    </row>
    <row r="69" spans="1:62" ht="13" customHeight="1" x14ac:dyDescent="0.35">
      <c r="A69" s="103" t="s">
        <v>409</v>
      </c>
      <c r="B69" s="182">
        <v>2</v>
      </c>
      <c r="C69" s="109">
        <v>84.159338859244798</v>
      </c>
      <c r="D69" s="183">
        <v>1.5683052637686401</v>
      </c>
      <c r="E69" s="109">
        <v>87.248156018384606</v>
      </c>
      <c r="F69" s="183">
        <v>1.6329010803762201</v>
      </c>
      <c r="G69" s="109">
        <v>79.244785178567</v>
      </c>
      <c r="H69" s="183">
        <v>2.6615706185352401</v>
      </c>
      <c r="I69" s="109">
        <v>-8.0033708398176504</v>
      </c>
      <c r="J69" s="183">
        <v>2.8627238193883899</v>
      </c>
      <c r="K69" s="109">
        <v>93.473452959511306</v>
      </c>
      <c r="L69" s="183">
        <v>0.90868415334740305</v>
      </c>
      <c r="M69" s="109">
        <v>95.1589035075163</v>
      </c>
      <c r="N69" s="183">
        <v>1.33076969646254</v>
      </c>
      <c r="O69" s="109">
        <v>90.685988845191204</v>
      </c>
      <c r="P69" s="183">
        <v>1.75994870057615</v>
      </c>
      <c r="Q69" s="109">
        <v>-4.4729146623250404</v>
      </c>
      <c r="R69" s="183">
        <v>2.4405580250901302</v>
      </c>
      <c r="S69" s="109">
        <v>91.359511873688902</v>
      </c>
      <c r="T69" s="183">
        <v>1.2982723962795699</v>
      </c>
      <c r="U69" s="109">
        <v>92.421353981372604</v>
      </c>
      <c r="V69" s="183">
        <v>1.26990837146655</v>
      </c>
      <c r="W69" s="109">
        <v>89.562133230361795</v>
      </c>
      <c r="X69" s="183">
        <v>2.18463461591032</v>
      </c>
      <c r="Y69" s="109">
        <v>-2.85922075101085</v>
      </c>
      <c r="Z69" s="183">
        <v>2.1328677239627498</v>
      </c>
      <c r="AA69" s="109">
        <v>94.998484758694602</v>
      </c>
      <c r="AB69" s="183">
        <v>0.77815840866012498</v>
      </c>
      <c r="AC69" s="109">
        <v>96.806763061558797</v>
      </c>
      <c r="AD69" s="183">
        <v>0.92247290011510297</v>
      </c>
      <c r="AE69" s="109">
        <v>92.016676394747506</v>
      </c>
      <c r="AF69" s="183">
        <v>1.3762197955128801</v>
      </c>
      <c r="AG69" s="109">
        <v>-4.7900866668112601</v>
      </c>
      <c r="AH69" s="183">
        <v>1.6133329886649099</v>
      </c>
      <c r="AI69" s="109">
        <v>88.830399161487193</v>
      </c>
      <c r="AJ69" s="183">
        <v>1.4179125255503799</v>
      </c>
      <c r="AK69" s="109">
        <v>90.875261397622197</v>
      </c>
      <c r="AL69" s="183">
        <v>1.32944062986315</v>
      </c>
      <c r="AM69" s="109">
        <v>85.411320871064405</v>
      </c>
      <c r="AN69" s="183">
        <v>2.72511649446245</v>
      </c>
      <c r="AO69" s="109">
        <v>-5.4639405265578196</v>
      </c>
      <c r="AP69" s="183">
        <v>2.7199869454208798</v>
      </c>
      <c r="AQ69" s="9"/>
      <c r="AR69" s="9"/>
      <c r="AS69" s="9"/>
      <c r="AT69" s="9"/>
      <c r="AU69" s="9"/>
      <c r="AV69" s="9"/>
      <c r="AW69" s="9"/>
      <c r="AX69" s="9"/>
      <c r="AY69" s="9"/>
      <c r="AZ69" s="9"/>
      <c r="BA69" s="9"/>
      <c r="BB69" s="9"/>
      <c r="BC69" s="9"/>
      <c r="BD69" s="9"/>
      <c r="BE69" s="9"/>
      <c r="BF69" s="9"/>
      <c r="BG69" s="9"/>
      <c r="BH69" s="9"/>
      <c r="BI69" s="9"/>
      <c r="BJ69" s="10"/>
    </row>
    <row r="70" spans="1:62" ht="13" customHeight="1" x14ac:dyDescent="0.35">
      <c r="A70" s="3"/>
      <c r="B70" s="175"/>
      <c r="C70" s="4" t="s">
        <v>2138</v>
      </c>
      <c r="D70" s="177" t="s">
        <v>2139</v>
      </c>
      <c r="E70" s="4" t="s">
        <v>2140</v>
      </c>
      <c r="F70" s="177" t="s">
        <v>2141</v>
      </c>
      <c r="G70" s="4" t="s">
        <v>2142</v>
      </c>
      <c r="H70" s="177" t="s">
        <v>2143</v>
      </c>
      <c r="I70" s="4" t="s">
        <v>2144</v>
      </c>
      <c r="J70" s="177" t="s">
        <v>2145</v>
      </c>
      <c r="K70" s="4" t="s">
        <v>2146</v>
      </c>
      <c r="L70" s="177" t="s">
        <v>2147</v>
      </c>
      <c r="M70" s="4" t="s">
        <v>2148</v>
      </c>
      <c r="N70" s="177" t="s">
        <v>2149</v>
      </c>
      <c r="O70" s="4" t="s">
        <v>2150</v>
      </c>
      <c r="P70" s="177" t="s">
        <v>2151</v>
      </c>
      <c r="Q70" s="4" t="s">
        <v>2152</v>
      </c>
      <c r="R70" s="177" t="s">
        <v>2153</v>
      </c>
      <c r="S70" s="4" t="s">
        <v>2154</v>
      </c>
      <c r="T70" s="177" t="s">
        <v>2155</v>
      </c>
      <c r="U70" s="4" t="s">
        <v>2156</v>
      </c>
      <c r="V70" s="177" t="s">
        <v>2157</v>
      </c>
      <c r="W70" s="4" t="s">
        <v>2158</v>
      </c>
      <c r="X70" s="177" t="s">
        <v>2159</v>
      </c>
      <c r="Y70" s="4" t="s">
        <v>2160</v>
      </c>
      <c r="Z70" s="177" t="s">
        <v>2161</v>
      </c>
      <c r="AA70" s="4" t="s">
        <v>2162</v>
      </c>
      <c r="AB70" s="177" t="s">
        <v>2163</v>
      </c>
      <c r="AC70" s="4" t="s">
        <v>2164</v>
      </c>
      <c r="AD70" s="177" t="s">
        <v>2165</v>
      </c>
      <c r="AE70" s="4" t="s">
        <v>2166</v>
      </c>
      <c r="AF70" s="177" t="s">
        <v>2167</v>
      </c>
      <c r="AG70" s="4" t="s">
        <v>2168</v>
      </c>
      <c r="AH70" s="177" t="s">
        <v>2169</v>
      </c>
      <c r="AI70" s="4" t="s">
        <v>2170</v>
      </c>
      <c r="AJ70" s="177" t="s">
        <v>2171</v>
      </c>
      <c r="AK70" s="4" t="s">
        <v>2172</v>
      </c>
      <c r="AL70" s="177" t="s">
        <v>2173</v>
      </c>
      <c r="AM70" s="4" t="s">
        <v>2174</v>
      </c>
      <c r="AN70" s="177" t="s">
        <v>2175</v>
      </c>
      <c r="AO70" s="4" t="s">
        <v>2176</v>
      </c>
      <c r="AP70" s="177" t="s">
        <v>2177</v>
      </c>
      <c r="AQ70" s="4" t="s">
        <v>2178</v>
      </c>
      <c r="AR70" s="177" t="s">
        <v>2179</v>
      </c>
      <c r="AS70" s="4" t="s">
        <v>2180</v>
      </c>
      <c r="AT70" s="177" t="s">
        <v>2181</v>
      </c>
      <c r="AU70" s="4" t="s">
        <v>2182</v>
      </c>
      <c r="AV70" s="177" t="s">
        <v>2183</v>
      </c>
      <c r="AW70" s="4" t="s">
        <v>2184</v>
      </c>
      <c r="AX70" s="177" t="s">
        <v>2185</v>
      </c>
      <c r="AY70" s="4" t="s">
        <v>2186</v>
      </c>
      <c r="AZ70" s="177" t="s">
        <v>2187</v>
      </c>
      <c r="BA70" s="6" t="s">
        <v>2188</v>
      </c>
      <c r="BB70" s="6" t="s">
        <v>2189</v>
      </c>
      <c r="BC70" s="6" t="s">
        <v>2190</v>
      </c>
      <c r="BD70" s="6" t="s">
        <v>2191</v>
      </c>
      <c r="BE70" s="6" t="s">
        <v>2192</v>
      </c>
      <c r="BF70" s="6" t="s">
        <v>2193</v>
      </c>
      <c r="BG70" s="6" t="s">
        <v>2194</v>
      </c>
      <c r="BH70" s="6" t="s">
        <v>2195</v>
      </c>
      <c r="BI70" s="6" t="s">
        <v>2196</v>
      </c>
      <c r="BJ70" s="8" t="s">
        <v>2197</v>
      </c>
    </row>
    <row r="71" spans="1:62" ht="13" customHeight="1" x14ac:dyDescent="0.35">
      <c r="A71" s="3" t="s">
        <v>353</v>
      </c>
      <c r="B71" s="175">
        <v>1</v>
      </c>
      <c r="C71" s="4">
        <v>96.296456885037699</v>
      </c>
      <c r="D71" s="177">
        <v>0.45636641592465699</v>
      </c>
      <c r="E71" s="4">
        <v>96.680080737729895</v>
      </c>
      <c r="F71" s="177">
        <v>0.43487058277691598</v>
      </c>
      <c r="G71" s="4">
        <v>94.581988167577194</v>
      </c>
      <c r="H71" s="177">
        <v>1.6220316571067099</v>
      </c>
      <c r="I71" s="4">
        <v>-2.0980925701526401</v>
      </c>
      <c r="J71" s="177">
        <v>1.63523142666153</v>
      </c>
      <c r="K71" s="4">
        <v>96.844284879740002</v>
      </c>
      <c r="L71" s="177">
        <v>0.48083691523720001</v>
      </c>
      <c r="M71" s="4">
        <v>97.543746391427703</v>
      </c>
      <c r="N71" s="177">
        <v>0.42959029157137002</v>
      </c>
      <c r="O71" s="4">
        <v>92.711459181590598</v>
      </c>
      <c r="P71" s="177">
        <v>2.1065728391026202</v>
      </c>
      <c r="Q71" s="4">
        <v>-4.8322872098371299</v>
      </c>
      <c r="R71" s="177">
        <v>2.1238466600534198</v>
      </c>
      <c r="S71" s="4">
        <v>96.375348318462201</v>
      </c>
      <c r="T71" s="177">
        <v>0.42367214978114098</v>
      </c>
      <c r="U71" s="4">
        <v>97.114817567737902</v>
      </c>
      <c r="V71" s="177">
        <v>0.45446337709871099</v>
      </c>
      <c r="W71" s="4">
        <v>92.017276582461704</v>
      </c>
      <c r="X71" s="177">
        <v>2.0487823130986298</v>
      </c>
      <c r="Y71" s="4">
        <v>-5.0975409852761704</v>
      </c>
      <c r="Z71" s="177">
        <v>2.2102903841722799</v>
      </c>
      <c r="AA71" s="4">
        <v>97.059414007935302</v>
      </c>
      <c r="AB71" s="177">
        <v>0.40741880672712699</v>
      </c>
      <c r="AC71" s="4">
        <v>97.636458382673993</v>
      </c>
      <c r="AD71" s="177">
        <v>0.37006852128989098</v>
      </c>
      <c r="AE71" s="4">
        <v>93.784164702163196</v>
      </c>
      <c r="AF71" s="177">
        <v>2.0559650773895699</v>
      </c>
      <c r="AG71" s="4">
        <v>-3.8522936805108299</v>
      </c>
      <c r="AH71" s="177">
        <v>2.12430301856226</v>
      </c>
      <c r="AI71" s="4">
        <v>97.134985853415003</v>
      </c>
      <c r="AJ71" s="177">
        <v>0.40581881027355998</v>
      </c>
      <c r="AK71" s="4">
        <v>97.624373922494996</v>
      </c>
      <c r="AL71" s="177">
        <v>0.41088189171855699</v>
      </c>
      <c r="AM71" s="4">
        <v>94.436659107658102</v>
      </c>
      <c r="AN71" s="177">
        <v>1.8031430807059201</v>
      </c>
      <c r="AO71" s="4">
        <v>-3.1877148148369399</v>
      </c>
      <c r="AP71" s="177">
        <v>1.91160408788118</v>
      </c>
      <c r="AQ71" s="4">
        <v>8.1932829517872001</v>
      </c>
      <c r="AR71" s="177">
        <v>1.0350889003821599</v>
      </c>
      <c r="AS71" s="4">
        <v>4.0804983832815802</v>
      </c>
      <c r="AT71" s="177">
        <v>0.87298877367345296</v>
      </c>
      <c r="AU71" s="4">
        <v>5.0451512582897102</v>
      </c>
      <c r="AV71" s="177">
        <v>0.86320538107697498</v>
      </c>
      <c r="AW71" s="4">
        <v>2.3931778216419302</v>
      </c>
      <c r="AX71" s="177">
        <v>0.770242681883614</v>
      </c>
      <c r="AY71" s="4">
        <v>7.0826523047810097</v>
      </c>
      <c r="AZ71" s="177">
        <v>0.91138176524110004</v>
      </c>
      <c r="BA71" s="6"/>
      <c r="BB71" s="6"/>
      <c r="BC71" s="6"/>
      <c r="BD71" s="6"/>
      <c r="BE71" s="6"/>
      <c r="BF71" s="6"/>
      <c r="BG71" s="6"/>
      <c r="BH71" s="6"/>
      <c r="BI71" s="6"/>
      <c r="BJ71" s="8"/>
    </row>
    <row r="72" spans="1:62" ht="13" customHeight="1" x14ac:dyDescent="0.35">
      <c r="A72" s="3" t="s">
        <v>357</v>
      </c>
      <c r="B72" s="175">
        <v>1</v>
      </c>
      <c r="C72" s="4">
        <v>93.760234748370607</v>
      </c>
      <c r="D72" s="177">
        <v>0.44839454945562601</v>
      </c>
      <c r="E72" s="4">
        <v>94.498790502122901</v>
      </c>
      <c r="F72" s="177">
        <v>0.47394723679398998</v>
      </c>
      <c r="G72" s="4">
        <v>89.190272543041502</v>
      </c>
      <c r="H72" s="177">
        <v>1.4991600744643301</v>
      </c>
      <c r="I72" s="4">
        <v>-5.3085179590814597</v>
      </c>
      <c r="J72" s="177">
        <v>1.59429897183113</v>
      </c>
      <c r="K72" s="4">
        <v>97.112929242400497</v>
      </c>
      <c r="L72" s="177">
        <v>0.29160690797358102</v>
      </c>
      <c r="M72" s="4">
        <v>97.606674608291002</v>
      </c>
      <c r="N72" s="177">
        <v>0.28259420527829698</v>
      </c>
      <c r="O72" s="4">
        <v>94.036367768248198</v>
      </c>
      <c r="P72" s="177">
        <v>1.19288209471227</v>
      </c>
      <c r="Q72" s="4">
        <v>-3.5703068400428002</v>
      </c>
      <c r="R72" s="177">
        <v>1.22535071984632</v>
      </c>
      <c r="S72" s="4">
        <v>95.444773866519</v>
      </c>
      <c r="T72" s="177">
        <v>0.38136346724034398</v>
      </c>
      <c r="U72" s="4">
        <v>95.816625515908996</v>
      </c>
      <c r="V72" s="177">
        <v>0.407822829480182</v>
      </c>
      <c r="W72" s="4">
        <v>93.244756648317903</v>
      </c>
      <c r="X72" s="177">
        <v>1.2137101183312899</v>
      </c>
      <c r="Y72" s="4">
        <v>-2.5718688675911499</v>
      </c>
      <c r="Z72" s="177">
        <v>1.2978031621983599</v>
      </c>
      <c r="AA72" s="4">
        <v>97.271517513507504</v>
      </c>
      <c r="AB72" s="177">
        <v>0.278416536044859</v>
      </c>
      <c r="AC72" s="4">
        <v>97.787886382438501</v>
      </c>
      <c r="AD72" s="177">
        <v>0.26706992253414003</v>
      </c>
      <c r="AE72" s="4">
        <v>93.968324222606</v>
      </c>
      <c r="AF72" s="177">
        <v>1.2623340847773601</v>
      </c>
      <c r="AG72" s="4">
        <v>-3.8195621598325098</v>
      </c>
      <c r="AH72" s="177">
        <v>1.3095060366478599</v>
      </c>
      <c r="AI72" s="4">
        <v>91.932799135173994</v>
      </c>
      <c r="AJ72" s="177">
        <v>0.51810122908219103</v>
      </c>
      <c r="AK72" s="4">
        <v>92.8728333884535</v>
      </c>
      <c r="AL72" s="177">
        <v>0.550717842092874</v>
      </c>
      <c r="AM72" s="4">
        <v>86.058130041225397</v>
      </c>
      <c r="AN72" s="177">
        <v>1.6362511993644799</v>
      </c>
      <c r="AO72" s="4">
        <v>-6.8147033472280603</v>
      </c>
      <c r="AP72" s="177">
        <v>1.7300965577204199</v>
      </c>
      <c r="AQ72" s="4">
        <v>12.8226642803352</v>
      </c>
      <c r="AR72" s="177">
        <v>0.94190444285502795</v>
      </c>
      <c r="AS72" s="4">
        <v>6.1491644123746303</v>
      </c>
      <c r="AT72" s="177">
        <v>0.67920263159292404</v>
      </c>
      <c r="AU72" s="4">
        <v>11.4194483706834</v>
      </c>
      <c r="AV72" s="177">
        <v>0.85134389962152901</v>
      </c>
      <c r="AW72" s="4">
        <v>4.3269637051610204</v>
      </c>
      <c r="AX72" s="177">
        <v>0.49725270827472801</v>
      </c>
      <c r="AY72" s="4">
        <v>14.1412725823504</v>
      </c>
      <c r="AZ72" s="177">
        <v>0.98581797234202795</v>
      </c>
      <c r="BA72" s="6"/>
      <c r="BB72" s="6"/>
      <c r="BC72" s="6"/>
      <c r="BD72" s="6"/>
      <c r="BE72" s="6"/>
      <c r="BF72" s="6"/>
      <c r="BG72" s="6"/>
      <c r="BH72" s="6"/>
      <c r="BI72" s="6"/>
      <c r="BJ72" s="8"/>
    </row>
    <row r="73" spans="1:62" ht="13" customHeight="1" x14ac:dyDescent="0.35">
      <c r="A73" s="190" t="s">
        <v>359</v>
      </c>
      <c r="B73" s="175">
        <v>1</v>
      </c>
      <c r="C73" s="4">
        <v>93.121221163183506</v>
      </c>
      <c r="D73" s="177">
        <v>0.63778794478874501</v>
      </c>
      <c r="E73" s="4">
        <v>94.126254479487201</v>
      </c>
      <c r="F73" s="177">
        <v>0.60906832194619998</v>
      </c>
      <c r="G73" s="4">
        <v>86.699059665657998</v>
      </c>
      <c r="H73" s="177">
        <v>2.24500907280897</v>
      </c>
      <c r="I73" s="4">
        <v>-7.4271948138292201</v>
      </c>
      <c r="J73" s="177">
        <v>2.2831671533627902</v>
      </c>
      <c r="K73" s="4">
        <v>96.185353045131194</v>
      </c>
      <c r="L73" s="177">
        <v>0.52491548358122897</v>
      </c>
      <c r="M73" s="4">
        <v>96.502560347657806</v>
      </c>
      <c r="N73" s="177">
        <v>0.57064493041159903</v>
      </c>
      <c r="O73" s="4">
        <v>94.399815421705796</v>
      </c>
      <c r="P73" s="177">
        <v>1.5887644636809599</v>
      </c>
      <c r="Q73" s="4">
        <v>-2.1027449259520399</v>
      </c>
      <c r="R73" s="177">
        <v>1.71853261966214</v>
      </c>
      <c r="S73" s="4">
        <v>95.297483623080097</v>
      </c>
      <c r="T73" s="177">
        <v>0.50905552818574096</v>
      </c>
      <c r="U73" s="4">
        <v>95.668365953782796</v>
      </c>
      <c r="V73" s="177">
        <v>0.59087738894475905</v>
      </c>
      <c r="W73" s="4">
        <v>92.932348384314096</v>
      </c>
      <c r="X73" s="177">
        <v>1.7977813616400999</v>
      </c>
      <c r="Y73" s="4">
        <v>-2.7360175694686899</v>
      </c>
      <c r="Z73" s="177">
        <v>2.0146341170889599</v>
      </c>
      <c r="AA73" s="4">
        <v>96.357072783741103</v>
      </c>
      <c r="AB73" s="177">
        <v>0.452313950293395</v>
      </c>
      <c r="AC73" s="4">
        <v>96.815159573416807</v>
      </c>
      <c r="AD73" s="177">
        <v>0.48791872419558102</v>
      </c>
      <c r="AE73" s="4">
        <v>93.463287632375597</v>
      </c>
      <c r="AF73" s="177">
        <v>1.8914676279682401</v>
      </c>
      <c r="AG73" s="4">
        <v>-3.3518719410412099</v>
      </c>
      <c r="AH73" s="177">
        <v>2.0403422418914801</v>
      </c>
      <c r="AI73" s="4">
        <v>90.624862209930598</v>
      </c>
      <c r="AJ73" s="177">
        <v>0.88195719540370299</v>
      </c>
      <c r="AK73" s="4">
        <v>91.9719846128379</v>
      </c>
      <c r="AL73" s="177">
        <v>0.86464284424731097</v>
      </c>
      <c r="AM73" s="4">
        <v>82.081601651974907</v>
      </c>
      <c r="AN73" s="177">
        <v>2.8688436442101999</v>
      </c>
      <c r="AO73" s="4">
        <v>-9.8903829608629099</v>
      </c>
      <c r="AP73" s="177">
        <v>2.88542532926146</v>
      </c>
      <c r="AQ73" s="4">
        <v>14.4076292895988</v>
      </c>
      <c r="AR73" s="177">
        <v>1.32197520496639</v>
      </c>
      <c r="AS73" s="4">
        <v>6.3935321269062202</v>
      </c>
      <c r="AT73" s="177">
        <v>1.0220207021672401</v>
      </c>
      <c r="AU73" s="4">
        <v>14.1432280233734</v>
      </c>
      <c r="AV73" s="177">
        <v>1.2173841972339601</v>
      </c>
      <c r="AW73" s="4">
        <v>6.1993947638960201</v>
      </c>
      <c r="AX73" s="177">
        <v>0.890755853531495</v>
      </c>
      <c r="AY73" s="4">
        <v>19.2209642367112</v>
      </c>
      <c r="AZ73" s="177">
        <v>1.52967025830263</v>
      </c>
      <c r="BA73" s="6"/>
      <c r="BB73" s="6"/>
      <c r="BC73" s="6"/>
      <c r="BD73" s="6"/>
      <c r="BE73" s="6"/>
      <c r="BF73" s="6"/>
      <c r="BG73" s="6"/>
      <c r="BH73" s="6"/>
      <c r="BI73" s="6"/>
      <c r="BJ73" s="8"/>
    </row>
    <row r="74" spans="1:62" ht="13" customHeight="1" x14ac:dyDescent="0.35">
      <c r="A74" s="3" t="s">
        <v>360</v>
      </c>
      <c r="B74" s="175">
        <v>1</v>
      </c>
      <c r="C74" s="4">
        <v>96.341792642023407</v>
      </c>
      <c r="D74" s="177">
        <v>0.53190608976218601</v>
      </c>
      <c r="E74" s="4">
        <v>96.837562442436493</v>
      </c>
      <c r="F74" s="177">
        <v>0.51151418328300302</v>
      </c>
      <c r="G74" s="4">
        <v>93.400537673520702</v>
      </c>
      <c r="H74" s="177">
        <v>1.9862595858380201</v>
      </c>
      <c r="I74" s="4">
        <v>-3.43702476891578</v>
      </c>
      <c r="J74" s="177">
        <v>2.0567291324316699</v>
      </c>
      <c r="K74" s="4">
        <v>99.069278004875301</v>
      </c>
      <c r="L74" s="177">
        <v>0.26287103511753601</v>
      </c>
      <c r="M74" s="4">
        <v>99.030309858876194</v>
      </c>
      <c r="N74" s="177">
        <v>0.29470987643401397</v>
      </c>
      <c r="O74" s="4">
        <v>99.293933468924294</v>
      </c>
      <c r="P74" s="177">
        <v>0.512617029539849</v>
      </c>
      <c r="Q74" s="4">
        <v>0.26362361004805701</v>
      </c>
      <c r="R74" s="177">
        <v>0.597226936269458</v>
      </c>
      <c r="S74" s="4">
        <v>98.459113171514204</v>
      </c>
      <c r="T74" s="177">
        <v>0.39803720728318898</v>
      </c>
      <c r="U74" s="4">
        <v>98.777638901636394</v>
      </c>
      <c r="V74" s="177">
        <v>0.35565284599172298</v>
      </c>
      <c r="W74" s="4">
        <v>96.108895152730994</v>
      </c>
      <c r="X74" s="177">
        <v>1.52784016874817</v>
      </c>
      <c r="Y74" s="4">
        <v>-2.6687437489054</v>
      </c>
      <c r="Z74" s="177">
        <v>1.4847265201550699</v>
      </c>
      <c r="AA74" s="4">
        <v>98.768798090229197</v>
      </c>
      <c r="AB74" s="177">
        <v>0.33843629026796601</v>
      </c>
      <c r="AC74" s="4">
        <v>98.822565272678503</v>
      </c>
      <c r="AD74" s="177">
        <v>0.30785348559046199</v>
      </c>
      <c r="AE74" s="4">
        <v>98.314910120753794</v>
      </c>
      <c r="AF74" s="177">
        <v>1.05231156049246</v>
      </c>
      <c r="AG74" s="4">
        <v>-0.50765515192465205</v>
      </c>
      <c r="AH74" s="177">
        <v>0.97986096344854801</v>
      </c>
      <c r="AI74" s="4">
        <v>98.812888537885996</v>
      </c>
      <c r="AJ74" s="177">
        <v>0.322340831104721</v>
      </c>
      <c r="AK74" s="4">
        <v>98.941294811199</v>
      </c>
      <c r="AL74" s="177">
        <v>0.33313900281561298</v>
      </c>
      <c r="AM74" s="4">
        <v>97.826844295235603</v>
      </c>
      <c r="AN74" s="177">
        <v>0.99375865304940803</v>
      </c>
      <c r="AO74" s="4">
        <v>-1.11445051596338</v>
      </c>
      <c r="AP74" s="177">
        <v>1.02375325885331</v>
      </c>
      <c r="AQ74" s="4">
        <v>7.9102257128434603</v>
      </c>
      <c r="AR74" s="177">
        <v>1.06391406194704</v>
      </c>
      <c r="AS74" s="4">
        <v>0.70632143323935304</v>
      </c>
      <c r="AT74" s="177">
        <v>0.41700331769860299</v>
      </c>
      <c r="AU74" s="4">
        <v>1.3333754767278501</v>
      </c>
      <c r="AV74" s="177">
        <v>0.553493557353682</v>
      </c>
      <c r="AW74" s="4">
        <v>0.33376945674395098</v>
      </c>
      <c r="AX74" s="177">
        <v>0.50292683578964203</v>
      </c>
      <c r="AY74" s="4">
        <v>1.6744036454955999</v>
      </c>
      <c r="AZ74" s="177">
        <v>0.50578465309521403</v>
      </c>
      <c r="BA74" s="6"/>
      <c r="BB74" s="6"/>
      <c r="BC74" s="6"/>
      <c r="BD74" s="6"/>
      <c r="BE74" s="6"/>
      <c r="BF74" s="6"/>
      <c r="BG74" s="6"/>
      <c r="BH74" s="6"/>
      <c r="BI74" s="6"/>
      <c r="BJ74" s="8"/>
    </row>
    <row r="75" spans="1:62" ht="13" customHeight="1" x14ac:dyDescent="0.35">
      <c r="A75" s="3" t="s">
        <v>371</v>
      </c>
      <c r="B75" s="175">
        <v>1</v>
      </c>
      <c r="C75" s="4">
        <v>85.665398296945696</v>
      </c>
      <c r="D75" s="177">
        <v>1.2200539843992799</v>
      </c>
      <c r="E75" s="4">
        <v>85.904922976094895</v>
      </c>
      <c r="F75" s="177">
        <v>1.3232261629705799</v>
      </c>
      <c r="G75" s="4">
        <v>83.5071882790389</v>
      </c>
      <c r="H75" s="177">
        <v>3.0108448064557498</v>
      </c>
      <c r="I75" s="4">
        <v>-2.3977346970560198</v>
      </c>
      <c r="J75" s="177">
        <v>3.2396750381214501</v>
      </c>
      <c r="K75" s="4">
        <v>94.011985381025895</v>
      </c>
      <c r="L75" s="177">
        <v>0.81733285910907805</v>
      </c>
      <c r="M75" s="4">
        <v>94.501149300341098</v>
      </c>
      <c r="N75" s="177">
        <v>0.848538921607355</v>
      </c>
      <c r="O75" s="4">
        <v>89.968213343506804</v>
      </c>
      <c r="P75" s="177">
        <v>2.62021011204043</v>
      </c>
      <c r="Q75" s="4">
        <v>-4.5329359568342804</v>
      </c>
      <c r="R75" s="177">
        <v>2.6956117716944501</v>
      </c>
      <c r="S75" s="4">
        <v>94.158948670773199</v>
      </c>
      <c r="T75" s="177">
        <v>0.76774607533613104</v>
      </c>
      <c r="U75" s="4">
        <v>94.5937795373776</v>
      </c>
      <c r="V75" s="177">
        <v>0.76166140458144704</v>
      </c>
      <c r="W75" s="4">
        <v>90.552992196038403</v>
      </c>
      <c r="X75" s="177">
        <v>2.6336233323273301</v>
      </c>
      <c r="Y75" s="4">
        <v>-4.0407873413391702</v>
      </c>
      <c r="Z75" s="177">
        <v>2.6440508777236702</v>
      </c>
      <c r="AA75" s="4">
        <v>97.055180978752006</v>
      </c>
      <c r="AB75" s="177">
        <v>0.57781682280755997</v>
      </c>
      <c r="AC75" s="4">
        <v>97.507528846224403</v>
      </c>
      <c r="AD75" s="177">
        <v>0.57726878920008595</v>
      </c>
      <c r="AE75" s="4">
        <v>93.467559976833698</v>
      </c>
      <c r="AF75" s="177">
        <v>2.6516070793941302</v>
      </c>
      <c r="AG75" s="4">
        <v>-4.0399688693907496</v>
      </c>
      <c r="AH75" s="177">
        <v>2.7452680133142602</v>
      </c>
      <c r="AI75" s="4">
        <v>89.431811205688803</v>
      </c>
      <c r="AJ75" s="177">
        <v>1.09324186347649</v>
      </c>
      <c r="AK75" s="4">
        <v>90.215507243603298</v>
      </c>
      <c r="AL75" s="177">
        <v>1.1185563393862701</v>
      </c>
      <c r="AM75" s="4">
        <v>82.950855902887497</v>
      </c>
      <c r="AN75" s="177">
        <v>3.5619515413407998</v>
      </c>
      <c r="AO75" s="4">
        <v>-7.2646513407158597</v>
      </c>
      <c r="AP75" s="177">
        <v>3.64407131273137</v>
      </c>
      <c r="AQ75" s="4">
        <v>8.33017148082088</v>
      </c>
      <c r="AR75" s="177">
        <v>1.53642998123242</v>
      </c>
      <c r="AS75" s="4">
        <v>5.8978997377998601</v>
      </c>
      <c r="AT75" s="177">
        <v>1.10487142568455</v>
      </c>
      <c r="AU75" s="4">
        <v>10.1723610681022</v>
      </c>
      <c r="AV75" s="177">
        <v>1.1366146417971501</v>
      </c>
      <c r="AW75" s="4">
        <v>4.7420667568167296</v>
      </c>
      <c r="AX75" s="177">
        <v>0.942912119123544</v>
      </c>
      <c r="AY75" s="4">
        <v>15.362244232351999</v>
      </c>
      <c r="AZ75" s="177">
        <v>1.5952569893928199</v>
      </c>
      <c r="BA75" s="6"/>
      <c r="BB75" s="6"/>
      <c r="BC75" s="6"/>
      <c r="BD75" s="6"/>
      <c r="BE75" s="6"/>
      <c r="BF75" s="6"/>
      <c r="BG75" s="6"/>
      <c r="BH75" s="6"/>
      <c r="BI75" s="6"/>
      <c r="BJ75" s="8"/>
    </row>
    <row r="76" spans="1:62" ht="13" customHeight="1" x14ac:dyDescent="0.35">
      <c r="A76" s="3" t="s">
        <v>376</v>
      </c>
      <c r="B76" s="175">
        <v>1</v>
      </c>
      <c r="C76" s="4">
        <v>77.085464377624703</v>
      </c>
      <c r="D76" s="177">
        <v>1.1906554995731999</v>
      </c>
      <c r="E76" s="4">
        <v>79.717132955155193</v>
      </c>
      <c r="F76" s="177">
        <v>1.31518912290847</v>
      </c>
      <c r="G76" s="4">
        <v>72.712907868893396</v>
      </c>
      <c r="H76" s="177">
        <v>1.91028213821015</v>
      </c>
      <c r="I76" s="4">
        <v>-7.00422508626185</v>
      </c>
      <c r="J76" s="177">
        <v>2.1142379973690901</v>
      </c>
      <c r="K76" s="4">
        <v>77.743608375113993</v>
      </c>
      <c r="L76" s="177">
        <v>1.13031163428485</v>
      </c>
      <c r="M76" s="4">
        <v>79.9457576365363</v>
      </c>
      <c r="N76" s="177">
        <v>1.1610491106785501</v>
      </c>
      <c r="O76" s="4">
        <v>74.348945173280299</v>
      </c>
      <c r="P76" s="177">
        <v>1.80117951614909</v>
      </c>
      <c r="Q76" s="4">
        <v>-5.5968124632559997</v>
      </c>
      <c r="R76" s="177">
        <v>1.82066503065864</v>
      </c>
      <c r="S76" s="4">
        <v>81.587615413250106</v>
      </c>
      <c r="T76" s="177">
        <v>0.97084505931161302</v>
      </c>
      <c r="U76" s="4">
        <v>84.182747650247293</v>
      </c>
      <c r="V76" s="177">
        <v>1.1200130262741099</v>
      </c>
      <c r="W76" s="4">
        <v>77.643246801946901</v>
      </c>
      <c r="X76" s="177">
        <v>1.5886995552645899</v>
      </c>
      <c r="Y76" s="4">
        <v>-6.5395008483004098</v>
      </c>
      <c r="Z76" s="177">
        <v>1.8538512897591599</v>
      </c>
      <c r="AA76" s="4">
        <v>82.567569848767903</v>
      </c>
      <c r="AB76" s="177">
        <v>0.94441729209752601</v>
      </c>
      <c r="AC76" s="4">
        <v>84.9141908329171</v>
      </c>
      <c r="AD76" s="177">
        <v>1.11670445739915</v>
      </c>
      <c r="AE76" s="4">
        <v>78.707577698717799</v>
      </c>
      <c r="AF76" s="177">
        <v>1.6178357348055199</v>
      </c>
      <c r="AG76" s="4">
        <v>-6.2066131341993396</v>
      </c>
      <c r="AH76" s="177">
        <v>1.9230923829861</v>
      </c>
      <c r="AI76" s="4">
        <v>72.302068365956202</v>
      </c>
      <c r="AJ76" s="177">
        <v>1.24728530797103</v>
      </c>
      <c r="AK76" s="4">
        <v>75.795918686262297</v>
      </c>
      <c r="AL76" s="177">
        <v>1.3274137449779</v>
      </c>
      <c r="AM76" s="4">
        <v>66.591595180359704</v>
      </c>
      <c r="AN76" s="177">
        <v>2.0545861033555299</v>
      </c>
      <c r="AO76" s="4">
        <v>-9.2043235059025399</v>
      </c>
      <c r="AP76" s="177">
        <v>2.1999982536603802</v>
      </c>
      <c r="AQ76" s="4">
        <v>7.55108274281341</v>
      </c>
      <c r="AR76" s="177">
        <v>1.6345495306378199</v>
      </c>
      <c r="AS76" s="4">
        <v>2.91194792059959</v>
      </c>
      <c r="AT76" s="177">
        <v>1.52800871377815</v>
      </c>
      <c r="AU76" s="4">
        <v>6.6702475482222896</v>
      </c>
      <c r="AV76" s="177">
        <v>1.3601217772334</v>
      </c>
      <c r="AW76" s="4">
        <v>7.4668395836985404</v>
      </c>
      <c r="AX76" s="177">
        <v>1.3946688630709301</v>
      </c>
      <c r="AY76" s="4">
        <v>8.2471639025454895</v>
      </c>
      <c r="AZ76" s="177">
        <v>1.7682760555550501</v>
      </c>
      <c r="BA76" s="6"/>
      <c r="BB76" s="6"/>
      <c r="BC76" s="6"/>
      <c r="BD76" s="6"/>
      <c r="BE76" s="6"/>
      <c r="BF76" s="6"/>
      <c r="BG76" s="6"/>
      <c r="BH76" s="6"/>
      <c r="BI76" s="6"/>
      <c r="BJ76" s="8"/>
    </row>
    <row r="77" spans="1:62" ht="13" customHeight="1" x14ac:dyDescent="0.35">
      <c r="A77" s="3" t="s">
        <v>378</v>
      </c>
      <c r="B77" s="175">
        <v>1</v>
      </c>
      <c r="C77" s="4">
        <v>82.6893829838409</v>
      </c>
      <c r="D77" s="177">
        <v>1.0004033308398901</v>
      </c>
      <c r="E77" s="4">
        <v>82.871663057544893</v>
      </c>
      <c r="F77" s="177">
        <v>1.1243251292983201</v>
      </c>
      <c r="G77" s="4">
        <v>82.273530558878605</v>
      </c>
      <c r="H77" s="177">
        <v>2.0925376257278101</v>
      </c>
      <c r="I77" s="4">
        <v>-0.59813249866625995</v>
      </c>
      <c r="J77" s="177">
        <v>2.3609689743243498</v>
      </c>
      <c r="K77" s="4">
        <v>85.519699068411796</v>
      </c>
      <c r="L77" s="177">
        <v>1.1064863996538301</v>
      </c>
      <c r="M77" s="4">
        <v>85.955214680540607</v>
      </c>
      <c r="N77" s="177">
        <v>1.19915468401977</v>
      </c>
      <c r="O77" s="4">
        <v>84.058049655902295</v>
      </c>
      <c r="P77" s="177">
        <v>2.1851076702808698</v>
      </c>
      <c r="Q77" s="4">
        <v>-1.8971650246382801</v>
      </c>
      <c r="R77" s="177">
        <v>2.34297042791379</v>
      </c>
      <c r="S77" s="4">
        <v>90.569981715896205</v>
      </c>
      <c r="T77" s="177">
        <v>0.76046353538196598</v>
      </c>
      <c r="U77" s="4">
        <v>91.107898074990899</v>
      </c>
      <c r="V77" s="177">
        <v>0.93959290661150596</v>
      </c>
      <c r="W77" s="4">
        <v>88.766972314715204</v>
      </c>
      <c r="X77" s="177">
        <v>1.64691048915715</v>
      </c>
      <c r="Y77" s="4">
        <v>-2.3409257602756499</v>
      </c>
      <c r="Z77" s="177">
        <v>2.0371975124686901</v>
      </c>
      <c r="AA77" s="4">
        <v>88.179957780883001</v>
      </c>
      <c r="AB77" s="177">
        <v>0.85959986351523499</v>
      </c>
      <c r="AC77" s="4">
        <v>89.008476383758193</v>
      </c>
      <c r="AD77" s="177">
        <v>0.98142333592160802</v>
      </c>
      <c r="AE77" s="4">
        <v>85.339752773418894</v>
      </c>
      <c r="AF77" s="177">
        <v>1.8321536949761801</v>
      </c>
      <c r="AG77" s="4">
        <v>-3.66872361033928</v>
      </c>
      <c r="AH77" s="177">
        <v>2.1063420773088199</v>
      </c>
      <c r="AI77" s="4">
        <v>88.132097851739005</v>
      </c>
      <c r="AJ77" s="177">
        <v>0.90722069116081505</v>
      </c>
      <c r="AK77" s="4">
        <v>88.931463913662299</v>
      </c>
      <c r="AL77" s="177">
        <v>0.97692038531921699</v>
      </c>
      <c r="AM77" s="4">
        <v>85.4114070523934</v>
      </c>
      <c r="AN77" s="177">
        <v>2.0535397739297299</v>
      </c>
      <c r="AO77" s="4">
        <v>-3.5200568612689001</v>
      </c>
      <c r="AP77" s="177">
        <v>2.2334940697855501</v>
      </c>
      <c r="AQ77" s="4">
        <v>12.8702593000394</v>
      </c>
      <c r="AR77" s="177">
        <v>1.52301696379741</v>
      </c>
      <c r="AS77" s="4">
        <v>3.0571365650865401</v>
      </c>
      <c r="AT77" s="177">
        <v>1.51536897434787</v>
      </c>
      <c r="AU77" s="4">
        <v>7.1658075213584302</v>
      </c>
      <c r="AV77" s="177">
        <v>1.1720418923001501</v>
      </c>
      <c r="AW77" s="4">
        <v>5.05817819583363</v>
      </c>
      <c r="AX77" s="177">
        <v>1.3226071134383199</v>
      </c>
      <c r="AY77" s="4">
        <v>8.1436092034069496</v>
      </c>
      <c r="AZ77" s="177">
        <v>1.3207615499388601</v>
      </c>
      <c r="BA77" s="6"/>
      <c r="BB77" s="6"/>
      <c r="BC77" s="6"/>
      <c r="BD77" s="6"/>
      <c r="BE77" s="6"/>
      <c r="BF77" s="6"/>
      <c r="BG77" s="6"/>
      <c r="BH77" s="6"/>
      <c r="BI77" s="6"/>
      <c r="BJ77" s="8"/>
    </row>
    <row r="78" spans="1:62" ht="13" customHeight="1" x14ac:dyDescent="0.35">
      <c r="A78" s="3" t="s">
        <v>384</v>
      </c>
      <c r="B78" s="175">
        <v>1</v>
      </c>
      <c r="C78" s="4">
        <v>81.298873483072001</v>
      </c>
      <c r="D78" s="177">
        <v>0.88994628295372702</v>
      </c>
      <c r="E78" s="4">
        <v>82.993096140704594</v>
      </c>
      <c r="F78" s="177">
        <v>1.10137753610528</v>
      </c>
      <c r="G78" s="4">
        <v>78.414081381176999</v>
      </c>
      <c r="H78" s="177">
        <v>1.8876673289587</v>
      </c>
      <c r="I78" s="4">
        <v>-4.5790147595275998</v>
      </c>
      <c r="J78" s="177">
        <v>2.2850261980252702</v>
      </c>
      <c r="K78" s="4">
        <v>93.645473917266301</v>
      </c>
      <c r="L78" s="177">
        <v>0.61551235383426794</v>
      </c>
      <c r="M78" s="4">
        <v>92.418710084239507</v>
      </c>
      <c r="N78" s="177">
        <v>0.83440056376261595</v>
      </c>
      <c r="O78" s="4">
        <v>95.6861767514267</v>
      </c>
      <c r="P78" s="177">
        <v>0.79935393746162997</v>
      </c>
      <c r="Q78" s="4">
        <v>3.2674666671872501</v>
      </c>
      <c r="R78" s="177">
        <v>1.1306329176435901</v>
      </c>
      <c r="S78" s="4">
        <v>90.651763118060401</v>
      </c>
      <c r="T78" s="177">
        <v>0.78691059475663505</v>
      </c>
      <c r="U78" s="4">
        <v>90.145802160040105</v>
      </c>
      <c r="V78" s="177">
        <v>0.95828897748245301</v>
      </c>
      <c r="W78" s="4">
        <v>91.465170034386603</v>
      </c>
      <c r="X78" s="177">
        <v>1.16693563637543</v>
      </c>
      <c r="Y78" s="4">
        <v>1.31936787434653</v>
      </c>
      <c r="Z78" s="177">
        <v>1.36662272023871</v>
      </c>
      <c r="AA78" s="4">
        <v>95.531348011299002</v>
      </c>
      <c r="AB78" s="177">
        <v>0.64917381057921997</v>
      </c>
      <c r="AC78" s="4">
        <v>94.946379159423699</v>
      </c>
      <c r="AD78" s="177">
        <v>0.86128364282411196</v>
      </c>
      <c r="AE78" s="4">
        <v>96.476577388798603</v>
      </c>
      <c r="AF78" s="177">
        <v>0.68213030477600101</v>
      </c>
      <c r="AG78" s="4">
        <v>1.5301982293748999</v>
      </c>
      <c r="AH78" s="177">
        <v>0.95850109232431602</v>
      </c>
      <c r="AI78" s="4">
        <v>88.352905458184793</v>
      </c>
      <c r="AJ78" s="177">
        <v>1.0140135338181799</v>
      </c>
      <c r="AK78" s="4">
        <v>88.701302937735804</v>
      </c>
      <c r="AL78" s="177">
        <v>1.20191385293529</v>
      </c>
      <c r="AM78" s="4">
        <v>87.601078584484696</v>
      </c>
      <c r="AN78" s="177">
        <v>1.59740303816132</v>
      </c>
      <c r="AO78" s="4">
        <v>-1.10022435325114</v>
      </c>
      <c r="AP78" s="177">
        <v>1.8405781556716301</v>
      </c>
      <c r="AQ78" s="4">
        <v>15.380397797751</v>
      </c>
      <c r="AR78" s="177">
        <v>1.3420041717409501</v>
      </c>
      <c r="AS78" s="4">
        <v>11.3484976567663</v>
      </c>
      <c r="AT78" s="177">
        <v>1.1587260724489099</v>
      </c>
      <c r="AU78" s="4">
        <v>12.8907384868722</v>
      </c>
      <c r="AV78" s="177">
        <v>1.34209931624985</v>
      </c>
      <c r="AW78" s="4">
        <v>8.6980855001200705</v>
      </c>
      <c r="AX78" s="177">
        <v>1.1121817805357299</v>
      </c>
      <c r="AY78" s="4">
        <v>12.721551621640799</v>
      </c>
      <c r="AZ78" s="177">
        <v>1.3362117537726801</v>
      </c>
      <c r="BA78" s="6"/>
      <c r="BB78" s="6"/>
      <c r="BC78" s="6"/>
      <c r="BD78" s="6"/>
      <c r="BE78" s="6"/>
      <c r="BF78" s="6"/>
      <c r="BG78" s="6"/>
      <c r="BH78" s="6"/>
      <c r="BI78" s="6"/>
      <c r="BJ78" s="8"/>
    </row>
    <row r="79" spans="1:62" ht="13" customHeight="1" x14ac:dyDescent="0.35">
      <c r="A79" s="3" t="s">
        <v>389</v>
      </c>
      <c r="B79" s="175">
        <v>1</v>
      </c>
      <c r="C79" s="4">
        <v>94.838625163340893</v>
      </c>
      <c r="D79" s="177">
        <v>0.45242302811588803</v>
      </c>
      <c r="E79" s="4">
        <v>96.590336089818294</v>
      </c>
      <c r="F79" s="177">
        <v>0.484802626912611</v>
      </c>
      <c r="G79" s="4">
        <v>92.377317146649006</v>
      </c>
      <c r="H79" s="177">
        <v>0.84369421685814305</v>
      </c>
      <c r="I79" s="4">
        <v>-4.2130189431691996</v>
      </c>
      <c r="J79" s="177">
        <v>0.97372055715897199</v>
      </c>
      <c r="K79" s="4">
        <v>94.539225693418402</v>
      </c>
      <c r="L79" s="177">
        <v>0.55588700174148198</v>
      </c>
      <c r="M79" s="4">
        <v>96.812566512292804</v>
      </c>
      <c r="N79" s="177">
        <v>0.45869620520519899</v>
      </c>
      <c r="O79" s="4">
        <v>91.433780239825694</v>
      </c>
      <c r="P79" s="177">
        <v>1.13760883153347</v>
      </c>
      <c r="Q79" s="4">
        <v>-5.3787862724670701</v>
      </c>
      <c r="R79" s="177">
        <v>1.22621941379416</v>
      </c>
      <c r="S79" s="4">
        <v>94.143436864789805</v>
      </c>
      <c r="T79" s="177">
        <v>0.51171714528761902</v>
      </c>
      <c r="U79" s="4">
        <v>95.774087897619793</v>
      </c>
      <c r="V79" s="177">
        <v>0.51140455834645804</v>
      </c>
      <c r="W79" s="4">
        <v>91.757715102855897</v>
      </c>
      <c r="X79" s="177">
        <v>1.0154399725158301</v>
      </c>
      <c r="Y79" s="4">
        <v>-4.0163727947638801</v>
      </c>
      <c r="Z79" s="177">
        <v>1.1325544058100601</v>
      </c>
      <c r="AA79" s="4">
        <v>95.087084940684804</v>
      </c>
      <c r="AB79" s="177">
        <v>0.47694324030822499</v>
      </c>
      <c r="AC79" s="4">
        <v>95.958559991026505</v>
      </c>
      <c r="AD79" s="177">
        <v>0.53588050338849502</v>
      </c>
      <c r="AE79" s="4">
        <v>93.969473368963406</v>
      </c>
      <c r="AF79" s="177">
        <v>0.83181337998964</v>
      </c>
      <c r="AG79" s="4">
        <v>-1.9890866220631001</v>
      </c>
      <c r="AH79" s="177">
        <v>0.98988169264445602</v>
      </c>
      <c r="AI79" s="4">
        <v>92.265783775591899</v>
      </c>
      <c r="AJ79" s="177">
        <v>0.614162273581638</v>
      </c>
      <c r="AK79" s="4">
        <v>94.577057250292199</v>
      </c>
      <c r="AL79" s="177">
        <v>0.63235229299479101</v>
      </c>
      <c r="AM79" s="4">
        <v>89.052568757352006</v>
      </c>
      <c r="AN79" s="177">
        <v>1.1658473258603601</v>
      </c>
      <c r="AO79" s="4">
        <v>-5.5244884929402103</v>
      </c>
      <c r="AP79" s="177">
        <v>1.3287143712135201</v>
      </c>
      <c r="AQ79" s="4">
        <v>1.038669488262</v>
      </c>
      <c r="AR79" s="177">
        <v>0.71532853574876298</v>
      </c>
      <c r="AS79" s="4">
        <v>3.88783247730683</v>
      </c>
      <c r="AT79" s="177">
        <v>0.86196575867458702</v>
      </c>
      <c r="AU79" s="4">
        <v>3.9712623500106798</v>
      </c>
      <c r="AV79" s="177">
        <v>0.89601542621256303</v>
      </c>
      <c r="AW79" s="4">
        <v>1.86625116688802</v>
      </c>
      <c r="AX79" s="177">
        <v>0.80438112757749203</v>
      </c>
      <c r="AY79" s="4">
        <v>3.89040334467161</v>
      </c>
      <c r="AZ79" s="177">
        <v>1.0451666635385299</v>
      </c>
      <c r="BA79" s="6"/>
      <c r="BB79" s="6"/>
      <c r="BC79" s="6"/>
      <c r="BD79" s="6"/>
      <c r="BE79" s="6"/>
      <c r="BF79" s="6"/>
      <c r="BG79" s="6"/>
      <c r="BH79" s="6"/>
      <c r="BI79" s="6"/>
      <c r="BJ79" s="8"/>
    </row>
    <row r="80" spans="1:62" ht="13" customHeight="1" x14ac:dyDescent="0.35">
      <c r="A80" s="3" t="s">
        <v>394</v>
      </c>
      <c r="B80" s="175">
        <v>1</v>
      </c>
      <c r="C80" s="4">
        <v>78.956761767365904</v>
      </c>
      <c r="D80" s="177">
        <v>1.05602945818816</v>
      </c>
      <c r="E80" s="4">
        <v>80.050744490911597</v>
      </c>
      <c r="F80" s="177">
        <v>1.1247593317354401</v>
      </c>
      <c r="G80" s="4">
        <v>68.445170066075207</v>
      </c>
      <c r="H80" s="177">
        <v>3.0626342463437002</v>
      </c>
      <c r="I80" s="4">
        <v>-11.6055744248364</v>
      </c>
      <c r="J80" s="177">
        <v>3.3409043372465002</v>
      </c>
      <c r="K80" s="4">
        <v>93.304127276110606</v>
      </c>
      <c r="L80" s="177">
        <v>0.51868656624565501</v>
      </c>
      <c r="M80" s="4">
        <v>94.197609246811794</v>
      </c>
      <c r="N80" s="177">
        <v>0.52978449457365795</v>
      </c>
      <c r="O80" s="4">
        <v>84.8541350534949</v>
      </c>
      <c r="P80" s="177">
        <v>2.8563273749783402</v>
      </c>
      <c r="Q80" s="4">
        <v>-9.3434741933168493</v>
      </c>
      <c r="R80" s="177">
        <v>2.9832753554385598</v>
      </c>
      <c r="S80" s="4">
        <v>95.096276356900105</v>
      </c>
      <c r="T80" s="177">
        <v>0.52595869043784604</v>
      </c>
      <c r="U80" s="4">
        <v>95.948086271154693</v>
      </c>
      <c r="V80" s="177">
        <v>0.498616590724138</v>
      </c>
      <c r="W80" s="4">
        <v>87.110301111676193</v>
      </c>
      <c r="X80" s="177">
        <v>2.4755999914225102</v>
      </c>
      <c r="Y80" s="4">
        <v>-8.8377851594785</v>
      </c>
      <c r="Z80" s="177">
        <v>2.5229479056408701</v>
      </c>
      <c r="AA80" s="4">
        <v>94.404867622060806</v>
      </c>
      <c r="AB80" s="177">
        <v>0.55087731993692202</v>
      </c>
      <c r="AC80" s="4">
        <v>95.474427826942204</v>
      </c>
      <c r="AD80" s="177">
        <v>0.548606690381089</v>
      </c>
      <c r="AE80" s="4">
        <v>84.236695709122003</v>
      </c>
      <c r="AF80" s="177">
        <v>2.9306668026973601</v>
      </c>
      <c r="AG80" s="4">
        <v>-11.237732117820199</v>
      </c>
      <c r="AH80" s="177">
        <v>3.0396134764368701</v>
      </c>
      <c r="AI80" s="4">
        <v>93.291787736939895</v>
      </c>
      <c r="AJ80" s="177">
        <v>0.59203522641915496</v>
      </c>
      <c r="AK80" s="4">
        <v>94.331534937557905</v>
      </c>
      <c r="AL80" s="177">
        <v>0.58361266870409301</v>
      </c>
      <c r="AM80" s="4">
        <v>83.349975601420397</v>
      </c>
      <c r="AN80" s="177">
        <v>2.5194205232510298</v>
      </c>
      <c r="AO80" s="4">
        <v>-10.981559336137501</v>
      </c>
      <c r="AP80" s="177">
        <v>2.5943327512549601</v>
      </c>
      <c r="AQ80" s="4">
        <v>11.353001964887</v>
      </c>
      <c r="AR80" s="177">
        <v>1.7073752064721199</v>
      </c>
      <c r="AS80" s="4">
        <v>6.6392828047600698</v>
      </c>
      <c r="AT80" s="177">
        <v>1.1017900148688899</v>
      </c>
      <c r="AU80" s="4">
        <v>4.6774982860792704</v>
      </c>
      <c r="AV80" s="177">
        <v>0.89852484821892697</v>
      </c>
      <c r="AW80" s="4">
        <v>4.5239904862089197</v>
      </c>
      <c r="AX80" s="177">
        <v>0.91139332768484305</v>
      </c>
      <c r="AY80" s="4">
        <v>6.2655977190810903</v>
      </c>
      <c r="AZ80" s="177">
        <v>1.0120639460483201</v>
      </c>
      <c r="BA80" s="6"/>
      <c r="BB80" s="6"/>
      <c r="BC80" s="6"/>
      <c r="BD80" s="6"/>
      <c r="BE80" s="6"/>
      <c r="BF80" s="6"/>
      <c r="BG80" s="6"/>
      <c r="BH80" s="6"/>
      <c r="BI80" s="6"/>
      <c r="BJ80" s="8"/>
    </row>
    <row r="81" spans="1:62" ht="13" customHeight="1" x14ac:dyDescent="0.35">
      <c r="A81" s="3" t="s">
        <v>396</v>
      </c>
      <c r="B81" s="175">
        <v>1</v>
      </c>
      <c r="C81" s="4">
        <v>89.657437663331507</v>
      </c>
      <c r="D81" s="177">
        <v>0.72365780283645798</v>
      </c>
      <c r="E81" s="4">
        <v>90.741725959090999</v>
      </c>
      <c r="F81" s="177">
        <v>0.84507969408704497</v>
      </c>
      <c r="G81" s="4">
        <v>86.713220228919496</v>
      </c>
      <c r="H81" s="177">
        <v>1.42409332348245</v>
      </c>
      <c r="I81" s="4">
        <v>-4.0285057301714504</v>
      </c>
      <c r="J81" s="177">
        <v>1.6960558022218599</v>
      </c>
      <c r="K81" s="4">
        <v>96.469405374937807</v>
      </c>
      <c r="L81" s="177">
        <v>0.39813239626383201</v>
      </c>
      <c r="M81" s="4">
        <v>97.445209830380094</v>
      </c>
      <c r="N81" s="177">
        <v>0.35187754115274</v>
      </c>
      <c r="O81" s="4">
        <v>93.921542691038098</v>
      </c>
      <c r="P81" s="177">
        <v>1.0103752811037701</v>
      </c>
      <c r="Q81" s="4">
        <v>-3.52366713934201</v>
      </c>
      <c r="R81" s="177">
        <v>1.0451451645113701</v>
      </c>
      <c r="S81" s="4">
        <v>96.761047546735</v>
      </c>
      <c r="T81" s="177">
        <v>0.39612533743957901</v>
      </c>
      <c r="U81" s="4">
        <v>97.674838583355296</v>
      </c>
      <c r="V81" s="177">
        <v>0.35572412718077701</v>
      </c>
      <c r="W81" s="4">
        <v>94.653352133836094</v>
      </c>
      <c r="X81" s="177">
        <v>0.97154493830794497</v>
      </c>
      <c r="Y81" s="4">
        <v>-3.0214864495192399</v>
      </c>
      <c r="Z81" s="177">
        <v>1.0494748924503801</v>
      </c>
      <c r="AA81" s="4">
        <v>98.486539257975807</v>
      </c>
      <c r="AB81" s="177">
        <v>0.29221615466495099</v>
      </c>
      <c r="AC81" s="4">
        <v>99.141858430256306</v>
      </c>
      <c r="AD81" s="177">
        <v>0.21415310112796901</v>
      </c>
      <c r="AE81" s="4">
        <v>96.905573423646899</v>
      </c>
      <c r="AF81" s="177">
        <v>0.71841807648314104</v>
      </c>
      <c r="AG81" s="4">
        <v>-2.2362850066093798</v>
      </c>
      <c r="AH81" s="177">
        <v>0.71321013585330795</v>
      </c>
      <c r="AI81" s="4">
        <v>95.660433907858206</v>
      </c>
      <c r="AJ81" s="177">
        <v>0.47041689294692501</v>
      </c>
      <c r="AK81" s="4">
        <v>96.6713458571963</v>
      </c>
      <c r="AL81" s="177">
        <v>0.43092583746577401</v>
      </c>
      <c r="AM81" s="4">
        <v>93.233644069137895</v>
      </c>
      <c r="AN81" s="177">
        <v>0.99816407239136296</v>
      </c>
      <c r="AO81" s="4">
        <v>-3.4377017880584</v>
      </c>
      <c r="AP81" s="177">
        <v>1.0067680254724001</v>
      </c>
      <c r="AQ81" s="4">
        <v>16.711534772703999</v>
      </c>
      <c r="AR81" s="177">
        <v>1.0935970492609799</v>
      </c>
      <c r="AS81" s="4">
        <v>7.0363048384768803</v>
      </c>
      <c r="AT81" s="177">
        <v>0.68751161393931304</v>
      </c>
      <c r="AU81" s="4">
        <v>9.1052054050366706</v>
      </c>
      <c r="AV81" s="177">
        <v>0.78954144200245602</v>
      </c>
      <c r="AW81" s="4">
        <v>3.8903604654234401</v>
      </c>
      <c r="AX81" s="177">
        <v>0.46729958212969103</v>
      </c>
      <c r="AY81" s="4">
        <v>11.3739669313878</v>
      </c>
      <c r="AZ81" s="177">
        <v>0.85701513962981501</v>
      </c>
      <c r="BA81" s="6"/>
      <c r="BB81" s="6"/>
      <c r="BC81" s="6"/>
      <c r="BD81" s="6"/>
      <c r="BE81" s="6"/>
      <c r="BF81" s="6"/>
      <c r="BG81" s="6"/>
      <c r="BH81" s="6"/>
      <c r="BI81" s="6"/>
      <c r="BJ81" s="8"/>
    </row>
    <row r="82" spans="1:62" ht="13" customHeight="1" x14ac:dyDescent="0.35">
      <c r="A82" s="3" t="s">
        <v>398</v>
      </c>
      <c r="B82" s="175">
        <v>1</v>
      </c>
      <c r="C82" s="4">
        <v>95.134613341031894</v>
      </c>
      <c r="D82" s="177">
        <v>0.60603576395776504</v>
      </c>
      <c r="E82" s="4">
        <v>95.973962008889899</v>
      </c>
      <c r="F82" s="177">
        <v>0.60804037995777505</v>
      </c>
      <c r="G82" s="4">
        <v>93.309962983572504</v>
      </c>
      <c r="H82" s="177">
        <v>1.0844490594425</v>
      </c>
      <c r="I82" s="4">
        <v>-2.6639990253173802</v>
      </c>
      <c r="J82" s="177">
        <v>1.1016402446992399</v>
      </c>
      <c r="K82" s="4">
        <v>96.385982922854893</v>
      </c>
      <c r="L82" s="177">
        <v>0.47454920065709399</v>
      </c>
      <c r="M82" s="4">
        <v>97.168544078929202</v>
      </c>
      <c r="N82" s="177">
        <v>0.47971675599363001</v>
      </c>
      <c r="O82" s="4">
        <v>94.700918286828198</v>
      </c>
      <c r="P82" s="177">
        <v>0.91286867781143399</v>
      </c>
      <c r="Q82" s="4">
        <v>-2.46762579210109</v>
      </c>
      <c r="R82" s="177">
        <v>0.96455242027724497</v>
      </c>
      <c r="S82" s="4">
        <v>96.063032047780695</v>
      </c>
      <c r="T82" s="177">
        <v>0.48360187744201999</v>
      </c>
      <c r="U82" s="4">
        <v>96.335267880143405</v>
      </c>
      <c r="V82" s="177">
        <v>0.48258241958403197</v>
      </c>
      <c r="W82" s="4">
        <v>95.407468592320299</v>
      </c>
      <c r="X82" s="177">
        <v>0.95940277058969503</v>
      </c>
      <c r="Y82" s="4">
        <v>-0.92779928782309196</v>
      </c>
      <c r="Z82" s="177">
        <v>0.996699839073515</v>
      </c>
      <c r="AA82" s="4">
        <v>97.038702836452899</v>
      </c>
      <c r="AB82" s="177">
        <v>0.455225438671988</v>
      </c>
      <c r="AC82" s="4">
        <v>97.463290937922807</v>
      </c>
      <c r="AD82" s="177">
        <v>0.46137316715302001</v>
      </c>
      <c r="AE82" s="4">
        <v>96.100350615353804</v>
      </c>
      <c r="AF82" s="177">
        <v>0.91113853484076301</v>
      </c>
      <c r="AG82" s="4">
        <v>-1.3629403225690699</v>
      </c>
      <c r="AH82" s="177">
        <v>0.96369111362576798</v>
      </c>
      <c r="AI82" s="4">
        <v>95.891459099895101</v>
      </c>
      <c r="AJ82" s="177">
        <v>0.52659472785070804</v>
      </c>
      <c r="AK82" s="4">
        <v>96.202571101249902</v>
      </c>
      <c r="AL82" s="177">
        <v>0.59449275135636004</v>
      </c>
      <c r="AM82" s="4">
        <v>95.157931116081201</v>
      </c>
      <c r="AN82" s="177">
        <v>0.88867843838199101</v>
      </c>
      <c r="AO82" s="4">
        <v>-1.04463998516873</v>
      </c>
      <c r="AP82" s="177">
        <v>0.99516910399966196</v>
      </c>
      <c r="AQ82" s="4">
        <v>4.48266475743337</v>
      </c>
      <c r="AR82" s="177">
        <v>0.85604922294873498</v>
      </c>
      <c r="AS82" s="4">
        <v>5.4427907763179304</v>
      </c>
      <c r="AT82" s="177">
        <v>0.78458473099146497</v>
      </c>
      <c r="AU82" s="4">
        <v>4.8620347237080104</v>
      </c>
      <c r="AV82" s="177">
        <v>0.71799765465409404</v>
      </c>
      <c r="AW82" s="4">
        <v>2.4570059634420001</v>
      </c>
      <c r="AX82" s="177">
        <v>0.62971952341357296</v>
      </c>
      <c r="AY82" s="4">
        <v>6.8036330889557197</v>
      </c>
      <c r="AZ82" s="177">
        <v>0.81461248507390005</v>
      </c>
      <c r="BA82" s="6"/>
      <c r="BB82" s="6"/>
      <c r="BC82" s="6"/>
      <c r="BD82" s="6"/>
      <c r="BE82" s="6"/>
      <c r="BF82" s="6"/>
      <c r="BG82" s="6"/>
      <c r="BH82" s="6"/>
      <c r="BI82" s="6"/>
      <c r="BJ82" s="8"/>
    </row>
    <row r="83" spans="1:62" ht="13" customHeight="1" x14ac:dyDescent="0.35">
      <c r="A83" s="3" t="s">
        <v>399</v>
      </c>
      <c r="B83" s="175">
        <v>1</v>
      </c>
      <c r="C83" s="4">
        <v>94.348808772850703</v>
      </c>
      <c r="D83" s="177">
        <v>0.64395278727372596</v>
      </c>
      <c r="E83" s="4">
        <v>94.738007108720694</v>
      </c>
      <c r="F83" s="177">
        <v>0.63479965198961796</v>
      </c>
      <c r="G83" s="4">
        <v>91.457704718683502</v>
      </c>
      <c r="H83" s="177">
        <v>2.0610096676393899</v>
      </c>
      <c r="I83" s="4">
        <v>-3.2803023900372499</v>
      </c>
      <c r="J83" s="177">
        <v>2.0926062346401402</v>
      </c>
      <c r="K83" s="4">
        <v>97.814424208932095</v>
      </c>
      <c r="L83" s="177">
        <v>0.39451589736940401</v>
      </c>
      <c r="M83" s="4">
        <v>97.926618923926299</v>
      </c>
      <c r="N83" s="177">
        <v>0.36700934365017102</v>
      </c>
      <c r="O83" s="4">
        <v>96.965464748910804</v>
      </c>
      <c r="P83" s="177">
        <v>1.2122686420067601</v>
      </c>
      <c r="Q83" s="4">
        <v>-0.96115417501550804</v>
      </c>
      <c r="R83" s="177">
        <v>1.14519315301791</v>
      </c>
      <c r="S83" s="4">
        <v>96.338475131131602</v>
      </c>
      <c r="T83" s="177">
        <v>0.52105236605545102</v>
      </c>
      <c r="U83" s="4">
        <v>96.540189908060498</v>
      </c>
      <c r="V83" s="177">
        <v>0.51985070381934395</v>
      </c>
      <c r="W83" s="4">
        <v>94.824949598557794</v>
      </c>
      <c r="X83" s="177">
        <v>1.78374277950149</v>
      </c>
      <c r="Y83" s="4">
        <v>-1.71524030950273</v>
      </c>
      <c r="Z83" s="177">
        <v>1.8063123252644</v>
      </c>
      <c r="AA83" s="4">
        <v>98.207326032001006</v>
      </c>
      <c r="AB83" s="177">
        <v>0.35218904509132298</v>
      </c>
      <c r="AC83" s="4">
        <v>98.374447824044694</v>
      </c>
      <c r="AD83" s="177">
        <v>0.36900058986775802</v>
      </c>
      <c r="AE83" s="4">
        <v>96.968121676995096</v>
      </c>
      <c r="AF83" s="177">
        <v>1.2293699054010101</v>
      </c>
      <c r="AG83" s="4">
        <v>-1.40632614704963</v>
      </c>
      <c r="AH83" s="177">
        <v>1.2927116575638999</v>
      </c>
      <c r="AI83" s="4">
        <v>95.418346793952395</v>
      </c>
      <c r="AJ83" s="177">
        <v>0.55502184162911905</v>
      </c>
      <c r="AK83" s="4">
        <v>95.555340717517893</v>
      </c>
      <c r="AL83" s="177">
        <v>0.52270810279870605</v>
      </c>
      <c r="AM83" s="4">
        <v>94.350949446235703</v>
      </c>
      <c r="AN83" s="177">
        <v>2.03663307757631</v>
      </c>
      <c r="AO83" s="4">
        <v>-1.20439127128222</v>
      </c>
      <c r="AP83" s="177">
        <v>2.0146005908635698</v>
      </c>
      <c r="AQ83" s="4">
        <v>0.39534512877102701</v>
      </c>
      <c r="AR83" s="177">
        <v>0.92491148663009404</v>
      </c>
      <c r="AS83" s="4">
        <v>0.371757379878289</v>
      </c>
      <c r="AT83" s="177">
        <v>0.61038280331653305</v>
      </c>
      <c r="AU83" s="4">
        <v>0.71721510582909798</v>
      </c>
      <c r="AV83" s="177">
        <v>0.74748057805560397</v>
      </c>
      <c r="AW83" s="4">
        <v>0.91317986485573499</v>
      </c>
      <c r="AX83" s="177">
        <v>0.58046604100271504</v>
      </c>
      <c r="AY83" s="4">
        <v>2.3056646407839199</v>
      </c>
      <c r="AZ83" s="177">
        <v>0.96151754584396298</v>
      </c>
      <c r="BA83" s="6"/>
      <c r="BB83" s="6"/>
      <c r="BC83" s="6"/>
      <c r="BD83" s="6"/>
      <c r="BE83" s="6"/>
      <c r="BF83" s="6"/>
      <c r="BG83" s="6"/>
      <c r="BH83" s="6"/>
      <c r="BI83" s="6"/>
      <c r="BJ83" s="8"/>
    </row>
    <row r="84" spans="1:62" ht="13" customHeight="1" x14ac:dyDescent="0.35">
      <c r="A84" s="191" t="s">
        <v>410</v>
      </c>
      <c r="B84" s="176">
        <v>1</v>
      </c>
      <c r="C84" s="35">
        <v>88.839487510403004</v>
      </c>
      <c r="D84" s="181">
        <v>0.23594925726074201</v>
      </c>
      <c r="E84" s="35">
        <v>89.799835372434998</v>
      </c>
      <c r="F84" s="181">
        <v>0.25846952163025899</v>
      </c>
      <c r="G84" s="35">
        <v>85.531990134668902</v>
      </c>
      <c r="H84" s="181">
        <v>0.57144700340537602</v>
      </c>
      <c r="I84" s="35">
        <v>-4.2678452377660996</v>
      </c>
      <c r="J84" s="181">
        <v>0.62241639621741596</v>
      </c>
      <c r="K84" s="35">
        <v>93.538368695423998</v>
      </c>
      <c r="L84" s="181">
        <v>0.18729693016783</v>
      </c>
      <c r="M84" s="35">
        <v>94.212675929382698</v>
      </c>
      <c r="N84" s="181">
        <v>0.196023426503139</v>
      </c>
      <c r="O84" s="35">
        <v>90.998248863581395</v>
      </c>
      <c r="P84" s="181">
        <v>0.48892843847409501</v>
      </c>
      <c r="Q84" s="35">
        <v>-3.2144270658013099</v>
      </c>
      <c r="R84" s="181">
        <v>0.51000801515194405</v>
      </c>
      <c r="S84" s="35">
        <v>93.804151018484404</v>
      </c>
      <c r="T84" s="181">
        <v>0.17507231936293</v>
      </c>
      <c r="U84" s="35">
        <v>94.500981662356097</v>
      </c>
      <c r="V84" s="181">
        <v>0.19139253157337399</v>
      </c>
      <c r="W84" s="35">
        <v>91.129424689153694</v>
      </c>
      <c r="X84" s="181">
        <v>0.48408485448609301</v>
      </c>
      <c r="Y84" s="35">
        <v>-3.3715569732024102</v>
      </c>
      <c r="Z84" s="181">
        <v>0.51522115285867398</v>
      </c>
      <c r="AA84" s="35">
        <v>94.971525576712395</v>
      </c>
      <c r="AB84" s="181">
        <v>0.16011667011160099</v>
      </c>
      <c r="AC84" s="35">
        <v>95.586339189192302</v>
      </c>
      <c r="AD84" s="181">
        <v>0.178172544346198</v>
      </c>
      <c r="AE84" s="35">
        <v>92.353256806447803</v>
      </c>
      <c r="AF84" s="181">
        <v>0.47534132896029901</v>
      </c>
      <c r="AG84" s="35">
        <v>-3.2330823827444899</v>
      </c>
      <c r="AH84" s="181">
        <v>0.50761812728233802</v>
      </c>
      <c r="AI84" s="35">
        <v>91.552280643523403</v>
      </c>
      <c r="AJ84" s="181">
        <v>0.215276581714402</v>
      </c>
      <c r="AK84" s="35">
        <v>92.535045397268803</v>
      </c>
      <c r="AL84" s="181">
        <v>0.22894803493181401</v>
      </c>
      <c r="AM84" s="35">
        <v>88.001803262872599</v>
      </c>
      <c r="AN84" s="181">
        <v>0.55424109187548998</v>
      </c>
      <c r="AO84" s="35">
        <v>-4.5332421343961604</v>
      </c>
      <c r="AP84" s="181">
        <v>0.58184100793430105</v>
      </c>
      <c r="AQ84" s="35">
        <v>9.5785398173524108</v>
      </c>
      <c r="AR84" s="181">
        <v>0.33187733836838401</v>
      </c>
      <c r="AS84" s="35">
        <v>4.9483211256761903</v>
      </c>
      <c r="AT84" s="181">
        <v>0.25719155768310598</v>
      </c>
      <c r="AU84" s="35">
        <v>7.5211811561297202</v>
      </c>
      <c r="AV84" s="181">
        <v>0.27363725196401201</v>
      </c>
      <c r="AW84" s="35">
        <v>3.8744187449113299</v>
      </c>
      <c r="AX84" s="181">
        <v>0.21990475413826799</v>
      </c>
      <c r="AY84" s="35">
        <v>9.4266862021210596</v>
      </c>
      <c r="AZ84" s="181">
        <v>0.30701583166450203</v>
      </c>
      <c r="BA84" s="6"/>
      <c r="BB84" s="6"/>
      <c r="BC84" s="6"/>
      <c r="BD84" s="6"/>
      <c r="BE84" s="6"/>
      <c r="BF84" s="6"/>
      <c r="BG84" s="6"/>
      <c r="BH84" s="6"/>
      <c r="BI84" s="6"/>
      <c r="BJ84" s="8"/>
    </row>
    <row r="85" spans="1:62" ht="13" customHeight="1" x14ac:dyDescent="0.35">
      <c r="A85" s="3" t="s">
        <v>198</v>
      </c>
      <c r="B85" s="175">
        <v>1</v>
      </c>
      <c r="C85" s="4">
        <v>94.180270561970204</v>
      </c>
      <c r="D85" s="177">
        <v>0.63515523649197903</v>
      </c>
      <c r="E85" s="4">
        <v>94.743861075321107</v>
      </c>
      <c r="F85" s="177">
        <v>0.71469581596253295</v>
      </c>
      <c r="G85" s="4">
        <v>90.840452497821005</v>
      </c>
      <c r="H85" s="177">
        <v>1.9681098733301301</v>
      </c>
      <c r="I85" s="4">
        <v>-3.9034085775001199</v>
      </c>
      <c r="J85" s="177">
        <v>2.1996395360466301</v>
      </c>
      <c r="K85" s="4">
        <v>97.722890587768603</v>
      </c>
      <c r="L85" s="177">
        <v>0.37577612383243097</v>
      </c>
      <c r="M85" s="4">
        <v>98.332671681115599</v>
      </c>
      <c r="N85" s="177">
        <v>0.33242248044288403</v>
      </c>
      <c r="O85" s="4">
        <v>93.793905384376103</v>
      </c>
      <c r="P85" s="177">
        <v>1.7255035380352799</v>
      </c>
      <c r="Q85" s="4">
        <v>-4.53876629673948</v>
      </c>
      <c r="R85" s="177">
        <v>1.7474814530468401</v>
      </c>
      <c r="S85" s="4">
        <v>95.541396971777004</v>
      </c>
      <c r="T85" s="177">
        <v>0.57062003953331797</v>
      </c>
      <c r="U85" s="4">
        <v>95.913820864308505</v>
      </c>
      <c r="V85" s="177">
        <v>0.61134234558890999</v>
      </c>
      <c r="W85" s="4">
        <v>93.453169749107104</v>
      </c>
      <c r="X85" s="177">
        <v>1.59434487436969</v>
      </c>
      <c r="Y85" s="4">
        <v>-2.4606511152013599</v>
      </c>
      <c r="Z85" s="177">
        <v>1.69898421324465</v>
      </c>
      <c r="AA85" s="4">
        <v>97.870180585474898</v>
      </c>
      <c r="AB85" s="177">
        <v>0.34359611453515498</v>
      </c>
      <c r="AC85" s="4">
        <v>98.424242500609296</v>
      </c>
      <c r="AD85" s="177">
        <v>0.31183268965792399</v>
      </c>
      <c r="AE85" s="4">
        <v>94.304702550382601</v>
      </c>
      <c r="AF85" s="177">
        <v>1.62562636138542</v>
      </c>
      <c r="AG85" s="4">
        <v>-4.1195399502266703</v>
      </c>
      <c r="AH85" s="177">
        <v>1.6724580755346601</v>
      </c>
      <c r="AI85" s="4">
        <v>92.7876018236486</v>
      </c>
      <c r="AJ85" s="177">
        <v>0.68444814749351501</v>
      </c>
      <c r="AK85" s="4">
        <v>93.461334878710701</v>
      </c>
      <c r="AL85" s="177">
        <v>0.75640553399462795</v>
      </c>
      <c r="AM85" s="4">
        <v>88.700604819990104</v>
      </c>
      <c r="AN85" s="177">
        <v>2.0118940798135299</v>
      </c>
      <c r="AO85" s="4">
        <v>-4.7607300587206396</v>
      </c>
      <c r="AP85" s="177">
        <v>2.20299106733999</v>
      </c>
      <c r="AQ85" s="4">
        <v>11.8399430154823</v>
      </c>
      <c r="AR85" s="177">
        <v>1.2634728629290499</v>
      </c>
      <c r="AS85" s="4">
        <v>6.0207552776665798</v>
      </c>
      <c r="AT85" s="177">
        <v>0.93816435291676203</v>
      </c>
      <c r="AU85" s="4">
        <v>9.7118851075262</v>
      </c>
      <c r="AV85" s="177">
        <v>1.14854440146022</v>
      </c>
      <c r="AW85" s="4">
        <v>3.1708670854971901</v>
      </c>
      <c r="AX85" s="177">
        <v>0.62478354848748197</v>
      </c>
      <c r="AY85" s="4">
        <v>10.9797270421851</v>
      </c>
      <c r="AZ85" s="177">
        <v>1.3357669595842001</v>
      </c>
      <c r="BA85" s="6"/>
      <c r="BB85" s="6"/>
      <c r="BC85" s="6"/>
      <c r="BD85" s="6"/>
      <c r="BE85" s="6"/>
      <c r="BF85" s="6"/>
      <c r="BG85" s="6"/>
      <c r="BH85" s="6"/>
      <c r="BI85" s="6"/>
      <c r="BJ85" s="8"/>
    </row>
    <row r="86" spans="1:62" ht="13" customHeight="1" x14ac:dyDescent="0.35">
      <c r="A86" s="3" t="s">
        <v>407</v>
      </c>
      <c r="B86" s="175">
        <v>1</v>
      </c>
      <c r="C86" s="4">
        <v>97.873834891660195</v>
      </c>
      <c r="D86" s="177">
        <v>0.62795791287187497</v>
      </c>
      <c r="E86" s="4">
        <v>98.227425131340894</v>
      </c>
      <c r="F86" s="177">
        <v>0.56635559080071796</v>
      </c>
      <c r="G86" s="4">
        <v>96.1858575368109</v>
      </c>
      <c r="H86" s="177">
        <v>1.67492642236859</v>
      </c>
      <c r="I86" s="4">
        <v>-2.0415675945299898</v>
      </c>
      <c r="J86" s="177">
        <v>1.5801261319001001</v>
      </c>
      <c r="K86" s="4">
        <v>98.476301509763104</v>
      </c>
      <c r="L86" s="177">
        <v>0.39252320376915101</v>
      </c>
      <c r="M86" s="4">
        <v>98.879036389571496</v>
      </c>
      <c r="N86" s="177">
        <v>0.40877351736703199</v>
      </c>
      <c r="O86" s="4">
        <v>96.598866804769798</v>
      </c>
      <c r="P86" s="177">
        <v>1.5187936679448599</v>
      </c>
      <c r="Q86" s="4">
        <v>-2.2801695848017798</v>
      </c>
      <c r="R86" s="177">
        <v>1.64898941551361</v>
      </c>
      <c r="S86" s="4">
        <v>97.238353335954798</v>
      </c>
      <c r="T86" s="177">
        <v>0.66152740621593698</v>
      </c>
      <c r="U86" s="4">
        <v>97.545841784716501</v>
      </c>
      <c r="V86" s="177">
        <v>0.70173635202037399</v>
      </c>
      <c r="W86" s="4">
        <v>95.751498455019998</v>
      </c>
      <c r="X86" s="177">
        <v>1.7048877967900999</v>
      </c>
      <c r="Y86" s="4">
        <v>-1.7943433296964499</v>
      </c>
      <c r="Z86" s="177">
        <v>1.8054884551208501</v>
      </c>
      <c r="AA86" s="4">
        <v>99.509432454656107</v>
      </c>
      <c r="AB86" s="177">
        <v>0.23382284997048799</v>
      </c>
      <c r="AC86" s="4">
        <v>99.807434706636798</v>
      </c>
      <c r="AD86" s="177">
        <v>0.14616425657308699</v>
      </c>
      <c r="AE86" s="4">
        <v>98.130471970440695</v>
      </c>
      <c r="AF86" s="177">
        <v>1.1161065528026599</v>
      </c>
      <c r="AG86" s="4">
        <v>-1.67696273619605</v>
      </c>
      <c r="AH86" s="177">
        <v>1.1249248330577299</v>
      </c>
      <c r="AI86" s="4">
        <v>97.597525075206903</v>
      </c>
      <c r="AJ86" s="177">
        <v>0.56027484243650605</v>
      </c>
      <c r="AK86" s="4">
        <v>98.179307947599099</v>
      </c>
      <c r="AL86" s="177">
        <v>0.54341614978811004</v>
      </c>
      <c r="AM86" s="4">
        <v>94.851102249578005</v>
      </c>
      <c r="AN86" s="177">
        <v>1.9147873360848999</v>
      </c>
      <c r="AO86" s="4">
        <v>-3.3282056980211401</v>
      </c>
      <c r="AP86" s="177">
        <v>1.9967982171337</v>
      </c>
      <c r="AQ86" s="4">
        <v>8.8301832522169299</v>
      </c>
      <c r="AR86" s="177">
        <v>1.8107592773527801</v>
      </c>
      <c r="AS86" s="4">
        <v>4.8380379823958002</v>
      </c>
      <c r="AT86" s="177">
        <v>1.2239090796532599</v>
      </c>
      <c r="AU86" s="4">
        <v>9.2164242408410093</v>
      </c>
      <c r="AV86" s="177">
        <v>1.56531914119279</v>
      </c>
      <c r="AW86" s="4">
        <v>2.90433869926854</v>
      </c>
      <c r="AX86" s="177">
        <v>0.86906088979467999</v>
      </c>
      <c r="AY86" s="4">
        <v>11.798290577946499</v>
      </c>
      <c r="AZ86" s="177">
        <v>1.5265607884576999</v>
      </c>
      <c r="BA86" s="6"/>
      <c r="BB86" s="6"/>
      <c r="BC86" s="6"/>
      <c r="BD86" s="6"/>
      <c r="BE86" s="6"/>
      <c r="BF86" s="6"/>
      <c r="BG86" s="6"/>
      <c r="BH86" s="6"/>
      <c r="BI86" s="6"/>
      <c r="BJ86" s="8"/>
    </row>
    <row r="87" spans="1:62" ht="13" customHeight="1" x14ac:dyDescent="0.35">
      <c r="A87" s="103" t="s">
        <v>408</v>
      </c>
      <c r="B87" s="184">
        <v>1</v>
      </c>
      <c r="C87" s="109">
        <v>96.661569990981803</v>
      </c>
      <c r="D87" s="183">
        <v>0.68905715022135205</v>
      </c>
      <c r="E87" s="109">
        <v>97.388813516560106</v>
      </c>
      <c r="F87" s="183">
        <v>0.69250798403737202</v>
      </c>
      <c r="G87" s="109">
        <v>89.815743756138303</v>
      </c>
      <c r="H87" s="183">
        <v>3.0153388564060299</v>
      </c>
      <c r="I87" s="109">
        <v>-7.5730697604217498</v>
      </c>
      <c r="J87" s="183">
        <v>3.12128896678714</v>
      </c>
      <c r="K87" s="109">
        <v>98.589753322928402</v>
      </c>
      <c r="L87" s="183">
        <v>0.49286100439258901</v>
      </c>
      <c r="M87" s="109">
        <v>98.654830343769802</v>
      </c>
      <c r="N87" s="183">
        <v>0.49820699480999298</v>
      </c>
      <c r="O87" s="109">
        <v>97.969620605862701</v>
      </c>
      <c r="P87" s="183">
        <v>1.34362233591573</v>
      </c>
      <c r="Q87" s="109">
        <v>-0.68520973790708695</v>
      </c>
      <c r="R87" s="183">
        <v>1.3364384272292</v>
      </c>
      <c r="S87" s="109">
        <v>98.279166947584898</v>
      </c>
      <c r="T87" s="183">
        <v>0.411654350837663</v>
      </c>
      <c r="U87" s="109">
        <v>98.425724644824598</v>
      </c>
      <c r="V87" s="183">
        <v>0.46094055993512301</v>
      </c>
      <c r="W87" s="109">
        <v>96.902149374810094</v>
      </c>
      <c r="X87" s="183">
        <v>1.6100859086941199</v>
      </c>
      <c r="Y87" s="109">
        <v>-1.5235752700145599</v>
      </c>
      <c r="Z87" s="183">
        <v>1.76491648166277</v>
      </c>
      <c r="AA87" s="109">
        <v>98.670755028584693</v>
      </c>
      <c r="AB87" s="183">
        <v>0.432661890707779</v>
      </c>
      <c r="AC87" s="109">
        <v>98.809518087303005</v>
      </c>
      <c r="AD87" s="183">
        <v>0.44838429271685498</v>
      </c>
      <c r="AE87" s="109">
        <v>97.362404176589806</v>
      </c>
      <c r="AF87" s="183">
        <v>1.56925531560103</v>
      </c>
      <c r="AG87" s="109">
        <v>-1.4471139107131601</v>
      </c>
      <c r="AH87" s="183">
        <v>1.6339976757155701</v>
      </c>
      <c r="AI87" s="109">
        <v>98.121022970850106</v>
      </c>
      <c r="AJ87" s="183">
        <v>0.53821616142431705</v>
      </c>
      <c r="AK87" s="109">
        <v>98.220432112201905</v>
      </c>
      <c r="AL87" s="183">
        <v>0.59990638966978604</v>
      </c>
      <c r="AM87" s="109">
        <v>97.185768974819197</v>
      </c>
      <c r="AN87" s="183">
        <v>1.3857040110318299</v>
      </c>
      <c r="AO87" s="109">
        <v>-1.03466313738265</v>
      </c>
      <c r="AP87" s="183">
        <v>1.58933976127855</v>
      </c>
      <c r="AQ87" s="109">
        <v>11.1395811418927</v>
      </c>
      <c r="AR87" s="183">
        <v>1.76611827059809</v>
      </c>
      <c r="AS87" s="109">
        <v>4.3913782379624804</v>
      </c>
      <c r="AT87" s="183">
        <v>1.22536945742251</v>
      </c>
      <c r="AU87" s="109">
        <v>9.2370155254150994</v>
      </c>
      <c r="AV87" s="183">
        <v>1.5863107890968799</v>
      </c>
      <c r="AW87" s="109">
        <v>3.0462304030855298</v>
      </c>
      <c r="AX87" s="183">
        <v>1.0474690869993399</v>
      </c>
      <c r="AY87" s="109">
        <v>10.8158341596416</v>
      </c>
      <c r="AZ87" s="183">
        <v>1.40593709172921</v>
      </c>
      <c r="BA87" s="9"/>
      <c r="BB87" s="9"/>
      <c r="BC87" s="9"/>
      <c r="BD87" s="9"/>
      <c r="BE87" s="9"/>
      <c r="BF87" s="9"/>
      <c r="BG87" s="9"/>
      <c r="BH87" s="9"/>
      <c r="BI87" s="9"/>
      <c r="BJ87" s="10"/>
    </row>
    <row r="88" spans="1:62" ht="13" customHeight="1" x14ac:dyDescent="0.35">
      <c r="A88" s="3"/>
      <c r="B88" s="111"/>
      <c r="C88" s="4" t="s">
        <v>2138</v>
      </c>
      <c r="D88" s="177" t="s">
        <v>2139</v>
      </c>
      <c r="E88" s="4" t="s">
        <v>2140</v>
      </c>
      <c r="F88" s="177" t="s">
        <v>2141</v>
      </c>
      <c r="G88" s="4" t="s">
        <v>2142</v>
      </c>
      <c r="H88" s="177" t="s">
        <v>2143</v>
      </c>
      <c r="I88" s="4" t="s">
        <v>2144</v>
      </c>
      <c r="J88" s="177" t="s">
        <v>2145</v>
      </c>
      <c r="K88" s="4" t="s">
        <v>2146</v>
      </c>
      <c r="L88" s="177" t="s">
        <v>2147</v>
      </c>
      <c r="M88" s="4" t="s">
        <v>2148</v>
      </c>
      <c r="N88" s="177" t="s">
        <v>2149</v>
      </c>
      <c r="O88" s="4" t="s">
        <v>2150</v>
      </c>
      <c r="P88" s="177" t="s">
        <v>2151</v>
      </c>
      <c r="Q88" s="4" t="s">
        <v>2152</v>
      </c>
      <c r="R88" s="177" t="s">
        <v>2153</v>
      </c>
      <c r="S88" s="4" t="s">
        <v>2154</v>
      </c>
      <c r="T88" s="177" t="s">
        <v>2155</v>
      </c>
      <c r="U88" s="4" t="s">
        <v>2156</v>
      </c>
      <c r="V88" s="177" t="s">
        <v>2157</v>
      </c>
      <c r="W88" s="4" t="s">
        <v>2158</v>
      </c>
      <c r="X88" s="177" t="s">
        <v>2159</v>
      </c>
      <c r="Y88" s="4" t="s">
        <v>2160</v>
      </c>
      <c r="Z88" s="177" t="s">
        <v>2161</v>
      </c>
      <c r="AA88" s="4" t="s">
        <v>2162</v>
      </c>
      <c r="AB88" s="177" t="s">
        <v>2163</v>
      </c>
      <c r="AC88" s="4" t="s">
        <v>2164</v>
      </c>
      <c r="AD88" s="177" t="s">
        <v>2165</v>
      </c>
      <c r="AE88" s="4" t="s">
        <v>2166</v>
      </c>
      <c r="AF88" s="177" t="s">
        <v>2167</v>
      </c>
      <c r="AG88" s="4" t="s">
        <v>2168</v>
      </c>
      <c r="AH88" s="177" t="s">
        <v>2169</v>
      </c>
      <c r="AI88" s="4" t="s">
        <v>2170</v>
      </c>
      <c r="AJ88" s="177" t="s">
        <v>2171</v>
      </c>
      <c r="AK88" s="4" t="s">
        <v>2172</v>
      </c>
      <c r="AL88" s="177" t="s">
        <v>2173</v>
      </c>
      <c r="AM88" s="4" t="s">
        <v>2174</v>
      </c>
      <c r="AN88" s="177" t="s">
        <v>2175</v>
      </c>
      <c r="AO88" s="4" t="s">
        <v>2176</v>
      </c>
      <c r="AP88" s="177" t="s">
        <v>2177</v>
      </c>
      <c r="AQ88" s="6" t="s">
        <v>2178</v>
      </c>
      <c r="AR88" s="6" t="s">
        <v>2179</v>
      </c>
      <c r="AS88" s="6" t="s">
        <v>2180</v>
      </c>
      <c r="AT88" s="6" t="s">
        <v>2181</v>
      </c>
      <c r="AU88" s="6" t="s">
        <v>2182</v>
      </c>
      <c r="AV88" s="6" t="s">
        <v>2183</v>
      </c>
      <c r="AW88" s="6" t="s">
        <v>2184</v>
      </c>
      <c r="AX88" s="6" t="s">
        <v>2185</v>
      </c>
      <c r="AY88" s="6" t="s">
        <v>2186</v>
      </c>
      <c r="AZ88" s="6" t="s">
        <v>2187</v>
      </c>
      <c r="BA88" s="4" t="s">
        <v>2188</v>
      </c>
      <c r="BB88" s="177" t="s">
        <v>2189</v>
      </c>
      <c r="BC88" s="4" t="s">
        <v>2190</v>
      </c>
      <c r="BD88" s="177" t="s">
        <v>2191</v>
      </c>
      <c r="BE88" s="4" t="s">
        <v>2192</v>
      </c>
      <c r="BF88" s="177" t="s">
        <v>2193</v>
      </c>
      <c r="BG88" s="4" t="s">
        <v>2194</v>
      </c>
      <c r="BH88" s="177" t="s">
        <v>2195</v>
      </c>
      <c r="BI88" s="4" t="s">
        <v>2196</v>
      </c>
      <c r="BJ88" s="196" t="s">
        <v>2197</v>
      </c>
    </row>
    <row r="89" spans="1:62" ht="13" customHeight="1" x14ac:dyDescent="0.35">
      <c r="A89" s="3" t="s">
        <v>365</v>
      </c>
      <c r="B89" s="111">
        <v>3</v>
      </c>
      <c r="C89" s="4">
        <v>82.649495207064902</v>
      </c>
      <c r="D89" s="177">
        <v>0.93960314263037703</v>
      </c>
      <c r="E89" s="4">
        <v>83.498376501256203</v>
      </c>
      <c r="F89" s="177">
        <v>1.04837945208899</v>
      </c>
      <c r="G89" s="4">
        <v>80.651445729267195</v>
      </c>
      <c r="H89" s="177">
        <v>1.4321042698817299</v>
      </c>
      <c r="I89" s="4">
        <v>-2.84693077198899</v>
      </c>
      <c r="J89" s="177">
        <v>1.5655099327258499</v>
      </c>
      <c r="K89" s="4">
        <v>88.177353922384995</v>
      </c>
      <c r="L89" s="177">
        <v>0.76515372247783597</v>
      </c>
      <c r="M89" s="4">
        <v>90.348493737179595</v>
      </c>
      <c r="N89" s="177">
        <v>0.86087644538084795</v>
      </c>
      <c r="O89" s="4">
        <v>83.290480854779602</v>
      </c>
      <c r="P89" s="177">
        <v>1.32487605971196</v>
      </c>
      <c r="Q89" s="4">
        <v>-7.0580128823999599</v>
      </c>
      <c r="R89" s="177">
        <v>1.5046679738253701</v>
      </c>
      <c r="S89" s="4">
        <v>88.258060099657797</v>
      </c>
      <c r="T89" s="177">
        <v>0.68262896349248303</v>
      </c>
      <c r="U89" s="4">
        <v>89.273484507435199</v>
      </c>
      <c r="V89" s="177">
        <v>0.76529570119444001</v>
      </c>
      <c r="W89" s="4">
        <v>85.978984131969298</v>
      </c>
      <c r="X89" s="177">
        <v>1.32500175124314</v>
      </c>
      <c r="Y89" s="4">
        <v>-3.2945003754658901</v>
      </c>
      <c r="Z89" s="177">
        <v>1.5165199894814501</v>
      </c>
      <c r="AA89" s="4">
        <v>91.979404530198707</v>
      </c>
      <c r="AB89" s="177">
        <v>0.61825921774523596</v>
      </c>
      <c r="AC89" s="4">
        <v>93.769199773665406</v>
      </c>
      <c r="AD89" s="177">
        <v>0.67106427907449395</v>
      </c>
      <c r="AE89" s="4">
        <v>88.013787516718395</v>
      </c>
      <c r="AF89" s="177">
        <v>1.3104737637278201</v>
      </c>
      <c r="AG89" s="4">
        <v>-5.7554122569470003</v>
      </c>
      <c r="AH89" s="177">
        <v>1.4860980838370299</v>
      </c>
      <c r="AI89" s="4">
        <v>86.726033833889801</v>
      </c>
      <c r="AJ89" s="177">
        <v>0.82145971749866697</v>
      </c>
      <c r="AK89" s="4">
        <v>88.934009057885305</v>
      </c>
      <c r="AL89" s="177">
        <v>0.88679497824146503</v>
      </c>
      <c r="AM89" s="4">
        <v>81.722078526961795</v>
      </c>
      <c r="AN89" s="177">
        <v>1.46709879601346</v>
      </c>
      <c r="AO89" s="4">
        <v>-7.2119305309234703</v>
      </c>
      <c r="AP89" s="177">
        <v>1.62478391297493</v>
      </c>
      <c r="AQ89" s="6"/>
      <c r="AR89" s="6"/>
      <c r="AS89" s="6"/>
      <c r="AT89" s="6"/>
      <c r="AU89" s="6"/>
      <c r="AV89" s="6"/>
      <c r="AW89" s="6"/>
      <c r="AX89" s="6"/>
      <c r="AY89" s="6"/>
      <c r="AZ89" s="6"/>
      <c r="BA89" s="4">
        <v>-1.3865497385799199</v>
      </c>
      <c r="BB89" s="177">
        <v>1.36974998399697</v>
      </c>
      <c r="BC89" s="4">
        <v>-2.2586356651150501</v>
      </c>
      <c r="BD89" s="177">
        <v>1.07905564620501</v>
      </c>
      <c r="BE89" s="4">
        <v>-4.0937698000416596</v>
      </c>
      <c r="BF89" s="177">
        <v>0.91372917194575098</v>
      </c>
      <c r="BG89" s="4">
        <v>-2.68785829287265</v>
      </c>
      <c r="BH89" s="177">
        <v>0.80430809058925401</v>
      </c>
      <c r="BI89" s="4">
        <v>-3.5146642399251999</v>
      </c>
      <c r="BJ89" s="196">
        <v>1.0337093896640399</v>
      </c>
    </row>
    <row r="90" spans="1:62" ht="13" customHeight="1" x14ac:dyDescent="0.35">
      <c r="A90" s="3" t="s">
        <v>368</v>
      </c>
      <c r="B90" s="111">
        <v>3</v>
      </c>
      <c r="C90" s="4">
        <v>91.988050261643906</v>
      </c>
      <c r="D90" s="177">
        <v>0.86371577533043598</v>
      </c>
      <c r="E90" s="4">
        <v>95.169715461893006</v>
      </c>
      <c r="F90" s="177">
        <v>1.0031618435096901</v>
      </c>
      <c r="G90" s="4">
        <v>88.079859142716799</v>
      </c>
      <c r="H90" s="177">
        <v>1.4316933336014399</v>
      </c>
      <c r="I90" s="4">
        <v>-7.0898563191761399</v>
      </c>
      <c r="J90" s="177">
        <v>1.7037306899358799</v>
      </c>
      <c r="K90" s="4">
        <v>89.732834876778099</v>
      </c>
      <c r="L90" s="177">
        <v>1.06621719894474</v>
      </c>
      <c r="M90" s="4">
        <v>92.690359753887904</v>
      </c>
      <c r="N90" s="177">
        <v>1.6162308903493099</v>
      </c>
      <c r="O90" s="4">
        <v>86.129889085078204</v>
      </c>
      <c r="P90" s="177">
        <v>1.55664538223215</v>
      </c>
      <c r="Q90" s="4">
        <v>-6.5604706688097396</v>
      </c>
      <c r="R90" s="177">
        <v>2.32543585528032</v>
      </c>
      <c r="S90" s="4">
        <v>88.116918902854806</v>
      </c>
      <c r="T90" s="177">
        <v>0.83675922144307702</v>
      </c>
      <c r="U90" s="4">
        <v>90.200795800474097</v>
      </c>
      <c r="V90" s="177">
        <v>0.99078627128902097</v>
      </c>
      <c r="W90" s="4">
        <v>85.559631288844798</v>
      </c>
      <c r="X90" s="177">
        <v>1.4573139282579399</v>
      </c>
      <c r="Y90" s="4">
        <v>-4.6411645116293103</v>
      </c>
      <c r="Z90" s="177">
        <v>1.77937536202715</v>
      </c>
      <c r="AA90" s="4">
        <v>96.506403598405598</v>
      </c>
      <c r="AB90" s="177">
        <v>0.58766744052475905</v>
      </c>
      <c r="AC90" s="4">
        <v>98.239324063539996</v>
      </c>
      <c r="AD90" s="177">
        <v>0.59488090090259405</v>
      </c>
      <c r="AE90" s="4">
        <v>94.384719652250396</v>
      </c>
      <c r="AF90" s="177">
        <v>1.11373636363159</v>
      </c>
      <c r="AG90" s="4">
        <v>-3.8546044112895901</v>
      </c>
      <c r="AH90" s="177">
        <v>1.2705061555561401</v>
      </c>
      <c r="AI90" s="4">
        <v>83.101230778313194</v>
      </c>
      <c r="AJ90" s="177">
        <v>1.11993350501714</v>
      </c>
      <c r="AK90" s="4">
        <v>88.162872073814498</v>
      </c>
      <c r="AL90" s="177">
        <v>1.27434119058907</v>
      </c>
      <c r="AM90" s="4">
        <v>76.899486065684101</v>
      </c>
      <c r="AN90" s="177">
        <v>1.7524930490731301</v>
      </c>
      <c r="AO90" s="4">
        <v>-11.2633860081304</v>
      </c>
      <c r="AP90" s="177">
        <v>2.0365470108513199</v>
      </c>
      <c r="AQ90" s="6"/>
      <c r="AR90" s="6"/>
      <c r="AS90" s="6"/>
      <c r="AT90" s="6"/>
      <c r="AU90" s="6"/>
      <c r="AV90" s="6"/>
      <c r="AW90" s="6"/>
      <c r="AX90" s="6"/>
      <c r="AY90" s="6"/>
      <c r="AZ90" s="6"/>
      <c r="BA90" s="4">
        <v>-4.9636549677905002</v>
      </c>
      <c r="BB90" s="177">
        <v>0.98120361520402</v>
      </c>
      <c r="BC90" s="4">
        <v>-7.2828617357342704</v>
      </c>
      <c r="BD90" s="177">
        <v>1.1707657546146</v>
      </c>
      <c r="BE90" s="4">
        <v>-7.5683282612173697</v>
      </c>
      <c r="BF90" s="177">
        <v>1.0061217833501701</v>
      </c>
      <c r="BG90" s="4">
        <v>-2.1926950292868801</v>
      </c>
      <c r="BH90" s="177">
        <v>0.65768011485593403</v>
      </c>
      <c r="BI90" s="4">
        <v>-11.923677759715501</v>
      </c>
      <c r="BJ90" s="196">
        <v>1.2623051956668701</v>
      </c>
    </row>
    <row r="91" spans="1:62" ht="13" customHeight="1" x14ac:dyDescent="0.35">
      <c r="A91" s="3" t="s">
        <v>68</v>
      </c>
      <c r="B91" s="111">
        <v>3</v>
      </c>
      <c r="C91" s="4">
        <v>82.045313655749197</v>
      </c>
      <c r="D91" s="177">
        <v>1.3078041409496399</v>
      </c>
      <c r="E91" s="4">
        <v>85.063667490460105</v>
      </c>
      <c r="F91" s="177">
        <v>1.25479718017889</v>
      </c>
      <c r="G91" s="4">
        <v>77.1866716289762</v>
      </c>
      <c r="H91" s="177">
        <v>2.3209648562785801</v>
      </c>
      <c r="I91" s="4">
        <v>-7.8769958614839304</v>
      </c>
      <c r="J91" s="177">
        <v>2.30956841896201</v>
      </c>
      <c r="K91" s="4">
        <v>90.082871152355395</v>
      </c>
      <c r="L91" s="177">
        <v>0.77628676649013695</v>
      </c>
      <c r="M91" s="4">
        <v>92.940728888921697</v>
      </c>
      <c r="N91" s="177">
        <v>0.79753735830338102</v>
      </c>
      <c r="O91" s="4">
        <v>85.1784755972472</v>
      </c>
      <c r="P91" s="177">
        <v>1.7757036172743701</v>
      </c>
      <c r="Q91" s="4">
        <v>-7.7622532916744804</v>
      </c>
      <c r="R91" s="177">
        <v>2.04562459650914</v>
      </c>
      <c r="S91" s="4">
        <v>82.821785318393793</v>
      </c>
      <c r="T91" s="177">
        <v>1.11766628138363</v>
      </c>
      <c r="U91" s="4">
        <v>83.919532046783999</v>
      </c>
      <c r="V91" s="177">
        <v>1.2868250452007799</v>
      </c>
      <c r="W91" s="4">
        <v>80.931123706897495</v>
      </c>
      <c r="X91" s="177">
        <v>1.8722271574273099</v>
      </c>
      <c r="Y91" s="4">
        <v>-2.9884083398864298</v>
      </c>
      <c r="Z91" s="177">
        <v>2.1597947675497</v>
      </c>
      <c r="AA91" s="4">
        <v>92.786578280067303</v>
      </c>
      <c r="AB91" s="177">
        <v>0.72790755489447301</v>
      </c>
      <c r="AC91" s="4">
        <v>94.4662056836261</v>
      </c>
      <c r="AD91" s="177">
        <v>0.72779344305959204</v>
      </c>
      <c r="AE91" s="4">
        <v>90.264363801243704</v>
      </c>
      <c r="AF91" s="177">
        <v>1.4236739312359701</v>
      </c>
      <c r="AG91" s="4">
        <v>-4.2018418823823298</v>
      </c>
      <c r="AH91" s="177">
        <v>1.5282697532736</v>
      </c>
      <c r="AI91" s="4">
        <v>78.395015524033795</v>
      </c>
      <c r="AJ91" s="177">
        <v>1.12628181004207</v>
      </c>
      <c r="AK91" s="4">
        <v>80.449743157802303</v>
      </c>
      <c r="AL91" s="177">
        <v>1.1810639112796399</v>
      </c>
      <c r="AM91" s="4">
        <v>74.987553779991899</v>
      </c>
      <c r="AN91" s="177">
        <v>2.0927661253330401</v>
      </c>
      <c r="AO91" s="4">
        <v>-5.4621893778104198</v>
      </c>
      <c r="AP91" s="177">
        <v>2.2533342935774501</v>
      </c>
      <c r="AQ91" s="6"/>
      <c r="AR91" s="6"/>
      <c r="AS91" s="6"/>
      <c r="AT91" s="6"/>
      <c r="AU91" s="6"/>
      <c r="AV91" s="6"/>
      <c r="AW91" s="6"/>
      <c r="AX91" s="6"/>
      <c r="AY91" s="6"/>
      <c r="AZ91" s="6"/>
      <c r="BA91" s="4">
        <v>-0.29501389073862999</v>
      </c>
      <c r="BB91" s="177">
        <v>1.70390527084107</v>
      </c>
      <c r="BC91" s="4">
        <v>-1.61926415774668</v>
      </c>
      <c r="BD91" s="177">
        <v>1.1582598161332001</v>
      </c>
      <c r="BE91" s="4">
        <v>-3.0077265458570501</v>
      </c>
      <c r="BF91" s="177">
        <v>1.4975730129614799</v>
      </c>
      <c r="BG91" s="4">
        <v>-1.91273521991039</v>
      </c>
      <c r="BH91" s="177">
        <v>0.89562581528750296</v>
      </c>
      <c r="BI91" s="4">
        <v>-3.41285925742977</v>
      </c>
      <c r="BJ91" s="196">
        <v>1.60758042391078</v>
      </c>
    </row>
    <row r="92" spans="1:62" ht="13" customHeight="1" x14ac:dyDescent="0.35">
      <c r="A92" s="3" t="s">
        <v>387</v>
      </c>
      <c r="B92" s="111">
        <v>3</v>
      </c>
      <c r="C92" s="4">
        <v>90.215088785649797</v>
      </c>
      <c r="D92" s="177">
        <v>0.60871961785878703</v>
      </c>
      <c r="E92" s="4">
        <v>91.777724547355007</v>
      </c>
      <c r="F92" s="177">
        <v>0.60461260619504997</v>
      </c>
      <c r="G92" s="4">
        <v>86.864024326205097</v>
      </c>
      <c r="H92" s="177">
        <v>1.3577523270484999</v>
      </c>
      <c r="I92" s="4">
        <v>-4.9137002211499201</v>
      </c>
      <c r="J92" s="177">
        <v>1.4604761310468299</v>
      </c>
      <c r="K92" s="4">
        <v>95.127339719768202</v>
      </c>
      <c r="L92" s="177">
        <v>0.42103308470454898</v>
      </c>
      <c r="M92" s="4">
        <v>96.493075196784005</v>
      </c>
      <c r="N92" s="177">
        <v>0.49378118073545701</v>
      </c>
      <c r="O92" s="4">
        <v>92.252475729652204</v>
      </c>
      <c r="P92" s="177">
        <v>1.0658988598093599</v>
      </c>
      <c r="Q92" s="4">
        <v>-4.24059946713174</v>
      </c>
      <c r="R92" s="177">
        <v>1.2725972304969</v>
      </c>
      <c r="S92" s="4">
        <v>95.515280071778704</v>
      </c>
      <c r="T92" s="177">
        <v>0.45149527544985102</v>
      </c>
      <c r="U92" s="4">
        <v>97.004041369387593</v>
      </c>
      <c r="V92" s="177">
        <v>0.468840468674945</v>
      </c>
      <c r="W92" s="4">
        <v>92.379504028589693</v>
      </c>
      <c r="X92" s="177">
        <v>1.01587274957798</v>
      </c>
      <c r="Y92" s="4">
        <v>-4.6245373407977999</v>
      </c>
      <c r="Z92" s="177">
        <v>1.1353597986467601</v>
      </c>
      <c r="AA92" s="4">
        <v>98.514346731940194</v>
      </c>
      <c r="AB92" s="177">
        <v>0.25376889386275098</v>
      </c>
      <c r="AC92" s="4">
        <v>99.188035151843295</v>
      </c>
      <c r="AD92" s="177">
        <v>0.24552609530531799</v>
      </c>
      <c r="AE92" s="4">
        <v>97.050321099400904</v>
      </c>
      <c r="AF92" s="177">
        <v>0.63451901764057195</v>
      </c>
      <c r="AG92" s="4">
        <v>-2.1377140524423801</v>
      </c>
      <c r="AH92" s="177">
        <v>0.69538737964795605</v>
      </c>
      <c r="AI92" s="4">
        <v>94.143827878128107</v>
      </c>
      <c r="AJ92" s="177">
        <v>0.49403125439999201</v>
      </c>
      <c r="AK92" s="4">
        <v>96.308728230438504</v>
      </c>
      <c r="AL92" s="177">
        <v>0.49372879926584401</v>
      </c>
      <c r="AM92" s="4">
        <v>89.511239610358402</v>
      </c>
      <c r="AN92" s="177">
        <v>1.29429288551393</v>
      </c>
      <c r="AO92" s="4">
        <v>-6.7974886200800197</v>
      </c>
      <c r="AP92" s="177">
        <v>1.45562449588499</v>
      </c>
      <c r="AQ92" s="6"/>
      <c r="AR92" s="6"/>
      <c r="AS92" s="6"/>
      <c r="AT92" s="6"/>
      <c r="AU92" s="6"/>
      <c r="AV92" s="6"/>
      <c r="AW92" s="6"/>
      <c r="AX92" s="6"/>
      <c r="AY92" s="6"/>
      <c r="AZ92" s="6"/>
      <c r="BA92" s="4">
        <v>-2.18977466403607</v>
      </c>
      <c r="BB92" s="177">
        <v>0.81449801328712201</v>
      </c>
      <c r="BC92" s="4">
        <v>0.72836451881414599</v>
      </c>
      <c r="BD92" s="177">
        <v>0.65159083325378597</v>
      </c>
      <c r="BE92" s="4">
        <v>0.137207901750003</v>
      </c>
      <c r="BF92" s="177">
        <v>0.70229944563679503</v>
      </c>
      <c r="BG92" s="4">
        <v>0.224624651044635</v>
      </c>
      <c r="BH92" s="177">
        <v>0.40856022100095202</v>
      </c>
      <c r="BI92" s="4">
        <v>-0.45788273329607398</v>
      </c>
      <c r="BJ92" s="196">
        <v>0.735715142969118</v>
      </c>
    </row>
    <row r="93" spans="1:62" ht="13" customHeight="1" x14ac:dyDescent="0.35">
      <c r="A93" s="3" t="s">
        <v>389</v>
      </c>
      <c r="B93" s="111">
        <v>3</v>
      </c>
      <c r="C93" s="4">
        <v>93.492576669455403</v>
      </c>
      <c r="D93" s="177">
        <v>0.62706423442786496</v>
      </c>
      <c r="E93" s="4">
        <v>95.0994999380992</v>
      </c>
      <c r="F93" s="177">
        <v>0.77876945856515301</v>
      </c>
      <c r="G93" s="4">
        <v>91.357872808687603</v>
      </c>
      <c r="H93" s="177">
        <v>0.998013433261696</v>
      </c>
      <c r="I93" s="4">
        <v>-3.7416271294116501</v>
      </c>
      <c r="J93" s="177">
        <v>1.2506719069558601</v>
      </c>
      <c r="K93" s="4">
        <v>89.941982640510105</v>
      </c>
      <c r="L93" s="177">
        <v>0.74225420052073798</v>
      </c>
      <c r="M93" s="4">
        <v>90.944748695518797</v>
      </c>
      <c r="N93" s="177">
        <v>1.0966401004670701</v>
      </c>
      <c r="O93" s="4">
        <v>88.850332031685397</v>
      </c>
      <c r="P93" s="177">
        <v>0.95350493923189805</v>
      </c>
      <c r="Q93" s="4">
        <v>-2.0944166638334001</v>
      </c>
      <c r="R93" s="177">
        <v>1.4428983758688401</v>
      </c>
      <c r="S93" s="4">
        <v>88.7498318743543</v>
      </c>
      <c r="T93" s="177">
        <v>0.72871634172343203</v>
      </c>
      <c r="U93" s="4">
        <v>89.115827495638399</v>
      </c>
      <c r="V93" s="177">
        <v>0.933533750361076</v>
      </c>
      <c r="W93" s="4">
        <v>88.1639528294386</v>
      </c>
      <c r="X93" s="177">
        <v>1.13621807545752</v>
      </c>
      <c r="Y93" s="4">
        <v>-0.951874666199785</v>
      </c>
      <c r="Z93" s="177">
        <v>1.45656331373727</v>
      </c>
      <c r="AA93" s="4">
        <v>92.398356623677302</v>
      </c>
      <c r="AB93" s="177">
        <v>0.56705551411935196</v>
      </c>
      <c r="AC93" s="4">
        <v>92.698183584116094</v>
      </c>
      <c r="AD93" s="177">
        <v>0.80368613629016805</v>
      </c>
      <c r="AE93" s="4">
        <v>92.221259754268502</v>
      </c>
      <c r="AF93" s="177">
        <v>0.80243051611253502</v>
      </c>
      <c r="AG93" s="4">
        <v>-0.47692382984755</v>
      </c>
      <c r="AH93" s="177">
        <v>1.1286623375564899</v>
      </c>
      <c r="AI93" s="4">
        <v>85.210589706953598</v>
      </c>
      <c r="AJ93" s="177">
        <v>0.78497422187671395</v>
      </c>
      <c r="AK93" s="4">
        <v>85.705905291520295</v>
      </c>
      <c r="AL93" s="177">
        <v>0.98901728470585304</v>
      </c>
      <c r="AM93" s="4">
        <v>84.624870588759904</v>
      </c>
      <c r="AN93" s="177">
        <v>1.2695793865523199</v>
      </c>
      <c r="AO93" s="4">
        <v>-1.08103470276032</v>
      </c>
      <c r="AP93" s="177">
        <v>1.61120957664673</v>
      </c>
      <c r="AQ93" s="6"/>
      <c r="AR93" s="6"/>
      <c r="AS93" s="6"/>
      <c r="AT93" s="6"/>
      <c r="AU93" s="6"/>
      <c r="AV93" s="6"/>
      <c r="AW93" s="6"/>
      <c r="AX93" s="6"/>
      <c r="AY93" s="6"/>
      <c r="AZ93" s="6"/>
      <c r="BA93" s="4">
        <v>-0.30737900562345999</v>
      </c>
      <c r="BB93" s="177">
        <v>0.83679021969997003</v>
      </c>
      <c r="BC93" s="4">
        <v>-0.70941057560148102</v>
      </c>
      <c r="BD93" s="177">
        <v>0.99242929653099299</v>
      </c>
      <c r="BE93" s="4">
        <v>-1.4223426404248301</v>
      </c>
      <c r="BF93" s="177">
        <v>1.03538239985251</v>
      </c>
      <c r="BG93" s="4">
        <v>-0.82247715011955302</v>
      </c>
      <c r="BH93" s="177">
        <v>0.86087519421823899</v>
      </c>
      <c r="BI93" s="4">
        <v>-3.1647907239666901</v>
      </c>
      <c r="BJ93" s="196">
        <v>1.1538468638828301</v>
      </c>
    </row>
    <row r="94" spans="1:62" ht="13" customHeight="1" x14ac:dyDescent="0.35">
      <c r="A94" s="3" t="s">
        <v>394</v>
      </c>
      <c r="B94" s="111">
        <v>3</v>
      </c>
      <c r="C94" s="4">
        <v>64.487836684605099</v>
      </c>
      <c r="D94" s="177">
        <v>1.41249400077336</v>
      </c>
      <c r="E94" s="4">
        <v>65.987497993949603</v>
      </c>
      <c r="F94" s="177">
        <v>1.62507148720557</v>
      </c>
      <c r="G94" s="4">
        <v>61.012600917263299</v>
      </c>
      <c r="H94" s="177">
        <v>2.2483522916622198</v>
      </c>
      <c r="I94" s="4">
        <v>-4.9748970766862701</v>
      </c>
      <c r="J94" s="177">
        <v>2.5082720424285299</v>
      </c>
      <c r="K94" s="4">
        <v>83.913863622339406</v>
      </c>
      <c r="L94" s="177">
        <v>1.00037789035091</v>
      </c>
      <c r="M94" s="4">
        <v>87.858135666823301</v>
      </c>
      <c r="N94" s="177">
        <v>0.96245107712753197</v>
      </c>
      <c r="O94" s="4">
        <v>74.618177094918593</v>
      </c>
      <c r="P94" s="177">
        <v>2.21027345540928</v>
      </c>
      <c r="Q94" s="4">
        <v>-13.239958571904699</v>
      </c>
      <c r="R94" s="177">
        <v>2.2989113775969701</v>
      </c>
      <c r="S94" s="4">
        <v>86.773065236929</v>
      </c>
      <c r="T94" s="177">
        <v>0.99203426595654598</v>
      </c>
      <c r="U94" s="4">
        <v>89.973952822471702</v>
      </c>
      <c r="V94" s="177">
        <v>0.98911695669358402</v>
      </c>
      <c r="W94" s="4">
        <v>79.414066338963195</v>
      </c>
      <c r="X94" s="177">
        <v>1.9984906716249</v>
      </c>
      <c r="Y94" s="4">
        <v>-10.5598864835085</v>
      </c>
      <c r="Z94" s="177">
        <v>2.0452928740639398</v>
      </c>
      <c r="AA94" s="4">
        <v>87.045717151478598</v>
      </c>
      <c r="AB94" s="177">
        <v>0.90278364889053297</v>
      </c>
      <c r="AC94" s="4">
        <v>90.603584583886402</v>
      </c>
      <c r="AD94" s="177">
        <v>0.96156364258341698</v>
      </c>
      <c r="AE94" s="4">
        <v>78.518203000410693</v>
      </c>
      <c r="AF94" s="177">
        <v>1.98039759251935</v>
      </c>
      <c r="AG94" s="4">
        <v>-12.0853815834757</v>
      </c>
      <c r="AH94" s="177">
        <v>2.19387518387596</v>
      </c>
      <c r="AI94" s="4">
        <v>82.999142151461598</v>
      </c>
      <c r="AJ94" s="177">
        <v>0.909407262930225</v>
      </c>
      <c r="AK94" s="4">
        <v>86.842791144464002</v>
      </c>
      <c r="AL94" s="177">
        <v>0.96831206282197602</v>
      </c>
      <c r="AM94" s="4">
        <v>73.770901831161197</v>
      </c>
      <c r="AN94" s="177">
        <v>2.0626286005376202</v>
      </c>
      <c r="AO94" s="4">
        <v>-13.071889313302799</v>
      </c>
      <c r="AP94" s="177">
        <v>2.2617996325449901</v>
      </c>
      <c r="AQ94" s="6"/>
      <c r="AR94" s="6"/>
      <c r="AS94" s="6"/>
      <c r="AT94" s="6"/>
      <c r="AU94" s="6"/>
      <c r="AV94" s="6"/>
      <c r="AW94" s="6"/>
      <c r="AX94" s="6"/>
      <c r="AY94" s="6"/>
      <c r="AZ94" s="6"/>
      <c r="BA94" s="4">
        <v>-3.1159231178737601</v>
      </c>
      <c r="BB94" s="177">
        <v>1.9480942434428801</v>
      </c>
      <c r="BC94" s="4">
        <v>-2.7509808490111101</v>
      </c>
      <c r="BD94" s="177">
        <v>1.3948696736125601</v>
      </c>
      <c r="BE94" s="4">
        <v>-3.6457128338917899</v>
      </c>
      <c r="BF94" s="177">
        <v>1.2307909423016099</v>
      </c>
      <c r="BG94" s="4">
        <v>-2.83515998437331</v>
      </c>
      <c r="BH94" s="177">
        <v>1.1585293664088401</v>
      </c>
      <c r="BI94" s="4">
        <v>-4.0270478663972096</v>
      </c>
      <c r="BJ94" s="196">
        <v>1.2250670558952901</v>
      </c>
    </row>
    <row r="95" spans="1:62" ht="13" customHeight="1" x14ac:dyDescent="0.35">
      <c r="A95" s="3" t="s">
        <v>398</v>
      </c>
      <c r="B95" s="111">
        <v>3</v>
      </c>
      <c r="C95" s="4">
        <v>89.620107465763297</v>
      </c>
      <c r="D95" s="177">
        <v>0.61666560221705902</v>
      </c>
      <c r="E95" s="4">
        <v>92.867596983644205</v>
      </c>
      <c r="F95" s="177">
        <v>0.79639561263167302</v>
      </c>
      <c r="G95" s="4">
        <v>85.469784956739502</v>
      </c>
      <c r="H95" s="177">
        <v>1.0639455485659499</v>
      </c>
      <c r="I95" s="4">
        <v>-7.3978120269046697</v>
      </c>
      <c r="J95" s="177">
        <v>1.39127695094839</v>
      </c>
      <c r="K95" s="4">
        <v>90.017374112916997</v>
      </c>
      <c r="L95" s="177">
        <v>0.52454856989682996</v>
      </c>
      <c r="M95" s="4">
        <v>91.860715940455094</v>
      </c>
      <c r="N95" s="177">
        <v>0.71785333846295996</v>
      </c>
      <c r="O95" s="4">
        <v>87.676165443895698</v>
      </c>
      <c r="P95" s="177">
        <v>0.95434030751820897</v>
      </c>
      <c r="Q95" s="4">
        <v>-4.1845504965593996</v>
      </c>
      <c r="R95" s="177">
        <v>1.2983034326360201</v>
      </c>
      <c r="S95" s="4">
        <v>88.700237984970599</v>
      </c>
      <c r="T95" s="177">
        <v>0.59730326133965905</v>
      </c>
      <c r="U95" s="4">
        <v>89.756696641991198</v>
      </c>
      <c r="V95" s="177">
        <v>0.74334567617867298</v>
      </c>
      <c r="W95" s="4">
        <v>87.3553688193238</v>
      </c>
      <c r="X95" s="177">
        <v>0.98257040520942196</v>
      </c>
      <c r="Y95" s="4">
        <v>-2.4013278226674402</v>
      </c>
      <c r="Z95" s="177">
        <v>1.2330979140817699</v>
      </c>
      <c r="AA95" s="4">
        <v>94.827495459159294</v>
      </c>
      <c r="AB95" s="177">
        <v>0.39985229720566701</v>
      </c>
      <c r="AC95" s="4">
        <v>95.971102818153796</v>
      </c>
      <c r="AD95" s="177">
        <v>0.50060138426972101</v>
      </c>
      <c r="AE95" s="4">
        <v>93.335280016092099</v>
      </c>
      <c r="AF95" s="177">
        <v>0.67404368350780297</v>
      </c>
      <c r="AG95" s="4">
        <v>-2.6358228020617398</v>
      </c>
      <c r="AH95" s="177">
        <v>0.85165444810842095</v>
      </c>
      <c r="AI95" s="4">
        <v>84.244372838215796</v>
      </c>
      <c r="AJ95" s="177">
        <v>0.78242329223459905</v>
      </c>
      <c r="AK95" s="4">
        <v>87.713295847665293</v>
      </c>
      <c r="AL95" s="177">
        <v>0.88940860162519897</v>
      </c>
      <c r="AM95" s="4">
        <v>79.949735304724797</v>
      </c>
      <c r="AN95" s="177">
        <v>1.2999396987322001</v>
      </c>
      <c r="AO95" s="4">
        <v>-7.7635605429405103</v>
      </c>
      <c r="AP95" s="177">
        <v>1.55377297410797</v>
      </c>
      <c r="AQ95" s="6"/>
      <c r="AR95" s="6"/>
      <c r="AS95" s="6"/>
      <c r="AT95" s="6"/>
      <c r="AU95" s="6"/>
      <c r="AV95" s="6"/>
      <c r="AW95" s="6"/>
      <c r="AX95" s="6"/>
      <c r="AY95" s="6"/>
      <c r="AZ95" s="6"/>
      <c r="BA95" s="4">
        <v>-1.0318411178351901</v>
      </c>
      <c r="BB95" s="177">
        <v>0.86360719651528495</v>
      </c>
      <c r="BC95" s="4">
        <v>-0.92581803362000403</v>
      </c>
      <c r="BD95" s="177">
        <v>0.81579866293189696</v>
      </c>
      <c r="BE95" s="4">
        <v>-2.5007593391020699</v>
      </c>
      <c r="BF95" s="177">
        <v>0.799012541973107</v>
      </c>
      <c r="BG95" s="4">
        <v>0.245798586148368</v>
      </c>
      <c r="BH95" s="177">
        <v>0.59093006162723105</v>
      </c>
      <c r="BI95" s="4">
        <v>-4.8434531727236099</v>
      </c>
      <c r="BJ95" s="196">
        <v>0.99923856093995</v>
      </c>
    </row>
    <row r="96" spans="1:62" ht="13" customHeight="1" x14ac:dyDescent="0.35">
      <c r="A96" s="3" t="s">
        <v>399</v>
      </c>
      <c r="B96" s="111">
        <v>3</v>
      </c>
      <c r="C96" s="4">
        <v>93.906496271793799</v>
      </c>
      <c r="D96" s="177">
        <v>0.766721918944406</v>
      </c>
      <c r="E96" s="4">
        <v>94.703101215736794</v>
      </c>
      <c r="F96" s="177">
        <v>0.89206357113562096</v>
      </c>
      <c r="G96" s="4">
        <v>92.540679472782898</v>
      </c>
      <c r="H96" s="177">
        <v>1.0848843815309701</v>
      </c>
      <c r="I96" s="4">
        <v>-2.1624217429538399</v>
      </c>
      <c r="J96" s="177">
        <v>1.2490155761368</v>
      </c>
      <c r="K96" s="4">
        <v>97.4431599986506</v>
      </c>
      <c r="L96" s="177">
        <v>0.28664495226284098</v>
      </c>
      <c r="M96" s="4">
        <v>98.205718204460197</v>
      </c>
      <c r="N96" s="177">
        <v>0.43245370625437501</v>
      </c>
      <c r="O96" s="4">
        <v>96.159089353905301</v>
      </c>
      <c r="P96" s="177">
        <v>0.69330137699294803</v>
      </c>
      <c r="Q96" s="4">
        <v>-2.0466288505548702</v>
      </c>
      <c r="R96" s="177">
        <v>0.97593677134478796</v>
      </c>
      <c r="S96" s="4">
        <v>96.517562384767601</v>
      </c>
      <c r="T96" s="177">
        <v>0.49879994828792501</v>
      </c>
      <c r="U96" s="4">
        <v>97.029783162133796</v>
      </c>
      <c r="V96" s="177">
        <v>0.64503188692105096</v>
      </c>
      <c r="W96" s="4">
        <v>95.640150428698206</v>
      </c>
      <c r="X96" s="177">
        <v>0.680809351207463</v>
      </c>
      <c r="Y96" s="4">
        <v>-1.38963273343562</v>
      </c>
      <c r="Z96" s="177">
        <v>0.91145703425868896</v>
      </c>
      <c r="AA96" s="4">
        <v>97.755706628970202</v>
      </c>
      <c r="AB96" s="177">
        <v>0.34440219011377199</v>
      </c>
      <c r="AC96" s="4">
        <v>98.586024178553998</v>
      </c>
      <c r="AD96" s="177">
        <v>0.36292735536863602</v>
      </c>
      <c r="AE96" s="4">
        <v>96.360706710736906</v>
      </c>
      <c r="AF96" s="177">
        <v>0.70332150185081099</v>
      </c>
      <c r="AG96" s="4">
        <v>-2.2253174678170899</v>
      </c>
      <c r="AH96" s="177">
        <v>0.83116138996946198</v>
      </c>
      <c r="AI96" s="4">
        <v>94.592550397013099</v>
      </c>
      <c r="AJ96" s="177">
        <v>0.68984337279582097</v>
      </c>
      <c r="AK96" s="4">
        <v>96.187011095763907</v>
      </c>
      <c r="AL96" s="177">
        <v>0.78018482333829298</v>
      </c>
      <c r="AM96" s="4">
        <v>91.997930182667801</v>
      </c>
      <c r="AN96" s="177">
        <v>1.00558062024296</v>
      </c>
      <c r="AO96" s="4">
        <v>-4.1890809130960802</v>
      </c>
      <c r="AP96" s="177">
        <v>1.1756913061549601</v>
      </c>
      <c r="AQ96" s="6"/>
      <c r="AR96" s="6"/>
      <c r="AS96" s="6"/>
      <c r="AT96" s="6"/>
      <c r="AU96" s="6"/>
      <c r="AV96" s="6"/>
      <c r="AW96" s="6"/>
      <c r="AX96" s="6"/>
      <c r="AY96" s="6"/>
      <c r="AZ96" s="6"/>
      <c r="BA96" s="4">
        <v>-4.6967372285863E-2</v>
      </c>
      <c r="BB96" s="177">
        <v>1.0142231346466499</v>
      </c>
      <c r="BC96" s="4">
        <v>4.9316959679401905E-4</v>
      </c>
      <c r="BD96" s="177">
        <v>0.54689094156434004</v>
      </c>
      <c r="BE96" s="4">
        <v>0.89630235946515302</v>
      </c>
      <c r="BF96" s="177">
        <v>0.73214276941754497</v>
      </c>
      <c r="BG96" s="4">
        <v>0.46156046182495902</v>
      </c>
      <c r="BH96" s="177">
        <v>0.57577475615920404</v>
      </c>
      <c r="BI96" s="4">
        <v>1.47986824384462</v>
      </c>
      <c r="BJ96" s="196">
        <v>1.0451557899522601</v>
      </c>
    </row>
    <row r="97" spans="1:62" ht="13" customHeight="1" x14ac:dyDescent="0.35">
      <c r="A97" s="195" t="s">
        <v>411</v>
      </c>
      <c r="B97" s="187">
        <v>3</v>
      </c>
      <c r="C97" s="188">
        <v>86.0506206252157</v>
      </c>
      <c r="D97" s="189">
        <v>0.332279957093637</v>
      </c>
      <c r="E97" s="188">
        <v>88.020897516549297</v>
      </c>
      <c r="F97" s="189">
        <v>0.36918127579990301</v>
      </c>
      <c r="G97" s="188">
        <v>82.895367372829796</v>
      </c>
      <c r="H97" s="189">
        <v>0.55468333842065398</v>
      </c>
      <c r="I97" s="188">
        <v>-5.1255301437194296</v>
      </c>
      <c r="J97" s="189">
        <v>0.61456179441465897</v>
      </c>
      <c r="K97" s="188">
        <v>90.554597505713005</v>
      </c>
      <c r="L97" s="189">
        <v>0.26253520862457103</v>
      </c>
      <c r="M97" s="188">
        <v>92.667747010503803</v>
      </c>
      <c r="N97" s="189">
        <v>0.33223808873684801</v>
      </c>
      <c r="O97" s="188">
        <v>86.769385648895295</v>
      </c>
      <c r="P97" s="189">
        <v>0.494558164142618</v>
      </c>
      <c r="Q97" s="188">
        <v>-5.89836136160854</v>
      </c>
      <c r="R97" s="189">
        <v>0.60571180955985704</v>
      </c>
      <c r="S97" s="188">
        <v>89.431592734213297</v>
      </c>
      <c r="T97" s="189">
        <v>0.27214157226496</v>
      </c>
      <c r="U97" s="188">
        <v>90.784264230789503</v>
      </c>
      <c r="V97" s="189">
        <v>0.312788156499962</v>
      </c>
      <c r="W97" s="188">
        <v>86.927847696590604</v>
      </c>
      <c r="X97" s="189">
        <v>0.48622474150477302</v>
      </c>
      <c r="Y97" s="188">
        <v>-3.8564165341988499</v>
      </c>
      <c r="Z97" s="189">
        <v>0.56007601167217103</v>
      </c>
      <c r="AA97" s="188">
        <v>93.976751125487098</v>
      </c>
      <c r="AB97" s="189">
        <v>0.206795133445735</v>
      </c>
      <c r="AC97" s="188">
        <v>95.440207479673106</v>
      </c>
      <c r="AD97" s="189">
        <v>0.228685474770884</v>
      </c>
      <c r="AE97" s="188">
        <v>91.268580193890202</v>
      </c>
      <c r="AF97" s="189">
        <v>0.41272867523672302</v>
      </c>
      <c r="AG97" s="188">
        <v>-4.1716272857829297</v>
      </c>
      <c r="AH97" s="189">
        <v>0.470122274693623</v>
      </c>
      <c r="AI97" s="188">
        <v>86.176595388501099</v>
      </c>
      <c r="AJ97" s="189">
        <v>0.30549398790093202</v>
      </c>
      <c r="AK97" s="188">
        <v>88.788044487419299</v>
      </c>
      <c r="AL97" s="189">
        <v>0.33922131310371401</v>
      </c>
      <c r="AM97" s="188">
        <v>81.6829744862887</v>
      </c>
      <c r="AN97" s="189">
        <v>0.55685752020559698</v>
      </c>
      <c r="AO97" s="188">
        <v>-7.1050700011304997</v>
      </c>
      <c r="AP97" s="189">
        <v>0.63112002353699603</v>
      </c>
      <c r="AQ97" s="9"/>
      <c r="AR97" s="9"/>
      <c r="AS97" s="9"/>
      <c r="AT97" s="9"/>
      <c r="AU97" s="9"/>
      <c r="AV97" s="9"/>
      <c r="AW97" s="9"/>
      <c r="AX97" s="9"/>
      <c r="AY97" s="9"/>
      <c r="AZ97" s="9"/>
      <c r="BA97" s="188">
        <v>-1.6671379843454199</v>
      </c>
      <c r="BB97" s="189">
        <v>0.44503213979168199</v>
      </c>
      <c r="BC97" s="188">
        <v>-1.8522641660522099</v>
      </c>
      <c r="BD97" s="189">
        <v>0.35786660466091702</v>
      </c>
      <c r="BE97" s="188">
        <v>-2.6506411449149501</v>
      </c>
      <c r="BF97" s="189">
        <v>0.36108449101511902</v>
      </c>
      <c r="BG97" s="188">
        <v>-1.1898677471931001</v>
      </c>
      <c r="BH97" s="189">
        <v>0.27421857709894598</v>
      </c>
      <c r="BI97" s="188">
        <v>-3.7330634387011798</v>
      </c>
      <c r="BJ97" s="200">
        <v>0.40908704192794298</v>
      </c>
    </row>
    <row r="99" spans="1:62" x14ac:dyDescent="0.35">
      <c r="A99" s="201" t="s">
        <v>534</v>
      </c>
    </row>
    <row r="100" spans="1:62" x14ac:dyDescent="0.35">
      <c r="A100" s="201" t="s">
        <v>412</v>
      </c>
    </row>
    <row r="101" spans="1:62" x14ac:dyDescent="0.35">
      <c r="A101" s="201" t="s">
        <v>413</v>
      </c>
    </row>
    <row r="102" spans="1:62" x14ac:dyDescent="0.35">
      <c r="A102" s="201" t="s">
        <v>414</v>
      </c>
    </row>
    <row r="103" spans="1:62" x14ac:dyDescent="0.35">
      <c r="A103" s="201" t="s">
        <v>415</v>
      </c>
    </row>
    <row r="104" spans="1:62" x14ac:dyDescent="0.35">
      <c r="A104" s="170" t="str">
        <f>HYPERLINK("https://oecdcode.org/disclaimers/cyprus.html", "Information on data for Cyprus: https://oecdcode.org/disclaimers/cyprus.html")</f>
        <v>Information on data for Cyprus: https://oecdcode.org/disclaimers/cyprus.html</v>
      </c>
    </row>
    <row r="105" spans="1:62" x14ac:dyDescent="0.35">
      <c r="A105" s="201" t="s">
        <v>416</v>
      </c>
    </row>
  </sheetData>
  <mergeCells count="46">
    <mergeCell ref="BA7:BJ7"/>
    <mergeCell ref="BA8:BJ8"/>
    <mergeCell ref="BA9:BB9"/>
    <mergeCell ref="BC9:BD9"/>
    <mergeCell ref="BE9:BF9"/>
    <mergeCell ref="BG9:BH9"/>
    <mergeCell ref="BI9:BJ9"/>
    <mergeCell ref="AQ7:AZ7"/>
    <mergeCell ref="AQ8:AZ8"/>
    <mergeCell ref="AQ9:AR9"/>
    <mergeCell ref="AS9:AT9"/>
    <mergeCell ref="AU9:AV9"/>
    <mergeCell ref="AW9:AX9"/>
    <mergeCell ref="AY9:AZ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BJ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223" priority="15">
      <formula>ABS(I1/J1)&gt;1.95996398454005</formula>
    </cfRule>
  </conditionalFormatting>
  <conditionalFormatting sqref="Q1:Q200">
    <cfRule type="expression" dxfId="222" priority="14">
      <formula>ABS(Q1/R1)&gt;1.95996398454005</formula>
    </cfRule>
  </conditionalFormatting>
  <conditionalFormatting sqref="Y1:Y200">
    <cfRule type="expression" dxfId="221" priority="13">
      <formula>ABS(Y1/Z1)&gt;1.95996398454005</formula>
    </cfRule>
  </conditionalFormatting>
  <conditionalFormatting sqref="AG1:AG200">
    <cfRule type="expression" dxfId="220" priority="12">
      <formula>ABS(AG1/AH1)&gt;1.95996398454005</formula>
    </cfRule>
  </conditionalFormatting>
  <conditionalFormatting sqref="AO1:AO200">
    <cfRule type="expression" dxfId="219" priority="11">
      <formula>ABS(AO1/AP1)&gt;1.95996398454005</formula>
    </cfRule>
  </conditionalFormatting>
  <conditionalFormatting sqref="AQ1:AQ200">
    <cfRule type="expression" dxfId="218" priority="10">
      <formula>ABS(AQ1/AR1)&gt;1.95996398454005</formula>
    </cfRule>
  </conditionalFormatting>
  <conditionalFormatting sqref="AS1:AS200">
    <cfRule type="expression" dxfId="217" priority="9">
      <formula>ABS(AS1/AT1)&gt;1.95996398454005</formula>
    </cfRule>
  </conditionalFormatting>
  <conditionalFormatting sqref="AU1:AU200">
    <cfRule type="expression" dxfId="216" priority="8">
      <formula>ABS(AU1/AV1)&gt;1.95996398454005</formula>
    </cfRule>
  </conditionalFormatting>
  <conditionalFormatting sqref="AW1:AW200">
    <cfRule type="expression" dxfId="215" priority="7">
      <formula>ABS(AW1/AX1)&gt;1.95996398454005</formula>
    </cfRule>
  </conditionalFormatting>
  <conditionalFormatting sqref="AY1:AY200">
    <cfRule type="expression" dxfId="214" priority="6">
      <formula>ABS(AY1/AZ1)&gt;1.95996398454005</formula>
    </cfRule>
  </conditionalFormatting>
  <conditionalFormatting sqref="BA1:BA200">
    <cfRule type="expression" dxfId="213" priority="5">
      <formula>ABS(BA1/BB1)&gt;1.95996398454005</formula>
    </cfRule>
  </conditionalFormatting>
  <conditionalFormatting sqref="BC1:BC200">
    <cfRule type="expression" dxfId="212" priority="4">
      <formula>ABS(BC1/BD1)&gt;1.95996398454005</formula>
    </cfRule>
  </conditionalFormatting>
  <conditionalFormatting sqref="BE1:BE200">
    <cfRule type="expression" dxfId="211" priority="3">
      <formula>ABS(BE1/BF1)&gt;1.95996398454005</formula>
    </cfRule>
  </conditionalFormatting>
  <conditionalFormatting sqref="BG1:BG200">
    <cfRule type="expression" dxfId="210" priority="2">
      <formula>ABS(BG1/BH1)&gt;1.95996398454005</formula>
    </cfRule>
  </conditionalFormatting>
  <conditionalFormatting sqref="BI1:BI200">
    <cfRule type="expression" dxfId="209" priority="1">
      <formula>ABS(BI1/BJ1)&gt;1.95996398454005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104"/>
  <sheetViews>
    <sheetView showGridLines="0" zoomScale="80" zoomScaleNormal="80" workbookViewId="0"/>
  </sheetViews>
  <sheetFormatPr defaultColWidth="10.90625" defaultRowHeight="14.5" x14ac:dyDescent="0.35"/>
  <cols>
    <col min="1" max="1" width="28.54296875" customWidth="1"/>
    <col min="2" max="2" width="9" customWidth="1"/>
    <col min="3" max="26" width="11.453125" customWidth="1"/>
  </cols>
  <sheetData>
    <row r="1" spans="1:44" x14ac:dyDescent="0.35">
      <c r="A1" s="62" t="s">
        <v>143</v>
      </c>
      <c r="B1" s="6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row>
    <row r="2" spans="1:44" x14ac:dyDescent="0.35">
      <c r="A2" s="70" t="s">
        <v>5</v>
      </c>
      <c r="B2" s="70"/>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row>
    <row r="3" spans="1:44" x14ac:dyDescent="0.35">
      <c r="A3" s="124" t="s">
        <v>6</v>
      </c>
      <c r="B3" s="124"/>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row>
    <row r="4" spans="1:44" x14ac:dyDescent="0.35">
      <c r="A4" s="168" t="str">
        <f>HYPERLINK("#'TOC'!A1", "Back to TOC")</f>
        <v>Back to TOC</v>
      </c>
      <c r="B4" s="124"/>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row>
    <row r="5" spans="1:44" x14ac:dyDescent="0.35">
      <c r="A5" s="125"/>
      <c r="B5" s="125"/>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row>
    <row r="6" spans="1:44" x14ac:dyDescent="0.35">
      <c r="A6" s="125"/>
      <c r="B6" s="125"/>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row>
    <row r="7" spans="1:44" ht="15.75" customHeight="1" x14ac:dyDescent="0.35">
      <c r="A7" s="125"/>
      <c r="B7" s="125"/>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row>
    <row r="8" spans="1:44" ht="36.65" customHeight="1" x14ac:dyDescent="0.35">
      <c r="A8" s="118"/>
      <c r="B8" s="433" t="s">
        <v>7</v>
      </c>
      <c r="C8" s="436" t="s">
        <v>144</v>
      </c>
      <c r="D8" s="437"/>
      <c r="E8" s="436" t="s">
        <v>145</v>
      </c>
      <c r="F8" s="440"/>
      <c r="G8" s="440"/>
      <c r="H8" s="440"/>
      <c r="I8" s="440"/>
      <c r="J8" s="440"/>
      <c r="K8" s="430" t="s">
        <v>146</v>
      </c>
      <c r="L8" s="431"/>
      <c r="M8" s="431"/>
      <c r="N8" s="431"/>
      <c r="O8" s="431"/>
      <c r="P8" s="431"/>
      <c r="Q8" s="431"/>
      <c r="R8" s="432"/>
      <c r="S8" s="441" t="s">
        <v>147</v>
      </c>
      <c r="T8" s="431"/>
      <c r="U8" s="431"/>
      <c r="V8" s="431"/>
      <c r="W8" s="431"/>
      <c r="X8" s="431"/>
      <c r="Y8" s="431"/>
      <c r="Z8" s="442"/>
      <c r="AA8" s="120"/>
      <c r="AB8" s="120"/>
      <c r="AC8" s="120"/>
      <c r="AD8" s="120"/>
      <c r="AE8" s="120"/>
      <c r="AF8" s="120"/>
      <c r="AG8" s="120"/>
      <c r="AH8" s="120"/>
      <c r="AI8" s="120"/>
      <c r="AJ8" s="120"/>
      <c r="AK8" s="120"/>
      <c r="AL8" s="120"/>
      <c r="AM8" s="120"/>
      <c r="AN8" s="120"/>
      <c r="AO8" s="120"/>
      <c r="AP8" s="120"/>
      <c r="AQ8" s="120"/>
      <c r="AR8" s="120"/>
    </row>
    <row r="9" spans="1:44" ht="105.75" customHeight="1" x14ac:dyDescent="0.35">
      <c r="A9" s="118"/>
      <c r="B9" s="434"/>
      <c r="C9" s="438"/>
      <c r="D9" s="439"/>
      <c r="E9" s="444" t="s">
        <v>148</v>
      </c>
      <c r="F9" s="445"/>
      <c r="G9" s="444" t="s">
        <v>149</v>
      </c>
      <c r="H9" s="445"/>
      <c r="I9" s="444" t="s">
        <v>150</v>
      </c>
      <c r="J9" s="445"/>
      <c r="K9" s="428" t="s">
        <v>144</v>
      </c>
      <c r="L9" s="429"/>
      <c r="M9" s="428" t="s">
        <v>151</v>
      </c>
      <c r="N9" s="429"/>
      <c r="O9" s="428" t="s">
        <v>152</v>
      </c>
      <c r="P9" s="429"/>
      <c r="Q9" s="428" t="s">
        <v>153</v>
      </c>
      <c r="R9" s="429"/>
      <c r="S9" s="428" t="s">
        <v>144</v>
      </c>
      <c r="T9" s="429"/>
      <c r="U9" s="428" t="s">
        <v>151</v>
      </c>
      <c r="V9" s="429"/>
      <c r="W9" s="428" t="s">
        <v>154</v>
      </c>
      <c r="X9" s="429"/>
      <c r="Y9" s="428" t="s">
        <v>153</v>
      </c>
      <c r="Z9" s="443"/>
      <c r="AA9" s="120"/>
      <c r="AB9" s="120"/>
      <c r="AC9" s="120"/>
      <c r="AD9" s="120"/>
      <c r="AE9" s="120"/>
      <c r="AF9" s="120"/>
      <c r="AG9" s="120"/>
      <c r="AH9" s="120"/>
      <c r="AI9" s="120"/>
      <c r="AJ9" s="120"/>
      <c r="AK9" s="120"/>
      <c r="AL9" s="120"/>
      <c r="AM9" s="120"/>
      <c r="AN9" s="120"/>
      <c r="AO9" s="120"/>
      <c r="AP9" s="120"/>
      <c r="AQ9" s="120"/>
      <c r="AR9" s="120"/>
    </row>
    <row r="10" spans="1:44" ht="15.75" customHeight="1" x14ac:dyDescent="0.35">
      <c r="A10" s="119"/>
      <c r="B10" s="435"/>
      <c r="C10" s="126" t="s">
        <v>11</v>
      </c>
      <c r="D10" s="126" t="s">
        <v>12</v>
      </c>
      <c r="E10" s="126" t="s">
        <v>11</v>
      </c>
      <c r="F10" s="126" t="s">
        <v>12</v>
      </c>
      <c r="G10" s="126" t="s">
        <v>11</v>
      </c>
      <c r="H10" s="126" t="s">
        <v>12</v>
      </c>
      <c r="I10" s="126" t="s">
        <v>11</v>
      </c>
      <c r="J10" s="126" t="s">
        <v>12</v>
      </c>
      <c r="K10" s="126" t="s">
        <v>13</v>
      </c>
      <c r="L10" s="126" t="s">
        <v>12</v>
      </c>
      <c r="M10" s="126" t="s">
        <v>13</v>
      </c>
      <c r="N10" s="126" t="s">
        <v>12</v>
      </c>
      <c r="O10" s="126" t="s">
        <v>13</v>
      </c>
      <c r="P10" s="126" t="s">
        <v>12</v>
      </c>
      <c r="Q10" s="126" t="s">
        <v>13</v>
      </c>
      <c r="R10" s="126" t="s">
        <v>12</v>
      </c>
      <c r="S10" s="126" t="s">
        <v>13</v>
      </c>
      <c r="T10" s="126" t="s">
        <v>12</v>
      </c>
      <c r="U10" s="126" t="s">
        <v>13</v>
      </c>
      <c r="V10" s="126" t="s">
        <v>12</v>
      </c>
      <c r="W10" s="126" t="s">
        <v>13</v>
      </c>
      <c r="X10" s="126" t="s">
        <v>12</v>
      </c>
      <c r="Y10" s="126" t="s">
        <v>13</v>
      </c>
      <c r="Z10" s="127" t="s">
        <v>12</v>
      </c>
      <c r="AA10" s="123"/>
      <c r="AB10" s="123"/>
      <c r="AC10" s="123"/>
      <c r="AD10" s="123"/>
      <c r="AE10" s="123"/>
      <c r="AF10" s="123"/>
      <c r="AG10" s="123"/>
      <c r="AH10" s="123"/>
      <c r="AI10" s="123"/>
      <c r="AJ10" s="123"/>
      <c r="AK10" s="123"/>
      <c r="AL10" s="123"/>
      <c r="AM10" s="123"/>
      <c r="AN10" s="123"/>
      <c r="AO10" s="123"/>
      <c r="AP10" s="123"/>
      <c r="AQ10" s="123"/>
      <c r="AR10" s="123"/>
    </row>
    <row r="11" spans="1:44" x14ac:dyDescent="0.35">
      <c r="A11" s="128"/>
      <c r="B11" s="19"/>
      <c r="C11" s="147" t="s">
        <v>2198</v>
      </c>
      <c r="D11" s="148" t="s">
        <v>2199</v>
      </c>
      <c r="E11" s="149" t="s">
        <v>2200</v>
      </c>
      <c r="F11" s="148" t="s">
        <v>2201</v>
      </c>
      <c r="G11" s="149" t="s">
        <v>2202</v>
      </c>
      <c r="H11" s="148" t="s">
        <v>2203</v>
      </c>
      <c r="I11" s="149" t="s">
        <v>2204</v>
      </c>
      <c r="J11" s="148" t="s">
        <v>2205</v>
      </c>
      <c r="K11" s="141" t="s">
        <v>2206</v>
      </c>
      <c r="L11" s="142" t="s">
        <v>2207</v>
      </c>
      <c r="M11" s="142" t="s">
        <v>2208</v>
      </c>
      <c r="N11" s="142" t="s">
        <v>2209</v>
      </c>
      <c r="O11" s="142" t="s">
        <v>2210</v>
      </c>
      <c r="P11" s="142" t="s">
        <v>2211</v>
      </c>
      <c r="Q11" s="142" t="s">
        <v>2212</v>
      </c>
      <c r="R11" s="142" t="s">
        <v>2213</v>
      </c>
      <c r="S11" s="142" t="s">
        <v>2214</v>
      </c>
      <c r="T11" s="142" t="s">
        <v>2215</v>
      </c>
      <c r="U11" s="142" t="s">
        <v>2216</v>
      </c>
      <c r="V11" s="142" t="s">
        <v>2217</v>
      </c>
      <c r="W11" s="142" t="s">
        <v>2218</v>
      </c>
      <c r="X11" s="142" t="s">
        <v>2219</v>
      </c>
      <c r="Y11" s="142" t="s">
        <v>2220</v>
      </c>
      <c r="Z11" s="143" t="s">
        <v>2221</v>
      </c>
      <c r="AA11" s="131"/>
      <c r="AB11" s="131"/>
      <c r="AC11" s="131"/>
      <c r="AD11" s="131"/>
      <c r="AE11" s="131"/>
      <c r="AF11" s="131"/>
      <c r="AG11" s="131"/>
      <c r="AH11" s="131"/>
      <c r="AI11" s="131"/>
      <c r="AJ11" s="131"/>
      <c r="AK11" s="131"/>
      <c r="AL11" s="131"/>
      <c r="AM11" s="131"/>
      <c r="AN11" s="131"/>
      <c r="AO11" s="131"/>
      <c r="AP11" s="131"/>
      <c r="AQ11" s="131"/>
      <c r="AR11" s="131"/>
    </row>
    <row r="12" spans="1:44" x14ac:dyDescent="0.35">
      <c r="A12" s="22" t="s">
        <v>14</v>
      </c>
      <c r="B12" s="19">
        <v>2</v>
      </c>
      <c r="C12" s="101">
        <v>98.513800004980496</v>
      </c>
      <c r="D12" s="5">
        <v>0.25384245795197702</v>
      </c>
      <c r="E12" s="101">
        <v>97.061639566180006</v>
      </c>
      <c r="F12" s="5">
        <v>0.406673564341059</v>
      </c>
      <c r="G12" s="101">
        <v>98.981432421508103</v>
      </c>
      <c r="H12" s="5">
        <v>0.193371003147425</v>
      </c>
      <c r="I12" s="101">
        <v>91.729115252716298</v>
      </c>
      <c r="J12" s="5">
        <v>0.64357716066803805</v>
      </c>
      <c r="K12" s="129"/>
      <c r="L12" s="150"/>
      <c r="M12" s="150"/>
      <c r="N12" s="150"/>
      <c r="O12" s="150"/>
      <c r="P12" s="150"/>
      <c r="Q12" s="150"/>
      <c r="R12" s="150"/>
      <c r="S12" s="150"/>
      <c r="T12" s="150"/>
      <c r="U12" s="150"/>
      <c r="V12" s="150"/>
      <c r="W12" s="150"/>
      <c r="X12" s="150"/>
      <c r="Y12" s="150"/>
      <c r="Z12" s="130"/>
      <c r="AA12" s="132"/>
      <c r="AB12" s="132"/>
      <c r="AC12" s="132"/>
      <c r="AD12" s="132"/>
      <c r="AE12" s="132"/>
      <c r="AF12" s="132"/>
      <c r="AG12" s="132"/>
      <c r="AH12" s="132"/>
      <c r="AI12" s="132"/>
      <c r="AJ12" s="132"/>
      <c r="AK12" s="132"/>
      <c r="AL12" s="132"/>
      <c r="AM12" s="132"/>
      <c r="AN12" s="132"/>
      <c r="AO12" s="132"/>
      <c r="AP12" s="132"/>
      <c r="AQ12" s="132"/>
      <c r="AR12" s="132"/>
    </row>
    <row r="13" spans="1:44" x14ac:dyDescent="0.35">
      <c r="A13" s="52" t="s">
        <v>15</v>
      </c>
      <c r="B13" s="19">
        <v>2</v>
      </c>
      <c r="C13" s="101">
        <v>76.363872630219404</v>
      </c>
      <c r="D13" s="5">
        <v>0.863906399324051</v>
      </c>
      <c r="E13" s="101">
        <v>88.098866819069997</v>
      </c>
      <c r="F13" s="5">
        <v>0.84101858283434205</v>
      </c>
      <c r="G13" s="101">
        <v>85.772354243822605</v>
      </c>
      <c r="H13" s="5">
        <v>1.0056143136534601</v>
      </c>
      <c r="I13" s="101">
        <v>78.005008349448104</v>
      </c>
      <c r="J13" s="5">
        <v>1.20244652810596</v>
      </c>
      <c r="K13" s="133"/>
      <c r="L13" s="151"/>
      <c r="M13" s="151"/>
      <c r="N13" s="151"/>
      <c r="O13" s="151"/>
      <c r="P13" s="151"/>
      <c r="Q13" s="151"/>
      <c r="R13" s="151"/>
      <c r="S13" s="151"/>
      <c r="T13" s="151"/>
      <c r="U13" s="151"/>
      <c r="V13" s="151"/>
      <c r="W13" s="151"/>
      <c r="X13" s="151"/>
      <c r="Y13" s="151"/>
      <c r="Z13" s="134"/>
      <c r="AA13" s="132"/>
      <c r="AB13" s="132"/>
      <c r="AC13" s="132"/>
      <c r="AD13" s="132"/>
      <c r="AE13" s="132"/>
      <c r="AF13" s="132"/>
      <c r="AG13" s="132"/>
      <c r="AH13" s="132"/>
      <c r="AI13" s="132"/>
      <c r="AJ13" s="132"/>
      <c r="AK13" s="132"/>
      <c r="AL13" s="132"/>
      <c r="AM13" s="132"/>
      <c r="AN13" s="132"/>
      <c r="AO13" s="132"/>
      <c r="AP13" s="132"/>
      <c r="AQ13" s="132"/>
      <c r="AR13" s="132"/>
    </row>
    <row r="14" spans="1:44" x14ac:dyDescent="0.35">
      <c r="A14" s="52" t="s">
        <v>16</v>
      </c>
      <c r="B14" s="19">
        <v>2</v>
      </c>
      <c r="C14" s="101">
        <v>70.356367935981794</v>
      </c>
      <c r="D14" s="5">
        <v>0.68675805099661602</v>
      </c>
      <c r="E14" s="101">
        <v>94.626765019377999</v>
      </c>
      <c r="F14" s="5">
        <v>0.42029360765775398</v>
      </c>
      <c r="G14" s="101">
        <v>94.880535346155796</v>
      </c>
      <c r="H14" s="5">
        <v>0.41552912264032199</v>
      </c>
      <c r="I14" s="101">
        <v>81.259168492813203</v>
      </c>
      <c r="J14" s="5">
        <v>0.754911363825857</v>
      </c>
      <c r="K14" s="133"/>
      <c r="L14" s="151"/>
      <c r="M14" s="151"/>
      <c r="N14" s="151"/>
      <c r="O14" s="151"/>
      <c r="P14" s="151"/>
      <c r="Q14" s="151"/>
      <c r="R14" s="151"/>
      <c r="S14" s="151"/>
      <c r="T14" s="151"/>
      <c r="U14" s="151"/>
      <c r="V14" s="151"/>
      <c r="W14" s="151"/>
      <c r="X14" s="151"/>
      <c r="Y14" s="151"/>
      <c r="Z14" s="134"/>
      <c r="AA14" s="132"/>
      <c r="AB14" s="132"/>
      <c r="AC14" s="132"/>
      <c r="AD14" s="132"/>
      <c r="AE14" s="132"/>
      <c r="AF14" s="132"/>
      <c r="AG14" s="132"/>
      <c r="AH14" s="132"/>
      <c r="AI14" s="132"/>
      <c r="AJ14" s="132"/>
      <c r="AK14" s="132"/>
      <c r="AL14" s="132"/>
      <c r="AM14" s="132"/>
      <c r="AN14" s="132"/>
      <c r="AO14" s="132"/>
      <c r="AP14" s="132"/>
      <c r="AQ14" s="132"/>
      <c r="AR14" s="132"/>
    </row>
    <row r="15" spans="1:44" x14ac:dyDescent="0.35">
      <c r="A15" s="22" t="s">
        <v>17</v>
      </c>
      <c r="B15" s="19">
        <v>2</v>
      </c>
      <c r="C15" s="101">
        <v>85.695484629106701</v>
      </c>
      <c r="D15" s="5">
        <v>0.73360282093665097</v>
      </c>
      <c r="E15" s="101">
        <v>91.080775775865803</v>
      </c>
      <c r="F15" s="5">
        <v>0.65238383642916398</v>
      </c>
      <c r="G15" s="101">
        <v>91.156232680837704</v>
      </c>
      <c r="H15" s="5">
        <v>0.64969871941655599</v>
      </c>
      <c r="I15" s="101">
        <v>76.337275660489397</v>
      </c>
      <c r="J15" s="5">
        <v>0.93557434618072099</v>
      </c>
      <c r="K15" s="133"/>
      <c r="L15" s="151"/>
      <c r="M15" s="151"/>
      <c r="N15" s="151"/>
      <c r="O15" s="151"/>
      <c r="P15" s="151"/>
      <c r="Q15" s="151"/>
      <c r="R15" s="151"/>
      <c r="S15" s="151"/>
      <c r="T15" s="151"/>
      <c r="U15" s="151"/>
      <c r="V15" s="151"/>
      <c r="W15" s="151"/>
      <c r="X15" s="151"/>
      <c r="Y15" s="151"/>
      <c r="Z15" s="134"/>
      <c r="AA15" s="132"/>
      <c r="AB15" s="132"/>
      <c r="AC15" s="132"/>
      <c r="AD15" s="132"/>
      <c r="AE15" s="132"/>
      <c r="AF15" s="132"/>
      <c r="AG15" s="132"/>
      <c r="AH15" s="132"/>
      <c r="AI15" s="132"/>
      <c r="AJ15" s="132"/>
      <c r="AK15" s="132"/>
      <c r="AL15" s="132"/>
      <c r="AM15" s="132"/>
      <c r="AN15" s="132"/>
      <c r="AO15" s="132"/>
      <c r="AP15" s="132"/>
      <c r="AQ15" s="132"/>
      <c r="AR15" s="132"/>
    </row>
    <row r="16" spans="1:44" x14ac:dyDescent="0.35">
      <c r="A16" s="22" t="s">
        <v>18</v>
      </c>
      <c r="B16" s="19">
        <v>2</v>
      </c>
      <c r="C16" s="101">
        <v>88.415131113090794</v>
      </c>
      <c r="D16" s="5">
        <v>0.62996458755933904</v>
      </c>
      <c r="E16" s="101">
        <v>97.037826353210306</v>
      </c>
      <c r="F16" s="5">
        <v>0.39032783300080498</v>
      </c>
      <c r="G16" s="101">
        <v>97.150272740769793</v>
      </c>
      <c r="H16" s="5">
        <v>0.42254230991310099</v>
      </c>
      <c r="I16" s="101">
        <v>86.918939377623403</v>
      </c>
      <c r="J16" s="5">
        <v>0.91175327741922796</v>
      </c>
      <c r="K16" s="133"/>
      <c r="L16" s="151"/>
      <c r="M16" s="151"/>
      <c r="N16" s="151"/>
      <c r="O16" s="151"/>
      <c r="P16" s="151"/>
      <c r="Q16" s="151"/>
      <c r="R16" s="151"/>
      <c r="S16" s="151"/>
      <c r="T16" s="151"/>
      <c r="U16" s="151"/>
      <c r="V16" s="151"/>
      <c r="W16" s="151"/>
      <c r="X16" s="151"/>
      <c r="Y16" s="151"/>
      <c r="Z16" s="134"/>
      <c r="AA16" s="132"/>
      <c r="AB16" s="132"/>
      <c r="AC16" s="132"/>
      <c r="AD16" s="132"/>
      <c r="AE16" s="132"/>
      <c r="AF16" s="132"/>
      <c r="AG16" s="132"/>
      <c r="AH16" s="132"/>
      <c r="AI16" s="132"/>
      <c r="AJ16" s="132"/>
      <c r="AK16" s="132"/>
      <c r="AL16" s="132"/>
      <c r="AM16" s="132"/>
      <c r="AN16" s="132"/>
      <c r="AO16" s="132"/>
      <c r="AP16" s="132"/>
      <c r="AQ16" s="132"/>
      <c r="AR16" s="132"/>
    </row>
    <row r="17" spans="1:44" x14ac:dyDescent="0.35">
      <c r="A17" s="52" t="s">
        <v>19</v>
      </c>
      <c r="B17" s="19">
        <v>2</v>
      </c>
      <c r="C17" s="101">
        <v>66.9877398420102</v>
      </c>
      <c r="D17" s="5">
        <v>0.89315880757741595</v>
      </c>
      <c r="E17" s="101">
        <v>77.671174499888906</v>
      </c>
      <c r="F17" s="5">
        <v>0.81497016070278305</v>
      </c>
      <c r="G17" s="101">
        <v>79.893538972816103</v>
      </c>
      <c r="H17" s="5">
        <v>0.69994934798320796</v>
      </c>
      <c r="I17" s="101">
        <v>66.281070822282402</v>
      </c>
      <c r="J17" s="5">
        <v>0.978186376410764</v>
      </c>
      <c r="K17" s="133"/>
      <c r="L17" s="151"/>
      <c r="M17" s="151"/>
      <c r="N17" s="151"/>
      <c r="O17" s="151"/>
      <c r="P17" s="151"/>
      <c r="Q17" s="151"/>
      <c r="R17" s="151"/>
      <c r="S17" s="151"/>
      <c r="T17" s="151"/>
      <c r="U17" s="151"/>
      <c r="V17" s="151"/>
      <c r="W17" s="151"/>
      <c r="X17" s="151"/>
      <c r="Y17" s="151"/>
      <c r="Z17" s="134"/>
      <c r="AA17" s="132"/>
      <c r="AB17" s="132"/>
      <c r="AC17" s="132"/>
      <c r="AD17" s="132"/>
      <c r="AE17" s="132"/>
      <c r="AF17" s="132"/>
      <c r="AG17" s="132"/>
      <c r="AH17" s="132"/>
      <c r="AI17" s="132"/>
      <c r="AJ17" s="132"/>
      <c r="AK17" s="132"/>
      <c r="AL17" s="132"/>
      <c r="AM17" s="132"/>
      <c r="AN17" s="132"/>
      <c r="AO17" s="132"/>
      <c r="AP17" s="132"/>
      <c r="AQ17" s="132"/>
      <c r="AR17" s="132"/>
    </row>
    <row r="18" spans="1:44" x14ac:dyDescent="0.35">
      <c r="A18" s="1" t="s">
        <v>20</v>
      </c>
      <c r="B18" s="19">
        <v>2</v>
      </c>
      <c r="C18" s="101">
        <v>75.299150839190602</v>
      </c>
      <c r="D18" s="5">
        <v>1.1776300981401799</v>
      </c>
      <c r="E18" s="101">
        <v>90.343487413005406</v>
      </c>
      <c r="F18" s="5">
        <v>0.94036262420800498</v>
      </c>
      <c r="G18" s="101">
        <v>83.575970481814096</v>
      </c>
      <c r="H18" s="5">
        <v>0.98979856527498</v>
      </c>
      <c r="I18" s="101">
        <v>68.904605579983894</v>
      </c>
      <c r="J18" s="5">
        <v>1.28544833011073</v>
      </c>
      <c r="K18" s="133"/>
      <c r="L18" s="151"/>
      <c r="M18" s="151"/>
      <c r="N18" s="151"/>
      <c r="O18" s="151"/>
      <c r="P18" s="151"/>
      <c r="Q18" s="151"/>
      <c r="R18" s="151"/>
      <c r="S18" s="151"/>
      <c r="T18" s="151"/>
      <c r="U18" s="151"/>
      <c r="V18" s="151"/>
      <c r="W18" s="151"/>
      <c r="X18" s="151"/>
      <c r="Y18" s="151"/>
      <c r="Z18" s="134"/>
      <c r="AA18" s="132"/>
      <c r="AB18" s="132"/>
      <c r="AC18" s="132"/>
      <c r="AD18" s="132"/>
      <c r="AE18" s="132"/>
      <c r="AF18" s="132"/>
      <c r="AG18" s="132"/>
      <c r="AH18" s="132"/>
      <c r="AI18" s="132"/>
      <c r="AJ18" s="132"/>
      <c r="AK18" s="132"/>
      <c r="AL18" s="132"/>
      <c r="AM18" s="132"/>
      <c r="AN18" s="132"/>
      <c r="AO18" s="132"/>
      <c r="AP18" s="132"/>
      <c r="AQ18" s="132"/>
      <c r="AR18" s="132"/>
    </row>
    <row r="19" spans="1:44" x14ac:dyDescent="0.35">
      <c r="A19" s="1" t="s">
        <v>21</v>
      </c>
      <c r="B19" s="19">
        <v>2</v>
      </c>
      <c r="C19" s="101">
        <v>53.796386667170999</v>
      </c>
      <c r="D19" s="5">
        <v>1.05682241724699</v>
      </c>
      <c r="E19" s="101">
        <v>57.755407517025397</v>
      </c>
      <c r="F19" s="5">
        <v>1.1883590293210899</v>
      </c>
      <c r="G19" s="101">
        <v>74.115356286973096</v>
      </c>
      <c r="H19" s="5">
        <v>1.08365173277215</v>
      </c>
      <c r="I19" s="101">
        <v>62.163690539314501</v>
      </c>
      <c r="J19" s="5">
        <v>1.27529886433617</v>
      </c>
      <c r="K19" s="133"/>
      <c r="L19" s="151"/>
      <c r="M19" s="151"/>
      <c r="N19" s="151"/>
      <c r="O19" s="151"/>
      <c r="P19" s="151"/>
      <c r="Q19" s="151"/>
      <c r="R19" s="151"/>
      <c r="S19" s="151"/>
      <c r="T19" s="151"/>
      <c r="U19" s="151"/>
      <c r="V19" s="151"/>
      <c r="W19" s="151"/>
      <c r="X19" s="151"/>
      <c r="Y19" s="151"/>
      <c r="Z19" s="134"/>
      <c r="AA19" s="132"/>
      <c r="AB19" s="132"/>
      <c r="AC19" s="132"/>
      <c r="AD19" s="132"/>
      <c r="AE19" s="132"/>
      <c r="AF19" s="132"/>
      <c r="AG19" s="132"/>
      <c r="AH19" s="132"/>
      <c r="AI19" s="132"/>
      <c r="AJ19" s="132"/>
      <c r="AK19" s="132"/>
      <c r="AL19" s="132"/>
      <c r="AM19" s="132"/>
      <c r="AN19" s="132"/>
      <c r="AO19" s="132"/>
      <c r="AP19" s="132"/>
      <c r="AQ19" s="132"/>
      <c r="AR19" s="132"/>
    </row>
    <row r="20" spans="1:44" x14ac:dyDescent="0.35">
      <c r="A20" s="52" t="s">
        <v>22</v>
      </c>
      <c r="B20" s="19">
        <v>2</v>
      </c>
      <c r="C20" s="101">
        <v>92.480388386072306</v>
      </c>
      <c r="D20" s="5">
        <v>0.61412654359309204</v>
      </c>
      <c r="E20" s="101">
        <v>82.754256789843694</v>
      </c>
      <c r="F20" s="5">
        <v>1.1064572484982</v>
      </c>
      <c r="G20" s="101">
        <v>70.097175217509403</v>
      </c>
      <c r="H20" s="5">
        <v>1.3092255725592601</v>
      </c>
      <c r="I20" s="101">
        <v>69.530106456333996</v>
      </c>
      <c r="J20" s="5">
        <v>1.26713363765999</v>
      </c>
      <c r="K20" s="133"/>
      <c r="L20" s="151"/>
      <c r="M20" s="151"/>
      <c r="N20" s="151"/>
      <c r="O20" s="151"/>
      <c r="P20" s="151"/>
      <c r="Q20" s="151"/>
      <c r="R20" s="151"/>
      <c r="S20" s="151"/>
      <c r="T20" s="151"/>
      <c r="U20" s="151"/>
      <c r="V20" s="151"/>
      <c r="W20" s="151"/>
      <c r="X20" s="151"/>
      <c r="Y20" s="151"/>
      <c r="Z20" s="134"/>
      <c r="AA20" s="132"/>
      <c r="AB20" s="132"/>
      <c r="AC20" s="132"/>
      <c r="AD20" s="132"/>
      <c r="AE20" s="132"/>
      <c r="AF20" s="132"/>
      <c r="AG20" s="132"/>
      <c r="AH20" s="132"/>
      <c r="AI20" s="132"/>
      <c r="AJ20" s="132"/>
      <c r="AK20" s="132"/>
      <c r="AL20" s="132"/>
      <c r="AM20" s="132"/>
      <c r="AN20" s="132"/>
      <c r="AO20" s="132"/>
      <c r="AP20" s="132"/>
      <c r="AQ20" s="132"/>
      <c r="AR20" s="132"/>
    </row>
    <row r="21" spans="1:44" x14ac:dyDescent="0.35">
      <c r="A21" s="52" t="s">
        <v>23</v>
      </c>
      <c r="B21" s="19">
        <v>2</v>
      </c>
      <c r="C21" s="101">
        <v>89.0063384150953</v>
      </c>
      <c r="D21" s="5">
        <v>0.69535098399508999</v>
      </c>
      <c r="E21" s="101">
        <v>93.713550871099798</v>
      </c>
      <c r="F21" s="5">
        <v>0.61774608975273404</v>
      </c>
      <c r="G21" s="101">
        <v>89.436310878475794</v>
      </c>
      <c r="H21" s="5">
        <v>0.80487240738886101</v>
      </c>
      <c r="I21" s="101">
        <v>83.305202740621596</v>
      </c>
      <c r="J21" s="5">
        <v>0.94816830665040797</v>
      </c>
      <c r="K21" s="133"/>
      <c r="L21" s="151"/>
      <c r="M21" s="151"/>
      <c r="N21" s="151"/>
      <c r="O21" s="151"/>
      <c r="P21" s="151"/>
      <c r="Q21" s="151"/>
      <c r="R21" s="151"/>
      <c r="S21" s="151"/>
      <c r="T21" s="151"/>
      <c r="U21" s="151"/>
      <c r="V21" s="151"/>
      <c r="W21" s="151"/>
      <c r="X21" s="151"/>
      <c r="Y21" s="151"/>
      <c r="Z21" s="134"/>
      <c r="AA21" s="132"/>
      <c r="AB21" s="132"/>
      <c r="AC21" s="132"/>
      <c r="AD21" s="132"/>
      <c r="AE21" s="132"/>
      <c r="AF21" s="132"/>
      <c r="AG21" s="132"/>
      <c r="AH21" s="132"/>
      <c r="AI21" s="132"/>
      <c r="AJ21" s="132"/>
      <c r="AK21" s="132"/>
      <c r="AL21" s="132"/>
      <c r="AM21" s="132"/>
      <c r="AN21" s="132"/>
      <c r="AO21" s="132"/>
      <c r="AP21" s="132"/>
      <c r="AQ21" s="132"/>
      <c r="AR21" s="132"/>
    </row>
    <row r="22" spans="1:44" x14ac:dyDescent="0.35">
      <c r="A22" s="52" t="s">
        <v>24</v>
      </c>
      <c r="B22" s="19">
        <v>2</v>
      </c>
      <c r="C22" s="101">
        <v>83.702258493159803</v>
      </c>
      <c r="D22" s="5">
        <v>1.21988078078145</v>
      </c>
      <c r="E22" s="101">
        <v>90.217968150193499</v>
      </c>
      <c r="F22" s="5">
        <v>1.1912639116294399</v>
      </c>
      <c r="G22" s="101">
        <v>93.170270388322393</v>
      </c>
      <c r="H22" s="5">
        <v>0.89670487973656698</v>
      </c>
      <c r="I22" s="101">
        <v>57.080545734634001</v>
      </c>
      <c r="J22" s="5">
        <v>2.25709773935866</v>
      </c>
      <c r="K22" s="133"/>
      <c r="L22" s="151"/>
      <c r="M22" s="151"/>
      <c r="N22" s="151"/>
      <c r="O22" s="151"/>
      <c r="P22" s="151"/>
      <c r="Q22" s="151"/>
      <c r="R22" s="151"/>
      <c r="S22" s="151"/>
      <c r="T22" s="151"/>
      <c r="U22" s="151"/>
      <c r="V22" s="151"/>
      <c r="W22" s="151"/>
      <c r="X22" s="151"/>
      <c r="Y22" s="151"/>
      <c r="Z22" s="134"/>
      <c r="AA22" s="132"/>
      <c r="AB22" s="132"/>
      <c r="AC22" s="132"/>
      <c r="AD22" s="132"/>
      <c r="AE22" s="132"/>
      <c r="AF22" s="132"/>
      <c r="AG22" s="132"/>
      <c r="AH22" s="132"/>
      <c r="AI22" s="132"/>
      <c r="AJ22" s="132"/>
      <c r="AK22" s="132"/>
      <c r="AL22" s="132"/>
      <c r="AM22" s="132"/>
      <c r="AN22" s="132"/>
      <c r="AO22" s="132"/>
      <c r="AP22" s="132"/>
      <c r="AQ22" s="132"/>
      <c r="AR22" s="132"/>
    </row>
    <row r="23" spans="1:44" x14ac:dyDescent="0.35">
      <c r="A23" s="52" t="s">
        <v>25</v>
      </c>
      <c r="B23" s="19">
        <v>2</v>
      </c>
      <c r="C23" s="101">
        <v>80.308065656064201</v>
      </c>
      <c r="D23" s="5">
        <v>1.17975092165218</v>
      </c>
      <c r="E23" s="101">
        <v>91.734444721799704</v>
      </c>
      <c r="F23" s="5">
        <v>0.84045061831663903</v>
      </c>
      <c r="G23" s="101">
        <v>92.653201595093293</v>
      </c>
      <c r="H23" s="5">
        <v>0.879002648019511</v>
      </c>
      <c r="I23" s="101">
        <v>62.516018814695798</v>
      </c>
      <c r="J23" s="5">
        <v>1.49861391987513</v>
      </c>
      <c r="K23" s="133"/>
      <c r="L23" s="151"/>
      <c r="M23" s="151"/>
      <c r="N23" s="151"/>
      <c r="O23" s="151"/>
      <c r="P23" s="151"/>
      <c r="Q23" s="151"/>
      <c r="R23" s="151"/>
      <c r="S23" s="151"/>
      <c r="T23" s="151"/>
      <c r="U23" s="151"/>
      <c r="V23" s="151"/>
      <c r="W23" s="151"/>
      <c r="X23" s="151"/>
      <c r="Y23" s="151"/>
      <c r="Z23" s="134"/>
      <c r="AA23" s="132"/>
      <c r="AB23" s="132"/>
      <c r="AC23" s="132"/>
      <c r="AD23" s="132"/>
      <c r="AE23" s="132"/>
      <c r="AF23" s="132"/>
      <c r="AG23" s="132"/>
      <c r="AH23" s="132"/>
      <c r="AI23" s="132"/>
      <c r="AJ23" s="132"/>
      <c r="AK23" s="132"/>
      <c r="AL23" s="132"/>
      <c r="AM23" s="132"/>
      <c r="AN23" s="132"/>
      <c r="AO23" s="132"/>
      <c r="AP23" s="132"/>
      <c r="AQ23" s="132"/>
      <c r="AR23" s="132"/>
    </row>
    <row r="24" spans="1:44" x14ac:dyDescent="0.35">
      <c r="A24" s="22" t="s">
        <v>26</v>
      </c>
      <c r="B24" s="19">
        <v>2</v>
      </c>
      <c r="C24" s="101">
        <v>84.757836913766397</v>
      </c>
      <c r="D24" s="5">
        <v>0.75819560230587701</v>
      </c>
      <c r="E24" s="101">
        <v>89.287362454627896</v>
      </c>
      <c r="F24" s="5">
        <v>0.87303844264395203</v>
      </c>
      <c r="G24" s="101">
        <v>87.856609236524505</v>
      </c>
      <c r="H24" s="5">
        <v>0.94207327373003102</v>
      </c>
      <c r="I24" s="101">
        <v>75.974373099839994</v>
      </c>
      <c r="J24" s="5">
        <v>1.25515563513888</v>
      </c>
      <c r="K24" s="133"/>
      <c r="L24" s="151"/>
      <c r="M24" s="151"/>
      <c r="N24" s="151"/>
      <c r="O24" s="151"/>
      <c r="P24" s="151"/>
      <c r="Q24" s="151"/>
      <c r="R24" s="151"/>
      <c r="S24" s="151"/>
      <c r="T24" s="151"/>
      <c r="U24" s="151"/>
      <c r="V24" s="151"/>
      <c r="W24" s="151"/>
      <c r="X24" s="151"/>
      <c r="Y24" s="151"/>
      <c r="Z24" s="134"/>
      <c r="AA24" s="132"/>
      <c r="AB24" s="132"/>
      <c r="AC24" s="132"/>
      <c r="AD24" s="132"/>
      <c r="AE24" s="132"/>
      <c r="AF24" s="132"/>
      <c r="AG24" s="132"/>
      <c r="AH24" s="132"/>
      <c r="AI24" s="132"/>
      <c r="AJ24" s="132"/>
      <c r="AK24" s="132"/>
      <c r="AL24" s="132"/>
      <c r="AM24" s="132"/>
      <c r="AN24" s="132"/>
      <c r="AO24" s="132"/>
      <c r="AP24" s="132"/>
      <c r="AQ24" s="132"/>
      <c r="AR24" s="132"/>
    </row>
    <row r="25" spans="1:44" x14ac:dyDescent="0.35">
      <c r="A25" s="52" t="s">
        <v>27</v>
      </c>
      <c r="B25" s="19">
        <v>2</v>
      </c>
      <c r="C25" s="101">
        <v>63.756904190884299</v>
      </c>
      <c r="D25" s="5">
        <v>1.1212117809121001</v>
      </c>
      <c r="E25" s="101">
        <v>92.773002388082105</v>
      </c>
      <c r="F25" s="5">
        <v>0.74601064979461296</v>
      </c>
      <c r="G25" s="101">
        <v>93.969949414639103</v>
      </c>
      <c r="H25" s="5">
        <v>0.68321568183464798</v>
      </c>
      <c r="I25" s="101">
        <v>91.144455891883595</v>
      </c>
      <c r="J25" s="5">
        <v>0.82796842055888598</v>
      </c>
      <c r="K25" s="133"/>
      <c r="L25" s="151"/>
      <c r="M25" s="151"/>
      <c r="N25" s="151"/>
      <c r="O25" s="151"/>
      <c r="P25" s="151"/>
      <c r="Q25" s="151"/>
      <c r="R25" s="151"/>
      <c r="S25" s="151"/>
      <c r="T25" s="151"/>
      <c r="U25" s="151"/>
      <c r="V25" s="151"/>
      <c r="W25" s="151"/>
      <c r="X25" s="151"/>
      <c r="Y25" s="151"/>
      <c r="Z25" s="134"/>
      <c r="AA25" s="132"/>
      <c r="AB25" s="132"/>
      <c r="AC25" s="132"/>
      <c r="AD25" s="132"/>
      <c r="AE25" s="132"/>
      <c r="AF25" s="132"/>
      <c r="AG25" s="132"/>
      <c r="AH25" s="132"/>
      <c r="AI25" s="132"/>
      <c r="AJ25" s="132"/>
      <c r="AK25" s="132"/>
      <c r="AL25" s="132"/>
      <c r="AM25" s="132"/>
      <c r="AN25" s="132"/>
      <c r="AO25" s="132"/>
      <c r="AP25" s="132"/>
      <c r="AQ25" s="132"/>
      <c r="AR25" s="132"/>
    </row>
    <row r="26" spans="1:44" x14ac:dyDescent="0.35">
      <c r="A26" s="37" t="s">
        <v>28</v>
      </c>
      <c r="B26" s="19">
        <v>2</v>
      </c>
      <c r="C26" s="101">
        <v>86.462299677363006</v>
      </c>
      <c r="D26" s="5">
        <v>0.78976234131975898</v>
      </c>
      <c r="E26" s="101">
        <v>91.643290119659895</v>
      </c>
      <c r="F26" s="5">
        <v>0.86919191307728505</v>
      </c>
      <c r="G26" s="101">
        <v>87.103614500535102</v>
      </c>
      <c r="H26" s="5">
        <v>1.1488089729392801</v>
      </c>
      <c r="I26" s="101">
        <v>81.577511632964601</v>
      </c>
      <c r="J26" s="5">
        <v>1.1723032682915</v>
      </c>
      <c r="K26" s="133"/>
      <c r="L26" s="151"/>
      <c r="M26" s="151"/>
      <c r="N26" s="151"/>
      <c r="O26" s="151"/>
      <c r="P26" s="151"/>
      <c r="Q26" s="151"/>
      <c r="R26" s="151"/>
      <c r="S26" s="151"/>
      <c r="T26" s="151"/>
      <c r="U26" s="151"/>
      <c r="V26" s="151"/>
      <c r="W26" s="151"/>
      <c r="X26" s="151"/>
      <c r="Y26" s="151"/>
      <c r="Z26" s="134"/>
      <c r="AA26" s="132"/>
      <c r="AB26" s="132"/>
      <c r="AC26" s="132"/>
      <c r="AD26" s="132"/>
      <c r="AE26" s="132"/>
      <c r="AF26" s="132"/>
      <c r="AG26" s="132"/>
      <c r="AH26" s="132"/>
      <c r="AI26" s="132"/>
      <c r="AJ26" s="132"/>
      <c r="AK26" s="132"/>
      <c r="AL26" s="132"/>
      <c r="AM26" s="132"/>
      <c r="AN26" s="132"/>
      <c r="AO26" s="132"/>
      <c r="AP26" s="132"/>
      <c r="AQ26" s="132"/>
      <c r="AR26" s="132"/>
    </row>
    <row r="27" spans="1:44" x14ac:dyDescent="0.35">
      <c r="A27" s="52" t="s">
        <v>29</v>
      </c>
      <c r="B27" s="19">
        <v>2</v>
      </c>
      <c r="C27" s="101">
        <v>60.098908773807104</v>
      </c>
      <c r="D27" s="5">
        <v>0.66861875717404995</v>
      </c>
      <c r="E27" s="101">
        <v>90.436016053554596</v>
      </c>
      <c r="F27" s="5">
        <v>0.558286114957806</v>
      </c>
      <c r="G27" s="101">
        <v>93.931647280747498</v>
      </c>
      <c r="H27" s="5">
        <v>0.41572162349849701</v>
      </c>
      <c r="I27" s="101">
        <v>91.279192556000396</v>
      </c>
      <c r="J27" s="5">
        <v>0.47409780222128101</v>
      </c>
      <c r="K27" s="133"/>
      <c r="L27" s="151"/>
      <c r="M27" s="151"/>
      <c r="N27" s="151"/>
      <c r="O27" s="151"/>
      <c r="P27" s="151"/>
      <c r="Q27" s="151"/>
      <c r="R27" s="151"/>
      <c r="S27" s="151"/>
      <c r="T27" s="151"/>
      <c r="U27" s="151"/>
      <c r="V27" s="151"/>
      <c r="W27" s="151"/>
      <c r="X27" s="151"/>
      <c r="Y27" s="151"/>
      <c r="Z27" s="134"/>
      <c r="AA27" s="132"/>
      <c r="AB27" s="132"/>
      <c r="AC27" s="132"/>
      <c r="AD27" s="132"/>
      <c r="AE27" s="132"/>
      <c r="AF27" s="132"/>
      <c r="AG27" s="132"/>
      <c r="AH27" s="132"/>
      <c r="AI27" s="132"/>
      <c r="AJ27" s="132"/>
      <c r="AK27" s="132"/>
      <c r="AL27" s="132"/>
      <c r="AM27" s="132"/>
      <c r="AN27" s="132"/>
      <c r="AO27" s="132"/>
      <c r="AP27" s="132"/>
      <c r="AQ27" s="132"/>
      <c r="AR27" s="132"/>
    </row>
    <row r="28" spans="1:44" x14ac:dyDescent="0.35">
      <c r="A28" s="52" t="s">
        <v>30</v>
      </c>
      <c r="B28" s="19">
        <v>2</v>
      </c>
      <c r="C28" s="101">
        <v>74.649746102999103</v>
      </c>
      <c r="D28" s="5">
        <v>1.1991319149286099</v>
      </c>
      <c r="E28" s="101">
        <v>78.189760474896303</v>
      </c>
      <c r="F28" s="5">
        <v>1.2201186866290401</v>
      </c>
      <c r="G28" s="101">
        <v>82.805127997493898</v>
      </c>
      <c r="H28" s="5">
        <v>1.1054044873538</v>
      </c>
      <c r="I28" s="101">
        <v>72.282778868463893</v>
      </c>
      <c r="J28" s="5">
        <v>1.41407866676094</v>
      </c>
      <c r="K28" s="133"/>
      <c r="L28" s="151"/>
      <c r="M28" s="151"/>
      <c r="N28" s="151"/>
      <c r="O28" s="151"/>
      <c r="P28" s="151"/>
      <c r="Q28" s="151"/>
      <c r="R28" s="151"/>
      <c r="S28" s="151"/>
      <c r="T28" s="151"/>
      <c r="U28" s="151"/>
      <c r="V28" s="151"/>
      <c r="W28" s="151"/>
      <c r="X28" s="151"/>
      <c r="Y28" s="151"/>
      <c r="Z28" s="134"/>
      <c r="AA28" s="132"/>
      <c r="AB28" s="132"/>
      <c r="AC28" s="132"/>
      <c r="AD28" s="132"/>
      <c r="AE28" s="132"/>
      <c r="AF28" s="132"/>
      <c r="AG28" s="132"/>
      <c r="AH28" s="132"/>
      <c r="AI28" s="132"/>
      <c r="AJ28" s="132"/>
      <c r="AK28" s="132"/>
      <c r="AL28" s="132"/>
      <c r="AM28" s="132"/>
      <c r="AN28" s="132"/>
      <c r="AO28" s="132"/>
      <c r="AP28" s="132"/>
      <c r="AQ28" s="132"/>
      <c r="AR28" s="132"/>
    </row>
    <row r="29" spans="1:44" x14ac:dyDescent="0.35">
      <c r="A29" s="52" t="s">
        <v>31</v>
      </c>
      <c r="B29" s="19">
        <v>2</v>
      </c>
      <c r="C29" s="101">
        <v>74.601897406389696</v>
      </c>
      <c r="D29" s="5">
        <v>0.82658915391709498</v>
      </c>
      <c r="E29" s="101">
        <v>86.371230932478895</v>
      </c>
      <c r="F29" s="5">
        <v>0.76243906725230903</v>
      </c>
      <c r="G29" s="101">
        <v>89.493811108630695</v>
      </c>
      <c r="H29" s="5">
        <v>0.67755362624409599</v>
      </c>
      <c r="I29" s="101">
        <v>86.070975480214699</v>
      </c>
      <c r="J29" s="5">
        <v>0.75439908898928199</v>
      </c>
      <c r="K29" s="133"/>
      <c r="L29" s="151"/>
      <c r="M29" s="151"/>
      <c r="N29" s="151"/>
      <c r="O29" s="151"/>
      <c r="P29" s="151"/>
      <c r="Q29" s="151"/>
      <c r="R29" s="151"/>
      <c r="S29" s="151"/>
      <c r="T29" s="151"/>
      <c r="U29" s="151"/>
      <c r="V29" s="151"/>
      <c r="W29" s="151"/>
      <c r="X29" s="151"/>
      <c r="Y29" s="151"/>
      <c r="Z29" s="134"/>
      <c r="AA29" s="132"/>
      <c r="AB29" s="132"/>
      <c r="AC29" s="132"/>
      <c r="AD29" s="132"/>
      <c r="AE29" s="132"/>
      <c r="AF29" s="132"/>
      <c r="AG29" s="132"/>
      <c r="AH29" s="132"/>
      <c r="AI29" s="132"/>
      <c r="AJ29" s="132"/>
      <c r="AK29" s="132"/>
      <c r="AL29" s="132"/>
      <c r="AM29" s="132"/>
      <c r="AN29" s="132"/>
      <c r="AO29" s="132"/>
      <c r="AP29" s="132"/>
      <c r="AQ29" s="132"/>
      <c r="AR29" s="132"/>
    </row>
    <row r="30" spans="1:44" x14ac:dyDescent="0.35">
      <c r="A30" s="52" t="s">
        <v>32</v>
      </c>
      <c r="B30" s="19">
        <v>2</v>
      </c>
      <c r="C30" s="101">
        <v>67.504398082174205</v>
      </c>
      <c r="D30" s="5">
        <v>0.85610950273698705</v>
      </c>
      <c r="E30" s="101">
        <v>74.627116597600406</v>
      </c>
      <c r="F30" s="5">
        <v>0.84284406491692399</v>
      </c>
      <c r="G30" s="101">
        <v>84.199242801392202</v>
      </c>
      <c r="H30" s="5">
        <v>0.73817774055862495</v>
      </c>
      <c r="I30" s="101">
        <v>57.2028361975023</v>
      </c>
      <c r="J30" s="5">
        <v>1.08675571636213</v>
      </c>
      <c r="K30" s="133"/>
      <c r="L30" s="151"/>
      <c r="M30" s="151"/>
      <c r="N30" s="151"/>
      <c r="O30" s="151"/>
      <c r="P30" s="151"/>
      <c r="Q30" s="151"/>
      <c r="R30" s="151"/>
      <c r="S30" s="151"/>
      <c r="T30" s="151"/>
      <c r="U30" s="151"/>
      <c r="V30" s="151"/>
      <c r="W30" s="151"/>
      <c r="X30" s="151"/>
      <c r="Y30" s="151"/>
      <c r="Z30" s="134"/>
      <c r="AA30" s="132"/>
      <c r="AB30" s="132"/>
      <c r="AC30" s="132"/>
      <c r="AD30" s="132"/>
      <c r="AE30" s="132"/>
      <c r="AF30" s="132"/>
      <c r="AG30" s="132"/>
      <c r="AH30" s="132"/>
      <c r="AI30" s="132"/>
      <c r="AJ30" s="132"/>
      <c r="AK30" s="132"/>
      <c r="AL30" s="132"/>
      <c r="AM30" s="132"/>
      <c r="AN30" s="132"/>
      <c r="AO30" s="132"/>
      <c r="AP30" s="132"/>
      <c r="AQ30" s="132"/>
      <c r="AR30" s="132"/>
    </row>
    <row r="31" spans="1:44" x14ac:dyDescent="0.35">
      <c r="A31" s="52" t="s">
        <v>33</v>
      </c>
      <c r="B31" s="19">
        <v>2</v>
      </c>
      <c r="C31" s="101">
        <v>51.780460219736199</v>
      </c>
      <c r="D31" s="5">
        <v>1.03376047517449</v>
      </c>
      <c r="E31" s="101">
        <v>51.163543056266001</v>
      </c>
      <c r="F31" s="5">
        <v>1.42070643471947</v>
      </c>
      <c r="G31" s="101">
        <v>60.2921152064118</v>
      </c>
      <c r="H31" s="5">
        <v>1.2367499352600799</v>
      </c>
      <c r="I31" s="101">
        <v>70.813715482361602</v>
      </c>
      <c r="J31" s="5">
        <v>1.1576018670847801</v>
      </c>
      <c r="K31" s="133"/>
      <c r="L31" s="151"/>
      <c r="M31" s="151"/>
      <c r="N31" s="151"/>
      <c r="O31" s="151"/>
      <c r="P31" s="151"/>
      <c r="Q31" s="151"/>
      <c r="R31" s="151"/>
      <c r="S31" s="151"/>
      <c r="T31" s="151"/>
      <c r="U31" s="151"/>
      <c r="V31" s="151"/>
      <c r="W31" s="151"/>
      <c r="X31" s="151"/>
      <c r="Y31" s="151"/>
      <c r="Z31" s="134"/>
      <c r="AA31" s="132"/>
      <c r="AB31" s="132"/>
      <c r="AC31" s="132"/>
      <c r="AD31" s="132"/>
      <c r="AE31" s="132"/>
      <c r="AF31" s="132"/>
      <c r="AG31" s="132"/>
      <c r="AH31" s="132"/>
      <c r="AI31" s="132"/>
      <c r="AJ31" s="132"/>
      <c r="AK31" s="132"/>
      <c r="AL31" s="132"/>
      <c r="AM31" s="132"/>
      <c r="AN31" s="132"/>
      <c r="AO31" s="132"/>
      <c r="AP31" s="132"/>
      <c r="AQ31" s="132"/>
      <c r="AR31" s="132"/>
    </row>
    <row r="32" spans="1:44" x14ac:dyDescent="0.35">
      <c r="A32" s="52" t="s">
        <v>34</v>
      </c>
      <c r="B32" s="19">
        <v>2</v>
      </c>
      <c r="C32" s="101">
        <v>93.826322027674095</v>
      </c>
      <c r="D32" s="5">
        <v>0.44704201817994399</v>
      </c>
      <c r="E32" s="101">
        <v>93.078029930167105</v>
      </c>
      <c r="F32" s="5">
        <v>0.58645230566451201</v>
      </c>
      <c r="G32" s="101">
        <v>99.422250740572593</v>
      </c>
      <c r="H32" s="5">
        <v>0.14571470590459901</v>
      </c>
      <c r="I32" s="101">
        <v>86.344734355405294</v>
      </c>
      <c r="J32" s="5">
        <v>0.82690173041887005</v>
      </c>
      <c r="K32" s="133"/>
      <c r="L32" s="151"/>
      <c r="M32" s="151"/>
      <c r="N32" s="151"/>
      <c r="O32" s="151"/>
      <c r="P32" s="151"/>
      <c r="Q32" s="151"/>
      <c r="R32" s="151"/>
      <c r="S32" s="151"/>
      <c r="T32" s="151"/>
      <c r="U32" s="151"/>
      <c r="V32" s="151"/>
      <c r="W32" s="151"/>
      <c r="X32" s="151"/>
      <c r="Y32" s="151"/>
      <c r="Z32" s="134"/>
      <c r="AA32" s="132"/>
      <c r="AB32" s="132"/>
      <c r="AC32" s="132"/>
      <c r="AD32" s="132"/>
      <c r="AE32" s="132"/>
      <c r="AF32" s="132"/>
      <c r="AG32" s="132"/>
      <c r="AH32" s="132"/>
      <c r="AI32" s="132"/>
      <c r="AJ32" s="132"/>
      <c r="AK32" s="132"/>
      <c r="AL32" s="132"/>
      <c r="AM32" s="132"/>
      <c r="AN32" s="132"/>
      <c r="AO32" s="132"/>
      <c r="AP32" s="132"/>
      <c r="AQ32" s="132"/>
      <c r="AR32" s="132"/>
    </row>
    <row r="33" spans="1:44" x14ac:dyDescent="0.35">
      <c r="A33" s="52" t="s">
        <v>35</v>
      </c>
      <c r="B33" s="19">
        <v>2</v>
      </c>
      <c r="C33" s="101">
        <v>67.640876654399094</v>
      </c>
      <c r="D33" s="5">
        <v>1.33627972500915</v>
      </c>
      <c r="E33" s="101">
        <v>93.275995786774999</v>
      </c>
      <c r="F33" s="5">
        <v>0.94038037618320902</v>
      </c>
      <c r="G33" s="101">
        <v>93.100256852578298</v>
      </c>
      <c r="H33" s="5">
        <v>0.863715317175766</v>
      </c>
      <c r="I33" s="101">
        <v>84.433438533875105</v>
      </c>
      <c r="J33" s="5">
        <v>1.23721432361386</v>
      </c>
      <c r="K33" s="133"/>
      <c r="L33" s="151"/>
      <c r="M33" s="151"/>
      <c r="N33" s="151"/>
      <c r="O33" s="151"/>
      <c r="P33" s="151"/>
      <c r="Q33" s="151"/>
      <c r="R33" s="151"/>
      <c r="S33" s="151"/>
      <c r="T33" s="151"/>
      <c r="U33" s="151"/>
      <c r="V33" s="151"/>
      <c r="W33" s="151"/>
      <c r="X33" s="151"/>
      <c r="Y33" s="151"/>
      <c r="Z33" s="134"/>
      <c r="AA33" s="132"/>
      <c r="AB33" s="132"/>
      <c r="AC33" s="132"/>
      <c r="AD33" s="132"/>
      <c r="AE33" s="132"/>
      <c r="AF33" s="132"/>
      <c r="AG33" s="132"/>
      <c r="AH33" s="132"/>
      <c r="AI33" s="132"/>
      <c r="AJ33" s="132"/>
      <c r="AK33" s="132"/>
      <c r="AL33" s="132"/>
      <c r="AM33" s="132"/>
      <c r="AN33" s="132"/>
      <c r="AO33" s="132"/>
      <c r="AP33" s="132"/>
      <c r="AQ33" s="132"/>
      <c r="AR33" s="132"/>
    </row>
    <row r="34" spans="1:44" x14ac:dyDescent="0.35">
      <c r="A34" s="52" t="s">
        <v>36</v>
      </c>
      <c r="B34" s="19">
        <v>2</v>
      </c>
      <c r="C34" s="101">
        <v>78.832222326727802</v>
      </c>
      <c r="D34" s="5">
        <v>1.1372071110986699</v>
      </c>
      <c r="E34" s="101">
        <v>91.8296915114109</v>
      </c>
      <c r="F34" s="5">
        <v>0.73969842498669103</v>
      </c>
      <c r="G34" s="101">
        <v>89.854744565210893</v>
      </c>
      <c r="H34" s="5">
        <v>0.870579342434601</v>
      </c>
      <c r="I34" s="101">
        <v>84.100295249285395</v>
      </c>
      <c r="J34" s="5">
        <v>1.1008168467369199</v>
      </c>
      <c r="K34" s="133"/>
      <c r="L34" s="151"/>
      <c r="M34" s="151"/>
      <c r="N34" s="151"/>
      <c r="O34" s="151"/>
      <c r="P34" s="151"/>
      <c r="Q34" s="151"/>
      <c r="R34" s="151"/>
      <c r="S34" s="151"/>
      <c r="T34" s="151"/>
      <c r="U34" s="151"/>
      <c r="V34" s="151"/>
      <c r="W34" s="151"/>
      <c r="X34" s="151"/>
      <c r="Y34" s="151"/>
      <c r="Z34" s="134"/>
      <c r="AA34" s="132"/>
      <c r="AB34" s="132"/>
      <c r="AC34" s="132"/>
      <c r="AD34" s="132"/>
      <c r="AE34" s="132"/>
      <c r="AF34" s="132"/>
      <c r="AG34" s="132"/>
      <c r="AH34" s="132"/>
      <c r="AI34" s="132"/>
      <c r="AJ34" s="132"/>
      <c r="AK34" s="132"/>
      <c r="AL34" s="132"/>
      <c r="AM34" s="132"/>
      <c r="AN34" s="132"/>
      <c r="AO34" s="132"/>
      <c r="AP34" s="132"/>
      <c r="AQ34" s="132"/>
      <c r="AR34" s="132"/>
    </row>
    <row r="35" spans="1:44" x14ac:dyDescent="0.35">
      <c r="A35" s="52" t="s">
        <v>37</v>
      </c>
      <c r="B35" s="19">
        <v>2</v>
      </c>
      <c r="C35" s="101">
        <v>90.002843967047497</v>
      </c>
      <c r="D35" s="5">
        <v>0.56897351474633895</v>
      </c>
      <c r="E35" s="101">
        <v>94.313262664495994</v>
      </c>
      <c r="F35" s="5">
        <v>0.522879875224046</v>
      </c>
      <c r="G35" s="101">
        <v>95.925553981507207</v>
      </c>
      <c r="H35" s="5">
        <v>0.37178903629585802</v>
      </c>
      <c r="I35" s="101">
        <v>89.225966165972807</v>
      </c>
      <c r="J35" s="5">
        <v>0.81727980025523606</v>
      </c>
      <c r="K35" s="133"/>
      <c r="L35" s="151"/>
      <c r="M35" s="151"/>
      <c r="N35" s="151"/>
      <c r="O35" s="151"/>
      <c r="P35" s="151"/>
      <c r="Q35" s="151"/>
      <c r="R35" s="151"/>
      <c r="S35" s="151"/>
      <c r="T35" s="151"/>
      <c r="U35" s="151"/>
      <c r="V35" s="151"/>
      <c r="W35" s="151"/>
      <c r="X35" s="151"/>
      <c r="Y35" s="151"/>
      <c r="Z35" s="134"/>
      <c r="AA35" s="132"/>
      <c r="AB35" s="132"/>
      <c r="AC35" s="132"/>
      <c r="AD35" s="132"/>
      <c r="AE35" s="132"/>
      <c r="AF35" s="132"/>
      <c r="AG35" s="132"/>
      <c r="AH35" s="132"/>
      <c r="AI35" s="132"/>
      <c r="AJ35" s="132"/>
      <c r="AK35" s="132"/>
      <c r="AL35" s="132"/>
      <c r="AM35" s="132"/>
      <c r="AN35" s="132"/>
      <c r="AO35" s="132"/>
      <c r="AP35" s="132"/>
      <c r="AQ35" s="132"/>
      <c r="AR35" s="132"/>
    </row>
    <row r="36" spans="1:44" x14ac:dyDescent="0.35">
      <c r="A36" s="52" t="s">
        <v>38</v>
      </c>
      <c r="B36" s="19">
        <v>2</v>
      </c>
      <c r="C36" s="101">
        <v>27.697497266727499</v>
      </c>
      <c r="D36" s="5">
        <v>0.91804322116270298</v>
      </c>
      <c r="E36" s="101">
        <v>71.361798741470594</v>
      </c>
      <c r="F36" s="5">
        <v>1.0582780801140399</v>
      </c>
      <c r="G36" s="101">
        <v>87.092253896239001</v>
      </c>
      <c r="H36" s="5">
        <v>0.74350587990230899</v>
      </c>
      <c r="I36" s="101">
        <v>75.3517819374933</v>
      </c>
      <c r="J36" s="5">
        <v>1.0047617781512099</v>
      </c>
      <c r="K36" s="133"/>
      <c r="L36" s="151"/>
      <c r="M36" s="151"/>
      <c r="N36" s="151"/>
      <c r="O36" s="151"/>
      <c r="P36" s="151"/>
      <c r="Q36" s="151"/>
      <c r="R36" s="151"/>
      <c r="S36" s="151"/>
      <c r="T36" s="151"/>
      <c r="U36" s="151"/>
      <c r="V36" s="151"/>
      <c r="W36" s="151"/>
      <c r="X36" s="151"/>
      <c r="Y36" s="151"/>
      <c r="Z36" s="134"/>
      <c r="AA36" s="132"/>
      <c r="AB36" s="132"/>
      <c r="AC36" s="132"/>
      <c r="AD36" s="132"/>
      <c r="AE36" s="132"/>
      <c r="AF36" s="132"/>
      <c r="AG36" s="132"/>
      <c r="AH36" s="132"/>
      <c r="AI36" s="132"/>
      <c r="AJ36" s="132"/>
      <c r="AK36" s="132"/>
      <c r="AL36" s="132"/>
      <c r="AM36" s="132"/>
      <c r="AN36" s="132"/>
      <c r="AO36" s="132"/>
      <c r="AP36" s="132"/>
      <c r="AQ36" s="132"/>
      <c r="AR36" s="132"/>
    </row>
    <row r="37" spans="1:44" x14ac:dyDescent="0.35">
      <c r="A37" s="52" t="s">
        <v>39</v>
      </c>
      <c r="B37" s="19">
        <v>2</v>
      </c>
      <c r="C37" s="101">
        <v>77.758534688458298</v>
      </c>
      <c r="D37" s="5">
        <v>0.66977107869878505</v>
      </c>
      <c r="E37" s="101">
        <v>83.820207302017593</v>
      </c>
      <c r="F37" s="5">
        <v>0.63241488078298702</v>
      </c>
      <c r="G37" s="101">
        <v>91.772314425844797</v>
      </c>
      <c r="H37" s="5">
        <v>0.521632939223028</v>
      </c>
      <c r="I37" s="101">
        <v>77.718988164340701</v>
      </c>
      <c r="J37" s="5">
        <v>0.86012740804986199</v>
      </c>
      <c r="K37" s="133"/>
      <c r="L37" s="151"/>
      <c r="M37" s="151"/>
      <c r="N37" s="151"/>
      <c r="O37" s="151"/>
      <c r="P37" s="151"/>
      <c r="Q37" s="151"/>
      <c r="R37" s="151"/>
      <c r="S37" s="151"/>
      <c r="T37" s="151"/>
      <c r="U37" s="151"/>
      <c r="V37" s="151"/>
      <c r="W37" s="151"/>
      <c r="X37" s="151"/>
      <c r="Y37" s="151"/>
      <c r="Z37" s="134"/>
      <c r="AA37" s="132"/>
      <c r="AB37" s="132"/>
      <c r="AC37" s="132"/>
      <c r="AD37" s="132"/>
      <c r="AE37" s="132"/>
      <c r="AF37" s="132"/>
      <c r="AG37" s="132"/>
      <c r="AH37" s="132"/>
      <c r="AI37" s="132"/>
      <c r="AJ37" s="132"/>
      <c r="AK37" s="132"/>
      <c r="AL37" s="132"/>
      <c r="AM37" s="132"/>
      <c r="AN37" s="132"/>
      <c r="AO37" s="132"/>
      <c r="AP37" s="132"/>
      <c r="AQ37" s="132"/>
      <c r="AR37" s="132"/>
    </row>
    <row r="38" spans="1:44" x14ac:dyDescent="0.35">
      <c r="A38" s="52" t="s">
        <v>40</v>
      </c>
      <c r="B38" s="19">
        <v>2</v>
      </c>
      <c r="C38" s="101">
        <v>67.008703873265503</v>
      </c>
      <c r="D38" s="5">
        <v>1.07510299501965</v>
      </c>
      <c r="E38" s="101">
        <v>91.889040620854601</v>
      </c>
      <c r="F38" s="5">
        <v>0.60370618124556097</v>
      </c>
      <c r="G38" s="101">
        <v>94.101067783429102</v>
      </c>
      <c r="H38" s="5">
        <v>0.61197011699207804</v>
      </c>
      <c r="I38" s="101">
        <v>93.841997955599695</v>
      </c>
      <c r="J38" s="5">
        <v>0.60722447260381096</v>
      </c>
      <c r="K38" s="133"/>
      <c r="L38" s="151"/>
      <c r="M38" s="151"/>
      <c r="N38" s="151"/>
      <c r="O38" s="151"/>
      <c r="P38" s="151"/>
      <c r="Q38" s="151"/>
      <c r="R38" s="151"/>
      <c r="S38" s="151"/>
      <c r="T38" s="151"/>
      <c r="U38" s="151"/>
      <c r="V38" s="151"/>
      <c r="W38" s="151"/>
      <c r="X38" s="151"/>
      <c r="Y38" s="151"/>
      <c r="Z38" s="134"/>
      <c r="AA38" s="132"/>
      <c r="AB38" s="132"/>
      <c r="AC38" s="132"/>
      <c r="AD38" s="132"/>
      <c r="AE38" s="132"/>
      <c r="AF38" s="132"/>
      <c r="AG38" s="132"/>
      <c r="AH38" s="132"/>
      <c r="AI38" s="132"/>
      <c r="AJ38" s="132"/>
      <c r="AK38" s="132"/>
      <c r="AL38" s="132"/>
      <c r="AM38" s="132"/>
      <c r="AN38" s="132"/>
      <c r="AO38" s="132"/>
      <c r="AP38" s="132"/>
      <c r="AQ38" s="132"/>
      <c r="AR38" s="132"/>
    </row>
    <row r="39" spans="1:44" x14ac:dyDescent="0.35">
      <c r="A39" s="38" t="s">
        <v>41</v>
      </c>
      <c r="B39" s="19">
        <v>2</v>
      </c>
      <c r="C39" s="101">
        <v>96.0441481073549</v>
      </c>
      <c r="D39" s="5">
        <v>0.40878793236076899</v>
      </c>
      <c r="E39" s="101">
        <v>97.708282798890295</v>
      </c>
      <c r="F39" s="5">
        <v>0.37710473988605497</v>
      </c>
      <c r="G39" s="101">
        <v>96.480006321733001</v>
      </c>
      <c r="H39" s="5">
        <v>0.48998884184316599</v>
      </c>
      <c r="I39" s="101">
        <v>93.730559026978696</v>
      </c>
      <c r="J39" s="5">
        <v>0.55345515146361501</v>
      </c>
      <c r="K39" s="133"/>
      <c r="L39" s="151"/>
      <c r="M39" s="151"/>
      <c r="N39" s="151"/>
      <c r="O39" s="151"/>
      <c r="P39" s="151"/>
      <c r="Q39" s="151"/>
      <c r="R39" s="151"/>
      <c r="S39" s="151"/>
      <c r="T39" s="151"/>
      <c r="U39" s="151"/>
      <c r="V39" s="151"/>
      <c r="W39" s="151"/>
      <c r="X39" s="151"/>
      <c r="Y39" s="151"/>
      <c r="Z39" s="134"/>
      <c r="AA39" s="132"/>
      <c r="AB39" s="132"/>
      <c r="AC39" s="132"/>
      <c r="AD39" s="132"/>
      <c r="AE39" s="132"/>
      <c r="AF39" s="132"/>
      <c r="AG39" s="132"/>
      <c r="AH39" s="132"/>
      <c r="AI39" s="132"/>
      <c r="AJ39" s="132"/>
      <c r="AK39" s="132"/>
      <c r="AL39" s="132"/>
      <c r="AM39" s="132"/>
      <c r="AN39" s="132"/>
      <c r="AO39" s="132"/>
      <c r="AP39" s="132"/>
      <c r="AQ39" s="132"/>
      <c r="AR39" s="132"/>
    </row>
    <row r="40" spans="1:44" x14ac:dyDescent="0.35">
      <c r="A40" s="52" t="s">
        <v>42</v>
      </c>
      <c r="B40" s="19">
        <v>2</v>
      </c>
      <c r="C40" s="101">
        <v>88.376369336356504</v>
      </c>
      <c r="D40" s="5">
        <v>0.59345090522102595</v>
      </c>
      <c r="E40" s="101">
        <v>87.135580719974698</v>
      </c>
      <c r="F40" s="5">
        <v>0.766564628477585</v>
      </c>
      <c r="G40" s="101">
        <v>74.626386541068399</v>
      </c>
      <c r="H40" s="5">
        <v>1.2014887519336099</v>
      </c>
      <c r="I40" s="101">
        <v>61.217428208408997</v>
      </c>
      <c r="J40" s="5">
        <v>1.2554383610206501</v>
      </c>
      <c r="K40" s="133"/>
      <c r="L40" s="151"/>
      <c r="M40" s="151"/>
      <c r="N40" s="151"/>
      <c r="O40" s="151"/>
      <c r="P40" s="151"/>
      <c r="Q40" s="151"/>
      <c r="R40" s="151"/>
      <c r="S40" s="151"/>
      <c r="T40" s="151"/>
      <c r="U40" s="151"/>
      <c r="V40" s="151"/>
      <c r="W40" s="151"/>
      <c r="X40" s="151"/>
      <c r="Y40" s="151"/>
      <c r="Z40" s="134"/>
      <c r="AA40" s="132"/>
      <c r="AB40" s="132"/>
      <c r="AC40" s="132"/>
      <c r="AD40" s="132"/>
      <c r="AE40" s="132"/>
      <c r="AF40" s="132"/>
      <c r="AG40" s="132"/>
      <c r="AH40" s="132"/>
      <c r="AI40" s="132"/>
      <c r="AJ40" s="132"/>
      <c r="AK40" s="132"/>
      <c r="AL40" s="132"/>
      <c r="AM40" s="132"/>
      <c r="AN40" s="132"/>
      <c r="AO40" s="132"/>
      <c r="AP40" s="132"/>
      <c r="AQ40" s="132"/>
      <c r="AR40" s="132"/>
    </row>
    <row r="41" spans="1:44" x14ac:dyDescent="0.35">
      <c r="A41" s="52" t="s">
        <v>43</v>
      </c>
      <c r="B41" s="19">
        <v>2</v>
      </c>
      <c r="C41" s="101">
        <v>79.416119094411201</v>
      </c>
      <c r="D41" s="5">
        <v>0.65976397510739604</v>
      </c>
      <c r="E41" s="101">
        <v>91.987952020468498</v>
      </c>
      <c r="F41" s="5">
        <v>0.46377965552202499</v>
      </c>
      <c r="G41" s="101">
        <v>93.245657265782597</v>
      </c>
      <c r="H41" s="5">
        <v>0.53498801738257995</v>
      </c>
      <c r="I41" s="101">
        <v>75.206755065345703</v>
      </c>
      <c r="J41" s="5">
        <v>1.03074817317879</v>
      </c>
      <c r="K41" s="133"/>
      <c r="L41" s="151"/>
      <c r="M41" s="151"/>
      <c r="N41" s="151"/>
      <c r="O41" s="151"/>
      <c r="P41" s="151"/>
      <c r="Q41" s="151"/>
      <c r="R41" s="151"/>
      <c r="S41" s="151"/>
      <c r="T41" s="151"/>
      <c r="U41" s="151"/>
      <c r="V41" s="151"/>
      <c r="W41" s="151"/>
      <c r="X41" s="151"/>
      <c r="Y41" s="151"/>
      <c r="Z41" s="134"/>
      <c r="AA41" s="132"/>
      <c r="AB41" s="132"/>
      <c r="AC41" s="132"/>
      <c r="AD41" s="132"/>
      <c r="AE41" s="132"/>
      <c r="AF41" s="132"/>
      <c r="AG41" s="132"/>
      <c r="AH41" s="132"/>
      <c r="AI41" s="132"/>
      <c r="AJ41" s="132"/>
      <c r="AK41" s="132"/>
      <c r="AL41" s="132"/>
      <c r="AM41" s="132"/>
      <c r="AN41" s="132"/>
      <c r="AO41" s="132"/>
      <c r="AP41" s="132"/>
      <c r="AQ41" s="132"/>
      <c r="AR41" s="132"/>
    </row>
    <row r="42" spans="1:44" x14ac:dyDescent="0.35">
      <c r="A42" s="52" t="s">
        <v>44</v>
      </c>
      <c r="B42" s="19">
        <v>2</v>
      </c>
      <c r="C42" s="101">
        <v>69.686941538467394</v>
      </c>
      <c r="D42" s="5">
        <v>0.99904261474914702</v>
      </c>
      <c r="E42" s="101">
        <v>81.254938435360899</v>
      </c>
      <c r="F42" s="5">
        <v>0.96391958230539598</v>
      </c>
      <c r="G42" s="101">
        <v>83.125674252573106</v>
      </c>
      <c r="H42" s="5">
        <v>0.99758485410495801</v>
      </c>
      <c r="I42" s="101">
        <v>65.3350174324421</v>
      </c>
      <c r="J42" s="5">
        <v>1.28450516554079</v>
      </c>
      <c r="K42" s="133"/>
      <c r="L42" s="151"/>
      <c r="M42" s="151"/>
      <c r="N42" s="151"/>
      <c r="O42" s="151"/>
      <c r="P42" s="151"/>
      <c r="Q42" s="151"/>
      <c r="R42" s="151"/>
      <c r="S42" s="151"/>
      <c r="T42" s="151"/>
      <c r="U42" s="151"/>
      <c r="V42" s="151"/>
      <c r="W42" s="151"/>
      <c r="X42" s="151"/>
      <c r="Y42" s="151"/>
      <c r="Z42" s="134"/>
      <c r="AA42" s="132"/>
      <c r="AB42" s="132"/>
      <c r="AC42" s="132"/>
      <c r="AD42" s="132"/>
      <c r="AE42" s="132"/>
      <c r="AF42" s="132"/>
      <c r="AG42" s="132"/>
      <c r="AH42" s="132"/>
      <c r="AI42" s="132"/>
      <c r="AJ42" s="132"/>
      <c r="AK42" s="132"/>
      <c r="AL42" s="132"/>
      <c r="AM42" s="132"/>
      <c r="AN42" s="132"/>
      <c r="AO42" s="132"/>
      <c r="AP42" s="132"/>
      <c r="AQ42" s="132"/>
      <c r="AR42" s="132"/>
    </row>
    <row r="43" spans="1:44" x14ac:dyDescent="0.35">
      <c r="A43" s="22" t="s">
        <v>45</v>
      </c>
      <c r="B43" s="19">
        <v>2</v>
      </c>
      <c r="C43" s="101">
        <v>80.963615074915097</v>
      </c>
      <c r="D43" s="5">
        <v>1.20268334811675</v>
      </c>
      <c r="E43" s="101">
        <v>95.167812982308803</v>
      </c>
      <c r="F43" s="5">
        <v>0.74010453529857401</v>
      </c>
      <c r="G43" s="101">
        <v>93.279685507951498</v>
      </c>
      <c r="H43" s="5">
        <v>0.84570407713018203</v>
      </c>
      <c r="I43" s="101">
        <v>88.564035015693804</v>
      </c>
      <c r="J43" s="5">
        <v>1.0953314531993501</v>
      </c>
      <c r="K43" s="133"/>
      <c r="L43" s="151"/>
      <c r="M43" s="151"/>
      <c r="N43" s="151"/>
      <c r="O43" s="151"/>
      <c r="P43" s="151"/>
      <c r="Q43" s="151"/>
      <c r="R43" s="151"/>
      <c r="S43" s="151"/>
      <c r="T43" s="151"/>
      <c r="U43" s="151"/>
      <c r="V43" s="151"/>
      <c r="W43" s="151"/>
      <c r="X43" s="151"/>
      <c r="Y43" s="151"/>
      <c r="Z43" s="134"/>
      <c r="AA43" s="132"/>
      <c r="AB43" s="132"/>
      <c r="AC43" s="132"/>
      <c r="AD43" s="132"/>
      <c r="AE43" s="132"/>
      <c r="AF43" s="132"/>
      <c r="AG43" s="132"/>
      <c r="AH43" s="132"/>
      <c r="AI43" s="132"/>
      <c r="AJ43" s="132"/>
      <c r="AK43" s="132"/>
      <c r="AL43" s="132"/>
      <c r="AM43" s="132"/>
      <c r="AN43" s="132"/>
      <c r="AO43" s="132"/>
      <c r="AP43" s="132"/>
      <c r="AQ43" s="132"/>
      <c r="AR43" s="132"/>
    </row>
    <row r="44" spans="1:44" x14ac:dyDescent="0.35">
      <c r="A44" s="22" t="s">
        <v>46</v>
      </c>
      <c r="B44" s="19">
        <v>2</v>
      </c>
      <c r="C44" s="101">
        <v>80.3693557467316</v>
      </c>
      <c r="D44" s="5">
        <v>0.61141637544527805</v>
      </c>
      <c r="E44" s="101">
        <v>89.900741849139806</v>
      </c>
      <c r="F44" s="5">
        <v>0.58954904403203001</v>
      </c>
      <c r="G44" s="101">
        <v>91.585782303042606</v>
      </c>
      <c r="H44" s="5">
        <v>0.53170494987175099</v>
      </c>
      <c r="I44" s="101">
        <v>63.630874743513601</v>
      </c>
      <c r="J44" s="5">
        <v>1.0759383449231401</v>
      </c>
      <c r="K44" s="133"/>
      <c r="L44" s="151"/>
      <c r="M44" s="151"/>
      <c r="N44" s="151"/>
      <c r="O44" s="151"/>
      <c r="P44" s="151"/>
      <c r="Q44" s="151"/>
      <c r="R44" s="151"/>
      <c r="S44" s="151"/>
      <c r="T44" s="151"/>
      <c r="U44" s="151"/>
      <c r="V44" s="151"/>
      <c r="W44" s="151"/>
      <c r="X44" s="151"/>
      <c r="Y44" s="151"/>
      <c r="Z44" s="134"/>
      <c r="AA44" s="132"/>
      <c r="AB44" s="132"/>
      <c r="AC44" s="132"/>
      <c r="AD44" s="132"/>
      <c r="AE44" s="132"/>
      <c r="AF44" s="132"/>
      <c r="AG44" s="132"/>
      <c r="AH44" s="132"/>
      <c r="AI44" s="132"/>
      <c r="AJ44" s="132"/>
      <c r="AK44" s="132"/>
      <c r="AL44" s="132"/>
      <c r="AM44" s="132"/>
      <c r="AN44" s="132"/>
      <c r="AO44" s="132"/>
      <c r="AP44" s="132"/>
      <c r="AQ44" s="132"/>
      <c r="AR44" s="132"/>
    </row>
    <row r="45" spans="1:44" x14ac:dyDescent="0.35">
      <c r="A45" s="22" t="s">
        <v>47</v>
      </c>
      <c r="B45" s="19">
        <v>2</v>
      </c>
      <c r="C45" s="101">
        <v>84.440955498431506</v>
      </c>
      <c r="D45" s="5">
        <v>0.73139070929665295</v>
      </c>
      <c r="E45" s="101">
        <v>85.467141305920407</v>
      </c>
      <c r="F45" s="5">
        <v>0.73208374288427802</v>
      </c>
      <c r="G45" s="101">
        <v>92.034284953474696</v>
      </c>
      <c r="H45" s="5">
        <v>0.56929191828092596</v>
      </c>
      <c r="I45" s="101">
        <v>83.591597136808403</v>
      </c>
      <c r="J45" s="5">
        <v>0.86714750624074499</v>
      </c>
      <c r="K45" s="133"/>
      <c r="L45" s="151"/>
      <c r="M45" s="151"/>
      <c r="N45" s="151"/>
      <c r="O45" s="151"/>
      <c r="P45" s="151"/>
      <c r="Q45" s="151"/>
      <c r="R45" s="151"/>
      <c r="S45" s="151"/>
      <c r="T45" s="151"/>
      <c r="U45" s="151"/>
      <c r="V45" s="151"/>
      <c r="W45" s="151"/>
      <c r="X45" s="151"/>
      <c r="Y45" s="151"/>
      <c r="Z45" s="134"/>
      <c r="AA45" s="132"/>
      <c r="AB45" s="132"/>
      <c r="AC45" s="132"/>
      <c r="AD45" s="132"/>
      <c r="AE45" s="132"/>
      <c r="AF45" s="132"/>
      <c r="AG45" s="132"/>
      <c r="AH45" s="132"/>
      <c r="AI45" s="132"/>
      <c r="AJ45" s="132"/>
      <c r="AK45" s="132"/>
      <c r="AL45" s="132"/>
      <c r="AM45" s="132"/>
      <c r="AN45" s="132"/>
      <c r="AO45" s="132"/>
      <c r="AP45" s="132"/>
      <c r="AQ45" s="132"/>
      <c r="AR45" s="132"/>
    </row>
    <row r="46" spans="1:44" x14ac:dyDescent="0.35">
      <c r="A46" s="22" t="s">
        <v>48</v>
      </c>
      <c r="B46" s="19">
        <v>2</v>
      </c>
      <c r="C46" s="101">
        <v>73.2729393357113</v>
      </c>
      <c r="D46" s="5">
        <v>1.0713305905605099</v>
      </c>
      <c r="E46" s="101">
        <v>82.976866430501701</v>
      </c>
      <c r="F46" s="5">
        <v>1.05228372490044</v>
      </c>
      <c r="G46" s="101">
        <v>91.944806502830403</v>
      </c>
      <c r="H46" s="5">
        <v>0.71453562250680602</v>
      </c>
      <c r="I46" s="101">
        <v>98.163998178235303</v>
      </c>
      <c r="J46" s="5">
        <v>0.30988054323778202</v>
      </c>
      <c r="K46" s="133"/>
      <c r="L46" s="151"/>
      <c r="M46" s="151"/>
      <c r="N46" s="151"/>
      <c r="O46" s="151"/>
      <c r="P46" s="151"/>
      <c r="Q46" s="151"/>
      <c r="R46" s="151"/>
      <c r="S46" s="151"/>
      <c r="T46" s="151"/>
      <c r="U46" s="151"/>
      <c r="V46" s="151"/>
      <c r="W46" s="151"/>
      <c r="X46" s="151"/>
      <c r="Y46" s="151"/>
      <c r="Z46" s="134"/>
      <c r="AA46" s="132"/>
      <c r="AB46" s="132"/>
      <c r="AC46" s="132"/>
      <c r="AD46" s="132"/>
      <c r="AE46" s="132"/>
      <c r="AF46" s="132"/>
      <c r="AG46" s="132"/>
      <c r="AH46" s="132"/>
      <c r="AI46" s="132"/>
      <c r="AJ46" s="132"/>
      <c r="AK46" s="132"/>
      <c r="AL46" s="132"/>
      <c r="AM46" s="132"/>
      <c r="AN46" s="132"/>
      <c r="AO46" s="132"/>
      <c r="AP46" s="132"/>
      <c r="AQ46" s="132"/>
      <c r="AR46" s="132"/>
    </row>
    <row r="47" spans="1:44" x14ac:dyDescent="0.35">
      <c r="A47" s="52" t="s">
        <v>49</v>
      </c>
      <c r="B47" s="19">
        <v>2</v>
      </c>
      <c r="C47" s="101">
        <v>85.224290218026894</v>
      </c>
      <c r="D47" s="5">
        <v>0.72724017194830404</v>
      </c>
      <c r="E47" s="101">
        <v>78.742104356301894</v>
      </c>
      <c r="F47" s="5">
        <v>0.97629761679976901</v>
      </c>
      <c r="G47" s="101">
        <v>77.942420390192794</v>
      </c>
      <c r="H47" s="5">
        <v>0.90821485214117104</v>
      </c>
      <c r="I47" s="101">
        <v>71.474036658658406</v>
      </c>
      <c r="J47" s="5">
        <v>1.02051299581929</v>
      </c>
      <c r="K47" s="133"/>
      <c r="L47" s="151"/>
      <c r="M47" s="151"/>
      <c r="N47" s="151"/>
      <c r="O47" s="151"/>
      <c r="P47" s="151"/>
      <c r="Q47" s="151"/>
      <c r="R47" s="151"/>
      <c r="S47" s="151"/>
      <c r="T47" s="151"/>
      <c r="U47" s="151"/>
      <c r="V47" s="151"/>
      <c r="W47" s="151"/>
      <c r="X47" s="151"/>
      <c r="Y47" s="151"/>
      <c r="Z47" s="134"/>
      <c r="AA47" s="132"/>
      <c r="AB47" s="132"/>
      <c r="AC47" s="132"/>
      <c r="AD47" s="132"/>
      <c r="AE47" s="132"/>
      <c r="AF47" s="132"/>
      <c r="AG47" s="132"/>
      <c r="AH47" s="132"/>
      <c r="AI47" s="132"/>
      <c r="AJ47" s="132"/>
      <c r="AK47" s="132"/>
      <c r="AL47" s="132"/>
      <c r="AM47" s="132"/>
      <c r="AN47" s="132"/>
      <c r="AO47" s="132"/>
      <c r="AP47" s="132"/>
      <c r="AQ47" s="132"/>
      <c r="AR47" s="132"/>
    </row>
    <row r="48" spans="1:44" x14ac:dyDescent="0.35">
      <c r="A48" s="52" t="s">
        <v>50</v>
      </c>
      <c r="B48" s="19">
        <v>2</v>
      </c>
      <c r="C48" s="101">
        <v>80.532237003526703</v>
      </c>
      <c r="D48" s="5">
        <v>0.65808873406630697</v>
      </c>
      <c r="E48" s="101">
        <v>97.567028169765393</v>
      </c>
      <c r="F48" s="5">
        <v>0.289750413194927</v>
      </c>
      <c r="G48" s="101">
        <v>96.884384271715803</v>
      </c>
      <c r="H48" s="5">
        <v>0.36563777632608702</v>
      </c>
      <c r="I48" s="101">
        <v>94.180614306926003</v>
      </c>
      <c r="J48" s="5">
        <v>0.59522509159428305</v>
      </c>
      <c r="K48" s="133"/>
      <c r="L48" s="151"/>
      <c r="M48" s="151"/>
      <c r="N48" s="151"/>
      <c r="O48" s="151"/>
      <c r="P48" s="151"/>
      <c r="Q48" s="151"/>
      <c r="R48" s="151"/>
      <c r="S48" s="151"/>
      <c r="T48" s="151"/>
      <c r="U48" s="151"/>
      <c r="V48" s="151"/>
      <c r="W48" s="151"/>
      <c r="X48" s="151"/>
      <c r="Y48" s="151"/>
      <c r="Z48" s="134"/>
      <c r="AA48" s="132"/>
      <c r="AB48" s="132"/>
      <c r="AC48" s="132"/>
      <c r="AD48" s="132"/>
      <c r="AE48" s="132"/>
      <c r="AF48" s="132"/>
      <c r="AG48" s="132"/>
      <c r="AH48" s="132"/>
      <c r="AI48" s="132"/>
      <c r="AJ48" s="132"/>
      <c r="AK48" s="132"/>
      <c r="AL48" s="132"/>
      <c r="AM48" s="132"/>
      <c r="AN48" s="132"/>
      <c r="AO48" s="132"/>
      <c r="AP48" s="132"/>
      <c r="AQ48" s="132"/>
      <c r="AR48" s="132"/>
    </row>
    <row r="49" spans="1:44" x14ac:dyDescent="0.35">
      <c r="A49" s="52" t="s">
        <v>51</v>
      </c>
      <c r="B49" s="19">
        <v>2</v>
      </c>
      <c r="C49" s="101">
        <v>89.531103700591501</v>
      </c>
      <c r="D49" s="5">
        <v>0.60672045240330597</v>
      </c>
      <c r="E49" s="101">
        <v>94.269914924227507</v>
      </c>
      <c r="F49" s="5">
        <v>0.58611397125661002</v>
      </c>
      <c r="G49" s="101">
        <v>96.501399590834595</v>
      </c>
      <c r="H49" s="5">
        <v>0.45788006660853298</v>
      </c>
      <c r="I49" s="101">
        <v>83.566423904265307</v>
      </c>
      <c r="J49" s="5">
        <v>0.94699037970071798</v>
      </c>
      <c r="K49" s="133"/>
      <c r="L49" s="151"/>
      <c r="M49" s="151"/>
      <c r="N49" s="151"/>
      <c r="O49" s="151"/>
      <c r="P49" s="151"/>
      <c r="Q49" s="151"/>
      <c r="R49" s="151"/>
      <c r="S49" s="151"/>
      <c r="T49" s="151"/>
      <c r="U49" s="151"/>
      <c r="V49" s="151"/>
      <c r="W49" s="151"/>
      <c r="X49" s="151"/>
      <c r="Y49" s="151"/>
      <c r="Z49" s="134"/>
      <c r="AA49" s="132"/>
      <c r="AB49" s="132"/>
      <c r="AC49" s="132"/>
      <c r="AD49" s="132"/>
      <c r="AE49" s="132"/>
      <c r="AF49" s="132"/>
      <c r="AG49" s="132"/>
      <c r="AH49" s="132"/>
      <c r="AI49" s="132"/>
      <c r="AJ49" s="132"/>
      <c r="AK49" s="132"/>
      <c r="AL49" s="132"/>
      <c r="AM49" s="132"/>
      <c r="AN49" s="132"/>
      <c r="AO49" s="132"/>
      <c r="AP49" s="132"/>
      <c r="AQ49" s="132"/>
      <c r="AR49" s="132"/>
    </row>
    <row r="50" spans="1:44" x14ac:dyDescent="0.35">
      <c r="A50" s="22" t="s">
        <v>52</v>
      </c>
      <c r="B50" s="19">
        <v>2</v>
      </c>
      <c r="C50" s="101">
        <v>79.724134682446802</v>
      </c>
      <c r="D50" s="5">
        <v>0.81140001459918698</v>
      </c>
      <c r="E50" s="101">
        <v>91.210266076915303</v>
      </c>
      <c r="F50" s="5">
        <v>0.72061522482828499</v>
      </c>
      <c r="G50" s="101">
        <v>95.519240567375206</v>
      </c>
      <c r="H50" s="5">
        <v>0.45295165774997898</v>
      </c>
      <c r="I50" s="101">
        <v>81.376450908317693</v>
      </c>
      <c r="J50" s="5">
        <v>0.822712098498522</v>
      </c>
      <c r="K50" s="133"/>
      <c r="L50" s="151"/>
      <c r="M50" s="151"/>
      <c r="N50" s="151"/>
      <c r="O50" s="151"/>
      <c r="P50" s="151"/>
      <c r="Q50" s="151"/>
      <c r="R50" s="151"/>
      <c r="S50" s="151"/>
      <c r="T50" s="151"/>
      <c r="U50" s="151"/>
      <c r="V50" s="151"/>
      <c r="W50" s="151"/>
      <c r="X50" s="151"/>
      <c r="Y50" s="151"/>
      <c r="Z50" s="134"/>
      <c r="AA50" s="132"/>
      <c r="AB50" s="132"/>
      <c r="AC50" s="132"/>
      <c r="AD50" s="132"/>
      <c r="AE50" s="132"/>
      <c r="AF50" s="132"/>
      <c r="AG50" s="132"/>
      <c r="AH50" s="132"/>
      <c r="AI50" s="132"/>
      <c r="AJ50" s="132"/>
      <c r="AK50" s="132"/>
      <c r="AL50" s="132"/>
      <c r="AM50" s="132"/>
      <c r="AN50" s="132"/>
      <c r="AO50" s="132"/>
      <c r="AP50" s="132"/>
      <c r="AQ50" s="132"/>
      <c r="AR50" s="132"/>
    </row>
    <row r="51" spans="1:44" x14ac:dyDescent="0.35">
      <c r="A51" s="37" t="s">
        <v>53</v>
      </c>
      <c r="B51" s="19">
        <v>2</v>
      </c>
      <c r="C51" s="101">
        <v>90.607734524328706</v>
      </c>
      <c r="D51" s="5">
        <v>0.52498506515452703</v>
      </c>
      <c r="E51" s="101">
        <v>97.867962721085604</v>
      </c>
      <c r="F51" s="5">
        <v>0.25899872538362001</v>
      </c>
      <c r="G51" s="101">
        <v>98.741932410314305</v>
      </c>
      <c r="H51" s="5">
        <v>0.24773908860355201</v>
      </c>
      <c r="I51" s="101">
        <v>97.200293574225299</v>
      </c>
      <c r="J51" s="5">
        <v>0.27702764751582698</v>
      </c>
      <c r="K51" s="133"/>
      <c r="L51" s="151"/>
      <c r="M51" s="151"/>
      <c r="N51" s="151"/>
      <c r="O51" s="151"/>
      <c r="P51" s="151"/>
      <c r="Q51" s="151"/>
      <c r="R51" s="151"/>
      <c r="S51" s="151"/>
      <c r="T51" s="151"/>
      <c r="U51" s="151"/>
      <c r="V51" s="151"/>
      <c r="W51" s="151"/>
      <c r="X51" s="151"/>
      <c r="Y51" s="151"/>
      <c r="Z51" s="134"/>
      <c r="AA51" s="132"/>
      <c r="AB51" s="132"/>
      <c r="AC51" s="132"/>
      <c r="AD51" s="132"/>
      <c r="AE51" s="132"/>
      <c r="AF51" s="132"/>
      <c r="AG51" s="132"/>
      <c r="AH51" s="132"/>
      <c r="AI51" s="132"/>
      <c r="AJ51" s="132"/>
      <c r="AK51" s="132"/>
      <c r="AL51" s="132"/>
      <c r="AM51" s="132"/>
      <c r="AN51" s="132"/>
      <c r="AO51" s="132"/>
      <c r="AP51" s="132"/>
      <c r="AQ51" s="132"/>
      <c r="AR51" s="132"/>
    </row>
    <row r="52" spans="1:44" x14ac:dyDescent="0.35">
      <c r="A52" s="52" t="s">
        <v>54</v>
      </c>
      <c r="B52" s="19">
        <v>2</v>
      </c>
      <c r="C52" s="101">
        <v>77.219987867837304</v>
      </c>
      <c r="D52" s="5">
        <v>0.73399929978434197</v>
      </c>
      <c r="E52" s="101">
        <v>93.0816858295304</v>
      </c>
      <c r="F52" s="5">
        <v>0.64483219275279502</v>
      </c>
      <c r="G52" s="101">
        <v>88.767457611464295</v>
      </c>
      <c r="H52" s="5">
        <v>1.0583958162623801</v>
      </c>
      <c r="I52" s="101">
        <v>94.914101291633202</v>
      </c>
      <c r="J52" s="5">
        <v>0.579802695285071</v>
      </c>
      <c r="K52" s="133"/>
      <c r="L52" s="151"/>
      <c r="M52" s="151"/>
      <c r="N52" s="151"/>
      <c r="O52" s="151"/>
      <c r="P52" s="151"/>
      <c r="Q52" s="151"/>
      <c r="R52" s="151"/>
      <c r="S52" s="151"/>
      <c r="T52" s="151"/>
      <c r="U52" s="151"/>
      <c r="V52" s="151"/>
      <c r="W52" s="151"/>
      <c r="X52" s="151"/>
      <c r="Y52" s="151"/>
      <c r="Z52" s="134"/>
      <c r="AA52" s="132"/>
      <c r="AB52" s="132"/>
      <c r="AC52" s="132"/>
      <c r="AD52" s="132"/>
      <c r="AE52" s="132"/>
      <c r="AF52" s="132"/>
      <c r="AG52" s="132"/>
      <c r="AH52" s="132"/>
      <c r="AI52" s="132"/>
      <c r="AJ52" s="132"/>
      <c r="AK52" s="132"/>
      <c r="AL52" s="132"/>
      <c r="AM52" s="132"/>
      <c r="AN52" s="132"/>
      <c r="AO52" s="132"/>
      <c r="AP52" s="132"/>
      <c r="AQ52" s="132"/>
      <c r="AR52" s="132"/>
    </row>
    <row r="53" spans="1:44" x14ac:dyDescent="0.35">
      <c r="A53" s="52" t="s">
        <v>55</v>
      </c>
      <c r="B53" s="19">
        <v>2</v>
      </c>
      <c r="C53" s="101">
        <v>69.846498635596006</v>
      </c>
      <c r="D53" s="5">
        <v>0.86582134391614896</v>
      </c>
      <c r="E53" s="101">
        <v>90.671794741081499</v>
      </c>
      <c r="F53" s="5">
        <v>0.66282014673811196</v>
      </c>
      <c r="G53" s="101">
        <v>97.641948661859502</v>
      </c>
      <c r="H53" s="5">
        <v>0.33757292452635901</v>
      </c>
      <c r="I53" s="101">
        <v>77.274845355022606</v>
      </c>
      <c r="J53" s="5">
        <v>0.82087906179161596</v>
      </c>
      <c r="K53" s="133"/>
      <c r="L53" s="151"/>
      <c r="M53" s="151"/>
      <c r="N53" s="151"/>
      <c r="O53" s="151"/>
      <c r="P53" s="151"/>
      <c r="Q53" s="151"/>
      <c r="R53" s="151"/>
      <c r="S53" s="151"/>
      <c r="T53" s="151"/>
      <c r="U53" s="151"/>
      <c r="V53" s="151"/>
      <c r="W53" s="151"/>
      <c r="X53" s="151"/>
      <c r="Y53" s="151"/>
      <c r="Z53" s="134"/>
      <c r="AA53" s="132"/>
      <c r="AB53" s="132"/>
      <c r="AC53" s="132"/>
      <c r="AD53" s="132"/>
      <c r="AE53" s="132"/>
      <c r="AF53" s="132"/>
      <c r="AG53" s="132"/>
      <c r="AH53" s="132"/>
      <c r="AI53" s="132"/>
      <c r="AJ53" s="132"/>
      <c r="AK53" s="132"/>
      <c r="AL53" s="132"/>
      <c r="AM53" s="132"/>
      <c r="AN53" s="132"/>
      <c r="AO53" s="132"/>
      <c r="AP53" s="132"/>
      <c r="AQ53" s="132"/>
      <c r="AR53" s="132"/>
    </row>
    <row r="54" spans="1:44" x14ac:dyDescent="0.35">
      <c r="A54" s="52" t="s">
        <v>56</v>
      </c>
      <c r="B54" s="19">
        <v>2</v>
      </c>
      <c r="C54" s="101">
        <v>75.594633637323795</v>
      </c>
      <c r="D54" s="5">
        <v>0.92110975016424101</v>
      </c>
      <c r="E54" s="101">
        <v>90.977432013360001</v>
      </c>
      <c r="F54" s="5">
        <v>0.776677668832922</v>
      </c>
      <c r="G54" s="101">
        <v>90.37437755178</v>
      </c>
      <c r="H54" s="5">
        <v>0.77841209411355405</v>
      </c>
      <c r="I54" s="101">
        <v>91.2064546935935</v>
      </c>
      <c r="J54" s="5">
        <v>0.77007252523885605</v>
      </c>
      <c r="K54" s="133"/>
      <c r="L54" s="151"/>
      <c r="M54" s="151"/>
      <c r="N54" s="151"/>
      <c r="O54" s="151"/>
      <c r="P54" s="151"/>
      <c r="Q54" s="151"/>
      <c r="R54" s="151"/>
      <c r="S54" s="151"/>
      <c r="T54" s="151"/>
      <c r="U54" s="151"/>
      <c r="V54" s="151"/>
      <c r="W54" s="151"/>
      <c r="X54" s="151"/>
      <c r="Y54" s="151"/>
      <c r="Z54" s="134"/>
      <c r="AA54" s="132"/>
      <c r="AB54" s="132"/>
      <c r="AC54" s="132"/>
      <c r="AD54" s="132"/>
      <c r="AE54" s="132"/>
      <c r="AF54" s="132"/>
      <c r="AG54" s="132"/>
      <c r="AH54" s="132"/>
      <c r="AI54" s="132"/>
      <c r="AJ54" s="132"/>
      <c r="AK54" s="132"/>
      <c r="AL54" s="132"/>
      <c r="AM54" s="132"/>
      <c r="AN54" s="132"/>
      <c r="AO54" s="132"/>
      <c r="AP54" s="132"/>
      <c r="AQ54" s="132"/>
      <c r="AR54" s="132"/>
    </row>
    <row r="55" spans="1:44" x14ac:dyDescent="0.35">
      <c r="A55" s="52" t="s">
        <v>57</v>
      </c>
      <c r="B55" s="19">
        <v>2</v>
      </c>
      <c r="C55" s="101">
        <v>82.828850242881998</v>
      </c>
      <c r="D55" s="5">
        <v>0.72273408402078998</v>
      </c>
      <c r="E55" s="101">
        <v>95.630777904814707</v>
      </c>
      <c r="F55" s="5">
        <v>0.58609276536783805</v>
      </c>
      <c r="G55" s="101">
        <v>93.979711142513594</v>
      </c>
      <c r="H55" s="5">
        <v>0.62187611779252205</v>
      </c>
      <c r="I55" s="101">
        <v>89.507876433817202</v>
      </c>
      <c r="J55" s="5">
        <v>0.79293558856997604</v>
      </c>
      <c r="K55" s="133"/>
      <c r="L55" s="151"/>
      <c r="M55" s="151"/>
      <c r="N55" s="151"/>
      <c r="O55" s="151"/>
      <c r="P55" s="151"/>
      <c r="Q55" s="151"/>
      <c r="R55" s="151"/>
      <c r="S55" s="151"/>
      <c r="T55" s="151"/>
      <c r="U55" s="151"/>
      <c r="V55" s="151"/>
      <c r="W55" s="151"/>
      <c r="X55" s="151"/>
      <c r="Y55" s="151"/>
      <c r="Z55" s="134"/>
      <c r="AA55" s="132"/>
      <c r="AB55" s="132"/>
      <c r="AC55" s="132"/>
      <c r="AD55" s="132"/>
      <c r="AE55" s="132"/>
      <c r="AF55" s="132"/>
      <c r="AG55" s="132"/>
      <c r="AH55" s="132"/>
      <c r="AI55" s="132"/>
      <c r="AJ55" s="132"/>
      <c r="AK55" s="132"/>
      <c r="AL55" s="132"/>
      <c r="AM55" s="132"/>
      <c r="AN55" s="132"/>
      <c r="AO55" s="132"/>
      <c r="AP55" s="132"/>
      <c r="AQ55" s="132"/>
      <c r="AR55" s="132"/>
    </row>
    <row r="56" spans="1:44" x14ac:dyDescent="0.35">
      <c r="A56" s="52" t="s">
        <v>58</v>
      </c>
      <c r="B56" s="19">
        <v>2</v>
      </c>
      <c r="C56" s="101">
        <v>66.714168214073098</v>
      </c>
      <c r="D56" s="5">
        <v>0.79723368792756899</v>
      </c>
      <c r="E56" s="101">
        <v>80.540928169872203</v>
      </c>
      <c r="F56" s="5">
        <v>0.69040352665688398</v>
      </c>
      <c r="G56" s="101">
        <v>89.473026691183804</v>
      </c>
      <c r="H56" s="5">
        <v>0.58350834590977296</v>
      </c>
      <c r="I56" s="101">
        <v>75.458825846223107</v>
      </c>
      <c r="J56" s="5">
        <v>0.625529258698866</v>
      </c>
      <c r="K56" s="133"/>
      <c r="L56" s="151"/>
      <c r="M56" s="151"/>
      <c r="N56" s="151"/>
      <c r="O56" s="151"/>
      <c r="P56" s="151"/>
      <c r="Q56" s="151"/>
      <c r="R56" s="151"/>
      <c r="S56" s="151"/>
      <c r="T56" s="151"/>
      <c r="U56" s="151"/>
      <c r="V56" s="151"/>
      <c r="W56" s="151"/>
      <c r="X56" s="151"/>
      <c r="Y56" s="151"/>
      <c r="Z56" s="134"/>
      <c r="AA56" s="132"/>
      <c r="AB56" s="132"/>
      <c r="AC56" s="132"/>
      <c r="AD56" s="132"/>
      <c r="AE56" s="132"/>
      <c r="AF56" s="132"/>
      <c r="AG56" s="132"/>
      <c r="AH56" s="132"/>
      <c r="AI56" s="132"/>
      <c r="AJ56" s="132"/>
      <c r="AK56" s="132"/>
      <c r="AL56" s="132"/>
      <c r="AM56" s="132"/>
      <c r="AN56" s="132"/>
      <c r="AO56" s="132"/>
      <c r="AP56" s="132"/>
      <c r="AQ56" s="132"/>
      <c r="AR56" s="132"/>
    </row>
    <row r="57" spans="1:44" x14ac:dyDescent="0.35">
      <c r="A57" s="52" t="s">
        <v>59</v>
      </c>
      <c r="B57" s="19">
        <v>2</v>
      </c>
      <c r="C57" s="101">
        <v>60.139206392938398</v>
      </c>
      <c r="D57" s="5">
        <v>1.1735390016326099</v>
      </c>
      <c r="E57" s="101">
        <v>85.736067065519606</v>
      </c>
      <c r="F57" s="5">
        <v>0.95436756969595704</v>
      </c>
      <c r="G57" s="101">
        <v>83.374479502571106</v>
      </c>
      <c r="H57" s="5">
        <v>0.94965601319119997</v>
      </c>
      <c r="I57" s="101">
        <v>82.852820983096805</v>
      </c>
      <c r="J57" s="5">
        <v>1.26964534891411</v>
      </c>
      <c r="K57" s="133"/>
      <c r="L57" s="151"/>
      <c r="M57" s="151"/>
      <c r="N57" s="151"/>
      <c r="O57" s="151"/>
      <c r="P57" s="151"/>
      <c r="Q57" s="151"/>
      <c r="R57" s="151"/>
      <c r="S57" s="151"/>
      <c r="T57" s="151"/>
      <c r="U57" s="151"/>
      <c r="V57" s="151"/>
      <c r="W57" s="151"/>
      <c r="X57" s="151"/>
      <c r="Y57" s="151"/>
      <c r="Z57" s="134"/>
      <c r="AA57" s="132"/>
      <c r="AB57" s="132"/>
      <c r="AC57" s="132"/>
      <c r="AD57" s="132"/>
      <c r="AE57" s="132"/>
      <c r="AF57" s="132"/>
      <c r="AG57" s="132"/>
      <c r="AH57" s="132"/>
      <c r="AI57" s="132"/>
      <c r="AJ57" s="132"/>
      <c r="AK57" s="132"/>
      <c r="AL57" s="132"/>
      <c r="AM57" s="132"/>
      <c r="AN57" s="132"/>
      <c r="AO57" s="132"/>
      <c r="AP57" s="132"/>
      <c r="AQ57" s="132"/>
      <c r="AR57" s="132"/>
    </row>
    <row r="58" spans="1:44" x14ac:dyDescent="0.35">
      <c r="A58" s="52" t="s">
        <v>60</v>
      </c>
      <c r="B58" s="19">
        <v>2</v>
      </c>
      <c r="C58" s="101">
        <v>89.717416075009993</v>
      </c>
      <c r="D58" s="5">
        <v>0.52150901140565098</v>
      </c>
      <c r="E58" s="101">
        <v>95.125695715473796</v>
      </c>
      <c r="F58" s="5">
        <v>0.41653529746710599</v>
      </c>
      <c r="G58" s="101">
        <v>88.167232351339194</v>
      </c>
      <c r="H58" s="5">
        <v>0.52642356832370596</v>
      </c>
      <c r="I58" s="101">
        <v>87.762793012575699</v>
      </c>
      <c r="J58" s="5">
        <v>0.57035388194139702</v>
      </c>
      <c r="K58" s="133"/>
      <c r="L58" s="151"/>
      <c r="M58" s="151"/>
      <c r="N58" s="151"/>
      <c r="O58" s="151"/>
      <c r="P58" s="151"/>
      <c r="Q58" s="151"/>
      <c r="R58" s="151"/>
      <c r="S58" s="151"/>
      <c r="T58" s="151"/>
      <c r="U58" s="151"/>
      <c r="V58" s="151"/>
      <c r="W58" s="151"/>
      <c r="X58" s="151"/>
      <c r="Y58" s="151"/>
      <c r="Z58" s="134"/>
      <c r="AA58" s="132"/>
      <c r="AB58" s="132"/>
      <c r="AC58" s="132"/>
      <c r="AD58" s="132"/>
      <c r="AE58" s="132"/>
      <c r="AF58" s="132"/>
      <c r="AG58" s="132"/>
      <c r="AH58" s="132"/>
      <c r="AI58" s="132"/>
      <c r="AJ58" s="132"/>
      <c r="AK58" s="132"/>
      <c r="AL58" s="132"/>
      <c r="AM58" s="132"/>
      <c r="AN58" s="132"/>
      <c r="AO58" s="132"/>
      <c r="AP58" s="132"/>
      <c r="AQ58" s="132"/>
      <c r="AR58" s="132"/>
    </row>
    <row r="59" spans="1:44" x14ac:dyDescent="0.35">
      <c r="A59" s="52" t="s">
        <v>61</v>
      </c>
      <c r="B59" s="19">
        <v>2</v>
      </c>
      <c r="C59" s="101">
        <v>93.504764840293404</v>
      </c>
      <c r="D59" s="5">
        <v>0.63424032908809502</v>
      </c>
      <c r="E59" s="101">
        <v>96.986764554955499</v>
      </c>
      <c r="F59" s="5">
        <v>0.50119084390132596</v>
      </c>
      <c r="G59" s="101">
        <v>97.052625265712507</v>
      </c>
      <c r="H59" s="5">
        <v>0.469702510816704</v>
      </c>
      <c r="I59" s="101">
        <v>88.674741020836606</v>
      </c>
      <c r="J59" s="5">
        <v>1.0712847401643999</v>
      </c>
      <c r="K59" s="133"/>
      <c r="L59" s="151"/>
      <c r="M59" s="151"/>
      <c r="N59" s="151"/>
      <c r="O59" s="151"/>
      <c r="P59" s="151"/>
      <c r="Q59" s="151"/>
      <c r="R59" s="151"/>
      <c r="S59" s="151"/>
      <c r="T59" s="151"/>
      <c r="U59" s="151"/>
      <c r="V59" s="151"/>
      <c r="W59" s="151"/>
      <c r="X59" s="151"/>
      <c r="Y59" s="151"/>
      <c r="Z59" s="134"/>
      <c r="AA59" s="132"/>
      <c r="AB59" s="132"/>
      <c r="AC59" s="132"/>
      <c r="AD59" s="132"/>
      <c r="AE59" s="132"/>
      <c r="AF59" s="132"/>
      <c r="AG59" s="132"/>
      <c r="AH59" s="132"/>
      <c r="AI59" s="132"/>
      <c r="AJ59" s="132"/>
      <c r="AK59" s="132"/>
      <c r="AL59" s="132"/>
      <c r="AM59" s="132"/>
      <c r="AN59" s="132"/>
      <c r="AO59" s="132"/>
      <c r="AP59" s="132"/>
      <c r="AQ59" s="132"/>
      <c r="AR59" s="132"/>
    </row>
    <row r="60" spans="1:44" x14ac:dyDescent="0.35">
      <c r="A60" s="52" t="s">
        <v>62</v>
      </c>
      <c r="B60" s="19">
        <v>2</v>
      </c>
      <c r="C60" s="101">
        <v>73.509575731410195</v>
      </c>
      <c r="D60" s="5">
        <v>1.7292465457103401</v>
      </c>
      <c r="E60" s="101">
        <v>85.802754960943304</v>
      </c>
      <c r="F60" s="5">
        <v>1.67425281980386</v>
      </c>
      <c r="G60" s="101">
        <v>81.988023693477203</v>
      </c>
      <c r="H60" s="5">
        <v>2.26692419306874</v>
      </c>
      <c r="I60" s="101">
        <v>75.118864858696</v>
      </c>
      <c r="J60" s="5">
        <v>2.77713684253649</v>
      </c>
      <c r="K60" s="133"/>
      <c r="L60" s="151"/>
      <c r="M60" s="151"/>
      <c r="N60" s="151"/>
      <c r="O60" s="151"/>
      <c r="P60" s="151"/>
      <c r="Q60" s="151"/>
      <c r="R60" s="151"/>
      <c r="S60" s="151"/>
      <c r="T60" s="151"/>
      <c r="U60" s="151"/>
      <c r="V60" s="151"/>
      <c r="W60" s="151"/>
      <c r="X60" s="151"/>
      <c r="Y60" s="151"/>
      <c r="Z60" s="134"/>
      <c r="AA60" s="132"/>
      <c r="AB60" s="132"/>
      <c r="AC60" s="132"/>
      <c r="AD60" s="132"/>
      <c r="AE60" s="132"/>
      <c r="AF60" s="132"/>
      <c r="AG60" s="132"/>
      <c r="AH60" s="132"/>
      <c r="AI60" s="132"/>
      <c r="AJ60" s="132"/>
      <c r="AK60" s="132"/>
      <c r="AL60" s="132"/>
      <c r="AM60" s="132"/>
      <c r="AN60" s="132"/>
      <c r="AO60" s="132"/>
      <c r="AP60" s="132"/>
      <c r="AQ60" s="132"/>
      <c r="AR60" s="132"/>
    </row>
    <row r="61" spans="1:44" x14ac:dyDescent="0.35">
      <c r="A61" s="22" t="s">
        <v>63</v>
      </c>
      <c r="B61" s="19">
        <v>2</v>
      </c>
      <c r="C61" s="101">
        <v>86.588046789585903</v>
      </c>
      <c r="D61" s="5">
        <v>0.60304877635634402</v>
      </c>
      <c r="E61" s="101">
        <v>95.073626985878093</v>
      </c>
      <c r="F61" s="5">
        <v>0.40696520603613601</v>
      </c>
      <c r="G61" s="101">
        <v>92.967150086950596</v>
      </c>
      <c r="H61" s="5">
        <v>0.57598810548350399</v>
      </c>
      <c r="I61" s="101">
        <v>78.662230047521007</v>
      </c>
      <c r="J61" s="5">
        <v>0.80027947850575598</v>
      </c>
      <c r="K61" s="133"/>
      <c r="L61" s="151"/>
      <c r="M61" s="151"/>
      <c r="N61" s="151"/>
      <c r="O61" s="151"/>
      <c r="P61" s="151"/>
      <c r="Q61" s="151"/>
      <c r="R61" s="151"/>
      <c r="S61" s="151"/>
      <c r="T61" s="151"/>
      <c r="U61" s="151"/>
      <c r="V61" s="151"/>
      <c r="W61" s="151"/>
      <c r="X61" s="151"/>
      <c r="Y61" s="151"/>
      <c r="Z61" s="134"/>
      <c r="AA61" s="132"/>
      <c r="AB61" s="132"/>
      <c r="AC61" s="132"/>
      <c r="AD61" s="132"/>
      <c r="AE61" s="132"/>
      <c r="AF61" s="132"/>
      <c r="AG61" s="132"/>
      <c r="AH61" s="132"/>
      <c r="AI61" s="132"/>
      <c r="AJ61" s="132"/>
      <c r="AK61" s="132"/>
      <c r="AL61" s="132"/>
      <c r="AM61" s="132"/>
      <c r="AN61" s="132"/>
      <c r="AO61" s="132"/>
      <c r="AP61" s="132"/>
      <c r="AQ61" s="132"/>
      <c r="AR61" s="132"/>
    </row>
    <row r="62" spans="1:44" x14ac:dyDescent="0.35">
      <c r="A62" s="52" t="s">
        <v>64</v>
      </c>
      <c r="B62" s="19">
        <v>2</v>
      </c>
      <c r="C62" s="101">
        <v>85.361151152201799</v>
      </c>
      <c r="D62" s="5">
        <v>0.64716360598668199</v>
      </c>
      <c r="E62" s="101">
        <v>98.267783878649496</v>
      </c>
      <c r="F62" s="5">
        <v>0.28044829171444002</v>
      </c>
      <c r="G62" s="101">
        <v>97.8247091793355</v>
      </c>
      <c r="H62" s="5">
        <v>0.29956202251654201</v>
      </c>
      <c r="I62" s="101">
        <v>87.299875780777697</v>
      </c>
      <c r="J62" s="5">
        <v>0.67534452636647302</v>
      </c>
      <c r="K62" s="133"/>
      <c r="L62" s="151"/>
      <c r="M62" s="151"/>
      <c r="N62" s="151"/>
      <c r="O62" s="151"/>
      <c r="P62" s="151"/>
      <c r="Q62" s="151"/>
      <c r="R62" s="151"/>
      <c r="S62" s="151"/>
      <c r="T62" s="151"/>
      <c r="U62" s="151"/>
      <c r="V62" s="151"/>
      <c r="W62" s="151"/>
      <c r="X62" s="151"/>
      <c r="Y62" s="151"/>
      <c r="Z62" s="134"/>
      <c r="AA62" s="132"/>
      <c r="AB62" s="132"/>
      <c r="AC62" s="132"/>
      <c r="AD62" s="132"/>
      <c r="AE62" s="132"/>
      <c r="AF62" s="132"/>
      <c r="AG62" s="132"/>
      <c r="AH62" s="132"/>
      <c r="AI62" s="132"/>
      <c r="AJ62" s="132"/>
      <c r="AK62" s="132"/>
      <c r="AL62" s="132"/>
      <c r="AM62" s="132"/>
      <c r="AN62" s="132"/>
      <c r="AO62" s="132"/>
      <c r="AP62" s="132"/>
      <c r="AQ62" s="132"/>
      <c r="AR62" s="132"/>
    </row>
    <row r="63" spans="1:44" x14ac:dyDescent="0.35">
      <c r="A63" s="39" t="s">
        <v>65</v>
      </c>
      <c r="B63" s="40">
        <v>2</v>
      </c>
      <c r="C63" s="42">
        <v>73.256712401592793</v>
      </c>
      <c r="D63" s="43">
        <v>0.18436346876925899</v>
      </c>
      <c r="E63" s="42">
        <v>85.847009045497202</v>
      </c>
      <c r="F63" s="43">
        <v>0.171130824276441</v>
      </c>
      <c r="G63" s="42">
        <v>87.897145968482704</v>
      </c>
      <c r="H63" s="43">
        <v>0.17013075077107301</v>
      </c>
      <c r="I63" s="42">
        <v>78.066693368731293</v>
      </c>
      <c r="J63" s="43">
        <v>0.22758770344885301</v>
      </c>
      <c r="K63" s="133"/>
      <c r="L63" s="151"/>
      <c r="M63" s="151"/>
      <c r="N63" s="151"/>
      <c r="O63" s="151"/>
      <c r="P63" s="151"/>
      <c r="Q63" s="151"/>
      <c r="R63" s="151"/>
      <c r="S63" s="151"/>
      <c r="T63" s="151"/>
      <c r="U63" s="151"/>
      <c r="V63" s="151"/>
      <c r="W63" s="151"/>
      <c r="X63" s="151"/>
      <c r="Y63" s="151"/>
      <c r="Z63" s="134"/>
      <c r="AA63" s="132"/>
      <c r="AB63" s="132"/>
      <c r="AC63" s="132"/>
      <c r="AD63" s="132"/>
      <c r="AE63" s="132"/>
      <c r="AF63" s="132"/>
      <c r="AG63" s="132"/>
      <c r="AH63" s="132"/>
      <c r="AI63" s="132"/>
      <c r="AJ63" s="132"/>
      <c r="AK63" s="132"/>
      <c r="AL63" s="132"/>
      <c r="AM63" s="132"/>
      <c r="AN63" s="132"/>
      <c r="AO63" s="132"/>
      <c r="AP63" s="132"/>
      <c r="AQ63" s="132"/>
      <c r="AR63" s="132"/>
    </row>
    <row r="64" spans="1:44" x14ac:dyDescent="0.35">
      <c r="A64" s="44" t="s">
        <v>66</v>
      </c>
      <c r="B64" s="46">
        <v>2</v>
      </c>
      <c r="C64" s="47">
        <v>71.435844174392898</v>
      </c>
      <c r="D64" s="48">
        <v>0.28954224468419199</v>
      </c>
      <c r="E64" s="47">
        <v>80.876011795906294</v>
      </c>
      <c r="F64" s="48">
        <v>0.32148970890581002</v>
      </c>
      <c r="G64" s="47">
        <v>85.948821155772094</v>
      </c>
      <c r="H64" s="48">
        <v>0.26486040617241502</v>
      </c>
      <c r="I64" s="47">
        <v>81.884650993931601</v>
      </c>
      <c r="J64" s="48">
        <v>0.26884998292187701</v>
      </c>
      <c r="K64" s="133"/>
      <c r="L64" s="151"/>
      <c r="M64" s="151"/>
      <c r="N64" s="151"/>
      <c r="O64" s="151"/>
      <c r="P64" s="151"/>
      <c r="Q64" s="151"/>
      <c r="R64" s="151"/>
      <c r="S64" s="151"/>
      <c r="T64" s="151"/>
      <c r="U64" s="151"/>
      <c r="V64" s="151"/>
      <c r="W64" s="151"/>
      <c r="X64" s="151"/>
      <c r="Y64" s="151"/>
      <c r="Z64" s="134"/>
      <c r="AA64" s="132"/>
      <c r="AB64" s="132"/>
      <c r="AC64" s="132"/>
      <c r="AD64" s="132"/>
      <c r="AE64" s="132"/>
      <c r="AF64" s="132"/>
      <c r="AG64" s="132"/>
      <c r="AH64" s="132"/>
      <c r="AI64" s="132"/>
      <c r="AJ64" s="132"/>
      <c r="AK64" s="132"/>
      <c r="AL64" s="132"/>
      <c r="AM64" s="132"/>
      <c r="AN64" s="132"/>
      <c r="AO64" s="132"/>
      <c r="AP64" s="132"/>
      <c r="AQ64" s="132"/>
      <c r="AR64" s="132"/>
    </row>
    <row r="65" spans="1:44" x14ac:dyDescent="0.35">
      <c r="A65" s="49" t="s">
        <v>67</v>
      </c>
      <c r="B65" s="50">
        <v>2</v>
      </c>
      <c r="C65" s="26">
        <v>78.314758014646003</v>
      </c>
      <c r="D65" s="27">
        <v>0.123245054041662</v>
      </c>
      <c r="E65" s="26">
        <v>88.922622894118902</v>
      </c>
      <c r="F65" s="27">
        <v>0.112118189112385</v>
      </c>
      <c r="G65" s="26">
        <v>89.951720140696807</v>
      </c>
      <c r="H65" s="27">
        <v>0.114495654762673</v>
      </c>
      <c r="I65" s="26">
        <v>80.740755239928006</v>
      </c>
      <c r="J65" s="27">
        <v>0.15198790908190499</v>
      </c>
      <c r="K65" s="133"/>
      <c r="L65" s="151"/>
      <c r="M65" s="151"/>
      <c r="N65" s="151"/>
      <c r="O65" s="151"/>
      <c r="P65" s="151"/>
      <c r="Q65" s="151"/>
      <c r="R65" s="151"/>
      <c r="S65" s="151"/>
      <c r="T65" s="151"/>
      <c r="U65" s="151"/>
      <c r="V65" s="151"/>
      <c r="W65" s="151"/>
      <c r="X65" s="151"/>
      <c r="Y65" s="151"/>
      <c r="Z65" s="134"/>
      <c r="AA65" s="132"/>
      <c r="AB65" s="132"/>
      <c r="AC65" s="132"/>
      <c r="AD65" s="132"/>
      <c r="AE65" s="132"/>
      <c r="AF65" s="132"/>
      <c r="AG65" s="132"/>
      <c r="AH65" s="132"/>
      <c r="AI65" s="132"/>
      <c r="AJ65" s="132"/>
      <c r="AK65" s="132"/>
      <c r="AL65" s="132"/>
      <c r="AM65" s="132"/>
      <c r="AN65" s="132"/>
      <c r="AO65" s="132"/>
      <c r="AP65" s="132"/>
      <c r="AQ65" s="132"/>
      <c r="AR65" s="132"/>
    </row>
    <row r="66" spans="1:44" x14ac:dyDescent="0.35">
      <c r="A66" s="37" t="s">
        <v>173</v>
      </c>
      <c r="B66" s="19">
        <v>2</v>
      </c>
      <c r="C66" s="4">
        <v>73.738384503901102</v>
      </c>
      <c r="D66" s="5">
        <v>1.7107775304225401</v>
      </c>
      <c r="E66" s="4">
        <v>90.710116807369602</v>
      </c>
      <c r="F66" s="5">
        <v>1.4159375213856</v>
      </c>
      <c r="G66" s="4">
        <v>85.531622468133605</v>
      </c>
      <c r="H66" s="5">
        <v>1.5406957275305699</v>
      </c>
      <c r="I66" s="4">
        <v>87.161158396873105</v>
      </c>
      <c r="J66" s="5">
        <v>1.1656335577375301</v>
      </c>
      <c r="K66" s="133"/>
      <c r="L66" s="151"/>
      <c r="M66" s="151"/>
      <c r="N66" s="151"/>
      <c r="O66" s="151"/>
      <c r="P66" s="151"/>
      <c r="Q66" s="151"/>
      <c r="R66" s="151"/>
      <c r="S66" s="151"/>
      <c r="T66" s="151"/>
      <c r="U66" s="151"/>
      <c r="V66" s="151"/>
      <c r="W66" s="151"/>
      <c r="X66" s="151"/>
      <c r="Y66" s="151"/>
      <c r="Z66" s="134"/>
      <c r="AA66" s="132"/>
      <c r="AB66" s="132"/>
      <c r="AC66" s="132"/>
      <c r="AD66" s="132"/>
      <c r="AE66" s="132"/>
      <c r="AF66" s="132"/>
      <c r="AG66" s="132"/>
      <c r="AH66" s="132"/>
      <c r="AI66" s="132"/>
      <c r="AJ66" s="132"/>
      <c r="AK66" s="132"/>
      <c r="AL66" s="132"/>
      <c r="AM66" s="132"/>
      <c r="AN66" s="132"/>
      <c r="AO66" s="132"/>
      <c r="AP66" s="132"/>
      <c r="AQ66" s="132"/>
      <c r="AR66" s="132"/>
    </row>
    <row r="67" spans="1:44" x14ac:dyDescent="0.35">
      <c r="A67" s="52" t="s">
        <v>174</v>
      </c>
      <c r="B67" s="19">
        <v>2</v>
      </c>
      <c r="C67" s="4">
        <v>82.880746682572095</v>
      </c>
      <c r="D67" s="5">
        <v>1.6386214898354701</v>
      </c>
      <c r="E67" s="4">
        <v>90.349318789280204</v>
      </c>
      <c r="F67" s="5">
        <v>1.5102884658335001</v>
      </c>
      <c r="G67" s="4">
        <v>85.995242739253001</v>
      </c>
      <c r="H67" s="5">
        <v>1.1912697037848201</v>
      </c>
      <c r="I67" s="4">
        <v>68.235982111292003</v>
      </c>
      <c r="J67" s="5">
        <v>2.5127370056766498</v>
      </c>
      <c r="K67" s="133"/>
      <c r="L67" s="151"/>
      <c r="M67" s="151"/>
      <c r="N67" s="151"/>
      <c r="O67" s="151"/>
      <c r="P67" s="151"/>
      <c r="Q67" s="151"/>
      <c r="R67" s="151"/>
      <c r="S67" s="151"/>
      <c r="T67" s="151"/>
      <c r="U67" s="151"/>
      <c r="V67" s="151"/>
      <c r="W67" s="151"/>
      <c r="X67" s="151"/>
      <c r="Y67" s="151"/>
      <c r="Z67" s="134"/>
      <c r="AA67" s="132"/>
      <c r="AB67" s="132"/>
      <c r="AC67" s="132"/>
      <c r="AD67" s="132"/>
      <c r="AE67" s="132"/>
      <c r="AF67" s="132"/>
      <c r="AG67" s="132"/>
      <c r="AH67" s="132"/>
      <c r="AI67" s="132"/>
      <c r="AJ67" s="132"/>
      <c r="AK67" s="132"/>
      <c r="AL67" s="132"/>
      <c r="AM67" s="132"/>
      <c r="AN67" s="132"/>
      <c r="AO67" s="132"/>
      <c r="AP67" s="132"/>
      <c r="AQ67" s="132"/>
      <c r="AR67" s="132"/>
    </row>
    <row r="68" spans="1:44" x14ac:dyDescent="0.35">
      <c r="A68" s="52" t="s">
        <v>175</v>
      </c>
      <c r="B68" s="19">
        <v>2</v>
      </c>
      <c r="C68" s="4">
        <v>73.157821032511293</v>
      </c>
      <c r="D68" s="5">
        <v>1.6128623735208201</v>
      </c>
      <c r="E68" s="4">
        <v>90.931707028511099</v>
      </c>
      <c r="F68" s="5">
        <v>1.1936023372901601</v>
      </c>
      <c r="G68" s="4">
        <v>85.593300382419699</v>
      </c>
      <c r="H68" s="5">
        <v>1.4613924341910001</v>
      </c>
      <c r="I68" s="4">
        <v>79.706992455802407</v>
      </c>
      <c r="J68" s="5">
        <v>1.45957736999322</v>
      </c>
      <c r="K68" s="424"/>
      <c r="L68" s="425"/>
      <c r="M68" s="121"/>
      <c r="N68" s="121"/>
      <c r="O68" s="121"/>
      <c r="P68" s="121"/>
      <c r="Q68" s="121"/>
      <c r="R68" s="121"/>
      <c r="S68" s="121"/>
      <c r="T68" s="121"/>
      <c r="U68" s="121"/>
      <c r="V68" s="121"/>
      <c r="W68" s="121"/>
      <c r="X68" s="121"/>
      <c r="Y68" s="151"/>
      <c r="Z68" s="134"/>
      <c r="AA68" s="132"/>
      <c r="AB68" s="132"/>
      <c r="AC68" s="132"/>
      <c r="AD68" s="132"/>
      <c r="AE68" s="132"/>
      <c r="AF68" s="132"/>
      <c r="AG68" s="132"/>
      <c r="AH68" s="132"/>
      <c r="AI68" s="132"/>
      <c r="AJ68" s="132"/>
      <c r="AK68" s="132"/>
      <c r="AL68" s="132"/>
      <c r="AM68" s="132"/>
      <c r="AN68" s="132"/>
      <c r="AO68" s="132"/>
      <c r="AP68" s="132"/>
      <c r="AQ68" s="132"/>
      <c r="AR68" s="132"/>
    </row>
    <row r="69" spans="1:44" ht="15.75" customHeight="1" x14ac:dyDescent="0.35">
      <c r="A69" s="24" t="s">
        <v>176</v>
      </c>
      <c r="B69" s="25">
        <v>2</v>
      </c>
      <c r="C69" s="28">
        <v>72.336980405547195</v>
      </c>
      <c r="D69" s="29">
        <v>1.2212462998912199</v>
      </c>
      <c r="E69" s="28">
        <v>91.190498086462895</v>
      </c>
      <c r="F69" s="29">
        <v>1.0334598224659</v>
      </c>
      <c r="G69" s="28">
        <v>93.542298731101596</v>
      </c>
      <c r="H69" s="29">
        <v>0.85788804162728904</v>
      </c>
      <c r="I69" s="28">
        <v>88.7793838526499</v>
      </c>
      <c r="J69" s="29">
        <v>1.11484729567715</v>
      </c>
      <c r="K69" s="426"/>
      <c r="L69" s="427"/>
      <c r="M69" s="122"/>
      <c r="N69" s="122"/>
      <c r="O69" s="122"/>
      <c r="P69" s="122"/>
      <c r="Q69" s="122"/>
      <c r="R69" s="122"/>
      <c r="S69" s="122"/>
      <c r="T69" s="122"/>
      <c r="U69" s="122"/>
      <c r="V69" s="122"/>
      <c r="W69" s="122"/>
      <c r="X69" s="122"/>
      <c r="Y69" s="136"/>
      <c r="Z69" s="137"/>
      <c r="AA69" s="132"/>
      <c r="AB69" s="132"/>
      <c r="AC69" s="132"/>
      <c r="AD69" s="132"/>
      <c r="AE69" s="132"/>
      <c r="AF69" s="132"/>
      <c r="AG69" s="132"/>
      <c r="AH69" s="132"/>
      <c r="AI69" s="132"/>
      <c r="AJ69" s="132"/>
      <c r="AK69" s="132"/>
      <c r="AL69" s="132"/>
      <c r="AM69" s="132"/>
      <c r="AN69" s="132"/>
      <c r="AO69" s="132"/>
      <c r="AP69" s="132"/>
      <c r="AQ69" s="132"/>
      <c r="AR69" s="132"/>
    </row>
    <row r="70" spans="1:44" x14ac:dyDescent="0.35">
      <c r="A70" s="57"/>
      <c r="B70" s="60"/>
      <c r="C70" s="139" t="s">
        <v>2198</v>
      </c>
      <c r="D70" s="140" t="s">
        <v>2199</v>
      </c>
      <c r="E70" s="139" t="s">
        <v>2200</v>
      </c>
      <c r="F70" s="140" t="s">
        <v>2201</v>
      </c>
      <c r="G70" s="139" t="s">
        <v>2202</v>
      </c>
      <c r="H70" s="140" t="s">
        <v>2203</v>
      </c>
      <c r="I70" s="139" t="s">
        <v>2204</v>
      </c>
      <c r="J70" s="140" t="s">
        <v>2205</v>
      </c>
      <c r="K70" s="139" t="s">
        <v>2206</v>
      </c>
      <c r="L70" s="140" t="s">
        <v>2207</v>
      </c>
      <c r="M70" s="146" t="s">
        <v>2208</v>
      </c>
      <c r="N70" s="146" t="s">
        <v>2209</v>
      </c>
      <c r="O70" s="139" t="s">
        <v>2210</v>
      </c>
      <c r="P70" s="146" t="s">
        <v>2211</v>
      </c>
      <c r="Q70" s="139" t="s">
        <v>2212</v>
      </c>
      <c r="R70" s="140" t="s">
        <v>2213</v>
      </c>
      <c r="S70" s="141" t="s">
        <v>2214</v>
      </c>
      <c r="T70" s="142" t="s">
        <v>2215</v>
      </c>
      <c r="U70" s="142" t="s">
        <v>2216</v>
      </c>
      <c r="V70" s="142" t="s">
        <v>2217</v>
      </c>
      <c r="W70" s="142" t="s">
        <v>2218</v>
      </c>
      <c r="X70" s="142" t="s">
        <v>2219</v>
      </c>
      <c r="Y70" s="142" t="s">
        <v>2220</v>
      </c>
      <c r="Z70" s="143" t="s">
        <v>2221</v>
      </c>
      <c r="AA70" s="123"/>
      <c r="AB70" s="123"/>
      <c r="AC70" s="123"/>
      <c r="AD70" s="123"/>
      <c r="AE70" s="123"/>
      <c r="AF70" s="123"/>
      <c r="AG70" s="123"/>
      <c r="AH70" s="123"/>
      <c r="AI70" s="123"/>
      <c r="AJ70" s="123"/>
      <c r="AK70" s="123"/>
      <c r="AL70" s="123"/>
      <c r="AM70" s="123"/>
      <c r="AN70" s="123"/>
      <c r="AO70" s="123"/>
      <c r="AP70" s="123"/>
      <c r="AQ70" s="123"/>
      <c r="AR70" s="123"/>
    </row>
    <row r="71" spans="1:44" x14ac:dyDescent="0.35">
      <c r="A71" s="52" t="s">
        <v>15</v>
      </c>
      <c r="B71" s="20">
        <v>1</v>
      </c>
      <c r="C71" s="101">
        <v>86.6195605996501</v>
      </c>
      <c r="D71" s="5">
        <v>0.73600244296930395</v>
      </c>
      <c r="E71" s="101">
        <v>96.189589916738996</v>
      </c>
      <c r="F71" s="5">
        <v>0.46483246801306</v>
      </c>
      <c r="G71" s="101">
        <v>93.521249725329398</v>
      </c>
      <c r="H71" s="5">
        <v>0.59167229703813595</v>
      </c>
      <c r="I71" s="101">
        <v>93.883257385338993</v>
      </c>
      <c r="J71" s="5">
        <v>0.67875025717614501</v>
      </c>
      <c r="K71" s="101">
        <v>10.2556879694306</v>
      </c>
      <c r="L71" s="5">
        <v>1.1349157954887401</v>
      </c>
      <c r="M71" s="101">
        <v>8.0907230976690308</v>
      </c>
      <c r="N71" s="5">
        <v>0.96092740620288197</v>
      </c>
      <c r="O71" s="101">
        <v>7.7488954815068398</v>
      </c>
      <c r="P71" s="5">
        <v>1.1667631528751301</v>
      </c>
      <c r="Q71" s="101">
        <v>15.878249035890899</v>
      </c>
      <c r="R71" s="5">
        <v>1.38078947148751</v>
      </c>
      <c r="S71" s="133"/>
      <c r="T71" s="151"/>
      <c r="U71" s="151"/>
      <c r="V71" s="151"/>
      <c r="W71" s="151"/>
      <c r="X71" s="151"/>
      <c r="Y71" s="151"/>
      <c r="Z71" s="134"/>
      <c r="AA71" s="123"/>
      <c r="AB71" s="123"/>
      <c r="AC71" s="123"/>
      <c r="AD71" s="123"/>
      <c r="AE71" s="123"/>
      <c r="AF71" s="123"/>
      <c r="AG71" s="123"/>
      <c r="AH71" s="123"/>
      <c r="AI71" s="123"/>
      <c r="AJ71" s="123"/>
      <c r="AK71" s="123"/>
      <c r="AL71" s="123"/>
      <c r="AM71" s="123"/>
      <c r="AN71" s="123"/>
      <c r="AO71" s="123"/>
      <c r="AP71" s="123"/>
      <c r="AQ71" s="123"/>
      <c r="AR71" s="123"/>
    </row>
    <row r="72" spans="1:44" x14ac:dyDescent="0.35">
      <c r="A72" s="52" t="s">
        <v>19</v>
      </c>
      <c r="B72" s="20">
        <v>1</v>
      </c>
      <c r="C72" s="101">
        <v>83.666285209825205</v>
      </c>
      <c r="D72" s="5">
        <v>0.64728241523205099</v>
      </c>
      <c r="E72" s="101">
        <v>86.624090812185997</v>
      </c>
      <c r="F72" s="5">
        <v>0.65231078081346106</v>
      </c>
      <c r="G72" s="101">
        <v>88.406988391317597</v>
      </c>
      <c r="H72" s="5">
        <v>0.62283897914492403</v>
      </c>
      <c r="I72" s="101">
        <v>84.099046111571596</v>
      </c>
      <c r="J72" s="5">
        <v>0.74171630286793999</v>
      </c>
      <c r="K72" s="101">
        <v>16.678545367814898</v>
      </c>
      <c r="L72" s="5">
        <v>1.1030445052769799</v>
      </c>
      <c r="M72" s="101">
        <v>8.9529163122970896</v>
      </c>
      <c r="N72" s="5">
        <v>1.04388012606879</v>
      </c>
      <c r="O72" s="101">
        <v>8.5134494185014695</v>
      </c>
      <c r="P72" s="5">
        <v>0.93694049100485</v>
      </c>
      <c r="Q72" s="101">
        <v>17.817975289289201</v>
      </c>
      <c r="R72" s="5">
        <v>1.2275958866564001</v>
      </c>
      <c r="S72" s="133"/>
      <c r="T72" s="151"/>
      <c r="U72" s="151"/>
      <c r="V72" s="151"/>
      <c r="W72" s="151"/>
      <c r="X72" s="151"/>
      <c r="Y72" s="151"/>
      <c r="Z72" s="134"/>
      <c r="AA72" s="123"/>
      <c r="AB72" s="123"/>
      <c r="AC72" s="123"/>
      <c r="AD72" s="123"/>
      <c r="AE72" s="123"/>
      <c r="AF72" s="123"/>
      <c r="AG72" s="123"/>
      <c r="AH72" s="123"/>
      <c r="AI72" s="123"/>
      <c r="AJ72" s="123"/>
      <c r="AK72" s="123"/>
      <c r="AL72" s="123"/>
      <c r="AM72" s="123"/>
      <c r="AN72" s="123"/>
      <c r="AO72" s="123"/>
      <c r="AP72" s="123"/>
      <c r="AQ72" s="123"/>
      <c r="AR72" s="123"/>
    </row>
    <row r="73" spans="1:44" x14ac:dyDescent="0.35">
      <c r="A73" s="1" t="s">
        <v>21</v>
      </c>
      <c r="B73" s="20">
        <v>1</v>
      </c>
      <c r="C73" s="101">
        <v>75.131301223076093</v>
      </c>
      <c r="D73" s="5">
        <v>1.05147315676579</v>
      </c>
      <c r="E73" s="101">
        <v>72.495823078239695</v>
      </c>
      <c r="F73" s="5">
        <v>1.32799791861936</v>
      </c>
      <c r="G73" s="101">
        <v>85.499511193306901</v>
      </c>
      <c r="H73" s="5">
        <v>1.1438048953581601</v>
      </c>
      <c r="I73" s="101">
        <v>73.961644751307603</v>
      </c>
      <c r="J73" s="5">
        <v>1.22140290007131</v>
      </c>
      <c r="K73" s="101">
        <v>21.334914555905101</v>
      </c>
      <c r="L73" s="5">
        <v>1.4907948956831001</v>
      </c>
      <c r="M73" s="101">
        <v>14.7404155612143</v>
      </c>
      <c r="N73" s="5">
        <v>1.7820706087095199</v>
      </c>
      <c r="O73" s="101">
        <v>11.3841549063338</v>
      </c>
      <c r="P73" s="5">
        <v>1.5756239134340999</v>
      </c>
      <c r="Q73" s="101">
        <v>11.797954211993099</v>
      </c>
      <c r="R73" s="5">
        <v>1.7658460401970899</v>
      </c>
      <c r="S73" s="133"/>
      <c r="T73" s="151"/>
      <c r="U73" s="151"/>
      <c r="V73" s="151"/>
      <c r="W73" s="151"/>
      <c r="X73" s="151"/>
      <c r="Y73" s="151"/>
      <c r="Z73" s="134"/>
      <c r="AA73" s="123"/>
      <c r="AB73" s="123"/>
      <c r="AC73" s="123"/>
      <c r="AD73" s="123"/>
      <c r="AE73" s="123"/>
      <c r="AF73" s="123"/>
      <c r="AG73" s="123"/>
      <c r="AH73" s="123"/>
      <c r="AI73" s="123"/>
      <c r="AJ73" s="123"/>
      <c r="AK73" s="123"/>
      <c r="AL73" s="123"/>
      <c r="AM73" s="123"/>
      <c r="AN73" s="123"/>
      <c r="AO73" s="123"/>
      <c r="AP73" s="123"/>
      <c r="AQ73" s="123"/>
      <c r="AR73" s="123"/>
    </row>
    <row r="74" spans="1:44" x14ac:dyDescent="0.35">
      <c r="A74" s="52" t="s">
        <v>22</v>
      </c>
      <c r="B74" s="20">
        <v>1</v>
      </c>
      <c r="C74" s="101">
        <v>97.547634558592605</v>
      </c>
      <c r="D74" s="5">
        <v>0.32339398216436999</v>
      </c>
      <c r="E74" s="101">
        <v>88.612457250066299</v>
      </c>
      <c r="F74" s="5">
        <v>0.77998852840522304</v>
      </c>
      <c r="G74" s="101">
        <v>78.646578184296999</v>
      </c>
      <c r="H74" s="5">
        <v>1.0975304431499</v>
      </c>
      <c r="I74" s="101">
        <v>79.241586351317906</v>
      </c>
      <c r="J74" s="5">
        <v>1.2174925250819399</v>
      </c>
      <c r="K74" s="101">
        <v>5.06724617252027</v>
      </c>
      <c r="L74" s="5">
        <v>0.69407137907114902</v>
      </c>
      <c r="M74" s="101">
        <v>5.8582004602225801</v>
      </c>
      <c r="N74" s="5">
        <v>1.35374655944086</v>
      </c>
      <c r="O74" s="101">
        <v>8.5494029667875697</v>
      </c>
      <c r="P74" s="5">
        <v>1.7084041306096001</v>
      </c>
      <c r="Q74" s="101">
        <v>9.7114798949839098</v>
      </c>
      <c r="R74" s="5">
        <v>1.7572466259235899</v>
      </c>
      <c r="S74" s="133"/>
      <c r="T74" s="151"/>
      <c r="U74" s="151"/>
      <c r="V74" s="151"/>
      <c r="W74" s="151"/>
      <c r="X74" s="151"/>
      <c r="Y74" s="151"/>
      <c r="Z74" s="134"/>
      <c r="AA74" s="123"/>
      <c r="AB74" s="123"/>
      <c r="AC74" s="123"/>
      <c r="AD74" s="123"/>
      <c r="AE74" s="123"/>
      <c r="AF74" s="123"/>
      <c r="AG74" s="123"/>
      <c r="AH74" s="123"/>
      <c r="AI74" s="123"/>
      <c r="AJ74" s="123"/>
      <c r="AK74" s="123"/>
      <c r="AL74" s="123"/>
      <c r="AM74" s="123"/>
      <c r="AN74" s="123"/>
      <c r="AO74" s="123"/>
      <c r="AP74" s="123"/>
      <c r="AQ74" s="123"/>
      <c r="AR74" s="123"/>
    </row>
    <row r="75" spans="1:44" x14ac:dyDescent="0.35">
      <c r="A75" s="52" t="s">
        <v>33</v>
      </c>
      <c r="B75" s="20">
        <v>1</v>
      </c>
      <c r="C75" s="101">
        <v>66.244526213420798</v>
      </c>
      <c r="D75" s="5">
        <v>1.28218420619629</v>
      </c>
      <c r="E75" s="101">
        <v>64.262656437800999</v>
      </c>
      <c r="F75" s="5">
        <v>1.8260467598366401</v>
      </c>
      <c r="G75" s="101">
        <v>69.663894716381293</v>
      </c>
      <c r="H75" s="5">
        <v>1.6124008247888499</v>
      </c>
      <c r="I75" s="101">
        <v>84.368525431433895</v>
      </c>
      <c r="J75" s="5">
        <v>1.2103837060804401</v>
      </c>
      <c r="K75" s="101">
        <v>14.464065993684599</v>
      </c>
      <c r="L75" s="5">
        <v>1.64701458969015</v>
      </c>
      <c r="M75" s="101">
        <v>13.099113381534901</v>
      </c>
      <c r="N75" s="5">
        <v>2.3136234660729</v>
      </c>
      <c r="O75" s="101">
        <v>9.3717795099694996</v>
      </c>
      <c r="P75" s="5">
        <v>2.0320892751416202</v>
      </c>
      <c r="Q75" s="101">
        <v>13.5548099490723</v>
      </c>
      <c r="R75" s="5">
        <v>1.67483455858279</v>
      </c>
      <c r="S75" s="133"/>
      <c r="T75" s="151"/>
      <c r="U75" s="151"/>
      <c r="V75" s="151"/>
      <c r="W75" s="151"/>
      <c r="X75" s="151"/>
      <c r="Y75" s="151"/>
      <c r="Z75" s="134"/>
      <c r="AA75" s="123"/>
      <c r="AB75" s="123"/>
      <c r="AC75" s="123"/>
      <c r="AD75" s="123"/>
      <c r="AE75" s="123"/>
      <c r="AF75" s="123"/>
      <c r="AG75" s="123"/>
      <c r="AH75" s="123"/>
      <c r="AI75" s="123"/>
      <c r="AJ75" s="123"/>
      <c r="AK75" s="123"/>
      <c r="AL75" s="123"/>
      <c r="AM75" s="123"/>
      <c r="AN75" s="123"/>
      <c r="AO75" s="123"/>
      <c r="AP75" s="123"/>
      <c r="AQ75" s="123"/>
      <c r="AR75" s="123"/>
    </row>
    <row r="76" spans="1:44" x14ac:dyDescent="0.35">
      <c r="A76" s="52" t="s">
        <v>38</v>
      </c>
      <c r="B76" s="20">
        <v>1</v>
      </c>
      <c r="C76" s="101">
        <v>34.9693824325077</v>
      </c>
      <c r="D76" s="5">
        <v>0.94490677523934896</v>
      </c>
      <c r="E76" s="101">
        <v>73.386549118234498</v>
      </c>
      <c r="F76" s="5">
        <v>1.15830253238314</v>
      </c>
      <c r="G76" s="101">
        <v>89.928410612438995</v>
      </c>
      <c r="H76" s="5">
        <v>0.66792104638231997</v>
      </c>
      <c r="I76" s="101">
        <v>76.751883858881399</v>
      </c>
      <c r="J76" s="5">
        <v>0.97770126049963202</v>
      </c>
      <c r="K76" s="101">
        <v>7.2718851657802501</v>
      </c>
      <c r="L76" s="5">
        <v>1.3174415242491899</v>
      </c>
      <c r="M76" s="101">
        <v>2.0247503767639499</v>
      </c>
      <c r="N76" s="5">
        <v>1.5689541903366899</v>
      </c>
      <c r="O76" s="101">
        <v>2.8361567161999899</v>
      </c>
      <c r="P76" s="5">
        <v>0.99945961281572504</v>
      </c>
      <c r="Q76" s="101">
        <v>1.4001019213880701</v>
      </c>
      <c r="R76" s="5">
        <v>1.40194364566346</v>
      </c>
      <c r="S76" s="133"/>
      <c r="T76" s="151"/>
      <c r="U76" s="151"/>
      <c r="V76" s="151"/>
      <c r="W76" s="151"/>
      <c r="X76" s="151"/>
      <c r="Y76" s="151"/>
      <c r="Z76" s="134"/>
      <c r="AA76" s="123"/>
      <c r="AB76" s="123"/>
      <c r="AC76" s="123"/>
      <c r="AD76" s="123"/>
      <c r="AE76" s="123"/>
      <c r="AF76" s="123"/>
      <c r="AG76" s="123"/>
      <c r="AH76" s="123"/>
      <c r="AI76" s="123"/>
      <c r="AJ76" s="123"/>
      <c r="AK76" s="123"/>
      <c r="AL76" s="123"/>
      <c r="AM76" s="123"/>
      <c r="AN76" s="123"/>
      <c r="AO76" s="123"/>
      <c r="AP76" s="123"/>
      <c r="AQ76" s="123"/>
      <c r="AR76" s="123"/>
    </row>
    <row r="77" spans="1:44" x14ac:dyDescent="0.35">
      <c r="A77" s="52" t="s">
        <v>40</v>
      </c>
      <c r="B77" s="20">
        <v>1</v>
      </c>
      <c r="C77" s="101">
        <v>75.227260088167995</v>
      </c>
      <c r="D77" s="5">
        <v>0.92928691635352201</v>
      </c>
      <c r="E77" s="101">
        <v>95.539053415473305</v>
      </c>
      <c r="F77" s="5">
        <v>0.52726320161545104</v>
      </c>
      <c r="G77" s="101">
        <v>95.1412873244075</v>
      </c>
      <c r="H77" s="5">
        <v>0.53934863756014595</v>
      </c>
      <c r="I77" s="101">
        <v>97.040584699926896</v>
      </c>
      <c r="J77" s="5">
        <v>0.448357354126379</v>
      </c>
      <c r="K77" s="101">
        <v>8.2185562149024296</v>
      </c>
      <c r="L77" s="5">
        <v>1.4210632015522999</v>
      </c>
      <c r="M77" s="101">
        <v>3.6500127946187</v>
      </c>
      <c r="N77" s="5">
        <v>0.80154078938746098</v>
      </c>
      <c r="O77" s="101">
        <v>1.0402195409784301</v>
      </c>
      <c r="P77" s="5">
        <v>0.81572322323768898</v>
      </c>
      <c r="Q77" s="101">
        <v>3.1985867443272298</v>
      </c>
      <c r="R77" s="5">
        <v>0.75481512778175297</v>
      </c>
      <c r="S77" s="133"/>
      <c r="T77" s="151"/>
      <c r="U77" s="151"/>
      <c r="V77" s="151"/>
      <c r="W77" s="151"/>
      <c r="X77" s="151"/>
      <c r="Y77" s="151"/>
      <c r="Z77" s="134"/>
      <c r="AA77" s="123"/>
      <c r="AB77" s="123"/>
      <c r="AC77" s="123"/>
      <c r="AD77" s="123"/>
      <c r="AE77" s="123"/>
      <c r="AF77" s="123"/>
      <c r="AG77" s="123"/>
      <c r="AH77" s="123"/>
      <c r="AI77" s="123"/>
      <c r="AJ77" s="123"/>
      <c r="AK77" s="123"/>
      <c r="AL77" s="123"/>
      <c r="AM77" s="123"/>
      <c r="AN77" s="123"/>
      <c r="AO77" s="123"/>
      <c r="AP77" s="123"/>
      <c r="AQ77" s="123"/>
      <c r="AR77" s="123"/>
    </row>
    <row r="78" spans="1:44" x14ac:dyDescent="0.35">
      <c r="A78" s="22" t="s">
        <v>46</v>
      </c>
      <c r="B78" s="20">
        <v>1</v>
      </c>
      <c r="C78" s="101">
        <v>88.070944634841297</v>
      </c>
      <c r="D78" s="5">
        <v>0.68155788022760899</v>
      </c>
      <c r="E78" s="101">
        <v>93.124595719673593</v>
      </c>
      <c r="F78" s="5">
        <v>0.71527111892523398</v>
      </c>
      <c r="G78" s="101">
        <v>95.743026348062202</v>
      </c>
      <c r="H78" s="5">
        <v>0.52578860287580698</v>
      </c>
      <c r="I78" s="101">
        <v>67.467075410228205</v>
      </c>
      <c r="J78" s="5">
        <v>1.2477973440489201</v>
      </c>
      <c r="K78" s="101">
        <v>7.7015888881097698</v>
      </c>
      <c r="L78" s="5">
        <v>0.91561516384504704</v>
      </c>
      <c r="M78" s="101">
        <v>3.2238538705337301</v>
      </c>
      <c r="N78" s="5">
        <v>0.92692008764921896</v>
      </c>
      <c r="O78" s="101">
        <v>4.15724404501964</v>
      </c>
      <c r="P78" s="5">
        <v>0.74777256477635901</v>
      </c>
      <c r="Q78" s="101">
        <v>3.8362006667146198</v>
      </c>
      <c r="R78" s="5">
        <v>1.64761692571165</v>
      </c>
      <c r="S78" s="133"/>
      <c r="T78" s="151"/>
      <c r="U78" s="151"/>
      <c r="V78" s="151"/>
      <c r="W78" s="151"/>
      <c r="X78" s="151"/>
      <c r="Y78" s="151"/>
      <c r="Z78" s="134"/>
      <c r="AA78" s="123"/>
      <c r="AB78" s="123"/>
      <c r="AC78" s="123"/>
      <c r="AD78" s="123"/>
      <c r="AE78" s="123"/>
      <c r="AF78" s="123"/>
      <c r="AG78" s="123"/>
      <c r="AH78" s="123"/>
      <c r="AI78" s="123"/>
      <c r="AJ78" s="123"/>
      <c r="AK78" s="123"/>
      <c r="AL78" s="123"/>
      <c r="AM78" s="123"/>
      <c r="AN78" s="123"/>
      <c r="AO78" s="123"/>
      <c r="AP78" s="123"/>
      <c r="AQ78" s="123"/>
      <c r="AR78" s="123"/>
    </row>
    <row r="79" spans="1:44" x14ac:dyDescent="0.35">
      <c r="A79" s="52" t="s">
        <v>51</v>
      </c>
      <c r="B79" s="20">
        <v>1</v>
      </c>
      <c r="C79" s="101">
        <v>92.058063715156393</v>
      </c>
      <c r="D79" s="5">
        <v>0.627507313539446</v>
      </c>
      <c r="E79" s="101">
        <v>95.809401600573395</v>
      </c>
      <c r="F79" s="5">
        <v>0.58865735771974104</v>
      </c>
      <c r="G79" s="101">
        <v>96.434216555702704</v>
      </c>
      <c r="H79" s="5">
        <v>0.48983093262011701</v>
      </c>
      <c r="I79" s="101">
        <v>85.094158100066807</v>
      </c>
      <c r="J79" s="5">
        <v>0.87200660299917798</v>
      </c>
      <c r="K79" s="101">
        <v>2.5269600145648798</v>
      </c>
      <c r="L79" s="5">
        <v>0.87285459035853397</v>
      </c>
      <c r="M79" s="101">
        <v>1.5394866763458299</v>
      </c>
      <c r="N79" s="5">
        <v>0.83069071988302701</v>
      </c>
      <c r="O79" s="101">
        <v>-6.7183035131975502E-2</v>
      </c>
      <c r="P79" s="5">
        <v>0.67051360757924106</v>
      </c>
      <c r="Q79" s="101">
        <v>1.5277341958014701</v>
      </c>
      <c r="R79" s="5">
        <v>1.2873174802355001</v>
      </c>
      <c r="S79" s="133"/>
      <c r="T79" s="151"/>
      <c r="U79" s="151"/>
      <c r="V79" s="151"/>
      <c r="W79" s="151"/>
      <c r="X79" s="151"/>
      <c r="Y79" s="151"/>
      <c r="Z79" s="134"/>
      <c r="AA79" s="123"/>
      <c r="AB79" s="123"/>
      <c r="AC79" s="123"/>
      <c r="AD79" s="123"/>
      <c r="AE79" s="123"/>
      <c r="AF79" s="123"/>
      <c r="AG79" s="123"/>
      <c r="AH79" s="123"/>
      <c r="AI79" s="123"/>
      <c r="AJ79" s="123"/>
      <c r="AK79" s="123"/>
      <c r="AL79" s="123"/>
      <c r="AM79" s="123"/>
      <c r="AN79" s="123"/>
      <c r="AO79" s="123"/>
      <c r="AP79" s="123"/>
      <c r="AQ79" s="123"/>
      <c r="AR79" s="123"/>
    </row>
    <row r="80" spans="1:44" x14ac:dyDescent="0.35">
      <c r="A80" s="52" t="s">
        <v>56</v>
      </c>
      <c r="B80" s="20">
        <v>1</v>
      </c>
      <c r="C80" s="101">
        <v>84.191384193924904</v>
      </c>
      <c r="D80" s="5">
        <v>0.73205732892187803</v>
      </c>
      <c r="E80" s="101">
        <v>94.136143984142606</v>
      </c>
      <c r="F80" s="5">
        <v>0.51849927008984598</v>
      </c>
      <c r="G80" s="101">
        <v>93.496375619821507</v>
      </c>
      <c r="H80" s="5">
        <v>0.52356205233206399</v>
      </c>
      <c r="I80" s="101">
        <v>94.981484201816102</v>
      </c>
      <c r="J80" s="5">
        <v>0.45493290092053201</v>
      </c>
      <c r="K80" s="101">
        <v>8.5967505566010392</v>
      </c>
      <c r="L80" s="5">
        <v>1.17658450808935</v>
      </c>
      <c r="M80" s="101">
        <v>3.1587119707826199</v>
      </c>
      <c r="N80" s="5">
        <v>0.93384671887170301</v>
      </c>
      <c r="O80" s="101">
        <v>3.1219980680414601</v>
      </c>
      <c r="P80" s="5">
        <v>0.93810586337812196</v>
      </c>
      <c r="Q80" s="101">
        <v>3.7750295082226701</v>
      </c>
      <c r="R80" s="5">
        <v>0.89441357238568298</v>
      </c>
      <c r="S80" s="133"/>
      <c r="T80" s="151"/>
      <c r="U80" s="151"/>
      <c r="V80" s="151"/>
      <c r="W80" s="151"/>
      <c r="X80" s="151"/>
      <c r="Y80" s="151"/>
      <c r="Z80" s="134"/>
      <c r="AA80" s="123"/>
      <c r="AB80" s="123"/>
      <c r="AC80" s="123"/>
      <c r="AD80" s="123"/>
      <c r="AE80" s="123"/>
      <c r="AF80" s="123"/>
      <c r="AG80" s="123"/>
      <c r="AH80" s="123"/>
      <c r="AI80" s="123"/>
      <c r="AJ80" s="123"/>
      <c r="AK80" s="123"/>
      <c r="AL80" s="123"/>
      <c r="AM80" s="123"/>
      <c r="AN80" s="123"/>
      <c r="AO80" s="123"/>
      <c r="AP80" s="123"/>
      <c r="AQ80" s="123"/>
      <c r="AR80" s="123"/>
    </row>
    <row r="81" spans="1:44" x14ac:dyDescent="0.35">
      <c r="A81" s="52" t="s">
        <v>58</v>
      </c>
      <c r="B81" s="20">
        <v>1</v>
      </c>
      <c r="C81" s="101">
        <v>84.836027322454697</v>
      </c>
      <c r="D81" s="5">
        <v>0.70611503924232999</v>
      </c>
      <c r="E81" s="101">
        <v>94.596608908524104</v>
      </c>
      <c r="F81" s="5">
        <v>0.50149727593793203</v>
      </c>
      <c r="G81" s="101">
        <v>93.871075423524601</v>
      </c>
      <c r="H81" s="5">
        <v>0.52195989145675803</v>
      </c>
      <c r="I81" s="101">
        <v>91.062628525365</v>
      </c>
      <c r="J81" s="5">
        <v>0.64922762586670901</v>
      </c>
      <c r="K81" s="101">
        <v>18.121859108381599</v>
      </c>
      <c r="L81" s="5">
        <v>1.0649788738800401</v>
      </c>
      <c r="M81" s="101">
        <v>14.055680738651899</v>
      </c>
      <c r="N81" s="5">
        <v>0.85332089356433105</v>
      </c>
      <c r="O81" s="101">
        <v>4.3980487323407296</v>
      </c>
      <c r="P81" s="5">
        <v>0.78289470430953201</v>
      </c>
      <c r="Q81" s="101">
        <v>15.6038026791419</v>
      </c>
      <c r="R81" s="5">
        <v>0.90154498705104902</v>
      </c>
      <c r="S81" s="133"/>
      <c r="T81" s="151"/>
      <c r="U81" s="151"/>
      <c r="V81" s="151"/>
      <c r="W81" s="151"/>
      <c r="X81" s="151"/>
      <c r="Y81" s="151"/>
      <c r="Z81" s="134"/>
      <c r="AA81" s="123"/>
      <c r="AB81" s="123"/>
      <c r="AC81" s="123"/>
      <c r="AD81" s="123"/>
      <c r="AE81" s="123"/>
      <c r="AF81" s="123"/>
      <c r="AG81" s="123"/>
      <c r="AH81" s="123"/>
      <c r="AI81" s="123"/>
      <c r="AJ81" s="123"/>
      <c r="AK81" s="123"/>
      <c r="AL81" s="123"/>
      <c r="AM81" s="123"/>
      <c r="AN81" s="123"/>
      <c r="AO81" s="123"/>
      <c r="AP81" s="123"/>
      <c r="AQ81" s="123"/>
      <c r="AR81" s="123"/>
    </row>
    <row r="82" spans="1:44" x14ac:dyDescent="0.35">
      <c r="A82" s="52" t="s">
        <v>60</v>
      </c>
      <c r="B82" s="20">
        <v>1</v>
      </c>
      <c r="C82" s="101">
        <v>95.225768651339095</v>
      </c>
      <c r="D82" s="5">
        <v>0.441201381836826</v>
      </c>
      <c r="E82" s="101">
        <v>97.087109333509602</v>
      </c>
      <c r="F82" s="5">
        <v>0.370084878572433</v>
      </c>
      <c r="G82" s="101">
        <v>91.300096377890995</v>
      </c>
      <c r="H82" s="5">
        <v>0.66270151147324696</v>
      </c>
      <c r="I82" s="101">
        <v>93.753556439855302</v>
      </c>
      <c r="J82" s="5">
        <v>0.48456178725957699</v>
      </c>
      <c r="K82" s="101">
        <v>5.5083525763291696</v>
      </c>
      <c r="L82" s="5">
        <v>0.68310343895490899</v>
      </c>
      <c r="M82" s="101">
        <v>1.9614136180358199</v>
      </c>
      <c r="N82" s="5">
        <v>0.55719338777841099</v>
      </c>
      <c r="O82" s="101">
        <v>3.13286402655176</v>
      </c>
      <c r="P82" s="5">
        <v>0.84634216874476298</v>
      </c>
      <c r="Q82" s="101">
        <v>5.9907634272795498</v>
      </c>
      <c r="R82" s="5">
        <v>0.748400745802553</v>
      </c>
      <c r="S82" s="133"/>
      <c r="T82" s="151"/>
      <c r="U82" s="151"/>
      <c r="V82" s="151"/>
      <c r="W82" s="151"/>
      <c r="X82" s="151"/>
      <c r="Y82" s="151"/>
      <c r="Z82" s="134"/>
      <c r="AA82" s="123"/>
      <c r="AB82" s="123"/>
      <c r="AC82" s="123"/>
      <c r="AD82" s="123"/>
      <c r="AE82" s="123"/>
      <c r="AF82" s="123"/>
      <c r="AG82" s="123"/>
      <c r="AH82" s="123"/>
      <c r="AI82" s="123"/>
      <c r="AJ82" s="123"/>
      <c r="AK82" s="123"/>
      <c r="AL82" s="123"/>
      <c r="AM82" s="123"/>
      <c r="AN82" s="123"/>
      <c r="AO82" s="123"/>
      <c r="AP82" s="123"/>
      <c r="AQ82" s="123"/>
      <c r="AR82" s="123"/>
    </row>
    <row r="83" spans="1:44" x14ac:dyDescent="0.35">
      <c r="A83" s="52" t="s">
        <v>61</v>
      </c>
      <c r="B83" s="20">
        <v>1</v>
      </c>
      <c r="C83" s="101">
        <v>94.062188133932594</v>
      </c>
      <c r="D83" s="5">
        <v>0.49379674630154502</v>
      </c>
      <c r="E83" s="101">
        <v>98.354947872308699</v>
      </c>
      <c r="F83" s="5">
        <v>0.29619125206945002</v>
      </c>
      <c r="G83" s="101">
        <v>97.821389466026105</v>
      </c>
      <c r="H83" s="5">
        <v>0.46430635129868603</v>
      </c>
      <c r="I83" s="101">
        <v>90.252051650653698</v>
      </c>
      <c r="J83" s="5">
        <v>0.85736804281263901</v>
      </c>
      <c r="K83" s="101">
        <v>0.55742329363913301</v>
      </c>
      <c r="L83" s="5">
        <v>0.80380098388828103</v>
      </c>
      <c r="M83" s="101">
        <v>1.3681833173531099</v>
      </c>
      <c r="N83" s="5">
        <v>0.58216966583032403</v>
      </c>
      <c r="O83" s="101">
        <v>0.76876420031364001</v>
      </c>
      <c r="P83" s="5">
        <v>0.66045502233219</v>
      </c>
      <c r="Q83" s="101">
        <v>1.5773106298170301</v>
      </c>
      <c r="R83" s="5">
        <v>1.3721264356266401</v>
      </c>
      <c r="S83" s="133"/>
      <c r="T83" s="151"/>
      <c r="U83" s="151"/>
      <c r="V83" s="151"/>
      <c r="W83" s="151"/>
      <c r="X83" s="151"/>
      <c r="Y83" s="151"/>
      <c r="Z83" s="134"/>
      <c r="AA83" s="123"/>
      <c r="AB83" s="123"/>
      <c r="AC83" s="123"/>
      <c r="AD83" s="123"/>
      <c r="AE83" s="123"/>
      <c r="AF83" s="123"/>
      <c r="AG83" s="123"/>
      <c r="AH83" s="123"/>
      <c r="AI83" s="123"/>
      <c r="AJ83" s="123"/>
      <c r="AK83" s="123"/>
      <c r="AL83" s="123"/>
      <c r="AM83" s="123"/>
      <c r="AN83" s="123"/>
      <c r="AO83" s="123"/>
      <c r="AP83" s="123"/>
      <c r="AQ83" s="123"/>
      <c r="AR83" s="123"/>
    </row>
    <row r="84" spans="1:44" x14ac:dyDescent="0.35">
      <c r="A84" s="30" t="s">
        <v>202</v>
      </c>
      <c r="B84" s="31">
        <v>1</v>
      </c>
      <c r="C84" s="35">
        <v>81.893252146151099</v>
      </c>
      <c r="D84" s="36">
        <v>0.21725823015920101</v>
      </c>
      <c r="E84" s="35">
        <v>89.810267030769296</v>
      </c>
      <c r="F84" s="36">
        <v>0.232845353368965</v>
      </c>
      <c r="G84" s="35">
        <v>90.331215728766693</v>
      </c>
      <c r="H84" s="36">
        <v>0.22043408092906899</v>
      </c>
      <c r="I84" s="35">
        <v>86.499653180538004</v>
      </c>
      <c r="J84" s="36">
        <v>0.25042769097254097</v>
      </c>
      <c r="K84" s="35">
        <v>10.502776295894201</v>
      </c>
      <c r="L84" s="36">
        <v>0.31632006603589702</v>
      </c>
      <c r="M84" s="35">
        <v>6.3390791986063899</v>
      </c>
      <c r="N84" s="36">
        <v>0.31191636399285499</v>
      </c>
      <c r="O84" s="35">
        <v>5.5866254926633099</v>
      </c>
      <c r="P84" s="36">
        <v>0.30517399736811701</v>
      </c>
      <c r="Q84" s="35">
        <v>10.494621385061601</v>
      </c>
      <c r="R84" s="36">
        <v>0.37500799345732</v>
      </c>
      <c r="S84" s="133"/>
      <c r="T84" s="151"/>
      <c r="U84" s="151"/>
      <c r="V84" s="151"/>
      <c r="W84" s="151"/>
      <c r="X84" s="151"/>
      <c r="Y84" s="151"/>
      <c r="Z84" s="134"/>
      <c r="AA84" s="123"/>
      <c r="AB84" s="123"/>
      <c r="AC84" s="123"/>
      <c r="AD84" s="123"/>
      <c r="AE84" s="123"/>
      <c r="AF84" s="123"/>
      <c r="AG84" s="123"/>
      <c r="AH84" s="123"/>
      <c r="AI84" s="123"/>
      <c r="AJ84" s="123"/>
      <c r="AK84" s="123"/>
      <c r="AL84" s="123"/>
      <c r="AM84" s="123"/>
      <c r="AN84" s="123"/>
      <c r="AO84" s="123"/>
      <c r="AP84" s="123"/>
      <c r="AQ84" s="123"/>
      <c r="AR84" s="123"/>
    </row>
    <row r="85" spans="1:44" x14ac:dyDescent="0.35">
      <c r="A85" s="32" t="s">
        <v>177</v>
      </c>
      <c r="B85" s="20">
        <v>1</v>
      </c>
      <c r="C85" s="4">
        <v>89.365526220061696</v>
      </c>
      <c r="D85" s="5">
        <v>0.83971859627092704</v>
      </c>
      <c r="E85" s="4">
        <v>95.891722086272594</v>
      </c>
      <c r="F85" s="5">
        <v>0.59504455795852296</v>
      </c>
      <c r="G85" s="4">
        <v>90.311241736847606</v>
      </c>
      <c r="H85" s="5">
        <v>0.81350676077652495</v>
      </c>
      <c r="I85" s="4">
        <v>90.706193689665298</v>
      </c>
      <c r="J85" s="5">
        <v>0.77387551215276595</v>
      </c>
      <c r="K85" s="4">
        <v>14.066375380871101</v>
      </c>
      <c r="L85" s="5">
        <v>1.4463540261529599</v>
      </c>
      <c r="M85" s="4">
        <v>5.5482346732671299</v>
      </c>
      <c r="N85" s="5">
        <v>1.11281619819421</v>
      </c>
      <c r="O85" s="4">
        <v>6.7352712550335099</v>
      </c>
      <c r="P85" s="5">
        <v>1.28120819918135</v>
      </c>
      <c r="Q85" s="4">
        <v>21.801588109681401</v>
      </c>
      <c r="R85" s="5">
        <v>1.5004201803808701</v>
      </c>
      <c r="S85" s="133"/>
      <c r="T85" s="151"/>
      <c r="U85" s="151"/>
      <c r="V85" s="151"/>
      <c r="W85" s="151"/>
      <c r="X85" s="151"/>
      <c r="Y85" s="151"/>
      <c r="Z85" s="134"/>
      <c r="AA85" s="123"/>
      <c r="AB85" s="123"/>
      <c r="AC85" s="123"/>
      <c r="AD85" s="123"/>
      <c r="AE85" s="123"/>
      <c r="AF85" s="123"/>
      <c r="AG85" s="123"/>
      <c r="AH85" s="123"/>
      <c r="AI85" s="123"/>
      <c r="AJ85" s="123"/>
      <c r="AK85" s="123"/>
      <c r="AL85" s="123"/>
      <c r="AM85" s="123"/>
      <c r="AN85" s="123"/>
      <c r="AO85" s="123"/>
      <c r="AP85" s="123"/>
      <c r="AQ85" s="123"/>
      <c r="AR85" s="123"/>
    </row>
    <row r="86" spans="1:44" x14ac:dyDescent="0.35">
      <c r="A86" s="52" t="s">
        <v>174</v>
      </c>
      <c r="B86" s="20">
        <v>1</v>
      </c>
      <c r="C86" s="4">
        <v>96.369305400184999</v>
      </c>
      <c r="D86" s="5">
        <v>0.60486076775206399</v>
      </c>
      <c r="E86" s="4">
        <v>98.758767570773699</v>
      </c>
      <c r="F86" s="5">
        <v>0.35457608672055602</v>
      </c>
      <c r="G86" s="4">
        <v>96.738728124199497</v>
      </c>
      <c r="H86" s="5">
        <v>0.65771420045218298</v>
      </c>
      <c r="I86" s="4">
        <v>94.274525807238405</v>
      </c>
      <c r="J86" s="5">
        <v>1.0636847305138999</v>
      </c>
      <c r="K86" s="4">
        <v>13.4885587176129</v>
      </c>
      <c r="L86" s="5">
        <v>1.7466931428606001</v>
      </c>
      <c r="M86" s="4">
        <v>8.4094487814935093</v>
      </c>
      <c r="N86" s="5">
        <v>1.55135278106038</v>
      </c>
      <c r="O86" s="4">
        <v>10.743485384946499</v>
      </c>
      <c r="P86" s="5">
        <v>1.3607760567529199</v>
      </c>
      <c r="Q86" s="4">
        <v>26.038543695946501</v>
      </c>
      <c r="R86" s="5">
        <v>2.7286026580697502</v>
      </c>
      <c r="S86" s="133"/>
      <c r="T86" s="151"/>
      <c r="U86" s="151"/>
      <c r="V86" s="151"/>
      <c r="W86" s="151"/>
      <c r="X86" s="151"/>
      <c r="Y86" s="151"/>
      <c r="Z86" s="134"/>
      <c r="AA86" s="123"/>
      <c r="AB86" s="123"/>
      <c r="AC86" s="123"/>
      <c r="AD86" s="123"/>
      <c r="AE86" s="123"/>
      <c r="AF86" s="123"/>
      <c r="AG86" s="123"/>
      <c r="AH86" s="123"/>
      <c r="AI86" s="123"/>
      <c r="AJ86" s="123"/>
      <c r="AK86" s="123"/>
      <c r="AL86" s="123"/>
      <c r="AM86" s="123"/>
      <c r="AN86" s="123"/>
      <c r="AO86" s="123"/>
      <c r="AP86" s="123"/>
      <c r="AQ86" s="123"/>
      <c r="AR86" s="123"/>
    </row>
    <row r="87" spans="1:44" ht="15.75" customHeight="1" x14ac:dyDescent="0.35">
      <c r="A87" s="24" t="s">
        <v>175</v>
      </c>
      <c r="B87" s="33">
        <v>1</v>
      </c>
      <c r="C87" s="28">
        <v>87.343471790670307</v>
      </c>
      <c r="D87" s="29">
        <v>0.981114322308135</v>
      </c>
      <c r="E87" s="28">
        <v>96.675828575428994</v>
      </c>
      <c r="F87" s="29">
        <v>0.74813927460430096</v>
      </c>
      <c r="G87" s="28">
        <v>92.544757047639806</v>
      </c>
      <c r="H87" s="29">
        <v>1.0603540080595999</v>
      </c>
      <c r="I87" s="28">
        <v>94.110804657238205</v>
      </c>
      <c r="J87" s="29">
        <v>0.88727232930710398</v>
      </c>
      <c r="K87" s="28">
        <v>14.185650758159101</v>
      </c>
      <c r="L87" s="29">
        <v>1.8878321825197699</v>
      </c>
      <c r="M87" s="28">
        <v>5.7441215469178797</v>
      </c>
      <c r="N87" s="29">
        <v>1.40868694669539</v>
      </c>
      <c r="O87" s="28">
        <v>6.9514566652200402</v>
      </c>
      <c r="P87" s="29">
        <v>1.80555212306894</v>
      </c>
      <c r="Q87" s="28">
        <v>14.4038122014358</v>
      </c>
      <c r="R87" s="29">
        <v>1.7081037103614001</v>
      </c>
      <c r="S87" s="133"/>
      <c r="T87" s="151"/>
      <c r="U87" s="151"/>
      <c r="V87" s="151"/>
      <c r="W87" s="151"/>
      <c r="X87" s="151"/>
      <c r="Y87" s="151"/>
      <c r="Z87" s="134"/>
      <c r="AA87" s="123"/>
      <c r="AB87" s="123"/>
      <c r="AC87" s="123"/>
      <c r="AD87" s="123"/>
      <c r="AE87" s="123"/>
      <c r="AF87" s="123"/>
      <c r="AG87" s="123"/>
      <c r="AH87" s="123"/>
      <c r="AI87" s="123"/>
      <c r="AJ87" s="123"/>
      <c r="AK87" s="123"/>
      <c r="AL87" s="123"/>
      <c r="AM87" s="123"/>
      <c r="AN87" s="123"/>
      <c r="AO87" s="123"/>
      <c r="AP87" s="123"/>
      <c r="AQ87" s="123"/>
      <c r="AR87" s="123"/>
    </row>
    <row r="88" spans="1:44" x14ac:dyDescent="0.35">
      <c r="A88" s="138"/>
      <c r="B88" s="59"/>
      <c r="C88" s="139" t="s">
        <v>2198</v>
      </c>
      <c r="D88" s="140" t="s">
        <v>2199</v>
      </c>
      <c r="E88" s="139" t="s">
        <v>2200</v>
      </c>
      <c r="F88" s="140" t="s">
        <v>2201</v>
      </c>
      <c r="G88" s="139" t="s">
        <v>2202</v>
      </c>
      <c r="H88" s="140" t="s">
        <v>2203</v>
      </c>
      <c r="I88" s="139" t="s">
        <v>2204</v>
      </c>
      <c r="J88" s="140" t="s">
        <v>2205</v>
      </c>
      <c r="K88" s="141" t="s">
        <v>2206</v>
      </c>
      <c r="L88" s="142" t="s">
        <v>2207</v>
      </c>
      <c r="M88" s="142" t="s">
        <v>2208</v>
      </c>
      <c r="N88" s="142" t="s">
        <v>2209</v>
      </c>
      <c r="O88" s="142" t="s">
        <v>2210</v>
      </c>
      <c r="P88" s="142" t="s">
        <v>2211</v>
      </c>
      <c r="Q88" s="142" t="s">
        <v>2212</v>
      </c>
      <c r="R88" s="142" t="s">
        <v>2213</v>
      </c>
      <c r="S88" s="139" t="s">
        <v>2214</v>
      </c>
      <c r="T88" s="140" t="s">
        <v>2215</v>
      </c>
      <c r="U88" s="139" t="s">
        <v>2216</v>
      </c>
      <c r="V88" s="140" t="s">
        <v>2217</v>
      </c>
      <c r="W88" s="139" t="s">
        <v>2218</v>
      </c>
      <c r="X88" s="140" t="s">
        <v>2219</v>
      </c>
      <c r="Y88" s="139" t="s">
        <v>2220</v>
      </c>
      <c r="Z88" s="152" t="s">
        <v>2221</v>
      </c>
      <c r="AA88" s="123"/>
      <c r="AB88" s="123"/>
      <c r="AC88" s="123"/>
      <c r="AD88" s="123"/>
      <c r="AE88" s="123"/>
      <c r="AF88" s="123"/>
      <c r="AG88" s="123"/>
      <c r="AH88" s="123"/>
      <c r="AI88" s="123"/>
      <c r="AJ88" s="123"/>
      <c r="AK88" s="123"/>
      <c r="AL88" s="123"/>
      <c r="AM88" s="123"/>
      <c r="AN88" s="123"/>
      <c r="AO88" s="123"/>
      <c r="AP88" s="123"/>
      <c r="AQ88" s="123"/>
      <c r="AR88" s="123"/>
    </row>
    <row r="89" spans="1:44" x14ac:dyDescent="0.35">
      <c r="A89" s="135" t="s">
        <v>27</v>
      </c>
      <c r="B89" s="59">
        <v>3</v>
      </c>
      <c r="C89" s="101">
        <v>67.530547455991098</v>
      </c>
      <c r="D89" s="5">
        <v>0.77177298026424701</v>
      </c>
      <c r="E89" s="101">
        <v>93.790381211190507</v>
      </c>
      <c r="F89" s="5">
        <v>0.56016207167735799</v>
      </c>
      <c r="G89" s="101">
        <v>93.660429035841204</v>
      </c>
      <c r="H89" s="5">
        <v>0.61515775248595606</v>
      </c>
      <c r="I89" s="101">
        <v>90.197917691291195</v>
      </c>
      <c r="J89" s="5">
        <v>0.67847659694085805</v>
      </c>
      <c r="K89" s="133"/>
      <c r="L89" s="151"/>
      <c r="M89" s="151"/>
      <c r="N89" s="151"/>
      <c r="O89" s="151"/>
      <c r="P89" s="151"/>
      <c r="Q89" s="151"/>
      <c r="R89" s="151"/>
      <c r="S89" s="4">
        <v>3.7736432651068599</v>
      </c>
      <c r="T89" s="5">
        <v>1.3611573717693499</v>
      </c>
      <c r="U89" s="101">
        <v>1.01737882310842</v>
      </c>
      <c r="V89" s="5">
        <v>0.93290590959262898</v>
      </c>
      <c r="W89" s="101">
        <v>-0.309520378797913</v>
      </c>
      <c r="X89" s="5">
        <v>0.91934907861396997</v>
      </c>
      <c r="Y89" s="101">
        <v>-0.94653820059238603</v>
      </c>
      <c r="Z89" s="99">
        <v>1.07044953082302</v>
      </c>
      <c r="AA89" s="123"/>
      <c r="AB89" s="123"/>
      <c r="AC89" s="123"/>
      <c r="AD89" s="123"/>
      <c r="AE89" s="123"/>
      <c r="AF89" s="123"/>
      <c r="AG89" s="123"/>
      <c r="AH89" s="123"/>
      <c r="AI89" s="123"/>
      <c r="AJ89" s="123"/>
      <c r="AK89" s="123"/>
      <c r="AL89" s="123"/>
      <c r="AM89" s="123"/>
      <c r="AN89" s="123"/>
      <c r="AO89" s="123"/>
      <c r="AP89" s="123"/>
      <c r="AQ89" s="123"/>
      <c r="AR89" s="123"/>
    </row>
    <row r="90" spans="1:44" x14ac:dyDescent="0.35">
      <c r="A90" s="135" t="s">
        <v>30</v>
      </c>
      <c r="B90" s="59">
        <v>3</v>
      </c>
      <c r="C90" s="101">
        <v>44.780947617122301</v>
      </c>
      <c r="D90" s="5">
        <v>1.45866701270875</v>
      </c>
      <c r="E90" s="101">
        <v>53.852901862807997</v>
      </c>
      <c r="F90" s="5">
        <v>1.3913893519028999</v>
      </c>
      <c r="G90" s="101">
        <v>63.557195128406903</v>
      </c>
      <c r="H90" s="5">
        <v>1.3361742939219801</v>
      </c>
      <c r="I90" s="101">
        <v>51.288381510305001</v>
      </c>
      <c r="J90" s="5">
        <v>1.2327894141173701</v>
      </c>
      <c r="K90" s="133"/>
      <c r="L90" s="151"/>
      <c r="M90" s="151"/>
      <c r="N90" s="151"/>
      <c r="O90" s="151"/>
      <c r="P90" s="151"/>
      <c r="Q90" s="151"/>
      <c r="R90" s="117"/>
      <c r="S90" s="101">
        <v>-29.868798485876699</v>
      </c>
      <c r="T90" s="5">
        <v>1.88828673759179</v>
      </c>
      <c r="U90" s="101">
        <v>-24.336858612088299</v>
      </c>
      <c r="V90" s="5">
        <v>1.85058205385499</v>
      </c>
      <c r="W90" s="101">
        <v>-19.247932869086998</v>
      </c>
      <c r="X90" s="5">
        <v>1.73415132684544</v>
      </c>
      <c r="Y90" s="101">
        <v>-20.994397358158899</v>
      </c>
      <c r="Z90" s="99">
        <v>1.8760032556870101</v>
      </c>
      <c r="AA90" s="123"/>
      <c r="AB90" s="123"/>
      <c r="AC90" s="123"/>
      <c r="AD90" s="123"/>
      <c r="AE90" s="123"/>
      <c r="AF90" s="123"/>
      <c r="AG90" s="123"/>
      <c r="AH90" s="123"/>
      <c r="AI90" s="123"/>
      <c r="AJ90" s="123"/>
      <c r="AK90" s="123"/>
      <c r="AL90" s="123"/>
      <c r="AM90" s="123"/>
      <c r="AN90" s="123"/>
      <c r="AO90" s="123"/>
      <c r="AP90" s="123"/>
      <c r="AQ90" s="123"/>
      <c r="AR90" s="123"/>
    </row>
    <row r="91" spans="1:44" x14ac:dyDescent="0.35">
      <c r="A91" s="51" t="s">
        <v>20</v>
      </c>
      <c r="B91" s="59">
        <v>3</v>
      </c>
      <c r="C91" s="101">
        <v>71.080134768286001</v>
      </c>
      <c r="D91" s="5">
        <v>1.0781794354680501</v>
      </c>
      <c r="E91" s="101">
        <v>87.989406910080703</v>
      </c>
      <c r="F91" s="5">
        <v>1.08908210806217</v>
      </c>
      <c r="G91" s="101">
        <v>81.145180062567405</v>
      </c>
      <c r="H91" s="5">
        <v>0.95569162855638201</v>
      </c>
      <c r="I91" s="101">
        <v>65.846007294030997</v>
      </c>
      <c r="J91" s="5">
        <v>1.4152453705850401</v>
      </c>
      <c r="K91" s="133"/>
      <c r="L91" s="151"/>
      <c r="M91" s="151"/>
      <c r="N91" s="151"/>
      <c r="O91" s="151"/>
      <c r="P91" s="151"/>
      <c r="Q91" s="151"/>
      <c r="R91" s="117"/>
      <c r="S91" s="101">
        <v>-4.2190160709046598</v>
      </c>
      <c r="T91" s="5">
        <v>1.59664759515425</v>
      </c>
      <c r="U91" s="101">
        <v>-2.3540805029247198</v>
      </c>
      <c r="V91" s="5">
        <v>1.4388821018792699</v>
      </c>
      <c r="W91" s="101">
        <v>-2.43079041924672</v>
      </c>
      <c r="X91" s="5">
        <v>1.3758806956684699</v>
      </c>
      <c r="Y91" s="101">
        <v>-3.0585982859529501</v>
      </c>
      <c r="Z91" s="99">
        <v>1.9118830686908801</v>
      </c>
      <c r="AA91" s="123"/>
      <c r="AB91" s="123"/>
      <c r="AC91" s="123"/>
      <c r="AD91" s="123"/>
      <c r="AE91" s="123"/>
      <c r="AF91" s="123"/>
      <c r="AG91" s="123"/>
      <c r="AH91" s="123"/>
      <c r="AI91" s="123"/>
      <c r="AJ91" s="123"/>
      <c r="AK91" s="123"/>
      <c r="AL91" s="123"/>
      <c r="AM91" s="123"/>
      <c r="AN91" s="123"/>
      <c r="AO91" s="123"/>
      <c r="AP91" s="123"/>
      <c r="AQ91" s="123"/>
      <c r="AR91" s="123"/>
    </row>
    <row r="92" spans="1:44" x14ac:dyDescent="0.35">
      <c r="A92" s="135" t="s">
        <v>49</v>
      </c>
      <c r="B92" s="59">
        <v>3</v>
      </c>
      <c r="C92" s="101">
        <v>83.316063749727704</v>
      </c>
      <c r="D92" s="5">
        <v>0.67890680028262196</v>
      </c>
      <c r="E92" s="101">
        <v>76.145542625154604</v>
      </c>
      <c r="F92" s="5">
        <v>0.81858389813233201</v>
      </c>
      <c r="G92" s="101">
        <v>76.456980534219497</v>
      </c>
      <c r="H92" s="5">
        <v>0.91788808981061298</v>
      </c>
      <c r="I92" s="101">
        <v>72.076587046780503</v>
      </c>
      <c r="J92" s="5">
        <v>1.0768293501696999</v>
      </c>
      <c r="K92" s="133"/>
      <c r="L92" s="151"/>
      <c r="M92" s="151"/>
      <c r="N92" s="151"/>
      <c r="O92" s="151"/>
      <c r="P92" s="151"/>
      <c r="Q92" s="151"/>
      <c r="R92" s="117"/>
      <c r="S92" s="101">
        <v>-1.90822646829922</v>
      </c>
      <c r="T92" s="5">
        <v>0.99488326509464797</v>
      </c>
      <c r="U92" s="101">
        <v>-2.5965617311472799</v>
      </c>
      <c r="V92" s="5">
        <v>1.27406304194511</v>
      </c>
      <c r="W92" s="101">
        <v>-1.48543985597325</v>
      </c>
      <c r="X92" s="5">
        <v>1.29126788973705</v>
      </c>
      <c r="Y92" s="101">
        <v>0.60255038812211104</v>
      </c>
      <c r="Z92" s="99">
        <v>1.48357953073739</v>
      </c>
      <c r="AA92" s="123"/>
      <c r="AB92" s="123"/>
      <c r="AC92" s="123"/>
      <c r="AD92" s="123"/>
      <c r="AE92" s="123"/>
      <c r="AF92" s="123"/>
      <c r="AG92" s="123"/>
      <c r="AH92" s="123"/>
      <c r="AI92" s="123"/>
      <c r="AJ92" s="123"/>
      <c r="AK92" s="123"/>
      <c r="AL92" s="123"/>
      <c r="AM92" s="123"/>
      <c r="AN92" s="123"/>
      <c r="AO92" s="123"/>
      <c r="AP92" s="123"/>
      <c r="AQ92" s="123"/>
      <c r="AR92" s="123"/>
    </row>
    <row r="93" spans="1:44" x14ac:dyDescent="0.35">
      <c r="A93" s="135" t="s">
        <v>51</v>
      </c>
      <c r="B93" s="59">
        <v>3</v>
      </c>
      <c r="C93" s="101">
        <v>89.553689239593496</v>
      </c>
      <c r="D93" s="5">
        <v>0.64240212661638396</v>
      </c>
      <c r="E93" s="101">
        <v>93.452146725049204</v>
      </c>
      <c r="F93" s="5">
        <v>0.61611591525304299</v>
      </c>
      <c r="G93" s="101">
        <v>95.583409168166696</v>
      </c>
      <c r="H93" s="5">
        <v>0.41057284426456903</v>
      </c>
      <c r="I93" s="101">
        <v>80.411135264935297</v>
      </c>
      <c r="J93" s="5">
        <v>0.88250382445770204</v>
      </c>
      <c r="K93" s="133"/>
      <c r="L93" s="151"/>
      <c r="M93" s="151"/>
      <c r="N93" s="151"/>
      <c r="O93" s="151"/>
      <c r="P93" s="151"/>
      <c r="Q93" s="151"/>
      <c r="R93" s="117"/>
      <c r="S93" s="101">
        <v>2.2585539001994399E-2</v>
      </c>
      <c r="T93" s="5">
        <v>0.88362333584266795</v>
      </c>
      <c r="U93" s="101">
        <v>-0.81776819917834598</v>
      </c>
      <c r="V93" s="5">
        <v>0.85036957161594695</v>
      </c>
      <c r="W93" s="101">
        <v>-0.91799042266795505</v>
      </c>
      <c r="X93" s="5">
        <v>0.61499936247522502</v>
      </c>
      <c r="Y93" s="101">
        <v>-3.1552886393300001</v>
      </c>
      <c r="Z93" s="99">
        <v>1.2944511498809801</v>
      </c>
      <c r="AA93" s="123"/>
      <c r="AB93" s="123"/>
      <c r="AC93" s="123"/>
      <c r="AD93" s="123"/>
      <c r="AE93" s="123"/>
      <c r="AF93" s="123"/>
      <c r="AG93" s="123"/>
      <c r="AH93" s="123"/>
      <c r="AI93" s="123"/>
      <c r="AJ93" s="123"/>
      <c r="AK93" s="123"/>
      <c r="AL93" s="123"/>
      <c r="AM93" s="123"/>
      <c r="AN93" s="123"/>
      <c r="AO93" s="123"/>
      <c r="AP93" s="123"/>
      <c r="AQ93" s="123"/>
      <c r="AR93" s="123"/>
    </row>
    <row r="94" spans="1:44" x14ac:dyDescent="0.35">
      <c r="A94" s="135" t="s">
        <v>56</v>
      </c>
      <c r="B94" s="59">
        <v>3</v>
      </c>
      <c r="C94" s="101">
        <v>70.114834054776694</v>
      </c>
      <c r="D94" s="5">
        <v>0.95712601711182799</v>
      </c>
      <c r="E94" s="101">
        <v>90.051124441193707</v>
      </c>
      <c r="F94" s="5">
        <v>0.80506465027892904</v>
      </c>
      <c r="G94" s="101">
        <v>90.475425491860506</v>
      </c>
      <c r="H94" s="5">
        <v>0.81960915375201104</v>
      </c>
      <c r="I94" s="101">
        <v>87.355412884565993</v>
      </c>
      <c r="J94" s="5">
        <v>0.91108620366944904</v>
      </c>
      <c r="K94" s="133"/>
      <c r="L94" s="151"/>
      <c r="M94" s="151"/>
      <c r="N94" s="151"/>
      <c r="O94" s="151"/>
      <c r="P94" s="151"/>
      <c r="Q94" s="151"/>
      <c r="R94" s="151"/>
      <c r="S94" s="4">
        <v>-5.4797995825471402</v>
      </c>
      <c r="T94" s="5">
        <v>1.3283574008827499</v>
      </c>
      <c r="U94" s="101">
        <v>-0.92630757216632298</v>
      </c>
      <c r="V94" s="5">
        <v>1.11864082367509</v>
      </c>
      <c r="W94" s="101">
        <v>0.101047940080477</v>
      </c>
      <c r="X94" s="5">
        <v>1.1303470941159299</v>
      </c>
      <c r="Y94" s="101">
        <v>-3.8510418090275098</v>
      </c>
      <c r="Z94" s="99">
        <v>1.1929332607671601</v>
      </c>
      <c r="AA94" s="123"/>
      <c r="AB94" s="123"/>
      <c r="AC94" s="123"/>
      <c r="AD94" s="123"/>
      <c r="AE94" s="123"/>
      <c r="AF94" s="123"/>
      <c r="AG94" s="123"/>
      <c r="AH94" s="123"/>
      <c r="AI94" s="123"/>
      <c r="AJ94" s="123"/>
      <c r="AK94" s="123"/>
      <c r="AL94" s="123"/>
      <c r="AM94" s="123"/>
      <c r="AN94" s="123"/>
      <c r="AO94" s="123"/>
      <c r="AP94" s="123"/>
      <c r="AQ94" s="123"/>
      <c r="AR94" s="123"/>
    </row>
    <row r="95" spans="1:44" x14ac:dyDescent="0.35">
      <c r="A95" s="135" t="s">
        <v>60</v>
      </c>
      <c r="B95" s="59">
        <v>3</v>
      </c>
      <c r="C95" s="101">
        <v>87.523370795493605</v>
      </c>
      <c r="D95" s="5">
        <v>0.585549519320128</v>
      </c>
      <c r="E95" s="101">
        <v>94.532910850107996</v>
      </c>
      <c r="F95" s="5">
        <v>0.42518944344590598</v>
      </c>
      <c r="G95" s="101">
        <v>88.861274962684803</v>
      </c>
      <c r="H95" s="5">
        <v>0.62906454861291505</v>
      </c>
      <c r="I95" s="101">
        <v>89.143079529591503</v>
      </c>
      <c r="J95" s="5">
        <v>0.67642085387425699</v>
      </c>
      <c r="K95" s="133"/>
      <c r="L95" s="151"/>
      <c r="M95" s="151"/>
      <c r="N95" s="151"/>
      <c r="O95" s="151"/>
      <c r="P95" s="151"/>
      <c r="Q95" s="151"/>
      <c r="R95" s="151"/>
      <c r="S95" s="4">
        <v>-2.1940452795163901</v>
      </c>
      <c r="T95" s="5">
        <v>0.78411726709296004</v>
      </c>
      <c r="U95" s="101">
        <v>-0.59278486536577202</v>
      </c>
      <c r="V95" s="5">
        <v>0.59522072952296401</v>
      </c>
      <c r="W95" s="101">
        <v>0.69404261134557999</v>
      </c>
      <c r="X95" s="5">
        <v>0.82027067459969205</v>
      </c>
      <c r="Y95" s="101">
        <v>1.3802865170157601</v>
      </c>
      <c r="Z95" s="99">
        <v>0.88478738813434799</v>
      </c>
      <c r="AA95" s="123"/>
      <c r="AB95" s="123"/>
      <c r="AC95" s="123"/>
      <c r="AD95" s="123"/>
      <c r="AE95" s="123"/>
      <c r="AF95" s="123"/>
      <c r="AG95" s="123"/>
      <c r="AH95" s="123"/>
      <c r="AI95" s="123"/>
      <c r="AJ95" s="123"/>
      <c r="AK95" s="123"/>
      <c r="AL95" s="123"/>
      <c r="AM95" s="123"/>
      <c r="AN95" s="123"/>
      <c r="AO95" s="123"/>
      <c r="AP95" s="123"/>
      <c r="AQ95" s="123"/>
      <c r="AR95" s="123"/>
    </row>
    <row r="96" spans="1:44" x14ac:dyDescent="0.35">
      <c r="A96" s="135" t="s">
        <v>61</v>
      </c>
      <c r="B96" s="59">
        <v>3</v>
      </c>
      <c r="C96" s="101">
        <v>92.057107317467498</v>
      </c>
      <c r="D96" s="5">
        <v>0.75605348001499195</v>
      </c>
      <c r="E96" s="101">
        <v>97.959418382908794</v>
      </c>
      <c r="F96" s="5">
        <v>0.29249907438904699</v>
      </c>
      <c r="G96" s="101">
        <v>97.059335852074099</v>
      </c>
      <c r="H96" s="5">
        <v>0.45219612755288402</v>
      </c>
      <c r="I96" s="101">
        <v>85.704041275020103</v>
      </c>
      <c r="J96" s="5">
        <v>1.33412747153966</v>
      </c>
      <c r="K96" s="133"/>
      <c r="L96" s="151"/>
      <c r="M96" s="151"/>
      <c r="N96" s="151"/>
      <c r="O96" s="151"/>
      <c r="P96" s="151"/>
      <c r="Q96" s="151"/>
      <c r="R96" s="151"/>
      <c r="S96" s="4">
        <v>-1.4476575228259601</v>
      </c>
      <c r="T96" s="5">
        <v>0.98685240015138798</v>
      </c>
      <c r="U96" s="101">
        <v>0.97265382795320898</v>
      </c>
      <c r="V96" s="5">
        <v>0.58029989706096996</v>
      </c>
      <c r="W96" s="101">
        <v>6.7105863616774303E-3</v>
      </c>
      <c r="X96" s="5">
        <v>0.65199830248348001</v>
      </c>
      <c r="Y96" s="101">
        <v>-2.9706997458165598</v>
      </c>
      <c r="Z96" s="99">
        <v>1.7110076285119</v>
      </c>
      <c r="AA96" s="123"/>
      <c r="AB96" s="123"/>
      <c r="AC96" s="123"/>
      <c r="AD96" s="123"/>
      <c r="AE96" s="123"/>
      <c r="AF96" s="123"/>
      <c r="AG96" s="123"/>
      <c r="AH96" s="123"/>
      <c r="AI96" s="123"/>
      <c r="AJ96" s="123"/>
      <c r="AK96" s="123"/>
      <c r="AL96" s="123"/>
      <c r="AM96" s="123"/>
      <c r="AN96" s="123"/>
      <c r="AO96" s="123"/>
      <c r="AP96" s="123"/>
      <c r="AQ96" s="123"/>
      <c r="AR96" s="123"/>
    </row>
    <row r="97" spans="1:44" ht="15.75" customHeight="1" x14ac:dyDescent="0.35">
      <c r="A97" s="14" t="s">
        <v>203</v>
      </c>
      <c r="B97" s="15">
        <v>3</v>
      </c>
      <c r="C97" s="16">
        <v>75.744586874807297</v>
      </c>
      <c r="D97" s="17">
        <v>0.32088705505937098</v>
      </c>
      <c r="E97" s="16">
        <v>85.971729126061703</v>
      </c>
      <c r="F97" s="17">
        <v>0.290473616352738</v>
      </c>
      <c r="G97" s="16">
        <v>85.8499037794776</v>
      </c>
      <c r="H97" s="17">
        <v>0.28940074420978501</v>
      </c>
      <c r="I97" s="16">
        <v>77.752820312065097</v>
      </c>
      <c r="J97" s="17">
        <v>0.374768959933101</v>
      </c>
      <c r="K97" s="144"/>
      <c r="L97" s="136"/>
      <c r="M97" s="136"/>
      <c r="N97" s="136"/>
      <c r="O97" s="136"/>
      <c r="P97" s="136"/>
      <c r="Q97" s="136"/>
      <c r="R97" s="136"/>
      <c r="S97" s="16">
        <v>-5.1651643257326603</v>
      </c>
      <c r="T97" s="17">
        <v>0.452277113282193</v>
      </c>
      <c r="U97" s="16">
        <v>-3.7042911039761401</v>
      </c>
      <c r="V97" s="17">
        <v>0.40800787178886599</v>
      </c>
      <c r="W97" s="16">
        <v>-2.94873410099814</v>
      </c>
      <c r="X97" s="17">
        <v>0.39856693563468298</v>
      </c>
      <c r="Y97" s="16">
        <v>-4.12421589171755</v>
      </c>
      <c r="Z97" s="18">
        <v>0.52037613915407299</v>
      </c>
      <c r="AA97" s="123"/>
      <c r="AB97" s="123"/>
      <c r="AC97" s="123"/>
      <c r="AD97" s="123"/>
      <c r="AE97" s="123"/>
      <c r="AF97" s="123"/>
      <c r="AG97" s="123"/>
      <c r="AH97" s="123"/>
      <c r="AI97" s="123"/>
      <c r="AJ97" s="123"/>
      <c r="AK97" s="123"/>
      <c r="AL97" s="123"/>
      <c r="AM97" s="123"/>
      <c r="AN97" s="123"/>
      <c r="AO97" s="123"/>
      <c r="AP97" s="123"/>
      <c r="AQ97" s="123"/>
      <c r="AR97" s="123"/>
    </row>
    <row r="98" spans="1:44" x14ac:dyDescent="0.35">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row>
    <row r="99" spans="1:44" x14ac:dyDescent="0.35">
      <c r="A99" s="7" t="s">
        <v>69</v>
      </c>
      <c r="B99" s="7"/>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row>
    <row r="100" spans="1:44" x14ac:dyDescent="0.35">
      <c r="A100" s="7" t="s">
        <v>178</v>
      </c>
    </row>
    <row r="101" spans="1:44" x14ac:dyDescent="0.35">
      <c r="A101" s="7" t="s">
        <v>70</v>
      </c>
      <c r="B101" s="7"/>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row>
    <row r="102" spans="1:44" x14ac:dyDescent="0.35">
      <c r="A102" s="145" t="s">
        <v>71</v>
      </c>
      <c r="B102" s="145"/>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row>
    <row r="103" spans="1:44" x14ac:dyDescent="0.35">
      <c r="A103" s="66" t="s">
        <v>132</v>
      </c>
      <c r="B103" s="145"/>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row>
    <row r="104" spans="1:44" x14ac:dyDescent="0.35">
      <c r="A104" s="145" t="s">
        <v>72</v>
      </c>
      <c r="B104" s="145"/>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row>
  </sheetData>
  <mergeCells count="17">
    <mergeCell ref="B8:B10"/>
    <mergeCell ref="C8:D9"/>
    <mergeCell ref="E8:J8"/>
    <mergeCell ref="S8:Z8"/>
    <mergeCell ref="U9:V9"/>
    <mergeCell ref="W9:X9"/>
    <mergeCell ref="Q9:R9"/>
    <mergeCell ref="S9:T9"/>
    <mergeCell ref="Y9:Z9"/>
    <mergeCell ref="E9:F9"/>
    <mergeCell ref="G9:H9"/>
    <mergeCell ref="I9:J9"/>
    <mergeCell ref="K68:L69"/>
    <mergeCell ref="K9:L9"/>
    <mergeCell ref="K8:R8"/>
    <mergeCell ref="M9:N9"/>
    <mergeCell ref="O9:P9"/>
  </mergeCells>
  <conditionalFormatting sqref="K1:K200">
    <cfRule type="expression" dxfId="208" priority="8">
      <formula>ABS(K1/L1)&gt;1.95996398454005</formula>
    </cfRule>
  </conditionalFormatting>
  <conditionalFormatting sqref="M1:M200">
    <cfRule type="expression" dxfId="207" priority="7">
      <formula>ABS(M1/N1)&gt;1.95996398454005</formula>
    </cfRule>
  </conditionalFormatting>
  <conditionalFormatting sqref="O1:O200">
    <cfRule type="expression" dxfId="206" priority="6">
      <formula>ABS(O1/P1)&gt;1.95996398454005</formula>
    </cfRule>
  </conditionalFormatting>
  <conditionalFormatting sqref="Q1:Q200">
    <cfRule type="expression" dxfId="205" priority="5">
      <formula>ABS(Q1/R1)&gt;1.95996398454005</formula>
    </cfRule>
  </conditionalFormatting>
  <conditionalFormatting sqref="S1:S200">
    <cfRule type="expression" dxfId="204" priority="4">
      <formula>ABS(S1/T1)&gt;1.95996398454005</formula>
    </cfRule>
  </conditionalFormatting>
  <conditionalFormatting sqref="U1:U200">
    <cfRule type="expression" dxfId="203" priority="3">
      <formula>ABS(U1/V1)&gt;1.95996398454005</formula>
    </cfRule>
  </conditionalFormatting>
  <conditionalFormatting sqref="W1:W200">
    <cfRule type="expression" dxfId="202" priority="2">
      <formula>ABS(W1/X1)&gt;1.95996398454005</formula>
    </cfRule>
  </conditionalFormatting>
  <conditionalFormatting sqref="Y1:Y200">
    <cfRule type="expression" dxfId="201" priority="1">
      <formula>ABS(Y1/Z1)&gt;1.95996398454005</formula>
    </cfRule>
  </conditionalFormatting>
  <hyperlinks>
    <hyperlink ref="A103" r:id="rId1" display="https://oecdcode.org/disclaimers/cyprus.html" xr:uid="{00000000-0004-0000-2D00-000000000000}"/>
  </hyperlinks>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110"/>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302</v>
      </c>
    </row>
    <row r="2" spans="1:46" x14ac:dyDescent="0.35">
      <c r="A2" s="23" t="s">
        <v>303</v>
      </c>
    </row>
    <row r="3" spans="1:46" x14ac:dyDescent="0.35">
      <c r="A3" s="41" t="s">
        <v>440</v>
      </c>
    </row>
    <row r="4" spans="1:46" x14ac:dyDescent="0.35">
      <c r="A4" s="168" t="str">
        <f>HYPERLINK("#'TOC'!A1", "Back to TOC")</f>
        <v>Back to TOC</v>
      </c>
    </row>
    <row r="7" spans="1:46" ht="16" customHeight="1" x14ac:dyDescent="0.35">
      <c r="B7" s="334" t="s">
        <v>344</v>
      </c>
      <c r="C7" s="337" t="s">
        <v>678</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2198</v>
      </c>
      <c r="D11" s="186" t="s">
        <v>2199</v>
      </c>
      <c r="E11" s="54" t="s">
        <v>2222</v>
      </c>
      <c r="F11" s="186" t="s">
        <v>2223</v>
      </c>
      <c r="G11" s="54" t="s">
        <v>2224</v>
      </c>
      <c r="H11" s="186" t="s">
        <v>2225</v>
      </c>
      <c r="I11" s="54" t="s">
        <v>2226</v>
      </c>
      <c r="J11" s="186" t="s">
        <v>2227</v>
      </c>
      <c r="K11" s="54" t="s">
        <v>2228</v>
      </c>
      <c r="L11" s="186" t="s">
        <v>2229</v>
      </c>
      <c r="M11" s="54" t="s">
        <v>2230</v>
      </c>
      <c r="N11" s="186" t="s">
        <v>2231</v>
      </c>
      <c r="O11" s="54" t="s">
        <v>2232</v>
      </c>
      <c r="P11" s="186" t="s">
        <v>2233</v>
      </c>
      <c r="Q11" s="54" t="s">
        <v>2234</v>
      </c>
      <c r="R11" s="186" t="s">
        <v>2235</v>
      </c>
      <c r="S11" s="54" t="s">
        <v>2236</v>
      </c>
      <c r="T11" s="186" t="s">
        <v>2237</v>
      </c>
      <c r="U11" s="54" t="s">
        <v>2238</v>
      </c>
      <c r="V11" s="186" t="s">
        <v>2239</v>
      </c>
      <c r="W11" s="54" t="s">
        <v>2240</v>
      </c>
      <c r="X11" s="186" t="s">
        <v>2241</v>
      </c>
      <c r="Y11" s="54" t="s">
        <v>2242</v>
      </c>
      <c r="Z11" s="186" t="s">
        <v>2243</v>
      </c>
      <c r="AA11" s="54" t="s">
        <v>2244</v>
      </c>
      <c r="AB11" s="186" t="s">
        <v>2245</v>
      </c>
      <c r="AC11" s="54" t="s">
        <v>2246</v>
      </c>
      <c r="AD11" s="186" t="s">
        <v>2247</v>
      </c>
      <c r="AE11" s="54" t="s">
        <v>2248</v>
      </c>
      <c r="AF11" s="186" t="s">
        <v>2249</v>
      </c>
      <c r="AG11" s="54" t="s">
        <v>2250</v>
      </c>
      <c r="AH11" s="186" t="s">
        <v>2251</v>
      </c>
      <c r="AI11" s="54" t="s">
        <v>2252</v>
      </c>
      <c r="AJ11" s="186" t="s">
        <v>2253</v>
      </c>
      <c r="AK11" s="54" t="s">
        <v>2254</v>
      </c>
      <c r="AL11" s="186" t="s">
        <v>2255</v>
      </c>
      <c r="AM11" s="54" t="s">
        <v>2256</v>
      </c>
      <c r="AN11" s="186" t="s">
        <v>2257</v>
      </c>
      <c r="AO11" s="54" t="s">
        <v>2258</v>
      </c>
      <c r="AP11" s="186" t="s">
        <v>2259</v>
      </c>
      <c r="AQ11" s="56" t="s">
        <v>2206</v>
      </c>
      <c r="AR11" s="56" t="s">
        <v>2207</v>
      </c>
      <c r="AS11" s="56" t="s">
        <v>2214</v>
      </c>
      <c r="AT11" s="2" t="s">
        <v>2215</v>
      </c>
    </row>
    <row r="12" spans="1:46" ht="13" customHeight="1" x14ac:dyDescent="0.35">
      <c r="A12" s="3" t="s">
        <v>352</v>
      </c>
      <c r="B12" s="171">
        <v>2</v>
      </c>
      <c r="C12" s="4">
        <v>98.513800004980496</v>
      </c>
      <c r="D12" s="177">
        <v>0.25384245795197702</v>
      </c>
      <c r="E12" s="4">
        <v>97.985295777636395</v>
      </c>
      <c r="F12" s="177">
        <v>0.47490077502655098</v>
      </c>
      <c r="G12" s="4">
        <v>98.758592841916297</v>
      </c>
      <c r="H12" s="177">
        <v>0.36412286175382202</v>
      </c>
      <c r="I12" s="4">
        <v>99.081234644605303</v>
      </c>
      <c r="J12" s="177">
        <v>0.26363271895748602</v>
      </c>
      <c r="K12" s="4">
        <v>1.0959388669689101</v>
      </c>
      <c r="L12" s="177">
        <v>0.50412932463554805</v>
      </c>
      <c r="M12" s="4">
        <v>98.574048746267906</v>
      </c>
      <c r="N12" s="177">
        <v>0.25004247458749901</v>
      </c>
      <c r="O12" s="4">
        <v>98.128270353555607</v>
      </c>
      <c r="P12" s="177">
        <v>0.85152383294451695</v>
      </c>
      <c r="Q12" s="4">
        <v>-0.44577839271231301</v>
      </c>
      <c r="R12" s="177">
        <v>0.85706027682887997</v>
      </c>
      <c r="S12" s="4">
        <v>98.8429027259034</v>
      </c>
      <c r="T12" s="177">
        <v>0.32716854290939501</v>
      </c>
      <c r="U12" s="4">
        <v>98.253827643640307</v>
      </c>
      <c r="V12" s="177">
        <v>0.45728453685933801</v>
      </c>
      <c r="W12" s="4">
        <v>98.031543844701304</v>
      </c>
      <c r="X12" s="177">
        <v>0.58406934060892601</v>
      </c>
      <c r="Y12" s="4">
        <v>-0.81135888120212496</v>
      </c>
      <c r="Z12" s="177">
        <v>0.67923444680535905</v>
      </c>
      <c r="AA12" s="4">
        <v>98.571441050401802</v>
      </c>
      <c r="AB12" s="177">
        <v>0.29384456051230701</v>
      </c>
      <c r="AC12" s="4">
        <v>98.402595033013</v>
      </c>
      <c r="AD12" s="177">
        <v>0.39035478120109401</v>
      </c>
      <c r="AE12" s="4">
        <v>98.234163253592897</v>
      </c>
      <c r="AF12" s="177">
        <v>1.12032491799263</v>
      </c>
      <c r="AG12" s="4">
        <v>-0.33727779680892001</v>
      </c>
      <c r="AH12" s="177">
        <v>1.15855852127613</v>
      </c>
      <c r="AI12" s="4">
        <v>98.540455089373907</v>
      </c>
      <c r="AJ12" s="177">
        <v>0.26148584459521601</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76.363872630219404</v>
      </c>
      <c r="D13" s="177">
        <v>0.863906399324051</v>
      </c>
      <c r="E13" s="4" t="s">
        <v>888</v>
      </c>
      <c r="F13" s="177" t="s">
        <v>888</v>
      </c>
      <c r="G13" s="4">
        <v>73.367254980901905</v>
      </c>
      <c r="H13" s="177">
        <v>1.7102345102677301</v>
      </c>
      <c r="I13" s="4">
        <v>77.651564989275897</v>
      </c>
      <c r="J13" s="177">
        <v>1.0247603057413099</v>
      </c>
      <c r="K13" s="4" t="s">
        <v>888</v>
      </c>
      <c r="L13" s="177" t="s">
        <v>888</v>
      </c>
      <c r="M13" s="4">
        <v>74.538710944476406</v>
      </c>
      <c r="N13" s="177">
        <v>1.17237301008177</v>
      </c>
      <c r="O13" s="4">
        <v>78.709837000921198</v>
      </c>
      <c r="P13" s="177">
        <v>1.2894245977263299</v>
      </c>
      <c r="Q13" s="4">
        <v>4.1711260564448098</v>
      </c>
      <c r="R13" s="177">
        <v>1.7417281844218999</v>
      </c>
      <c r="S13" s="4">
        <v>79.236568280008896</v>
      </c>
      <c r="T13" s="177">
        <v>1.4343221178996399</v>
      </c>
      <c r="U13" s="4">
        <v>74.373782942254095</v>
      </c>
      <c r="V13" s="177">
        <v>1.9033769819200299</v>
      </c>
      <c r="W13" s="4">
        <v>74.071609600022896</v>
      </c>
      <c r="X13" s="177">
        <v>1.3999501863417401</v>
      </c>
      <c r="Y13" s="4">
        <v>-5.16495867998609</v>
      </c>
      <c r="Z13" s="177">
        <v>2.0127347759424299</v>
      </c>
      <c r="AA13" s="4">
        <v>78.196136458970102</v>
      </c>
      <c r="AB13" s="177">
        <v>2.3249298556913098</v>
      </c>
      <c r="AC13" s="4">
        <v>76.649234698616695</v>
      </c>
      <c r="AD13" s="177">
        <v>1.1877529461766401</v>
      </c>
      <c r="AE13" s="4">
        <v>74.255370987379607</v>
      </c>
      <c r="AF13" s="177">
        <v>1.83152949686088</v>
      </c>
      <c r="AG13" s="4">
        <v>-3.9407654715905198</v>
      </c>
      <c r="AH13" s="177">
        <v>2.9458067878454002</v>
      </c>
      <c r="AI13" s="4">
        <v>75.349296044052295</v>
      </c>
      <c r="AJ13" s="177">
        <v>1.7572991228324</v>
      </c>
      <c r="AK13" s="4">
        <v>77.371115902615102</v>
      </c>
      <c r="AL13" s="177">
        <v>1.3443750673310999</v>
      </c>
      <c r="AM13" s="4">
        <v>74.910100676505706</v>
      </c>
      <c r="AN13" s="177">
        <v>1.84038267739925</v>
      </c>
      <c r="AO13" s="4">
        <v>-0.43919536754666</v>
      </c>
      <c r="AP13" s="177">
        <v>2.56384126933873</v>
      </c>
      <c r="AQ13" s="6"/>
      <c r="AR13" s="6"/>
      <c r="AS13" s="6"/>
      <c r="AT13" s="8"/>
    </row>
    <row r="14" spans="1:46" ht="13" customHeight="1" x14ac:dyDescent="0.35">
      <c r="A14" s="3" t="s">
        <v>354</v>
      </c>
      <c r="B14" s="171">
        <v>2</v>
      </c>
      <c r="C14" s="4">
        <v>70.356367935981794</v>
      </c>
      <c r="D14" s="177">
        <v>0.68675805099661602</v>
      </c>
      <c r="E14" s="4">
        <v>71.821165078942897</v>
      </c>
      <c r="F14" s="177">
        <v>2.41679220840278</v>
      </c>
      <c r="G14" s="4">
        <v>72.605598785742202</v>
      </c>
      <c r="H14" s="177">
        <v>0.88771692005771696</v>
      </c>
      <c r="I14" s="4">
        <v>66.2734583640718</v>
      </c>
      <c r="J14" s="177">
        <v>1.38460638943898</v>
      </c>
      <c r="K14" s="4">
        <v>-5.5477067148710502</v>
      </c>
      <c r="L14" s="177">
        <v>2.85871900129571</v>
      </c>
      <c r="M14" s="4">
        <v>69.917893664274999</v>
      </c>
      <c r="N14" s="177">
        <v>0.76553744674187896</v>
      </c>
      <c r="O14" s="4">
        <v>74.860382956582299</v>
      </c>
      <c r="P14" s="177">
        <v>1.77462410513389</v>
      </c>
      <c r="Q14" s="4">
        <v>4.94248929230731</v>
      </c>
      <c r="R14" s="177">
        <v>2.0757299543565599</v>
      </c>
      <c r="S14" s="4">
        <v>71.007278089000096</v>
      </c>
      <c r="T14" s="177">
        <v>0.93914490957365404</v>
      </c>
      <c r="U14" s="4">
        <v>70.331228280749201</v>
      </c>
      <c r="V14" s="177">
        <v>1.3905465297327</v>
      </c>
      <c r="W14" s="4">
        <v>68.526777751907602</v>
      </c>
      <c r="X14" s="177">
        <v>1.71545500642756</v>
      </c>
      <c r="Y14" s="4">
        <v>-2.4805003370924701</v>
      </c>
      <c r="Z14" s="177">
        <v>1.9584603722187399</v>
      </c>
      <c r="AA14" s="4">
        <v>71.008666287159599</v>
      </c>
      <c r="AB14" s="177">
        <v>2.81347244294109</v>
      </c>
      <c r="AC14" s="4">
        <v>70.549783452424293</v>
      </c>
      <c r="AD14" s="177">
        <v>0.82601200541679298</v>
      </c>
      <c r="AE14" s="4">
        <v>69.477030319455295</v>
      </c>
      <c r="AF14" s="177">
        <v>1.52875288228565</v>
      </c>
      <c r="AG14" s="4">
        <v>-1.5316359677042599</v>
      </c>
      <c r="AH14" s="177">
        <v>3.3258239783424002</v>
      </c>
      <c r="AI14" s="4">
        <v>70.407479230916906</v>
      </c>
      <c r="AJ14" s="177">
        <v>0.71143301329589004</v>
      </c>
      <c r="AK14" s="4">
        <v>69.915349770117004</v>
      </c>
      <c r="AL14" s="177">
        <v>2.4269406602124399</v>
      </c>
      <c r="AM14" s="4" t="s">
        <v>431</v>
      </c>
      <c r="AN14" s="177" t="s">
        <v>431</v>
      </c>
      <c r="AO14" s="4" t="s">
        <v>431</v>
      </c>
      <c r="AP14" s="177" t="s">
        <v>431</v>
      </c>
      <c r="AQ14" s="6"/>
      <c r="AR14" s="6"/>
      <c r="AS14" s="6"/>
      <c r="AT14" s="8"/>
    </row>
    <row r="15" spans="1:46" ht="13" customHeight="1" x14ac:dyDescent="0.35">
      <c r="A15" s="3" t="s">
        <v>355</v>
      </c>
      <c r="B15" s="171">
        <v>2</v>
      </c>
      <c r="C15" s="4">
        <v>85.695484629106701</v>
      </c>
      <c r="D15" s="177">
        <v>0.73360282093665097</v>
      </c>
      <c r="E15" s="4">
        <v>85.530113999376496</v>
      </c>
      <c r="F15" s="177">
        <v>1.22008423221281</v>
      </c>
      <c r="G15" s="4">
        <v>86.3910877993317</v>
      </c>
      <c r="H15" s="177">
        <v>0.94768026233067904</v>
      </c>
      <c r="I15" s="4">
        <v>85.539055228583507</v>
      </c>
      <c r="J15" s="177">
        <v>1.7142761846643999</v>
      </c>
      <c r="K15" s="4">
        <v>8.9412292069823707E-3</v>
      </c>
      <c r="L15" s="177">
        <v>2.1110219208337901</v>
      </c>
      <c r="M15" s="4">
        <v>85.6924491766014</v>
      </c>
      <c r="N15" s="177">
        <v>0.74395350917071301</v>
      </c>
      <c r="O15" s="4">
        <v>88.058562926250204</v>
      </c>
      <c r="P15" s="177">
        <v>1.2915530277651499</v>
      </c>
      <c r="Q15" s="4">
        <v>2.3661137496487901</v>
      </c>
      <c r="R15" s="177">
        <v>1.5498526295441599</v>
      </c>
      <c r="S15" s="4">
        <v>86.566062144242693</v>
      </c>
      <c r="T15" s="177">
        <v>1.00670259576305</v>
      </c>
      <c r="U15" s="4">
        <v>84.917449985683803</v>
      </c>
      <c r="V15" s="177">
        <v>1.50082090644366</v>
      </c>
      <c r="W15" s="4">
        <v>85.6230288451261</v>
      </c>
      <c r="X15" s="177">
        <v>1.47012628787647</v>
      </c>
      <c r="Y15" s="4">
        <v>-0.94303329911664902</v>
      </c>
      <c r="Z15" s="177">
        <v>1.7566462404395899</v>
      </c>
      <c r="AA15" s="4">
        <v>85.990288837649899</v>
      </c>
      <c r="AB15" s="177">
        <v>0.856033665689374</v>
      </c>
      <c r="AC15" s="4">
        <v>86.013812283127507</v>
      </c>
      <c r="AD15" s="177">
        <v>1.23789577789603</v>
      </c>
      <c r="AE15" s="4">
        <v>84.768536406940996</v>
      </c>
      <c r="AF15" s="177">
        <v>2.1810864335820201</v>
      </c>
      <c r="AG15" s="4">
        <v>-1.2217524307088901</v>
      </c>
      <c r="AH15" s="177">
        <v>2.3062799629914301</v>
      </c>
      <c r="AI15" s="4">
        <v>85.860163943263501</v>
      </c>
      <c r="AJ15" s="177">
        <v>0.70111961347105201</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88.415131113090794</v>
      </c>
      <c r="D16" s="177">
        <v>0.62996458755933904</v>
      </c>
      <c r="E16" s="4">
        <v>91.427510374632604</v>
      </c>
      <c r="F16" s="177">
        <v>1.35088868787242</v>
      </c>
      <c r="G16" s="4">
        <v>87.943707849155302</v>
      </c>
      <c r="H16" s="177">
        <v>0.69341781688629101</v>
      </c>
      <c r="I16" s="4" t="s">
        <v>431</v>
      </c>
      <c r="J16" s="177" t="s">
        <v>431</v>
      </c>
      <c r="K16" s="4" t="s">
        <v>431</v>
      </c>
      <c r="L16" s="177" t="s">
        <v>431</v>
      </c>
      <c r="M16" s="4">
        <v>87.640496016617902</v>
      </c>
      <c r="N16" s="177">
        <v>0.76103477933097696</v>
      </c>
      <c r="O16" s="4">
        <v>90.137710132033604</v>
      </c>
      <c r="P16" s="177">
        <v>1.0553370780653899</v>
      </c>
      <c r="Q16" s="4">
        <v>2.4972141154156899</v>
      </c>
      <c r="R16" s="177">
        <v>1.2603395412894101</v>
      </c>
      <c r="S16" s="4">
        <v>88.381984221217294</v>
      </c>
      <c r="T16" s="177">
        <v>0.89584747785728702</v>
      </c>
      <c r="U16" s="4">
        <v>87.250588341947207</v>
      </c>
      <c r="V16" s="177">
        <v>1.0732330122977101</v>
      </c>
      <c r="W16" s="4">
        <v>92.114608910928396</v>
      </c>
      <c r="X16" s="177">
        <v>1.16094829508312</v>
      </c>
      <c r="Y16" s="4">
        <v>3.7326246897111202</v>
      </c>
      <c r="Z16" s="177">
        <v>1.43489036645153</v>
      </c>
      <c r="AA16" s="4">
        <v>87.669016126572998</v>
      </c>
      <c r="AB16" s="177">
        <v>0.94285670742511896</v>
      </c>
      <c r="AC16" s="4">
        <v>87.669527649900601</v>
      </c>
      <c r="AD16" s="177">
        <v>0.88672733006570204</v>
      </c>
      <c r="AE16" s="4">
        <v>93.985111186989499</v>
      </c>
      <c r="AF16" s="177">
        <v>1.13254585207167</v>
      </c>
      <c r="AG16" s="4">
        <v>6.3160950604165302</v>
      </c>
      <c r="AH16" s="177">
        <v>1.4366899418924599</v>
      </c>
      <c r="AI16" s="4">
        <v>87.485583956975901</v>
      </c>
      <c r="AJ16" s="177">
        <v>0.74586925966316198</v>
      </c>
      <c r="AK16" s="4">
        <v>92.709488957604293</v>
      </c>
      <c r="AL16" s="177">
        <v>1.1426758879674199</v>
      </c>
      <c r="AM16" s="4" t="s">
        <v>888</v>
      </c>
      <c r="AN16" s="177" t="s">
        <v>888</v>
      </c>
      <c r="AO16" s="4" t="s">
        <v>888</v>
      </c>
      <c r="AP16" s="177" t="s">
        <v>888</v>
      </c>
      <c r="AQ16" s="6"/>
      <c r="AR16" s="6"/>
      <c r="AS16" s="6"/>
      <c r="AT16" s="8"/>
    </row>
    <row r="17" spans="1:46" ht="13" customHeight="1" x14ac:dyDescent="0.35">
      <c r="A17" s="3" t="s">
        <v>357</v>
      </c>
      <c r="B17" s="171">
        <v>2</v>
      </c>
      <c r="C17" s="4">
        <v>66.9877398420102</v>
      </c>
      <c r="D17" s="177">
        <v>0.89315880757741595</v>
      </c>
      <c r="E17" s="4" t="s">
        <v>888</v>
      </c>
      <c r="F17" s="177" t="s">
        <v>888</v>
      </c>
      <c r="G17" s="4">
        <v>68.647565373607407</v>
      </c>
      <c r="H17" s="177">
        <v>0.96295922246405896</v>
      </c>
      <c r="I17" s="4">
        <v>62.114037969011903</v>
      </c>
      <c r="J17" s="177">
        <v>2.8835686102833402</v>
      </c>
      <c r="K17" s="4" t="s">
        <v>888</v>
      </c>
      <c r="L17" s="177" t="s">
        <v>888</v>
      </c>
      <c r="M17" s="4">
        <v>67.209177647106102</v>
      </c>
      <c r="N17" s="177">
        <v>1.9890448481048</v>
      </c>
      <c r="O17" s="4">
        <v>67.311492671998494</v>
      </c>
      <c r="P17" s="177">
        <v>0.94443501021678899</v>
      </c>
      <c r="Q17" s="4">
        <v>0.102315024892405</v>
      </c>
      <c r="R17" s="177">
        <v>2.1311024212561298</v>
      </c>
      <c r="S17" s="4">
        <v>67.311051718918094</v>
      </c>
      <c r="T17" s="177">
        <v>1.38865099466395</v>
      </c>
      <c r="U17" s="4">
        <v>69.622993406311394</v>
      </c>
      <c r="V17" s="177">
        <v>2.0371984056244501</v>
      </c>
      <c r="W17" s="4">
        <v>65.7584753608635</v>
      </c>
      <c r="X17" s="177">
        <v>2.0422415512832899</v>
      </c>
      <c r="Y17" s="4">
        <v>-1.5525763580546199</v>
      </c>
      <c r="Z17" s="177">
        <v>2.62863194529477</v>
      </c>
      <c r="AA17" s="4" t="s">
        <v>888</v>
      </c>
      <c r="AB17" s="177" t="s">
        <v>888</v>
      </c>
      <c r="AC17" s="4">
        <v>67.639103415006403</v>
      </c>
      <c r="AD17" s="177">
        <v>1.1282427009816201</v>
      </c>
      <c r="AE17" s="4">
        <v>68.746369604150601</v>
      </c>
      <c r="AF17" s="177">
        <v>1.8788726372143301</v>
      </c>
      <c r="AG17" s="4" t="s">
        <v>888</v>
      </c>
      <c r="AH17" s="177" t="s">
        <v>888</v>
      </c>
      <c r="AI17" s="4">
        <v>68.357301595645694</v>
      </c>
      <c r="AJ17" s="177">
        <v>1.4514924116275101</v>
      </c>
      <c r="AK17" s="4">
        <v>66.639862138011097</v>
      </c>
      <c r="AL17" s="177">
        <v>1.63999296610741</v>
      </c>
      <c r="AM17" s="4">
        <v>69.776179929596594</v>
      </c>
      <c r="AN17" s="177">
        <v>2.6607452546055899</v>
      </c>
      <c r="AO17" s="4">
        <v>1.41887833395084</v>
      </c>
      <c r="AP17" s="177">
        <v>3.1192073383832102</v>
      </c>
      <c r="AQ17" s="6"/>
      <c r="AR17" s="6"/>
      <c r="AS17" s="6"/>
      <c r="AT17" s="8"/>
    </row>
    <row r="18" spans="1:46" ht="13" customHeight="1" x14ac:dyDescent="0.35">
      <c r="A18" s="190" t="s">
        <v>358</v>
      </c>
      <c r="B18" s="171">
        <v>2</v>
      </c>
      <c r="C18" s="4">
        <v>75.299150839190602</v>
      </c>
      <c r="D18" s="177">
        <v>1.1776300981401799</v>
      </c>
      <c r="E18" s="4" t="s">
        <v>888</v>
      </c>
      <c r="F18" s="177" t="s">
        <v>888</v>
      </c>
      <c r="G18" s="4">
        <v>75.524316726311895</v>
      </c>
      <c r="H18" s="177">
        <v>1.19994004804721</v>
      </c>
      <c r="I18" s="4">
        <v>74.651854129334296</v>
      </c>
      <c r="J18" s="177">
        <v>4.7773258938689702</v>
      </c>
      <c r="K18" s="4" t="s">
        <v>888</v>
      </c>
      <c r="L18" s="177" t="s">
        <v>888</v>
      </c>
      <c r="M18" s="4">
        <v>78.249793675433807</v>
      </c>
      <c r="N18" s="177">
        <v>2.7394419949042601</v>
      </c>
      <c r="O18" s="4">
        <v>74.6227627848548</v>
      </c>
      <c r="P18" s="177">
        <v>1.24375764337383</v>
      </c>
      <c r="Q18" s="4">
        <v>-3.6270308905789799</v>
      </c>
      <c r="R18" s="177">
        <v>3.0263341974010398</v>
      </c>
      <c r="S18" s="4">
        <v>75.214420295174193</v>
      </c>
      <c r="T18" s="177">
        <v>1.7171999427806599</v>
      </c>
      <c r="U18" s="4">
        <v>75.946736799398806</v>
      </c>
      <c r="V18" s="177">
        <v>2.29973375939859</v>
      </c>
      <c r="W18" s="4">
        <v>75.224125361268804</v>
      </c>
      <c r="X18" s="177">
        <v>2.3735220645377901</v>
      </c>
      <c r="Y18" s="4">
        <v>9.7050660945541302E-3</v>
      </c>
      <c r="Z18" s="177">
        <v>3.03707531892523</v>
      </c>
      <c r="AA18" s="4" t="s">
        <v>888</v>
      </c>
      <c r="AB18" s="177" t="s">
        <v>888</v>
      </c>
      <c r="AC18" s="4">
        <v>74.774507420472005</v>
      </c>
      <c r="AD18" s="177">
        <v>1.4273666785688801</v>
      </c>
      <c r="AE18" s="4">
        <v>76.863890273920603</v>
      </c>
      <c r="AF18" s="177">
        <v>2.15080373444906</v>
      </c>
      <c r="AG18" s="4" t="s">
        <v>888</v>
      </c>
      <c r="AH18" s="177" t="s">
        <v>888</v>
      </c>
      <c r="AI18" s="4">
        <v>74.721988118920905</v>
      </c>
      <c r="AJ18" s="177">
        <v>1.6743280088782699</v>
      </c>
      <c r="AK18" s="4">
        <v>75.236309337844602</v>
      </c>
      <c r="AL18" s="177">
        <v>2.1317668442538702</v>
      </c>
      <c r="AM18" s="4">
        <v>77.892698677818103</v>
      </c>
      <c r="AN18" s="177">
        <v>2.8955165432238901</v>
      </c>
      <c r="AO18" s="4">
        <v>3.17071055889721</v>
      </c>
      <c r="AP18" s="177">
        <v>3.4373198169889498</v>
      </c>
      <c r="AQ18" s="6"/>
      <c r="AR18" s="6"/>
      <c r="AS18" s="6"/>
      <c r="AT18" s="8"/>
    </row>
    <row r="19" spans="1:46" ht="13" customHeight="1" x14ac:dyDescent="0.35">
      <c r="A19" s="190" t="s">
        <v>359</v>
      </c>
      <c r="B19" s="171">
        <v>2</v>
      </c>
      <c r="C19" s="4">
        <v>53.796386667170999</v>
      </c>
      <c r="D19" s="177">
        <v>1.05682241724699</v>
      </c>
      <c r="E19" s="4" t="s">
        <v>888</v>
      </c>
      <c r="F19" s="177" t="s">
        <v>888</v>
      </c>
      <c r="G19" s="4">
        <v>52.8905554928184</v>
      </c>
      <c r="H19" s="177">
        <v>1.2357351578636</v>
      </c>
      <c r="I19" s="4">
        <v>54.567346841599203</v>
      </c>
      <c r="J19" s="177">
        <v>2.33652054975127</v>
      </c>
      <c r="K19" s="4" t="s">
        <v>888</v>
      </c>
      <c r="L19" s="177" t="s">
        <v>888</v>
      </c>
      <c r="M19" s="4">
        <v>55.715337554851303</v>
      </c>
      <c r="N19" s="177">
        <v>1.7736574067081401</v>
      </c>
      <c r="O19" s="4">
        <v>52.336623726554301</v>
      </c>
      <c r="P19" s="177">
        <v>1.4572828445374799</v>
      </c>
      <c r="Q19" s="4">
        <v>-3.37871382829695</v>
      </c>
      <c r="R19" s="177">
        <v>2.2975284262815299</v>
      </c>
      <c r="S19" s="4">
        <v>54.212471645945499</v>
      </c>
      <c r="T19" s="177">
        <v>1.67777094152718</v>
      </c>
      <c r="U19" s="4">
        <v>54.004795256879802</v>
      </c>
      <c r="V19" s="177">
        <v>1.93915055447874</v>
      </c>
      <c r="W19" s="4">
        <v>54.090356324890898</v>
      </c>
      <c r="X19" s="177">
        <v>2.9270952890453201</v>
      </c>
      <c r="Y19" s="4">
        <v>-0.122115321054643</v>
      </c>
      <c r="Z19" s="177">
        <v>3.4447265656823598</v>
      </c>
      <c r="AA19" s="4" t="s">
        <v>888</v>
      </c>
      <c r="AB19" s="177" t="s">
        <v>888</v>
      </c>
      <c r="AC19" s="4">
        <v>55.114715729734598</v>
      </c>
      <c r="AD19" s="177">
        <v>1.5008546213540701</v>
      </c>
      <c r="AE19" s="4">
        <v>53.472670681748802</v>
      </c>
      <c r="AF19" s="177">
        <v>2.14111948044838</v>
      </c>
      <c r="AG19" s="4" t="s">
        <v>888</v>
      </c>
      <c r="AH19" s="177" t="s">
        <v>888</v>
      </c>
      <c r="AI19" s="4">
        <v>55.044222736139702</v>
      </c>
      <c r="AJ19" s="177">
        <v>2.1010654236130102</v>
      </c>
      <c r="AK19" s="4">
        <v>54.501325724831801</v>
      </c>
      <c r="AL19" s="177">
        <v>1.4527060634045299</v>
      </c>
      <c r="AM19" s="4">
        <v>50.712547187829003</v>
      </c>
      <c r="AN19" s="177">
        <v>3.7640600251386198</v>
      </c>
      <c r="AO19" s="4">
        <v>-4.3316755483107396</v>
      </c>
      <c r="AP19" s="177">
        <v>4.3901215246503096</v>
      </c>
      <c r="AQ19" s="6"/>
      <c r="AR19" s="6"/>
      <c r="AS19" s="6"/>
      <c r="AT19" s="8"/>
    </row>
    <row r="20" spans="1:46" ht="13" customHeight="1" x14ac:dyDescent="0.35">
      <c r="A20" s="3" t="s">
        <v>360</v>
      </c>
      <c r="B20" s="171">
        <v>2</v>
      </c>
      <c r="C20" s="4">
        <v>92.480388386072306</v>
      </c>
      <c r="D20" s="177">
        <v>0.61412654359309204</v>
      </c>
      <c r="E20" s="4">
        <v>96.217711535708005</v>
      </c>
      <c r="F20" s="177">
        <v>1.40303734041419</v>
      </c>
      <c r="G20" s="4">
        <v>93.117255344106795</v>
      </c>
      <c r="H20" s="177">
        <v>0.84451020884189898</v>
      </c>
      <c r="I20" s="4">
        <v>90.373714551356997</v>
      </c>
      <c r="J20" s="177">
        <v>1.1129311154858601</v>
      </c>
      <c r="K20" s="4">
        <v>-5.84399698435102</v>
      </c>
      <c r="L20" s="177">
        <v>1.7917799782795101</v>
      </c>
      <c r="M20" s="4">
        <v>92.308451123286702</v>
      </c>
      <c r="N20" s="177">
        <v>0.66182712458689696</v>
      </c>
      <c r="O20" s="4">
        <v>92.991565243416304</v>
      </c>
      <c r="P20" s="177">
        <v>1.5340082290735599</v>
      </c>
      <c r="Q20" s="4">
        <v>0.68311412012964501</v>
      </c>
      <c r="R20" s="177">
        <v>1.66948725497301</v>
      </c>
      <c r="S20" s="4">
        <v>92.606301621829104</v>
      </c>
      <c r="T20" s="177">
        <v>0.91031023911641795</v>
      </c>
      <c r="U20" s="4">
        <v>92.874071921326902</v>
      </c>
      <c r="V20" s="177">
        <v>1.43627183599826</v>
      </c>
      <c r="W20" s="4">
        <v>92.1614345761962</v>
      </c>
      <c r="X20" s="177">
        <v>1.1120506395808101</v>
      </c>
      <c r="Y20" s="4">
        <v>-0.44486704563290402</v>
      </c>
      <c r="Z20" s="177">
        <v>1.46836407242144</v>
      </c>
      <c r="AA20" s="4">
        <v>93.599250896618898</v>
      </c>
      <c r="AB20" s="177">
        <v>0.76570695898263397</v>
      </c>
      <c r="AC20" s="4">
        <v>91.023991224416207</v>
      </c>
      <c r="AD20" s="177">
        <v>1.06344583634129</v>
      </c>
      <c r="AE20" s="4">
        <v>90.131557183743794</v>
      </c>
      <c r="AF20" s="177">
        <v>2.0838650627498199</v>
      </c>
      <c r="AG20" s="4">
        <v>-3.4676937128751302</v>
      </c>
      <c r="AH20" s="177">
        <v>2.2367319154146399</v>
      </c>
      <c r="AI20" s="4">
        <v>92.781917254668102</v>
      </c>
      <c r="AJ20" s="177">
        <v>0.78856378133314398</v>
      </c>
      <c r="AK20" s="4">
        <v>90.670862280582497</v>
      </c>
      <c r="AL20" s="177">
        <v>1.2052786743159101</v>
      </c>
      <c r="AM20" s="4">
        <v>95.216651555527307</v>
      </c>
      <c r="AN20" s="177">
        <v>1.69770001699288</v>
      </c>
      <c r="AO20" s="4">
        <v>2.4347343008592301</v>
      </c>
      <c r="AP20" s="177">
        <v>1.81101131334367</v>
      </c>
      <c r="AQ20" s="6"/>
      <c r="AR20" s="6"/>
      <c r="AS20" s="6"/>
      <c r="AT20" s="8"/>
    </row>
    <row r="21" spans="1:46" ht="13" customHeight="1" x14ac:dyDescent="0.35">
      <c r="A21" s="3" t="s">
        <v>361</v>
      </c>
      <c r="B21" s="171">
        <v>2</v>
      </c>
      <c r="C21" s="4">
        <v>89.0063384150953</v>
      </c>
      <c r="D21" s="177">
        <v>0.69535098399508999</v>
      </c>
      <c r="E21" s="4">
        <v>87.571878632630799</v>
      </c>
      <c r="F21" s="177">
        <v>1.87451248364023</v>
      </c>
      <c r="G21" s="4">
        <v>89.429113016229806</v>
      </c>
      <c r="H21" s="177">
        <v>1.0940851497316599</v>
      </c>
      <c r="I21" s="4">
        <v>89.532836679073398</v>
      </c>
      <c r="J21" s="177">
        <v>0.89624470568235803</v>
      </c>
      <c r="K21" s="4">
        <v>1.96095804644258</v>
      </c>
      <c r="L21" s="177">
        <v>2.0826795957311601</v>
      </c>
      <c r="M21" s="4">
        <v>89.050724090669704</v>
      </c>
      <c r="N21" s="177">
        <v>0.72847300937926995</v>
      </c>
      <c r="O21" s="4" t="s">
        <v>888</v>
      </c>
      <c r="P21" s="177" t="s">
        <v>888</v>
      </c>
      <c r="Q21" s="4" t="s">
        <v>888</v>
      </c>
      <c r="R21" s="177" t="s">
        <v>888</v>
      </c>
      <c r="S21" s="4">
        <v>89.631333853775203</v>
      </c>
      <c r="T21" s="177">
        <v>0.80084700370037099</v>
      </c>
      <c r="U21" s="4">
        <v>87.401035025595107</v>
      </c>
      <c r="V21" s="177">
        <v>1.4012371133494399</v>
      </c>
      <c r="W21" s="4">
        <v>89.247031222230902</v>
      </c>
      <c r="X21" s="177">
        <v>1.8848517306058601</v>
      </c>
      <c r="Y21" s="4">
        <v>-0.384302631544301</v>
      </c>
      <c r="Z21" s="177">
        <v>1.99727304714751</v>
      </c>
      <c r="AA21" s="4">
        <v>89.746852367290401</v>
      </c>
      <c r="AB21" s="177">
        <v>0.93064808524324805</v>
      </c>
      <c r="AC21" s="4">
        <v>89.016765753206002</v>
      </c>
      <c r="AD21" s="177">
        <v>1.05829372116986</v>
      </c>
      <c r="AE21" s="4">
        <v>87.071676472394699</v>
      </c>
      <c r="AF21" s="177">
        <v>1.4630082038247201</v>
      </c>
      <c r="AG21" s="4">
        <v>-2.6751758948957201</v>
      </c>
      <c r="AH21" s="177">
        <v>1.5953375703297199</v>
      </c>
      <c r="AI21" s="4">
        <v>89.284602048322597</v>
      </c>
      <c r="AJ21" s="177">
        <v>0.65725717956496799</v>
      </c>
      <c r="AK21" s="4">
        <v>89.260109329139894</v>
      </c>
      <c r="AL21" s="177">
        <v>3.0784379339405299</v>
      </c>
      <c r="AM21" s="4" t="s">
        <v>888</v>
      </c>
      <c r="AN21" s="177" t="s">
        <v>888</v>
      </c>
      <c r="AO21" s="4" t="s">
        <v>888</v>
      </c>
      <c r="AP21" s="177" t="s">
        <v>888</v>
      </c>
      <c r="AQ21" s="6"/>
      <c r="AR21" s="6"/>
      <c r="AS21" s="6"/>
      <c r="AT21" s="8"/>
    </row>
    <row r="22" spans="1:46" ht="13" customHeight="1" x14ac:dyDescent="0.35">
      <c r="A22" s="3" t="s">
        <v>362</v>
      </c>
      <c r="B22" s="171">
        <v>2</v>
      </c>
      <c r="C22" s="4">
        <v>83.702258493159803</v>
      </c>
      <c r="D22" s="177">
        <v>1.21988078078145</v>
      </c>
      <c r="E22" s="4">
        <v>88.687232078183996</v>
      </c>
      <c r="F22" s="177">
        <v>5.7488938396916698</v>
      </c>
      <c r="G22" s="4">
        <v>83.776436357745297</v>
      </c>
      <c r="H22" s="177">
        <v>2.3279650948400699</v>
      </c>
      <c r="I22" s="4">
        <v>82.662818840404796</v>
      </c>
      <c r="J22" s="177">
        <v>1.3919830383652201</v>
      </c>
      <c r="K22" s="4">
        <v>-6.0244132377791404</v>
      </c>
      <c r="L22" s="177">
        <v>5.9992149589921402</v>
      </c>
      <c r="M22" s="4">
        <v>85.649492425756904</v>
      </c>
      <c r="N22" s="177">
        <v>1.74502917167102</v>
      </c>
      <c r="O22" s="4">
        <v>81.7791108660698</v>
      </c>
      <c r="P22" s="177">
        <v>1.86011155683825</v>
      </c>
      <c r="Q22" s="4">
        <v>-3.8703815596870599</v>
      </c>
      <c r="R22" s="177">
        <v>2.62289550266253</v>
      </c>
      <c r="S22" s="4">
        <v>83.199584056438894</v>
      </c>
      <c r="T22" s="177">
        <v>2.04793683300589</v>
      </c>
      <c r="U22" s="4">
        <v>85.232340961247701</v>
      </c>
      <c r="V22" s="177">
        <v>2.1494717439652402</v>
      </c>
      <c r="W22" s="4">
        <v>83.354756924123393</v>
      </c>
      <c r="X22" s="177">
        <v>1.7754014920918499</v>
      </c>
      <c r="Y22" s="4">
        <v>0.15517286768449901</v>
      </c>
      <c r="Z22" s="177">
        <v>2.5893097473290601</v>
      </c>
      <c r="AA22" s="4">
        <v>85.065551070264206</v>
      </c>
      <c r="AB22" s="177">
        <v>1.6613561864759401</v>
      </c>
      <c r="AC22" s="4">
        <v>80.590281193144804</v>
      </c>
      <c r="AD22" s="177">
        <v>2.2350446080880002</v>
      </c>
      <c r="AE22" s="4">
        <v>82.949914115186999</v>
      </c>
      <c r="AF22" s="177">
        <v>3.2155740104858799</v>
      </c>
      <c r="AG22" s="4">
        <v>-2.1156369550771599</v>
      </c>
      <c r="AH22" s="177">
        <v>3.6911478270301301</v>
      </c>
      <c r="AI22" s="4">
        <v>85.632931477949199</v>
      </c>
      <c r="AJ22" s="177">
        <v>2.4101789380406302</v>
      </c>
      <c r="AK22" s="4">
        <v>81.828375862189702</v>
      </c>
      <c r="AL22" s="177">
        <v>1.87022746422376</v>
      </c>
      <c r="AM22" s="4">
        <v>84.474245080460904</v>
      </c>
      <c r="AN22" s="177">
        <v>2.6978584656786202</v>
      </c>
      <c r="AO22" s="4">
        <v>-1.1586863974882999</v>
      </c>
      <c r="AP22" s="177">
        <v>3.68657138798573</v>
      </c>
      <c r="AQ22" s="6"/>
      <c r="AR22" s="6"/>
      <c r="AS22" s="6"/>
      <c r="AT22" s="8"/>
    </row>
    <row r="23" spans="1:46" ht="13" customHeight="1" x14ac:dyDescent="0.35">
      <c r="A23" s="3" t="s">
        <v>363</v>
      </c>
      <c r="B23" s="171">
        <v>2</v>
      </c>
      <c r="C23" s="4">
        <v>80.308065656064201</v>
      </c>
      <c r="D23" s="177">
        <v>1.17975092165218</v>
      </c>
      <c r="E23" s="4">
        <v>86.711317667752098</v>
      </c>
      <c r="F23" s="177">
        <v>2.2559347615443301</v>
      </c>
      <c r="G23" s="4">
        <v>77.650375188310505</v>
      </c>
      <c r="H23" s="177">
        <v>3.0000172497448099</v>
      </c>
      <c r="I23" s="4">
        <v>79.5470410777084</v>
      </c>
      <c r="J23" s="177">
        <v>1.3065360866248801</v>
      </c>
      <c r="K23" s="4">
        <v>-7.1642765900437402</v>
      </c>
      <c r="L23" s="177">
        <v>2.7157590835599699</v>
      </c>
      <c r="M23" s="4">
        <v>80.660182300591899</v>
      </c>
      <c r="N23" s="177">
        <v>1.43555048898768</v>
      </c>
      <c r="O23" s="4">
        <v>81.034405860185103</v>
      </c>
      <c r="P23" s="177">
        <v>2.4561652843777901</v>
      </c>
      <c r="Q23" s="4">
        <v>0.37422355959321901</v>
      </c>
      <c r="R23" s="177">
        <v>2.8697288126180398</v>
      </c>
      <c r="S23" s="4">
        <v>79.088920996474002</v>
      </c>
      <c r="T23" s="177">
        <v>2.97700173779001</v>
      </c>
      <c r="U23" s="4">
        <v>79.140209779920795</v>
      </c>
      <c r="V23" s="177">
        <v>2.39471766318032</v>
      </c>
      <c r="W23" s="4">
        <v>81.480871300656304</v>
      </c>
      <c r="X23" s="177">
        <v>1.6001771446248301</v>
      </c>
      <c r="Y23" s="4">
        <v>2.3919503041822998</v>
      </c>
      <c r="Z23" s="177">
        <v>3.4458785056735501</v>
      </c>
      <c r="AA23" s="4">
        <v>80.823633131612397</v>
      </c>
      <c r="AB23" s="177">
        <v>1.52113260147916</v>
      </c>
      <c r="AC23" s="4">
        <v>79.9172380525861</v>
      </c>
      <c r="AD23" s="177">
        <v>2.4893690874668302</v>
      </c>
      <c r="AE23" s="4">
        <v>79.895476054281602</v>
      </c>
      <c r="AF23" s="177">
        <v>3.9397347432043102</v>
      </c>
      <c r="AG23" s="4">
        <v>-0.92815707733078101</v>
      </c>
      <c r="AH23" s="177">
        <v>4.3155115501160202</v>
      </c>
      <c r="AI23" s="4">
        <v>80.135901521524204</v>
      </c>
      <c r="AJ23" s="177">
        <v>1.3866296082107401</v>
      </c>
      <c r="AK23" s="4">
        <v>82.980067258051903</v>
      </c>
      <c r="AL23" s="177">
        <v>1.7763706528329199</v>
      </c>
      <c r="AM23" s="4">
        <v>78.868547608505907</v>
      </c>
      <c r="AN23" s="177">
        <v>9.5573661808246104</v>
      </c>
      <c r="AO23" s="4">
        <v>-1.26735391301828</v>
      </c>
      <c r="AP23" s="177">
        <v>9.7579174951713501</v>
      </c>
      <c r="AQ23" s="6"/>
      <c r="AR23" s="6"/>
      <c r="AS23" s="6"/>
      <c r="AT23" s="8"/>
    </row>
    <row r="24" spans="1:46" ht="13" customHeight="1" x14ac:dyDescent="0.35">
      <c r="A24" s="3" t="s">
        <v>364</v>
      </c>
      <c r="B24" s="171">
        <v>2</v>
      </c>
      <c r="C24" s="4">
        <v>84.757836913766397</v>
      </c>
      <c r="D24" s="177">
        <v>0.75819560230587701</v>
      </c>
      <c r="E24" s="4">
        <v>86.501569672978903</v>
      </c>
      <c r="F24" s="177">
        <v>1.542821512747</v>
      </c>
      <c r="G24" s="4">
        <v>83.889086311330601</v>
      </c>
      <c r="H24" s="177">
        <v>1.0397015420278299</v>
      </c>
      <c r="I24" s="4">
        <v>86.684313248641701</v>
      </c>
      <c r="J24" s="177">
        <v>1.77691837971433</v>
      </c>
      <c r="K24" s="4">
        <v>0.18274357566278401</v>
      </c>
      <c r="L24" s="177">
        <v>2.3589423913792902</v>
      </c>
      <c r="M24" s="4">
        <v>84.144333578897204</v>
      </c>
      <c r="N24" s="177">
        <v>0.827189354850137</v>
      </c>
      <c r="O24" s="4">
        <v>90.253224267442206</v>
      </c>
      <c r="P24" s="177">
        <v>1.3016340266214901</v>
      </c>
      <c r="Q24" s="4">
        <v>6.1088906885449203</v>
      </c>
      <c r="R24" s="177">
        <v>1.53448530798928</v>
      </c>
      <c r="S24" s="4">
        <v>89.9666132403635</v>
      </c>
      <c r="T24" s="177">
        <v>1.64845963287422</v>
      </c>
      <c r="U24" s="4">
        <v>84.390334483914003</v>
      </c>
      <c r="V24" s="177">
        <v>1.4352953210686299</v>
      </c>
      <c r="W24" s="4">
        <v>83.865877064482007</v>
      </c>
      <c r="X24" s="177">
        <v>1.04696276579945</v>
      </c>
      <c r="Y24" s="4">
        <v>-6.1007361758815399</v>
      </c>
      <c r="Z24" s="177">
        <v>2.0067061999887899</v>
      </c>
      <c r="AA24" s="4">
        <v>84.675439491728596</v>
      </c>
      <c r="AB24" s="177">
        <v>1.0550905400462101</v>
      </c>
      <c r="AC24" s="4">
        <v>86.592921641426003</v>
      </c>
      <c r="AD24" s="177">
        <v>1.34143965507119</v>
      </c>
      <c r="AE24" s="4">
        <v>80.294761532341496</v>
      </c>
      <c r="AF24" s="177">
        <v>2.3674269174601998</v>
      </c>
      <c r="AG24" s="4">
        <v>-4.3806779593871301</v>
      </c>
      <c r="AH24" s="177">
        <v>2.6083942321342399</v>
      </c>
      <c r="AI24" s="4">
        <v>85.303487571139598</v>
      </c>
      <c r="AJ24" s="177">
        <v>1.03639136495336</v>
      </c>
      <c r="AK24" s="4">
        <v>83.315161017529704</v>
      </c>
      <c r="AL24" s="177">
        <v>1.4540513392474801</v>
      </c>
      <c r="AM24" s="4">
        <v>88.754078506811993</v>
      </c>
      <c r="AN24" s="177">
        <v>3.1372855875079599</v>
      </c>
      <c r="AO24" s="4">
        <v>3.4505909356724902</v>
      </c>
      <c r="AP24" s="177">
        <v>3.3510682661717701</v>
      </c>
      <c r="AQ24" s="6"/>
      <c r="AR24" s="6"/>
      <c r="AS24" s="6"/>
      <c r="AT24" s="8"/>
    </row>
    <row r="25" spans="1:46" ht="13" customHeight="1" x14ac:dyDescent="0.35">
      <c r="A25" s="3" t="s">
        <v>365</v>
      </c>
      <c r="B25" s="171">
        <v>2</v>
      </c>
      <c r="C25" s="4">
        <v>63.756904190884299</v>
      </c>
      <c r="D25" s="177">
        <v>1.1212117809121001</v>
      </c>
      <c r="E25" s="4">
        <v>65.667030272272896</v>
      </c>
      <c r="F25" s="177">
        <v>2.8017903760255298</v>
      </c>
      <c r="G25" s="4">
        <v>62.583603480786302</v>
      </c>
      <c r="H25" s="177">
        <v>1.5413349216730301</v>
      </c>
      <c r="I25" s="4">
        <v>65.567351187006807</v>
      </c>
      <c r="J25" s="177">
        <v>2.0835028069162802</v>
      </c>
      <c r="K25" s="4">
        <v>-9.9679085266075204E-2</v>
      </c>
      <c r="L25" s="177">
        <v>3.1030952472302298</v>
      </c>
      <c r="M25" s="4">
        <v>64.178699427429606</v>
      </c>
      <c r="N25" s="177">
        <v>1.24588685445407</v>
      </c>
      <c r="O25" s="4" t="s">
        <v>888</v>
      </c>
      <c r="P25" s="177" t="s">
        <v>888</v>
      </c>
      <c r="Q25" s="4" t="s">
        <v>888</v>
      </c>
      <c r="R25" s="177" t="s">
        <v>888</v>
      </c>
      <c r="S25" s="4">
        <v>62.702019000100798</v>
      </c>
      <c r="T25" s="177">
        <v>1.5284149716061499</v>
      </c>
      <c r="U25" s="4">
        <v>65.199173460794796</v>
      </c>
      <c r="V25" s="177">
        <v>1.9493044900872101</v>
      </c>
      <c r="W25" s="4">
        <v>74.994779506693206</v>
      </c>
      <c r="X25" s="177">
        <v>3.8518795305956601</v>
      </c>
      <c r="Y25" s="4">
        <v>12.292760506592399</v>
      </c>
      <c r="Z25" s="177">
        <v>4.1905611826338998</v>
      </c>
      <c r="AA25" s="4">
        <v>66.409952717406298</v>
      </c>
      <c r="AB25" s="177">
        <v>2.2158540993921498</v>
      </c>
      <c r="AC25" s="4">
        <v>62.792043232048897</v>
      </c>
      <c r="AD25" s="177">
        <v>1.5206441706663001</v>
      </c>
      <c r="AE25" s="4" t="s">
        <v>888</v>
      </c>
      <c r="AF25" s="177" t="s">
        <v>888</v>
      </c>
      <c r="AG25" s="4" t="s">
        <v>888</v>
      </c>
      <c r="AH25" s="177" t="s">
        <v>888</v>
      </c>
      <c r="AI25" s="4">
        <v>64.560647482705207</v>
      </c>
      <c r="AJ25" s="177">
        <v>1.4654600352542599</v>
      </c>
      <c r="AK25" s="4">
        <v>62.069154638874899</v>
      </c>
      <c r="AL25" s="177">
        <v>2.56153222620804</v>
      </c>
      <c r="AM25" s="4" t="s">
        <v>888</v>
      </c>
      <c r="AN25" s="177" t="s">
        <v>888</v>
      </c>
      <c r="AO25" s="4" t="s">
        <v>888</v>
      </c>
      <c r="AP25" s="177" t="s">
        <v>888</v>
      </c>
      <c r="AQ25" s="6"/>
      <c r="AR25" s="6"/>
      <c r="AS25" s="6"/>
      <c r="AT25" s="8"/>
    </row>
    <row r="26" spans="1:46" ht="13" customHeight="1" x14ac:dyDescent="0.35">
      <c r="A26" s="3" t="s">
        <v>366</v>
      </c>
      <c r="B26" s="171">
        <v>2</v>
      </c>
      <c r="C26" s="4">
        <v>86.462299677363006</v>
      </c>
      <c r="D26" s="177">
        <v>0.78976234131975898</v>
      </c>
      <c r="E26" s="4">
        <v>84.432299419332494</v>
      </c>
      <c r="F26" s="177">
        <v>2.60705017802858</v>
      </c>
      <c r="G26" s="4">
        <v>88.593345313048204</v>
      </c>
      <c r="H26" s="177">
        <v>1.2717316894501001</v>
      </c>
      <c r="I26" s="4">
        <v>84.004886971651004</v>
      </c>
      <c r="J26" s="177">
        <v>1.7412758917501601</v>
      </c>
      <c r="K26" s="4">
        <v>-0.42741244768149</v>
      </c>
      <c r="L26" s="177">
        <v>3.2048401428544602</v>
      </c>
      <c r="M26" s="4">
        <v>87.624413848067903</v>
      </c>
      <c r="N26" s="177">
        <v>0.88772371007051099</v>
      </c>
      <c r="O26" s="4">
        <v>82.923967391357195</v>
      </c>
      <c r="P26" s="177">
        <v>1.85532039242518</v>
      </c>
      <c r="Q26" s="4">
        <v>-4.7004464567107203</v>
      </c>
      <c r="R26" s="177">
        <v>2.0900960942056699</v>
      </c>
      <c r="S26" s="4">
        <v>85.672876156029503</v>
      </c>
      <c r="T26" s="177">
        <v>1.1634001358947399</v>
      </c>
      <c r="U26" s="4">
        <v>87.661891949798402</v>
      </c>
      <c r="V26" s="177">
        <v>1.5065703911994299</v>
      </c>
      <c r="W26" s="4">
        <v>86.558906922827006</v>
      </c>
      <c r="X26" s="177">
        <v>2.5054411753772299</v>
      </c>
      <c r="Y26" s="4">
        <v>0.88603076679744697</v>
      </c>
      <c r="Z26" s="177">
        <v>2.7341074161919701</v>
      </c>
      <c r="AA26" s="4">
        <v>87.806795887899497</v>
      </c>
      <c r="AB26" s="177">
        <v>2.0290161233433199</v>
      </c>
      <c r="AC26" s="4">
        <v>87.109631947201706</v>
      </c>
      <c r="AD26" s="177">
        <v>1.0571889628159501</v>
      </c>
      <c r="AE26" s="4">
        <v>83.617157498057907</v>
      </c>
      <c r="AF26" s="177">
        <v>2.0146971054277798</v>
      </c>
      <c r="AG26" s="4">
        <v>-4.1896383898416003</v>
      </c>
      <c r="AH26" s="177">
        <v>2.4146439804240099</v>
      </c>
      <c r="AI26" s="4">
        <v>85.534229841934206</v>
      </c>
      <c r="AJ26" s="177">
        <v>1.23229528276885</v>
      </c>
      <c r="AK26" s="4">
        <v>87.3918364128115</v>
      </c>
      <c r="AL26" s="177">
        <v>1.41958813875995</v>
      </c>
      <c r="AM26" s="4" t="s">
        <v>888</v>
      </c>
      <c r="AN26" s="177" t="s">
        <v>888</v>
      </c>
      <c r="AO26" s="4" t="s">
        <v>888</v>
      </c>
      <c r="AP26" s="177" t="s">
        <v>888</v>
      </c>
      <c r="AQ26" s="6"/>
      <c r="AR26" s="6"/>
      <c r="AS26" s="6"/>
      <c r="AT26" s="8"/>
    </row>
    <row r="27" spans="1:46" ht="13" customHeight="1" x14ac:dyDescent="0.35">
      <c r="A27" s="3" t="s">
        <v>367</v>
      </c>
      <c r="B27" s="171">
        <v>2</v>
      </c>
      <c r="C27" s="4">
        <v>60.098908773807104</v>
      </c>
      <c r="D27" s="177">
        <v>0.66861875717404995</v>
      </c>
      <c r="E27" s="4">
        <v>60.3302131542819</v>
      </c>
      <c r="F27" s="177">
        <v>1.56208130609503</v>
      </c>
      <c r="G27" s="4">
        <v>59.340031530235002</v>
      </c>
      <c r="H27" s="177">
        <v>0.84203543475847298</v>
      </c>
      <c r="I27" s="4">
        <v>61.658210510164302</v>
      </c>
      <c r="J27" s="177">
        <v>1.26842758717662</v>
      </c>
      <c r="K27" s="4">
        <v>1.3279973558823801</v>
      </c>
      <c r="L27" s="177">
        <v>1.9641387789073399</v>
      </c>
      <c r="M27" s="4">
        <v>59.419686439733802</v>
      </c>
      <c r="N27" s="177">
        <v>0.73031587764291295</v>
      </c>
      <c r="O27" s="4">
        <v>67.651361632273293</v>
      </c>
      <c r="P27" s="177">
        <v>2.6821513861858799</v>
      </c>
      <c r="Q27" s="4">
        <v>8.2316751925395</v>
      </c>
      <c r="R27" s="177">
        <v>2.87502438986033</v>
      </c>
      <c r="S27" s="4">
        <v>60.100201560254099</v>
      </c>
      <c r="T27" s="177">
        <v>0.75284624632823105</v>
      </c>
      <c r="U27" s="4">
        <v>58.092990274710601</v>
      </c>
      <c r="V27" s="177">
        <v>2.0676780677055202</v>
      </c>
      <c r="W27" s="4">
        <v>66.619387778696094</v>
      </c>
      <c r="X27" s="177">
        <v>3.3296164292667498</v>
      </c>
      <c r="Y27" s="4">
        <v>6.5191862184419902</v>
      </c>
      <c r="Z27" s="177">
        <v>3.4477659325709098</v>
      </c>
      <c r="AA27" s="4">
        <v>61.515386552909902</v>
      </c>
      <c r="AB27" s="177">
        <v>1.2593845588537</v>
      </c>
      <c r="AC27" s="4">
        <v>59.591421673245897</v>
      </c>
      <c r="AD27" s="177">
        <v>0.855796182193029</v>
      </c>
      <c r="AE27" s="4">
        <v>58.873569081753203</v>
      </c>
      <c r="AF27" s="177">
        <v>2.8704386494520202</v>
      </c>
      <c r="AG27" s="4">
        <v>-2.6418174711567102</v>
      </c>
      <c r="AH27" s="177">
        <v>3.21681919677442</v>
      </c>
      <c r="AI27" s="4">
        <v>60.662707643015999</v>
      </c>
      <c r="AJ27" s="177">
        <v>1.0652289499290699</v>
      </c>
      <c r="AK27" s="4">
        <v>59.707070971105203</v>
      </c>
      <c r="AL27" s="177">
        <v>0.85865123614547301</v>
      </c>
      <c r="AM27" s="4">
        <v>58.660284201246</v>
      </c>
      <c r="AN27" s="177">
        <v>3.8681224959149101</v>
      </c>
      <c r="AO27" s="4">
        <v>-2.00242344176998</v>
      </c>
      <c r="AP27" s="177">
        <v>3.9363075344626601</v>
      </c>
      <c r="AQ27" s="6"/>
      <c r="AR27" s="6"/>
      <c r="AS27" s="6"/>
      <c r="AT27" s="8"/>
    </row>
    <row r="28" spans="1:46" ht="13" customHeight="1" x14ac:dyDescent="0.35">
      <c r="A28" s="3" t="s">
        <v>368</v>
      </c>
      <c r="B28" s="171">
        <v>2</v>
      </c>
      <c r="C28" s="4">
        <v>74.649746102999103</v>
      </c>
      <c r="D28" s="177">
        <v>1.1991319149286099</v>
      </c>
      <c r="E28" s="4">
        <v>75.326501487450201</v>
      </c>
      <c r="F28" s="177">
        <v>2.1802861111850098</v>
      </c>
      <c r="G28" s="4">
        <v>74.099225894976698</v>
      </c>
      <c r="H28" s="177">
        <v>1.41855690452441</v>
      </c>
      <c r="I28" s="4">
        <v>76.796814613506896</v>
      </c>
      <c r="J28" s="177">
        <v>3.0887824636401202</v>
      </c>
      <c r="K28" s="4">
        <v>1.4703131260567199</v>
      </c>
      <c r="L28" s="177">
        <v>3.7884069936714799</v>
      </c>
      <c r="M28" s="4">
        <v>73.918055240508096</v>
      </c>
      <c r="N28" s="177">
        <v>1.4165113776379299</v>
      </c>
      <c r="O28" s="4">
        <v>77.815560703676496</v>
      </c>
      <c r="P28" s="177">
        <v>2.1049529301430501</v>
      </c>
      <c r="Q28" s="4">
        <v>3.8975054631684398</v>
      </c>
      <c r="R28" s="177">
        <v>2.5609623829121699</v>
      </c>
      <c r="S28" s="4">
        <v>75.302116445198706</v>
      </c>
      <c r="T28" s="177">
        <v>1.23002979849379</v>
      </c>
      <c r="U28" s="4">
        <v>74.250886159564104</v>
      </c>
      <c r="V28" s="177">
        <v>2.3849856921997801</v>
      </c>
      <c r="W28" s="4">
        <v>75.604158896884698</v>
      </c>
      <c r="X28" s="177">
        <v>4.2145255527445098</v>
      </c>
      <c r="Y28" s="4">
        <v>0.30204245168592098</v>
      </c>
      <c r="Z28" s="177">
        <v>4.3464720772545302</v>
      </c>
      <c r="AA28" s="4">
        <v>78.499723171208501</v>
      </c>
      <c r="AB28" s="177">
        <v>2.2874746156345598</v>
      </c>
      <c r="AC28" s="4">
        <v>73.277522539324593</v>
      </c>
      <c r="AD28" s="177">
        <v>1.4753654439080599</v>
      </c>
      <c r="AE28" s="4">
        <v>77.864038478539001</v>
      </c>
      <c r="AF28" s="177">
        <v>3.4319120743477698</v>
      </c>
      <c r="AG28" s="4">
        <v>-0.63568469266948602</v>
      </c>
      <c r="AH28" s="177">
        <v>4.1224004055444103</v>
      </c>
      <c r="AI28" s="4">
        <v>76.008349468067905</v>
      </c>
      <c r="AJ28" s="177">
        <v>1.5604456772523501</v>
      </c>
      <c r="AK28" s="4">
        <v>73.962192043029305</v>
      </c>
      <c r="AL28" s="177">
        <v>1.61940814891013</v>
      </c>
      <c r="AM28" s="4">
        <v>76.466382533334198</v>
      </c>
      <c r="AN28" s="177">
        <v>5.3278876599849401</v>
      </c>
      <c r="AO28" s="4">
        <v>0.458033065266235</v>
      </c>
      <c r="AP28" s="177">
        <v>5.6139960717865902</v>
      </c>
      <c r="AQ28" s="6"/>
      <c r="AR28" s="6"/>
      <c r="AS28" s="6"/>
      <c r="AT28" s="8"/>
    </row>
    <row r="29" spans="1:46" ht="13" customHeight="1" x14ac:dyDescent="0.35">
      <c r="A29" s="3" t="s">
        <v>369</v>
      </c>
      <c r="B29" s="171">
        <v>2</v>
      </c>
      <c r="C29" s="4">
        <v>74.601897406389696</v>
      </c>
      <c r="D29" s="177">
        <v>0.82658915391709498</v>
      </c>
      <c r="E29" s="4">
        <v>76.425701371515203</v>
      </c>
      <c r="F29" s="177">
        <v>1.65239916841269</v>
      </c>
      <c r="G29" s="4">
        <v>72.664007774403004</v>
      </c>
      <c r="H29" s="177">
        <v>1.2462821158042099</v>
      </c>
      <c r="I29" s="4">
        <v>76.830868686180395</v>
      </c>
      <c r="J29" s="177">
        <v>1.5963457815341</v>
      </c>
      <c r="K29" s="4">
        <v>0.40516731466516398</v>
      </c>
      <c r="L29" s="177">
        <v>2.2978390277399798</v>
      </c>
      <c r="M29" s="4">
        <v>74.206338729322496</v>
      </c>
      <c r="N29" s="177">
        <v>0.87175372176538202</v>
      </c>
      <c r="O29" s="4">
        <v>81.819898580568605</v>
      </c>
      <c r="P29" s="177">
        <v>1.57446200676042</v>
      </c>
      <c r="Q29" s="4">
        <v>7.61355985124609</v>
      </c>
      <c r="R29" s="177">
        <v>1.6878813471858201</v>
      </c>
      <c r="S29" s="4">
        <v>73.414526729829007</v>
      </c>
      <c r="T29" s="177">
        <v>1.04470907663638</v>
      </c>
      <c r="U29" s="4">
        <v>76.046640052664202</v>
      </c>
      <c r="V29" s="177">
        <v>1.46507595024098</v>
      </c>
      <c r="W29" s="4">
        <v>84.193092404303499</v>
      </c>
      <c r="X29" s="177">
        <v>1.96690754576979</v>
      </c>
      <c r="Y29" s="4">
        <v>10.7785656744745</v>
      </c>
      <c r="Z29" s="177">
        <v>2.1439484059615999</v>
      </c>
      <c r="AA29" s="4">
        <v>75.499479269821094</v>
      </c>
      <c r="AB29" s="177">
        <v>1.91324777146032</v>
      </c>
      <c r="AC29" s="4">
        <v>74.176743451826695</v>
      </c>
      <c r="AD29" s="177">
        <v>1.0363541280375701</v>
      </c>
      <c r="AE29" s="4">
        <v>75.528740467652796</v>
      </c>
      <c r="AF29" s="177">
        <v>1.7592281261298499</v>
      </c>
      <c r="AG29" s="4">
        <v>2.9261197831644398E-2</v>
      </c>
      <c r="AH29" s="177">
        <v>2.6719032662253799</v>
      </c>
      <c r="AI29" s="4">
        <v>75.419447019428304</v>
      </c>
      <c r="AJ29" s="177">
        <v>1.4084777646412701</v>
      </c>
      <c r="AK29" s="4">
        <v>73.051480202910199</v>
      </c>
      <c r="AL29" s="177">
        <v>1.25313518325906</v>
      </c>
      <c r="AM29" s="4">
        <v>77.538672000384395</v>
      </c>
      <c r="AN29" s="177">
        <v>2.6244633138442399</v>
      </c>
      <c r="AO29" s="4">
        <v>2.1192249809560999</v>
      </c>
      <c r="AP29" s="177">
        <v>3.0166487402497699</v>
      </c>
      <c r="AQ29" s="6"/>
      <c r="AR29" s="6"/>
      <c r="AS29" s="6"/>
      <c r="AT29" s="8"/>
    </row>
    <row r="30" spans="1:46" ht="13" customHeight="1" x14ac:dyDescent="0.35">
      <c r="A30" s="3" t="s">
        <v>370</v>
      </c>
      <c r="B30" s="171">
        <v>2</v>
      </c>
      <c r="C30" s="4">
        <v>67.504398082174205</v>
      </c>
      <c r="D30" s="177">
        <v>0.85610950273698705</v>
      </c>
      <c r="E30" s="4">
        <v>65.408961838281897</v>
      </c>
      <c r="F30" s="177">
        <v>3.7852997788553902</v>
      </c>
      <c r="G30" s="4">
        <v>66.662849567102299</v>
      </c>
      <c r="H30" s="177">
        <v>1.2567276879525899</v>
      </c>
      <c r="I30" s="4">
        <v>70.0231596518136</v>
      </c>
      <c r="J30" s="177">
        <v>1.67245852747929</v>
      </c>
      <c r="K30" s="4">
        <v>4.6141978135317903</v>
      </c>
      <c r="L30" s="177">
        <v>4.4835148107595897</v>
      </c>
      <c r="M30" s="4">
        <v>67.548220371332704</v>
      </c>
      <c r="N30" s="177">
        <v>0.90996425620096599</v>
      </c>
      <c r="O30" s="4">
        <v>66.825361489544505</v>
      </c>
      <c r="P30" s="177">
        <v>3.3719476359784699</v>
      </c>
      <c r="Q30" s="4">
        <v>-0.72285888178824098</v>
      </c>
      <c r="R30" s="177">
        <v>3.5719451786111298</v>
      </c>
      <c r="S30" s="4">
        <v>66.173282586256207</v>
      </c>
      <c r="T30" s="177">
        <v>1.23605318978189</v>
      </c>
      <c r="U30" s="4">
        <v>68.646198057911107</v>
      </c>
      <c r="V30" s="177">
        <v>1.3952897121654999</v>
      </c>
      <c r="W30" s="4">
        <v>74.087379459480204</v>
      </c>
      <c r="X30" s="177">
        <v>3.64758647940827</v>
      </c>
      <c r="Y30" s="4">
        <v>7.9140968732240404</v>
      </c>
      <c r="Z30" s="177">
        <v>3.9089322229700598</v>
      </c>
      <c r="AA30" s="4">
        <v>70.3877021822112</v>
      </c>
      <c r="AB30" s="177">
        <v>5.5163678405031504</v>
      </c>
      <c r="AC30" s="4">
        <v>66.560699759637203</v>
      </c>
      <c r="AD30" s="177">
        <v>1.1138278035835001</v>
      </c>
      <c r="AE30" s="4">
        <v>69.899370531631007</v>
      </c>
      <c r="AF30" s="177">
        <v>1.77708223676175</v>
      </c>
      <c r="AG30" s="4">
        <v>-0.48833165058023598</v>
      </c>
      <c r="AH30" s="177">
        <v>5.9888129967268204</v>
      </c>
      <c r="AI30" s="4">
        <v>65.507293951725202</v>
      </c>
      <c r="AJ30" s="177">
        <v>1.3458982810549101</v>
      </c>
      <c r="AK30" s="4">
        <v>69.5608361597384</v>
      </c>
      <c r="AL30" s="177">
        <v>1.3440096437089599</v>
      </c>
      <c r="AM30" s="4" t="s">
        <v>888</v>
      </c>
      <c r="AN30" s="177" t="s">
        <v>888</v>
      </c>
      <c r="AO30" s="4" t="s">
        <v>888</v>
      </c>
      <c r="AP30" s="177" t="s">
        <v>888</v>
      </c>
      <c r="AQ30" s="6"/>
      <c r="AR30" s="6"/>
      <c r="AS30" s="6"/>
      <c r="AT30" s="8"/>
    </row>
    <row r="31" spans="1:46" ht="13" customHeight="1" x14ac:dyDescent="0.35">
      <c r="A31" s="3" t="s">
        <v>371</v>
      </c>
      <c r="B31" s="171">
        <v>2</v>
      </c>
      <c r="C31" s="4">
        <v>51.780460219736199</v>
      </c>
      <c r="D31" s="177">
        <v>1.03376047517449</v>
      </c>
      <c r="E31" s="4">
        <v>47.060002187787902</v>
      </c>
      <c r="F31" s="177">
        <v>2.48317953025126</v>
      </c>
      <c r="G31" s="4">
        <v>51.707821810631899</v>
      </c>
      <c r="H31" s="177">
        <v>1.34536313030225</v>
      </c>
      <c r="I31" s="4">
        <v>56.152456410080298</v>
      </c>
      <c r="J31" s="177">
        <v>2.6825088128656498</v>
      </c>
      <c r="K31" s="4">
        <v>9.0924542222923499</v>
      </c>
      <c r="L31" s="177">
        <v>3.6725482535360401</v>
      </c>
      <c r="M31" s="4">
        <v>49.455046348028802</v>
      </c>
      <c r="N31" s="177">
        <v>1.2800743676631401</v>
      </c>
      <c r="O31" s="4">
        <v>58.759300425480802</v>
      </c>
      <c r="P31" s="177">
        <v>2.2068592137057101</v>
      </c>
      <c r="Q31" s="4">
        <v>9.3042540774519704</v>
      </c>
      <c r="R31" s="177">
        <v>2.5448022783705802</v>
      </c>
      <c r="S31" s="4">
        <v>57.5710819932006</v>
      </c>
      <c r="T31" s="177">
        <v>2.8825348561451198</v>
      </c>
      <c r="U31" s="4">
        <v>50.1737288719223</v>
      </c>
      <c r="V31" s="177">
        <v>1.9967629811020899</v>
      </c>
      <c r="W31" s="4">
        <v>48.387479351585696</v>
      </c>
      <c r="X31" s="177">
        <v>1.4883716380155201</v>
      </c>
      <c r="Y31" s="4">
        <v>-9.1836026416149092</v>
      </c>
      <c r="Z31" s="177">
        <v>3.1953986522127802</v>
      </c>
      <c r="AA31" s="4">
        <v>53.195577050854197</v>
      </c>
      <c r="AB31" s="177">
        <v>3.3727736869490701</v>
      </c>
      <c r="AC31" s="4">
        <v>51.979942933152103</v>
      </c>
      <c r="AD31" s="177">
        <v>1.56377136964852</v>
      </c>
      <c r="AE31" s="4">
        <v>47.9850599794106</v>
      </c>
      <c r="AF31" s="177">
        <v>2.0789473085119599</v>
      </c>
      <c r="AG31" s="4">
        <v>-5.2105170714435296</v>
      </c>
      <c r="AH31" s="177">
        <v>4.0122358102370397</v>
      </c>
      <c r="AI31" s="4">
        <v>49.891110604480801</v>
      </c>
      <c r="AJ31" s="177">
        <v>2.5074804471973602</v>
      </c>
      <c r="AK31" s="4">
        <v>51.3948242433178</v>
      </c>
      <c r="AL31" s="177">
        <v>1.6427051874545</v>
      </c>
      <c r="AM31" s="4">
        <v>54.3413091409682</v>
      </c>
      <c r="AN31" s="177">
        <v>2.0697137957371701</v>
      </c>
      <c r="AO31" s="4">
        <v>4.4501985364874699</v>
      </c>
      <c r="AP31" s="177">
        <v>3.1692142807123802</v>
      </c>
      <c r="AQ31" s="6"/>
      <c r="AR31" s="6"/>
      <c r="AS31" s="6"/>
      <c r="AT31" s="8"/>
    </row>
    <row r="32" spans="1:46" ht="13" customHeight="1" x14ac:dyDescent="0.35">
      <c r="A32" s="3" t="s">
        <v>372</v>
      </c>
      <c r="B32" s="171">
        <v>2</v>
      </c>
      <c r="C32" s="4">
        <v>93.826322027674095</v>
      </c>
      <c r="D32" s="177">
        <v>0.44704201817994399</v>
      </c>
      <c r="E32" s="4">
        <v>92.006528029123999</v>
      </c>
      <c r="F32" s="177">
        <v>1.4616954992175399</v>
      </c>
      <c r="G32" s="4">
        <v>94.294597057166001</v>
      </c>
      <c r="H32" s="177">
        <v>0.52549680337662297</v>
      </c>
      <c r="I32" s="4">
        <v>94.201468392273995</v>
      </c>
      <c r="J32" s="177">
        <v>0.69909096996881703</v>
      </c>
      <c r="K32" s="4">
        <v>2.19494036314993</v>
      </c>
      <c r="L32" s="177">
        <v>1.60618085977112</v>
      </c>
      <c r="M32" s="4">
        <v>93.515546909437404</v>
      </c>
      <c r="N32" s="177">
        <v>0.595682428791241</v>
      </c>
      <c r="O32" s="4">
        <v>94.494648812739797</v>
      </c>
      <c r="P32" s="177">
        <v>0.683066580764224</v>
      </c>
      <c r="Q32" s="4">
        <v>0.97910190330240698</v>
      </c>
      <c r="R32" s="177">
        <v>0.93818796422445405</v>
      </c>
      <c r="S32" s="4">
        <v>93.490178858410601</v>
      </c>
      <c r="T32" s="177">
        <v>0.50379639865572001</v>
      </c>
      <c r="U32" s="4">
        <v>95.842150080049194</v>
      </c>
      <c r="V32" s="177">
        <v>0.97834699226253896</v>
      </c>
      <c r="W32" s="4">
        <v>93.818797784262699</v>
      </c>
      <c r="X32" s="177">
        <v>1.66069903826356</v>
      </c>
      <c r="Y32" s="4">
        <v>0.32861892585213998</v>
      </c>
      <c r="Z32" s="177">
        <v>1.69201640036833</v>
      </c>
      <c r="AA32" s="4">
        <v>94.044330522132299</v>
      </c>
      <c r="AB32" s="177">
        <v>0.63116250628724802</v>
      </c>
      <c r="AC32" s="4">
        <v>93.788380139017804</v>
      </c>
      <c r="AD32" s="177">
        <v>0.64267656493338798</v>
      </c>
      <c r="AE32" s="4">
        <v>90.6469939085801</v>
      </c>
      <c r="AF32" s="177">
        <v>2.5152718843851898</v>
      </c>
      <c r="AG32" s="4">
        <v>-3.3973366135522398</v>
      </c>
      <c r="AH32" s="177">
        <v>2.61114179707877</v>
      </c>
      <c r="AI32" s="4">
        <v>93.596455042740104</v>
      </c>
      <c r="AJ32" s="177">
        <v>0.509896141517589</v>
      </c>
      <c r="AK32" s="4">
        <v>94.223508832305001</v>
      </c>
      <c r="AL32" s="177">
        <v>1.0292158567444201</v>
      </c>
      <c r="AM32" s="4" t="s">
        <v>888</v>
      </c>
      <c r="AN32" s="177" t="s">
        <v>888</v>
      </c>
      <c r="AO32" s="4" t="s">
        <v>888</v>
      </c>
      <c r="AP32" s="177" t="s">
        <v>888</v>
      </c>
      <c r="AQ32" s="6"/>
      <c r="AR32" s="6"/>
      <c r="AS32" s="6"/>
      <c r="AT32" s="8"/>
    </row>
    <row r="33" spans="1:46" ht="13" customHeight="1" x14ac:dyDescent="0.35">
      <c r="A33" s="3" t="s">
        <v>373</v>
      </c>
      <c r="B33" s="171">
        <v>2</v>
      </c>
      <c r="C33" s="4">
        <v>67.640876654399094</v>
      </c>
      <c r="D33" s="177">
        <v>1.33627972500915</v>
      </c>
      <c r="E33" s="4">
        <v>68.378327811558094</v>
      </c>
      <c r="F33" s="177">
        <v>2.5600905073123799</v>
      </c>
      <c r="G33" s="4">
        <v>68.797303483245898</v>
      </c>
      <c r="H33" s="177">
        <v>1.90142265566443</v>
      </c>
      <c r="I33" s="4">
        <v>63.329379936724003</v>
      </c>
      <c r="J33" s="177">
        <v>4.88889694556726</v>
      </c>
      <c r="K33" s="4">
        <v>-5.0489478748341003</v>
      </c>
      <c r="L33" s="177">
        <v>5.6692765114163901</v>
      </c>
      <c r="M33" s="4">
        <v>68.226149279046098</v>
      </c>
      <c r="N33" s="177">
        <v>1.51317462447435</v>
      </c>
      <c r="O33" s="4" t="s">
        <v>888</v>
      </c>
      <c r="P33" s="177" t="s">
        <v>888</v>
      </c>
      <c r="Q33" s="4" t="s">
        <v>888</v>
      </c>
      <c r="R33" s="177" t="s">
        <v>888</v>
      </c>
      <c r="S33" s="4">
        <v>66.759018155422893</v>
      </c>
      <c r="T33" s="177">
        <v>1.9672774478336501</v>
      </c>
      <c r="U33" s="4">
        <v>71.840859623017394</v>
      </c>
      <c r="V33" s="177">
        <v>2.60582968608843</v>
      </c>
      <c r="W33" s="4" t="s">
        <v>888</v>
      </c>
      <c r="X33" s="177" t="s">
        <v>888</v>
      </c>
      <c r="Y33" s="4" t="s">
        <v>888</v>
      </c>
      <c r="Z33" s="177" t="s">
        <v>888</v>
      </c>
      <c r="AA33" s="4">
        <v>72.686566965481703</v>
      </c>
      <c r="AB33" s="177">
        <v>6.5628364417657901</v>
      </c>
      <c r="AC33" s="4">
        <v>69.048562881231803</v>
      </c>
      <c r="AD33" s="177">
        <v>1.9463252126738499</v>
      </c>
      <c r="AE33" s="4">
        <v>66.270077600980301</v>
      </c>
      <c r="AF33" s="177">
        <v>2.4945445877841799</v>
      </c>
      <c r="AG33" s="4">
        <v>-6.4164893645013201</v>
      </c>
      <c r="AH33" s="177">
        <v>7.3578608316444596</v>
      </c>
      <c r="AI33" s="4">
        <v>68.9217828672151</v>
      </c>
      <c r="AJ33" s="177">
        <v>2.6776265516891402</v>
      </c>
      <c r="AK33" s="4">
        <v>68.100027211736702</v>
      </c>
      <c r="AL33" s="177">
        <v>2.1448590513160899</v>
      </c>
      <c r="AM33" s="4">
        <v>67.390589484963002</v>
      </c>
      <c r="AN33" s="177">
        <v>3.4886202383830298</v>
      </c>
      <c r="AO33" s="4">
        <v>-1.53119338225207</v>
      </c>
      <c r="AP33" s="177">
        <v>4.4608505262256601</v>
      </c>
      <c r="AQ33" s="6"/>
      <c r="AR33" s="6"/>
      <c r="AS33" s="6"/>
      <c r="AT33" s="8"/>
    </row>
    <row r="34" spans="1:46" ht="13" customHeight="1" x14ac:dyDescent="0.35">
      <c r="A34" s="3" t="s">
        <v>374</v>
      </c>
      <c r="B34" s="171">
        <v>2</v>
      </c>
      <c r="C34" s="4">
        <v>78.832222326727802</v>
      </c>
      <c r="D34" s="177">
        <v>1.1372071110986699</v>
      </c>
      <c r="E34" s="4">
        <v>70.220549894368006</v>
      </c>
      <c r="F34" s="177">
        <v>5.0382758019494096</v>
      </c>
      <c r="G34" s="4">
        <v>82.748260506716306</v>
      </c>
      <c r="H34" s="177">
        <v>0.97543585590009196</v>
      </c>
      <c r="I34" s="4">
        <v>75.897798180810298</v>
      </c>
      <c r="J34" s="177">
        <v>2.0768267446915298</v>
      </c>
      <c r="K34" s="4">
        <v>5.67724828644229</v>
      </c>
      <c r="L34" s="177">
        <v>5.5145707651091804</v>
      </c>
      <c r="M34" s="4">
        <v>79.687936626924397</v>
      </c>
      <c r="N34" s="177">
        <v>1.0892479305884499</v>
      </c>
      <c r="O34" s="4" t="s">
        <v>888</v>
      </c>
      <c r="P34" s="177" t="s">
        <v>888</v>
      </c>
      <c r="Q34" s="4" t="s">
        <v>888</v>
      </c>
      <c r="R34" s="177" t="s">
        <v>888</v>
      </c>
      <c r="S34" s="4">
        <v>77.034198798704196</v>
      </c>
      <c r="T34" s="177">
        <v>1.6336819403584</v>
      </c>
      <c r="U34" s="4">
        <v>78.753666077361103</v>
      </c>
      <c r="V34" s="177">
        <v>1.9158570914573201</v>
      </c>
      <c r="W34" s="4">
        <v>82.879329925040693</v>
      </c>
      <c r="X34" s="177">
        <v>1.9214410249666201</v>
      </c>
      <c r="Y34" s="4">
        <v>5.8451311263364998</v>
      </c>
      <c r="Z34" s="177">
        <v>2.5794421444423601</v>
      </c>
      <c r="AA34" s="4">
        <v>83.206670875962999</v>
      </c>
      <c r="AB34" s="177">
        <v>2.44186623017122</v>
      </c>
      <c r="AC34" s="4">
        <v>75.992636194382698</v>
      </c>
      <c r="AD34" s="177">
        <v>1.52068955402006</v>
      </c>
      <c r="AE34" s="4">
        <v>84.011265961137397</v>
      </c>
      <c r="AF34" s="177">
        <v>1.5641276285366801</v>
      </c>
      <c r="AG34" s="4">
        <v>0.80459508517439804</v>
      </c>
      <c r="AH34" s="177">
        <v>2.8864854911033402</v>
      </c>
      <c r="AI34" s="4">
        <v>82.158519902447793</v>
      </c>
      <c r="AJ34" s="177">
        <v>1.11526296447781</v>
      </c>
      <c r="AK34" s="4">
        <v>76.107669775109997</v>
      </c>
      <c r="AL34" s="177">
        <v>1.61783781452738</v>
      </c>
      <c r="AM34" s="4" t="s">
        <v>888</v>
      </c>
      <c r="AN34" s="177" t="s">
        <v>888</v>
      </c>
      <c r="AO34" s="4" t="s">
        <v>888</v>
      </c>
      <c r="AP34" s="177" t="s">
        <v>888</v>
      </c>
      <c r="AQ34" s="6"/>
      <c r="AR34" s="6"/>
      <c r="AS34" s="6"/>
      <c r="AT34" s="8"/>
    </row>
    <row r="35" spans="1:46" ht="13" customHeight="1" x14ac:dyDescent="0.35">
      <c r="A35" s="3" t="s">
        <v>375</v>
      </c>
      <c r="B35" s="171">
        <v>2</v>
      </c>
      <c r="C35" s="4">
        <v>90.002843967047497</v>
      </c>
      <c r="D35" s="177">
        <v>0.56897351474633895</v>
      </c>
      <c r="E35" s="4">
        <v>87.198820084016901</v>
      </c>
      <c r="F35" s="177">
        <v>2.0196640194616302</v>
      </c>
      <c r="G35" s="4">
        <v>89.701533146600497</v>
      </c>
      <c r="H35" s="177">
        <v>0.71981939282950003</v>
      </c>
      <c r="I35" s="4">
        <v>92.426604196568405</v>
      </c>
      <c r="J35" s="177">
        <v>1.16139973704003</v>
      </c>
      <c r="K35" s="4">
        <v>5.2277841125515501</v>
      </c>
      <c r="L35" s="177">
        <v>2.3664263586421299</v>
      </c>
      <c r="M35" s="4">
        <v>89.905240490219001</v>
      </c>
      <c r="N35" s="177">
        <v>0.58428930214069696</v>
      </c>
      <c r="O35" s="4" t="s">
        <v>888</v>
      </c>
      <c r="P35" s="177" t="s">
        <v>888</v>
      </c>
      <c r="Q35" s="4" t="s">
        <v>888</v>
      </c>
      <c r="R35" s="177" t="s">
        <v>888</v>
      </c>
      <c r="S35" s="4">
        <v>89.947713976083904</v>
      </c>
      <c r="T35" s="177">
        <v>0.71953297374580405</v>
      </c>
      <c r="U35" s="4">
        <v>89.983794837160602</v>
      </c>
      <c r="V35" s="177">
        <v>1.25483850651844</v>
      </c>
      <c r="W35" s="4">
        <v>89.001783406234694</v>
      </c>
      <c r="X35" s="177">
        <v>2.3290881291058398</v>
      </c>
      <c r="Y35" s="4">
        <v>-0.94593056984916801</v>
      </c>
      <c r="Z35" s="177">
        <v>2.45831259725519</v>
      </c>
      <c r="AA35" s="4">
        <v>90.350441680024701</v>
      </c>
      <c r="AB35" s="177">
        <v>2.4436401004530999</v>
      </c>
      <c r="AC35" s="4">
        <v>90.0304258357734</v>
      </c>
      <c r="AD35" s="177">
        <v>0.66807985910494305</v>
      </c>
      <c r="AE35" s="4">
        <v>88.436173414622303</v>
      </c>
      <c r="AF35" s="177">
        <v>1.6987518614255499</v>
      </c>
      <c r="AG35" s="4">
        <v>-1.9142682654024801</v>
      </c>
      <c r="AH35" s="177">
        <v>3.01270149751827</v>
      </c>
      <c r="AI35" s="4">
        <v>90.091708015594904</v>
      </c>
      <c r="AJ35" s="177">
        <v>0.93610565699067505</v>
      </c>
      <c r="AK35" s="4">
        <v>89.924154376974897</v>
      </c>
      <c r="AL35" s="177">
        <v>0.94952761506769601</v>
      </c>
      <c r="AM35" s="4">
        <v>89.291271677160296</v>
      </c>
      <c r="AN35" s="177">
        <v>1.5063385519849</v>
      </c>
      <c r="AO35" s="4">
        <v>-0.80043633843456496</v>
      </c>
      <c r="AP35" s="177">
        <v>1.8777234734342501</v>
      </c>
      <c r="AQ35" s="6"/>
      <c r="AR35" s="6"/>
      <c r="AS35" s="6"/>
      <c r="AT35" s="8"/>
    </row>
    <row r="36" spans="1:46" ht="13" customHeight="1" x14ac:dyDescent="0.35">
      <c r="A36" s="3" t="s">
        <v>376</v>
      </c>
      <c r="B36" s="171">
        <v>2</v>
      </c>
      <c r="C36" s="4">
        <v>27.697497266727499</v>
      </c>
      <c r="D36" s="177">
        <v>0.91804322116270298</v>
      </c>
      <c r="E36" s="4" t="s">
        <v>888</v>
      </c>
      <c r="F36" s="177" t="s">
        <v>888</v>
      </c>
      <c r="G36" s="4">
        <v>27.2615383483516</v>
      </c>
      <c r="H36" s="177">
        <v>1.3072115180244901</v>
      </c>
      <c r="I36" s="4">
        <v>28.040542135657201</v>
      </c>
      <c r="J36" s="177">
        <v>1.1664495150305501</v>
      </c>
      <c r="K36" s="4" t="s">
        <v>888</v>
      </c>
      <c r="L36" s="177" t="s">
        <v>888</v>
      </c>
      <c r="M36" s="4">
        <v>27.693805485963999</v>
      </c>
      <c r="N36" s="177">
        <v>0.98439120074196096</v>
      </c>
      <c r="O36" s="4">
        <v>27.579126101683801</v>
      </c>
      <c r="P36" s="177">
        <v>2.0861451923813101</v>
      </c>
      <c r="Q36" s="4">
        <v>-0.11467938428016899</v>
      </c>
      <c r="R36" s="177">
        <v>2.26606994232103</v>
      </c>
      <c r="S36" s="4">
        <v>27.713843031791502</v>
      </c>
      <c r="T36" s="177">
        <v>1.13278270867306</v>
      </c>
      <c r="U36" s="4">
        <v>27.3905154093144</v>
      </c>
      <c r="V36" s="177">
        <v>1.6572054078498599</v>
      </c>
      <c r="W36" s="4">
        <v>29.0473866861666</v>
      </c>
      <c r="X36" s="177">
        <v>4.2197223812017697</v>
      </c>
      <c r="Y36" s="4">
        <v>1.33354365437511</v>
      </c>
      <c r="Z36" s="177">
        <v>4.39290908240603</v>
      </c>
      <c r="AA36" s="4">
        <v>27.328550079763598</v>
      </c>
      <c r="AB36" s="177">
        <v>1.3788062465306199</v>
      </c>
      <c r="AC36" s="4">
        <v>28.302600054490998</v>
      </c>
      <c r="AD36" s="177">
        <v>1.2197989908862199</v>
      </c>
      <c r="AE36" s="4" t="s">
        <v>888</v>
      </c>
      <c r="AF36" s="177" t="s">
        <v>888</v>
      </c>
      <c r="AG36" s="4" t="s">
        <v>888</v>
      </c>
      <c r="AH36" s="177" t="s">
        <v>888</v>
      </c>
      <c r="AI36" s="4">
        <v>27.229480449660802</v>
      </c>
      <c r="AJ36" s="177">
        <v>0.98449551406600899</v>
      </c>
      <c r="AK36" s="4">
        <v>28.461195944011699</v>
      </c>
      <c r="AL36" s="177">
        <v>1.9793974132618899</v>
      </c>
      <c r="AM36" s="4" t="s">
        <v>888</v>
      </c>
      <c r="AN36" s="177" t="s">
        <v>888</v>
      </c>
      <c r="AO36" s="4" t="s">
        <v>888</v>
      </c>
      <c r="AP36" s="177" t="s">
        <v>888</v>
      </c>
      <c r="AQ36" s="6"/>
      <c r="AR36" s="6"/>
      <c r="AS36" s="6"/>
      <c r="AT36" s="8"/>
    </row>
    <row r="37" spans="1:46" ht="13" customHeight="1" x14ac:dyDescent="0.35">
      <c r="A37" s="3" t="s">
        <v>377</v>
      </c>
      <c r="B37" s="171">
        <v>2</v>
      </c>
      <c r="C37" s="4">
        <v>77.758534688458298</v>
      </c>
      <c r="D37" s="177">
        <v>0.66977107869878505</v>
      </c>
      <c r="E37" s="4">
        <v>76.627750376290095</v>
      </c>
      <c r="F37" s="177">
        <v>1.17773670511057</v>
      </c>
      <c r="G37" s="4">
        <v>76.018505961681896</v>
      </c>
      <c r="H37" s="177">
        <v>1.1828696052266501</v>
      </c>
      <c r="I37" s="4">
        <v>81.422680207027099</v>
      </c>
      <c r="J37" s="177">
        <v>1.1674070313251499</v>
      </c>
      <c r="K37" s="4">
        <v>4.7949298307370203</v>
      </c>
      <c r="L37" s="177">
        <v>1.7103645806749901</v>
      </c>
      <c r="M37" s="4">
        <v>77.677025943647195</v>
      </c>
      <c r="N37" s="177">
        <v>0.70139280274146498</v>
      </c>
      <c r="O37" s="4">
        <v>79.854614921261899</v>
      </c>
      <c r="P37" s="177">
        <v>2.0813772955139198</v>
      </c>
      <c r="Q37" s="4">
        <v>2.1775889776146999</v>
      </c>
      <c r="R37" s="177">
        <v>2.2494580574412599</v>
      </c>
      <c r="S37" s="4">
        <v>77.632416824691902</v>
      </c>
      <c r="T37" s="177">
        <v>0.92116605667384099</v>
      </c>
      <c r="U37" s="4">
        <v>78.242823784207104</v>
      </c>
      <c r="V37" s="177">
        <v>1.2651718097706199</v>
      </c>
      <c r="W37" s="4">
        <v>76.674712792954296</v>
      </c>
      <c r="X37" s="177">
        <v>2.86740884997826</v>
      </c>
      <c r="Y37" s="4">
        <v>-0.95770403173754903</v>
      </c>
      <c r="Z37" s="177">
        <v>3.0902192199807699</v>
      </c>
      <c r="AA37" s="4">
        <v>77.573557002745801</v>
      </c>
      <c r="AB37" s="177">
        <v>0.80838196997400702</v>
      </c>
      <c r="AC37" s="4">
        <v>79.019757420116207</v>
      </c>
      <c r="AD37" s="177">
        <v>1.6791963494641</v>
      </c>
      <c r="AE37" s="4">
        <v>74.963884920852607</v>
      </c>
      <c r="AF37" s="177">
        <v>4.81298287766454</v>
      </c>
      <c r="AG37" s="4">
        <v>-2.6096720818931201</v>
      </c>
      <c r="AH37" s="177">
        <v>4.8778181421922104</v>
      </c>
      <c r="AI37" s="4">
        <v>77.550647846371206</v>
      </c>
      <c r="AJ37" s="177">
        <v>0.73696221462344902</v>
      </c>
      <c r="AK37" s="4">
        <v>76.980375472387493</v>
      </c>
      <c r="AL37" s="177">
        <v>3.8180697449304599</v>
      </c>
      <c r="AM37" s="4">
        <v>81.451693467073298</v>
      </c>
      <c r="AN37" s="177">
        <v>2.95178596377011</v>
      </c>
      <c r="AO37" s="4">
        <v>3.90104562070209</v>
      </c>
      <c r="AP37" s="177">
        <v>3.1571416288842</v>
      </c>
      <c r="AQ37" s="6"/>
      <c r="AR37" s="6"/>
      <c r="AS37" s="6"/>
      <c r="AT37" s="8"/>
    </row>
    <row r="38" spans="1:46" ht="13" customHeight="1" x14ac:dyDescent="0.35">
      <c r="A38" s="3" t="s">
        <v>378</v>
      </c>
      <c r="B38" s="171">
        <v>2</v>
      </c>
      <c r="C38" s="4">
        <v>67.008703873265503</v>
      </c>
      <c r="D38" s="177">
        <v>1.07510299501965</v>
      </c>
      <c r="E38" s="4" t="s">
        <v>888</v>
      </c>
      <c r="F38" s="177" t="s">
        <v>888</v>
      </c>
      <c r="G38" s="4">
        <v>65.971343670659806</v>
      </c>
      <c r="H38" s="177">
        <v>4.2369986637928303</v>
      </c>
      <c r="I38" s="4">
        <v>67.220305461573005</v>
      </c>
      <c r="J38" s="177">
        <v>1.1750787374794001</v>
      </c>
      <c r="K38" s="4" t="s">
        <v>888</v>
      </c>
      <c r="L38" s="177" t="s">
        <v>888</v>
      </c>
      <c r="M38" s="4">
        <v>66.155213000868599</v>
      </c>
      <c r="N38" s="177">
        <v>1.2709445341883501</v>
      </c>
      <c r="O38" s="4">
        <v>71.4115883802274</v>
      </c>
      <c r="P38" s="177">
        <v>2.72815806318745</v>
      </c>
      <c r="Q38" s="4">
        <v>5.2563753793588299</v>
      </c>
      <c r="R38" s="177">
        <v>3.0060321836438901</v>
      </c>
      <c r="S38" s="4">
        <v>66.608743976793406</v>
      </c>
      <c r="T38" s="177">
        <v>1.5708261193775701</v>
      </c>
      <c r="U38" s="4">
        <v>67.144555853995996</v>
      </c>
      <c r="V38" s="177">
        <v>1.6258272981312201</v>
      </c>
      <c r="W38" s="4" t="s">
        <v>888</v>
      </c>
      <c r="X38" s="177" t="s">
        <v>888</v>
      </c>
      <c r="Y38" s="4" t="s">
        <v>888</v>
      </c>
      <c r="Z38" s="177" t="s">
        <v>888</v>
      </c>
      <c r="AA38" s="4">
        <v>66.515260114404498</v>
      </c>
      <c r="AB38" s="177">
        <v>1.2950663210465401</v>
      </c>
      <c r="AC38" s="4">
        <v>67.765493253173503</v>
      </c>
      <c r="AD38" s="177">
        <v>1.94617821619931</v>
      </c>
      <c r="AE38" s="4" t="s">
        <v>888</v>
      </c>
      <c r="AF38" s="177" t="s">
        <v>888</v>
      </c>
      <c r="AG38" s="4" t="s">
        <v>888</v>
      </c>
      <c r="AH38" s="177" t="s">
        <v>888</v>
      </c>
      <c r="AI38" s="4">
        <v>66.859742359039004</v>
      </c>
      <c r="AJ38" s="177">
        <v>1.1581624298866799</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96.0441481073549</v>
      </c>
      <c r="D39" s="177">
        <v>0.40878793236076899</v>
      </c>
      <c r="E39" s="4">
        <v>95.534065776380999</v>
      </c>
      <c r="F39" s="177">
        <v>0.637401944957116</v>
      </c>
      <c r="G39" s="4">
        <v>96.542049280597098</v>
      </c>
      <c r="H39" s="177">
        <v>0.69599730790077496</v>
      </c>
      <c r="I39" s="4">
        <v>97.250165922826696</v>
      </c>
      <c r="J39" s="177">
        <v>0.74058636339331296</v>
      </c>
      <c r="K39" s="4">
        <v>1.7161001464457</v>
      </c>
      <c r="L39" s="177">
        <v>0.95879505311382796</v>
      </c>
      <c r="M39" s="4">
        <v>96.0449797556292</v>
      </c>
      <c r="N39" s="177">
        <v>0.41808765838864798</v>
      </c>
      <c r="O39" s="4" t="s">
        <v>888</v>
      </c>
      <c r="P39" s="177" t="s">
        <v>888</v>
      </c>
      <c r="Q39" s="4" t="s">
        <v>888</v>
      </c>
      <c r="R39" s="177" t="s">
        <v>888</v>
      </c>
      <c r="S39" s="4">
        <v>95.733817390621198</v>
      </c>
      <c r="T39" s="177">
        <v>0.53433805718195304</v>
      </c>
      <c r="U39" s="4">
        <v>97.796508004792102</v>
      </c>
      <c r="V39" s="177">
        <v>0.60871737241474999</v>
      </c>
      <c r="W39" s="4">
        <v>94.947657016246197</v>
      </c>
      <c r="X39" s="177">
        <v>2.93152291772661</v>
      </c>
      <c r="Y39" s="4">
        <v>-0.78616037437502895</v>
      </c>
      <c r="Z39" s="177">
        <v>3.0256776078740701</v>
      </c>
      <c r="AA39" s="4">
        <v>96.117540295998396</v>
      </c>
      <c r="AB39" s="177">
        <v>0.53416046063341804</v>
      </c>
      <c r="AC39" s="4">
        <v>95.652343293187002</v>
      </c>
      <c r="AD39" s="177">
        <v>0.86661901822578202</v>
      </c>
      <c r="AE39" s="4">
        <v>98.656387339776401</v>
      </c>
      <c r="AF39" s="177">
        <v>0.62663192860901296</v>
      </c>
      <c r="AG39" s="4">
        <v>2.53884704377796</v>
      </c>
      <c r="AH39" s="177">
        <v>0.83029358262415898</v>
      </c>
      <c r="AI39" s="4">
        <v>96.172727071738706</v>
      </c>
      <c r="AJ39" s="177">
        <v>0.41631910656969701</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88.376369336356504</v>
      </c>
      <c r="D40" s="177">
        <v>0.59345090522102595</v>
      </c>
      <c r="E40" s="4">
        <v>88.591864107114404</v>
      </c>
      <c r="F40" s="177">
        <v>1.3012207300065</v>
      </c>
      <c r="G40" s="4">
        <v>88.319913511764</v>
      </c>
      <c r="H40" s="177">
        <v>0.82343603004658095</v>
      </c>
      <c r="I40" s="4">
        <v>88.510428571391998</v>
      </c>
      <c r="J40" s="177">
        <v>1.1173520066233</v>
      </c>
      <c r="K40" s="4">
        <v>-8.1435535722476998E-2</v>
      </c>
      <c r="L40" s="177">
        <v>1.6165084266677201</v>
      </c>
      <c r="M40" s="4">
        <v>88.427540397650802</v>
      </c>
      <c r="N40" s="177">
        <v>0.60737951716008698</v>
      </c>
      <c r="O40" s="4" t="s">
        <v>888</v>
      </c>
      <c r="P40" s="177" t="s">
        <v>888</v>
      </c>
      <c r="Q40" s="4" t="s">
        <v>888</v>
      </c>
      <c r="R40" s="177" t="s">
        <v>888</v>
      </c>
      <c r="S40" s="4">
        <v>88.673166264814895</v>
      </c>
      <c r="T40" s="177">
        <v>0.70372372226366997</v>
      </c>
      <c r="U40" s="4">
        <v>88.193161209099998</v>
      </c>
      <c r="V40" s="177">
        <v>1.4230092041459801</v>
      </c>
      <c r="W40" s="4" t="s">
        <v>888</v>
      </c>
      <c r="X40" s="177" t="s">
        <v>888</v>
      </c>
      <c r="Y40" s="4" t="s">
        <v>888</v>
      </c>
      <c r="Z40" s="177" t="s">
        <v>888</v>
      </c>
      <c r="AA40" s="4">
        <v>89.053990226188105</v>
      </c>
      <c r="AB40" s="177">
        <v>1.81246257013873</v>
      </c>
      <c r="AC40" s="4">
        <v>88.013776479517404</v>
      </c>
      <c r="AD40" s="177">
        <v>0.68972485122378002</v>
      </c>
      <c r="AE40" s="4">
        <v>89.236240477792904</v>
      </c>
      <c r="AF40" s="177">
        <v>1.20427473646693</v>
      </c>
      <c r="AG40" s="4">
        <v>0.18225025160481301</v>
      </c>
      <c r="AH40" s="177">
        <v>2.1134993211577502</v>
      </c>
      <c r="AI40" s="4">
        <v>88.718927783067002</v>
      </c>
      <c r="AJ40" s="177">
        <v>0.65956896177290303</v>
      </c>
      <c r="AK40" s="4">
        <v>87.935808203293007</v>
      </c>
      <c r="AL40" s="177">
        <v>1.39391400935746</v>
      </c>
      <c r="AM40" s="4" t="s">
        <v>888</v>
      </c>
      <c r="AN40" s="177" t="s">
        <v>888</v>
      </c>
      <c r="AO40" s="4" t="s">
        <v>888</v>
      </c>
      <c r="AP40" s="177" t="s">
        <v>888</v>
      </c>
      <c r="AQ40" s="6"/>
      <c r="AR40" s="6"/>
      <c r="AS40" s="6"/>
      <c r="AT40" s="8"/>
    </row>
    <row r="41" spans="1:46" ht="13" customHeight="1" x14ac:dyDescent="0.35">
      <c r="A41" s="3" t="s">
        <v>381</v>
      </c>
      <c r="B41" s="171">
        <v>2</v>
      </c>
      <c r="C41" s="4">
        <v>79.416119094411201</v>
      </c>
      <c r="D41" s="177">
        <v>0.65976397510739604</v>
      </c>
      <c r="E41" s="4">
        <v>81.230849812367794</v>
      </c>
      <c r="F41" s="177">
        <v>1.2106957450495801</v>
      </c>
      <c r="G41" s="4">
        <v>78.412199284783199</v>
      </c>
      <c r="H41" s="177">
        <v>1.06470671249005</v>
      </c>
      <c r="I41" s="4">
        <v>79.570254224911494</v>
      </c>
      <c r="J41" s="177">
        <v>1.13663643352732</v>
      </c>
      <c r="K41" s="4">
        <v>-1.6605955874563401</v>
      </c>
      <c r="L41" s="177">
        <v>1.6227590144521999</v>
      </c>
      <c r="M41" s="4">
        <v>79.413351342588101</v>
      </c>
      <c r="N41" s="177">
        <v>0.650750599926884</v>
      </c>
      <c r="O41" s="4" t="s">
        <v>888</v>
      </c>
      <c r="P41" s="177" t="s">
        <v>888</v>
      </c>
      <c r="Q41" s="4" t="s">
        <v>888</v>
      </c>
      <c r="R41" s="177" t="s">
        <v>888</v>
      </c>
      <c r="S41" s="4">
        <v>79.729016346666398</v>
      </c>
      <c r="T41" s="177">
        <v>0.82231074073670296</v>
      </c>
      <c r="U41" s="4">
        <v>77.561031823618407</v>
      </c>
      <c r="V41" s="177">
        <v>1.2419045262444399</v>
      </c>
      <c r="W41" s="4">
        <v>81.6681034955635</v>
      </c>
      <c r="X41" s="177">
        <v>2.6953864279759601</v>
      </c>
      <c r="Y41" s="4">
        <v>1.93908714889709</v>
      </c>
      <c r="Z41" s="177">
        <v>2.8674902478347799</v>
      </c>
      <c r="AA41" s="4">
        <v>80.942213764517106</v>
      </c>
      <c r="AB41" s="177">
        <v>1.07783753101657</v>
      </c>
      <c r="AC41" s="4">
        <v>78.348557801991404</v>
      </c>
      <c r="AD41" s="177">
        <v>0.89083174633045603</v>
      </c>
      <c r="AE41" s="4" t="s">
        <v>888</v>
      </c>
      <c r="AF41" s="177" t="s">
        <v>888</v>
      </c>
      <c r="AG41" s="4" t="s">
        <v>888</v>
      </c>
      <c r="AH41" s="177" t="s">
        <v>888</v>
      </c>
      <c r="AI41" s="4">
        <v>79.439098474514395</v>
      </c>
      <c r="AJ41" s="177">
        <v>0.85474966065955105</v>
      </c>
      <c r="AK41" s="4">
        <v>79.291885829840396</v>
      </c>
      <c r="AL41" s="177">
        <v>1.1962794588219501</v>
      </c>
      <c r="AM41" s="4" t="s">
        <v>888</v>
      </c>
      <c r="AN41" s="177" t="s">
        <v>888</v>
      </c>
      <c r="AO41" s="4" t="s">
        <v>888</v>
      </c>
      <c r="AP41" s="177" t="s">
        <v>888</v>
      </c>
      <c r="AQ41" s="6"/>
      <c r="AR41" s="6"/>
      <c r="AS41" s="6"/>
      <c r="AT41" s="8"/>
    </row>
    <row r="42" spans="1:46" ht="13" customHeight="1" x14ac:dyDescent="0.35">
      <c r="A42" s="3" t="s">
        <v>382</v>
      </c>
      <c r="B42" s="171">
        <v>2</v>
      </c>
      <c r="C42" s="4">
        <v>69.686941538467394</v>
      </c>
      <c r="D42" s="177">
        <v>0.99904261474914702</v>
      </c>
      <c r="E42" s="4" t="s">
        <v>888</v>
      </c>
      <c r="F42" s="177" t="s">
        <v>888</v>
      </c>
      <c r="G42" s="4">
        <v>69.277162578270506</v>
      </c>
      <c r="H42" s="177">
        <v>1.0300241199681499</v>
      </c>
      <c r="I42" s="4" t="s">
        <v>431</v>
      </c>
      <c r="J42" s="177" t="s">
        <v>431</v>
      </c>
      <c r="K42" s="4" t="s">
        <v>431</v>
      </c>
      <c r="L42" s="177" t="s">
        <v>431</v>
      </c>
      <c r="M42" s="4">
        <v>69.638767356117</v>
      </c>
      <c r="N42" s="177">
        <v>1.3232408053307201</v>
      </c>
      <c r="O42" s="4">
        <v>69.500531462668405</v>
      </c>
      <c r="P42" s="177">
        <v>1.57050749704968</v>
      </c>
      <c r="Q42" s="4">
        <v>-0.138235893448623</v>
      </c>
      <c r="R42" s="177">
        <v>2.0293528483726102</v>
      </c>
      <c r="S42" s="4">
        <v>70.227276446497697</v>
      </c>
      <c r="T42" s="177">
        <v>1.2912366178685999</v>
      </c>
      <c r="U42" s="4">
        <v>67.803303780179704</v>
      </c>
      <c r="V42" s="177">
        <v>1.79285222666003</v>
      </c>
      <c r="W42" s="4" t="s">
        <v>888</v>
      </c>
      <c r="X42" s="177" t="s">
        <v>888</v>
      </c>
      <c r="Y42" s="4" t="s">
        <v>888</v>
      </c>
      <c r="Z42" s="177" t="s">
        <v>888</v>
      </c>
      <c r="AA42" s="4">
        <v>71.060645931059696</v>
      </c>
      <c r="AB42" s="177">
        <v>2.0564687912203201</v>
      </c>
      <c r="AC42" s="4">
        <v>68.928884369916702</v>
      </c>
      <c r="AD42" s="177">
        <v>1.2607716190772</v>
      </c>
      <c r="AE42" s="4" t="s">
        <v>888</v>
      </c>
      <c r="AF42" s="177" t="s">
        <v>888</v>
      </c>
      <c r="AG42" s="4" t="s">
        <v>888</v>
      </c>
      <c r="AH42" s="177" t="s">
        <v>888</v>
      </c>
      <c r="AI42" s="4">
        <v>69.427325013186405</v>
      </c>
      <c r="AJ42" s="177">
        <v>1.3731010114598801</v>
      </c>
      <c r="AK42" s="4">
        <v>69.838342823270906</v>
      </c>
      <c r="AL42" s="177">
        <v>1.40909410708817</v>
      </c>
      <c r="AM42" s="4" t="s">
        <v>888</v>
      </c>
      <c r="AN42" s="177" t="s">
        <v>888</v>
      </c>
      <c r="AO42" s="4" t="s">
        <v>888</v>
      </c>
      <c r="AP42" s="177" t="s">
        <v>888</v>
      </c>
      <c r="AQ42" s="6"/>
      <c r="AR42" s="6"/>
      <c r="AS42" s="6"/>
      <c r="AT42" s="8"/>
    </row>
    <row r="43" spans="1:46" ht="13" customHeight="1" x14ac:dyDescent="0.35">
      <c r="A43" s="3" t="s">
        <v>383</v>
      </c>
      <c r="B43" s="171">
        <v>2</v>
      </c>
      <c r="C43" s="4">
        <v>80.963615074915097</v>
      </c>
      <c r="D43" s="177">
        <v>1.20268334811675</v>
      </c>
      <c r="E43" s="4">
        <v>82.999653907249396</v>
      </c>
      <c r="F43" s="177">
        <v>1.7479209170430701</v>
      </c>
      <c r="G43" s="4">
        <v>78.733713711300197</v>
      </c>
      <c r="H43" s="177">
        <v>1.7130445475143501</v>
      </c>
      <c r="I43" s="4" t="s">
        <v>888</v>
      </c>
      <c r="J43" s="177" t="s">
        <v>888</v>
      </c>
      <c r="K43" s="4" t="s">
        <v>888</v>
      </c>
      <c r="L43" s="177" t="s">
        <v>888</v>
      </c>
      <c r="M43" s="4">
        <v>81.730802845568405</v>
      </c>
      <c r="N43" s="177">
        <v>1.2682381222171599</v>
      </c>
      <c r="O43" s="4" t="s">
        <v>431</v>
      </c>
      <c r="P43" s="177" t="s">
        <v>431</v>
      </c>
      <c r="Q43" s="4" t="s">
        <v>431</v>
      </c>
      <c r="R43" s="177" t="s">
        <v>431</v>
      </c>
      <c r="S43" s="4">
        <v>81.491814939037695</v>
      </c>
      <c r="T43" s="177">
        <v>1.3676287642876299</v>
      </c>
      <c r="U43" s="4">
        <v>82.555149101694795</v>
      </c>
      <c r="V43" s="177">
        <v>2.7820871454638798</v>
      </c>
      <c r="W43" s="4" t="s">
        <v>888</v>
      </c>
      <c r="X43" s="177" t="s">
        <v>888</v>
      </c>
      <c r="Y43" s="4" t="s">
        <v>888</v>
      </c>
      <c r="Z43" s="177" t="s">
        <v>888</v>
      </c>
      <c r="AA43" s="4">
        <v>83.469605034610595</v>
      </c>
      <c r="AB43" s="177">
        <v>1.9808132794047699</v>
      </c>
      <c r="AC43" s="4">
        <v>80.558864469009805</v>
      </c>
      <c r="AD43" s="177">
        <v>1.86418207867734</v>
      </c>
      <c r="AE43" s="4" t="s">
        <v>888</v>
      </c>
      <c r="AF43" s="177" t="s">
        <v>888</v>
      </c>
      <c r="AG43" s="4" t="s">
        <v>888</v>
      </c>
      <c r="AH43" s="177" t="s">
        <v>888</v>
      </c>
      <c r="AI43" s="4">
        <v>81.818518217130602</v>
      </c>
      <c r="AJ43" s="177">
        <v>1.31174896690999</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80.3693557467316</v>
      </c>
      <c r="D44" s="177">
        <v>0.61141637544527805</v>
      </c>
      <c r="E44" s="4">
        <v>79.322335659987601</v>
      </c>
      <c r="F44" s="177">
        <v>1.95470413885936</v>
      </c>
      <c r="G44" s="4">
        <v>75.964088157352606</v>
      </c>
      <c r="H44" s="177">
        <v>1.1685153135120301</v>
      </c>
      <c r="I44" s="4">
        <v>83.696784549847607</v>
      </c>
      <c r="J44" s="177">
        <v>0.93788290887280901</v>
      </c>
      <c r="K44" s="4">
        <v>4.3744488898600897</v>
      </c>
      <c r="L44" s="177">
        <v>2.1279776968331201</v>
      </c>
      <c r="M44" s="4">
        <v>76.702946024868993</v>
      </c>
      <c r="N44" s="177">
        <v>0.67674166932267499</v>
      </c>
      <c r="O44" s="4">
        <v>93.844693606231999</v>
      </c>
      <c r="P44" s="177">
        <v>1.7946156648020299</v>
      </c>
      <c r="Q44" s="4">
        <v>17.141747581362999</v>
      </c>
      <c r="R44" s="177">
        <v>2.0003183744450399</v>
      </c>
      <c r="S44" s="4">
        <v>86.920738846244404</v>
      </c>
      <c r="T44" s="177">
        <v>1.09853212315419</v>
      </c>
      <c r="U44" s="4">
        <v>75.464905646189905</v>
      </c>
      <c r="V44" s="177">
        <v>1.09055556646388</v>
      </c>
      <c r="W44" s="4">
        <v>76.265270327475605</v>
      </c>
      <c r="X44" s="177">
        <v>0.941373730440764</v>
      </c>
      <c r="Y44" s="4">
        <v>-10.6554685187687</v>
      </c>
      <c r="Z44" s="177">
        <v>1.4490303908590301</v>
      </c>
      <c r="AA44" s="4">
        <v>85.006652522258506</v>
      </c>
      <c r="AB44" s="177">
        <v>2.6155086968268</v>
      </c>
      <c r="AC44" s="4">
        <v>85.946054020182999</v>
      </c>
      <c r="AD44" s="177">
        <v>2.0754239222283402</v>
      </c>
      <c r="AE44" s="4">
        <v>78.120805663991206</v>
      </c>
      <c r="AF44" s="177">
        <v>0.81175904189908099</v>
      </c>
      <c r="AG44" s="4">
        <v>-6.8858468582672998</v>
      </c>
      <c r="AH44" s="177">
        <v>2.8177169325670302</v>
      </c>
      <c r="AI44" s="4">
        <v>80.431560761200501</v>
      </c>
      <c r="AJ44" s="177">
        <v>0.61611544411832697</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84.440955498431506</v>
      </c>
      <c r="D45" s="177">
        <v>0.73139070929665295</v>
      </c>
      <c r="E45" s="4">
        <v>84.304889578469499</v>
      </c>
      <c r="F45" s="177">
        <v>1.33692338090399</v>
      </c>
      <c r="G45" s="4">
        <v>83.592792008919403</v>
      </c>
      <c r="H45" s="177">
        <v>1.08343250659322</v>
      </c>
      <c r="I45" s="4">
        <v>87.158042097884504</v>
      </c>
      <c r="J45" s="177">
        <v>1.5179836183217701</v>
      </c>
      <c r="K45" s="4">
        <v>2.85315251941502</v>
      </c>
      <c r="L45" s="177">
        <v>2.0134445024583201</v>
      </c>
      <c r="M45" s="4">
        <v>84.594529037973899</v>
      </c>
      <c r="N45" s="177">
        <v>0.73028214319352702</v>
      </c>
      <c r="O45" s="4" t="s">
        <v>431</v>
      </c>
      <c r="P45" s="177" t="s">
        <v>431</v>
      </c>
      <c r="Q45" s="4" t="s">
        <v>431</v>
      </c>
      <c r="R45" s="177" t="s">
        <v>431</v>
      </c>
      <c r="S45" s="4">
        <v>84.023239075896399</v>
      </c>
      <c r="T45" s="177">
        <v>0.95205542889906902</v>
      </c>
      <c r="U45" s="4">
        <v>84.636726934902697</v>
      </c>
      <c r="V45" s="177">
        <v>1.35585098732083</v>
      </c>
      <c r="W45" s="4">
        <v>86.480261617399293</v>
      </c>
      <c r="X45" s="177">
        <v>2.3364353953178401</v>
      </c>
      <c r="Y45" s="4">
        <v>2.4570225415028202</v>
      </c>
      <c r="Z45" s="177">
        <v>2.53047380330896</v>
      </c>
      <c r="AA45" s="4">
        <v>84.398911033336603</v>
      </c>
      <c r="AB45" s="177">
        <v>0.88856378571169703</v>
      </c>
      <c r="AC45" s="4">
        <v>84.108622819295206</v>
      </c>
      <c r="AD45" s="177">
        <v>1.5697659568356399</v>
      </c>
      <c r="AE45" s="4">
        <v>87.160342717093101</v>
      </c>
      <c r="AF45" s="177">
        <v>2.7812973824341598</v>
      </c>
      <c r="AG45" s="4">
        <v>2.7614316837564399</v>
      </c>
      <c r="AH45" s="177">
        <v>2.9688730386256998</v>
      </c>
      <c r="AI45" s="4">
        <v>83.727437042251495</v>
      </c>
      <c r="AJ45" s="177">
        <v>0.79087024593592903</v>
      </c>
      <c r="AK45" s="4">
        <v>88.374504067501505</v>
      </c>
      <c r="AL45" s="177">
        <v>1.93654733461047</v>
      </c>
      <c r="AM45" s="4" t="s">
        <v>888</v>
      </c>
      <c r="AN45" s="177" t="s">
        <v>888</v>
      </c>
      <c r="AO45" s="4" t="s">
        <v>888</v>
      </c>
      <c r="AP45" s="177" t="s">
        <v>888</v>
      </c>
      <c r="AQ45" s="6"/>
      <c r="AR45" s="6"/>
      <c r="AS45" s="6"/>
      <c r="AT45" s="8"/>
    </row>
    <row r="46" spans="1:46" ht="13" customHeight="1" x14ac:dyDescent="0.35">
      <c r="A46" s="3" t="s">
        <v>386</v>
      </c>
      <c r="B46" s="171">
        <v>2</v>
      </c>
      <c r="C46" s="4">
        <v>73.2729393357113</v>
      </c>
      <c r="D46" s="177">
        <v>1.0713305905605099</v>
      </c>
      <c r="E46" s="4">
        <v>75.272969868576098</v>
      </c>
      <c r="F46" s="177">
        <v>1.7508122930238601</v>
      </c>
      <c r="G46" s="4">
        <v>73.195803797447397</v>
      </c>
      <c r="H46" s="177">
        <v>1.7736653594866201</v>
      </c>
      <c r="I46" s="4">
        <v>69.798999144373397</v>
      </c>
      <c r="J46" s="177">
        <v>1.6883069796446699</v>
      </c>
      <c r="K46" s="4">
        <v>-5.4739707242026601</v>
      </c>
      <c r="L46" s="177">
        <v>2.3190502781630999</v>
      </c>
      <c r="M46" s="4">
        <v>73.924373011639403</v>
      </c>
      <c r="N46" s="177">
        <v>1.0675592291620399</v>
      </c>
      <c r="O46" s="4">
        <v>67.475520674025702</v>
      </c>
      <c r="P46" s="177">
        <v>3.9832516002395399</v>
      </c>
      <c r="Q46" s="4">
        <v>-6.4488523376136904</v>
      </c>
      <c r="R46" s="177">
        <v>4.0422386692050303</v>
      </c>
      <c r="S46" s="4">
        <v>73.806764200915097</v>
      </c>
      <c r="T46" s="177">
        <v>1.17895432477536</v>
      </c>
      <c r="U46" s="4">
        <v>74.365593792918602</v>
      </c>
      <c r="V46" s="177">
        <v>2.40940645077294</v>
      </c>
      <c r="W46" s="4" t="s">
        <v>888</v>
      </c>
      <c r="X46" s="177" t="s">
        <v>888</v>
      </c>
      <c r="Y46" s="4" t="s">
        <v>888</v>
      </c>
      <c r="Z46" s="177" t="s">
        <v>888</v>
      </c>
      <c r="AA46" s="4">
        <v>74.891517914766695</v>
      </c>
      <c r="AB46" s="177">
        <v>1.8355679133373199</v>
      </c>
      <c r="AC46" s="4">
        <v>72.513224397195302</v>
      </c>
      <c r="AD46" s="177">
        <v>1.2642936935340101</v>
      </c>
      <c r="AE46" s="4">
        <v>77.102495430577093</v>
      </c>
      <c r="AF46" s="177">
        <v>4.1610224965178597</v>
      </c>
      <c r="AG46" s="4">
        <v>2.2109775158104701</v>
      </c>
      <c r="AH46" s="177">
        <v>4.7430589060604698</v>
      </c>
      <c r="AI46" s="4">
        <v>75.753906688694897</v>
      </c>
      <c r="AJ46" s="177">
        <v>1.60763951980048</v>
      </c>
      <c r="AK46" s="4">
        <v>72.306732969352396</v>
      </c>
      <c r="AL46" s="177">
        <v>1.6082253261180299</v>
      </c>
      <c r="AM46" s="4">
        <v>71.897898264934994</v>
      </c>
      <c r="AN46" s="177">
        <v>2.8975504820350602</v>
      </c>
      <c r="AO46" s="4">
        <v>-3.8560084237599499</v>
      </c>
      <c r="AP46" s="177">
        <v>3.2280196355019801</v>
      </c>
      <c r="AQ46" s="6"/>
      <c r="AR46" s="6"/>
      <c r="AS46" s="6"/>
      <c r="AT46" s="8"/>
    </row>
    <row r="47" spans="1:46" ht="13" customHeight="1" x14ac:dyDescent="0.35">
      <c r="A47" s="3" t="s">
        <v>387</v>
      </c>
      <c r="B47" s="171">
        <v>2</v>
      </c>
      <c r="C47" s="4">
        <v>85.224290218026894</v>
      </c>
      <c r="D47" s="177">
        <v>0.72724017194830404</v>
      </c>
      <c r="E47" s="4" t="s">
        <v>888</v>
      </c>
      <c r="F47" s="177" t="s">
        <v>888</v>
      </c>
      <c r="G47" s="4">
        <v>85.112703593628495</v>
      </c>
      <c r="H47" s="177">
        <v>0.85835517165759201</v>
      </c>
      <c r="I47" s="4">
        <v>85.423704032159804</v>
      </c>
      <c r="J47" s="177">
        <v>1.4969698330933101</v>
      </c>
      <c r="K47" s="4" t="s">
        <v>888</v>
      </c>
      <c r="L47" s="177" t="s">
        <v>888</v>
      </c>
      <c r="M47" s="4">
        <v>84.8450742936555</v>
      </c>
      <c r="N47" s="177">
        <v>0.76664189837993901</v>
      </c>
      <c r="O47" s="4">
        <v>89.920078926317302</v>
      </c>
      <c r="P47" s="177">
        <v>1.728399910619</v>
      </c>
      <c r="Q47" s="4">
        <v>5.0750046326618197</v>
      </c>
      <c r="R47" s="177">
        <v>1.8753512510935899</v>
      </c>
      <c r="S47" s="4">
        <v>86.5122650409822</v>
      </c>
      <c r="T47" s="177">
        <v>1.0581223647395099</v>
      </c>
      <c r="U47" s="4">
        <v>84.918728046967203</v>
      </c>
      <c r="V47" s="177">
        <v>1.1320470675270899</v>
      </c>
      <c r="W47" s="4">
        <v>84.915220576276099</v>
      </c>
      <c r="X47" s="177">
        <v>1.2718648741055301</v>
      </c>
      <c r="Y47" s="4">
        <v>-1.59704446470609</v>
      </c>
      <c r="Z47" s="177">
        <v>1.6629602778091199</v>
      </c>
      <c r="AA47" s="4" t="s">
        <v>888</v>
      </c>
      <c r="AB47" s="177" t="s">
        <v>888</v>
      </c>
      <c r="AC47" s="4">
        <v>85.536504090700603</v>
      </c>
      <c r="AD47" s="177">
        <v>1.0122923739254299</v>
      </c>
      <c r="AE47" s="4">
        <v>84.610853888695701</v>
      </c>
      <c r="AF47" s="177">
        <v>0.93476260575291503</v>
      </c>
      <c r="AG47" s="4" t="s">
        <v>888</v>
      </c>
      <c r="AH47" s="177" t="s">
        <v>888</v>
      </c>
      <c r="AI47" s="4">
        <v>85.1981577584436</v>
      </c>
      <c r="AJ47" s="177">
        <v>0.81331206401275302</v>
      </c>
      <c r="AK47" s="4">
        <v>85.473401330273106</v>
      </c>
      <c r="AL47" s="177">
        <v>1.2142835881513201</v>
      </c>
      <c r="AM47" s="4">
        <v>84.152638564195698</v>
      </c>
      <c r="AN47" s="177">
        <v>3.1003164240413899</v>
      </c>
      <c r="AO47" s="4">
        <v>-1.0455191942478901</v>
      </c>
      <c r="AP47" s="177">
        <v>3.1565624109824202</v>
      </c>
      <c r="AQ47" s="6"/>
      <c r="AR47" s="6"/>
      <c r="AS47" s="6"/>
      <c r="AT47" s="8"/>
    </row>
    <row r="48" spans="1:46" ht="13" customHeight="1" x14ac:dyDescent="0.35">
      <c r="A48" s="3" t="s">
        <v>388</v>
      </c>
      <c r="B48" s="171">
        <v>2</v>
      </c>
      <c r="C48" s="4">
        <v>80.532237003526703</v>
      </c>
      <c r="D48" s="177">
        <v>0.65808873406630697</v>
      </c>
      <c r="E48" s="4">
        <v>83.394138970670099</v>
      </c>
      <c r="F48" s="177">
        <v>1.7754305583799499</v>
      </c>
      <c r="G48" s="4">
        <v>80.646989850736603</v>
      </c>
      <c r="H48" s="177">
        <v>0.93959556344991702</v>
      </c>
      <c r="I48" s="4">
        <v>78.650324184109905</v>
      </c>
      <c r="J48" s="177">
        <v>0.93251086587395804</v>
      </c>
      <c r="K48" s="4">
        <v>-4.7438147865602502</v>
      </c>
      <c r="L48" s="177">
        <v>1.9954475794106901</v>
      </c>
      <c r="M48" s="4">
        <v>80.393728319276704</v>
      </c>
      <c r="N48" s="177">
        <v>0.66157472034887499</v>
      </c>
      <c r="O48" s="4" t="s">
        <v>888</v>
      </c>
      <c r="P48" s="177" t="s">
        <v>888</v>
      </c>
      <c r="Q48" s="4" t="s">
        <v>888</v>
      </c>
      <c r="R48" s="177" t="s">
        <v>888</v>
      </c>
      <c r="S48" s="4">
        <v>80.014111793476403</v>
      </c>
      <c r="T48" s="177">
        <v>0.84390571338717402</v>
      </c>
      <c r="U48" s="4">
        <v>79.775952730581807</v>
      </c>
      <c r="V48" s="177">
        <v>1.45603621667253</v>
      </c>
      <c r="W48" s="4">
        <v>81.748654916195505</v>
      </c>
      <c r="X48" s="177">
        <v>1.3390540142184899</v>
      </c>
      <c r="Y48" s="4">
        <v>1.7345431227191701</v>
      </c>
      <c r="Z48" s="177">
        <v>1.52159806011012</v>
      </c>
      <c r="AA48" s="4">
        <v>80.574521110830801</v>
      </c>
      <c r="AB48" s="177">
        <v>0.87249605684999498</v>
      </c>
      <c r="AC48" s="4">
        <v>80.639386925246598</v>
      </c>
      <c r="AD48" s="177">
        <v>0.90622431665368297</v>
      </c>
      <c r="AE48" s="4">
        <v>79.806035943858603</v>
      </c>
      <c r="AF48" s="177">
        <v>2.6654280279626801</v>
      </c>
      <c r="AG48" s="4">
        <v>-0.76848516697221203</v>
      </c>
      <c r="AH48" s="177">
        <v>2.72505647796108</v>
      </c>
      <c r="AI48" s="4">
        <v>80.211416755053406</v>
      </c>
      <c r="AJ48" s="177">
        <v>0.63667363785508502</v>
      </c>
      <c r="AK48" s="4">
        <v>86.099554130115905</v>
      </c>
      <c r="AL48" s="177">
        <v>2.9410443445139798</v>
      </c>
      <c r="AM48" s="4" t="s">
        <v>888</v>
      </c>
      <c r="AN48" s="177" t="s">
        <v>888</v>
      </c>
      <c r="AO48" s="4" t="s">
        <v>888</v>
      </c>
      <c r="AP48" s="177" t="s">
        <v>888</v>
      </c>
      <c r="AQ48" s="6"/>
      <c r="AR48" s="6"/>
      <c r="AS48" s="6"/>
      <c r="AT48" s="8"/>
    </row>
    <row r="49" spans="1:46" ht="13" customHeight="1" x14ac:dyDescent="0.35">
      <c r="A49" s="3" t="s">
        <v>389</v>
      </c>
      <c r="B49" s="171">
        <v>2</v>
      </c>
      <c r="C49" s="4">
        <v>89.531103700591501</v>
      </c>
      <c r="D49" s="177">
        <v>0.60672045240330597</v>
      </c>
      <c r="E49" s="4">
        <v>90.414104407824894</v>
      </c>
      <c r="F49" s="177">
        <v>1.7210495755144599</v>
      </c>
      <c r="G49" s="4">
        <v>87.352259916846904</v>
      </c>
      <c r="H49" s="177">
        <v>1.6316187626152301</v>
      </c>
      <c r="I49" s="4">
        <v>89.735937495176401</v>
      </c>
      <c r="J49" s="177">
        <v>0.71114924663092505</v>
      </c>
      <c r="K49" s="4">
        <v>-0.67816691264855</v>
      </c>
      <c r="L49" s="177">
        <v>1.91859521172561</v>
      </c>
      <c r="M49" s="4">
        <v>89.266351985284004</v>
      </c>
      <c r="N49" s="177">
        <v>0.64246632416412597</v>
      </c>
      <c r="O49" s="4">
        <v>93.108719797555494</v>
      </c>
      <c r="P49" s="177">
        <v>1.51714577742767</v>
      </c>
      <c r="Q49" s="4">
        <v>3.8423678122714802</v>
      </c>
      <c r="R49" s="177">
        <v>1.6942488044096899</v>
      </c>
      <c r="S49" s="4">
        <v>89.743215790379907</v>
      </c>
      <c r="T49" s="177">
        <v>0.72451837666179597</v>
      </c>
      <c r="U49" s="4">
        <v>88.519499668712399</v>
      </c>
      <c r="V49" s="177">
        <v>1.8618200278854999</v>
      </c>
      <c r="W49" s="4">
        <v>90.126397234074901</v>
      </c>
      <c r="X49" s="177">
        <v>1.9867740699888601</v>
      </c>
      <c r="Y49" s="4">
        <v>0.38318144369493701</v>
      </c>
      <c r="Z49" s="177">
        <v>2.1311208514313198</v>
      </c>
      <c r="AA49" s="4">
        <v>90.111918826383402</v>
      </c>
      <c r="AB49" s="177">
        <v>0.79364853528535795</v>
      </c>
      <c r="AC49" s="4">
        <v>88.035338842357902</v>
      </c>
      <c r="AD49" s="177">
        <v>1.41621957670539</v>
      </c>
      <c r="AE49" s="4">
        <v>89.728896921395403</v>
      </c>
      <c r="AF49" s="177">
        <v>1.47819948570869</v>
      </c>
      <c r="AG49" s="4">
        <v>-0.38302190498792799</v>
      </c>
      <c r="AH49" s="177">
        <v>1.6734651194611401</v>
      </c>
      <c r="AI49" s="4">
        <v>89.592314373337899</v>
      </c>
      <c r="AJ49" s="177">
        <v>0.63113229323772602</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79.724134682446802</v>
      </c>
      <c r="D50" s="177">
        <v>0.81140001459918698</v>
      </c>
      <c r="E50" s="4">
        <v>78.668547789123096</v>
      </c>
      <c r="F50" s="177">
        <v>1.6560523948377699</v>
      </c>
      <c r="G50" s="4">
        <v>79.327756744981997</v>
      </c>
      <c r="H50" s="177">
        <v>1.13402174183617</v>
      </c>
      <c r="I50" s="4">
        <v>81.323630184638105</v>
      </c>
      <c r="J50" s="177">
        <v>1.4178512774743299</v>
      </c>
      <c r="K50" s="4">
        <v>2.65508239551508</v>
      </c>
      <c r="L50" s="177">
        <v>2.1702366580614201</v>
      </c>
      <c r="M50" s="4">
        <v>79.7381949526536</v>
      </c>
      <c r="N50" s="177">
        <v>0.81664221537047799</v>
      </c>
      <c r="O50" s="4" t="s">
        <v>431</v>
      </c>
      <c r="P50" s="177" t="s">
        <v>431</v>
      </c>
      <c r="Q50" s="4" t="s">
        <v>431</v>
      </c>
      <c r="R50" s="177" t="s">
        <v>431</v>
      </c>
      <c r="S50" s="4">
        <v>80.585176167395204</v>
      </c>
      <c r="T50" s="177">
        <v>1.0095623435174601</v>
      </c>
      <c r="U50" s="4">
        <v>77.246444401803998</v>
      </c>
      <c r="V50" s="177">
        <v>1.4769047520582199</v>
      </c>
      <c r="W50" s="4">
        <v>81.744451022961698</v>
      </c>
      <c r="X50" s="177">
        <v>2.34133247634984</v>
      </c>
      <c r="Y50" s="4">
        <v>1.1592748555665799</v>
      </c>
      <c r="Z50" s="177">
        <v>2.5612839973959698</v>
      </c>
      <c r="AA50" s="4">
        <v>81.211573851398299</v>
      </c>
      <c r="AB50" s="177">
        <v>1.0661870709021199</v>
      </c>
      <c r="AC50" s="4">
        <v>78.732105925458896</v>
      </c>
      <c r="AD50" s="177">
        <v>1.2894178960982701</v>
      </c>
      <c r="AE50" s="4" t="s">
        <v>888</v>
      </c>
      <c r="AF50" s="177" t="s">
        <v>888</v>
      </c>
      <c r="AG50" s="4" t="s">
        <v>888</v>
      </c>
      <c r="AH50" s="177" t="s">
        <v>888</v>
      </c>
      <c r="AI50" s="4">
        <v>80.077226651020595</v>
      </c>
      <c r="AJ50" s="177">
        <v>0.92175838172906199</v>
      </c>
      <c r="AK50" s="4">
        <v>76.8229023584652</v>
      </c>
      <c r="AL50" s="177">
        <v>2.7624380505682198</v>
      </c>
      <c r="AM50" s="4" t="s">
        <v>431</v>
      </c>
      <c r="AN50" s="177" t="s">
        <v>431</v>
      </c>
      <c r="AO50" s="4" t="s">
        <v>431</v>
      </c>
      <c r="AP50" s="177" t="s">
        <v>431</v>
      </c>
      <c r="AQ50" s="6"/>
      <c r="AR50" s="6"/>
      <c r="AS50" s="6"/>
      <c r="AT50" s="8"/>
    </row>
    <row r="51" spans="1:46" ht="13" customHeight="1" x14ac:dyDescent="0.35">
      <c r="A51" s="3" t="s">
        <v>391</v>
      </c>
      <c r="B51" s="171">
        <v>2</v>
      </c>
      <c r="C51" s="4">
        <v>90.607734524328706</v>
      </c>
      <c r="D51" s="177">
        <v>0.52498506515452703</v>
      </c>
      <c r="E51" s="4">
        <v>92.274955480537102</v>
      </c>
      <c r="F51" s="177">
        <v>2.5499582201567601</v>
      </c>
      <c r="G51" s="4">
        <v>89.4356961129361</v>
      </c>
      <c r="H51" s="177">
        <v>1.16131978033432</v>
      </c>
      <c r="I51" s="4">
        <v>90.798266937880697</v>
      </c>
      <c r="J51" s="177">
        <v>0.61916424827491201</v>
      </c>
      <c r="K51" s="4">
        <v>-1.47668854265642</v>
      </c>
      <c r="L51" s="177">
        <v>2.6883372339473102</v>
      </c>
      <c r="M51" s="4">
        <v>90.369478203930797</v>
      </c>
      <c r="N51" s="177">
        <v>0.55637776038132003</v>
      </c>
      <c r="O51" s="4">
        <v>92.919041040652303</v>
      </c>
      <c r="P51" s="177">
        <v>1.1357161499383399</v>
      </c>
      <c r="Q51" s="4">
        <v>2.54956283672146</v>
      </c>
      <c r="R51" s="177">
        <v>1.2204237342395301</v>
      </c>
      <c r="S51" s="4">
        <v>90.930609183418994</v>
      </c>
      <c r="T51" s="177">
        <v>0.56986731205391306</v>
      </c>
      <c r="U51" s="4">
        <v>85.253364763718594</v>
      </c>
      <c r="V51" s="177">
        <v>2.3348595292399299</v>
      </c>
      <c r="W51" s="4" t="s">
        <v>888</v>
      </c>
      <c r="X51" s="177" t="s">
        <v>888</v>
      </c>
      <c r="Y51" s="4" t="s">
        <v>888</v>
      </c>
      <c r="Z51" s="177" t="s">
        <v>888</v>
      </c>
      <c r="AA51" s="4">
        <v>90.623571821173798</v>
      </c>
      <c r="AB51" s="177">
        <v>0.57156478946035105</v>
      </c>
      <c r="AC51" s="4">
        <v>90.460743831013303</v>
      </c>
      <c r="AD51" s="177">
        <v>1.6833789771846099</v>
      </c>
      <c r="AE51" s="4" t="s">
        <v>431</v>
      </c>
      <c r="AF51" s="177" t="s">
        <v>431</v>
      </c>
      <c r="AG51" s="4" t="s">
        <v>431</v>
      </c>
      <c r="AH51" s="177" t="s">
        <v>431</v>
      </c>
      <c r="AI51" s="4">
        <v>90.684283314660107</v>
      </c>
      <c r="AJ51" s="177">
        <v>0.54424855206688505</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77.219987867837304</v>
      </c>
      <c r="D52" s="177">
        <v>0.73399929978434197</v>
      </c>
      <c r="E52" s="4" t="s">
        <v>431</v>
      </c>
      <c r="F52" s="177" t="s">
        <v>431</v>
      </c>
      <c r="G52" s="4" t="s">
        <v>431</v>
      </c>
      <c r="H52" s="177" t="s">
        <v>431</v>
      </c>
      <c r="I52" s="4">
        <v>77.129310577981698</v>
      </c>
      <c r="J52" s="177">
        <v>0.73461491680675295</v>
      </c>
      <c r="K52" s="4" t="s">
        <v>431</v>
      </c>
      <c r="L52" s="177" t="s">
        <v>431</v>
      </c>
      <c r="M52" s="4">
        <v>77.255207585044303</v>
      </c>
      <c r="N52" s="177">
        <v>0.80348791749298198</v>
      </c>
      <c r="O52" s="4">
        <v>76.142828835655394</v>
      </c>
      <c r="P52" s="177">
        <v>1.9784858011979101</v>
      </c>
      <c r="Q52" s="4">
        <v>-1.1123787493888999</v>
      </c>
      <c r="R52" s="177">
        <v>2.1432186800150799</v>
      </c>
      <c r="S52" s="4">
        <v>77.203448531521701</v>
      </c>
      <c r="T52" s="177">
        <v>1.06608757570235</v>
      </c>
      <c r="U52" s="4">
        <v>77.079759561459099</v>
      </c>
      <c r="V52" s="177">
        <v>1.0480979641955901</v>
      </c>
      <c r="W52" s="4" t="s">
        <v>888</v>
      </c>
      <c r="X52" s="177" t="s">
        <v>888</v>
      </c>
      <c r="Y52" s="4" t="s">
        <v>888</v>
      </c>
      <c r="Z52" s="177" t="s">
        <v>888</v>
      </c>
      <c r="AA52" s="4">
        <v>75.313901230048899</v>
      </c>
      <c r="AB52" s="177">
        <v>1.1026386822568599</v>
      </c>
      <c r="AC52" s="4">
        <v>79.469810305793303</v>
      </c>
      <c r="AD52" s="177">
        <v>1.2278380360691199</v>
      </c>
      <c r="AE52" s="4" t="s">
        <v>888</v>
      </c>
      <c r="AF52" s="177" t="s">
        <v>888</v>
      </c>
      <c r="AG52" s="4" t="s">
        <v>888</v>
      </c>
      <c r="AH52" s="177" t="s">
        <v>888</v>
      </c>
      <c r="AI52" s="4">
        <v>77.642024065876697</v>
      </c>
      <c r="AJ52" s="177">
        <v>0.89557975203176998</v>
      </c>
      <c r="AK52" s="4">
        <v>75.959513472857395</v>
      </c>
      <c r="AL52" s="177">
        <v>1.4803902515527001</v>
      </c>
      <c r="AM52" s="4" t="s">
        <v>888</v>
      </c>
      <c r="AN52" s="177" t="s">
        <v>888</v>
      </c>
      <c r="AO52" s="4" t="s">
        <v>888</v>
      </c>
      <c r="AP52" s="177" t="s">
        <v>888</v>
      </c>
      <c r="AQ52" s="6"/>
      <c r="AR52" s="6"/>
      <c r="AS52" s="6"/>
      <c r="AT52" s="8"/>
    </row>
    <row r="53" spans="1:46" ht="13" customHeight="1" x14ac:dyDescent="0.35">
      <c r="A53" s="3" t="s">
        <v>393</v>
      </c>
      <c r="B53" s="171">
        <v>2</v>
      </c>
      <c r="C53" s="4">
        <v>69.846498635596006</v>
      </c>
      <c r="D53" s="177">
        <v>0.86582134391614896</v>
      </c>
      <c r="E53" s="4">
        <v>70.096818594129601</v>
      </c>
      <c r="F53" s="177">
        <v>1.7537101010101599</v>
      </c>
      <c r="G53" s="4">
        <v>69.999201990498307</v>
      </c>
      <c r="H53" s="177">
        <v>1.0149415689166199</v>
      </c>
      <c r="I53" s="4">
        <v>67.956700435262505</v>
      </c>
      <c r="J53" s="177">
        <v>4.0456836426701397</v>
      </c>
      <c r="K53" s="4">
        <v>-2.1401181588671698</v>
      </c>
      <c r="L53" s="177">
        <v>4.3942211413880798</v>
      </c>
      <c r="M53" s="4">
        <v>69.9817614265543</v>
      </c>
      <c r="N53" s="177">
        <v>0.98814583155134905</v>
      </c>
      <c r="O53" s="4">
        <v>68.799819987851507</v>
      </c>
      <c r="P53" s="177">
        <v>2.05315464679548</v>
      </c>
      <c r="Q53" s="4">
        <v>-1.18194143870282</v>
      </c>
      <c r="R53" s="177">
        <v>2.3824444652013401</v>
      </c>
      <c r="S53" s="4">
        <v>70.563710972175599</v>
      </c>
      <c r="T53" s="177">
        <v>0.90269038494037801</v>
      </c>
      <c r="U53" s="4">
        <v>71.6651516189728</v>
      </c>
      <c r="V53" s="177">
        <v>2.6080460827449001</v>
      </c>
      <c r="W53" s="4">
        <v>63.6036074461148</v>
      </c>
      <c r="X53" s="177">
        <v>3.2434523998409501</v>
      </c>
      <c r="Y53" s="4">
        <v>-6.9601035260607604</v>
      </c>
      <c r="Z53" s="177">
        <v>3.3614548064975498</v>
      </c>
      <c r="AA53" s="4">
        <v>70.711108854770501</v>
      </c>
      <c r="AB53" s="177">
        <v>1.2805125040666201</v>
      </c>
      <c r="AC53" s="4">
        <v>69.991975011023499</v>
      </c>
      <c r="AD53" s="177">
        <v>1.32649652912015</v>
      </c>
      <c r="AE53" s="4">
        <v>66.360356567911793</v>
      </c>
      <c r="AF53" s="177">
        <v>2.5672508788167101</v>
      </c>
      <c r="AG53" s="4">
        <v>-4.3507522868586799</v>
      </c>
      <c r="AH53" s="177">
        <v>2.87469211872923</v>
      </c>
      <c r="AI53" s="4">
        <v>69.887514455826903</v>
      </c>
      <c r="AJ53" s="177">
        <v>1.2146141247814899</v>
      </c>
      <c r="AK53" s="4">
        <v>70.788850332448007</v>
      </c>
      <c r="AL53" s="177">
        <v>1.3268590199972901</v>
      </c>
      <c r="AM53" s="4">
        <v>63.135879174467199</v>
      </c>
      <c r="AN53" s="177">
        <v>5.2736726054998604</v>
      </c>
      <c r="AO53" s="4">
        <v>-6.7516352813597003</v>
      </c>
      <c r="AP53" s="177">
        <v>5.5093963646697901</v>
      </c>
      <c r="AQ53" s="6"/>
      <c r="AR53" s="6"/>
      <c r="AS53" s="6"/>
      <c r="AT53" s="8"/>
    </row>
    <row r="54" spans="1:46" ht="13" customHeight="1" x14ac:dyDescent="0.35">
      <c r="A54" s="3" t="s">
        <v>394</v>
      </c>
      <c r="B54" s="171">
        <v>2</v>
      </c>
      <c r="C54" s="4">
        <v>75.594633637323795</v>
      </c>
      <c r="D54" s="177">
        <v>0.92110975016424101</v>
      </c>
      <c r="E54" s="4">
        <v>75.018180627684103</v>
      </c>
      <c r="F54" s="177">
        <v>1.90830309438151</v>
      </c>
      <c r="G54" s="4">
        <v>75.500254963773401</v>
      </c>
      <c r="H54" s="177">
        <v>1.3228121734029801</v>
      </c>
      <c r="I54" s="4">
        <v>78.192455172121498</v>
      </c>
      <c r="J54" s="177">
        <v>2.13684320149736</v>
      </c>
      <c r="K54" s="4">
        <v>3.1742745444374201</v>
      </c>
      <c r="L54" s="177">
        <v>2.8037602335601099</v>
      </c>
      <c r="M54" s="4">
        <v>75.917941858644994</v>
      </c>
      <c r="N54" s="177">
        <v>1.01588190228785</v>
      </c>
      <c r="O54" s="4" t="s">
        <v>888</v>
      </c>
      <c r="P54" s="177" t="s">
        <v>888</v>
      </c>
      <c r="Q54" s="4" t="s">
        <v>888</v>
      </c>
      <c r="R54" s="177" t="s">
        <v>888</v>
      </c>
      <c r="S54" s="4">
        <v>77.077337717778605</v>
      </c>
      <c r="T54" s="177">
        <v>1.2930078113055501</v>
      </c>
      <c r="U54" s="4">
        <v>74.153425729758197</v>
      </c>
      <c r="V54" s="177">
        <v>2.2455897723783198</v>
      </c>
      <c r="W54" s="4">
        <v>71.764205918754499</v>
      </c>
      <c r="X54" s="177">
        <v>3.7874011592480099</v>
      </c>
      <c r="Y54" s="4">
        <v>-5.3131317990240303</v>
      </c>
      <c r="Z54" s="177">
        <v>4.03612623753859</v>
      </c>
      <c r="AA54" s="4">
        <v>82.552071355523793</v>
      </c>
      <c r="AB54" s="177">
        <v>5.5985440384632597</v>
      </c>
      <c r="AC54" s="4">
        <v>75.462290931417598</v>
      </c>
      <c r="AD54" s="177">
        <v>1.2289087605320801</v>
      </c>
      <c r="AE54" s="4">
        <v>74.688279470545595</v>
      </c>
      <c r="AF54" s="177">
        <v>2.66723698415147</v>
      </c>
      <c r="AG54" s="4">
        <v>-7.8637918849782702</v>
      </c>
      <c r="AH54" s="177">
        <v>6.1748527295526996</v>
      </c>
      <c r="AI54" s="4">
        <v>76.095914004240697</v>
      </c>
      <c r="AJ54" s="177">
        <v>1.4357900288607499</v>
      </c>
      <c r="AK54" s="4">
        <v>75.719411203347306</v>
      </c>
      <c r="AL54" s="177">
        <v>1.67819924715084</v>
      </c>
      <c r="AM54" s="4" t="s">
        <v>888</v>
      </c>
      <c r="AN54" s="177" t="s">
        <v>888</v>
      </c>
      <c r="AO54" s="4" t="s">
        <v>888</v>
      </c>
      <c r="AP54" s="177" t="s">
        <v>888</v>
      </c>
      <c r="AQ54" s="6"/>
      <c r="AR54" s="6"/>
      <c r="AS54" s="6"/>
      <c r="AT54" s="8"/>
    </row>
    <row r="55" spans="1:46" ht="13" customHeight="1" x14ac:dyDescent="0.35">
      <c r="A55" s="3" t="s">
        <v>395</v>
      </c>
      <c r="B55" s="171">
        <v>2</v>
      </c>
      <c r="C55" s="4">
        <v>82.828850242881998</v>
      </c>
      <c r="D55" s="177">
        <v>0.72273408402078998</v>
      </c>
      <c r="E55" s="4">
        <v>87.393161110907599</v>
      </c>
      <c r="F55" s="177">
        <v>2.14857135186167</v>
      </c>
      <c r="G55" s="4">
        <v>84.293528968593293</v>
      </c>
      <c r="H55" s="177">
        <v>1.39095955092182</v>
      </c>
      <c r="I55" s="4">
        <v>80.659791885599603</v>
      </c>
      <c r="J55" s="177">
        <v>1.2675511813560001</v>
      </c>
      <c r="K55" s="4">
        <v>-6.7333692253079498</v>
      </c>
      <c r="L55" s="177">
        <v>2.5490589612483898</v>
      </c>
      <c r="M55" s="4">
        <v>83.149509360262201</v>
      </c>
      <c r="N55" s="177">
        <v>0.905461553988406</v>
      </c>
      <c r="O55" s="4">
        <v>85.267808542823403</v>
      </c>
      <c r="P55" s="177">
        <v>2.1998304584778698</v>
      </c>
      <c r="Q55" s="4">
        <v>2.1182991825611901</v>
      </c>
      <c r="R55" s="177">
        <v>2.3726139401445101</v>
      </c>
      <c r="S55" s="4">
        <v>83.278338894740401</v>
      </c>
      <c r="T55" s="177">
        <v>1.9172376411309699</v>
      </c>
      <c r="U55" s="4">
        <v>77.544679160064803</v>
      </c>
      <c r="V55" s="177">
        <v>2.1234337850015002</v>
      </c>
      <c r="W55" s="4">
        <v>85.388854055791001</v>
      </c>
      <c r="X55" s="177">
        <v>1.0977156066496701</v>
      </c>
      <c r="Y55" s="4">
        <v>2.1105151610505901</v>
      </c>
      <c r="Z55" s="177">
        <v>2.2299067733437998</v>
      </c>
      <c r="AA55" s="4">
        <v>84.534742630661697</v>
      </c>
      <c r="AB55" s="177">
        <v>2.98528311904477</v>
      </c>
      <c r="AC55" s="4">
        <v>83.168958290933602</v>
      </c>
      <c r="AD55" s="177">
        <v>1.76469666073512</v>
      </c>
      <c r="AE55" s="4">
        <v>83.491851635115097</v>
      </c>
      <c r="AF55" s="177">
        <v>1.12602572025661</v>
      </c>
      <c r="AG55" s="4">
        <v>-1.0428909955466099</v>
      </c>
      <c r="AH55" s="177">
        <v>3.2816289636295499</v>
      </c>
      <c r="AI55" s="4">
        <v>82.893691943436494</v>
      </c>
      <c r="AJ55" s="177">
        <v>1.03143710330972</v>
      </c>
      <c r="AK55" s="4">
        <v>86.407759606862498</v>
      </c>
      <c r="AL55" s="177">
        <v>2.3645397796527798</v>
      </c>
      <c r="AM55" s="4">
        <v>81.131500378652802</v>
      </c>
      <c r="AN55" s="177">
        <v>3.3999499581130199</v>
      </c>
      <c r="AO55" s="4">
        <v>-1.7621915647836901</v>
      </c>
      <c r="AP55" s="177">
        <v>3.6358159819369198</v>
      </c>
      <c r="AQ55" s="6"/>
      <c r="AR55" s="6"/>
      <c r="AS55" s="6"/>
      <c r="AT55" s="8"/>
    </row>
    <row r="56" spans="1:46" ht="13" customHeight="1" x14ac:dyDescent="0.35">
      <c r="A56" s="3" t="s">
        <v>396</v>
      </c>
      <c r="B56" s="171">
        <v>2</v>
      </c>
      <c r="C56" s="4">
        <v>66.714168214073098</v>
      </c>
      <c r="D56" s="177">
        <v>0.79723368792756899</v>
      </c>
      <c r="E56" s="4">
        <v>65.6374079833396</v>
      </c>
      <c r="F56" s="177">
        <v>5.4452635997893504</v>
      </c>
      <c r="G56" s="4">
        <v>65.477238364807206</v>
      </c>
      <c r="H56" s="177">
        <v>0.93867412212088497</v>
      </c>
      <c r="I56" s="4">
        <v>69.724327174966902</v>
      </c>
      <c r="J56" s="177">
        <v>1.4382247315991501</v>
      </c>
      <c r="K56" s="4">
        <v>4.0869191916273504</v>
      </c>
      <c r="L56" s="177">
        <v>5.6210614290707897</v>
      </c>
      <c r="M56" s="4">
        <v>63.9962997925415</v>
      </c>
      <c r="N56" s="177">
        <v>0.98356684945252504</v>
      </c>
      <c r="O56" s="4">
        <v>75.703348771124695</v>
      </c>
      <c r="P56" s="177">
        <v>1.3444532958189701</v>
      </c>
      <c r="Q56" s="4">
        <v>11.707048978583201</v>
      </c>
      <c r="R56" s="177">
        <v>1.7279884072760201</v>
      </c>
      <c r="S56" s="4">
        <v>65.951328248081595</v>
      </c>
      <c r="T56" s="177">
        <v>1.2864913095049799</v>
      </c>
      <c r="U56" s="4">
        <v>67.356077916399698</v>
      </c>
      <c r="V56" s="177">
        <v>1.27102135953189</v>
      </c>
      <c r="W56" s="4">
        <v>70.9105417949702</v>
      </c>
      <c r="X56" s="177">
        <v>2.3025054085214598</v>
      </c>
      <c r="Y56" s="4">
        <v>4.95921354688861</v>
      </c>
      <c r="Z56" s="177">
        <v>2.6672505344842001</v>
      </c>
      <c r="AA56" s="4">
        <v>64.458243035760901</v>
      </c>
      <c r="AB56" s="177">
        <v>2.7823995720561299</v>
      </c>
      <c r="AC56" s="4">
        <v>67.432117927158799</v>
      </c>
      <c r="AD56" s="177">
        <v>0.99341312606891097</v>
      </c>
      <c r="AE56" s="4">
        <v>66.540004612935206</v>
      </c>
      <c r="AF56" s="177">
        <v>1.75815169588656</v>
      </c>
      <c r="AG56" s="4">
        <v>2.0817615771743201</v>
      </c>
      <c r="AH56" s="177">
        <v>3.3449797455037902</v>
      </c>
      <c r="AI56" s="4">
        <v>65.880809934285793</v>
      </c>
      <c r="AJ56" s="177">
        <v>1.1861501456060399</v>
      </c>
      <c r="AK56" s="4">
        <v>68.233159164441801</v>
      </c>
      <c r="AL56" s="177">
        <v>1.0122019009934899</v>
      </c>
      <c r="AM56" s="4">
        <v>72.968280960155894</v>
      </c>
      <c r="AN56" s="177">
        <v>2.5489362469575099</v>
      </c>
      <c r="AO56" s="4">
        <v>7.0874710258701201</v>
      </c>
      <c r="AP56" s="177">
        <v>2.81378151902853</v>
      </c>
      <c r="AQ56" s="6"/>
      <c r="AR56" s="6"/>
      <c r="AS56" s="6"/>
      <c r="AT56" s="8"/>
    </row>
    <row r="57" spans="1:46" ht="13" customHeight="1" x14ac:dyDescent="0.35">
      <c r="A57" s="3" t="s">
        <v>397</v>
      </c>
      <c r="B57" s="171">
        <v>2</v>
      </c>
      <c r="C57" s="4">
        <v>60.139206392938398</v>
      </c>
      <c r="D57" s="177">
        <v>1.1735390016326099</v>
      </c>
      <c r="E57" s="4">
        <v>52.245511577823997</v>
      </c>
      <c r="F57" s="177">
        <v>4.0628946668046098</v>
      </c>
      <c r="G57" s="4">
        <v>56.495612131705499</v>
      </c>
      <c r="H57" s="177">
        <v>1.7262657080483601</v>
      </c>
      <c r="I57" s="4">
        <v>66.922096792362197</v>
      </c>
      <c r="J57" s="177">
        <v>2.09285360103625</v>
      </c>
      <c r="K57" s="4">
        <v>14.6765852145382</v>
      </c>
      <c r="L57" s="177">
        <v>4.7084579528356896</v>
      </c>
      <c r="M57" s="4">
        <v>58.1410586612649</v>
      </c>
      <c r="N57" s="177">
        <v>1.4154987021257199</v>
      </c>
      <c r="O57" s="4">
        <v>66.519093334833798</v>
      </c>
      <c r="P57" s="177">
        <v>2.7335802854706901</v>
      </c>
      <c r="Q57" s="4">
        <v>8.3780346735689299</v>
      </c>
      <c r="R57" s="177">
        <v>3.0702435248368101</v>
      </c>
      <c r="S57" s="4">
        <v>59.0827405920164</v>
      </c>
      <c r="T57" s="177">
        <v>1.9634491237901699</v>
      </c>
      <c r="U57" s="4">
        <v>56.771912454228101</v>
      </c>
      <c r="V57" s="177">
        <v>1.8914490622512901</v>
      </c>
      <c r="W57" s="4">
        <v>67.469766882605597</v>
      </c>
      <c r="X57" s="177">
        <v>3.5763301882327601</v>
      </c>
      <c r="Y57" s="4">
        <v>8.3870262905891799</v>
      </c>
      <c r="Z57" s="177">
        <v>4.2607297410366698</v>
      </c>
      <c r="AA57" s="4">
        <v>65.629124260600904</v>
      </c>
      <c r="AB57" s="177">
        <v>4.8239285022238096</v>
      </c>
      <c r="AC57" s="4">
        <v>59.792147251076997</v>
      </c>
      <c r="AD57" s="177">
        <v>1.41882582677838</v>
      </c>
      <c r="AE57" s="4">
        <v>58.696119834765497</v>
      </c>
      <c r="AF57" s="177">
        <v>2.6960141170884002</v>
      </c>
      <c r="AG57" s="4">
        <v>-6.9330044258354002</v>
      </c>
      <c r="AH57" s="177">
        <v>5.4539635233610904</v>
      </c>
      <c r="AI57" s="4">
        <v>60.422766126457901</v>
      </c>
      <c r="AJ57" s="177">
        <v>2.6151305122807602</v>
      </c>
      <c r="AK57" s="4">
        <v>57.651509777937697</v>
      </c>
      <c r="AL57" s="177">
        <v>1.54907338466803</v>
      </c>
      <c r="AM57" s="4">
        <v>67.585008295359401</v>
      </c>
      <c r="AN57" s="177">
        <v>3.7017719618723701</v>
      </c>
      <c r="AO57" s="4">
        <v>7.1622421689015701</v>
      </c>
      <c r="AP57" s="177">
        <v>4.5657519675489002</v>
      </c>
      <c r="AQ57" s="6"/>
      <c r="AR57" s="6"/>
      <c r="AS57" s="6"/>
      <c r="AT57" s="8"/>
    </row>
    <row r="58" spans="1:46" ht="13" customHeight="1" x14ac:dyDescent="0.35">
      <c r="A58" s="3" t="s">
        <v>398</v>
      </c>
      <c r="B58" s="171">
        <v>2</v>
      </c>
      <c r="C58" s="4">
        <v>89.717416075009993</v>
      </c>
      <c r="D58" s="177">
        <v>0.52150901140565098</v>
      </c>
      <c r="E58" s="4">
        <v>90.867301893792103</v>
      </c>
      <c r="F58" s="177">
        <v>1.656414446566</v>
      </c>
      <c r="G58" s="4">
        <v>89.525960576275594</v>
      </c>
      <c r="H58" s="177">
        <v>1.07511721726925</v>
      </c>
      <c r="I58" s="4">
        <v>89.420804926057997</v>
      </c>
      <c r="J58" s="177">
        <v>0.66175659425079703</v>
      </c>
      <c r="K58" s="4">
        <v>-1.44649696773408</v>
      </c>
      <c r="L58" s="177">
        <v>1.8231532651943101</v>
      </c>
      <c r="M58" s="4">
        <v>88.986051543134096</v>
      </c>
      <c r="N58" s="177">
        <v>0.56917417743919096</v>
      </c>
      <c r="O58" s="4">
        <v>95.890622376317594</v>
      </c>
      <c r="P58" s="177">
        <v>1.13872959165864</v>
      </c>
      <c r="Q58" s="4">
        <v>6.9045708331835298</v>
      </c>
      <c r="R58" s="177">
        <v>1.2665928790013501</v>
      </c>
      <c r="S58" s="4">
        <v>91.606880311284499</v>
      </c>
      <c r="T58" s="177">
        <v>0.66655737313432795</v>
      </c>
      <c r="U58" s="4">
        <v>88.601486506954203</v>
      </c>
      <c r="V58" s="177">
        <v>1.1225723428716701</v>
      </c>
      <c r="W58" s="4">
        <v>86.801238933892506</v>
      </c>
      <c r="X58" s="177">
        <v>1.2994407953245499</v>
      </c>
      <c r="Y58" s="4">
        <v>-4.8056413773920097</v>
      </c>
      <c r="Z58" s="177">
        <v>1.5162738497554</v>
      </c>
      <c r="AA58" s="4">
        <v>91.161535595565397</v>
      </c>
      <c r="AB58" s="177">
        <v>0.741342310375247</v>
      </c>
      <c r="AC58" s="4">
        <v>87.831702817285802</v>
      </c>
      <c r="AD58" s="177">
        <v>1.0940869950233001</v>
      </c>
      <c r="AE58" s="4">
        <v>89.826182868405894</v>
      </c>
      <c r="AF58" s="177">
        <v>1.40668545956865</v>
      </c>
      <c r="AG58" s="4">
        <v>-1.33535272715952</v>
      </c>
      <c r="AH58" s="177">
        <v>1.6398643544057001</v>
      </c>
      <c r="AI58" s="4">
        <v>89.777959810107504</v>
      </c>
      <c r="AJ58" s="177">
        <v>0.564464242950523</v>
      </c>
      <c r="AK58" s="4">
        <v>87.738019943875699</v>
      </c>
      <c r="AL58" s="177">
        <v>2.2820409704609999</v>
      </c>
      <c r="AM58" s="4" t="s">
        <v>888</v>
      </c>
      <c r="AN58" s="177" t="s">
        <v>888</v>
      </c>
      <c r="AO58" s="4" t="s">
        <v>888</v>
      </c>
      <c r="AP58" s="177" t="s">
        <v>888</v>
      </c>
      <c r="AQ58" s="6"/>
      <c r="AR58" s="6"/>
      <c r="AS58" s="6"/>
      <c r="AT58" s="8"/>
    </row>
    <row r="59" spans="1:46" ht="13" customHeight="1" x14ac:dyDescent="0.35">
      <c r="A59" s="3" t="s">
        <v>399</v>
      </c>
      <c r="B59" s="171">
        <v>2</v>
      </c>
      <c r="C59" s="4">
        <v>93.504764840293404</v>
      </c>
      <c r="D59" s="177">
        <v>0.63424032908809502</v>
      </c>
      <c r="E59" s="4">
        <v>92.889991031843493</v>
      </c>
      <c r="F59" s="177">
        <v>1.5994481721199301</v>
      </c>
      <c r="G59" s="4">
        <v>95.139138177395395</v>
      </c>
      <c r="H59" s="177">
        <v>0.94708377772631802</v>
      </c>
      <c r="I59" s="4">
        <v>93.158397020095094</v>
      </c>
      <c r="J59" s="177">
        <v>0.78402874489420404</v>
      </c>
      <c r="K59" s="4">
        <v>0.26840598825158701</v>
      </c>
      <c r="L59" s="177">
        <v>1.78469893534617</v>
      </c>
      <c r="M59" s="4">
        <v>94.507427081252501</v>
      </c>
      <c r="N59" s="177">
        <v>0.643844736205752</v>
      </c>
      <c r="O59" s="4">
        <v>93.131615385158597</v>
      </c>
      <c r="P59" s="177">
        <v>0.82152013081795305</v>
      </c>
      <c r="Q59" s="4">
        <v>-1.3758116960939499</v>
      </c>
      <c r="R59" s="177">
        <v>1.0252822948115801</v>
      </c>
      <c r="S59" s="4">
        <v>93.281060658110405</v>
      </c>
      <c r="T59" s="177">
        <v>0.81920468809506297</v>
      </c>
      <c r="U59" s="4">
        <v>95.341579059612997</v>
      </c>
      <c r="V59" s="177">
        <v>0.93252890313044901</v>
      </c>
      <c r="W59" s="4">
        <v>91.686230504305499</v>
      </c>
      <c r="X59" s="177">
        <v>1.0139452081572899</v>
      </c>
      <c r="Y59" s="4">
        <v>-1.5948301538049201</v>
      </c>
      <c r="Z59" s="177">
        <v>1.2768250920317901</v>
      </c>
      <c r="AA59" s="4">
        <v>96.014805932783304</v>
      </c>
      <c r="AB59" s="177">
        <v>0.84149219735707403</v>
      </c>
      <c r="AC59" s="4">
        <v>93.418842400283495</v>
      </c>
      <c r="AD59" s="177">
        <v>0.92867608970704796</v>
      </c>
      <c r="AE59" s="4">
        <v>92.040082672819196</v>
      </c>
      <c r="AF59" s="177">
        <v>1.3526126576613</v>
      </c>
      <c r="AG59" s="4">
        <v>-3.97472325996412</v>
      </c>
      <c r="AH59" s="177">
        <v>1.6162967725544699</v>
      </c>
      <c r="AI59" s="4">
        <v>94.073546129588806</v>
      </c>
      <c r="AJ59" s="177">
        <v>0.493752959010402</v>
      </c>
      <c r="AK59" s="4">
        <v>91.224570812796102</v>
      </c>
      <c r="AL59" s="177">
        <v>2.1945441376922998</v>
      </c>
      <c r="AM59" s="4" t="s">
        <v>888</v>
      </c>
      <c r="AN59" s="177" t="s">
        <v>888</v>
      </c>
      <c r="AO59" s="4" t="s">
        <v>888</v>
      </c>
      <c r="AP59" s="177" t="s">
        <v>888</v>
      </c>
      <c r="AQ59" s="6"/>
      <c r="AR59" s="6"/>
      <c r="AS59" s="6"/>
      <c r="AT59" s="8"/>
    </row>
    <row r="60" spans="1:46" ht="13" customHeight="1" x14ac:dyDescent="0.35">
      <c r="A60" s="3" t="s">
        <v>400</v>
      </c>
      <c r="B60" s="171">
        <v>2</v>
      </c>
      <c r="C60" s="4">
        <v>73.509575731410195</v>
      </c>
      <c r="D60" s="177">
        <v>1.7292465457103401</v>
      </c>
      <c r="E60" s="4">
        <v>67.854678065516296</v>
      </c>
      <c r="F60" s="177">
        <v>8.52802994944253</v>
      </c>
      <c r="G60" s="4">
        <v>74.355928283484005</v>
      </c>
      <c r="H60" s="177">
        <v>2.8784997747314001</v>
      </c>
      <c r="I60" s="4">
        <v>73.386953818902498</v>
      </c>
      <c r="J60" s="177">
        <v>2.1242553965256898</v>
      </c>
      <c r="K60" s="4">
        <v>5.53227575338616</v>
      </c>
      <c r="L60" s="177">
        <v>8.7869414089689801</v>
      </c>
      <c r="M60" s="4">
        <v>73.939291480090603</v>
      </c>
      <c r="N60" s="177">
        <v>1.74227317159996</v>
      </c>
      <c r="O60" s="4">
        <v>70.349424468538899</v>
      </c>
      <c r="P60" s="177">
        <v>7.5881722845288699</v>
      </c>
      <c r="Q60" s="4">
        <v>-3.58986701155168</v>
      </c>
      <c r="R60" s="177">
        <v>7.8162168586198701</v>
      </c>
      <c r="S60" s="4">
        <v>76.0141358218481</v>
      </c>
      <c r="T60" s="177">
        <v>7.5946938512575803</v>
      </c>
      <c r="U60" s="4">
        <v>71.599165743163198</v>
      </c>
      <c r="V60" s="177">
        <v>3.0677655829777599</v>
      </c>
      <c r="W60" s="4">
        <v>73.560062428161601</v>
      </c>
      <c r="X60" s="177">
        <v>2.06622415680966</v>
      </c>
      <c r="Y60" s="4">
        <v>-2.4540733936865702</v>
      </c>
      <c r="Z60" s="177">
        <v>7.8594081729887098</v>
      </c>
      <c r="AA60" s="4">
        <v>73.501804554097504</v>
      </c>
      <c r="AB60" s="177">
        <v>5.39852874043744</v>
      </c>
      <c r="AC60" s="4">
        <v>72.000077448027795</v>
      </c>
      <c r="AD60" s="177">
        <v>2.34743067257758</v>
      </c>
      <c r="AE60" s="4">
        <v>76.2911542534045</v>
      </c>
      <c r="AF60" s="177">
        <v>3.1434762053419201</v>
      </c>
      <c r="AG60" s="4">
        <v>2.78934969930698</v>
      </c>
      <c r="AH60" s="177">
        <v>6.3140445710256499</v>
      </c>
      <c r="AI60" s="4">
        <v>73.274100257655604</v>
      </c>
      <c r="AJ60" s="177">
        <v>3.5274029113420302</v>
      </c>
      <c r="AK60" s="4">
        <v>72.752369040421499</v>
      </c>
      <c r="AL60" s="177">
        <v>2.45993743063549</v>
      </c>
      <c r="AM60" s="4">
        <v>78.407302251460905</v>
      </c>
      <c r="AN60" s="177">
        <v>4.9228189631677797</v>
      </c>
      <c r="AO60" s="4">
        <v>5.1332019938053204</v>
      </c>
      <c r="AP60" s="177">
        <v>5.8622924958905402</v>
      </c>
      <c r="AQ60" s="6"/>
      <c r="AR60" s="6"/>
      <c r="AS60" s="6"/>
      <c r="AT60" s="8"/>
    </row>
    <row r="61" spans="1:46" ht="13" customHeight="1" x14ac:dyDescent="0.35">
      <c r="A61" s="3" t="s">
        <v>401</v>
      </c>
      <c r="B61" s="171">
        <v>2</v>
      </c>
      <c r="C61" s="4">
        <v>86.588046789585903</v>
      </c>
      <c r="D61" s="177">
        <v>0.60304877635634402</v>
      </c>
      <c r="E61" s="4">
        <v>85.590450666428794</v>
      </c>
      <c r="F61" s="177">
        <v>0.84755757790810504</v>
      </c>
      <c r="G61" s="4">
        <v>88.2296353635016</v>
      </c>
      <c r="H61" s="177">
        <v>1.3307156504264701</v>
      </c>
      <c r="I61" s="4">
        <v>87.241929634087995</v>
      </c>
      <c r="J61" s="177">
        <v>1.219714511094</v>
      </c>
      <c r="K61" s="4">
        <v>1.6514789676592401</v>
      </c>
      <c r="L61" s="177">
        <v>1.48237728946444</v>
      </c>
      <c r="M61" s="4">
        <v>86.624873082822702</v>
      </c>
      <c r="N61" s="177">
        <v>0.61087811069919395</v>
      </c>
      <c r="O61" s="4" t="s">
        <v>888</v>
      </c>
      <c r="P61" s="177" t="s">
        <v>888</v>
      </c>
      <c r="Q61" s="4" t="s">
        <v>888</v>
      </c>
      <c r="R61" s="177" t="s">
        <v>888</v>
      </c>
      <c r="S61" s="4">
        <v>86.4203291593481</v>
      </c>
      <c r="T61" s="177">
        <v>0.619482446664119</v>
      </c>
      <c r="U61" s="4">
        <v>88.040600634324306</v>
      </c>
      <c r="V61" s="177">
        <v>2.4481072696111799</v>
      </c>
      <c r="W61" s="4" t="s">
        <v>888</v>
      </c>
      <c r="X61" s="177" t="s">
        <v>888</v>
      </c>
      <c r="Y61" s="4" t="s">
        <v>888</v>
      </c>
      <c r="Z61" s="177" t="s">
        <v>888</v>
      </c>
      <c r="AA61" s="4">
        <v>86.590331871480799</v>
      </c>
      <c r="AB61" s="177">
        <v>0.68053899927609196</v>
      </c>
      <c r="AC61" s="4">
        <v>85.651216618776999</v>
      </c>
      <c r="AD61" s="177">
        <v>1.6034877404336201</v>
      </c>
      <c r="AE61" s="4">
        <v>88.120922325688099</v>
      </c>
      <c r="AF61" s="177">
        <v>2.9502564163821199</v>
      </c>
      <c r="AG61" s="4">
        <v>1.5305904542073301</v>
      </c>
      <c r="AH61" s="177">
        <v>3.10129662151712</v>
      </c>
      <c r="AI61" s="4">
        <v>86.524161297323303</v>
      </c>
      <c r="AJ61" s="177">
        <v>0.60509111075642497</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85.361151152201799</v>
      </c>
      <c r="D62" s="177">
        <v>0.64716360598668199</v>
      </c>
      <c r="E62" s="4">
        <v>84.383532329132805</v>
      </c>
      <c r="F62" s="177">
        <v>1.14197845649767</v>
      </c>
      <c r="G62" s="4">
        <v>85.958206918835501</v>
      </c>
      <c r="H62" s="177">
        <v>1.0476183237604699</v>
      </c>
      <c r="I62" s="4">
        <v>85.319618898059204</v>
      </c>
      <c r="J62" s="177">
        <v>1.36665347085781</v>
      </c>
      <c r="K62" s="4">
        <v>0.93608656892639897</v>
      </c>
      <c r="L62" s="177">
        <v>1.77117665699921</v>
      </c>
      <c r="M62" s="4">
        <v>85.358322212452094</v>
      </c>
      <c r="N62" s="177">
        <v>0.64045031715921696</v>
      </c>
      <c r="O62" s="4" t="s">
        <v>888</v>
      </c>
      <c r="P62" s="177" t="s">
        <v>888</v>
      </c>
      <c r="Q62" s="4" t="s">
        <v>888</v>
      </c>
      <c r="R62" s="177" t="s">
        <v>888</v>
      </c>
      <c r="S62" s="4">
        <v>86.173694111811699</v>
      </c>
      <c r="T62" s="177">
        <v>0.74801358999986201</v>
      </c>
      <c r="U62" s="4">
        <v>83.351439271235407</v>
      </c>
      <c r="V62" s="177">
        <v>1.6065102222818699</v>
      </c>
      <c r="W62" s="4">
        <v>83.311733639749406</v>
      </c>
      <c r="X62" s="177">
        <v>3.0064883278246102</v>
      </c>
      <c r="Y62" s="4">
        <v>-2.8619604720622398</v>
      </c>
      <c r="Z62" s="177">
        <v>3.0773222119979802</v>
      </c>
      <c r="AA62" s="4">
        <v>85.724929170628599</v>
      </c>
      <c r="AB62" s="177">
        <v>0.82057325188557595</v>
      </c>
      <c r="AC62" s="4">
        <v>83.750720854680097</v>
      </c>
      <c r="AD62" s="177">
        <v>1.2847655408672101</v>
      </c>
      <c r="AE62" s="4">
        <v>88.717729975966193</v>
      </c>
      <c r="AF62" s="177">
        <v>1.7523629956132301</v>
      </c>
      <c r="AG62" s="4">
        <v>2.99280080533768</v>
      </c>
      <c r="AH62" s="177">
        <v>1.9523233381354299</v>
      </c>
      <c r="AI62" s="4">
        <v>85.561348733565893</v>
      </c>
      <c r="AJ62" s="177">
        <v>0.66208013063924398</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73.256712401592793</v>
      </c>
      <c r="D63" s="178">
        <v>0.18436346876925899</v>
      </c>
      <c r="E63" s="42">
        <v>74.676930585753894</v>
      </c>
      <c r="F63" s="178">
        <v>0.71798525327144602</v>
      </c>
      <c r="G63" s="42">
        <v>72.947394306885002</v>
      </c>
      <c r="H63" s="178">
        <v>0.31990175376783497</v>
      </c>
      <c r="I63" s="42">
        <v>73.571020998406595</v>
      </c>
      <c r="J63" s="178">
        <v>0.396370538883762</v>
      </c>
      <c r="K63" s="42">
        <v>1.04886088557788</v>
      </c>
      <c r="L63" s="178">
        <v>0.85884804607138299</v>
      </c>
      <c r="M63" s="42">
        <v>72.941621232972295</v>
      </c>
      <c r="N63" s="178">
        <v>0.21939220748150601</v>
      </c>
      <c r="O63" s="42">
        <v>74.045867061352496</v>
      </c>
      <c r="P63" s="178">
        <v>0.584614610821097</v>
      </c>
      <c r="Q63" s="42">
        <v>3.19607595205827</v>
      </c>
      <c r="R63" s="178">
        <v>0.64233754337451698</v>
      </c>
      <c r="S63" s="42">
        <v>73.8126765929523</v>
      </c>
      <c r="T63" s="178">
        <v>0.39633527200360602</v>
      </c>
      <c r="U63" s="42">
        <v>73.2015781479314</v>
      </c>
      <c r="V63" s="178">
        <v>0.36460465875812098</v>
      </c>
      <c r="W63" s="42">
        <v>73.973474398741303</v>
      </c>
      <c r="X63" s="178">
        <v>0.53532454190644196</v>
      </c>
      <c r="Y63" s="42">
        <v>0.18675372866450499</v>
      </c>
      <c r="Z63" s="178">
        <v>0.70246668415682501</v>
      </c>
      <c r="AA63" s="42">
        <v>74.636028978652007</v>
      </c>
      <c r="AB63" s="178">
        <v>0.60962926353205504</v>
      </c>
      <c r="AC63" s="42">
        <v>72.939828345327996</v>
      </c>
      <c r="AD63" s="178">
        <v>0.26996972347939402</v>
      </c>
      <c r="AE63" s="42">
        <v>74.936912476755694</v>
      </c>
      <c r="AF63" s="178">
        <v>0.501256652520221</v>
      </c>
      <c r="AG63" s="42">
        <v>-2.0902738435602299</v>
      </c>
      <c r="AH63" s="178">
        <v>0.88659359105110302</v>
      </c>
      <c r="AI63" s="42">
        <v>73.554894446590296</v>
      </c>
      <c r="AJ63" s="178">
        <v>0.30759719246637002</v>
      </c>
      <c r="AK63" s="42">
        <v>73.247463057845593</v>
      </c>
      <c r="AL63" s="178">
        <v>0.31804969947314499</v>
      </c>
      <c r="AM63" s="42">
        <v>74.036392255912403</v>
      </c>
      <c r="AN63" s="178">
        <v>0.98103884154933396</v>
      </c>
      <c r="AO63" s="42">
        <v>0.73102290006075099</v>
      </c>
      <c r="AP63" s="178">
        <v>1.08431427803655</v>
      </c>
      <c r="AQ63" s="6"/>
      <c r="AR63" s="6"/>
      <c r="AS63" s="6"/>
      <c r="AT63" s="8"/>
    </row>
    <row r="64" spans="1:46" ht="13" customHeight="1" x14ac:dyDescent="0.35">
      <c r="A64" s="193" t="s">
        <v>404</v>
      </c>
      <c r="B64" s="173">
        <v>2</v>
      </c>
      <c r="C64" s="47">
        <v>71.435844174392898</v>
      </c>
      <c r="D64" s="179">
        <v>0.28954224468419199</v>
      </c>
      <c r="E64" s="47">
        <v>70.371653491238803</v>
      </c>
      <c r="F64" s="179">
        <v>1.1554532097643899</v>
      </c>
      <c r="G64" s="47">
        <v>71.516413216447305</v>
      </c>
      <c r="H64" s="179">
        <v>0.39873547273129101</v>
      </c>
      <c r="I64" s="47">
        <v>72.776044878707296</v>
      </c>
      <c r="J64" s="179">
        <v>0.599879275583029</v>
      </c>
      <c r="K64" s="47">
        <v>2.3283660008740599</v>
      </c>
      <c r="L64" s="179">
        <v>1.31390966186958</v>
      </c>
      <c r="M64" s="47">
        <v>70.987714479735601</v>
      </c>
      <c r="N64" s="179">
        <v>0.33098725000858298</v>
      </c>
      <c r="O64" s="47">
        <v>70.6109955642671</v>
      </c>
      <c r="P64" s="179">
        <v>0.99280630990283503</v>
      </c>
      <c r="Q64" s="47">
        <v>4.6543394124512201</v>
      </c>
      <c r="R64" s="179">
        <v>1.0742608802494</v>
      </c>
      <c r="S64" s="47">
        <v>72.705110541406498</v>
      </c>
      <c r="T64" s="179">
        <v>0.55054352340488899</v>
      </c>
      <c r="U64" s="47">
        <v>71.782598136117201</v>
      </c>
      <c r="V64" s="179">
        <v>0.57710015281303895</v>
      </c>
      <c r="W64" s="47">
        <v>72.199332611977994</v>
      </c>
      <c r="X64" s="179">
        <v>0.725163558525876</v>
      </c>
      <c r="Y64" s="47">
        <v>-0.17145204420458099</v>
      </c>
      <c r="Z64" s="179">
        <v>0.95416618048476998</v>
      </c>
      <c r="AA64" s="47">
        <v>72.205841573365305</v>
      </c>
      <c r="AB64" s="179">
        <v>0.91311261933839305</v>
      </c>
      <c r="AC64" s="47">
        <v>71.816450736222507</v>
      </c>
      <c r="AD64" s="179">
        <v>0.37737374802493201</v>
      </c>
      <c r="AE64" s="47">
        <v>71.291198690743002</v>
      </c>
      <c r="AF64" s="179">
        <v>0.85409574072949801</v>
      </c>
      <c r="AG64" s="47">
        <v>-1.2578331969919501</v>
      </c>
      <c r="AH64" s="179">
        <v>1.34107954780516</v>
      </c>
      <c r="AI64" s="47">
        <v>71.837752747643293</v>
      </c>
      <c r="AJ64" s="179">
        <v>0.52976408781562101</v>
      </c>
      <c r="AK64" s="47">
        <v>72.108818325462195</v>
      </c>
      <c r="AL64" s="179">
        <v>0.467913655302716</v>
      </c>
      <c r="AM64" s="47">
        <v>71.272773266722098</v>
      </c>
      <c r="AN64" s="179">
        <v>0.96797773088755801</v>
      </c>
      <c r="AO64" s="47">
        <v>1.4811220036853401</v>
      </c>
      <c r="AP64" s="179">
        <v>1.1641828006913999</v>
      </c>
      <c r="AQ64" s="6"/>
      <c r="AR64" s="6"/>
      <c r="AS64" s="6"/>
      <c r="AT64" s="8"/>
    </row>
    <row r="65" spans="1:46" ht="13" customHeight="1" x14ac:dyDescent="0.35">
      <c r="A65" s="194" t="s">
        <v>405</v>
      </c>
      <c r="B65" s="174">
        <v>2</v>
      </c>
      <c r="C65" s="26">
        <v>78.314758014646003</v>
      </c>
      <c r="D65" s="180">
        <v>0.123245054041662</v>
      </c>
      <c r="E65" s="26">
        <v>80.131473571024301</v>
      </c>
      <c r="F65" s="180">
        <v>0.41798043406257701</v>
      </c>
      <c r="G65" s="26">
        <v>78.060580743383696</v>
      </c>
      <c r="H65" s="180">
        <v>0.21073260791850101</v>
      </c>
      <c r="I65" s="26">
        <v>78.566554909010193</v>
      </c>
      <c r="J65" s="180">
        <v>0.25899390555187501</v>
      </c>
      <c r="K65" s="26">
        <v>0.63468337369175298</v>
      </c>
      <c r="L65" s="180">
        <v>0.52214162383528495</v>
      </c>
      <c r="M65" s="26">
        <v>78.113167336040405</v>
      </c>
      <c r="N65" s="180">
        <v>0.14300390257323201</v>
      </c>
      <c r="O65" s="26">
        <v>79.146268762559501</v>
      </c>
      <c r="P65" s="180">
        <v>0.39794474500509702</v>
      </c>
      <c r="Q65" s="26">
        <v>2.7270868288410299</v>
      </c>
      <c r="R65" s="180">
        <v>0.438866161610589</v>
      </c>
      <c r="S65" s="26">
        <v>78.796021133591907</v>
      </c>
      <c r="T65" s="180">
        <v>0.23920932484770699</v>
      </c>
      <c r="U65" s="26">
        <v>77.931701731151307</v>
      </c>
      <c r="V65" s="180">
        <v>0.253951389509248</v>
      </c>
      <c r="W65" s="26">
        <v>79.212386703172598</v>
      </c>
      <c r="X65" s="180">
        <v>0.37666771712668801</v>
      </c>
      <c r="Y65" s="26">
        <v>0.240290085966856</v>
      </c>
      <c r="Z65" s="180">
        <v>0.47072047001105</v>
      </c>
      <c r="AA65" s="26">
        <v>79.660032566288095</v>
      </c>
      <c r="AB65" s="180">
        <v>0.35348369693420201</v>
      </c>
      <c r="AC65" s="26">
        <v>78.141742506796405</v>
      </c>
      <c r="AD65" s="180">
        <v>0.19756999128085301</v>
      </c>
      <c r="AE65" s="26">
        <v>79.927526039010303</v>
      </c>
      <c r="AF65" s="180">
        <v>0.36969198529020098</v>
      </c>
      <c r="AG65" s="26">
        <v>-1.5105904737786999</v>
      </c>
      <c r="AH65" s="180">
        <v>0.57704527820040497</v>
      </c>
      <c r="AI65" s="26">
        <v>78.498326099814804</v>
      </c>
      <c r="AJ65" s="180">
        <v>0.18815687591452199</v>
      </c>
      <c r="AK65" s="26">
        <v>76.365205483775796</v>
      </c>
      <c r="AL65" s="180">
        <v>0.301634717641037</v>
      </c>
      <c r="AM65" s="26">
        <v>75.8209256875883</v>
      </c>
      <c r="AN65" s="180">
        <v>0.86789866737843502</v>
      </c>
      <c r="AO65" s="26">
        <v>0.85004888289052005</v>
      </c>
      <c r="AP65" s="180">
        <v>0.956888952770231</v>
      </c>
      <c r="AQ65" s="6"/>
      <c r="AR65" s="6"/>
      <c r="AS65" s="6"/>
      <c r="AT65" s="8"/>
    </row>
    <row r="66" spans="1:46" ht="13" customHeight="1" x14ac:dyDescent="0.35">
      <c r="A66" s="3" t="s">
        <v>406</v>
      </c>
      <c r="B66" s="171">
        <v>2</v>
      </c>
      <c r="C66" s="4">
        <v>73.738384503901102</v>
      </c>
      <c r="D66" s="177">
        <v>1.7107775304225401</v>
      </c>
      <c r="E66" s="4">
        <v>81.4589665171722</v>
      </c>
      <c r="F66" s="177">
        <v>5.1543064761530104</v>
      </c>
      <c r="G66" s="4">
        <v>65.807107714985904</v>
      </c>
      <c r="H66" s="177">
        <v>6.5523709157221397</v>
      </c>
      <c r="I66" s="4">
        <v>75.162288885793004</v>
      </c>
      <c r="J66" s="177">
        <v>2.1263893902395798</v>
      </c>
      <c r="K66" s="4">
        <v>-6.2966776313791399</v>
      </c>
      <c r="L66" s="177">
        <v>5.7302174032904896</v>
      </c>
      <c r="M66" s="4">
        <v>73.4087990091394</v>
      </c>
      <c r="N66" s="177">
        <v>1.9137265646533801</v>
      </c>
      <c r="O66" s="4" t="s">
        <v>888</v>
      </c>
      <c r="P66" s="177" t="s">
        <v>888</v>
      </c>
      <c r="Q66" s="4" t="s">
        <v>888</v>
      </c>
      <c r="R66" s="177" t="s">
        <v>888</v>
      </c>
      <c r="S66" s="4">
        <v>74.640424336336295</v>
      </c>
      <c r="T66" s="177">
        <v>2.49718416408875</v>
      </c>
      <c r="U66" s="4">
        <v>70.006231514339404</v>
      </c>
      <c r="V66" s="177">
        <v>3.57776981039185</v>
      </c>
      <c r="W66" s="4">
        <v>77.634137301414796</v>
      </c>
      <c r="X66" s="177">
        <v>4.0237574464508103</v>
      </c>
      <c r="Y66" s="4">
        <v>2.9937129650785002</v>
      </c>
      <c r="Z66" s="177">
        <v>4.7870336424870104</v>
      </c>
      <c r="AA66" s="4">
        <v>71.794715352198693</v>
      </c>
      <c r="AB66" s="177">
        <v>3.5010144984574199</v>
      </c>
      <c r="AC66" s="4">
        <v>74.686787767660803</v>
      </c>
      <c r="AD66" s="177">
        <v>2.93098105678235</v>
      </c>
      <c r="AE66" s="4">
        <v>73.636561975402003</v>
      </c>
      <c r="AF66" s="177">
        <v>2.8878686064733898</v>
      </c>
      <c r="AG66" s="4">
        <v>1.8418466232033199</v>
      </c>
      <c r="AH66" s="177">
        <v>4.9514879701085697</v>
      </c>
      <c r="AI66" s="4">
        <v>78.127489757634194</v>
      </c>
      <c r="AJ66" s="177">
        <v>3.50000919530788</v>
      </c>
      <c r="AK66" s="4">
        <v>67.147679411087196</v>
      </c>
      <c r="AL66" s="177">
        <v>3.1453520363708201</v>
      </c>
      <c r="AM66" s="4">
        <v>79.099330246757901</v>
      </c>
      <c r="AN66" s="177">
        <v>2.9252682191813002</v>
      </c>
      <c r="AO66" s="4">
        <v>0.97184048912377796</v>
      </c>
      <c r="AP66" s="177">
        <v>5.1688222827388497</v>
      </c>
      <c r="AQ66" s="6"/>
      <c r="AR66" s="6"/>
      <c r="AS66" s="6"/>
      <c r="AT66" s="8"/>
    </row>
    <row r="67" spans="1:46" ht="13" customHeight="1" x14ac:dyDescent="0.35">
      <c r="A67" s="3" t="s">
        <v>407</v>
      </c>
      <c r="B67" s="171">
        <v>2</v>
      </c>
      <c r="C67" s="4">
        <v>82.880746682572095</v>
      </c>
      <c r="D67" s="177">
        <v>1.6386214898354701</v>
      </c>
      <c r="E67" s="4" t="s">
        <v>888</v>
      </c>
      <c r="F67" s="177" t="s">
        <v>888</v>
      </c>
      <c r="G67" s="4">
        <v>80.940462012482698</v>
      </c>
      <c r="H67" s="177">
        <v>2.63140072889321</v>
      </c>
      <c r="I67" s="4">
        <v>83.955898408566895</v>
      </c>
      <c r="J67" s="177">
        <v>1.8578113361414901</v>
      </c>
      <c r="K67" s="4" t="s">
        <v>888</v>
      </c>
      <c r="L67" s="177" t="s">
        <v>888</v>
      </c>
      <c r="M67" s="4" t="s">
        <v>889</v>
      </c>
      <c r="N67" s="177" t="s">
        <v>889</v>
      </c>
      <c r="O67" s="4" t="s">
        <v>889</v>
      </c>
      <c r="P67" s="177" t="s">
        <v>889</v>
      </c>
      <c r="Q67" s="4" t="s">
        <v>889</v>
      </c>
      <c r="R67" s="177" t="s">
        <v>889</v>
      </c>
      <c r="S67" s="4">
        <v>83.9835215230394</v>
      </c>
      <c r="T67" s="177">
        <v>2.61174320186716</v>
      </c>
      <c r="U67" s="4">
        <v>82.377557285063006</v>
      </c>
      <c r="V67" s="177">
        <v>2.9612941366540899</v>
      </c>
      <c r="W67" s="4">
        <v>84.413672103840199</v>
      </c>
      <c r="X67" s="177">
        <v>2.8163094309246701</v>
      </c>
      <c r="Y67" s="4">
        <v>0.43015058080072799</v>
      </c>
      <c r="Z67" s="177">
        <v>3.8279933900102798</v>
      </c>
      <c r="AA67" s="4" t="s">
        <v>888</v>
      </c>
      <c r="AB67" s="177" t="s">
        <v>888</v>
      </c>
      <c r="AC67" s="4">
        <v>82.975041741525004</v>
      </c>
      <c r="AD67" s="177">
        <v>2.0546420387711501</v>
      </c>
      <c r="AE67" s="4">
        <v>83.351952847318103</v>
      </c>
      <c r="AF67" s="177">
        <v>2.3056800663556598</v>
      </c>
      <c r="AG67" s="4" t="s">
        <v>888</v>
      </c>
      <c r="AH67" s="177" t="s">
        <v>888</v>
      </c>
      <c r="AI67" s="4">
        <v>81.419407234479195</v>
      </c>
      <c r="AJ67" s="177">
        <v>3.55920719100064</v>
      </c>
      <c r="AK67" s="4">
        <v>82.186431903248902</v>
      </c>
      <c r="AL67" s="177">
        <v>2.8960337996730501</v>
      </c>
      <c r="AM67" s="4">
        <v>85.464327223372507</v>
      </c>
      <c r="AN67" s="177">
        <v>2.3260295526218302</v>
      </c>
      <c r="AO67" s="4">
        <v>4.0449199888932998</v>
      </c>
      <c r="AP67" s="177">
        <v>4.2981836468466001</v>
      </c>
      <c r="AQ67" s="6"/>
      <c r="AR67" s="6"/>
      <c r="AS67" s="6"/>
      <c r="AT67" s="8"/>
    </row>
    <row r="68" spans="1:46" ht="13" customHeight="1" x14ac:dyDescent="0.35">
      <c r="A68" s="3" t="s">
        <v>408</v>
      </c>
      <c r="B68" s="171">
        <v>2</v>
      </c>
      <c r="C68" s="4">
        <v>73.157821032511293</v>
      </c>
      <c r="D68" s="177">
        <v>1.6128623735208201</v>
      </c>
      <c r="E68" s="4" t="s">
        <v>888</v>
      </c>
      <c r="F68" s="177" t="s">
        <v>888</v>
      </c>
      <c r="G68" s="4">
        <v>70.905528089860098</v>
      </c>
      <c r="H68" s="177">
        <v>2.5870634457422401</v>
      </c>
      <c r="I68" s="4">
        <v>80.206140366918504</v>
      </c>
      <c r="J68" s="177">
        <v>2.67489450743907</v>
      </c>
      <c r="K68" s="4" t="s">
        <v>888</v>
      </c>
      <c r="L68" s="177" t="s">
        <v>888</v>
      </c>
      <c r="M68" s="4">
        <v>74.786650198642604</v>
      </c>
      <c r="N68" s="177">
        <v>1.7424570937346699</v>
      </c>
      <c r="O68" s="4" t="s">
        <v>888</v>
      </c>
      <c r="P68" s="177" t="s">
        <v>888</v>
      </c>
      <c r="Q68" s="4" t="s">
        <v>888</v>
      </c>
      <c r="R68" s="177" t="s">
        <v>888</v>
      </c>
      <c r="S68" s="4">
        <v>77.0194871887348</v>
      </c>
      <c r="T68" s="177">
        <v>3.2433540186836098</v>
      </c>
      <c r="U68" s="4">
        <v>73.297867372644006</v>
      </c>
      <c r="V68" s="177">
        <v>2.9527661440104298</v>
      </c>
      <c r="W68" s="4">
        <v>80.7344043475386</v>
      </c>
      <c r="X68" s="177">
        <v>3.6354984549098801</v>
      </c>
      <c r="Y68" s="4">
        <v>3.7149171588038401</v>
      </c>
      <c r="Z68" s="177">
        <v>4.8714845657376902</v>
      </c>
      <c r="AA68" s="4">
        <v>77.618536908740495</v>
      </c>
      <c r="AB68" s="177">
        <v>5.4112714012720202</v>
      </c>
      <c r="AC68" s="4">
        <v>73.188016398649395</v>
      </c>
      <c r="AD68" s="177">
        <v>2.3365639469335999</v>
      </c>
      <c r="AE68" s="4">
        <v>83.113023839121198</v>
      </c>
      <c r="AF68" s="177">
        <v>3.9823494689065599</v>
      </c>
      <c r="AG68" s="4">
        <v>5.4944869303807504</v>
      </c>
      <c r="AH68" s="177">
        <v>6.7646503452399598</v>
      </c>
      <c r="AI68" s="4">
        <v>70.402682276252406</v>
      </c>
      <c r="AJ68" s="177">
        <v>3.72854437646764</v>
      </c>
      <c r="AK68" s="4">
        <v>75.672904168757299</v>
      </c>
      <c r="AL68" s="177">
        <v>2.1567800316317198</v>
      </c>
      <c r="AM68" s="4">
        <v>86.870516315657795</v>
      </c>
      <c r="AN68" s="177">
        <v>4.3305304514278804</v>
      </c>
      <c r="AO68" s="4">
        <v>16.4678340394053</v>
      </c>
      <c r="AP68" s="177">
        <v>5.6021552993692296</v>
      </c>
      <c r="AQ68" s="6"/>
      <c r="AR68" s="6"/>
      <c r="AS68" s="6"/>
      <c r="AT68" s="8"/>
    </row>
    <row r="69" spans="1:46" ht="13" customHeight="1" x14ac:dyDescent="0.35">
      <c r="A69" s="103" t="s">
        <v>409</v>
      </c>
      <c r="B69" s="182">
        <v>2</v>
      </c>
      <c r="C69" s="109">
        <v>72.336980405547195</v>
      </c>
      <c r="D69" s="183">
        <v>1.2212462998912199</v>
      </c>
      <c r="E69" s="109">
        <v>70.182968984897499</v>
      </c>
      <c r="F69" s="183">
        <v>5.6130975744427598</v>
      </c>
      <c r="G69" s="109">
        <v>74.811184411184001</v>
      </c>
      <c r="H69" s="183">
        <v>1.2375845653516699</v>
      </c>
      <c r="I69" s="109">
        <v>70.131678732901804</v>
      </c>
      <c r="J69" s="183">
        <v>3.4176554884725299</v>
      </c>
      <c r="K69" s="109">
        <v>-5.1290251995709503E-2</v>
      </c>
      <c r="L69" s="183">
        <v>6.59737145187278</v>
      </c>
      <c r="M69" s="109">
        <v>73.172908893274496</v>
      </c>
      <c r="N69" s="183">
        <v>1.3079218670138799</v>
      </c>
      <c r="O69" s="109" t="s">
        <v>888</v>
      </c>
      <c r="P69" s="183" t="s">
        <v>888</v>
      </c>
      <c r="Q69" s="109" t="s">
        <v>888</v>
      </c>
      <c r="R69" s="183" t="s">
        <v>888</v>
      </c>
      <c r="S69" s="109">
        <v>73.388747875185402</v>
      </c>
      <c r="T69" s="183">
        <v>1.65164038617965</v>
      </c>
      <c r="U69" s="109">
        <v>72.335350272961804</v>
      </c>
      <c r="V69" s="183">
        <v>2.3887744485265299</v>
      </c>
      <c r="W69" s="109" t="s">
        <v>888</v>
      </c>
      <c r="X69" s="183" t="s">
        <v>888</v>
      </c>
      <c r="Y69" s="109" t="s">
        <v>888</v>
      </c>
      <c r="Z69" s="183" t="s">
        <v>888</v>
      </c>
      <c r="AA69" s="109">
        <v>72.096230490605905</v>
      </c>
      <c r="AB69" s="183">
        <v>1.89782000732117</v>
      </c>
      <c r="AC69" s="109">
        <v>73.028322237486407</v>
      </c>
      <c r="AD69" s="183">
        <v>1.5006116483360601</v>
      </c>
      <c r="AE69" s="109">
        <v>73.901034519842696</v>
      </c>
      <c r="AF69" s="183">
        <v>5.6441651749294204</v>
      </c>
      <c r="AG69" s="109">
        <v>1.80480402923679</v>
      </c>
      <c r="AH69" s="183">
        <v>6.1998540896731402</v>
      </c>
      <c r="AI69" s="109">
        <v>73.747928869310996</v>
      </c>
      <c r="AJ69" s="183">
        <v>1.94420918268511</v>
      </c>
      <c r="AK69" s="109">
        <v>73.273287254847105</v>
      </c>
      <c r="AL69" s="183">
        <v>2.0342577133541702</v>
      </c>
      <c r="AM69" s="109" t="s">
        <v>888</v>
      </c>
      <c r="AN69" s="183" t="s">
        <v>888</v>
      </c>
      <c r="AO69" s="109" t="s">
        <v>888</v>
      </c>
      <c r="AP69" s="183" t="s">
        <v>888</v>
      </c>
      <c r="AQ69" s="9"/>
      <c r="AR69" s="9"/>
      <c r="AS69" s="9"/>
      <c r="AT69" s="10"/>
    </row>
    <row r="70" spans="1:46" ht="13" customHeight="1" x14ac:dyDescent="0.35">
      <c r="A70" s="3"/>
      <c r="B70" s="175"/>
      <c r="C70" s="4" t="s">
        <v>2198</v>
      </c>
      <c r="D70" s="177" t="s">
        <v>2199</v>
      </c>
      <c r="E70" s="4" t="s">
        <v>2222</v>
      </c>
      <c r="F70" s="177" t="s">
        <v>2223</v>
      </c>
      <c r="G70" s="4" t="s">
        <v>2224</v>
      </c>
      <c r="H70" s="177" t="s">
        <v>2225</v>
      </c>
      <c r="I70" s="4" t="s">
        <v>2226</v>
      </c>
      <c r="J70" s="177" t="s">
        <v>2227</v>
      </c>
      <c r="K70" s="4" t="s">
        <v>2228</v>
      </c>
      <c r="L70" s="177" t="s">
        <v>2229</v>
      </c>
      <c r="M70" s="4" t="s">
        <v>2230</v>
      </c>
      <c r="N70" s="177" t="s">
        <v>2231</v>
      </c>
      <c r="O70" s="4" t="s">
        <v>2232</v>
      </c>
      <c r="P70" s="177" t="s">
        <v>2233</v>
      </c>
      <c r="Q70" s="4" t="s">
        <v>2234</v>
      </c>
      <c r="R70" s="177" t="s">
        <v>2235</v>
      </c>
      <c r="S70" s="4" t="s">
        <v>2236</v>
      </c>
      <c r="T70" s="177" t="s">
        <v>2237</v>
      </c>
      <c r="U70" s="4" t="s">
        <v>2238</v>
      </c>
      <c r="V70" s="177" t="s">
        <v>2239</v>
      </c>
      <c r="W70" s="4" t="s">
        <v>2240</v>
      </c>
      <c r="X70" s="177" t="s">
        <v>2241</v>
      </c>
      <c r="Y70" s="4" t="s">
        <v>2242</v>
      </c>
      <c r="Z70" s="177" t="s">
        <v>2243</v>
      </c>
      <c r="AA70" s="4" t="s">
        <v>2244</v>
      </c>
      <c r="AB70" s="177" t="s">
        <v>2245</v>
      </c>
      <c r="AC70" s="4" t="s">
        <v>2246</v>
      </c>
      <c r="AD70" s="177" t="s">
        <v>2247</v>
      </c>
      <c r="AE70" s="4" t="s">
        <v>2248</v>
      </c>
      <c r="AF70" s="177" t="s">
        <v>2249</v>
      </c>
      <c r="AG70" s="4" t="s">
        <v>2250</v>
      </c>
      <c r="AH70" s="177" t="s">
        <v>2251</v>
      </c>
      <c r="AI70" s="4" t="s">
        <v>2252</v>
      </c>
      <c r="AJ70" s="177" t="s">
        <v>2253</v>
      </c>
      <c r="AK70" s="4" t="s">
        <v>2254</v>
      </c>
      <c r="AL70" s="177" t="s">
        <v>2255</v>
      </c>
      <c r="AM70" s="4" t="s">
        <v>2256</v>
      </c>
      <c r="AN70" s="177" t="s">
        <v>2257</v>
      </c>
      <c r="AO70" s="4" t="s">
        <v>2258</v>
      </c>
      <c r="AP70" s="177" t="s">
        <v>2259</v>
      </c>
      <c r="AQ70" s="4" t="s">
        <v>2206</v>
      </c>
      <c r="AR70" s="177" t="s">
        <v>2207</v>
      </c>
      <c r="AS70" s="6" t="s">
        <v>2214</v>
      </c>
      <c r="AT70" s="8" t="s">
        <v>2215</v>
      </c>
    </row>
    <row r="71" spans="1:46" ht="13" customHeight="1" x14ac:dyDescent="0.35">
      <c r="A71" s="3" t="s">
        <v>353</v>
      </c>
      <c r="B71" s="175">
        <v>1</v>
      </c>
      <c r="C71" s="4">
        <v>86.6195605996501</v>
      </c>
      <c r="D71" s="177">
        <v>0.73600244296930395</v>
      </c>
      <c r="E71" s="4">
        <v>89.772156923646705</v>
      </c>
      <c r="F71" s="177">
        <v>3.2357693095534401</v>
      </c>
      <c r="G71" s="4">
        <v>85.940767720671403</v>
      </c>
      <c r="H71" s="177">
        <v>1.43960172435155</v>
      </c>
      <c r="I71" s="4">
        <v>86.719680728967603</v>
      </c>
      <c r="J71" s="177">
        <v>0.91326601337030799</v>
      </c>
      <c r="K71" s="4">
        <v>-3.0524761946790901</v>
      </c>
      <c r="L71" s="177">
        <v>3.3550430610493298</v>
      </c>
      <c r="M71" s="4">
        <v>85.451713482766806</v>
      </c>
      <c r="N71" s="177">
        <v>1.0098185354026601</v>
      </c>
      <c r="O71" s="4">
        <v>89.406477394603797</v>
      </c>
      <c r="P71" s="177">
        <v>1.02173882079692</v>
      </c>
      <c r="Q71" s="4">
        <v>3.9547639118370599</v>
      </c>
      <c r="R71" s="177">
        <v>1.4439014824987599</v>
      </c>
      <c r="S71" s="4">
        <v>88.2460801555725</v>
      </c>
      <c r="T71" s="177">
        <v>1.0384540433134599</v>
      </c>
      <c r="U71" s="4">
        <v>83.604121228322597</v>
      </c>
      <c r="V71" s="177">
        <v>1.8787366200303901</v>
      </c>
      <c r="W71" s="4">
        <v>86.054118623600701</v>
      </c>
      <c r="X71" s="177">
        <v>1.5793678075358399</v>
      </c>
      <c r="Y71" s="4">
        <v>-2.1919615319717098</v>
      </c>
      <c r="Z71" s="177">
        <v>2.00109891261177</v>
      </c>
      <c r="AA71" s="4">
        <v>91.810160919527206</v>
      </c>
      <c r="AB71" s="177">
        <v>2.1889550256992898</v>
      </c>
      <c r="AC71" s="4">
        <v>85.523053719808303</v>
      </c>
      <c r="AD71" s="177">
        <v>1.0282937006102499</v>
      </c>
      <c r="AE71" s="4">
        <v>86.716500185159106</v>
      </c>
      <c r="AF71" s="177">
        <v>1.4123701508003601</v>
      </c>
      <c r="AG71" s="4">
        <v>-5.0936607343681404</v>
      </c>
      <c r="AH71" s="177">
        <v>2.5741544079094401</v>
      </c>
      <c r="AI71" s="4">
        <v>87.466282355273194</v>
      </c>
      <c r="AJ71" s="177">
        <v>1.6499929414532299</v>
      </c>
      <c r="AK71" s="4">
        <v>85.818757096106694</v>
      </c>
      <c r="AL71" s="177">
        <v>1.06659582364743</v>
      </c>
      <c r="AM71" s="4">
        <v>85.965554912946601</v>
      </c>
      <c r="AN71" s="177">
        <v>1.8950292181130799</v>
      </c>
      <c r="AO71" s="4">
        <v>-1.5007274423265899</v>
      </c>
      <c r="AP71" s="177">
        <v>2.4559705348540199</v>
      </c>
      <c r="AQ71" s="4">
        <v>10.2556879694306</v>
      </c>
      <c r="AR71" s="177">
        <v>1.1349157954887401</v>
      </c>
      <c r="AS71" s="6"/>
      <c r="AT71" s="8"/>
    </row>
    <row r="72" spans="1:46" ht="13" customHeight="1" x14ac:dyDescent="0.35">
      <c r="A72" s="3" t="s">
        <v>357</v>
      </c>
      <c r="B72" s="175">
        <v>1</v>
      </c>
      <c r="C72" s="4">
        <v>83.666285209825205</v>
      </c>
      <c r="D72" s="177">
        <v>0.64728241523205099</v>
      </c>
      <c r="E72" s="4">
        <v>83.391781236536204</v>
      </c>
      <c r="F72" s="177">
        <v>2.1325239847250801</v>
      </c>
      <c r="G72" s="4">
        <v>84.435594713600594</v>
      </c>
      <c r="H72" s="177">
        <v>0.80126504968133305</v>
      </c>
      <c r="I72" s="4">
        <v>80.209992857160699</v>
      </c>
      <c r="J72" s="177">
        <v>1.8114837935308601</v>
      </c>
      <c r="K72" s="4">
        <v>-3.1817883793755501</v>
      </c>
      <c r="L72" s="177">
        <v>2.7653127558475998</v>
      </c>
      <c r="M72" s="4">
        <v>82.421726862706706</v>
      </c>
      <c r="N72" s="177">
        <v>0.96767465801746899</v>
      </c>
      <c r="O72" s="4">
        <v>84.802517599695094</v>
      </c>
      <c r="P72" s="177">
        <v>0.94424149867677298</v>
      </c>
      <c r="Q72" s="4">
        <v>2.3807907369884602</v>
      </c>
      <c r="R72" s="177">
        <v>1.3478134339141199</v>
      </c>
      <c r="S72" s="4">
        <v>82.295462100387297</v>
      </c>
      <c r="T72" s="177">
        <v>1.1234156826119299</v>
      </c>
      <c r="U72" s="4">
        <v>85.3870007491048</v>
      </c>
      <c r="V72" s="177">
        <v>1.42073073055814</v>
      </c>
      <c r="W72" s="4">
        <v>83.326887952353701</v>
      </c>
      <c r="X72" s="177">
        <v>1.4367464428515999</v>
      </c>
      <c r="Y72" s="4">
        <v>1.0314258519664199</v>
      </c>
      <c r="Z72" s="177">
        <v>1.9008985183690501</v>
      </c>
      <c r="AA72" s="4">
        <v>77.566811486063798</v>
      </c>
      <c r="AB72" s="177">
        <v>3.4635529026766099</v>
      </c>
      <c r="AC72" s="4">
        <v>83.669570496342203</v>
      </c>
      <c r="AD72" s="177">
        <v>1.05641544242149</v>
      </c>
      <c r="AE72" s="4">
        <v>84.257760745390996</v>
      </c>
      <c r="AF72" s="177">
        <v>0.98399310310411803</v>
      </c>
      <c r="AG72" s="4">
        <v>6.6909492593272297</v>
      </c>
      <c r="AH72" s="177">
        <v>3.7022351165176399</v>
      </c>
      <c r="AI72" s="4">
        <v>82.968971211404295</v>
      </c>
      <c r="AJ72" s="177">
        <v>1.47938985179081</v>
      </c>
      <c r="AK72" s="4">
        <v>84.157623085318903</v>
      </c>
      <c r="AL72" s="177">
        <v>0.95603583241472301</v>
      </c>
      <c r="AM72" s="4">
        <v>83.906787710085396</v>
      </c>
      <c r="AN72" s="177">
        <v>1.5842641231411601</v>
      </c>
      <c r="AO72" s="4">
        <v>0.93781649868111605</v>
      </c>
      <c r="AP72" s="177">
        <v>2.20313580642578</v>
      </c>
      <c r="AQ72" s="4">
        <v>16.678545367814898</v>
      </c>
      <c r="AR72" s="177">
        <v>1.1030445052769799</v>
      </c>
      <c r="AS72" s="6"/>
      <c r="AT72" s="8"/>
    </row>
    <row r="73" spans="1:46" ht="13" customHeight="1" x14ac:dyDescent="0.35">
      <c r="A73" s="190" t="s">
        <v>359</v>
      </c>
      <c r="B73" s="175">
        <v>1</v>
      </c>
      <c r="C73" s="4">
        <v>75.131301223076093</v>
      </c>
      <c r="D73" s="177">
        <v>1.05147315676579</v>
      </c>
      <c r="E73" s="4">
        <v>73.657676550371406</v>
      </c>
      <c r="F73" s="177">
        <v>2.9238686896795598</v>
      </c>
      <c r="G73" s="4">
        <v>75.004622740105006</v>
      </c>
      <c r="H73" s="177">
        <v>1.32820442846561</v>
      </c>
      <c r="I73" s="4">
        <v>74.993155652314599</v>
      </c>
      <c r="J73" s="177">
        <v>2.2554194884046801</v>
      </c>
      <c r="K73" s="4">
        <v>1.3354791019432499</v>
      </c>
      <c r="L73" s="177">
        <v>3.7025152742596599</v>
      </c>
      <c r="M73" s="4">
        <v>76.051056465585106</v>
      </c>
      <c r="N73" s="177">
        <v>1.19447196844339</v>
      </c>
      <c r="O73" s="4">
        <v>72.822376759507605</v>
      </c>
      <c r="P73" s="177">
        <v>1.7782600986054899</v>
      </c>
      <c r="Q73" s="4">
        <v>-3.2286797060775001</v>
      </c>
      <c r="R73" s="177">
        <v>2.1428090164975599</v>
      </c>
      <c r="S73" s="4">
        <v>73.713054592541795</v>
      </c>
      <c r="T73" s="177">
        <v>1.4271787445739399</v>
      </c>
      <c r="U73" s="4">
        <v>72.776465917497902</v>
      </c>
      <c r="V73" s="177">
        <v>2.6659391841711999</v>
      </c>
      <c r="W73" s="4">
        <v>77.670936152870595</v>
      </c>
      <c r="X73" s="177">
        <v>1.8296407316622301</v>
      </c>
      <c r="Y73" s="4">
        <v>3.95788156032881</v>
      </c>
      <c r="Z73" s="177">
        <v>2.3578461159448199</v>
      </c>
      <c r="AA73" s="4">
        <v>72.678329956260598</v>
      </c>
      <c r="AB73" s="177">
        <v>4.37645332326953</v>
      </c>
      <c r="AC73" s="4">
        <v>72.402824787531102</v>
      </c>
      <c r="AD73" s="177">
        <v>1.6274238596669499</v>
      </c>
      <c r="AE73" s="4">
        <v>77.068627351820098</v>
      </c>
      <c r="AF73" s="177">
        <v>1.4518397492141999</v>
      </c>
      <c r="AG73" s="4">
        <v>4.39029739555947</v>
      </c>
      <c r="AH73" s="177">
        <v>4.6079277505012204</v>
      </c>
      <c r="AI73" s="4">
        <v>71.791547476503297</v>
      </c>
      <c r="AJ73" s="177">
        <v>2.1498083223765199</v>
      </c>
      <c r="AK73" s="4">
        <v>76.663636007722701</v>
      </c>
      <c r="AL73" s="177">
        <v>1.3976448598040301</v>
      </c>
      <c r="AM73" s="4">
        <v>75.0026200009668</v>
      </c>
      <c r="AN73" s="177">
        <v>2.4040047960970501</v>
      </c>
      <c r="AO73" s="4">
        <v>3.2110725244634901</v>
      </c>
      <c r="AP73" s="177">
        <v>3.2471524898937099</v>
      </c>
      <c r="AQ73" s="4">
        <v>21.334914555905101</v>
      </c>
      <c r="AR73" s="177">
        <v>1.4907948956831001</v>
      </c>
      <c r="AS73" s="6"/>
      <c r="AT73" s="8"/>
    </row>
    <row r="74" spans="1:46" ht="13" customHeight="1" x14ac:dyDescent="0.35">
      <c r="A74" s="3" t="s">
        <v>360</v>
      </c>
      <c r="B74" s="175">
        <v>1</v>
      </c>
      <c r="C74" s="4">
        <v>97.547634558592605</v>
      </c>
      <c r="D74" s="177">
        <v>0.32339398216436999</v>
      </c>
      <c r="E74" s="4">
        <v>99.192500113415804</v>
      </c>
      <c r="F74" s="177">
        <v>0.531205453338364</v>
      </c>
      <c r="G74" s="4">
        <v>97.169639973298004</v>
      </c>
      <c r="H74" s="177">
        <v>0.59138547793283402</v>
      </c>
      <c r="I74" s="4">
        <v>97.252978841078502</v>
      </c>
      <c r="J74" s="177">
        <v>0.498518926073024</v>
      </c>
      <c r="K74" s="4">
        <v>-1.9395212723373001</v>
      </c>
      <c r="L74" s="177">
        <v>0.75621972295126805</v>
      </c>
      <c r="M74" s="4">
        <v>97.786881410748194</v>
      </c>
      <c r="N74" s="177">
        <v>0.37605206570271299</v>
      </c>
      <c r="O74" s="4">
        <v>96.816593779087498</v>
      </c>
      <c r="P74" s="177">
        <v>0.73708676709655496</v>
      </c>
      <c r="Q74" s="4">
        <v>-0.97028763166070997</v>
      </c>
      <c r="R74" s="177">
        <v>0.85990567490594805</v>
      </c>
      <c r="S74" s="4">
        <v>97.58322662754</v>
      </c>
      <c r="T74" s="177">
        <v>0.496199957485356</v>
      </c>
      <c r="U74" s="4">
        <v>98.219899240883805</v>
      </c>
      <c r="V74" s="177">
        <v>0.52830678203967796</v>
      </c>
      <c r="W74" s="4">
        <v>96.954585872250405</v>
      </c>
      <c r="X74" s="177">
        <v>0.656328858376657</v>
      </c>
      <c r="Y74" s="4">
        <v>-0.62864075528965202</v>
      </c>
      <c r="Z74" s="177">
        <v>0.84312927710885999</v>
      </c>
      <c r="AA74" s="4">
        <v>97.673540257501998</v>
      </c>
      <c r="AB74" s="177">
        <v>0.49515463662686998</v>
      </c>
      <c r="AC74" s="4">
        <v>97.365852558555702</v>
      </c>
      <c r="AD74" s="177">
        <v>0.55140678568764101</v>
      </c>
      <c r="AE74" s="4">
        <v>97.028359248993496</v>
      </c>
      <c r="AF74" s="177">
        <v>0.96513786235034804</v>
      </c>
      <c r="AG74" s="4">
        <v>-0.64518100850848703</v>
      </c>
      <c r="AH74" s="177">
        <v>1.11152424662438</v>
      </c>
      <c r="AI74" s="4">
        <v>97.907364807013195</v>
      </c>
      <c r="AJ74" s="177">
        <v>0.39637171681561201</v>
      </c>
      <c r="AK74" s="4">
        <v>96.882724751585897</v>
      </c>
      <c r="AL74" s="177">
        <v>0.70968805722522799</v>
      </c>
      <c r="AM74" s="4">
        <v>94.270750530240207</v>
      </c>
      <c r="AN74" s="177">
        <v>2.75741770791972</v>
      </c>
      <c r="AO74" s="4">
        <v>-3.6366142767729599</v>
      </c>
      <c r="AP74" s="177">
        <v>2.79876154969691</v>
      </c>
      <c r="AQ74" s="4">
        <v>5.06724617252027</v>
      </c>
      <c r="AR74" s="177">
        <v>0.69407137907114902</v>
      </c>
      <c r="AS74" s="6"/>
      <c r="AT74" s="8"/>
    </row>
    <row r="75" spans="1:46" ht="13" customHeight="1" x14ac:dyDescent="0.35">
      <c r="A75" s="3" t="s">
        <v>371</v>
      </c>
      <c r="B75" s="175">
        <v>1</v>
      </c>
      <c r="C75" s="4">
        <v>66.244526213420798</v>
      </c>
      <c r="D75" s="177">
        <v>1.28218420619629</v>
      </c>
      <c r="E75" s="4">
        <v>63.174730661950797</v>
      </c>
      <c r="F75" s="177">
        <v>2.3768314357856002</v>
      </c>
      <c r="G75" s="4">
        <v>66.086129222357201</v>
      </c>
      <c r="H75" s="177">
        <v>1.8288031795491</v>
      </c>
      <c r="I75" s="4">
        <v>72.920410805570995</v>
      </c>
      <c r="J75" s="177">
        <v>2.9276912775371402</v>
      </c>
      <c r="K75" s="4">
        <v>9.7456801436202092</v>
      </c>
      <c r="L75" s="177">
        <v>3.8051529771921402</v>
      </c>
      <c r="M75" s="4">
        <v>64.612327325193803</v>
      </c>
      <c r="N75" s="177">
        <v>1.48357558844052</v>
      </c>
      <c r="O75" s="4">
        <v>74.4705069062299</v>
      </c>
      <c r="P75" s="177">
        <v>2.9514849632064801</v>
      </c>
      <c r="Q75" s="4">
        <v>9.8581795810360102</v>
      </c>
      <c r="R75" s="177">
        <v>3.38855190107027</v>
      </c>
      <c r="S75" s="4">
        <v>67.113395774390398</v>
      </c>
      <c r="T75" s="177">
        <v>2.1452368688425998</v>
      </c>
      <c r="U75" s="4">
        <v>64.053262574926293</v>
      </c>
      <c r="V75" s="177">
        <v>1.9731483681069</v>
      </c>
      <c r="W75" s="4">
        <v>66.193108111656699</v>
      </c>
      <c r="X75" s="177">
        <v>2.4787635186894499</v>
      </c>
      <c r="Y75" s="4">
        <v>-0.92028766273365603</v>
      </c>
      <c r="Z75" s="177">
        <v>3.4273621914993302</v>
      </c>
      <c r="AA75" s="4">
        <v>62.864414148114001</v>
      </c>
      <c r="AB75" s="177">
        <v>2.14025053652855</v>
      </c>
      <c r="AC75" s="4">
        <v>67.252803386150504</v>
      </c>
      <c r="AD75" s="177">
        <v>1.81635326587928</v>
      </c>
      <c r="AE75" s="4">
        <v>66.396230547604304</v>
      </c>
      <c r="AF75" s="177">
        <v>2.4230864649332902</v>
      </c>
      <c r="AG75" s="4">
        <v>3.5318163994903502</v>
      </c>
      <c r="AH75" s="177">
        <v>3.2045258868720299</v>
      </c>
      <c r="AI75" s="4">
        <v>63.453654093238001</v>
      </c>
      <c r="AJ75" s="177">
        <v>1.7977997641088601</v>
      </c>
      <c r="AK75" s="4">
        <v>66.727210445972105</v>
      </c>
      <c r="AL75" s="177">
        <v>2.1895751988240999</v>
      </c>
      <c r="AM75" s="4">
        <v>69.960798078450694</v>
      </c>
      <c r="AN75" s="177">
        <v>2.9468469595602298</v>
      </c>
      <c r="AO75" s="4">
        <v>6.5071439852126902</v>
      </c>
      <c r="AP75" s="177">
        <v>3.5431138980480199</v>
      </c>
      <c r="AQ75" s="4">
        <v>14.464065993684599</v>
      </c>
      <c r="AR75" s="177">
        <v>1.64701458969015</v>
      </c>
      <c r="AS75" s="6"/>
      <c r="AT75" s="8"/>
    </row>
    <row r="76" spans="1:46" ht="13" customHeight="1" x14ac:dyDescent="0.35">
      <c r="A76" s="3" t="s">
        <v>376</v>
      </c>
      <c r="B76" s="175">
        <v>1</v>
      </c>
      <c r="C76" s="4">
        <v>34.9693824325077</v>
      </c>
      <c r="D76" s="177">
        <v>0.94490677523934896</v>
      </c>
      <c r="E76" s="4" t="s">
        <v>888</v>
      </c>
      <c r="F76" s="177" t="s">
        <v>888</v>
      </c>
      <c r="G76" s="4">
        <v>35.130482544745</v>
      </c>
      <c r="H76" s="177">
        <v>1.86849254318326</v>
      </c>
      <c r="I76" s="4">
        <v>34.927519616929203</v>
      </c>
      <c r="J76" s="177">
        <v>1.1015419280721499</v>
      </c>
      <c r="K76" s="4" t="s">
        <v>888</v>
      </c>
      <c r="L76" s="177" t="s">
        <v>888</v>
      </c>
      <c r="M76" s="4">
        <v>35.1477452409598</v>
      </c>
      <c r="N76" s="177">
        <v>0.94504079773163996</v>
      </c>
      <c r="O76" s="4" t="s">
        <v>888</v>
      </c>
      <c r="P76" s="177" t="s">
        <v>888</v>
      </c>
      <c r="Q76" s="4" t="s">
        <v>888</v>
      </c>
      <c r="R76" s="177" t="s">
        <v>888</v>
      </c>
      <c r="S76" s="4">
        <v>35.858224955949801</v>
      </c>
      <c r="T76" s="177">
        <v>1.07695630970073</v>
      </c>
      <c r="U76" s="4">
        <v>31.597582759974198</v>
      </c>
      <c r="V76" s="177">
        <v>2.1899170117723101</v>
      </c>
      <c r="W76" s="4" t="s">
        <v>888</v>
      </c>
      <c r="X76" s="177" t="s">
        <v>888</v>
      </c>
      <c r="Y76" s="4" t="s">
        <v>888</v>
      </c>
      <c r="Z76" s="177" t="s">
        <v>888</v>
      </c>
      <c r="AA76" s="4">
        <v>35.533801626427397</v>
      </c>
      <c r="AB76" s="177">
        <v>1.7189230118302701</v>
      </c>
      <c r="AC76" s="4">
        <v>34.578460102663797</v>
      </c>
      <c r="AD76" s="177">
        <v>1.20263810866417</v>
      </c>
      <c r="AE76" s="4" t="s">
        <v>431</v>
      </c>
      <c r="AF76" s="177" t="s">
        <v>431</v>
      </c>
      <c r="AG76" s="4" t="s">
        <v>431</v>
      </c>
      <c r="AH76" s="177" t="s">
        <v>431</v>
      </c>
      <c r="AI76" s="4">
        <v>35.942418206858598</v>
      </c>
      <c r="AJ76" s="177">
        <v>1.14179259896833</v>
      </c>
      <c r="AK76" s="4">
        <v>33.345946376750298</v>
      </c>
      <c r="AL76" s="177">
        <v>1.9868516236392499</v>
      </c>
      <c r="AM76" s="4" t="s">
        <v>888</v>
      </c>
      <c r="AN76" s="177" t="s">
        <v>888</v>
      </c>
      <c r="AO76" s="4" t="s">
        <v>888</v>
      </c>
      <c r="AP76" s="177" t="s">
        <v>888</v>
      </c>
      <c r="AQ76" s="4">
        <v>7.2718851657802501</v>
      </c>
      <c r="AR76" s="177">
        <v>1.3174415242491899</v>
      </c>
      <c r="AS76" s="6"/>
      <c r="AT76" s="8"/>
    </row>
    <row r="77" spans="1:46" ht="13" customHeight="1" x14ac:dyDescent="0.35">
      <c r="A77" s="3" t="s">
        <v>378</v>
      </c>
      <c r="B77" s="175">
        <v>1</v>
      </c>
      <c r="C77" s="4">
        <v>75.227260088167995</v>
      </c>
      <c r="D77" s="177">
        <v>0.92928691635352201</v>
      </c>
      <c r="E77" s="4">
        <v>76.228018043984605</v>
      </c>
      <c r="F77" s="177">
        <v>4.7316466698803001</v>
      </c>
      <c r="G77" s="4">
        <v>76.967591361802803</v>
      </c>
      <c r="H77" s="177">
        <v>2.9630249578916401</v>
      </c>
      <c r="I77" s="4">
        <v>75.196665829073893</v>
      </c>
      <c r="J77" s="177">
        <v>1.02354590192548</v>
      </c>
      <c r="K77" s="4">
        <v>-1.03135221491064</v>
      </c>
      <c r="L77" s="177">
        <v>4.8295384288561598</v>
      </c>
      <c r="M77" s="4">
        <v>75.453773019320195</v>
      </c>
      <c r="N77" s="177">
        <v>0.94803643389066605</v>
      </c>
      <c r="O77" s="4" t="s">
        <v>431</v>
      </c>
      <c r="P77" s="177" t="s">
        <v>431</v>
      </c>
      <c r="Q77" s="4" t="s">
        <v>431</v>
      </c>
      <c r="R77" s="177" t="s">
        <v>431</v>
      </c>
      <c r="S77" s="4">
        <v>75.526237559796101</v>
      </c>
      <c r="T77" s="177">
        <v>1.17812589166291</v>
      </c>
      <c r="U77" s="4">
        <v>76.019112724156997</v>
      </c>
      <c r="V77" s="177">
        <v>1.7826472087715699</v>
      </c>
      <c r="W77" s="4">
        <v>73.525795984612003</v>
      </c>
      <c r="X77" s="177">
        <v>5.3528944716600302</v>
      </c>
      <c r="Y77" s="4">
        <v>-2.0004415751840998</v>
      </c>
      <c r="Z77" s="177">
        <v>5.5078448448496298</v>
      </c>
      <c r="AA77" s="4">
        <v>75.792649944553403</v>
      </c>
      <c r="AB77" s="177">
        <v>1.3898138241151701</v>
      </c>
      <c r="AC77" s="4">
        <v>76.174508638264996</v>
      </c>
      <c r="AD77" s="177">
        <v>1.4923022218159601</v>
      </c>
      <c r="AE77" s="4" t="s">
        <v>888</v>
      </c>
      <c r="AF77" s="177" t="s">
        <v>888</v>
      </c>
      <c r="AG77" s="4" t="s">
        <v>888</v>
      </c>
      <c r="AH77" s="177" t="s">
        <v>888</v>
      </c>
      <c r="AI77" s="4">
        <v>75.877547930544594</v>
      </c>
      <c r="AJ77" s="177">
        <v>0.95883647179623199</v>
      </c>
      <c r="AK77" s="4" t="s">
        <v>888</v>
      </c>
      <c r="AL77" s="177" t="s">
        <v>888</v>
      </c>
      <c r="AM77" s="4" t="s">
        <v>888</v>
      </c>
      <c r="AN77" s="177" t="s">
        <v>888</v>
      </c>
      <c r="AO77" s="4" t="s">
        <v>888</v>
      </c>
      <c r="AP77" s="177" t="s">
        <v>888</v>
      </c>
      <c r="AQ77" s="4">
        <v>8.2185562149024296</v>
      </c>
      <c r="AR77" s="177">
        <v>1.4210632015522999</v>
      </c>
      <c r="AS77" s="6"/>
      <c r="AT77" s="8"/>
    </row>
    <row r="78" spans="1:46" ht="13" customHeight="1" x14ac:dyDescent="0.35">
      <c r="A78" s="3" t="s">
        <v>384</v>
      </c>
      <c r="B78" s="175">
        <v>1</v>
      </c>
      <c r="C78" s="4">
        <v>88.070944634841297</v>
      </c>
      <c r="D78" s="177">
        <v>0.68155788022760899</v>
      </c>
      <c r="E78" s="4">
        <v>86.386593246742294</v>
      </c>
      <c r="F78" s="177">
        <v>1.1665591741283801</v>
      </c>
      <c r="G78" s="4">
        <v>87.322882648654499</v>
      </c>
      <c r="H78" s="177">
        <v>1.3126946257442</v>
      </c>
      <c r="I78" s="4">
        <v>90.980732459412906</v>
      </c>
      <c r="J78" s="177">
        <v>0.87636837759043096</v>
      </c>
      <c r="K78" s="4">
        <v>4.59413921267054</v>
      </c>
      <c r="L78" s="177">
        <v>1.4636865368603</v>
      </c>
      <c r="M78" s="4">
        <v>86.961081491633493</v>
      </c>
      <c r="N78" s="177">
        <v>0.80781467138232599</v>
      </c>
      <c r="O78" s="4">
        <v>92.569787066639293</v>
      </c>
      <c r="P78" s="177">
        <v>0.90015505884729996</v>
      </c>
      <c r="Q78" s="4">
        <v>5.6087055750058603</v>
      </c>
      <c r="R78" s="177">
        <v>1.16151438039016</v>
      </c>
      <c r="S78" s="4">
        <v>89.864382853247903</v>
      </c>
      <c r="T78" s="177">
        <v>0.90545020769835804</v>
      </c>
      <c r="U78" s="4">
        <v>89.928141816391403</v>
      </c>
      <c r="V78" s="177">
        <v>1.31292259875961</v>
      </c>
      <c r="W78" s="4">
        <v>84.874959682465004</v>
      </c>
      <c r="X78" s="177">
        <v>1.0731491707661001</v>
      </c>
      <c r="Y78" s="4">
        <v>-4.9894231707828904</v>
      </c>
      <c r="Z78" s="177">
        <v>1.2854936781672299</v>
      </c>
      <c r="AA78" s="4">
        <v>89.924437654112197</v>
      </c>
      <c r="AB78" s="177">
        <v>1.43106304149346</v>
      </c>
      <c r="AC78" s="4">
        <v>89.712443861567394</v>
      </c>
      <c r="AD78" s="177">
        <v>0.97944665124072205</v>
      </c>
      <c r="AE78" s="4">
        <v>86.023687029502497</v>
      </c>
      <c r="AF78" s="177">
        <v>1.0060120676076001</v>
      </c>
      <c r="AG78" s="4">
        <v>-3.9007506246097599</v>
      </c>
      <c r="AH78" s="177">
        <v>1.6979675222231101</v>
      </c>
      <c r="AI78" s="4">
        <v>88.258098906631503</v>
      </c>
      <c r="AJ78" s="177">
        <v>0.68308033469539597</v>
      </c>
      <c r="AK78" s="4">
        <v>87.510873617632498</v>
      </c>
      <c r="AL78" s="177">
        <v>4.4074131900059701</v>
      </c>
      <c r="AM78" s="4" t="s">
        <v>888</v>
      </c>
      <c r="AN78" s="177" t="s">
        <v>888</v>
      </c>
      <c r="AO78" s="4" t="s">
        <v>888</v>
      </c>
      <c r="AP78" s="177" t="s">
        <v>888</v>
      </c>
      <c r="AQ78" s="4">
        <v>7.7015888881097698</v>
      </c>
      <c r="AR78" s="177">
        <v>0.91561516384504704</v>
      </c>
      <c r="AS78" s="6"/>
      <c r="AT78" s="8"/>
    </row>
    <row r="79" spans="1:46" ht="13" customHeight="1" x14ac:dyDescent="0.35">
      <c r="A79" s="3" t="s">
        <v>389</v>
      </c>
      <c r="B79" s="175">
        <v>1</v>
      </c>
      <c r="C79" s="4">
        <v>92.058063715156393</v>
      </c>
      <c r="D79" s="177">
        <v>0.627507313539446</v>
      </c>
      <c r="E79" s="4">
        <v>91.665095184738504</v>
      </c>
      <c r="F79" s="177">
        <v>1.5028000744327501</v>
      </c>
      <c r="G79" s="4">
        <v>93.7635741372859</v>
      </c>
      <c r="H79" s="177">
        <v>1.50059533276903</v>
      </c>
      <c r="I79" s="4">
        <v>91.734259677086996</v>
      </c>
      <c r="J79" s="177">
        <v>1.02880651870022</v>
      </c>
      <c r="K79" s="4">
        <v>6.91644923484631E-2</v>
      </c>
      <c r="L79" s="177">
        <v>1.8951073265437499</v>
      </c>
      <c r="M79" s="4">
        <v>91.807736029951101</v>
      </c>
      <c r="N79" s="177">
        <v>0.72888443441060002</v>
      </c>
      <c r="O79" s="4">
        <v>94.538336114073104</v>
      </c>
      <c r="P79" s="177">
        <v>1.1232490838629801</v>
      </c>
      <c r="Q79" s="4">
        <v>2.7306000841219702</v>
      </c>
      <c r="R79" s="177">
        <v>1.34020972390774</v>
      </c>
      <c r="S79" s="4">
        <v>92.342815287274902</v>
      </c>
      <c r="T79" s="177">
        <v>0.81299512207603997</v>
      </c>
      <c r="U79" s="4">
        <v>90.243684586837006</v>
      </c>
      <c r="V79" s="177">
        <v>2.07158583268065</v>
      </c>
      <c r="W79" s="4">
        <v>92.849258111117905</v>
      </c>
      <c r="X79" s="177">
        <v>2.48645288715697</v>
      </c>
      <c r="Y79" s="4">
        <v>0.50644282384303096</v>
      </c>
      <c r="Z79" s="177">
        <v>2.63463723679887</v>
      </c>
      <c r="AA79" s="4">
        <v>92.966026607032603</v>
      </c>
      <c r="AB79" s="177">
        <v>0.80013459468649595</v>
      </c>
      <c r="AC79" s="4">
        <v>88.836629544423005</v>
      </c>
      <c r="AD79" s="177">
        <v>2.4250744887493099</v>
      </c>
      <c r="AE79" s="4">
        <v>91.149170248930801</v>
      </c>
      <c r="AF79" s="177">
        <v>1.9214780188137901</v>
      </c>
      <c r="AG79" s="4">
        <v>-1.81685635810177</v>
      </c>
      <c r="AH79" s="177">
        <v>2.1931729467963299</v>
      </c>
      <c r="AI79" s="4">
        <v>92.113762005070896</v>
      </c>
      <c r="AJ79" s="177">
        <v>0.68897077247641503</v>
      </c>
      <c r="AK79" s="4" t="s">
        <v>888</v>
      </c>
      <c r="AL79" s="177" t="s">
        <v>888</v>
      </c>
      <c r="AM79" s="4" t="s">
        <v>888</v>
      </c>
      <c r="AN79" s="177" t="s">
        <v>888</v>
      </c>
      <c r="AO79" s="4" t="s">
        <v>888</v>
      </c>
      <c r="AP79" s="177" t="s">
        <v>888</v>
      </c>
      <c r="AQ79" s="4">
        <v>2.5269600145648798</v>
      </c>
      <c r="AR79" s="177">
        <v>0.87285459035853397</v>
      </c>
      <c r="AS79" s="6"/>
      <c r="AT79" s="8"/>
    </row>
    <row r="80" spans="1:46" ht="13" customHeight="1" x14ac:dyDescent="0.35">
      <c r="A80" s="3" t="s">
        <v>394</v>
      </c>
      <c r="B80" s="175">
        <v>1</v>
      </c>
      <c r="C80" s="4">
        <v>84.191384193924904</v>
      </c>
      <c r="D80" s="177">
        <v>0.73205732892187803</v>
      </c>
      <c r="E80" s="4">
        <v>83.554820763958503</v>
      </c>
      <c r="F80" s="177">
        <v>1.6268218855532599</v>
      </c>
      <c r="G80" s="4">
        <v>84.233517603401594</v>
      </c>
      <c r="H80" s="177">
        <v>0.95509463974119801</v>
      </c>
      <c r="I80" s="4">
        <v>84.278978945544793</v>
      </c>
      <c r="J80" s="177">
        <v>1.4031707609353501</v>
      </c>
      <c r="K80" s="4">
        <v>0.72415818158624701</v>
      </c>
      <c r="L80" s="177">
        <v>2.1637159005348501</v>
      </c>
      <c r="M80" s="4">
        <v>83.909413492575496</v>
      </c>
      <c r="N80" s="177">
        <v>0.78628180111539503</v>
      </c>
      <c r="O80" s="4" t="s">
        <v>888</v>
      </c>
      <c r="P80" s="177" t="s">
        <v>888</v>
      </c>
      <c r="Q80" s="4" t="s">
        <v>888</v>
      </c>
      <c r="R80" s="177" t="s">
        <v>888</v>
      </c>
      <c r="S80" s="4">
        <v>86.300804456397501</v>
      </c>
      <c r="T80" s="177">
        <v>1.04054382422087</v>
      </c>
      <c r="U80" s="4">
        <v>80.294475492076501</v>
      </c>
      <c r="V80" s="177">
        <v>1.90027266644668</v>
      </c>
      <c r="W80" s="4">
        <v>80.054569474064806</v>
      </c>
      <c r="X80" s="177">
        <v>3.6209853188557299</v>
      </c>
      <c r="Y80" s="4">
        <v>-6.2462349823327203</v>
      </c>
      <c r="Z80" s="177">
        <v>3.83861217938203</v>
      </c>
      <c r="AA80" s="4">
        <v>85.738714082076498</v>
      </c>
      <c r="AB80" s="177">
        <v>2.98312637845908</v>
      </c>
      <c r="AC80" s="4">
        <v>83.899869644657997</v>
      </c>
      <c r="AD80" s="177">
        <v>1.02037173148807</v>
      </c>
      <c r="AE80" s="4">
        <v>83.802131383413496</v>
      </c>
      <c r="AF80" s="177">
        <v>2.5262109800849801</v>
      </c>
      <c r="AG80" s="4">
        <v>-1.93658269866296</v>
      </c>
      <c r="AH80" s="177">
        <v>3.9870866671034699</v>
      </c>
      <c r="AI80" s="4">
        <v>84.171592435207202</v>
      </c>
      <c r="AJ80" s="177">
        <v>1.26858492821044</v>
      </c>
      <c r="AK80" s="4">
        <v>84.159235696352994</v>
      </c>
      <c r="AL80" s="177">
        <v>1.27625020446551</v>
      </c>
      <c r="AM80" s="4" t="s">
        <v>888</v>
      </c>
      <c r="AN80" s="177" t="s">
        <v>888</v>
      </c>
      <c r="AO80" s="4" t="s">
        <v>888</v>
      </c>
      <c r="AP80" s="177" t="s">
        <v>888</v>
      </c>
      <c r="AQ80" s="4">
        <v>8.5967505566010392</v>
      </c>
      <c r="AR80" s="177">
        <v>1.17658450808935</v>
      </c>
      <c r="AS80" s="6"/>
      <c r="AT80" s="8"/>
    </row>
    <row r="81" spans="1:46" ht="13" customHeight="1" x14ac:dyDescent="0.35">
      <c r="A81" s="3" t="s">
        <v>396</v>
      </c>
      <c r="B81" s="175">
        <v>1</v>
      </c>
      <c r="C81" s="4">
        <v>84.836027322454697</v>
      </c>
      <c r="D81" s="177">
        <v>0.70611503924232999</v>
      </c>
      <c r="E81" s="4">
        <v>84.857019897124999</v>
      </c>
      <c r="F81" s="177">
        <v>1.7559244285136899</v>
      </c>
      <c r="G81" s="4">
        <v>85.074851824610306</v>
      </c>
      <c r="H81" s="177">
        <v>1.0276177585380999</v>
      </c>
      <c r="I81" s="4">
        <v>84.405697890478606</v>
      </c>
      <c r="J81" s="177">
        <v>1.1758126593427101</v>
      </c>
      <c r="K81" s="4">
        <v>-0.45132200664642103</v>
      </c>
      <c r="L81" s="177">
        <v>2.1055274630850098</v>
      </c>
      <c r="M81" s="4">
        <v>83.992238361177996</v>
      </c>
      <c r="N81" s="177">
        <v>0.873465633584526</v>
      </c>
      <c r="O81" s="4">
        <v>87.704762650084504</v>
      </c>
      <c r="P81" s="177">
        <v>1.2421352715031899</v>
      </c>
      <c r="Q81" s="4">
        <v>3.7125242889065602</v>
      </c>
      <c r="R81" s="177">
        <v>1.5122119418712301</v>
      </c>
      <c r="S81" s="4">
        <v>86.598198373478894</v>
      </c>
      <c r="T81" s="177">
        <v>0.76144477171559599</v>
      </c>
      <c r="U81" s="4">
        <v>82.600049604159196</v>
      </c>
      <c r="V81" s="177">
        <v>1.45653310588913</v>
      </c>
      <c r="W81" s="4">
        <v>82.410821966483198</v>
      </c>
      <c r="X81" s="177">
        <v>1.67981408638079</v>
      </c>
      <c r="Y81" s="4">
        <v>-4.1873764069957202</v>
      </c>
      <c r="Z81" s="177">
        <v>1.7664650072235599</v>
      </c>
      <c r="AA81" s="4">
        <v>87.665653998491194</v>
      </c>
      <c r="AB81" s="177">
        <v>1.3270635683813199</v>
      </c>
      <c r="AC81" s="4">
        <v>84.880974060305704</v>
      </c>
      <c r="AD81" s="177">
        <v>0.92217858597989</v>
      </c>
      <c r="AE81" s="4">
        <v>82.758470210247395</v>
      </c>
      <c r="AF81" s="177">
        <v>1.8744067712308801</v>
      </c>
      <c r="AG81" s="4">
        <v>-4.9071837882437803</v>
      </c>
      <c r="AH81" s="177">
        <v>2.05588260528129</v>
      </c>
      <c r="AI81" s="4">
        <v>85.007915062322894</v>
      </c>
      <c r="AJ81" s="177">
        <v>0.93127894344214002</v>
      </c>
      <c r="AK81" s="4">
        <v>84.862089458627807</v>
      </c>
      <c r="AL81" s="177">
        <v>1.0876993375697199</v>
      </c>
      <c r="AM81" s="4">
        <v>81.345157008011896</v>
      </c>
      <c r="AN81" s="177">
        <v>4.6672608856676296</v>
      </c>
      <c r="AO81" s="4">
        <v>-3.6627580543109399</v>
      </c>
      <c r="AP81" s="177">
        <v>4.7980984250443601</v>
      </c>
      <c r="AQ81" s="4">
        <v>18.121859108381599</v>
      </c>
      <c r="AR81" s="177">
        <v>1.0649788738800401</v>
      </c>
      <c r="AS81" s="6"/>
      <c r="AT81" s="8"/>
    </row>
    <row r="82" spans="1:46" ht="13" customHeight="1" x14ac:dyDescent="0.35">
      <c r="A82" s="3" t="s">
        <v>398</v>
      </c>
      <c r="B82" s="175">
        <v>1</v>
      </c>
      <c r="C82" s="4">
        <v>95.225768651339095</v>
      </c>
      <c r="D82" s="177">
        <v>0.441201381836826</v>
      </c>
      <c r="E82" s="4">
        <v>96.118107218062093</v>
      </c>
      <c r="F82" s="177">
        <v>1.53892937232545</v>
      </c>
      <c r="G82" s="4">
        <v>92.459772138498906</v>
      </c>
      <c r="H82" s="177">
        <v>1.0459048475460599</v>
      </c>
      <c r="I82" s="4">
        <v>96.125644804193996</v>
      </c>
      <c r="J82" s="177">
        <v>0.41724354488080401</v>
      </c>
      <c r="K82" s="4">
        <v>7.5375861318463001E-3</v>
      </c>
      <c r="L82" s="177">
        <v>1.58866269588368</v>
      </c>
      <c r="M82" s="4">
        <v>94.7462998287223</v>
      </c>
      <c r="N82" s="177">
        <v>0.48951938280804203</v>
      </c>
      <c r="O82" s="4">
        <v>98.456164883533404</v>
      </c>
      <c r="P82" s="177">
        <v>0.736657214655982</v>
      </c>
      <c r="Q82" s="4">
        <v>3.7098650548110998</v>
      </c>
      <c r="R82" s="177">
        <v>0.87270214075661101</v>
      </c>
      <c r="S82" s="4">
        <v>95.973727346021406</v>
      </c>
      <c r="T82" s="177">
        <v>0.550472486523365</v>
      </c>
      <c r="U82" s="4">
        <v>94.161246124715703</v>
      </c>
      <c r="V82" s="177">
        <v>0.96623595312611799</v>
      </c>
      <c r="W82" s="4">
        <v>93.7669260706827</v>
      </c>
      <c r="X82" s="177">
        <v>1.1775849355396799</v>
      </c>
      <c r="Y82" s="4">
        <v>-2.2068012753387301</v>
      </c>
      <c r="Z82" s="177">
        <v>1.29893132545347</v>
      </c>
      <c r="AA82" s="4">
        <v>95.612965457063495</v>
      </c>
      <c r="AB82" s="177">
        <v>0.77563408621525398</v>
      </c>
      <c r="AC82" s="4">
        <v>94.724971073980697</v>
      </c>
      <c r="AD82" s="177">
        <v>0.63114547682765598</v>
      </c>
      <c r="AE82" s="4">
        <v>94.967246659651096</v>
      </c>
      <c r="AF82" s="177">
        <v>1.28185038381526</v>
      </c>
      <c r="AG82" s="4">
        <v>-0.64571879741238503</v>
      </c>
      <c r="AH82" s="177">
        <v>1.4679716271124399</v>
      </c>
      <c r="AI82" s="4">
        <v>95.254712007423294</v>
      </c>
      <c r="AJ82" s="177">
        <v>0.46062038672203398</v>
      </c>
      <c r="AK82" s="4">
        <v>91.271630333917201</v>
      </c>
      <c r="AL82" s="177">
        <v>1.61753260373408</v>
      </c>
      <c r="AM82" s="4" t="s">
        <v>888</v>
      </c>
      <c r="AN82" s="177" t="s">
        <v>888</v>
      </c>
      <c r="AO82" s="4" t="s">
        <v>888</v>
      </c>
      <c r="AP82" s="177" t="s">
        <v>888</v>
      </c>
      <c r="AQ82" s="4">
        <v>5.5083525763291696</v>
      </c>
      <c r="AR82" s="177">
        <v>0.68310343895490899</v>
      </c>
      <c r="AS82" s="6"/>
      <c r="AT82" s="8"/>
    </row>
    <row r="83" spans="1:46" ht="13" customHeight="1" x14ac:dyDescent="0.35">
      <c r="A83" s="3" t="s">
        <v>399</v>
      </c>
      <c r="B83" s="175">
        <v>1</v>
      </c>
      <c r="C83" s="4">
        <v>94.062188133932594</v>
      </c>
      <c r="D83" s="177">
        <v>0.49379674630154502</v>
      </c>
      <c r="E83" s="4" t="s">
        <v>888</v>
      </c>
      <c r="F83" s="177" t="s">
        <v>888</v>
      </c>
      <c r="G83" s="4">
        <v>94.581287237238797</v>
      </c>
      <c r="H83" s="177">
        <v>1.2143586021728701</v>
      </c>
      <c r="I83" s="4">
        <v>93.990948786785495</v>
      </c>
      <c r="J83" s="177">
        <v>0.53938524201238103</v>
      </c>
      <c r="K83" s="4" t="s">
        <v>888</v>
      </c>
      <c r="L83" s="177" t="s">
        <v>888</v>
      </c>
      <c r="M83" s="4">
        <v>93.528331243678394</v>
      </c>
      <c r="N83" s="177">
        <v>0.96233894224224603</v>
      </c>
      <c r="O83" s="4">
        <v>94.158072184507404</v>
      </c>
      <c r="P83" s="177">
        <v>0.57314815737464198</v>
      </c>
      <c r="Q83" s="4">
        <v>0.62974094082896703</v>
      </c>
      <c r="R83" s="177">
        <v>1.1293381648882499</v>
      </c>
      <c r="S83" s="4">
        <v>93.665804018666805</v>
      </c>
      <c r="T83" s="177">
        <v>0.57257118378898497</v>
      </c>
      <c r="U83" s="4">
        <v>95.816174267792704</v>
      </c>
      <c r="V83" s="177">
        <v>0.69454402344188004</v>
      </c>
      <c r="W83" s="4">
        <v>94.609723752019505</v>
      </c>
      <c r="X83" s="177">
        <v>2.5220601924644699</v>
      </c>
      <c r="Y83" s="4">
        <v>0.94391973335262902</v>
      </c>
      <c r="Z83" s="177">
        <v>2.6235756818462401</v>
      </c>
      <c r="AA83" s="4">
        <v>94.330940843531806</v>
      </c>
      <c r="AB83" s="177">
        <v>1.12753247656821</v>
      </c>
      <c r="AC83" s="4">
        <v>93.719484202046402</v>
      </c>
      <c r="AD83" s="177">
        <v>0.77472183359556901</v>
      </c>
      <c r="AE83" s="4">
        <v>94.033449847747605</v>
      </c>
      <c r="AF83" s="177">
        <v>0.93151103719061101</v>
      </c>
      <c r="AG83" s="4">
        <v>-0.29749099578418697</v>
      </c>
      <c r="AH83" s="177">
        <v>1.50116054784432</v>
      </c>
      <c r="AI83" s="4">
        <v>93.876399784381206</v>
      </c>
      <c r="AJ83" s="177">
        <v>0.58077139489718099</v>
      </c>
      <c r="AK83" s="4">
        <v>94.383613059848997</v>
      </c>
      <c r="AL83" s="177">
        <v>1.2161465595094401</v>
      </c>
      <c r="AM83" s="4" t="s">
        <v>888</v>
      </c>
      <c r="AN83" s="177" t="s">
        <v>888</v>
      </c>
      <c r="AO83" s="4" t="s">
        <v>888</v>
      </c>
      <c r="AP83" s="177" t="s">
        <v>888</v>
      </c>
      <c r="AQ83" s="4">
        <v>0.55742329363913301</v>
      </c>
      <c r="AR83" s="177">
        <v>0.80380098388828103</v>
      </c>
      <c r="AS83" s="6"/>
      <c r="AT83" s="8"/>
    </row>
    <row r="84" spans="1:46" ht="13" customHeight="1" x14ac:dyDescent="0.35">
      <c r="A84" s="191" t="s">
        <v>410</v>
      </c>
      <c r="B84" s="176">
        <v>1</v>
      </c>
      <c r="C84" s="35">
        <v>81.893252146151099</v>
      </c>
      <c r="D84" s="181">
        <v>0.21725823015920101</v>
      </c>
      <c r="E84" s="35">
        <v>85.434082329016107</v>
      </c>
      <c r="F84" s="181">
        <v>0.74199218807134604</v>
      </c>
      <c r="G84" s="35">
        <v>81.930507593847096</v>
      </c>
      <c r="H84" s="181">
        <v>0.43454365645945803</v>
      </c>
      <c r="I84" s="35">
        <v>82.3952926035236</v>
      </c>
      <c r="J84" s="181">
        <v>0.38041810979730101</v>
      </c>
      <c r="K84" s="35">
        <v>0.54842195484083001</v>
      </c>
      <c r="L84" s="181">
        <v>0.86401006405476899</v>
      </c>
      <c r="M84" s="35">
        <v>81.318272315786203</v>
      </c>
      <c r="N84" s="181">
        <v>0.26115606235192101</v>
      </c>
      <c r="O84" s="35">
        <v>90.324802064272703</v>
      </c>
      <c r="P84" s="181">
        <v>0.43992329501571298</v>
      </c>
      <c r="Q84" s="35">
        <v>3.5127647268750302</v>
      </c>
      <c r="R84" s="181">
        <v>0.53968727494778901</v>
      </c>
      <c r="S84" s="35">
        <v>82.614029959060304</v>
      </c>
      <c r="T84" s="181">
        <v>0.30630763837915398</v>
      </c>
      <c r="U84" s="35">
        <v>80.993729264111806</v>
      </c>
      <c r="V84" s="181">
        <v>0.46291557192792099</v>
      </c>
      <c r="W84" s="35">
        <v>84.965523236482397</v>
      </c>
      <c r="X84" s="181">
        <v>0.76494508759294899</v>
      </c>
      <c r="Y84" s="35">
        <v>-1.89903445013337</v>
      </c>
      <c r="Z84" s="181">
        <v>0.84026445481930701</v>
      </c>
      <c r="AA84" s="35">
        <v>82.2900097520413</v>
      </c>
      <c r="AB84" s="181">
        <v>0.53826552267638506</v>
      </c>
      <c r="AC84" s="35">
        <v>81.694885107397198</v>
      </c>
      <c r="AD84" s="181">
        <v>0.364961060127587</v>
      </c>
      <c r="AE84" s="35">
        <v>86.713300610664106</v>
      </c>
      <c r="AF84" s="181">
        <v>0.51842072600835998</v>
      </c>
      <c r="AG84" s="35">
        <v>-0.90206593468739005</v>
      </c>
      <c r="AH84" s="181">
        <v>0.80038944540386403</v>
      </c>
      <c r="AI84" s="35">
        <v>81.858226567114102</v>
      </c>
      <c r="AJ84" s="181">
        <v>0.31722163543417098</v>
      </c>
      <c r="AK84" s="35">
        <v>80.911970392211302</v>
      </c>
      <c r="AL84" s="181">
        <v>0.61343073665451897</v>
      </c>
      <c r="AM84" s="35">
        <v>83.089809647947007</v>
      </c>
      <c r="AN84" s="181">
        <v>1.3292345488028201</v>
      </c>
      <c r="AO84" s="35">
        <v>-0.271027857903339</v>
      </c>
      <c r="AP84" s="181">
        <v>1.4736901906797499</v>
      </c>
      <c r="AQ84" s="35">
        <v>10.502776295894201</v>
      </c>
      <c r="AR84" s="181">
        <v>0.31632006603589702</v>
      </c>
      <c r="AS84" s="6"/>
      <c r="AT84" s="8"/>
    </row>
    <row r="85" spans="1:46" ht="13" customHeight="1" x14ac:dyDescent="0.35">
      <c r="A85" s="3" t="s">
        <v>198</v>
      </c>
      <c r="B85" s="175">
        <v>1</v>
      </c>
      <c r="C85" s="4">
        <v>89.365526220061696</v>
      </c>
      <c r="D85" s="177">
        <v>0.83971859627092704</v>
      </c>
      <c r="E85" s="4">
        <v>90.775327418935305</v>
      </c>
      <c r="F85" s="177">
        <v>2.08515279653263</v>
      </c>
      <c r="G85" s="4">
        <v>89.379743554866494</v>
      </c>
      <c r="H85" s="177">
        <v>0.93136348405742098</v>
      </c>
      <c r="I85" s="4">
        <v>87.1372489480068</v>
      </c>
      <c r="J85" s="177">
        <v>2.29683650847968</v>
      </c>
      <c r="K85" s="4">
        <v>-3.6380784709284599</v>
      </c>
      <c r="L85" s="177">
        <v>3.1431616768158599</v>
      </c>
      <c r="M85" s="4">
        <v>88.338063408314994</v>
      </c>
      <c r="N85" s="177">
        <v>1.4203419972237601</v>
      </c>
      <c r="O85" s="4">
        <v>90.103476548667501</v>
      </c>
      <c r="P85" s="177">
        <v>1.0040683344455701</v>
      </c>
      <c r="Q85" s="4">
        <v>1.7654131403525899</v>
      </c>
      <c r="R85" s="177">
        <v>1.68512062179397</v>
      </c>
      <c r="S85" s="4">
        <v>87.967225202798502</v>
      </c>
      <c r="T85" s="177">
        <v>1.4439354583209201</v>
      </c>
      <c r="U85" s="4">
        <v>90.681862297699595</v>
      </c>
      <c r="V85" s="177">
        <v>1.2152537818278299</v>
      </c>
      <c r="W85" s="4">
        <v>89.113112560912299</v>
      </c>
      <c r="X85" s="177">
        <v>1.62248046457128</v>
      </c>
      <c r="Y85" s="4">
        <v>1.1458873581138</v>
      </c>
      <c r="Z85" s="177">
        <v>2.0886349379583802</v>
      </c>
      <c r="AA85" s="4" t="s">
        <v>888</v>
      </c>
      <c r="AB85" s="177" t="s">
        <v>888</v>
      </c>
      <c r="AC85" s="4">
        <v>89.410477691013199</v>
      </c>
      <c r="AD85" s="177">
        <v>1.16166463519241</v>
      </c>
      <c r="AE85" s="4">
        <v>89.221352404631304</v>
      </c>
      <c r="AF85" s="177">
        <v>1.1671240884607701</v>
      </c>
      <c r="AG85" s="4" t="s">
        <v>888</v>
      </c>
      <c r="AH85" s="177" t="s">
        <v>888</v>
      </c>
      <c r="AI85" s="4">
        <v>88.649730672382205</v>
      </c>
      <c r="AJ85" s="177">
        <v>1.48073027758439</v>
      </c>
      <c r="AK85" s="4">
        <v>89.284035724771897</v>
      </c>
      <c r="AL85" s="177">
        <v>1.16627141068984</v>
      </c>
      <c r="AM85" s="4">
        <v>91.187142885372296</v>
      </c>
      <c r="AN85" s="177">
        <v>1.66145886439937</v>
      </c>
      <c r="AO85" s="4">
        <v>2.5374122129900898</v>
      </c>
      <c r="AP85" s="177">
        <v>2.11914130509652</v>
      </c>
      <c r="AQ85" s="4">
        <v>14.066375380871101</v>
      </c>
      <c r="AR85" s="177">
        <v>1.4463540261529599</v>
      </c>
      <c r="AS85" s="6"/>
      <c r="AT85" s="8"/>
    </row>
    <row r="86" spans="1:46" ht="13" customHeight="1" x14ac:dyDescent="0.35">
      <c r="A86" s="3" t="s">
        <v>407</v>
      </c>
      <c r="B86" s="175">
        <v>1</v>
      </c>
      <c r="C86" s="4">
        <v>96.369305400184999</v>
      </c>
      <c r="D86" s="177">
        <v>0.60486076775206399</v>
      </c>
      <c r="E86" s="4">
        <v>96.795418740345795</v>
      </c>
      <c r="F86" s="177">
        <v>1.2903075489576901</v>
      </c>
      <c r="G86" s="4">
        <v>96.605001192474305</v>
      </c>
      <c r="H86" s="177">
        <v>0.655729869521818</v>
      </c>
      <c r="I86" s="4">
        <v>95.846576339167797</v>
      </c>
      <c r="J86" s="177">
        <v>2.04604467282735</v>
      </c>
      <c r="K86" s="4">
        <v>-0.94884240117806895</v>
      </c>
      <c r="L86" s="177">
        <v>2.4034699930199301</v>
      </c>
      <c r="M86" s="4" t="s">
        <v>889</v>
      </c>
      <c r="N86" s="177" t="s">
        <v>889</v>
      </c>
      <c r="O86" s="4" t="s">
        <v>889</v>
      </c>
      <c r="P86" s="177" t="s">
        <v>889</v>
      </c>
      <c r="Q86" s="4" t="s">
        <v>889</v>
      </c>
      <c r="R86" s="177" t="s">
        <v>889</v>
      </c>
      <c r="S86" s="4">
        <v>96.4512961015851</v>
      </c>
      <c r="T86" s="177">
        <v>0.69521065474605603</v>
      </c>
      <c r="U86" s="4">
        <v>94.670021205982096</v>
      </c>
      <c r="V86" s="177">
        <v>1.91666871251879</v>
      </c>
      <c r="W86" s="4">
        <v>98.463797277581605</v>
      </c>
      <c r="X86" s="177">
        <v>0.85838510058998196</v>
      </c>
      <c r="Y86" s="4">
        <v>2.0125011759964999</v>
      </c>
      <c r="Z86" s="177">
        <v>1.1133062937974001</v>
      </c>
      <c r="AA86" s="4">
        <v>98.506130790369795</v>
      </c>
      <c r="AB86" s="177">
        <v>0.97591035152750005</v>
      </c>
      <c r="AC86" s="4">
        <v>95.806543218020707</v>
      </c>
      <c r="AD86" s="177">
        <v>0.87913692936788501</v>
      </c>
      <c r="AE86" s="4">
        <v>97.499416287245495</v>
      </c>
      <c r="AF86" s="177">
        <v>0.82957318374215505</v>
      </c>
      <c r="AG86" s="4">
        <v>-1.0067145031242699</v>
      </c>
      <c r="AH86" s="177">
        <v>1.2230301962293</v>
      </c>
      <c r="AI86" s="4">
        <v>94.004109257812303</v>
      </c>
      <c r="AJ86" s="177">
        <v>1.46780247983694</v>
      </c>
      <c r="AK86" s="4">
        <v>97.862155982102195</v>
      </c>
      <c r="AL86" s="177">
        <v>0.56573541323960397</v>
      </c>
      <c r="AM86" s="4">
        <v>96.977833763743604</v>
      </c>
      <c r="AN86" s="177">
        <v>1.1657948304944901</v>
      </c>
      <c r="AO86" s="4">
        <v>2.9737245059313002</v>
      </c>
      <c r="AP86" s="177">
        <v>1.8168157657644199</v>
      </c>
      <c r="AQ86" s="4">
        <v>13.4885587176129</v>
      </c>
      <c r="AR86" s="177">
        <v>1.7466931428606001</v>
      </c>
      <c r="AS86" s="6"/>
      <c r="AT86" s="8"/>
    </row>
    <row r="87" spans="1:46" ht="13" customHeight="1" x14ac:dyDescent="0.35">
      <c r="A87" s="103" t="s">
        <v>408</v>
      </c>
      <c r="B87" s="184">
        <v>1</v>
      </c>
      <c r="C87" s="109">
        <v>87.343471790670307</v>
      </c>
      <c r="D87" s="183">
        <v>0.981114322308135</v>
      </c>
      <c r="E87" s="109">
        <v>86.167015725413705</v>
      </c>
      <c r="F87" s="183">
        <v>3.4987975360525798</v>
      </c>
      <c r="G87" s="109">
        <v>86.882290408515004</v>
      </c>
      <c r="H87" s="183">
        <v>2.1477272012098498</v>
      </c>
      <c r="I87" s="109">
        <v>87.127320603000101</v>
      </c>
      <c r="J87" s="183">
        <v>1.29068350578041</v>
      </c>
      <c r="K87" s="109">
        <v>0.96030487758642402</v>
      </c>
      <c r="L87" s="183">
        <v>3.6687595502218699</v>
      </c>
      <c r="M87" s="109">
        <v>86.847310494416703</v>
      </c>
      <c r="N87" s="183">
        <v>1.1319398753579599</v>
      </c>
      <c r="O87" s="109" t="s">
        <v>888</v>
      </c>
      <c r="P87" s="183" t="s">
        <v>888</v>
      </c>
      <c r="Q87" s="109" t="s">
        <v>888</v>
      </c>
      <c r="R87" s="183" t="s">
        <v>888</v>
      </c>
      <c r="S87" s="109">
        <v>88.946705558955898</v>
      </c>
      <c r="T87" s="183">
        <v>1.38351869543507</v>
      </c>
      <c r="U87" s="109">
        <v>84.274308758300293</v>
      </c>
      <c r="V87" s="183">
        <v>1.89689949175051</v>
      </c>
      <c r="W87" s="109">
        <v>86.130092855927302</v>
      </c>
      <c r="X87" s="183">
        <v>2.6445353396026001</v>
      </c>
      <c r="Y87" s="109">
        <v>-2.8166127030285701</v>
      </c>
      <c r="Z87" s="183">
        <v>2.9091173242895101</v>
      </c>
      <c r="AA87" s="109">
        <v>83.460189084091098</v>
      </c>
      <c r="AB87" s="183">
        <v>8.1693012679712798</v>
      </c>
      <c r="AC87" s="109">
        <v>89.265544622860403</v>
      </c>
      <c r="AD87" s="183">
        <v>1.2436760269741201</v>
      </c>
      <c r="AE87" s="109">
        <v>84.598314137352801</v>
      </c>
      <c r="AF87" s="183">
        <v>1.7613608255336299</v>
      </c>
      <c r="AG87" s="109">
        <v>1.13812505326165</v>
      </c>
      <c r="AH87" s="183">
        <v>8.3014647610815704</v>
      </c>
      <c r="AI87" s="109">
        <v>87.354072880073502</v>
      </c>
      <c r="AJ87" s="183">
        <v>2.2984414069216901</v>
      </c>
      <c r="AK87" s="109">
        <v>87.426665985511093</v>
      </c>
      <c r="AL87" s="183">
        <v>1.3929745358015699</v>
      </c>
      <c r="AM87" s="109">
        <v>85.256535801445196</v>
      </c>
      <c r="AN87" s="183">
        <v>2.3978600290733501</v>
      </c>
      <c r="AO87" s="109">
        <v>-2.0975370786283101</v>
      </c>
      <c r="AP87" s="183">
        <v>3.2690666143064102</v>
      </c>
      <c r="AQ87" s="109">
        <v>14.185650758159101</v>
      </c>
      <c r="AR87" s="183">
        <v>1.8878321825197699</v>
      </c>
      <c r="AS87" s="9"/>
      <c r="AT87" s="10"/>
    </row>
    <row r="88" spans="1:46" ht="13" customHeight="1" x14ac:dyDescent="0.35">
      <c r="A88" s="3"/>
      <c r="B88" s="111"/>
      <c r="C88" s="4" t="s">
        <v>2198</v>
      </c>
      <c r="D88" s="177" t="s">
        <v>2199</v>
      </c>
      <c r="E88" s="4" t="s">
        <v>2222</v>
      </c>
      <c r="F88" s="177" t="s">
        <v>2223</v>
      </c>
      <c r="G88" s="4" t="s">
        <v>2224</v>
      </c>
      <c r="H88" s="177" t="s">
        <v>2225</v>
      </c>
      <c r="I88" s="4" t="s">
        <v>2226</v>
      </c>
      <c r="J88" s="177" t="s">
        <v>2227</v>
      </c>
      <c r="K88" s="4" t="s">
        <v>2228</v>
      </c>
      <c r="L88" s="177" t="s">
        <v>2229</v>
      </c>
      <c r="M88" s="4" t="s">
        <v>2230</v>
      </c>
      <c r="N88" s="177" t="s">
        <v>2231</v>
      </c>
      <c r="O88" s="4" t="s">
        <v>2232</v>
      </c>
      <c r="P88" s="177" t="s">
        <v>2233</v>
      </c>
      <c r="Q88" s="4" t="s">
        <v>2234</v>
      </c>
      <c r="R88" s="177" t="s">
        <v>2235</v>
      </c>
      <c r="S88" s="4" t="s">
        <v>2236</v>
      </c>
      <c r="T88" s="177" t="s">
        <v>2237</v>
      </c>
      <c r="U88" s="4" t="s">
        <v>2238</v>
      </c>
      <c r="V88" s="177" t="s">
        <v>2239</v>
      </c>
      <c r="W88" s="4" t="s">
        <v>2240</v>
      </c>
      <c r="X88" s="177" t="s">
        <v>2241</v>
      </c>
      <c r="Y88" s="4" t="s">
        <v>2242</v>
      </c>
      <c r="Z88" s="177" t="s">
        <v>2243</v>
      </c>
      <c r="AA88" s="4" t="s">
        <v>2244</v>
      </c>
      <c r="AB88" s="177" t="s">
        <v>2245</v>
      </c>
      <c r="AC88" s="4" t="s">
        <v>2246</v>
      </c>
      <c r="AD88" s="177" t="s">
        <v>2247</v>
      </c>
      <c r="AE88" s="4" t="s">
        <v>2248</v>
      </c>
      <c r="AF88" s="177" t="s">
        <v>2249</v>
      </c>
      <c r="AG88" s="4" t="s">
        <v>2250</v>
      </c>
      <c r="AH88" s="177" t="s">
        <v>2251</v>
      </c>
      <c r="AI88" s="4" t="s">
        <v>2252</v>
      </c>
      <c r="AJ88" s="177" t="s">
        <v>2253</v>
      </c>
      <c r="AK88" s="4" t="s">
        <v>2254</v>
      </c>
      <c r="AL88" s="177" t="s">
        <v>2255</v>
      </c>
      <c r="AM88" s="4" t="s">
        <v>2256</v>
      </c>
      <c r="AN88" s="177" t="s">
        <v>2257</v>
      </c>
      <c r="AO88" s="4" t="s">
        <v>2258</v>
      </c>
      <c r="AP88" s="177" t="s">
        <v>2259</v>
      </c>
      <c r="AQ88" s="6" t="s">
        <v>2206</v>
      </c>
      <c r="AR88" s="6" t="s">
        <v>2207</v>
      </c>
      <c r="AS88" s="4" t="s">
        <v>2214</v>
      </c>
      <c r="AT88" s="196" t="s">
        <v>2215</v>
      </c>
    </row>
    <row r="89" spans="1:46" ht="13" customHeight="1" x14ac:dyDescent="0.35">
      <c r="A89" s="3" t="s">
        <v>365</v>
      </c>
      <c r="B89" s="111">
        <v>3</v>
      </c>
      <c r="C89" s="4">
        <v>67.530547455991098</v>
      </c>
      <c r="D89" s="177">
        <v>0.77177298026424701</v>
      </c>
      <c r="E89" s="4" t="s">
        <v>431</v>
      </c>
      <c r="F89" s="177" t="s">
        <v>431</v>
      </c>
      <c r="G89" s="4">
        <v>66.866671323633099</v>
      </c>
      <c r="H89" s="177">
        <v>0.92351555314246203</v>
      </c>
      <c r="I89" s="4">
        <v>68.1556098430151</v>
      </c>
      <c r="J89" s="177">
        <v>1.31854595735647</v>
      </c>
      <c r="K89" s="4" t="s">
        <v>431</v>
      </c>
      <c r="L89" s="177" t="s">
        <v>431</v>
      </c>
      <c r="M89" s="4">
        <v>67.143387950947798</v>
      </c>
      <c r="N89" s="177">
        <v>0.79756609871273698</v>
      </c>
      <c r="O89" s="4" t="s">
        <v>888</v>
      </c>
      <c r="P89" s="177" t="s">
        <v>888</v>
      </c>
      <c r="Q89" s="4" t="s">
        <v>888</v>
      </c>
      <c r="R89" s="177" t="s">
        <v>888</v>
      </c>
      <c r="S89" s="4">
        <v>67.858967939311299</v>
      </c>
      <c r="T89" s="177">
        <v>1.1149689402315299</v>
      </c>
      <c r="U89" s="4">
        <v>65.699306637526504</v>
      </c>
      <c r="V89" s="177">
        <v>1.42192393194656</v>
      </c>
      <c r="W89" s="4">
        <v>69.773793407935997</v>
      </c>
      <c r="X89" s="177">
        <v>2.8118873684465302</v>
      </c>
      <c r="Y89" s="4">
        <v>1.9148254686247701</v>
      </c>
      <c r="Z89" s="177">
        <v>2.9768290459486701</v>
      </c>
      <c r="AA89" s="4">
        <v>68.449342592546699</v>
      </c>
      <c r="AB89" s="177">
        <v>1.1604742578364899</v>
      </c>
      <c r="AC89" s="4">
        <v>66.515453335538396</v>
      </c>
      <c r="AD89" s="177">
        <v>1.0920611887727301</v>
      </c>
      <c r="AE89" s="4" t="s">
        <v>888</v>
      </c>
      <c r="AF89" s="177" t="s">
        <v>888</v>
      </c>
      <c r="AG89" s="4" t="s">
        <v>888</v>
      </c>
      <c r="AH89" s="177" t="s">
        <v>888</v>
      </c>
      <c r="AI89" s="4">
        <v>66.150368849710304</v>
      </c>
      <c r="AJ89" s="177">
        <v>0.96534159581110701</v>
      </c>
      <c r="AK89" s="4">
        <v>69.312516061393595</v>
      </c>
      <c r="AL89" s="177">
        <v>1.2054530349741901</v>
      </c>
      <c r="AM89" s="4" t="s">
        <v>888</v>
      </c>
      <c r="AN89" s="177" t="s">
        <v>888</v>
      </c>
      <c r="AO89" s="4" t="s">
        <v>888</v>
      </c>
      <c r="AP89" s="177" t="s">
        <v>888</v>
      </c>
      <c r="AQ89" s="6"/>
      <c r="AR89" s="6"/>
      <c r="AS89" s="4">
        <v>3.7736432651068599</v>
      </c>
      <c r="AT89" s="196">
        <v>1.3611573717693499</v>
      </c>
    </row>
    <row r="90" spans="1:46" ht="13" customHeight="1" x14ac:dyDescent="0.35">
      <c r="A90" s="3" t="s">
        <v>368</v>
      </c>
      <c r="B90" s="111">
        <v>3</v>
      </c>
      <c r="C90" s="4">
        <v>44.780947617122301</v>
      </c>
      <c r="D90" s="177">
        <v>1.45866701270875</v>
      </c>
      <c r="E90" s="4" t="s">
        <v>888</v>
      </c>
      <c r="F90" s="177" t="s">
        <v>888</v>
      </c>
      <c r="G90" s="4">
        <v>43.605881022583503</v>
      </c>
      <c r="H90" s="177">
        <v>1.97184644424655</v>
      </c>
      <c r="I90" s="4">
        <v>47.436817838756703</v>
      </c>
      <c r="J90" s="177">
        <v>2.33386467999554</v>
      </c>
      <c r="K90" s="4" t="s">
        <v>888</v>
      </c>
      <c r="L90" s="177" t="s">
        <v>888</v>
      </c>
      <c r="M90" s="4">
        <v>44.635498880552397</v>
      </c>
      <c r="N90" s="177">
        <v>1.52491115918169</v>
      </c>
      <c r="O90" s="4" t="s">
        <v>888</v>
      </c>
      <c r="P90" s="177" t="s">
        <v>888</v>
      </c>
      <c r="Q90" s="4" t="s">
        <v>888</v>
      </c>
      <c r="R90" s="177" t="s">
        <v>888</v>
      </c>
      <c r="S90" s="4">
        <v>42.964166234017704</v>
      </c>
      <c r="T90" s="177">
        <v>2.0922788416940699</v>
      </c>
      <c r="U90" s="4">
        <v>49.818250063209497</v>
      </c>
      <c r="V90" s="177">
        <v>2.5388791471679801</v>
      </c>
      <c r="W90" s="4">
        <v>42.693811795429703</v>
      </c>
      <c r="X90" s="177">
        <v>4.0866697529991702</v>
      </c>
      <c r="Y90" s="4">
        <v>-0.27035443858795799</v>
      </c>
      <c r="Z90" s="177">
        <v>4.6255531821738902</v>
      </c>
      <c r="AA90" s="4">
        <v>41.865073448858801</v>
      </c>
      <c r="AB90" s="177">
        <v>2.4153303712681802</v>
      </c>
      <c r="AC90" s="4">
        <v>45.7556969185421</v>
      </c>
      <c r="AD90" s="177">
        <v>2.2576966258343201</v>
      </c>
      <c r="AE90" s="4">
        <v>50.500072428818399</v>
      </c>
      <c r="AF90" s="177">
        <v>4.39085381422107</v>
      </c>
      <c r="AG90" s="4">
        <v>8.6349989799596294</v>
      </c>
      <c r="AH90" s="177">
        <v>4.9720818815612304</v>
      </c>
      <c r="AI90" s="4">
        <v>41.375589415249799</v>
      </c>
      <c r="AJ90" s="177">
        <v>2.16707665249649</v>
      </c>
      <c r="AK90" s="4">
        <v>45.875853212721303</v>
      </c>
      <c r="AL90" s="177">
        <v>2.53173982650602</v>
      </c>
      <c r="AM90" s="4">
        <v>51.784661463062498</v>
      </c>
      <c r="AN90" s="177">
        <v>3.48975225672508</v>
      </c>
      <c r="AO90" s="4">
        <v>10.4090720478127</v>
      </c>
      <c r="AP90" s="177">
        <v>4.2647691265735199</v>
      </c>
      <c r="AQ90" s="6"/>
      <c r="AR90" s="6"/>
      <c r="AS90" s="4">
        <v>-29.868798485876699</v>
      </c>
      <c r="AT90" s="196">
        <v>1.88828673759179</v>
      </c>
    </row>
    <row r="91" spans="1:46" ht="13" customHeight="1" x14ac:dyDescent="0.35">
      <c r="A91" s="3" t="s">
        <v>466</v>
      </c>
      <c r="B91" s="111">
        <v>3</v>
      </c>
      <c r="C91" s="4">
        <v>71.080134768286001</v>
      </c>
      <c r="D91" s="177">
        <v>1.0781794354680501</v>
      </c>
      <c r="E91" s="4" t="s">
        <v>888</v>
      </c>
      <c r="F91" s="177" t="s">
        <v>888</v>
      </c>
      <c r="G91" s="4">
        <v>70.209184934232397</v>
      </c>
      <c r="H91" s="177">
        <v>1.15732008517959</v>
      </c>
      <c r="I91" s="4">
        <v>72.239633274428897</v>
      </c>
      <c r="J91" s="177">
        <v>3.1241379015547999</v>
      </c>
      <c r="K91" s="4" t="s">
        <v>888</v>
      </c>
      <c r="L91" s="177" t="s">
        <v>888</v>
      </c>
      <c r="M91" s="4">
        <v>70.583475047479297</v>
      </c>
      <c r="N91" s="177">
        <v>1.42158635597801</v>
      </c>
      <c r="O91" s="4">
        <v>70.527704713958897</v>
      </c>
      <c r="P91" s="177">
        <v>1.43953830058327</v>
      </c>
      <c r="Q91" s="4">
        <v>-5.5770333520442299E-2</v>
      </c>
      <c r="R91" s="177">
        <v>1.9984037928468401</v>
      </c>
      <c r="S91" s="4">
        <v>71.201889457191299</v>
      </c>
      <c r="T91" s="177">
        <v>1.5701406157956299</v>
      </c>
      <c r="U91" s="4">
        <v>68.200579103140399</v>
      </c>
      <c r="V91" s="177">
        <v>1.9108271868109801</v>
      </c>
      <c r="W91" s="4">
        <v>73.109183695721597</v>
      </c>
      <c r="X91" s="177">
        <v>2.22219340594881</v>
      </c>
      <c r="Y91" s="4">
        <v>1.90729423853027</v>
      </c>
      <c r="Z91" s="177">
        <v>2.6557212447311902</v>
      </c>
      <c r="AA91" s="4" t="s">
        <v>888</v>
      </c>
      <c r="AB91" s="177" t="s">
        <v>888</v>
      </c>
      <c r="AC91" s="4">
        <v>70.607131676135296</v>
      </c>
      <c r="AD91" s="177">
        <v>1.31686428734926</v>
      </c>
      <c r="AE91" s="4">
        <v>69.927936087997793</v>
      </c>
      <c r="AF91" s="177">
        <v>2.2811637224558798</v>
      </c>
      <c r="AG91" s="4" t="s">
        <v>888</v>
      </c>
      <c r="AH91" s="177" t="s">
        <v>888</v>
      </c>
      <c r="AI91" s="4">
        <v>68.333619222016196</v>
      </c>
      <c r="AJ91" s="177">
        <v>1.70955698843851</v>
      </c>
      <c r="AK91" s="4">
        <v>71.347338219256699</v>
      </c>
      <c r="AL91" s="177">
        <v>1.51985388089627</v>
      </c>
      <c r="AM91" s="4">
        <v>72.903667283369899</v>
      </c>
      <c r="AN91" s="177">
        <v>2.56533758214638</v>
      </c>
      <c r="AO91" s="4">
        <v>4.5700480613536998</v>
      </c>
      <c r="AP91" s="177">
        <v>3.0634352077178799</v>
      </c>
      <c r="AQ91" s="6"/>
      <c r="AR91" s="6"/>
      <c r="AS91" s="4">
        <v>-4.2190160709046598</v>
      </c>
      <c r="AT91" s="196">
        <v>1.59664759515425</v>
      </c>
    </row>
    <row r="92" spans="1:46" ht="13" customHeight="1" x14ac:dyDescent="0.35">
      <c r="A92" s="3" t="s">
        <v>387</v>
      </c>
      <c r="B92" s="111">
        <v>3</v>
      </c>
      <c r="C92" s="4">
        <v>83.316063749727704</v>
      </c>
      <c r="D92" s="177">
        <v>0.67890680028262196</v>
      </c>
      <c r="E92" s="4" t="s">
        <v>888</v>
      </c>
      <c r="F92" s="177" t="s">
        <v>888</v>
      </c>
      <c r="G92" s="4">
        <v>83.379802003025105</v>
      </c>
      <c r="H92" s="177">
        <v>0.75704810060259098</v>
      </c>
      <c r="I92" s="4">
        <v>82.881230427506907</v>
      </c>
      <c r="J92" s="177">
        <v>1.58645439930195</v>
      </c>
      <c r="K92" s="4" t="s">
        <v>888</v>
      </c>
      <c r="L92" s="177" t="s">
        <v>888</v>
      </c>
      <c r="M92" s="4">
        <v>82.964764265619095</v>
      </c>
      <c r="N92" s="177">
        <v>0.72975584097327295</v>
      </c>
      <c r="O92" s="4">
        <v>85.731497659782704</v>
      </c>
      <c r="P92" s="177">
        <v>1.6314888981900899</v>
      </c>
      <c r="Q92" s="4">
        <v>2.7667333941635799</v>
      </c>
      <c r="R92" s="177">
        <v>1.7555459106656699</v>
      </c>
      <c r="S92" s="4">
        <v>79.7644103972344</v>
      </c>
      <c r="T92" s="177">
        <v>1.66713560544716</v>
      </c>
      <c r="U92" s="4">
        <v>83.004200142839494</v>
      </c>
      <c r="V92" s="177">
        <v>0.98629638205345804</v>
      </c>
      <c r="W92" s="4">
        <v>86.143278492676302</v>
      </c>
      <c r="X92" s="177">
        <v>1.1405512626355201</v>
      </c>
      <c r="Y92" s="4">
        <v>6.3788680954418497</v>
      </c>
      <c r="Z92" s="177">
        <v>2.0031952429094702</v>
      </c>
      <c r="AA92" s="4" t="s">
        <v>888</v>
      </c>
      <c r="AB92" s="177" t="s">
        <v>888</v>
      </c>
      <c r="AC92" s="4">
        <v>82.636074026142495</v>
      </c>
      <c r="AD92" s="177">
        <v>0.93100283421553898</v>
      </c>
      <c r="AE92" s="4">
        <v>83.985973116841805</v>
      </c>
      <c r="AF92" s="177">
        <v>1.07858799141399</v>
      </c>
      <c r="AG92" s="4" t="s">
        <v>888</v>
      </c>
      <c r="AH92" s="177" t="s">
        <v>888</v>
      </c>
      <c r="AI92" s="4">
        <v>82.316816805848006</v>
      </c>
      <c r="AJ92" s="177">
        <v>0.92966574718483597</v>
      </c>
      <c r="AK92" s="4">
        <v>84.563276007624196</v>
      </c>
      <c r="AL92" s="177">
        <v>0.94936155559093505</v>
      </c>
      <c r="AM92" s="4" t="s">
        <v>888</v>
      </c>
      <c r="AN92" s="177" t="s">
        <v>888</v>
      </c>
      <c r="AO92" s="4" t="s">
        <v>888</v>
      </c>
      <c r="AP92" s="177" t="s">
        <v>888</v>
      </c>
      <c r="AQ92" s="6"/>
      <c r="AR92" s="6"/>
      <c r="AS92" s="4">
        <v>-1.90822646829922</v>
      </c>
      <c r="AT92" s="196">
        <v>0.99488326509464797</v>
      </c>
    </row>
    <row r="93" spans="1:46" ht="13" customHeight="1" x14ac:dyDescent="0.35">
      <c r="A93" s="3" t="s">
        <v>389</v>
      </c>
      <c r="B93" s="111">
        <v>3</v>
      </c>
      <c r="C93" s="4">
        <v>89.553689239593496</v>
      </c>
      <c r="D93" s="177">
        <v>0.64240212661638396</v>
      </c>
      <c r="E93" s="4">
        <v>90.146630000902405</v>
      </c>
      <c r="F93" s="177">
        <v>2.3180615795829902</v>
      </c>
      <c r="G93" s="4">
        <v>90.062295258515803</v>
      </c>
      <c r="H93" s="177">
        <v>1.2154605633939199</v>
      </c>
      <c r="I93" s="4">
        <v>89.237688946380203</v>
      </c>
      <c r="J93" s="177">
        <v>0.78718664507009595</v>
      </c>
      <c r="K93" s="4">
        <v>-0.90894105452216001</v>
      </c>
      <c r="L93" s="177">
        <v>2.44132994022522</v>
      </c>
      <c r="M93" s="4">
        <v>89.343284106078201</v>
      </c>
      <c r="N93" s="177">
        <v>0.71456994988063105</v>
      </c>
      <c r="O93" s="4">
        <v>92.665459787907594</v>
      </c>
      <c r="P93" s="177">
        <v>1.2934947513839501</v>
      </c>
      <c r="Q93" s="4">
        <v>3.3221756818293802</v>
      </c>
      <c r="R93" s="177">
        <v>1.44699149576709</v>
      </c>
      <c r="S93" s="4">
        <v>90.064214733367393</v>
      </c>
      <c r="T93" s="177">
        <v>0.78277034406822199</v>
      </c>
      <c r="U93" s="4">
        <v>87.235254859862295</v>
      </c>
      <c r="V93" s="177">
        <v>1.7818407547886901</v>
      </c>
      <c r="W93" s="4">
        <v>85.200859724542497</v>
      </c>
      <c r="X93" s="177">
        <v>3.15317061057354</v>
      </c>
      <c r="Y93" s="4">
        <v>-4.8633550088248798</v>
      </c>
      <c r="Z93" s="177">
        <v>3.3286157640976199</v>
      </c>
      <c r="AA93" s="4">
        <v>89.960298424878005</v>
      </c>
      <c r="AB93" s="177">
        <v>0.82073767252616603</v>
      </c>
      <c r="AC93" s="4">
        <v>89.557132832821296</v>
      </c>
      <c r="AD93" s="177">
        <v>1.86994475017773</v>
      </c>
      <c r="AE93" s="4">
        <v>87.237623234483095</v>
      </c>
      <c r="AF93" s="177">
        <v>1.9066048644340201</v>
      </c>
      <c r="AG93" s="4">
        <v>-2.7226751903949</v>
      </c>
      <c r="AH93" s="177">
        <v>2.1380287058749401</v>
      </c>
      <c r="AI93" s="4">
        <v>89.796239754817606</v>
      </c>
      <c r="AJ93" s="177">
        <v>0.66258140477578298</v>
      </c>
      <c r="AK93" s="4" t="s">
        <v>888</v>
      </c>
      <c r="AL93" s="177" t="s">
        <v>888</v>
      </c>
      <c r="AM93" s="4" t="s">
        <v>888</v>
      </c>
      <c r="AN93" s="177" t="s">
        <v>888</v>
      </c>
      <c r="AO93" s="4" t="s">
        <v>888</v>
      </c>
      <c r="AP93" s="177" t="s">
        <v>888</v>
      </c>
      <c r="AQ93" s="6"/>
      <c r="AR93" s="6"/>
      <c r="AS93" s="4">
        <v>2.2585539001994399E-2</v>
      </c>
      <c r="AT93" s="196">
        <v>0.88362333584266795</v>
      </c>
    </row>
    <row r="94" spans="1:46" ht="13" customHeight="1" x14ac:dyDescent="0.35">
      <c r="A94" s="3" t="s">
        <v>394</v>
      </c>
      <c r="B94" s="111">
        <v>3</v>
      </c>
      <c r="C94" s="4">
        <v>70.114834054776694</v>
      </c>
      <c r="D94" s="177">
        <v>0.95712601711182799</v>
      </c>
      <c r="E94" s="4" t="s">
        <v>888</v>
      </c>
      <c r="F94" s="177" t="s">
        <v>888</v>
      </c>
      <c r="G94" s="4">
        <v>71.130733338597594</v>
      </c>
      <c r="H94" s="177">
        <v>1.33985367832243</v>
      </c>
      <c r="I94" s="4">
        <v>69.691811577566995</v>
      </c>
      <c r="J94" s="177">
        <v>1.9456375823863701</v>
      </c>
      <c r="K94" s="4" t="s">
        <v>888</v>
      </c>
      <c r="L94" s="177" t="s">
        <v>888</v>
      </c>
      <c r="M94" s="4">
        <v>70.423732688799504</v>
      </c>
      <c r="N94" s="177">
        <v>1.0800626037639101</v>
      </c>
      <c r="O94" s="4" t="s">
        <v>888</v>
      </c>
      <c r="P94" s="177" t="s">
        <v>888</v>
      </c>
      <c r="Q94" s="4" t="s">
        <v>888</v>
      </c>
      <c r="R94" s="177" t="s">
        <v>888</v>
      </c>
      <c r="S94" s="4">
        <v>70.896672985156997</v>
      </c>
      <c r="T94" s="177">
        <v>1.5300875439675199</v>
      </c>
      <c r="U94" s="4">
        <v>70.584991180399101</v>
      </c>
      <c r="V94" s="177">
        <v>1.7133644050604699</v>
      </c>
      <c r="W94" s="4" t="s">
        <v>888</v>
      </c>
      <c r="X94" s="177" t="s">
        <v>888</v>
      </c>
      <c r="Y94" s="4" t="s">
        <v>888</v>
      </c>
      <c r="Z94" s="177" t="s">
        <v>888</v>
      </c>
      <c r="AA94" s="4">
        <v>67.796596810547697</v>
      </c>
      <c r="AB94" s="177">
        <v>2.6551159429726501</v>
      </c>
      <c r="AC94" s="4">
        <v>70.709976360886998</v>
      </c>
      <c r="AD94" s="177">
        <v>1.1338502146054099</v>
      </c>
      <c r="AE94" s="4" t="s">
        <v>888</v>
      </c>
      <c r="AF94" s="177" t="s">
        <v>888</v>
      </c>
      <c r="AG94" s="4" t="s">
        <v>888</v>
      </c>
      <c r="AH94" s="177" t="s">
        <v>888</v>
      </c>
      <c r="AI94" s="4">
        <v>70.174023668036199</v>
      </c>
      <c r="AJ94" s="177">
        <v>1.38835415820922</v>
      </c>
      <c r="AK94" s="4">
        <v>70.855541273679194</v>
      </c>
      <c r="AL94" s="177">
        <v>1.6680359514110401</v>
      </c>
      <c r="AM94" s="4" t="s">
        <v>888</v>
      </c>
      <c r="AN94" s="177" t="s">
        <v>888</v>
      </c>
      <c r="AO94" s="4" t="s">
        <v>888</v>
      </c>
      <c r="AP94" s="177" t="s">
        <v>888</v>
      </c>
      <c r="AQ94" s="6"/>
      <c r="AR94" s="6"/>
      <c r="AS94" s="4">
        <v>-5.4797995825471402</v>
      </c>
      <c r="AT94" s="196">
        <v>1.3283574008827499</v>
      </c>
    </row>
    <row r="95" spans="1:46" ht="13" customHeight="1" x14ac:dyDescent="0.35">
      <c r="A95" s="3" t="s">
        <v>398</v>
      </c>
      <c r="B95" s="111">
        <v>3</v>
      </c>
      <c r="C95" s="4">
        <v>87.523370795493605</v>
      </c>
      <c r="D95" s="177">
        <v>0.585549519320128</v>
      </c>
      <c r="E95" s="4" t="s">
        <v>888</v>
      </c>
      <c r="F95" s="177" t="s">
        <v>888</v>
      </c>
      <c r="G95" s="4">
        <v>86.900534192943894</v>
      </c>
      <c r="H95" s="177">
        <v>1.0087866770829099</v>
      </c>
      <c r="I95" s="4">
        <v>87.928222494466397</v>
      </c>
      <c r="J95" s="177">
        <v>0.73098265293416498</v>
      </c>
      <c r="K95" s="4" t="s">
        <v>888</v>
      </c>
      <c r="L95" s="177" t="s">
        <v>888</v>
      </c>
      <c r="M95" s="4">
        <v>86.754488777135194</v>
      </c>
      <c r="N95" s="177">
        <v>0.64484319828653303</v>
      </c>
      <c r="O95" s="4">
        <v>91.781537689572801</v>
      </c>
      <c r="P95" s="177">
        <v>1.54137212596277</v>
      </c>
      <c r="Q95" s="4">
        <v>5.0270489124375901</v>
      </c>
      <c r="R95" s="177">
        <v>1.6701249073245401</v>
      </c>
      <c r="S95" s="4">
        <v>87.320263114453496</v>
      </c>
      <c r="T95" s="177">
        <v>1.0418038535149501</v>
      </c>
      <c r="U95" s="4">
        <v>87.358467066297706</v>
      </c>
      <c r="V95" s="177">
        <v>1.0331726960049601</v>
      </c>
      <c r="W95" s="4">
        <v>87.722118025400704</v>
      </c>
      <c r="X95" s="177">
        <v>0.92199140894453402</v>
      </c>
      <c r="Y95" s="4">
        <v>0.40185491094716502</v>
      </c>
      <c r="Z95" s="177">
        <v>1.44549881010713</v>
      </c>
      <c r="AA95" s="4">
        <v>88.108478149582098</v>
      </c>
      <c r="AB95" s="177">
        <v>0.73065898227628001</v>
      </c>
      <c r="AC95" s="4">
        <v>85.435383510116296</v>
      </c>
      <c r="AD95" s="177">
        <v>1.37931940515638</v>
      </c>
      <c r="AE95" s="4">
        <v>88.310573178437195</v>
      </c>
      <c r="AF95" s="177">
        <v>1.5879958096670801</v>
      </c>
      <c r="AG95" s="4">
        <v>0.202095028855098</v>
      </c>
      <c r="AH95" s="177">
        <v>1.7640273536109901</v>
      </c>
      <c r="AI95" s="4">
        <v>87.462653989406604</v>
      </c>
      <c r="AJ95" s="177">
        <v>0.63144562376022295</v>
      </c>
      <c r="AK95" s="4" t="s">
        <v>888</v>
      </c>
      <c r="AL95" s="177" t="s">
        <v>888</v>
      </c>
      <c r="AM95" s="4" t="s">
        <v>888</v>
      </c>
      <c r="AN95" s="177" t="s">
        <v>888</v>
      </c>
      <c r="AO95" s="4" t="s">
        <v>888</v>
      </c>
      <c r="AP95" s="177" t="s">
        <v>888</v>
      </c>
      <c r="AQ95" s="6"/>
      <c r="AR95" s="6"/>
      <c r="AS95" s="4">
        <v>-2.1940452795163901</v>
      </c>
      <c r="AT95" s="196">
        <v>0.78411726709296004</v>
      </c>
    </row>
    <row r="96" spans="1:46" ht="13" customHeight="1" x14ac:dyDescent="0.35">
      <c r="A96" s="3" t="s">
        <v>399</v>
      </c>
      <c r="B96" s="111">
        <v>3</v>
      </c>
      <c r="C96" s="4">
        <v>92.057107317467498</v>
      </c>
      <c r="D96" s="177">
        <v>0.75605348001499195</v>
      </c>
      <c r="E96" s="4">
        <v>93.301724305320803</v>
      </c>
      <c r="F96" s="177">
        <v>1.2778104191549899</v>
      </c>
      <c r="G96" s="4">
        <v>92.980198601839803</v>
      </c>
      <c r="H96" s="177">
        <v>1.32989718103717</v>
      </c>
      <c r="I96" s="4">
        <v>91.745058495999501</v>
      </c>
      <c r="J96" s="177">
        <v>0.92573475705869102</v>
      </c>
      <c r="K96" s="4">
        <v>-1.5566658093213599</v>
      </c>
      <c r="L96" s="177">
        <v>1.54248814213346</v>
      </c>
      <c r="M96" s="4">
        <v>93.742148359402705</v>
      </c>
      <c r="N96" s="177">
        <v>1.13912363094272</v>
      </c>
      <c r="O96" s="4">
        <v>91.556000145572597</v>
      </c>
      <c r="P96" s="177">
        <v>0.92185002327291399</v>
      </c>
      <c r="Q96" s="4">
        <v>-2.1861482138300898</v>
      </c>
      <c r="R96" s="177">
        <v>1.4780545192108001</v>
      </c>
      <c r="S96" s="4">
        <v>91.917017603946704</v>
      </c>
      <c r="T96" s="177">
        <v>0.93297480360961504</v>
      </c>
      <c r="U96" s="4">
        <v>91.367782033255594</v>
      </c>
      <c r="V96" s="177">
        <v>2.7583856193098102</v>
      </c>
      <c r="W96" s="4">
        <v>94.608443433409306</v>
      </c>
      <c r="X96" s="177">
        <v>1.28076377953916</v>
      </c>
      <c r="Y96" s="4">
        <v>2.6914258294625499</v>
      </c>
      <c r="Z96" s="177">
        <v>1.6250597974152801</v>
      </c>
      <c r="AA96" s="4">
        <v>91.446481312986705</v>
      </c>
      <c r="AB96" s="177">
        <v>1.7302318025054799</v>
      </c>
      <c r="AC96" s="4">
        <v>93.343884097305406</v>
      </c>
      <c r="AD96" s="177">
        <v>1.03375753053634</v>
      </c>
      <c r="AE96" s="4">
        <v>90.862411750927805</v>
      </c>
      <c r="AF96" s="177">
        <v>1.8319941168157099</v>
      </c>
      <c r="AG96" s="4">
        <v>-0.58406956205898597</v>
      </c>
      <c r="AH96" s="177">
        <v>2.5210109096925502</v>
      </c>
      <c r="AI96" s="4">
        <v>92.601988353537294</v>
      </c>
      <c r="AJ96" s="177">
        <v>0.88747100438250404</v>
      </c>
      <c r="AK96" s="4">
        <v>88.787399260317997</v>
      </c>
      <c r="AL96" s="177">
        <v>2.6211919140269</v>
      </c>
      <c r="AM96" s="4" t="s">
        <v>431</v>
      </c>
      <c r="AN96" s="177" t="s">
        <v>431</v>
      </c>
      <c r="AO96" s="4" t="s">
        <v>431</v>
      </c>
      <c r="AP96" s="177" t="s">
        <v>431</v>
      </c>
      <c r="AQ96" s="6"/>
      <c r="AR96" s="6"/>
      <c r="AS96" s="4">
        <v>-1.4476575228259601</v>
      </c>
      <c r="AT96" s="196">
        <v>0.98685240015138798</v>
      </c>
    </row>
    <row r="97" spans="1:46" ht="13" customHeight="1" x14ac:dyDescent="0.35">
      <c r="A97" s="195" t="s">
        <v>411</v>
      </c>
      <c r="B97" s="187">
        <v>3</v>
      </c>
      <c r="C97" s="188">
        <v>75.744586874807297</v>
      </c>
      <c r="D97" s="189">
        <v>0.32088705505937098</v>
      </c>
      <c r="E97" s="188">
        <v>91.724177153111597</v>
      </c>
      <c r="F97" s="189">
        <v>1.32346221650259</v>
      </c>
      <c r="G97" s="188">
        <v>75.641912584421405</v>
      </c>
      <c r="H97" s="189">
        <v>0.445680664742854</v>
      </c>
      <c r="I97" s="188">
        <v>76.164509112265094</v>
      </c>
      <c r="J97" s="189">
        <v>0.628229803081092</v>
      </c>
      <c r="K97" s="188">
        <v>-1.23280343192176</v>
      </c>
      <c r="L97" s="189">
        <v>1.4438976370974499</v>
      </c>
      <c r="M97" s="188">
        <v>75.698847509501803</v>
      </c>
      <c r="N97" s="189">
        <v>0.37302580168846</v>
      </c>
      <c r="O97" s="188">
        <v>86.452439999358901</v>
      </c>
      <c r="P97" s="189">
        <v>0.62073474888151103</v>
      </c>
      <c r="Q97" s="188">
        <v>1.7748078882160001</v>
      </c>
      <c r="R97" s="189">
        <v>0.75215173789248602</v>
      </c>
      <c r="S97" s="188">
        <v>75.248450308084898</v>
      </c>
      <c r="T97" s="189">
        <v>0.49647450410570998</v>
      </c>
      <c r="U97" s="188">
        <v>75.408603885816305</v>
      </c>
      <c r="V97" s="189">
        <v>0.66000150553585302</v>
      </c>
      <c r="W97" s="188">
        <v>77.0359269393023</v>
      </c>
      <c r="X97" s="189">
        <v>0.93981641580684205</v>
      </c>
      <c r="Y97" s="188">
        <v>1.16579415651339</v>
      </c>
      <c r="Z97" s="189">
        <v>1.0798041109296701</v>
      </c>
      <c r="AA97" s="188">
        <v>74.604378456566707</v>
      </c>
      <c r="AB97" s="189">
        <v>0.71552888252104296</v>
      </c>
      <c r="AC97" s="188">
        <v>75.570091594686005</v>
      </c>
      <c r="AD97" s="189">
        <v>0.50996592800095797</v>
      </c>
      <c r="AE97" s="188">
        <v>78.470764966250997</v>
      </c>
      <c r="AF97" s="189">
        <v>0.98826071186793796</v>
      </c>
      <c r="AG97" s="188">
        <v>1.3825873140902101</v>
      </c>
      <c r="AH97" s="189">
        <v>1.55643931569728</v>
      </c>
      <c r="AI97" s="188">
        <v>74.776412507327706</v>
      </c>
      <c r="AJ97" s="189">
        <v>0.45013607072201101</v>
      </c>
      <c r="AK97" s="188">
        <v>71.790320672498794</v>
      </c>
      <c r="AL97" s="189">
        <v>0.75878297542318895</v>
      </c>
      <c r="AM97" s="188">
        <v>62.344164373216202</v>
      </c>
      <c r="AN97" s="189">
        <v>2.1656019788785299</v>
      </c>
      <c r="AO97" s="188">
        <v>7.4895600545831904</v>
      </c>
      <c r="AP97" s="189">
        <v>2.6254947617001698</v>
      </c>
      <c r="AQ97" s="9"/>
      <c r="AR97" s="9"/>
      <c r="AS97" s="188">
        <v>-5.1651643257326603</v>
      </c>
      <c r="AT97" s="200">
        <v>0.452277113282193</v>
      </c>
    </row>
    <row r="99" spans="1:46" x14ac:dyDescent="0.35">
      <c r="A99" s="201" t="s">
        <v>412</v>
      </c>
    </row>
    <row r="100" spans="1:46" x14ac:dyDescent="0.35">
      <c r="A100" s="201" t="s">
        <v>460</v>
      </c>
    </row>
    <row r="101" spans="1:46" x14ac:dyDescent="0.35">
      <c r="A101" s="201" t="s">
        <v>461</v>
      </c>
    </row>
    <row r="102" spans="1:46" x14ac:dyDescent="0.35">
      <c r="A102" s="201" t="s">
        <v>462</v>
      </c>
    </row>
    <row r="103" spans="1:46" x14ac:dyDescent="0.35">
      <c r="A103" s="201" t="s">
        <v>463</v>
      </c>
    </row>
    <row r="104" spans="1:46" x14ac:dyDescent="0.35">
      <c r="A104" s="201" t="s">
        <v>464</v>
      </c>
    </row>
    <row r="105" spans="1:46" x14ac:dyDescent="0.35">
      <c r="A105" s="201" t="s">
        <v>465</v>
      </c>
    </row>
    <row r="106" spans="1:46" x14ac:dyDescent="0.35">
      <c r="A106" s="201" t="s">
        <v>413</v>
      </c>
    </row>
    <row r="107" spans="1:46" x14ac:dyDescent="0.35">
      <c r="A107" s="201" t="s">
        <v>414</v>
      </c>
    </row>
    <row r="108" spans="1:46" x14ac:dyDescent="0.35">
      <c r="A108" s="201" t="s">
        <v>415</v>
      </c>
    </row>
    <row r="109" spans="1:46" x14ac:dyDescent="0.35">
      <c r="A109" s="170" t="str">
        <f>HYPERLINK("https://oecdcode.org/disclaimers/cyprus.html", "Information on data for Cyprus: https://oecdcode.org/disclaimers/cyprus.html")</f>
        <v>Information on data for Cyprus: https://oecdcode.org/disclaimers/cyprus.html</v>
      </c>
    </row>
    <row r="110" spans="1:46" x14ac:dyDescent="0.35">
      <c r="A110"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200" priority="7">
      <formula>ABS(K1/L1)&gt;1.95996398454005</formula>
    </cfRule>
  </conditionalFormatting>
  <conditionalFormatting sqref="Q1:Q200">
    <cfRule type="expression" dxfId="199" priority="6">
      <formula>ABS(Q1/R1)&gt;1.95996398454005</formula>
    </cfRule>
  </conditionalFormatting>
  <conditionalFormatting sqref="Y1:Y200">
    <cfRule type="expression" dxfId="198" priority="5">
      <formula>ABS(Y1/Z1)&gt;1.95996398454005</formula>
    </cfRule>
  </conditionalFormatting>
  <conditionalFormatting sqref="AG1:AG200">
    <cfRule type="expression" dxfId="197" priority="4">
      <formula>ABS(AG1/AH1)&gt;1.95996398454005</formula>
    </cfRule>
  </conditionalFormatting>
  <conditionalFormatting sqref="AO1:AO200">
    <cfRule type="expression" dxfId="196" priority="3">
      <formula>ABS(AO1/AP1)&gt;1.95996398454005</formula>
    </cfRule>
  </conditionalFormatting>
  <conditionalFormatting sqref="AQ1:AQ200">
    <cfRule type="expression" dxfId="195" priority="2">
      <formula>ABS(AQ1/AR1)&gt;1.95996398454005</formula>
    </cfRule>
  </conditionalFormatting>
  <conditionalFormatting sqref="AS1:AS200">
    <cfRule type="expression" dxfId="194"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4"/>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304</v>
      </c>
    </row>
    <row r="2" spans="1:26" x14ac:dyDescent="0.35">
      <c r="A2" s="23" t="s">
        <v>305</v>
      </c>
    </row>
    <row r="3" spans="1:26" x14ac:dyDescent="0.35">
      <c r="A3" s="41" t="s">
        <v>343</v>
      </c>
    </row>
    <row r="4" spans="1:26" x14ac:dyDescent="0.35">
      <c r="A4" s="168" t="str">
        <f>HYPERLINK("#'TOC'!A1", "Back to TOC")</f>
        <v>Back to TOC</v>
      </c>
    </row>
    <row r="7" spans="1:26" ht="16" customHeight="1" x14ac:dyDescent="0.35">
      <c r="B7" s="334" t="s">
        <v>344</v>
      </c>
      <c r="C7" s="337" t="s">
        <v>679</v>
      </c>
      <c r="D7" s="337"/>
      <c r="E7" s="337"/>
      <c r="F7" s="337"/>
      <c r="G7" s="337"/>
      <c r="H7" s="337"/>
      <c r="I7" s="337"/>
      <c r="J7" s="337"/>
      <c r="K7" s="337"/>
      <c r="L7" s="337"/>
      <c r="M7" s="337"/>
      <c r="N7" s="337"/>
      <c r="O7" s="337"/>
      <c r="P7" s="337"/>
      <c r="Q7" s="337"/>
      <c r="R7" s="337"/>
      <c r="S7" s="337"/>
      <c r="T7" s="337"/>
      <c r="U7" s="337"/>
      <c r="V7" s="337"/>
      <c r="W7" s="337"/>
      <c r="X7" s="337"/>
      <c r="Y7" s="337"/>
      <c r="Z7" s="343"/>
    </row>
    <row r="8" spans="1:26" ht="32" customHeight="1" x14ac:dyDescent="0.35">
      <c r="B8" s="335"/>
      <c r="C8" s="338" t="s">
        <v>680</v>
      </c>
      <c r="D8" s="338"/>
      <c r="E8" s="338" t="s">
        <v>681</v>
      </c>
      <c r="F8" s="338"/>
      <c r="G8" s="338" t="s">
        <v>682</v>
      </c>
      <c r="H8" s="338"/>
      <c r="I8" s="338" t="s">
        <v>683</v>
      </c>
      <c r="J8" s="338"/>
      <c r="K8" s="365" t="s">
        <v>348</v>
      </c>
      <c r="L8" s="365"/>
      <c r="M8" s="365"/>
      <c r="N8" s="365"/>
      <c r="O8" s="365"/>
      <c r="P8" s="365"/>
      <c r="Q8" s="365"/>
      <c r="R8" s="365"/>
      <c r="S8" s="365" t="s">
        <v>351</v>
      </c>
      <c r="T8" s="365"/>
      <c r="U8" s="365"/>
      <c r="V8" s="365"/>
      <c r="W8" s="365"/>
      <c r="X8" s="365"/>
      <c r="Y8" s="365"/>
      <c r="Z8" s="366"/>
    </row>
    <row r="9" spans="1:26" ht="48" customHeight="1" x14ac:dyDescent="0.35">
      <c r="B9" s="335"/>
      <c r="C9" s="344"/>
      <c r="D9" s="344"/>
      <c r="E9" s="344"/>
      <c r="F9" s="344"/>
      <c r="G9" s="344"/>
      <c r="H9" s="344"/>
      <c r="I9" s="344"/>
      <c r="J9" s="344"/>
      <c r="K9" s="340" t="s">
        <v>680</v>
      </c>
      <c r="L9" s="340"/>
      <c r="M9" s="340" t="s">
        <v>681</v>
      </c>
      <c r="N9" s="340"/>
      <c r="O9" s="340" t="s">
        <v>682</v>
      </c>
      <c r="P9" s="340"/>
      <c r="Q9" s="340" t="s">
        <v>683</v>
      </c>
      <c r="R9" s="340"/>
      <c r="S9" s="340" t="s">
        <v>680</v>
      </c>
      <c r="T9" s="340"/>
      <c r="U9" s="340" t="s">
        <v>681</v>
      </c>
      <c r="V9" s="340"/>
      <c r="W9" s="340" t="s">
        <v>682</v>
      </c>
      <c r="X9" s="340"/>
      <c r="Y9" s="340" t="s">
        <v>683</v>
      </c>
      <c r="Z9" s="342"/>
    </row>
    <row r="10" spans="1:2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45" t="s">
        <v>346</v>
      </c>
    </row>
    <row r="11" spans="1:26" ht="13" customHeight="1" x14ac:dyDescent="0.35">
      <c r="A11" s="53"/>
      <c r="B11" s="185"/>
      <c r="C11" s="54" t="s">
        <v>2260</v>
      </c>
      <c r="D11" s="186" t="s">
        <v>2261</v>
      </c>
      <c r="E11" s="54" t="s">
        <v>2262</v>
      </c>
      <c r="F11" s="186" t="s">
        <v>2263</v>
      </c>
      <c r="G11" s="54" t="s">
        <v>2264</v>
      </c>
      <c r="H11" s="186" t="s">
        <v>2265</v>
      </c>
      <c r="I11" s="54" t="s">
        <v>2266</v>
      </c>
      <c r="J11" s="186" t="s">
        <v>2267</v>
      </c>
      <c r="K11" s="56" t="s">
        <v>2268</v>
      </c>
      <c r="L11" s="56" t="s">
        <v>2269</v>
      </c>
      <c r="M11" s="56" t="s">
        <v>2270</v>
      </c>
      <c r="N11" s="56" t="s">
        <v>2271</v>
      </c>
      <c r="O11" s="56" t="s">
        <v>2272</v>
      </c>
      <c r="P11" s="56" t="s">
        <v>2273</v>
      </c>
      <c r="Q11" s="56" t="s">
        <v>2274</v>
      </c>
      <c r="R11" s="56" t="s">
        <v>2275</v>
      </c>
      <c r="S11" s="56" t="s">
        <v>2276</v>
      </c>
      <c r="T11" s="56" t="s">
        <v>2277</v>
      </c>
      <c r="U11" s="56" t="s">
        <v>2278</v>
      </c>
      <c r="V11" s="56" t="s">
        <v>2279</v>
      </c>
      <c r="W11" s="56" t="s">
        <v>2280</v>
      </c>
      <c r="X11" s="56" t="s">
        <v>2281</v>
      </c>
      <c r="Y11" s="56" t="s">
        <v>2282</v>
      </c>
      <c r="Z11" s="2" t="s">
        <v>2283</v>
      </c>
    </row>
    <row r="12" spans="1:26" ht="13" customHeight="1" x14ac:dyDescent="0.35">
      <c r="A12" s="3" t="s">
        <v>352</v>
      </c>
      <c r="B12" s="171">
        <v>2</v>
      </c>
      <c r="C12" s="4">
        <v>96.866925778311497</v>
      </c>
      <c r="D12" s="177">
        <v>0.45148451192738198</v>
      </c>
      <c r="E12" s="4">
        <v>94.559152277083797</v>
      </c>
      <c r="F12" s="177">
        <v>0.53645118759039001</v>
      </c>
      <c r="G12" s="4">
        <v>95.143693019527802</v>
      </c>
      <c r="H12" s="177">
        <v>0.50750222520658606</v>
      </c>
      <c r="I12" s="4">
        <v>90.895988204658494</v>
      </c>
      <c r="J12" s="177">
        <v>0.72593769173460798</v>
      </c>
      <c r="K12" s="6"/>
      <c r="L12" s="6"/>
      <c r="M12" s="6"/>
      <c r="N12" s="6"/>
      <c r="O12" s="6"/>
      <c r="P12" s="6"/>
      <c r="Q12" s="6"/>
      <c r="R12" s="6"/>
      <c r="S12" s="6"/>
      <c r="T12" s="6"/>
      <c r="U12" s="6"/>
      <c r="V12" s="6"/>
      <c r="W12" s="6"/>
      <c r="X12" s="6"/>
      <c r="Y12" s="6"/>
      <c r="Z12" s="8"/>
    </row>
    <row r="13" spans="1:26" ht="13" customHeight="1" x14ac:dyDescent="0.35">
      <c r="A13" s="3" t="s">
        <v>353</v>
      </c>
      <c r="B13" s="171">
        <v>2</v>
      </c>
      <c r="C13" s="4">
        <v>89.029257359126603</v>
      </c>
      <c r="D13" s="177">
        <v>0.82556393272894402</v>
      </c>
      <c r="E13" s="4">
        <v>79.700321158544597</v>
      </c>
      <c r="F13" s="177">
        <v>1.06112419129001</v>
      </c>
      <c r="G13" s="4">
        <v>72.992026127579294</v>
      </c>
      <c r="H13" s="177">
        <v>1.2054369301474199</v>
      </c>
      <c r="I13" s="4">
        <v>76.293113555812695</v>
      </c>
      <c r="J13" s="177">
        <v>1.1926012881483701</v>
      </c>
      <c r="K13" s="6"/>
      <c r="L13" s="6"/>
      <c r="M13" s="6"/>
      <c r="N13" s="6"/>
      <c r="O13" s="6"/>
      <c r="P13" s="6"/>
      <c r="Q13" s="6"/>
      <c r="R13" s="6"/>
      <c r="S13" s="6"/>
      <c r="T13" s="6"/>
      <c r="U13" s="6"/>
      <c r="V13" s="6"/>
      <c r="W13" s="6"/>
      <c r="X13" s="6"/>
      <c r="Y13" s="6"/>
      <c r="Z13" s="8"/>
    </row>
    <row r="14" spans="1:26" ht="13" customHeight="1" x14ac:dyDescent="0.35">
      <c r="A14" s="3" t="s">
        <v>354</v>
      </c>
      <c r="B14" s="171">
        <v>2</v>
      </c>
      <c r="C14" s="4">
        <v>74.850156447677094</v>
      </c>
      <c r="D14" s="177">
        <v>0.88002445474983404</v>
      </c>
      <c r="E14" s="4">
        <v>45.147813950942599</v>
      </c>
      <c r="F14" s="177">
        <v>1.14538901698227</v>
      </c>
      <c r="G14" s="4">
        <v>43.354074152392101</v>
      </c>
      <c r="H14" s="177">
        <v>1.0374990948910801</v>
      </c>
      <c r="I14" s="4">
        <v>47.897641247513199</v>
      </c>
      <c r="J14" s="177">
        <v>1.03508186420683</v>
      </c>
      <c r="K14" s="6"/>
      <c r="L14" s="6"/>
      <c r="M14" s="6"/>
      <c r="N14" s="6"/>
      <c r="O14" s="6"/>
      <c r="P14" s="6"/>
      <c r="Q14" s="6"/>
      <c r="R14" s="6"/>
      <c r="S14" s="6"/>
      <c r="T14" s="6"/>
      <c r="U14" s="6"/>
      <c r="V14" s="6"/>
      <c r="W14" s="6"/>
      <c r="X14" s="6"/>
      <c r="Y14" s="6"/>
      <c r="Z14" s="8"/>
    </row>
    <row r="15" spans="1:26" ht="13" customHeight="1" x14ac:dyDescent="0.35">
      <c r="A15" s="3" t="s">
        <v>355</v>
      </c>
      <c r="B15" s="171">
        <v>2</v>
      </c>
      <c r="C15" s="4">
        <v>90.100491987741293</v>
      </c>
      <c r="D15" s="177">
        <v>0.66012438503473403</v>
      </c>
      <c r="E15" s="4">
        <v>89.741412473528499</v>
      </c>
      <c r="F15" s="177">
        <v>0.73311056505519101</v>
      </c>
      <c r="G15" s="4">
        <v>87.258126291072699</v>
      </c>
      <c r="H15" s="177">
        <v>0.72080738071709805</v>
      </c>
      <c r="I15" s="4">
        <v>84.012262988741895</v>
      </c>
      <c r="J15" s="177">
        <v>0.90084604348433805</v>
      </c>
      <c r="K15" s="6"/>
      <c r="L15" s="6"/>
      <c r="M15" s="6"/>
      <c r="N15" s="6"/>
      <c r="O15" s="6"/>
      <c r="P15" s="6"/>
      <c r="Q15" s="6"/>
      <c r="R15" s="6"/>
      <c r="S15" s="6"/>
      <c r="T15" s="6"/>
      <c r="U15" s="6"/>
      <c r="V15" s="6"/>
      <c r="W15" s="6"/>
      <c r="X15" s="6"/>
      <c r="Y15" s="6"/>
      <c r="Z15" s="8"/>
    </row>
    <row r="16" spans="1:26" ht="13" customHeight="1" x14ac:dyDescent="0.35">
      <c r="A16" s="3" t="s">
        <v>356</v>
      </c>
      <c r="B16" s="171">
        <v>2</v>
      </c>
      <c r="C16" s="4">
        <v>96.289805033118498</v>
      </c>
      <c r="D16" s="177">
        <v>0.465113370199218</v>
      </c>
      <c r="E16" s="4">
        <v>95.727752923704301</v>
      </c>
      <c r="F16" s="177">
        <v>0.49742254237967898</v>
      </c>
      <c r="G16" s="4">
        <v>92.381524322757897</v>
      </c>
      <c r="H16" s="177">
        <v>0.72831159944615398</v>
      </c>
      <c r="I16" s="4">
        <v>88.872245452320598</v>
      </c>
      <c r="J16" s="177">
        <v>0.72278297592847796</v>
      </c>
      <c r="K16" s="6"/>
      <c r="L16" s="6"/>
      <c r="M16" s="6"/>
      <c r="N16" s="6"/>
      <c r="O16" s="6"/>
      <c r="P16" s="6"/>
      <c r="Q16" s="6"/>
      <c r="R16" s="6"/>
      <c r="S16" s="6"/>
      <c r="T16" s="6"/>
      <c r="U16" s="6"/>
      <c r="V16" s="6"/>
      <c r="W16" s="6"/>
      <c r="X16" s="6"/>
      <c r="Y16" s="6"/>
      <c r="Z16" s="8"/>
    </row>
    <row r="17" spans="1:26" ht="13" customHeight="1" x14ac:dyDescent="0.35">
      <c r="A17" s="3" t="s">
        <v>357</v>
      </c>
      <c r="B17" s="171">
        <v>2</v>
      </c>
      <c r="C17" s="4">
        <v>78.768326221859795</v>
      </c>
      <c r="D17" s="177">
        <v>0.81407538516611899</v>
      </c>
      <c r="E17" s="4">
        <v>67.005894741872595</v>
      </c>
      <c r="F17" s="177">
        <v>1.0823487899080899</v>
      </c>
      <c r="G17" s="4">
        <v>50.538183216464802</v>
      </c>
      <c r="H17" s="177">
        <v>0.98639362917613704</v>
      </c>
      <c r="I17" s="4">
        <v>64.474385478214202</v>
      </c>
      <c r="J17" s="177">
        <v>1.01536083175698</v>
      </c>
      <c r="K17" s="6"/>
      <c r="L17" s="6"/>
      <c r="M17" s="6"/>
      <c r="N17" s="6"/>
      <c r="O17" s="6"/>
      <c r="P17" s="6"/>
      <c r="Q17" s="6"/>
      <c r="R17" s="6"/>
      <c r="S17" s="6"/>
      <c r="T17" s="6"/>
      <c r="U17" s="6"/>
      <c r="V17" s="6"/>
      <c r="W17" s="6"/>
      <c r="X17" s="6"/>
      <c r="Y17" s="6"/>
      <c r="Z17" s="8"/>
    </row>
    <row r="18" spans="1:26" ht="13" customHeight="1" x14ac:dyDescent="0.35">
      <c r="A18" s="190" t="s">
        <v>358</v>
      </c>
      <c r="B18" s="171">
        <v>2</v>
      </c>
      <c r="C18" s="4">
        <v>80.129225107616307</v>
      </c>
      <c r="D18" s="177">
        <v>1.1645303747053199</v>
      </c>
      <c r="E18" s="4">
        <v>77.763174998604299</v>
      </c>
      <c r="F18" s="177">
        <v>1.44478336682341</v>
      </c>
      <c r="G18" s="4">
        <v>55.573642983982197</v>
      </c>
      <c r="H18" s="177">
        <v>1.2463806480361601</v>
      </c>
      <c r="I18" s="4">
        <v>74.653008634699404</v>
      </c>
      <c r="J18" s="177">
        <v>1.2547391469215901</v>
      </c>
      <c r="K18" s="6"/>
      <c r="L18" s="6"/>
      <c r="M18" s="6"/>
      <c r="N18" s="6"/>
      <c r="O18" s="6"/>
      <c r="P18" s="6"/>
      <c r="Q18" s="6"/>
      <c r="R18" s="6"/>
      <c r="S18" s="6"/>
      <c r="T18" s="6"/>
      <c r="U18" s="6"/>
      <c r="V18" s="6"/>
      <c r="W18" s="6"/>
      <c r="X18" s="6"/>
      <c r="Y18" s="6"/>
      <c r="Z18" s="8"/>
    </row>
    <row r="19" spans="1:26" ht="13" customHeight="1" x14ac:dyDescent="0.35">
      <c r="A19" s="190" t="s">
        <v>359</v>
      </c>
      <c r="B19" s="171">
        <v>2</v>
      </c>
      <c r="C19" s="4">
        <v>76.616439260941604</v>
      </c>
      <c r="D19" s="177">
        <v>1.2096751097657299</v>
      </c>
      <c r="E19" s="4">
        <v>49.908036725423401</v>
      </c>
      <c r="F19" s="177">
        <v>1.4024427938694299</v>
      </c>
      <c r="G19" s="4">
        <v>42.563818100548701</v>
      </c>
      <c r="H19" s="177">
        <v>1.47856286820425</v>
      </c>
      <c r="I19" s="4">
        <v>48.282528903186403</v>
      </c>
      <c r="J19" s="177">
        <v>1.4112273948518099</v>
      </c>
      <c r="K19" s="6"/>
      <c r="L19" s="6"/>
      <c r="M19" s="6"/>
      <c r="N19" s="6"/>
      <c r="O19" s="6"/>
      <c r="P19" s="6"/>
      <c r="Q19" s="6"/>
      <c r="R19" s="6"/>
      <c r="S19" s="6"/>
      <c r="T19" s="6"/>
      <c r="U19" s="6"/>
      <c r="V19" s="6"/>
      <c r="W19" s="6"/>
      <c r="X19" s="6"/>
      <c r="Y19" s="6"/>
      <c r="Z19" s="8"/>
    </row>
    <row r="20" spans="1:26" ht="13" customHeight="1" x14ac:dyDescent="0.35">
      <c r="A20" s="3" t="s">
        <v>360</v>
      </c>
      <c r="B20" s="171">
        <v>2</v>
      </c>
      <c r="C20" s="4">
        <v>88.9484970946191</v>
      </c>
      <c r="D20" s="177">
        <v>0.82907629115293802</v>
      </c>
      <c r="E20" s="4">
        <v>84.347606672592093</v>
      </c>
      <c r="F20" s="177">
        <v>1.1152579861751699</v>
      </c>
      <c r="G20" s="4">
        <v>84.658890835514796</v>
      </c>
      <c r="H20" s="177">
        <v>1.05816214097412</v>
      </c>
      <c r="I20" s="4">
        <v>78.294846965043106</v>
      </c>
      <c r="J20" s="177">
        <v>1.05528941241256</v>
      </c>
      <c r="K20" s="6"/>
      <c r="L20" s="6"/>
      <c r="M20" s="6"/>
      <c r="N20" s="6"/>
      <c r="O20" s="6"/>
      <c r="P20" s="6"/>
      <c r="Q20" s="6"/>
      <c r="R20" s="6"/>
      <c r="S20" s="6"/>
      <c r="T20" s="6"/>
      <c r="U20" s="6"/>
      <c r="V20" s="6"/>
      <c r="W20" s="6"/>
      <c r="X20" s="6"/>
      <c r="Y20" s="6"/>
      <c r="Z20" s="8"/>
    </row>
    <row r="21" spans="1:26" ht="13" customHeight="1" x14ac:dyDescent="0.35">
      <c r="A21" s="3" t="s">
        <v>361</v>
      </c>
      <c r="B21" s="171">
        <v>2</v>
      </c>
      <c r="C21" s="4">
        <v>85.573011786425397</v>
      </c>
      <c r="D21" s="177">
        <v>0.869198562736333</v>
      </c>
      <c r="E21" s="4">
        <v>77.831510472193003</v>
      </c>
      <c r="F21" s="177">
        <v>1.0849925316991</v>
      </c>
      <c r="G21" s="4">
        <v>75.438312647486498</v>
      </c>
      <c r="H21" s="177">
        <v>1.0795986833953199</v>
      </c>
      <c r="I21" s="4">
        <v>86.096206044786797</v>
      </c>
      <c r="J21" s="177">
        <v>0.90471171563894204</v>
      </c>
      <c r="K21" s="6"/>
      <c r="L21" s="6"/>
      <c r="M21" s="6"/>
      <c r="N21" s="6"/>
      <c r="O21" s="6"/>
      <c r="P21" s="6"/>
      <c r="Q21" s="6"/>
      <c r="R21" s="6"/>
      <c r="S21" s="6"/>
      <c r="T21" s="6"/>
      <c r="U21" s="6"/>
      <c r="V21" s="6"/>
      <c r="W21" s="6"/>
      <c r="X21" s="6"/>
      <c r="Y21" s="6"/>
      <c r="Z21" s="8"/>
    </row>
    <row r="22" spans="1:26" ht="13" customHeight="1" x14ac:dyDescent="0.35">
      <c r="A22" s="3" t="s">
        <v>362</v>
      </c>
      <c r="B22" s="171">
        <v>2</v>
      </c>
      <c r="C22" s="4">
        <v>93.392770214285704</v>
      </c>
      <c r="D22" s="177">
        <v>1.0935211737567101</v>
      </c>
      <c r="E22" s="4">
        <v>84.957955792416499</v>
      </c>
      <c r="F22" s="177">
        <v>1.6111244953934301</v>
      </c>
      <c r="G22" s="4">
        <v>78.125500424789493</v>
      </c>
      <c r="H22" s="177">
        <v>1.6989043697402899</v>
      </c>
      <c r="I22" s="4">
        <v>83.184993449073303</v>
      </c>
      <c r="J22" s="177">
        <v>1.48870187691694</v>
      </c>
      <c r="K22" s="6"/>
      <c r="L22" s="6"/>
      <c r="M22" s="6"/>
      <c r="N22" s="6"/>
      <c r="O22" s="6"/>
      <c r="P22" s="6"/>
      <c r="Q22" s="6"/>
      <c r="R22" s="6"/>
      <c r="S22" s="6"/>
      <c r="T22" s="6"/>
      <c r="U22" s="6"/>
      <c r="V22" s="6"/>
      <c r="W22" s="6"/>
      <c r="X22" s="6"/>
      <c r="Y22" s="6"/>
      <c r="Z22" s="8"/>
    </row>
    <row r="23" spans="1:26" ht="13" customHeight="1" x14ac:dyDescent="0.35">
      <c r="A23" s="3" t="s">
        <v>363</v>
      </c>
      <c r="B23" s="171">
        <v>2</v>
      </c>
      <c r="C23" s="4">
        <v>91.715282000028793</v>
      </c>
      <c r="D23" s="177">
        <v>0.87857235599388095</v>
      </c>
      <c r="E23" s="4">
        <v>88.806697524640597</v>
      </c>
      <c r="F23" s="177">
        <v>0.99923286513443599</v>
      </c>
      <c r="G23" s="4">
        <v>82.777896093987195</v>
      </c>
      <c r="H23" s="177">
        <v>1.2084721454037799</v>
      </c>
      <c r="I23" s="4">
        <v>84.687248769601297</v>
      </c>
      <c r="J23" s="177">
        <v>1.0942007643425</v>
      </c>
      <c r="K23" s="6"/>
      <c r="L23" s="6"/>
      <c r="M23" s="6"/>
      <c r="N23" s="6"/>
      <c r="O23" s="6"/>
      <c r="P23" s="6"/>
      <c r="Q23" s="6"/>
      <c r="R23" s="6"/>
      <c r="S23" s="6"/>
      <c r="T23" s="6"/>
      <c r="U23" s="6"/>
      <c r="V23" s="6"/>
      <c r="W23" s="6"/>
      <c r="X23" s="6"/>
      <c r="Y23" s="6"/>
      <c r="Z23" s="8"/>
    </row>
    <row r="24" spans="1:26" ht="13" customHeight="1" x14ac:dyDescent="0.35">
      <c r="A24" s="3" t="s">
        <v>364</v>
      </c>
      <c r="B24" s="171">
        <v>2</v>
      </c>
      <c r="C24" s="4">
        <v>94.605073947229499</v>
      </c>
      <c r="D24" s="177">
        <v>0.61236681903045698</v>
      </c>
      <c r="E24" s="4">
        <v>89.858860533483707</v>
      </c>
      <c r="F24" s="177">
        <v>0.771577975386044</v>
      </c>
      <c r="G24" s="4">
        <v>82.126188400648999</v>
      </c>
      <c r="H24" s="177">
        <v>1.2295180715123599</v>
      </c>
      <c r="I24" s="4">
        <v>88.007125555861194</v>
      </c>
      <c r="J24" s="177">
        <v>1.0072039988720101</v>
      </c>
      <c r="K24" s="6"/>
      <c r="L24" s="6"/>
      <c r="M24" s="6"/>
      <c r="N24" s="6"/>
      <c r="O24" s="6"/>
      <c r="P24" s="6"/>
      <c r="Q24" s="6"/>
      <c r="R24" s="6"/>
      <c r="S24" s="6"/>
      <c r="T24" s="6"/>
      <c r="U24" s="6"/>
      <c r="V24" s="6"/>
      <c r="W24" s="6"/>
      <c r="X24" s="6"/>
      <c r="Y24" s="6"/>
      <c r="Z24" s="8"/>
    </row>
    <row r="25" spans="1:26" ht="13" customHeight="1" x14ac:dyDescent="0.35">
      <c r="A25" s="3" t="s">
        <v>365</v>
      </c>
      <c r="B25" s="171">
        <v>2</v>
      </c>
      <c r="C25" s="4">
        <v>72.963442258162402</v>
      </c>
      <c r="D25" s="177">
        <v>1.05789281320449</v>
      </c>
      <c r="E25" s="4">
        <v>62.790828195645098</v>
      </c>
      <c r="F25" s="177">
        <v>1.27237759805535</v>
      </c>
      <c r="G25" s="4">
        <v>56.931964250831797</v>
      </c>
      <c r="H25" s="177">
        <v>1.3000526094389</v>
      </c>
      <c r="I25" s="4">
        <v>65.486477376153204</v>
      </c>
      <c r="J25" s="177">
        <v>1.0774308463584501</v>
      </c>
      <c r="K25" s="6"/>
      <c r="L25" s="6"/>
      <c r="M25" s="6"/>
      <c r="N25" s="6"/>
      <c r="O25" s="6"/>
      <c r="P25" s="6"/>
      <c r="Q25" s="6"/>
      <c r="R25" s="6"/>
      <c r="S25" s="6"/>
      <c r="T25" s="6"/>
      <c r="U25" s="6"/>
      <c r="V25" s="6"/>
      <c r="W25" s="6"/>
      <c r="X25" s="6"/>
      <c r="Y25" s="6"/>
      <c r="Z25" s="8"/>
    </row>
    <row r="26" spans="1:26" ht="13" customHeight="1" x14ac:dyDescent="0.35">
      <c r="A26" s="3" t="s">
        <v>366</v>
      </c>
      <c r="B26" s="171">
        <v>2</v>
      </c>
      <c r="C26" s="4">
        <v>94.980463907976201</v>
      </c>
      <c r="D26" s="177">
        <v>0.79384592042317303</v>
      </c>
      <c r="E26" s="4">
        <v>87.803321770613607</v>
      </c>
      <c r="F26" s="177">
        <v>1.14848116037755</v>
      </c>
      <c r="G26" s="4">
        <v>86.455785289374802</v>
      </c>
      <c r="H26" s="177">
        <v>1.2249299944605001</v>
      </c>
      <c r="I26" s="4">
        <v>82.421727669896498</v>
      </c>
      <c r="J26" s="177">
        <v>1.19203114450001</v>
      </c>
      <c r="K26" s="6"/>
      <c r="L26" s="6"/>
      <c r="M26" s="6"/>
      <c r="N26" s="6"/>
      <c r="O26" s="6"/>
      <c r="P26" s="6"/>
      <c r="Q26" s="6"/>
      <c r="R26" s="6"/>
      <c r="S26" s="6"/>
      <c r="T26" s="6"/>
      <c r="U26" s="6"/>
      <c r="V26" s="6"/>
      <c r="W26" s="6"/>
      <c r="X26" s="6"/>
      <c r="Y26" s="6"/>
      <c r="Z26" s="8"/>
    </row>
    <row r="27" spans="1:26" ht="13" customHeight="1" x14ac:dyDescent="0.35">
      <c r="A27" s="3" t="s">
        <v>367</v>
      </c>
      <c r="B27" s="171">
        <v>2</v>
      </c>
      <c r="C27" s="4">
        <v>87.902099942171702</v>
      </c>
      <c r="D27" s="177">
        <v>0.55035847348216205</v>
      </c>
      <c r="E27" s="4">
        <v>81.766749508092403</v>
      </c>
      <c r="F27" s="177">
        <v>0.61615390474467602</v>
      </c>
      <c r="G27" s="4">
        <v>76.068628176677507</v>
      </c>
      <c r="H27" s="177">
        <v>0.77447123953910102</v>
      </c>
      <c r="I27" s="4">
        <v>85.299805845150601</v>
      </c>
      <c r="J27" s="177">
        <v>0.63410362137391296</v>
      </c>
      <c r="K27" s="6"/>
      <c r="L27" s="6"/>
      <c r="M27" s="6"/>
      <c r="N27" s="6"/>
      <c r="O27" s="6"/>
      <c r="P27" s="6"/>
      <c r="Q27" s="6"/>
      <c r="R27" s="6"/>
      <c r="S27" s="6"/>
      <c r="T27" s="6"/>
      <c r="U27" s="6"/>
      <c r="V27" s="6"/>
      <c r="W27" s="6"/>
      <c r="X27" s="6"/>
      <c r="Y27" s="6"/>
      <c r="Z27" s="8"/>
    </row>
    <row r="28" spans="1:26" ht="13" customHeight="1" x14ac:dyDescent="0.35">
      <c r="A28" s="3" t="s">
        <v>368</v>
      </c>
      <c r="B28" s="171">
        <v>2</v>
      </c>
      <c r="C28" s="4">
        <v>74.619861759215993</v>
      </c>
      <c r="D28" s="177">
        <v>1.58301362142209</v>
      </c>
      <c r="E28" s="4">
        <v>57.096822458993103</v>
      </c>
      <c r="F28" s="177">
        <v>1.38879092630191</v>
      </c>
      <c r="G28" s="4">
        <v>81.002275994151503</v>
      </c>
      <c r="H28" s="177">
        <v>1.31334079025951</v>
      </c>
      <c r="I28" s="4">
        <v>67.514579385156097</v>
      </c>
      <c r="J28" s="177">
        <v>1.49945827060682</v>
      </c>
      <c r="K28" s="6"/>
      <c r="L28" s="6"/>
      <c r="M28" s="6"/>
      <c r="N28" s="6"/>
      <c r="O28" s="6"/>
      <c r="P28" s="6"/>
      <c r="Q28" s="6"/>
      <c r="R28" s="6"/>
      <c r="S28" s="6"/>
      <c r="T28" s="6"/>
      <c r="U28" s="6"/>
      <c r="V28" s="6"/>
      <c r="W28" s="6"/>
      <c r="X28" s="6"/>
      <c r="Y28" s="6"/>
      <c r="Z28" s="8"/>
    </row>
    <row r="29" spans="1:26" ht="13" customHeight="1" x14ac:dyDescent="0.35">
      <c r="A29" s="3" t="s">
        <v>369</v>
      </c>
      <c r="B29" s="171">
        <v>2</v>
      </c>
      <c r="C29" s="4">
        <v>82.110971744138794</v>
      </c>
      <c r="D29" s="177">
        <v>1.0477218640419701</v>
      </c>
      <c r="E29" s="4">
        <v>65.387172931347607</v>
      </c>
      <c r="F29" s="177">
        <v>1.2762088531181</v>
      </c>
      <c r="G29" s="4">
        <v>51.314608276563703</v>
      </c>
      <c r="H29" s="177">
        <v>1.2099341306968201</v>
      </c>
      <c r="I29" s="4">
        <v>81.798716163135197</v>
      </c>
      <c r="J29" s="177">
        <v>0.99625617959415003</v>
      </c>
      <c r="K29" s="6"/>
      <c r="L29" s="6"/>
      <c r="M29" s="6"/>
      <c r="N29" s="6"/>
      <c r="O29" s="6"/>
      <c r="P29" s="6"/>
      <c r="Q29" s="6"/>
      <c r="R29" s="6"/>
      <c r="S29" s="6"/>
      <c r="T29" s="6"/>
      <c r="U29" s="6"/>
      <c r="V29" s="6"/>
      <c r="W29" s="6"/>
      <c r="X29" s="6"/>
      <c r="Y29" s="6"/>
      <c r="Z29" s="8"/>
    </row>
    <row r="30" spans="1:26" ht="13" customHeight="1" x14ac:dyDescent="0.35">
      <c r="A30" s="3" t="s">
        <v>370</v>
      </c>
      <c r="B30" s="171">
        <v>2</v>
      </c>
      <c r="C30" s="4">
        <v>71.881823502505895</v>
      </c>
      <c r="D30" s="177">
        <v>1.1772443901512399</v>
      </c>
      <c r="E30" s="4">
        <v>59.801657741134697</v>
      </c>
      <c r="F30" s="177">
        <v>1.29327002979884</v>
      </c>
      <c r="G30" s="4">
        <v>37.536705520382498</v>
      </c>
      <c r="H30" s="177">
        <v>1.23931331402009</v>
      </c>
      <c r="I30" s="4">
        <v>53.228154661296998</v>
      </c>
      <c r="J30" s="177">
        <v>1.20227845226895</v>
      </c>
      <c r="K30" s="6"/>
      <c r="L30" s="6"/>
      <c r="M30" s="6"/>
      <c r="N30" s="6"/>
      <c r="O30" s="6"/>
      <c r="P30" s="6"/>
      <c r="Q30" s="6"/>
      <c r="R30" s="6"/>
      <c r="S30" s="6"/>
      <c r="T30" s="6"/>
      <c r="U30" s="6"/>
      <c r="V30" s="6"/>
      <c r="W30" s="6"/>
      <c r="X30" s="6"/>
      <c r="Y30" s="6"/>
      <c r="Z30" s="8"/>
    </row>
    <row r="31" spans="1:26" ht="13" customHeight="1" x14ac:dyDescent="0.35">
      <c r="A31" s="3" t="s">
        <v>371</v>
      </c>
      <c r="B31" s="171">
        <v>2</v>
      </c>
      <c r="C31" s="4">
        <v>75.353967808990006</v>
      </c>
      <c r="D31" s="177">
        <v>1.0252060825679301</v>
      </c>
      <c r="E31" s="4">
        <v>59.844326329066199</v>
      </c>
      <c r="F31" s="177">
        <v>1.44893818908098</v>
      </c>
      <c r="G31" s="4">
        <v>39.649084235744098</v>
      </c>
      <c r="H31" s="177">
        <v>1.24967038824742</v>
      </c>
      <c r="I31" s="4">
        <v>59.2943637610379</v>
      </c>
      <c r="J31" s="177">
        <v>1.2930628062110101</v>
      </c>
      <c r="K31" s="6"/>
      <c r="L31" s="6"/>
      <c r="M31" s="6"/>
      <c r="N31" s="6"/>
      <c r="O31" s="6"/>
      <c r="P31" s="6"/>
      <c r="Q31" s="6"/>
      <c r="R31" s="6"/>
      <c r="S31" s="6"/>
      <c r="T31" s="6"/>
      <c r="U31" s="6"/>
      <c r="V31" s="6"/>
      <c r="W31" s="6"/>
      <c r="X31" s="6"/>
      <c r="Y31" s="6"/>
      <c r="Z31" s="8"/>
    </row>
    <row r="32" spans="1:26" ht="13" customHeight="1" x14ac:dyDescent="0.35">
      <c r="A32" s="3" t="s">
        <v>372</v>
      </c>
      <c r="B32" s="171">
        <v>2</v>
      </c>
      <c r="C32" s="4">
        <v>87.397349380473202</v>
      </c>
      <c r="D32" s="177">
        <v>0.80549224156124299</v>
      </c>
      <c r="E32" s="4">
        <v>84.794810341592694</v>
      </c>
      <c r="F32" s="177">
        <v>0.75261257830740302</v>
      </c>
      <c r="G32" s="4">
        <v>63.1879168166016</v>
      </c>
      <c r="H32" s="177">
        <v>1.1553579780375101</v>
      </c>
      <c r="I32" s="4">
        <v>81.958882738938797</v>
      </c>
      <c r="J32" s="177">
        <v>0.873696639781813</v>
      </c>
      <c r="K32" s="6"/>
      <c r="L32" s="6"/>
      <c r="M32" s="6"/>
      <c r="N32" s="6"/>
      <c r="O32" s="6"/>
      <c r="P32" s="6"/>
      <c r="Q32" s="6"/>
      <c r="R32" s="6"/>
      <c r="S32" s="6"/>
      <c r="T32" s="6"/>
      <c r="U32" s="6"/>
      <c r="V32" s="6"/>
      <c r="W32" s="6"/>
      <c r="X32" s="6"/>
      <c r="Y32" s="6"/>
      <c r="Z32" s="8"/>
    </row>
    <row r="33" spans="1:26" ht="13" customHeight="1" x14ac:dyDescent="0.35">
      <c r="A33" s="3" t="s">
        <v>373</v>
      </c>
      <c r="B33" s="171">
        <v>2</v>
      </c>
      <c r="C33" s="4">
        <v>88.409297420455999</v>
      </c>
      <c r="D33" s="177">
        <v>1.1459575413290499</v>
      </c>
      <c r="E33" s="4">
        <v>82.496619969868604</v>
      </c>
      <c r="F33" s="177">
        <v>1.3126187380122201</v>
      </c>
      <c r="G33" s="4">
        <v>80.105315545540904</v>
      </c>
      <c r="H33" s="177">
        <v>1.4444644565389699</v>
      </c>
      <c r="I33" s="4">
        <v>76.167936508935895</v>
      </c>
      <c r="J33" s="177">
        <v>1.35786827722827</v>
      </c>
      <c r="K33" s="6"/>
      <c r="L33" s="6"/>
      <c r="M33" s="6"/>
      <c r="N33" s="6"/>
      <c r="O33" s="6"/>
      <c r="P33" s="6"/>
      <c r="Q33" s="6"/>
      <c r="R33" s="6"/>
      <c r="S33" s="6"/>
      <c r="T33" s="6"/>
      <c r="U33" s="6"/>
      <c r="V33" s="6"/>
      <c r="W33" s="6"/>
      <c r="X33" s="6"/>
      <c r="Y33" s="6"/>
      <c r="Z33" s="8"/>
    </row>
    <row r="34" spans="1:26" ht="13" customHeight="1" x14ac:dyDescent="0.35">
      <c r="A34" s="3" t="s">
        <v>374</v>
      </c>
      <c r="B34" s="171">
        <v>2</v>
      </c>
      <c r="C34" s="4">
        <v>91.211419928564297</v>
      </c>
      <c r="D34" s="177">
        <v>0.89387647178075202</v>
      </c>
      <c r="E34" s="4">
        <v>85.609894439796093</v>
      </c>
      <c r="F34" s="177">
        <v>0.99729506394446998</v>
      </c>
      <c r="G34" s="4">
        <v>78.542279545081499</v>
      </c>
      <c r="H34" s="177">
        <v>1.2812311460573</v>
      </c>
      <c r="I34" s="4">
        <v>78.519888495054104</v>
      </c>
      <c r="J34" s="177">
        <v>1.2905705585721801</v>
      </c>
      <c r="K34" s="6"/>
      <c r="L34" s="6"/>
      <c r="M34" s="6"/>
      <c r="N34" s="6"/>
      <c r="O34" s="6"/>
      <c r="P34" s="6"/>
      <c r="Q34" s="6"/>
      <c r="R34" s="6"/>
      <c r="S34" s="6"/>
      <c r="T34" s="6"/>
      <c r="U34" s="6"/>
      <c r="V34" s="6"/>
      <c r="W34" s="6"/>
      <c r="X34" s="6"/>
      <c r="Y34" s="6"/>
      <c r="Z34" s="8"/>
    </row>
    <row r="35" spans="1:26" ht="13" customHeight="1" x14ac:dyDescent="0.35">
      <c r="A35" s="3" t="s">
        <v>375</v>
      </c>
      <c r="B35" s="171">
        <v>2</v>
      </c>
      <c r="C35" s="4">
        <v>87.077308845593294</v>
      </c>
      <c r="D35" s="177">
        <v>0.80270684113175494</v>
      </c>
      <c r="E35" s="4">
        <v>75.793692241336998</v>
      </c>
      <c r="F35" s="177">
        <v>0.89332694857499995</v>
      </c>
      <c r="G35" s="4">
        <v>67.561239257267502</v>
      </c>
      <c r="H35" s="177">
        <v>1.0942342494550801</v>
      </c>
      <c r="I35" s="4">
        <v>71.432512603871004</v>
      </c>
      <c r="J35" s="177">
        <v>1.0716011162042001</v>
      </c>
      <c r="K35" s="6"/>
      <c r="L35" s="6"/>
      <c r="M35" s="6"/>
      <c r="N35" s="6"/>
      <c r="O35" s="6"/>
      <c r="P35" s="6"/>
      <c r="Q35" s="6"/>
      <c r="R35" s="6"/>
      <c r="S35" s="6"/>
      <c r="T35" s="6"/>
      <c r="U35" s="6"/>
      <c r="V35" s="6"/>
      <c r="W35" s="6"/>
      <c r="X35" s="6"/>
      <c r="Y35" s="6"/>
      <c r="Z35" s="8"/>
    </row>
    <row r="36" spans="1:26" ht="13" customHeight="1" x14ac:dyDescent="0.35">
      <c r="A36" s="3" t="s">
        <v>376</v>
      </c>
      <c r="B36" s="171">
        <v>2</v>
      </c>
      <c r="C36" s="4">
        <v>92.394521187454203</v>
      </c>
      <c r="D36" s="177">
        <v>0.57360047822025795</v>
      </c>
      <c r="E36" s="4">
        <v>75.819701877326196</v>
      </c>
      <c r="F36" s="177">
        <v>1.1041004730078401</v>
      </c>
      <c r="G36" s="4">
        <v>71.155087884674202</v>
      </c>
      <c r="H36" s="177">
        <v>1.2040744060058299</v>
      </c>
      <c r="I36" s="4">
        <v>86.495430822201001</v>
      </c>
      <c r="J36" s="177">
        <v>0.793748461502776</v>
      </c>
      <c r="K36" s="6"/>
      <c r="L36" s="6"/>
      <c r="M36" s="6"/>
      <c r="N36" s="6"/>
      <c r="O36" s="6"/>
      <c r="P36" s="6"/>
      <c r="Q36" s="6"/>
      <c r="R36" s="6"/>
      <c r="S36" s="6"/>
      <c r="T36" s="6"/>
      <c r="U36" s="6"/>
      <c r="V36" s="6"/>
      <c r="W36" s="6"/>
      <c r="X36" s="6"/>
      <c r="Y36" s="6"/>
      <c r="Z36" s="8"/>
    </row>
    <row r="37" spans="1:26" ht="13" customHeight="1" x14ac:dyDescent="0.35">
      <c r="A37" s="3" t="s">
        <v>377</v>
      </c>
      <c r="B37" s="171">
        <v>2</v>
      </c>
      <c r="C37" s="4">
        <v>96.113750748120495</v>
      </c>
      <c r="D37" s="177">
        <v>0.34783213128747598</v>
      </c>
      <c r="E37" s="4">
        <v>94.297278051858896</v>
      </c>
      <c r="F37" s="177">
        <v>0.38412302839988699</v>
      </c>
      <c r="G37" s="4">
        <v>91.408091869252203</v>
      </c>
      <c r="H37" s="177">
        <v>0.472766648743914</v>
      </c>
      <c r="I37" s="4">
        <v>91.457960490272299</v>
      </c>
      <c r="J37" s="177">
        <v>0.510806081337004</v>
      </c>
      <c r="K37" s="6"/>
      <c r="L37" s="6"/>
      <c r="M37" s="6"/>
      <c r="N37" s="6"/>
      <c r="O37" s="6"/>
      <c r="P37" s="6"/>
      <c r="Q37" s="6"/>
      <c r="R37" s="6"/>
      <c r="S37" s="6"/>
      <c r="T37" s="6"/>
      <c r="U37" s="6"/>
      <c r="V37" s="6"/>
      <c r="W37" s="6"/>
      <c r="X37" s="6"/>
      <c r="Y37" s="6"/>
      <c r="Z37" s="8"/>
    </row>
    <row r="38" spans="1:26" ht="13" customHeight="1" x14ac:dyDescent="0.35">
      <c r="A38" s="3" t="s">
        <v>378</v>
      </c>
      <c r="B38" s="171">
        <v>2</v>
      </c>
      <c r="C38" s="4">
        <v>93.864856180951705</v>
      </c>
      <c r="D38" s="177">
        <v>0.61567307365538304</v>
      </c>
      <c r="E38" s="4">
        <v>87.730649528624596</v>
      </c>
      <c r="F38" s="177">
        <v>0.89567031575868306</v>
      </c>
      <c r="G38" s="4">
        <v>78.996575123160696</v>
      </c>
      <c r="H38" s="177">
        <v>1.08483777440277</v>
      </c>
      <c r="I38" s="4">
        <v>84.293290061694293</v>
      </c>
      <c r="J38" s="177">
        <v>1.0002997335283901</v>
      </c>
      <c r="K38" s="6"/>
      <c r="L38" s="6"/>
      <c r="M38" s="6"/>
      <c r="N38" s="6"/>
      <c r="O38" s="6"/>
      <c r="P38" s="6"/>
      <c r="Q38" s="6"/>
      <c r="R38" s="6"/>
      <c r="S38" s="6"/>
      <c r="T38" s="6"/>
      <c r="U38" s="6"/>
      <c r="V38" s="6"/>
      <c r="W38" s="6"/>
      <c r="X38" s="6"/>
      <c r="Y38" s="6"/>
      <c r="Z38" s="8"/>
    </row>
    <row r="39" spans="1:26" ht="13" customHeight="1" x14ac:dyDescent="0.35">
      <c r="A39" s="3" t="s">
        <v>379</v>
      </c>
      <c r="B39" s="171">
        <v>2</v>
      </c>
      <c r="C39" s="4">
        <v>95.657732176194799</v>
      </c>
      <c r="D39" s="177">
        <v>0.53943164850166903</v>
      </c>
      <c r="E39" s="4">
        <v>92.928138141365906</v>
      </c>
      <c r="F39" s="177">
        <v>0.66920442176599104</v>
      </c>
      <c r="G39" s="4">
        <v>94.018166023276393</v>
      </c>
      <c r="H39" s="177">
        <v>0.59531190203369999</v>
      </c>
      <c r="I39" s="4">
        <v>89.884289577547904</v>
      </c>
      <c r="J39" s="177">
        <v>0.75844847328803</v>
      </c>
      <c r="K39" s="6"/>
      <c r="L39" s="6"/>
      <c r="M39" s="6"/>
      <c r="N39" s="6"/>
      <c r="O39" s="6"/>
      <c r="P39" s="6"/>
      <c r="Q39" s="6"/>
      <c r="R39" s="6"/>
      <c r="S39" s="6"/>
      <c r="T39" s="6"/>
      <c r="U39" s="6"/>
      <c r="V39" s="6"/>
      <c r="W39" s="6"/>
      <c r="X39" s="6"/>
      <c r="Y39" s="6"/>
      <c r="Z39" s="8"/>
    </row>
    <row r="40" spans="1:26" ht="13" customHeight="1" x14ac:dyDescent="0.35">
      <c r="A40" s="3" t="s">
        <v>380</v>
      </c>
      <c r="B40" s="171">
        <v>2</v>
      </c>
      <c r="C40" s="4">
        <v>83.287017996208704</v>
      </c>
      <c r="D40" s="177">
        <v>0.87020358097084605</v>
      </c>
      <c r="E40" s="4">
        <v>65.136764383852594</v>
      </c>
      <c r="F40" s="177">
        <v>1.1746344467416501</v>
      </c>
      <c r="G40" s="4">
        <v>63.452509101169802</v>
      </c>
      <c r="H40" s="177">
        <v>1.30822790822659</v>
      </c>
      <c r="I40" s="4">
        <v>57.802177977793001</v>
      </c>
      <c r="J40" s="177">
        <v>1.1622539539126899</v>
      </c>
      <c r="K40" s="6"/>
      <c r="L40" s="6"/>
      <c r="M40" s="6"/>
      <c r="N40" s="6"/>
      <c r="O40" s="6"/>
      <c r="P40" s="6"/>
      <c r="Q40" s="6"/>
      <c r="R40" s="6"/>
      <c r="S40" s="6"/>
      <c r="T40" s="6"/>
      <c r="U40" s="6"/>
      <c r="V40" s="6"/>
      <c r="W40" s="6"/>
      <c r="X40" s="6"/>
      <c r="Y40" s="6"/>
      <c r="Z40" s="8"/>
    </row>
    <row r="41" spans="1:26" ht="13" customHeight="1" x14ac:dyDescent="0.35">
      <c r="A41" s="3" t="s">
        <v>381</v>
      </c>
      <c r="B41" s="171">
        <v>2</v>
      </c>
      <c r="C41" s="4">
        <v>87.252061147888398</v>
      </c>
      <c r="D41" s="177">
        <v>0.78345950217957705</v>
      </c>
      <c r="E41" s="4">
        <v>80.298399195153195</v>
      </c>
      <c r="F41" s="177">
        <v>0.93026596835046504</v>
      </c>
      <c r="G41" s="4">
        <v>78.396945053124696</v>
      </c>
      <c r="H41" s="177">
        <v>1.0106118803770101</v>
      </c>
      <c r="I41" s="4">
        <v>81.9575572843749</v>
      </c>
      <c r="J41" s="177">
        <v>0.85868998901375704</v>
      </c>
      <c r="K41" s="6"/>
      <c r="L41" s="6"/>
      <c r="M41" s="6"/>
      <c r="N41" s="6"/>
      <c r="O41" s="6"/>
      <c r="P41" s="6"/>
      <c r="Q41" s="6"/>
      <c r="R41" s="6"/>
      <c r="S41" s="6"/>
      <c r="T41" s="6"/>
      <c r="U41" s="6"/>
      <c r="V41" s="6"/>
      <c r="W41" s="6"/>
      <c r="X41" s="6"/>
      <c r="Y41" s="6"/>
      <c r="Z41" s="8"/>
    </row>
    <row r="42" spans="1:26" ht="13" customHeight="1" x14ac:dyDescent="0.35">
      <c r="A42" s="3" t="s">
        <v>382</v>
      </c>
      <c r="B42" s="171">
        <v>2</v>
      </c>
      <c r="C42" s="4">
        <v>90.804666532892398</v>
      </c>
      <c r="D42" s="177">
        <v>0.79667883422937602</v>
      </c>
      <c r="E42" s="4">
        <v>83.052530705744502</v>
      </c>
      <c r="F42" s="177">
        <v>0.99198107200575303</v>
      </c>
      <c r="G42" s="4">
        <v>77.945639089512795</v>
      </c>
      <c r="H42" s="177">
        <v>1.00910870152555</v>
      </c>
      <c r="I42" s="4">
        <v>80.681635286875107</v>
      </c>
      <c r="J42" s="177">
        <v>0.97915178295084304</v>
      </c>
      <c r="K42" s="6"/>
      <c r="L42" s="6"/>
      <c r="M42" s="6"/>
      <c r="N42" s="6"/>
      <c r="O42" s="6"/>
      <c r="P42" s="6"/>
      <c r="Q42" s="6"/>
      <c r="R42" s="6"/>
      <c r="S42" s="6"/>
      <c r="T42" s="6"/>
      <c r="U42" s="6"/>
      <c r="V42" s="6"/>
      <c r="W42" s="6"/>
      <c r="X42" s="6"/>
      <c r="Y42" s="6"/>
      <c r="Z42" s="8"/>
    </row>
    <row r="43" spans="1:26" ht="13" customHeight="1" x14ac:dyDescent="0.35">
      <c r="A43" s="3" t="s">
        <v>383</v>
      </c>
      <c r="B43" s="171">
        <v>2</v>
      </c>
      <c r="C43" s="4">
        <v>87.0075367655067</v>
      </c>
      <c r="D43" s="177">
        <v>1.2057098193605</v>
      </c>
      <c r="E43" s="4">
        <v>81.013951136314006</v>
      </c>
      <c r="F43" s="177">
        <v>1.49468101536156</v>
      </c>
      <c r="G43" s="4">
        <v>78.995363748889005</v>
      </c>
      <c r="H43" s="177">
        <v>1.4126155789027399</v>
      </c>
      <c r="I43" s="4">
        <v>76.347555152883601</v>
      </c>
      <c r="J43" s="177">
        <v>1.5608851166862501</v>
      </c>
      <c r="K43" s="6"/>
      <c r="L43" s="6"/>
      <c r="M43" s="6"/>
      <c r="N43" s="6"/>
      <c r="O43" s="6"/>
      <c r="P43" s="6"/>
      <c r="Q43" s="6"/>
      <c r="R43" s="6"/>
      <c r="S43" s="6"/>
      <c r="T43" s="6"/>
      <c r="U43" s="6"/>
      <c r="V43" s="6"/>
      <c r="W43" s="6"/>
      <c r="X43" s="6"/>
      <c r="Y43" s="6"/>
      <c r="Z43" s="8"/>
    </row>
    <row r="44" spans="1:26" ht="13" customHeight="1" x14ac:dyDescent="0.35">
      <c r="A44" s="3" t="s">
        <v>384</v>
      </c>
      <c r="B44" s="171">
        <v>2</v>
      </c>
      <c r="C44" s="4">
        <v>93.827615039084804</v>
      </c>
      <c r="D44" s="177">
        <v>0.57385919735320901</v>
      </c>
      <c r="E44" s="4">
        <v>87.638512378404499</v>
      </c>
      <c r="F44" s="177">
        <v>0.84811283883053301</v>
      </c>
      <c r="G44" s="4">
        <v>88.665724963483299</v>
      </c>
      <c r="H44" s="177">
        <v>1.0397504669845501</v>
      </c>
      <c r="I44" s="4">
        <v>81.295613785431001</v>
      </c>
      <c r="J44" s="177">
        <v>0.94612639195751402</v>
      </c>
      <c r="K44" s="6"/>
      <c r="L44" s="6"/>
      <c r="M44" s="6"/>
      <c r="N44" s="6"/>
      <c r="O44" s="6"/>
      <c r="P44" s="6"/>
      <c r="Q44" s="6"/>
      <c r="R44" s="6"/>
      <c r="S44" s="6"/>
      <c r="T44" s="6"/>
      <c r="U44" s="6"/>
      <c r="V44" s="6"/>
      <c r="W44" s="6"/>
      <c r="X44" s="6"/>
      <c r="Y44" s="6"/>
      <c r="Z44" s="8"/>
    </row>
    <row r="45" spans="1:26" ht="13" customHeight="1" x14ac:dyDescent="0.35">
      <c r="A45" s="3" t="s">
        <v>385</v>
      </c>
      <c r="B45" s="171">
        <v>2</v>
      </c>
      <c r="C45" s="4">
        <v>82.658965434120702</v>
      </c>
      <c r="D45" s="177">
        <v>0.87963749225204502</v>
      </c>
      <c r="E45" s="4">
        <v>80.281313995664604</v>
      </c>
      <c r="F45" s="177">
        <v>0.90189657127454503</v>
      </c>
      <c r="G45" s="4">
        <v>80.381941150110094</v>
      </c>
      <c r="H45" s="177">
        <v>0.86035163442641505</v>
      </c>
      <c r="I45" s="4">
        <v>77.719154764547099</v>
      </c>
      <c r="J45" s="177">
        <v>0.84354570697684295</v>
      </c>
      <c r="K45" s="6"/>
      <c r="L45" s="6"/>
      <c r="M45" s="6"/>
      <c r="N45" s="6"/>
      <c r="O45" s="6"/>
      <c r="P45" s="6"/>
      <c r="Q45" s="6"/>
      <c r="R45" s="6"/>
      <c r="S45" s="6"/>
      <c r="T45" s="6"/>
      <c r="U45" s="6"/>
      <c r="V45" s="6"/>
      <c r="W45" s="6"/>
      <c r="X45" s="6"/>
      <c r="Y45" s="6"/>
      <c r="Z45" s="8"/>
    </row>
    <row r="46" spans="1:26" ht="13" customHeight="1" x14ac:dyDescent="0.35">
      <c r="A46" s="3" t="s">
        <v>386</v>
      </c>
      <c r="B46" s="171">
        <v>2</v>
      </c>
      <c r="C46" s="4">
        <v>92.065782460362499</v>
      </c>
      <c r="D46" s="177">
        <v>0.82257317607098301</v>
      </c>
      <c r="E46" s="4">
        <v>78.266596587495499</v>
      </c>
      <c r="F46" s="177">
        <v>1.2821818649196599</v>
      </c>
      <c r="G46" s="4">
        <v>84.168378774586998</v>
      </c>
      <c r="H46" s="177">
        <v>1.04040330229769</v>
      </c>
      <c r="I46" s="4">
        <v>73.615193052260594</v>
      </c>
      <c r="J46" s="177">
        <v>1.2244886626184199</v>
      </c>
      <c r="K46" s="6"/>
      <c r="L46" s="6"/>
      <c r="M46" s="6"/>
      <c r="N46" s="6"/>
      <c r="O46" s="6"/>
      <c r="P46" s="6"/>
      <c r="Q46" s="6"/>
      <c r="R46" s="6"/>
      <c r="S46" s="6"/>
      <c r="T46" s="6"/>
      <c r="U46" s="6"/>
      <c r="V46" s="6"/>
      <c r="W46" s="6"/>
      <c r="X46" s="6"/>
      <c r="Y46" s="6"/>
      <c r="Z46" s="8"/>
    </row>
    <row r="47" spans="1:26" ht="13" customHeight="1" x14ac:dyDescent="0.35">
      <c r="A47" s="3" t="s">
        <v>387</v>
      </c>
      <c r="B47" s="171">
        <v>2</v>
      </c>
      <c r="C47" s="4">
        <v>88.225306162873494</v>
      </c>
      <c r="D47" s="177">
        <v>0.82628660277645904</v>
      </c>
      <c r="E47" s="4">
        <v>79.455146532392604</v>
      </c>
      <c r="F47" s="177">
        <v>0.93246184492296502</v>
      </c>
      <c r="G47" s="4">
        <v>73.240068291653898</v>
      </c>
      <c r="H47" s="177">
        <v>1.2106901292894801</v>
      </c>
      <c r="I47" s="4">
        <v>76.311769142214104</v>
      </c>
      <c r="J47" s="177">
        <v>1.0265519011342601</v>
      </c>
      <c r="K47" s="6"/>
      <c r="L47" s="6"/>
      <c r="M47" s="6"/>
      <c r="N47" s="6"/>
      <c r="O47" s="6"/>
      <c r="P47" s="6"/>
      <c r="Q47" s="6"/>
      <c r="R47" s="6"/>
      <c r="S47" s="6"/>
      <c r="T47" s="6"/>
      <c r="U47" s="6"/>
      <c r="V47" s="6"/>
      <c r="W47" s="6"/>
      <c r="X47" s="6"/>
      <c r="Y47" s="6"/>
      <c r="Z47" s="8"/>
    </row>
    <row r="48" spans="1:26" ht="13" customHeight="1" x14ac:dyDescent="0.35">
      <c r="A48" s="3" t="s">
        <v>388</v>
      </c>
      <c r="B48" s="171">
        <v>2</v>
      </c>
      <c r="C48" s="4">
        <v>93.528074325980398</v>
      </c>
      <c r="D48" s="177">
        <v>0.56712354066334203</v>
      </c>
      <c r="E48" s="4">
        <v>86.276053653661904</v>
      </c>
      <c r="F48" s="177">
        <v>0.81247663781906798</v>
      </c>
      <c r="G48" s="4">
        <v>82.100822773886705</v>
      </c>
      <c r="H48" s="177">
        <v>0.91689003174902195</v>
      </c>
      <c r="I48" s="4">
        <v>74.781262528857695</v>
      </c>
      <c r="J48" s="177">
        <v>1.1073405982067099</v>
      </c>
      <c r="K48" s="6"/>
      <c r="L48" s="6"/>
      <c r="M48" s="6"/>
      <c r="N48" s="6"/>
      <c r="O48" s="6"/>
      <c r="P48" s="6"/>
      <c r="Q48" s="6"/>
      <c r="R48" s="6"/>
      <c r="S48" s="6"/>
      <c r="T48" s="6"/>
      <c r="U48" s="6"/>
      <c r="V48" s="6"/>
      <c r="W48" s="6"/>
      <c r="X48" s="6"/>
      <c r="Y48" s="6"/>
      <c r="Z48" s="8"/>
    </row>
    <row r="49" spans="1:26" ht="13" customHeight="1" x14ac:dyDescent="0.35">
      <c r="A49" s="3" t="s">
        <v>389</v>
      </c>
      <c r="B49" s="171">
        <v>2</v>
      </c>
      <c r="C49" s="4">
        <v>97.415906396767596</v>
      </c>
      <c r="D49" s="177">
        <v>0.38839593527056998</v>
      </c>
      <c r="E49" s="4">
        <v>96.8412349695015</v>
      </c>
      <c r="F49" s="177">
        <v>0.44867011173362398</v>
      </c>
      <c r="G49" s="4">
        <v>96.578012671497902</v>
      </c>
      <c r="H49" s="177">
        <v>0.45081407684150399</v>
      </c>
      <c r="I49" s="4">
        <v>92.303570446644699</v>
      </c>
      <c r="J49" s="177">
        <v>0.57820340134411397</v>
      </c>
      <c r="K49" s="6"/>
      <c r="L49" s="6"/>
      <c r="M49" s="6"/>
      <c r="N49" s="6"/>
      <c r="O49" s="6"/>
      <c r="P49" s="6"/>
      <c r="Q49" s="6"/>
      <c r="R49" s="6"/>
      <c r="S49" s="6"/>
      <c r="T49" s="6"/>
      <c r="U49" s="6"/>
      <c r="V49" s="6"/>
      <c r="W49" s="6"/>
      <c r="X49" s="6"/>
      <c r="Y49" s="6"/>
      <c r="Z49" s="8"/>
    </row>
    <row r="50" spans="1:26" ht="13" customHeight="1" x14ac:dyDescent="0.35">
      <c r="A50" s="3" t="s">
        <v>390</v>
      </c>
      <c r="B50" s="171">
        <v>2</v>
      </c>
      <c r="C50" s="4">
        <v>84.085643116337195</v>
      </c>
      <c r="D50" s="177">
        <v>0.83692477279350597</v>
      </c>
      <c r="E50" s="4">
        <v>75.526053925927798</v>
      </c>
      <c r="F50" s="177">
        <v>0.94012847628372298</v>
      </c>
      <c r="G50" s="4">
        <v>81.223227496766199</v>
      </c>
      <c r="H50" s="177">
        <v>0.89000641266148295</v>
      </c>
      <c r="I50" s="4">
        <v>80.396973841877895</v>
      </c>
      <c r="J50" s="177">
        <v>0.88595995082098</v>
      </c>
      <c r="K50" s="6"/>
      <c r="L50" s="6"/>
      <c r="M50" s="6"/>
      <c r="N50" s="6"/>
      <c r="O50" s="6"/>
      <c r="P50" s="6"/>
      <c r="Q50" s="6"/>
      <c r="R50" s="6"/>
      <c r="S50" s="6"/>
      <c r="T50" s="6"/>
      <c r="U50" s="6"/>
      <c r="V50" s="6"/>
      <c r="W50" s="6"/>
      <c r="X50" s="6"/>
      <c r="Y50" s="6"/>
      <c r="Z50" s="8"/>
    </row>
    <row r="51" spans="1:26" ht="13" customHeight="1" x14ac:dyDescent="0.35">
      <c r="A51" s="3" t="s">
        <v>391</v>
      </c>
      <c r="B51" s="171">
        <v>2</v>
      </c>
      <c r="C51" s="4">
        <v>96.801788742631203</v>
      </c>
      <c r="D51" s="177">
        <v>0.35719895223700998</v>
      </c>
      <c r="E51" s="4">
        <v>95.472120762001893</v>
      </c>
      <c r="F51" s="177">
        <v>0.48555285000272103</v>
      </c>
      <c r="G51" s="4">
        <v>93.400589145566201</v>
      </c>
      <c r="H51" s="177">
        <v>0.47983898193515501</v>
      </c>
      <c r="I51" s="4">
        <v>94.734398541534603</v>
      </c>
      <c r="J51" s="177">
        <v>0.451030208554006</v>
      </c>
      <c r="K51" s="6"/>
      <c r="L51" s="6"/>
      <c r="M51" s="6"/>
      <c r="N51" s="6"/>
      <c r="O51" s="6"/>
      <c r="P51" s="6"/>
      <c r="Q51" s="6"/>
      <c r="R51" s="6"/>
      <c r="S51" s="6"/>
      <c r="T51" s="6"/>
      <c r="U51" s="6"/>
      <c r="V51" s="6"/>
      <c r="W51" s="6"/>
      <c r="X51" s="6"/>
      <c r="Y51" s="6"/>
      <c r="Z51" s="8"/>
    </row>
    <row r="52" spans="1:26" ht="13" customHeight="1" x14ac:dyDescent="0.35">
      <c r="A52" s="3" t="s">
        <v>392</v>
      </c>
      <c r="B52" s="171">
        <v>2</v>
      </c>
      <c r="C52" s="4">
        <v>93.857866295930094</v>
      </c>
      <c r="D52" s="177">
        <v>0.58622737955702298</v>
      </c>
      <c r="E52" s="4">
        <v>84.183900459231893</v>
      </c>
      <c r="F52" s="177">
        <v>0.86229194371520901</v>
      </c>
      <c r="G52" s="4">
        <v>77.622418358716303</v>
      </c>
      <c r="H52" s="177">
        <v>0.78536317910046305</v>
      </c>
      <c r="I52" s="4">
        <v>92.003879537995203</v>
      </c>
      <c r="J52" s="177">
        <v>0.65090811248181302</v>
      </c>
      <c r="K52" s="6"/>
      <c r="L52" s="6"/>
      <c r="M52" s="6"/>
      <c r="N52" s="6"/>
      <c r="O52" s="6"/>
      <c r="P52" s="6"/>
      <c r="Q52" s="6"/>
      <c r="R52" s="6"/>
      <c r="S52" s="6"/>
      <c r="T52" s="6"/>
      <c r="U52" s="6"/>
      <c r="V52" s="6"/>
      <c r="W52" s="6"/>
      <c r="X52" s="6"/>
      <c r="Y52" s="6"/>
      <c r="Z52" s="8"/>
    </row>
    <row r="53" spans="1:26" ht="13" customHeight="1" x14ac:dyDescent="0.35">
      <c r="A53" s="3" t="s">
        <v>393</v>
      </c>
      <c r="B53" s="171">
        <v>2</v>
      </c>
      <c r="C53" s="4">
        <v>84.743226602076703</v>
      </c>
      <c r="D53" s="177">
        <v>0.89104742285154803</v>
      </c>
      <c r="E53" s="4">
        <v>75.888359320299202</v>
      </c>
      <c r="F53" s="177">
        <v>0.913476292851085</v>
      </c>
      <c r="G53" s="4">
        <v>70.982709770396895</v>
      </c>
      <c r="H53" s="177">
        <v>0.864749830401629</v>
      </c>
      <c r="I53" s="4">
        <v>80.081547571681995</v>
      </c>
      <c r="J53" s="177">
        <v>0.76786754890401099</v>
      </c>
      <c r="K53" s="6"/>
      <c r="L53" s="6"/>
      <c r="M53" s="6"/>
      <c r="N53" s="6"/>
      <c r="O53" s="6"/>
      <c r="P53" s="6"/>
      <c r="Q53" s="6"/>
      <c r="R53" s="6"/>
      <c r="S53" s="6"/>
      <c r="T53" s="6"/>
      <c r="U53" s="6"/>
      <c r="V53" s="6"/>
      <c r="W53" s="6"/>
      <c r="X53" s="6"/>
      <c r="Y53" s="6"/>
      <c r="Z53" s="8"/>
    </row>
    <row r="54" spans="1:26" ht="13" customHeight="1" x14ac:dyDescent="0.35">
      <c r="A54" s="3" t="s">
        <v>394</v>
      </c>
      <c r="B54" s="171">
        <v>2</v>
      </c>
      <c r="C54" s="4">
        <v>79.634083889616093</v>
      </c>
      <c r="D54" s="177">
        <v>1.02065973244216</v>
      </c>
      <c r="E54" s="4">
        <v>69.194548692084695</v>
      </c>
      <c r="F54" s="177">
        <v>1.2777495284261899</v>
      </c>
      <c r="G54" s="4">
        <v>64.478742096143193</v>
      </c>
      <c r="H54" s="177">
        <v>1.2465182467744</v>
      </c>
      <c r="I54" s="4">
        <v>69.550406306288707</v>
      </c>
      <c r="J54" s="177">
        <v>1.0257156828606799</v>
      </c>
      <c r="K54" s="6"/>
      <c r="L54" s="6"/>
      <c r="M54" s="6"/>
      <c r="N54" s="6"/>
      <c r="O54" s="6"/>
      <c r="P54" s="6"/>
      <c r="Q54" s="6"/>
      <c r="R54" s="6"/>
      <c r="S54" s="6"/>
      <c r="T54" s="6"/>
      <c r="U54" s="6"/>
      <c r="V54" s="6"/>
      <c r="W54" s="6"/>
      <c r="X54" s="6"/>
      <c r="Y54" s="6"/>
      <c r="Z54" s="8"/>
    </row>
    <row r="55" spans="1:26" ht="13" customHeight="1" x14ac:dyDescent="0.35">
      <c r="A55" s="3" t="s">
        <v>395</v>
      </c>
      <c r="B55" s="171">
        <v>2</v>
      </c>
      <c r="C55" s="4">
        <v>97.073067629482694</v>
      </c>
      <c r="D55" s="177">
        <v>0.34565613502773102</v>
      </c>
      <c r="E55" s="4">
        <v>92.957763510469505</v>
      </c>
      <c r="F55" s="177">
        <v>0.58577972572792403</v>
      </c>
      <c r="G55" s="4">
        <v>93.528328051691105</v>
      </c>
      <c r="H55" s="177">
        <v>0.53432349449430605</v>
      </c>
      <c r="I55" s="4">
        <v>87.054132964627698</v>
      </c>
      <c r="J55" s="177">
        <v>0.87420583877575797</v>
      </c>
      <c r="K55" s="6"/>
      <c r="L55" s="6"/>
      <c r="M55" s="6"/>
      <c r="N55" s="6"/>
      <c r="O55" s="6"/>
      <c r="P55" s="6"/>
      <c r="Q55" s="6"/>
      <c r="R55" s="6"/>
      <c r="S55" s="6"/>
      <c r="T55" s="6"/>
      <c r="U55" s="6"/>
      <c r="V55" s="6"/>
      <c r="W55" s="6"/>
      <c r="X55" s="6"/>
      <c r="Y55" s="6"/>
      <c r="Z55" s="8"/>
    </row>
    <row r="56" spans="1:26" ht="13" customHeight="1" x14ac:dyDescent="0.35">
      <c r="A56" s="3" t="s">
        <v>396</v>
      </c>
      <c r="B56" s="171">
        <v>2</v>
      </c>
      <c r="C56" s="4">
        <v>75.622560375713803</v>
      </c>
      <c r="D56" s="177">
        <v>0.79853239085186001</v>
      </c>
      <c r="E56" s="4">
        <v>58.480176354699999</v>
      </c>
      <c r="F56" s="177">
        <v>0.99886789114740504</v>
      </c>
      <c r="G56" s="4">
        <v>51.553014702539599</v>
      </c>
      <c r="H56" s="177">
        <v>1.00954431063296</v>
      </c>
      <c r="I56" s="4">
        <v>68.427521279822699</v>
      </c>
      <c r="J56" s="177">
        <v>0.92303372309722498</v>
      </c>
      <c r="K56" s="6"/>
      <c r="L56" s="6"/>
      <c r="M56" s="6"/>
      <c r="N56" s="6"/>
      <c r="O56" s="6"/>
      <c r="P56" s="6"/>
      <c r="Q56" s="6"/>
      <c r="R56" s="6"/>
      <c r="S56" s="6"/>
      <c r="T56" s="6"/>
      <c r="U56" s="6"/>
      <c r="V56" s="6"/>
      <c r="W56" s="6"/>
      <c r="X56" s="6"/>
      <c r="Y56" s="6"/>
      <c r="Z56" s="8"/>
    </row>
    <row r="57" spans="1:26" ht="13" customHeight="1" x14ac:dyDescent="0.35">
      <c r="A57" s="3" t="s">
        <v>397</v>
      </c>
      <c r="B57" s="171">
        <v>2</v>
      </c>
      <c r="C57" s="4">
        <v>66.518855053964799</v>
      </c>
      <c r="D57" s="177">
        <v>1.4469032651745599</v>
      </c>
      <c r="E57" s="4">
        <v>56.9302973328411</v>
      </c>
      <c r="F57" s="177">
        <v>1.5723919643175599</v>
      </c>
      <c r="G57" s="4">
        <v>49.155069329919698</v>
      </c>
      <c r="H57" s="177">
        <v>1.7660114831614799</v>
      </c>
      <c r="I57" s="4">
        <v>62.316493318280799</v>
      </c>
      <c r="J57" s="177">
        <v>1.7680181607446099</v>
      </c>
      <c r="K57" s="6"/>
      <c r="L57" s="6"/>
      <c r="M57" s="6"/>
      <c r="N57" s="6"/>
      <c r="O57" s="6"/>
      <c r="P57" s="6"/>
      <c r="Q57" s="6"/>
      <c r="R57" s="6"/>
      <c r="S57" s="6"/>
      <c r="T57" s="6"/>
      <c r="U57" s="6"/>
      <c r="V57" s="6"/>
      <c r="W57" s="6"/>
      <c r="X57" s="6"/>
      <c r="Y57" s="6"/>
      <c r="Z57" s="8"/>
    </row>
    <row r="58" spans="1:26" ht="13" customHeight="1" x14ac:dyDescent="0.35">
      <c r="A58" s="3" t="s">
        <v>398</v>
      </c>
      <c r="B58" s="171">
        <v>2</v>
      </c>
      <c r="C58" s="4">
        <v>94.467133411718606</v>
      </c>
      <c r="D58" s="177">
        <v>0.53152262954825502</v>
      </c>
      <c r="E58" s="4">
        <v>92.553850985370104</v>
      </c>
      <c r="F58" s="177">
        <v>0.54517550217892896</v>
      </c>
      <c r="G58" s="4">
        <v>93.488339842523303</v>
      </c>
      <c r="H58" s="177">
        <v>0.59366551237323195</v>
      </c>
      <c r="I58" s="4">
        <v>80.926974615095503</v>
      </c>
      <c r="J58" s="177">
        <v>0.83211729610125795</v>
      </c>
      <c r="K58" s="6"/>
      <c r="L58" s="6"/>
      <c r="M58" s="6"/>
      <c r="N58" s="6"/>
      <c r="O58" s="6"/>
      <c r="P58" s="6"/>
      <c r="Q58" s="6"/>
      <c r="R58" s="6"/>
      <c r="S58" s="6"/>
      <c r="T58" s="6"/>
      <c r="U58" s="6"/>
      <c r="V58" s="6"/>
      <c r="W58" s="6"/>
      <c r="X58" s="6"/>
      <c r="Y58" s="6"/>
      <c r="Z58" s="8"/>
    </row>
    <row r="59" spans="1:26" ht="13" customHeight="1" x14ac:dyDescent="0.35">
      <c r="A59" s="3" t="s">
        <v>399</v>
      </c>
      <c r="B59" s="171">
        <v>2</v>
      </c>
      <c r="C59" s="4">
        <v>95.5621103063704</v>
      </c>
      <c r="D59" s="177">
        <v>0.77404005943402998</v>
      </c>
      <c r="E59" s="4">
        <v>93.625672713720604</v>
      </c>
      <c r="F59" s="177">
        <v>1.3345197480406701</v>
      </c>
      <c r="G59" s="4">
        <v>88.970958224004903</v>
      </c>
      <c r="H59" s="177">
        <v>1.26359038026513</v>
      </c>
      <c r="I59" s="4">
        <v>89.977542216229097</v>
      </c>
      <c r="J59" s="177">
        <v>1.1928318901605599</v>
      </c>
      <c r="K59" s="6"/>
      <c r="L59" s="6"/>
      <c r="M59" s="6"/>
      <c r="N59" s="6"/>
      <c r="O59" s="6"/>
      <c r="P59" s="6"/>
      <c r="Q59" s="6"/>
      <c r="R59" s="6"/>
      <c r="S59" s="6"/>
      <c r="T59" s="6"/>
      <c r="U59" s="6"/>
      <c r="V59" s="6"/>
      <c r="W59" s="6"/>
      <c r="X59" s="6"/>
      <c r="Y59" s="6"/>
      <c r="Z59" s="8"/>
    </row>
    <row r="60" spans="1:26" ht="13" customHeight="1" x14ac:dyDescent="0.35">
      <c r="A60" s="3" t="s">
        <v>400</v>
      </c>
      <c r="B60" s="171">
        <v>2</v>
      </c>
      <c r="C60" s="4">
        <v>89.461762825013395</v>
      </c>
      <c r="D60" s="177">
        <v>1.0389155841876101</v>
      </c>
      <c r="E60" s="4">
        <v>84.645557510029406</v>
      </c>
      <c r="F60" s="177">
        <v>1.4529331808166699</v>
      </c>
      <c r="G60" s="4">
        <v>75.745837368572893</v>
      </c>
      <c r="H60" s="177">
        <v>1.9417607605318401</v>
      </c>
      <c r="I60" s="4">
        <v>77.097460451736495</v>
      </c>
      <c r="J60" s="177">
        <v>2.7377519215414301</v>
      </c>
      <c r="K60" s="6"/>
      <c r="L60" s="6"/>
      <c r="M60" s="6"/>
      <c r="N60" s="6"/>
      <c r="O60" s="6"/>
      <c r="P60" s="6"/>
      <c r="Q60" s="6"/>
      <c r="R60" s="6"/>
      <c r="S60" s="6"/>
      <c r="T60" s="6"/>
      <c r="U60" s="6"/>
      <c r="V60" s="6"/>
      <c r="W60" s="6"/>
      <c r="X60" s="6"/>
      <c r="Y60" s="6"/>
      <c r="Z60" s="8"/>
    </row>
    <row r="61" spans="1:26" ht="13" customHeight="1" x14ac:dyDescent="0.35">
      <c r="A61" s="3" t="s">
        <v>401</v>
      </c>
      <c r="B61" s="171">
        <v>2</v>
      </c>
      <c r="C61" s="4">
        <v>94.743787634514206</v>
      </c>
      <c r="D61" s="177">
        <v>0.49393100912650401</v>
      </c>
      <c r="E61" s="4">
        <v>92.223602399081997</v>
      </c>
      <c r="F61" s="177">
        <v>0.56401219532047497</v>
      </c>
      <c r="G61" s="4">
        <v>92.924454350153894</v>
      </c>
      <c r="H61" s="177">
        <v>0.50811335346221898</v>
      </c>
      <c r="I61" s="4">
        <v>91.463577815676999</v>
      </c>
      <c r="J61" s="177">
        <v>0.47908723791222502</v>
      </c>
      <c r="K61" s="6"/>
      <c r="L61" s="6"/>
      <c r="M61" s="6"/>
      <c r="N61" s="6"/>
      <c r="O61" s="6"/>
      <c r="P61" s="6"/>
      <c r="Q61" s="6"/>
      <c r="R61" s="6"/>
      <c r="S61" s="6"/>
      <c r="T61" s="6"/>
      <c r="U61" s="6"/>
      <c r="V61" s="6"/>
      <c r="W61" s="6"/>
      <c r="X61" s="6"/>
      <c r="Y61" s="6"/>
      <c r="Z61" s="8"/>
    </row>
    <row r="62" spans="1:26" ht="13" customHeight="1" x14ac:dyDescent="0.35">
      <c r="A62" s="3" t="s">
        <v>402</v>
      </c>
      <c r="B62" s="171">
        <v>2</v>
      </c>
      <c r="C62" s="4">
        <v>99.293761338912205</v>
      </c>
      <c r="D62" s="177">
        <v>0.174262079530277</v>
      </c>
      <c r="E62" s="4">
        <v>97.418469866733901</v>
      </c>
      <c r="F62" s="177">
        <v>0.318675728137569</v>
      </c>
      <c r="G62" s="4">
        <v>96.852390764721093</v>
      </c>
      <c r="H62" s="177">
        <v>0.319817888044784</v>
      </c>
      <c r="I62" s="4">
        <v>96.922958311012295</v>
      </c>
      <c r="J62" s="177">
        <v>0.35207863127855799</v>
      </c>
      <c r="K62" s="6"/>
      <c r="L62" s="6"/>
      <c r="M62" s="6"/>
      <c r="N62" s="6"/>
      <c r="O62" s="6"/>
      <c r="P62" s="6"/>
      <c r="Q62" s="6"/>
      <c r="R62" s="6"/>
      <c r="S62" s="6"/>
      <c r="T62" s="6"/>
      <c r="U62" s="6"/>
      <c r="V62" s="6"/>
      <c r="W62" s="6"/>
      <c r="X62" s="6"/>
      <c r="Y62" s="6"/>
      <c r="Z62" s="8"/>
    </row>
    <row r="63" spans="1:26" ht="13" customHeight="1" x14ac:dyDescent="0.35">
      <c r="A63" s="192" t="s">
        <v>403</v>
      </c>
      <c r="B63" s="172">
        <v>2</v>
      </c>
      <c r="C63" s="42">
        <v>85.031930882080005</v>
      </c>
      <c r="D63" s="178">
        <v>0.17983968194586</v>
      </c>
      <c r="E63" s="42">
        <v>74.535901406048097</v>
      </c>
      <c r="F63" s="178">
        <v>0.21822125329424999</v>
      </c>
      <c r="G63" s="42">
        <v>68.136859226753302</v>
      </c>
      <c r="H63" s="178">
        <v>0.23708735084021901</v>
      </c>
      <c r="I63" s="42">
        <v>74.023524818596201</v>
      </c>
      <c r="J63" s="178">
        <v>0.234866927508767</v>
      </c>
      <c r="K63" s="6"/>
      <c r="L63" s="6"/>
      <c r="M63" s="6"/>
      <c r="N63" s="6"/>
      <c r="O63" s="6"/>
      <c r="P63" s="6"/>
      <c r="Q63" s="6"/>
      <c r="R63" s="6"/>
      <c r="S63" s="6"/>
      <c r="T63" s="6"/>
      <c r="U63" s="6"/>
      <c r="V63" s="6"/>
      <c r="W63" s="6"/>
      <c r="X63" s="6"/>
      <c r="Y63" s="6"/>
      <c r="Z63" s="8"/>
    </row>
    <row r="64" spans="1:26" ht="13" customHeight="1" x14ac:dyDescent="0.35">
      <c r="A64" s="193" t="s">
        <v>404</v>
      </c>
      <c r="B64" s="173">
        <v>2</v>
      </c>
      <c r="C64" s="47">
        <v>82.232283867590198</v>
      </c>
      <c r="D64" s="179">
        <v>0.28598797347777899</v>
      </c>
      <c r="E64" s="47">
        <v>69.0951972257037</v>
      </c>
      <c r="F64" s="179">
        <v>0.38325640762965002</v>
      </c>
      <c r="G64" s="47">
        <v>61.627233203606103</v>
      </c>
      <c r="H64" s="179">
        <v>0.36164582893674002</v>
      </c>
      <c r="I64" s="47">
        <v>69.261082403084103</v>
      </c>
      <c r="J64" s="179">
        <v>0.36929185170800499</v>
      </c>
      <c r="K64" s="6"/>
      <c r="L64" s="6"/>
      <c r="M64" s="6"/>
      <c r="N64" s="6"/>
      <c r="O64" s="6"/>
      <c r="P64" s="6"/>
      <c r="Q64" s="6"/>
      <c r="R64" s="6"/>
      <c r="S64" s="6"/>
      <c r="T64" s="6"/>
      <c r="U64" s="6"/>
      <c r="V64" s="6"/>
      <c r="W64" s="6"/>
      <c r="X64" s="6"/>
      <c r="Y64" s="6"/>
      <c r="Z64" s="8"/>
    </row>
    <row r="65" spans="1:26" ht="13" customHeight="1" x14ac:dyDescent="0.35">
      <c r="A65" s="194" t="s">
        <v>405</v>
      </c>
      <c r="B65" s="174">
        <v>2</v>
      </c>
      <c r="C65" s="26">
        <v>88.163613145823703</v>
      </c>
      <c r="D65" s="180">
        <v>0.118764800705443</v>
      </c>
      <c r="E65" s="26">
        <v>80.387908559557999</v>
      </c>
      <c r="F65" s="180">
        <v>0.14682747050138001</v>
      </c>
      <c r="G65" s="26">
        <v>76.175094376743502</v>
      </c>
      <c r="H65" s="180">
        <v>0.155557135798358</v>
      </c>
      <c r="I65" s="26">
        <v>79.015090409504296</v>
      </c>
      <c r="J65" s="180">
        <v>0.15534274943954601</v>
      </c>
      <c r="K65" s="6"/>
      <c r="L65" s="6"/>
      <c r="M65" s="6"/>
      <c r="N65" s="6"/>
      <c r="O65" s="6"/>
      <c r="P65" s="6"/>
      <c r="Q65" s="6"/>
      <c r="R65" s="6"/>
      <c r="S65" s="6"/>
      <c r="T65" s="6"/>
      <c r="U65" s="6"/>
      <c r="V65" s="6"/>
      <c r="W65" s="6"/>
      <c r="X65" s="6"/>
      <c r="Y65" s="6"/>
      <c r="Z65" s="8"/>
    </row>
    <row r="66" spans="1:26" ht="13" customHeight="1" x14ac:dyDescent="0.35">
      <c r="A66" s="3" t="s">
        <v>406</v>
      </c>
      <c r="B66" s="171">
        <v>2</v>
      </c>
      <c r="C66" s="4">
        <v>90.190823879443897</v>
      </c>
      <c r="D66" s="177">
        <v>1.3196012586710699</v>
      </c>
      <c r="E66" s="4">
        <v>81.412604822245001</v>
      </c>
      <c r="F66" s="177">
        <v>1.8968328829005701</v>
      </c>
      <c r="G66" s="4">
        <v>78.093494233609206</v>
      </c>
      <c r="H66" s="177">
        <v>1.7556587457694</v>
      </c>
      <c r="I66" s="4">
        <v>83.300941618350294</v>
      </c>
      <c r="J66" s="177">
        <v>1.59577781447186</v>
      </c>
      <c r="K66" s="6"/>
      <c r="L66" s="6"/>
      <c r="M66" s="6"/>
      <c r="N66" s="6"/>
      <c r="O66" s="6"/>
      <c r="P66" s="6"/>
      <c r="Q66" s="6"/>
      <c r="R66" s="6"/>
      <c r="S66" s="6"/>
      <c r="T66" s="6"/>
      <c r="U66" s="6"/>
      <c r="V66" s="6"/>
      <c r="W66" s="6"/>
      <c r="X66" s="6"/>
      <c r="Y66" s="6"/>
      <c r="Z66" s="8"/>
    </row>
    <row r="67" spans="1:26" ht="13" customHeight="1" x14ac:dyDescent="0.35">
      <c r="A67" s="3" t="s">
        <v>407</v>
      </c>
      <c r="B67" s="171">
        <v>2</v>
      </c>
      <c r="C67" s="4">
        <v>76.877945122276103</v>
      </c>
      <c r="D67" s="177">
        <v>1.4444622478589</v>
      </c>
      <c r="E67" s="4">
        <v>56.005267554337102</v>
      </c>
      <c r="F67" s="177">
        <v>2.2314154929332299</v>
      </c>
      <c r="G67" s="4">
        <v>59.947469881224499</v>
      </c>
      <c r="H67" s="177">
        <v>2.50985149799026</v>
      </c>
      <c r="I67" s="4">
        <v>47.834167536270002</v>
      </c>
      <c r="J67" s="177">
        <v>1.7653872839803799</v>
      </c>
      <c r="K67" s="6"/>
      <c r="L67" s="6"/>
      <c r="M67" s="6"/>
      <c r="N67" s="6"/>
      <c r="O67" s="6"/>
      <c r="P67" s="6"/>
      <c r="Q67" s="6"/>
      <c r="R67" s="6"/>
      <c r="S67" s="6"/>
      <c r="T67" s="6"/>
      <c r="U67" s="6"/>
      <c r="V67" s="6"/>
      <c r="W67" s="6"/>
      <c r="X67" s="6"/>
      <c r="Y67" s="6"/>
      <c r="Z67" s="8"/>
    </row>
    <row r="68" spans="1:26" ht="13" customHeight="1" x14ac:dyDescent="0.35">
      <c r="A68" s="3" t="s">
        <v>408</v>
      </c>
      <c r="B68" s="171">
        <v>2</v>
      </c>
      <c r="C68" s="4">
        <v>83.740697878575801</v>
      </c>
      <c r="D68" s="177">
        <v>1.81161202281902</v>
      </c>
      <c r="E68" s="4">
        <v>77.853305896960507</v>
      </c>
      <c r="F68" s="177">
        <v>1.9386014462133501</v>
      </c>
      <c r="G68" s="4">
        <v>70.786508001460902</v>
      </c>
      <c r="H68" s="177">
        <v>2.0145091736104201</v>
      </c>
      <c r="I68" s="4">
        <v>77.652376999441202</v>
      </c>
      <c r="J68" s="177">
        <v>1.8897743487209</v>
      </c>
      <c r="K68" s="6"/>
      <c r="L68" s="6"/>
      <c r="M68" s="6"/>
      <c r="N68" s="6"/>
      <c r="O68" s="6"/>
      <c r="P68" s="6"/>
      <c r="Q68" s="6"/>
      <c r="R68" s="6"/>
      <c r="S68" s="6"/>
      <c r="T68" s="6"/>
      <c r="U68" s="6"/>
      <c r="V68" s="6"/>
      <c r="W68" s="6"/>
      <c r="X68" s="6"/>
      <c r="Y68" s="6"/>
      <c r="Z68" s="8"/>
    </row>
    <row r="69" spans="1:26" ht="13" customHeight="1" x14ac:dyDescent="0.35">
      <c r="A69" s="103" t="s">
        <v>409</v>
      </c>
      <c r="B69" s="182">
        <v>2</v>
      </c>
      <c r="C69" s="109">
        <v>78.010417078730697</v>
      </c>
      <c r="D69" s="183">
        <v>1.7625418743411001</v>
      </c>
      <c r="E69" s="109">
        <v>70.968929630979403</v>
      </c>
      <c r="F69" s="183">
        <v>1.86418118121858</v>
      </c>
      <c r="G69" s="109">
        <v>67.743074288238105</v>
      </c>
      <c r="H69" s="183">
        <v>2.1161098487308299</v>
      </c>
      <c r="I69" s="109">
        <v>77.538782477975303</v>
      </c>
      <c r="J69" s="183">
        <v>2.0228150849078999</v>
      </c>
      <c r="K69" s="9"/>
      <c r="L69" s="9"/>
      <c r="M69" s="9"/>
      <c r="N69" s="9"/>
      <c r="O69" s="9"/>
      <c r="P69" s="9"/>
      <c r="Q69" s="9"/>
      <c r="R69" s="9"/>
      <c r="S69" s="9"/>
      <c r="T69" s="9"/>
      <c r="U69" s="9"/>
      <c r="V69" s="9"/>
      <c r="W69" s="9"/>
      <c r="X69" s="9"/>
      <c r="Y69" s="9"/>
      <c r="Z69" s="10"/>
    </row>
    <row r="70" spans="1:26" ht="13" customHeight="1" x14ac:dyDescent="0.35">
      <c r="A70" s="3"/>
      <c r="B70" s="175"/>
      <c r="C70" s="4" t="s">
        <v>2260</v>
      </c>
      <c r="D70" s="177" t="s">
        <v>2261</v>
      </c>
      <c r="E70" s="4" t="s">
        <v>2262</v>
      </c>
      <c r="F70" s="177" t="s">
        <v>2263</v>
      </c>
      <c r="G70" s="4" t="s">
        <v>2264</v>
      </c>
      <c r="H70" s="177" t="s">
        <v>2265</v>
      </c>
      <c r="I70" s="4" t="s">
        <v>2266</v>
      </c>
      <c r="J70" s="177" t="s">
        <v>2267</v>
      </c>
      <c r="K70" s="4" t="s">
        <v>2268</v>
      </c>
      <c r="L70" s="177" t="s">
        <v>2269</v>
      </c>
      <c r="M70" s="4" t="s">
        <v>2270</v>
      </c>
      <c r="N70" s="177" t="s">
        <v>2271</v>
      </c>
      <c r="O70" s="4" t="s">
        <v>2272</v>
      </c>
      <c r="P70" s="177" t="s">
        <v>2273</v>
      </c>
      <c r="Q70" s="4" t="s">
        <v>2274</v>
      </c>
      <c r="R70" s="177" t="s">
        <v>2275</v>
      </c>
      <c r="S70" s="6" t="s">
        <v>2276</v>
      </c>
      <c r="T70" s="6" t="s">
        <v>2277</v>
      </c>
      <c r="U70" s="6" t="s">
        <v>2278</v>
      </c>
      <c r="V70" s="6" t="s">
        <v>2279</v>
      </c>
      <c r="W70" s="6" t="s">
        <v>2280</v>
      </c>
      <c r="X70" s="6" t="s">
        <v>2281</v>
      </c>
      <c r="Y70" s="6" t="s">
        <v>2282</v>
      </c>
      <c r="Z70" s="8" t="s">
        <v>2283</v>
      </c>
    </row>
    <row r="71" spans="1:26" ht="13" customHeight="1" x14ac:dyDescent="0.35">
      <c r="A71" s="3" t="s">
        <v>353</v>
      </c>
      <c r="B71" s="175">
        <v>1</v>
      </c>
      <c r="C71" s="4">
        <v>93.610221390251496</v>
      </c>
      <c r="D71" s="177">
        <v>1.0509786882975101</v>
      </c>
      <c r="E71" s="4">
        <v>81.045958197561603</v>
      </c>
      <c r="F71" s="177">
        <v>1.20204997457665</v>
      </c>
      <c r="G71" s="4">
        <v>78.344855923683895</v>
      </c>
      <c r="H71" s="177">
        <v>1.50618102127858</v>
      </c>
      <c r="I71" s="4">
        <v>77.992797261257607</v>
      </c>
      <c r="J71" s="177">
        <v>1.3591698616860699</v>
      </c>
      <c r="K71" s="4">
        <v>4.58096403112489</v>
      </c>
      <c r="L71" s="177">
        <v>1.33645501618216</v>
      </c>
      <c r="M71" s="4">
        <v>1.34563703901701</v>
      </c>
      <c r="N71" s="177">
        <v>1.60340534198954</v>
      </c>
      <c r="O71" s="4">
        <v>5.3528297961045999</v>
      </c>
      <c r="P71" s="177">
        <v>1.9291602995663799</v>
      </c>
      <c r="Q71" s="4">
        <v>1.6996837054449101</v>
      </c>
      <c r="R71" s="177">
        <v>1.8082147398494699</v>
      </c>
      <c r="S71" s="6"/>
      <c r="T71" s="6"/>
      <c r="U71" s="6"/>
      <c r="V71" s="6"/>
      <c r="W71" s="6"/>
      <c r="X71" s="6"/>
      <c r="Y71" s="6"/>
      <c r="Z71" s="8"/>
    </row>
    <row r="72" spans="1:26" ht="13" customHeight="1" x14ac:dyDescent="0.35">
      <c r="A72" s="3" t="s">
        <v>357</v>
      </c>
      <c r="B72" s="175">
        <v>1</v>
      </c>
      <c r="C72" s="4">
        <v>86.818179644925294</v>
      </c>
      <c r="D72" s="177">
        <v>0.70348207556722298</v>
      </c>
      <c r="E72" s="4">
        <v>61.444226931716898</v>
      </c>
      <c r="F72" s="177">
        <v>1.1544652582138399</v>
      </c>
      <c r="G72" s="4">
        <v>54.997211968399199</v>
      </c>
      <c r="H72" s="177">
        <v>1.1804547754625301</v>
      </c>
      <c r="I72" s="4">
        <v>63.199506864265899</v>
      </c>
      <c r="J72" s="177">
        <v>1.05476099725204</v>
      </c>
      <c r="K72" s="4">
        <v>8.0498534230655601</v>
      </c>
      <c r="L72" s="177">
        <v>1.0759208908547799</v>
      </c>
      <c r="M72" s="4">
        <v>-5.56166781015573</v>
      </c>
      <c r="N72" s="177">
        <v>1.5824882102051401</v>
      </c>
      <c r="O72" s="4">
        <v>4.4590287519344098</v>
      </c>
      <c r="P72" s="177">
        <v>1.5383256705235</v>
      </c>
      <c r="Q72" s="4">
        <v>-1.27487861394827</v>
      </c>
      <c r="R72" s="177">
        <v>1.46406228692305</v>
      </c>
      <c r="S72" s="6"/>
      <c r="T72" s="6"/>
      <c r="U72" s="6"/>
      <c r="V72" s="6"/>
      <c r="W72" s="6"/>
      <c r="X72" s="6"/>
      <c r="Y72" s="6"/>
      <c r="Z72" s="8"/>
    </row>
    <row r="73" spans="1:26" ht="13" customHeight="1" x14ac:dyDescent="0.35">
      <c r="A73" s="190" t="s">
        <v>359</v>
      </c>
      <c r="B73" s="175">
        <v>1</v>
      </c>
      <c r="C73" s="4">
        <v>84.747112026649305</v>
      </c>
      <c r="D73" s="177">
        <v>1.1975921458796299</v>
      </c>
      <c r="E73" s="4">
        <v>46.4136291737573</v>
      </c>
      <c r="F73" s="177">
        <v>1.58516552721917</v>
      </c>
      <c r="G73" s="4">
        <v>43.966024113084899</v>
      </c>
      <c r="H73" s="177">
        <v>1.41067775586015</v>
      </c>
      <c r="I73" s="4">
        <v>49.014450773316398</v>
      </c>
      <c r="J73" s="177">
        <v>1.56539075300964</v>
      </c>
      <c r="K73" s="4">
        <v>8.1306727657077609</v>
      </c>
      <c r="L73" s="177">
        <v>1.7022164430704201</v>
      </c>
      <c r="M73" s="4">
        <v>-3.4944075516661299</v>
      </c>
      <c r="N73" s="177">
        <v>2.1165055017080201</v>
      </c>
      <c r="O73" s="4">
        <v>1.4022060125362299</v>
      </c>
      <c r="P73" s="177">
        <v>2.0435654836855601</v>
      </c>
      <c r="Q73" s="4">
        <v>0.73192187013005805</v>
      </c>
      <c r="R73" s="177">
        <v>2.10760787851732</v>
      </c>
      <c r="S73" s="6"/>
      <c r="T73" s="6"/>
      <c r="U73" s="6"/>
      <c r="V73" s="6"/>
      <c r="W73" s="6"/>
      <c r="X73" s="6"/>
      <c r="Y73" s="6"/>
      <c r="Z73" s="8"/>
    </row>
    <row r="74" spans="1:26" ht="13" customHeight="1" x14ac:dyDescent="0.35">
      <c r="A74" s="3" t="s">
        <v>360</v>
      </c>
      <c r="B74" s="175">
        <v>1</v>
      </c>
      <c r="C74" s="4">
        <v>92.947391689734999</v>
      </c>
      <c r="D74" s="177">
        <v>0.80352451355173105</v>
      </c>
      <c r="E74" s="4">
        <v>87.368598920982706</v>
      </c>
      <c r="F74" s="177">
        <v>0.96382824294499903</v>
      </c>
      <c r="G74" s="4">
        <v>89.964632404327602</v>
      </c>
      <c r="H74" s="177">
        <v>0.98871447794794298</v>
      </c>
      <c r="I74" s="4">
        <v>84.552664238496803</v>
      </c>
      <c r="J74" s="177">
        <v>0.88906687559233599</v>
      </c>
      <c r="K74" s="4">
        <v>3.9988945951159001</v>
      </c>
      <c r="L74" s="177">
        <v>1.1545644808456801</v>
      </c>
      <c r="M74" s="4">
        <v>3.02099224839063</v>
      </c>
      <c r="N74" s="177">
        <v>1.4740302770384199</v>
      </c>
      <c r="O74" s="4">
        <v>5.3057415688127803</v>
      </c>
      <c r="P74" s="177">
        <v>1.44819316235605</v>
      </c>
      <c r="Q74" s="4">
        <v>6.2578172734537096</v>
      </c>
      <c r="R74" s="177">
        <v>1.3798824780486101</v>
      </c>
      <c r="S74" s="6"/>
      <c r="T74" s="6"/>
      <c r="U74" s="6"/>
      <c r="V74" s="6"/>
      <c r="W74" s="6"/>
      <c r="X74" s="6"/>
      <c r="Y74" s="6"/>
      <c r="Z74" s="8"/>
    </row>
    <row r="75" spans="1:26" ht="13" customHeight="1" x14ac:dyDescent="0.35">
      <c r="A75" s="3" t="s">
        <v>371</v>
      </c>
      <c r="B75" s="175">
        <v>1</v>
      </c>
      <c r="C75" s="4">
        <v>85.871725867147703</v>
      </c>
      <c r="D75" s="177">
        <v>1.10334785509</v>
      </c>
      <c r="E75" s="4">
        <v>47.9028743194811</v>
      </c>
      <c r="F75" s="177">
        <v>1.5677335149265099</v>
      </c>
      <c r="G75" s="4">
        <v>44.0794210379009</v>
      </c>
      <c r="H75" s="177">
        <v>1.8527804475734699</v>
      </c>
      <c r="I75" s="4">
        <v>55.910275630202399</v>
      </c>
      <c r="J75" s="177">
        <v>1.57095260784306</v>
      </c>
      <c r="K75" s="4">
        <v>10.5177580581576</v>
      </c>
      <c r="L75" s="177">
        <v>1.5061288129061099</v>
      </c>
      <c r="M75" s="4">
        <v>-11.941452009585101</v>
      </c>
      <c r="N75" s="177">
        <v>2.1347623403089</v>
      </c>
      <c r="O75" s="4">
        <v>4.4303368021568099</v>
      </c>
      <c r="P75" s="177">
        <v>2.2348314178418498</v>
      </c>
      <c r="Q75" s="4">
        <v>-3.3840881308355502</v>
      </c>
      <c r="R75" s="177">
        <v>2.0346752853699299</v>
      </c>
      <c r="S75" s="6"/>
      <c r="T75" s="6"/>
      <c r="U75" s="6"/>
      <c r="V75" s="6"/>
      <c r="W75" s="6"/>
      <c r="X75" s="6"/>
      <c r="Y75" s="6"/>
      <c r="Z75" s="8"/>
    </row>
    <row r="76" spans="1:26" ht="13" customHeight="1" x14ac:dyDescent="0.35">
      <c r="A76" s="3" t="s">
        <v>376</v>
      </c>
      <c r="B76" s="175">
        <v>1</v>
      </c>
      <c r="C76" s="4">
        <v>96.169365853908999</v>
      </c>
      <c r="D76" s="177">
        <v>0.46461361175482802</v>
      </c>
      <c r="E76" s="4">
        <v>82.406867312033697</v>
      </c>
      <c r="F76" s="177">
        <v>0.941162263659864</v>
      </c>
      <c r="G76" s="4">
        <v>81.930149370099699</v>
      </c>
      <c r="H76" s="177">
        <v>1.0010061474094401</v>
      </c>
      <c r="I76" s="4">
        <v>89.584858036620702</v>
      </c>
      <c r="J76" s="177">
        <v>0.74845898201484995</v>
      </c>
      <c r="K76" s="4">
        <v>3.7748446664548299</v>
      </c>
      <c r="L76" s="177">
        <v>0.73816212097504297</v>
      </c>
      <c r="M76" s="4">
        <v>6.5871654347074902</v>
      </c>
      <c r="N76" s="177">
        <v>1.45080124794318</v>
      </c>
      <c r="O76" s="4">
        <v>10.7750614854254</v>
      </c>
      <c r="P76" s="177">
        <v>1.5658251761770099</v>
      </c>
      <c r="Q76" s="4">
        <v>3.0894272144196901</v>
      </c>
      <c r="R76" s="177">
        <v>1.0909754662212701</v>
      </c>
      <c r="S76" s="6"/>
      <c r="T76" s="6"/>
      <c r="U76" s="6"/>
      <c r="V76" s="6"/>
      <c r="W76" s="6"/>
      <c r="X76" s="6"/>
      <c r="Y76" s="6"/>
      <c r="Z76" s="8"/>
    </row>
    <row r="77" spans="1:26" ht="13" customHeight="1" x14ac:dyDescent="0.35">
      <c r="A77" s="3" t="s">
        <v>378</v>
      </c>
      <c r="B77" s="175">
        <v>1</v>
      </c>
      <c r="C77" s="4">
        <v>94.3061512291562</v>
      </c>
      <c r="D77" s="177">
        <v>0.54304463323494001</v>
      </c>
      <c r="E77" s="4">
        <v>86.1157616839143</v>
      </c>
      <c r="F77" s="177">
        <v>0.80007346925283795</v>
      </c>
      <c r="G77" s="4">
        <v>76.337266362961898</v>
      </c>
      <c r="H77" s="177">
        <v>1.0169432046710201</v>
      </c>
      <c r="I77" s="4">
        <v>84.406963415086395</v>
      </c>
      <c r="J77" s="177">
        <v>0.905662935346781</v>
      </c>
      <c r="K77" s="4">
        <v>0.44129504820453702</v>
      </c>
      <c r="L77" s="177">
        <v>0.82094506960547498</v>
      </c>
      <c r="M77" s="4">
        <v>-1.6148878447102799</v>
      </c>
      <c r="N77" s="177">
        <v>1.20097579939545</v>
      </c>
      <c r="O77" s="4">
        <v>-2.6593087601988401</v>
      </c>
      <c r="P77" s="177">
        <v>1.4869588018158799</v>
      </c>
      <c r="Q77" s="4">
        <v>0.113673353392045</v>
      </c>
      <c r="R77" s="177">
        <v>1.3493794534369901</v>
      </c>
      <c r="S77" s="6"/>
      <c r="T77" s="6"/>
      <c r="U77" s="6"/>
      <c r="V77" s="6"/>
      <c r="W77" s="6"/>
      <c r="X77" s="6"/>
      <c r="Y77" s="6"/>
      <c r="Z77" s="8"/>
    </row>
    <row r="78" spans="1:26" ht="13" customHeight="1" x14ac:dyDescent="0.35">
      <c r="A78" s="3" t="s">
        <v>384</v>
      </c>
      <c r="B78" s="175">
        <v>1</v>
      </c>
      <c r="C78" s="4">
        <v>93.509614536521397</v>
      </c>
      <c r="D78" s="177">
        <v>0.57716255699675301</v>
      </c>
      <c r="E78" s="4">
        <v>84.765767975182598</v>
      </c>
      <c r="F78" s="177">
        <v>0.95714177946662304</v>
      </c>
      <c r="G78" s="4">
        <v>89.068488899202293</v>
      </c>
      <c r="H78" s="177">
        <v>0.75823858864777405</v>
      </c>
      <c r="I78" s="4">
        <v>79.158105701358195</v>
      </c>
      <c r="J78" s="177">
        <v>0.91647434976432696</v>
      </c>
      <c r="K78" s="4">
        <v>-0.31800050256345003</v>
      </c>
      <c r="L78" s="177">
        <v>0.81389863962651998</v>
      </c>
      <c r="M78" s="4">
        <v>-2.8727444032219398</v>
      </c>
      <c r="N78" s="177">
        <v>1.27883375518076</v>
      </c>
      <c r="O78" s="4">
        <v>0.40276393571900798</v>
      </c>
      <c r="P78" s="177">
        <v>1.2868592739336899</v>
      </c>
      <c r="Q78" s="4">
        <v>-2.1375080840728198</v>
      </c>
      <c r="R78" s="177">
        <v>1.31722449997504</v>
      </c>
      <c r="S78" s="6"/>
      <c r="T78" s="6"/>
      <c r="U78" s="6"/>
      <c r="V78" s="6"/>
      <c r="W78" s="6"/>
      <c r="X78" s="6"/>
      <c r="Y78" s="6"/>
      <c r="Z78" s="8"/>
    </row>
    <row r="79" spans="1:26" ht="13" customHeight="1" x14ac:dyDescent="0.35">
      <c r="A79" s="3" t="s">
        <v>389</v>
      </c>
      <c r="B79" s="175">
        <v>1</v>
      </c>
      <c r="C79" s="4">
        <v>97.299452847956402</v>
      </c>
      <c r="D79" s="177">
        <v>0.41971492988007503</v>
      </c>
      <c r="E79" s="4">
        <v>97.0727938845843</v>
      </c>
      <c r="F79" s="177">
        <v>0.44967406895832501</v>
      </c>
      <c r="G79" s="4">
        <v>96.587861666542807</v>
      </c>
      <c r="H79" s="177">
        <v>0.48014496833746001</v>
      </c>
      <c r="I79" s="4">
        <v>93.107752316543795</v>
      </c>
      <c r="J79" s="177">
        <v>0.58242026926149104</v>
      </c>
      <c r="K79" s="4">
        <v>-0.116453548811265</v>
      </c>
      <c r="L79" s="177">
        <v>0.57184965235535201</v>
      </c>
      <c r="M79" s="4">
        <v>0.23155891508284299</v>
      </c>
      <c r="N79" s="177">
        <v>0.635225658688784</v>
      </c>
      <c r="O79" s="4">
        <v>9.8489950448339397E-3</v>
      </c>
      <c r="P79" s="177">
        <v>0.65861409224084899</v>
      </c>
      <c r="Q79" s="4">
        <v>0.80418186989901097</v>
      </c>
      <c r="R79" s="177">
        <v>0.82069028468267502</v>
      </c>
      <c r="S79" s="6"/>
      <c r="T79" s="6"/>
      <c r="U79" s="6"/>
      <c r="V79" s="6"/>
      <c r="W79" s="6"/>
      <c r="X79" s="6"/>
      <c r="Y79" s="6"/>
      <c r="Z79" s="8"/>
    </row>
    <row r="80" spans="1:26" ht="13" customHeight="1" x14ac:dyDescent="0.35">
      <c r="A80" s="3" t="s">
        <v>394</v>
      </c>
      <c r="B80" s="175">
        <v>1</v>
      </c>
      <c r="C80" s="4">
        <v>81.601010551834094</v>
      </c>
      <c r="D80" s="177">
        <v>0.98455836736928604</v>
      </c>
      <c r="E80" s="4">
        <v>64.959932451223295</v>
      </c>
      <c r="F80" s="177">
        <v>1.17710069791539</v>
      </c>
      <c r="G80" s="4">
        <v>61.2502562128373</v>
      </c>
      <c r="H80" s="177">
        <v>1.22229793239069</v>
      </c>
      <c r="I80" s="4">
        <v>68.593426967189004</v>
      </c>
      <c r="J80" s="177">
        <v>0.99651761477914202</v>
      </c>
      <c r="K80" s="4">
        <v>1.9669266622179999</v>
      </c>
      <c r="L80" s="177">
        <v>1.4181330925501201</v>
      </c>
      <c r="M80" s="4">
        <v>-4.2346162408613397</v>
      </c>
      <c r="N80" s="177">
        <v>1.7372996029546099</v>
      </c>
      <c r="O80" s="4">
        <v>-3.22848588330594</v>
      </c>
      <c r="P80" s="177">
        <v>1.7458006687672201</v>
      </c>
      <c r="Q80" s="4">
        <v>-0.95697933909964705</v>
      </c>
      <c r="R80" s="177">
        <v>1.4300839201359701</v>
      </c>
      <c r="S80" s="6"/>
      <c r="T80" s="6"/>
      <c r="U80" s="6"/>
      <c r="V80" s="6"/>
      <c r="W80" s="6"/>
      <c r="X80" s="6"/>
      <c r="Y80" s="6"/>
      <c r="Z80" s="8"/>
    </row>
    <row r="81" spans="1:26" ht="13" customHeight="1" x14ac:dyDescent="0.35">
      <c r="A81" s="3" t="s">
        <v>396</v>
      </c>
      <c r="B81" s="175">
        <v>1</v>
      </c>
      <c r="C81" s="4">
        <v>88.930579267306797</v>
      </c>
      <c r="D81" s="177">
        <v>0.75819511707694698</v>
      </c>
      <c r="E81" s="4">
        <v>66.831907666893699</v>
      </c>
      <c r="F81" s="177">
        <v>1.1704352328190599</v>
      </c>
      <c r="G81" s="4">
        <v>65.477041321679394</v>
      </c>
      <c r="H81" s="177">
        <v>1.12564260829028</v>
      </c>
      <c r="I81" s="4">
        <v>75.872688546012398</v>
      </c>
      <c r="J81" s="177">
        <v>1.2221985517695899</v>
      </c>
      <c r="K81" s="4">
        <v>13.308018891593001</v>
      </c>
      <c r="L81" s="177">
        <v>1.10114205023644</v>
      </c>
      <c r="M81" s="4">
        <v>8.3517313121937296</v>
      </c>
      <c r="N81" s="177">
        <v>1.53871884962441</v>
      </c>
      <c r="O81" s="4">
        <v>13.924026619139701</v>
      </c>
      <c r="P81" s="177">
        <v>1.5120353821025301</v>
      </c>
      <c r="Q81" s="4">
        <v>7.4451672661897303</v>
      </c>
      <c r="R81" s="177">
        <v>1.5315875926379201</v>
      </c>
      <c r="S81" s="6"/>
      <c r="T81" s="6"/>
      <c r="U81" s="6"/>
      <c r="V81" s="6"/>
      <c r="W81" s="6"/>
      <c r="X81" s="6"/>
      <c r="Y81" s="6"/>
      <c r="Z81" s="8"/>
    </row>
    <row r="82" spans="1:26" ht="13" customHeight="1" x14ac:dyDescent="0.35">
      <c r="A82" s="3" t="s">
        <v>398</v>
      </c>
      <c r="B82" s="175">
        <v>1</v>
      </c>
      <c r="C82" s="4">
        <v>97.360699036347199</v>
      </c>
      <c r="D82" s="177">
        <v>0.32424932615691998</v>
      </c>
      <c r="E82" s="4">
        <v>94.760801324795807</v>
      </c>
      <c r="F82" s="177">
        <v>0.51653197811927998</v>
      </c>
      <c r="G82" s="4">
        <v>95.753463598943995</v>
      </c>
      <c r="H82" s="177">
        <v>0.46709893740795</v>
      </c>
      <c r="I82" s="4">
        <v>83.193275998404602</v>
      </c>
      <c r="J82" s="177">
        <v>0.934260801827974</v>
      </c>
      <c r="K82" s="4">
        <v>2.8935656246285602</v>
      </c>
      <c r="L82" s="177">
        <v>0.62261860816643499</v>
      </c>
      <c r="M82" s="4">
        <v>2.2069503394256902</v>
      </c>
      <c r="N82" s="177">
        <v>0.75101372330728</v>
      </c>
      <c r="O82" s="4">
        <v>2.2651237564206901</v>
      </c>
      <c r="P82" s="177">
        <v>0.75539404148365397</v>
      </c>
      <c r="Q82" s="4">
        <v>2.2663013833090702</v>
      </c>
      <c r="R82" s="177">
        <v>1.25110448816361</v>
      </c>
      <c r="S82" s="6"/>
      <c r="T82" s="6"/>
      <c r="U82" s="6"/>
      <c r="V82" s="6"/>
      <c r="W82" s="6"/>
      <c r="X82" s="6"/>
      <c r="Y82" s="6"/>
      <c r="Z82" s="8"/>
    </row>
    <row r="83" spans="1:26" ht="13" customHeight="1" x14ac:dyDescent="0.35">
      <c r="A83" s="3" t="s">
        <v>399</v>
      </c>
      <c r="B83" s="175">
        <v>1</v>
      </c>
      <c r="C83" s="4">
        <v>95.235791614187704</v>
      </c>
      <c r="D83" s="177">
        <v>0.83649620017647397</v>
      </c>
      <c r="E83" s="4">
        <v>92.717269284739103</v>
      </c>
      <c r="F83" s="177">
        <v>1.0674132008165</v>
      </c>
      <c r="G83" s="4">
        <v>89.282154032070906</v>
      </c>
      <c r="H83" s="177">
        <v>1.2888855847449301</v>
      </c>
      <c r="I83" s="4">
        <v>88.830834100874696</v>
      </c>
      <c r="J83" s="177">
        <v>0.84093235162513902</v>
      </c>
      <c r="K83" s="4">
        <v>-0.32631869218273801</v>
      </c>
      <c r="L83" s="177">
        <v>1.1396771062534801</v>
      </c>
      <c r="M83" s="4">
        <v>-0.90840342898145798</v>
      </c>
      <c r="N83" s="177">
        <v>1.7088925943978699</v>
      </c>
      <c r="O83" s="4">
        <v>0.31119580806603198</v>
      </c>
      <c r="P83" s="177">
        <v>1.8049616892504501</v>
      </c>
      <c r="Q83" s="4">
        <v>-1.14670811535449</v>
      </c>
      <c r="R83" s="177">
        <v>1.45945713818317</v>
      </c>
      <c r="S83" s="6"/>
      <c r="T83" s="6"/>
      <c r="U83" s="6"/>
      <c r="V83" s="6"/>
      <c r="W83" s="6"/>
      <c r="X83" s="6"/>
      <c r="Y83" s="6"/>
      <c r="Z83" s="8"/>
    </row>
    <row r="84" spans="1:26" ht="13" customHeight="1" x14ac:dyDescent="0.35">
      <c r="A84" s="191" t="s">
        <v>410</v>
      </c>
      <c r="B84" s="176">
        <v>1</v>
      </c>
      <c r="C84" s="35">
        <v>91.971681960773196</v>
      </c>
      <c r="D84" s="181">
        <v>0.217810927522232</v>
      </c>
      <c r="E84" s="35">
        <v>78.949396662759099</v>
      </c>
      <c r="F84" s="181">
        <v>0.30011987720086197</v>
      </c>
      <c r="G84" s="35">
        <v>76.922733566554101</v>
      </c>
      <c r="H84" s="181">
        <v>0.328660467035161</v>
      </c>
      <c r="I84" s="35">
        <v>78.700262423026004</v>
      </c>
      <c r="J84" s="181">
        <v>0.29866110260350698</v>
      </c>
      <c r="K84" s="35">
        <v>5.2745442439802099</v>
      </c>
      <c r="L84" s="181">
        <v>0.331919990509912</v>
      </c>
      <c r="M84" s="35">
        <v>-0.37617948813829899</v>
      </c>
      <c r="N84" s="181">
        <v>0.44834160887680002</v>
      </c>
      <c r="O84" s="35">
        <v>3.6373739643283298</v>
      </c>
      <c r="P84" s="181">
        <v>0.46519233021397499</v>
      </c>
      <c r="Q84" s="35">
        <v>0.37145344225673499</v>
      </c>
      <c r="R84" s="181">
        <v>0.42907649947039</v>
      </c>
      <c r="S84" s="6"/>
      <c r="T84" s="6"/>
      <c r="U84" s="6"/>
      <c r="V84" s="6"/>
      <c r="W84" s="6"/>
      <c r="X84" s="6"/>
      <c r="Y84" s="6"/>
      <c r="Z84" s="8"/>
    </row>
    <row r="85" spans="1:26" ht="13" customHeight="1" x14ac:dyDescent="0.35">
      <c r="A85" s="3" t="s">
        <v>198</v>
      </c>
      <c r="B85" s="175">
        <v>1</v>
      </c>
      <c r="C85" s="4">
        <v>88.171439604910205</v>
      </c>
      <c r="D85" s="177">
        <v>0.99074432871060203</v>
      </c>
      <c r="E85" s="4">
        <v>71.296413370934104</v>
      </c>
      <c r="F85" s="177">
        <v>1.4585297246382301</v>
      </c>
      <c r="G85" s="4">
        <v>62.224548084631799</v>
      </c>
      <c r="H85" s="177">
        <v>1.70069530917988</v>
      </c>
      <c r="I85" s="4">
        <v>72.461239846762695</v>
      </c>
      <c r="J85" s="177">
        <v>1.5040879155806</v>
      </c>
      <c r="K85" s="4">
        <v>8.0422144972938696</v>
      </c>
      <c r="L85" s="177">
        <v>1.5289556299917699</v>
      </c>
      <c r="M85" s="4">
        <v>-6.4667616276702402</v>
      </c>
      <c r="N85" s="177">
        <v>2.05297538580054</v>
      </c>
      <c r="O85" s="4">
        <v>6.6509051006496396</v>
      </c>
      <c r="P85" s="177">
        <v>2.1085135177336398</v>
      </c>
      <c r="Q85" s="4">
        <v>-2.1917687879367702</v>
      </c>
      <c r="R85" s="177">
        <v>1.95873703814808</v>
      </c>
      <c r="S85" s="6"/>
      <c r="T85" s="6"/>
      <c r="U85" s="6"/>
      <c r="V85" s="6"/>
      <c r="W85" s="6"/>
      <c r="X85" s="6"/>
      <c r="Y85" s="6"/>
      <c r="Z85" s="8"/>
    </row>
    <row r="86" spans="1:26" ht="13" customHeight="1" x14ac:dyDescent="0.35">
      <c r="A86" s="3" t="s">
        <v>407</v>
      </c>
      <c r="B86" s="175">
        <v>1</v>
      </c>
      <c r="C86" s="4">
        <v>91.603298046453403</v>
      </c>
      <c r="D86" s="177">
        <v>1.03702134020151</v>
      </c>
      <c r="E86" s="4">
        <v>67.306050694831697</v>
      </c>
      <c r="F86" s="177">
        <v>2.0092911130844602</v>
      </c>
      <c r="G86" s="4">
        <v>69.309773107742998</v>
      </c>
      <c r="H86" s="177">
        <v>1.94329565654911</v>
      </c>
      <c r="I86" s="4">
        <v>43.266130644272501</v>
      </c>
      <c r="J86" s="177">
        <v>1.9225672171788499</v>
      </c>
      <c r="K86" s="4">
        <v>14.725352924177299</v>
      </c>
      <c r="L86" s="177">
        <v>1.7781688461793801</v>
      </c>
      <c r="M86" s="4">
        <v>11.3007831404946</v>
      </c>
      <c r="N86" s="177">
        <v>3.0027430591415301</v>
      </c>
      <c r="O86" s="4">
        <v>9.3623032265184793</v>
      </c>
      <c r="P86" s="177">
        <v>3.1742325924113599</v>
      </c>
      <c r="Q86" s="4">
        <v>-4.5680368919975498</v>
      </c>
      <c r="R86" s="177">
        <v>2.6101450088089799</v>
      </c>
      <c r="S86" s="6"/>
      <c r="T86" s="6"/>
      <c r="U86" s="6"/>
      <c r="V86" s="6"/>
      <c r="W86" s="6"/>
      <c r="X86" s="6"/>
      <c r="Y86" s="6"/>
      <c r="Z86" s="8"/>
    </row>
    <row r="87" spans="1:26" ht="13" customHeight="1" x14ac:dyDescent="0.35">
      <c r="A87" s="103" t="s">
        <v>408</v>
      </c>
      <c r="B87" s="184">
        <v>1</v>
      </c>
      <c r="C87" s="109">
        <v>88.463817338074804</v>
      </c>
      <c r="D87" s="183">
        <v>1.6914802454684299</v>
      </c>
      <c r="E87" s="109">
        <v>75.884556574287899</v>
      </c>
      <c r="F87" s="183">
        <v>1.9308591444524901</v>
      </c>
      <c r="G87" s="109">
        <v>70.2209142156902</v>
      </c>
      <c r="H87" s="183">
        <v>1.8837086319404099</v>
      </c>
      <c r="I87" s="109">
        <v>76.847426102555801</v>
      </c>
      <c r="J87" s="183">
        <v>1.8723229136556001</v>
      </c>
      <c r="K87" s="109">
        <v>4.7231194594990296</v>
      </c>
      <c r="L87" s="183">
        <v>2.47851639938742</v>
      </c>
      <c r="M87" s="109">
        <v>-1.9687493226725601</v>
      </c>
      <c r="N87" s="183">
        <v>2.7361273002139899</v>
      </c>
      <c r="O87" s="109">
        <v>-0.56559378577063102</v>
      </c>
      <c r="P87" s="183">
        <v>2.7580075091644201</v>
      </c>
      <c r="Q87" s="109">
        <v>-0.80495089688537302</v>
      </c>
      <c r="R87" s="183">
        <v>2.6602331067188998</v>
      </c>
      <c r="S87" s="9"/>
      <c r="T87" s="9"/>
      <c r="U87" s="9"/>
      <c r="V87" s="9"/>
      <c r="W87" s="9"/>
      <c r="X87" s="9"/>
      <c r="Y87" s="9"/>
      <c r="Z87" s="10"/>
    </row>
    <row r="88" spans="1:26" ht="13" customHeight="1" x14ac:dyDescent="0.35">
      <c r="A88" s="3"/>
      <c r="B88" s="111"/>
      <c r="C88" s="4" t="s">
        <v>2260</v>
      </c>
      <c r="D88" s="177" t="s">
        <v>2261</v>
      </c>
      <c r="E88" s="4" t="s">
        <v>2262</v>
      </c>
      <c r="F88" s="177" t="s">
        <v>2263</v>
      </c>
      <c r="G88" s="4" t="s">
        <v>2264</v>
      </c>
      <c r="H88" s="177" t="s">
        <v>2265</v>
      </c>
      <c r="I88" s="4" t="s">
        <v>2266</v>
      </c>
      <c r="J88" s="177" t="s">
        <v>2267</v>
      </c>
      <c r="K88" s="6" t="s">
        <v>2268</v>
      </c>
      <c r="L88" s="6" t="s">
        <v>2269</v>
      </c>
      <c r="M88" s="6" t="s">
        <v>2270</v>
      </c>
      <c r="N88" s="6" t="s">
        <v>2271</v>
      </c>
      <c r="O88" s="6" t="s">
        <v>2272</v>
      </c>
      <c r="P88" s="6" t="s">
        <v>2273</v>
      </c>
      <c r="Q88" s="6" t="s">
        <v>2274</v>
      </c>
      <c r="R88" s="6" t="s">
        <v>2275</v>
      </c>
      <c r="S88" s="4" t="s">
        <v>2276</v>
      </c>
      <c r="T88" s="177" t="s">
        <v>2277</v>
      </c>
      <c r="U88" s="4" t="s">
        <v>2278</v>
      </c>
      <c r="V88" s="177" t="s">
        <v>2279</v>
      </c>
      <c r="W88" s="4" t="s">
        <v>2280</v>
      </c>
      <c r="X88" s="177" t="s">
        <v>2281</v>
      </c>
      <c r="Y88" s="4" t="s">
        <v>2282</v>
      </c>
      <c r="Z88" s="196" t="s">
        <v>2283</v>
      </c>
    </row>
    <row r="89" spans="1:26" ht="13" customHeight="1" x14ac:dyDescent="0.35">
      <c r="A89" s="3" t="s">
        <v>365</v>
      </c>
      <c r="B89" s="111">
        <v>3</v>
      </c>
      <c r="C89" s="4">
        <v>77.400778648552304</v>
      </c>
      <c r="D89" s="177">
        <v>0.97694259394435601</v>
      </c>
      <c r="E89" s="4">
        <v>69.394561420592197</v>
      </c>
      <c r="F89" s="177">
        <v>1.0270770158771501</v>
      </c>
      <c r="G89" s="4">
        <v>64.855866961297295</v>
      </c>
      <c r="H89" s="177">
        <v>0.98363916766300297</v>
      </c>
      <c r="I89" s="4">
        <v>72.485573649297805</v>
      </c>
      <c r="J89" s="177">
        <v>1.1592151796178101</v>
      </c>
      <c r="K89" s="6"/>
      <c r="L89" s="6"/>
      <c r="M89" s="6"/>
      <c r="N89" s="6"/>
      <c r="O89" s="6"/>
      <c r="P89" s="6"/>
      <c r="Q89" s="6"/>
      <c r="R89" s="6"/>
      <c r="S89" s="4">
        <v>4.4373363903898904</v>
      </c>
      <c r="T89" s="177">
        <v>1.4399840402214299</v>
      </c>
      <c r="U89" s="4">
        <v>6.6037332249471499</v>
      </c>
      <c r="V89" s="177">
        <v>1.63518560065095</v>
      </c>
      <c r="W89" s="4">
        <v>7.9239027104654101</v>
      </c>
      <c r="X89" s="177">
        <v>1.6302401048525501</v>
      </c>
      <c r="Y89" s="4">
        <v>6.9990962731446</v>
      </c>
      <c r="Z89" s="196">
        <v>1.5826045182991999</v>
      </c>
    </row>
    <row r="90" spans="1:26" ht="13" customHeight="1" x14ac:dyDescent="0.35">
      <c r="A90" s="3" t="s">
        <v>368</v>
      </c>
      <c r="B90" s="111">
        <v>3</v>
      </c>
      <c r="C90" s="4">
        <v>70.991032517212901</v>
      </c>
      <c r="D90" s="177">
        <v>1.1428660863275</v>
      </c>
      <c r="E90" s="4">
        <v>52.1652866669872</v>
      </c>
      <c r="F90" s="177">
        <v>1.78934236343683</v>
      </c>
      <c r="G90" s="4">
        <v>73.148061587800697</v>
      </c>
      <c r="H90" s="177">
        <v>1.32525064097589</v>
      </c>
      <c r="I90" s="4">
        <v>65.257207895879802</v>
      </c>
      <c r="J90" s="177">
        <v>1.2894973736117401</v>
      </c>
      <c r="K90" s="6"/>
      <c r="L90" s="6"/>
      <c r="M90" s="6"/>
      <c r="N90" s="6"/>
      <c r="O90" s="6"/>
      <c r="P90" s="6"/>
      <c r="Q90" s="6"/>
      <c r="R90" s="6"/>
      <c r="S90" s="4">
        <v>-3.6288292420030799</v>
      </c>
      <c r="T90" s="177">
        <v>1.9524535889196999</v>
      </c>
      <c r="U90" s="4">
        <v>-4.9315357920059402</v>
      </c>
      <c r="V90" s="177">
        <v>2.2650576881325102</v>
      </c>
      <c r="W90" s="4">
        <v>-7.8542144063508097</v>
      </c>
      <c r="X90" s="177">
        <v>1.8657848999191899</v>
      </c>
      <c r="Y90" s="4">
        <v>-2.2573714892762999</v>
      </c>
      <c r="Z90" s="196">
        <v>1.9776699881028601</v>
      </c>
    </row>
    <row r="91" spans="1:26" ht="13" customHeight="1" x14ac:dyDescent="0.35">
      <c r="A91" s="3" t="s">
        <v>68</v>
      </c>
      <c r="B91" s="111">
        <v>3</v>
      </c>
      <c r="C91" s="4">
        <v>75.785391178793006</v>
      </c>
      <c r="D91" s="177">
        <v>1.2813922037082099</v>
      </c>
      <c r="E91" s="4">
        <v>76.3844734754489</v>
      </c>
      <c r="F91" s="177">
        <v>1.3279521254440001</v>
      </c>
      <c r="G91" s="4">
        <v>53.914552423769003</v>
      </c>
      <c r="H91" s="177">
        <v>1.5158720650150199</v>
      </c>
      <c r="I91" s="4">
        <v>74.144406297417504</v>
      </c>
      <c r="J91" s="177">
        <v>1.3816154954509301</v>
      </c>
      <c r="K91" s="6"/>
      <c r="L91" s="6"/>
      <c r="M91" s="6"/>
      <c r="N91" s="6"/>
      <c r="O91" s="6"/>
      <c r="P91" s="6"/>
      <c r="Q91" s="6"/>
      <c r="R91" s="6"/>
      <c r="S91" s="4">
        <v>-4.3438339288233303</v>
      </c>
      <c r="T91" s="177">
        <v>1.7315013639427199</v>
      </c>
      <c r="U91" s="4">
        <v>-1.3787015231554001</v>
      </c>
      <c r="V91" s="177">
        <v>1.96235975919831</v>
      </c>
      <c r="W91" s="4">
        <v>-1.65909056021322</v>
      </c>
      <c r="X91" s="177">
        <v>1.9624812960362099</v>
      </c>
      <c r="Y91" s="4">
        <v>-0.50860233728187199</v>
      </c>
      <c r="Z91" s="196">
        <v>1.8663417972299801</v>
      </c>
    </row>
    <row r="92" spans="1:26" ht="13" customHeight="1" x14ac:dyDescent="0.35">
      <c r="A92" s="3" t="s">
        <v>387</v>
      </c>
      <c r="B92" s="111">
        <v>3</v>
      </c>
      <c r="C92" s="4">
        <v>90.047771590189697</v>
      </c>
      <c r="D92" s="177">
        <v>0.62575040506372204</v>
      </c>
      <c r="E92" s="4">
        <v>84.088916363721097</v>
      </c>
      <c r="F92" s="177">
        <v>0.858326882350261</v>
      </c>
      <c r="G92" s="4">
        <v>78.889219436646101</v>
      </c>
      <c r="H92" s="177">
        <v>0.88642917815411404</v>
      </c>
      <c r="I92" s="4">
        <v>80.303488238003894</v>
      </c>
      <c r="J92" s="177">
        <v>0.97563464773441499</v>
      </c>
      <c r="K92" s="6"/>
      <c r="L92" s="6"/>
      <c r="M92" s="6"/>
      <c r="N92" s="6"/>
      <c r="O92" s="6"/>
      <c r="P92" s="6"/>
      <c r="Q92" s="6"/>
      <c r="R92" s="6"/>
      <c r="S92" s="4">
        <v>1.8224654273162499</v>
      </c>
      <c r="T92" s="177">
        <v>1.0364907714810001</v>
      </c>
      <c r="U92" s="4">
        <v>4.6337698313284799</v>
      </c>
      <c r="V92" s="177">
        <v>1.2673634558414</v>
      </c>
      <c r="W92" s="4">
        <v>5.6491511449921896</v>
      </c>
      <c r="X92" s="177">
        <v>1.50050900598495</v>
      </c>
      <c r="Y92" s="4">
        <v>3.9917190957897901</v>
      </c>
      <c r="Z92" s="196">
        <v>1.4162174167768899</v>
      </c>
    </row>
    <row r="93" spans="1:26" ht="13" customHeight="1" x14ac:dyDescent="0.35">
      <c r="A93" s="3" t="s">
        <v>389</v>
      </c>
      <c r="B93" s="111">
        <v>3</v>
      </c>
      <c r="C93" s="4">
        <v>96.861570543523499</v>
      </c>
      <c r="D93" s="177">
        <v>0.42631462221447097</v>
      </c>
      <c r="E93" s="4">
        <v>96.519685083475395</v>
      </c>
      <c r="F93" s="177">
        <v>0.427588465898884</v>
      </c>
      <c r="G93" s="4">
        <v>95.738400385700999</v>
      </c>
      <c r="H93" s="177">
        <v>0.42887756565534602</v>
      </c>
      <c r="I93" s="4">
        <v>93.162559694599807</v>
      </c>
      <c r="J93" s="177">
        <v>0.56562975787821901</v>
      </c>
      <c r="K93" s="6"/>
      <c r="L93" s="6"/>
      <c r="M93" s="6"/>
      <c r="N93" s="6"/>
      <c r="O93" s="6"/>
      <c r="P93" s="6"/>
      <c r="Q93" s="6"/>
      <c r="R93" s="6"/>
      <c r="S93" s="4">
        <v>-0.55433585324409795</v>
      </c>
      <c r="T93" s="177">
        <v>0.57671098450486302</v>
      </c>
      <c r="U93" s="4">
        <v>-0.321549886026048</v>
      </c>
      <c r="V93" s="177">
        <v>0.619787677622606</v>
      </c>
      <c r="W93" s="4">
        <v>-0.83961228579694602</v>
      </c>
      <c r="X93" s="177">
        <v>0.62222929712519504</v>
      </c>
      <c r="Y93" s="4">
        <v>0.858989247955108</v>
      </c>
      <c r="Z93" s="196">
        <v>0.80886104883550602</v>
      </c>
    </row>
    <row r="94" spans="1:26" ht="13" customHeight="1" x14ac:dyDescent="0.35">
      <c r="A94" s="3" t="s">
        <v>394</v>
      </c>
      <c r="B94" s="111">
        <v>3</v>
      </c>
      <c r="C94" s="4">
        <v>76.888081627125203</v>
      </c>
      <c r="D94" s="177">
        <v>1.17726998279635</v>
      </c>
      <c r="E94" s="4">
        <v>70.2505348131901</v>
      </c>
      <c r="F94" s="177">
        <v>1.1256180551572701</v>
      </c>
      <c r="G94" s="4">
        <v>65.527213997310795</v>
      </c>
      <c r="H94" s="177">
        <v>1.2956625224602401</v>
      </c>
      <c r="I94" s="4">
        <v>74.161246188084803</v>
      </c>
      <c r="J94" s="177">
        <v>1.0284589247814599</v>
      </c>
      <c r="K94" s="6"/>
      <c r="L94" s="6"/>
      <c r="M94" s="6"/>
      <c r="N94" s="6"/>
      <c r="O94" s="6"/>
      <c r="P94" s="6"/>
      <c r="Q94" s="6"/>
      <c r="R94" s="6"/>
      <c r="S94" s="4">
        <v>-2.7460022624909</v>
      </c>
      <c r="T94" s="177">
        <v>1.55811132523393</v>
      </c>
      <c r="U94" s="4">
        <v>1.05598612110548</v>
      </c>
      <c r="V94" s="177">
        <v>1.7028387661459301</v>
      </c>
      <c r="W94" s="4">
        <v>1.0484719011675701</v>
      </c>
      <c r="X94" s="177">
        <v>1.79792911752648</v>
      </c>
      <c r="Y94" s="4">
        <v>4.6108398817961804</v>
      </c>
      <c r="Z94" s="196">
        <v>1.45252209003133</v>
      </c>
    </row>
    <row r="95" spans="1:26" ht="13" customHeight="1" x14ac:dyDescent="0.35">
      <c r="A95" s="3" t="s">
        <v>398</v>
      </c>
      <c r="B95" s="111">
        <v>3</v>
      </c>
      <c r="C95" s="4">
        <v>93.664753233940203</v>
      </c>
      <c r="D95" s="177">
        <v>0.45384770889371501</v>
      </c>
      <c r="E95" s="4">
        <v>91.679816008639094</v>
      </c>
      <c r="F95" s="177">
        <v>0.56542409555595796</v>
      </c>
      <c r="G95" s="4">
        <v>92.882590731934798</v>
      </c>
      <c r="H95" s="177">
        <v>0.45253476607593301</v>
      </c>
      <c r="I95" s="4">
        <v>81.057358231751905</v>
      </c>
      <c r="J95" s="177">
        <v>0.80100091918365102</v>
      </c>
      <c r="K95" s="6"/>
      <c r="L95" s="6"/>
      <c r="M95" s="6"/>
      <c r="N95" s="6"/>
      <c r="O95" s="6"/>
      <c r="P95" s="6"/>
      <c r="Q95" s="6"/>
      <c r="R95" s="6"/>
      <c r="S95" s="4">
        <v>-0.80238017777844595</v>
      </c>
      <c r="T95" s="177">
        <v>0.69892349265850695</v>
      </c>
      <c r="U95" s="4">
        <v>-0.87403497673105301</v>
      </c>
      <c r="V95" s="177">
        <v>0.78544301894619994</v>
      </c>
      <c r="W95" s="4">
        <v>-0.60574911058851899</v>
      </c>
      <c r="X95" s="177">
        <v>0.74647602445676198</v>
      </c>
      <c r="Y95" s="4">
        <v>0.13038361665636</v>
      </c>
      <c r="Z95" s="196">
        <v>1.1549985571436501</v>
      </c>
    </row>
    <row r="96" spans="1:26" ht="13" customHeight="1" x14ac:dyDescent="0.35">
      <c r="A96" s="3" t="s">
        <v>399</v>
      </c>
      <c r="B96" s="111">
        <v>3</v>
      </c>
      <c r="C96" s="4">
        <v>95.769518464817295</v>
      </c>
      <c r="D96" s="177">
        <v>0.67955805313221895</v>
      </c>
      <c r="E96" s="4">
        <v>95.014134071813103</v>
      </c>
      <c r="F96" s="177">
        <v>0.71112043024246196</v>
      </c>
      <c r="G96" s="4">
        <v>90.729744230790004</v>
      </c>
      <c r="H96" s="177">
        <v>0.86084971046118197</v>
      </c>
      <c r="I96" s="4">
        <v>92.529983525865603</v>
      </c>
      <c r="J96" s="177">
        <v>0.71931002717129</v>
      </c>
      <c r="K96" s="6"/>
      <c r="L96" s="6"/>
      <c r="M96" s="6"/>
      <c r="N96" s="6"/>
      <c r="O96" s="6"/>
      <c r="P96" s="6"/>
      <c r="Q96" s="6"/>
      <c r="R96" s="6"/>
      <c r="S96" s="4">
        <v>0.207408158446896</v>
      </c>
      <c r="T96" s="177">
        <v>1.03001803925246</v>
      </c>
      <c r="U96" s="4">
        <v>1.3884613580924801</v>
      </c>
      <c r="V96" s="177">
        <v>1.51216243314624</v>
      </c>
      <c r="W96" s="4">
        <v>1.7587860067851699</v>
      </c>
      <c r="X96" s="177">
        <v>1.52896137070224</v>
      </c>
      <c r="Y96" s="4">
        <v>2.55244130963648</v>
      </c>
      <c r="Z96" s="196">
        <v>1.3929303045641499</v>
      </c>
    </row>
    <row r="97" spans="1:26" ht="13" customHeight="1" x14ac:dyDescent="0.35">
      <c r="A97" s="195" t="s">
        <v>411</v>
      </c>
      <c r="B97" s="187">
        <v>3</v>
      </c>
      <c r="C97" s="188">
        <v>84.676112225519304</v>
      </c>
      <c r="D97" s="189">
        <v>0.319412911943879</v>
      </c>
      <c r="E97" s="188">
        <v>79.437175987983395</v>
      </c>
      <c r="F97" s="189">
        <v>0.37566731772811801</v>
      </c>
      <c r="G97" s="188">
        <v>76.960706219406205</v>
      </c>
      <c r="H97" s="189">
        <v>0.36691252695385901</v>
      </c>
      <c r="I97" s="188">
        <v>79.137727965112703</v>
      </c>
      <c r="J97" s="189">
        <v>0.36237027469798</v>
      </c>
      <c r="K97" s="9"/>
      <c r="L97" s="9"/>
      <c r="M97" s="9"/>
      <c r="N97" s="9"/>
      <c r="O97" s="9"/>
      <c r="P97" s="9"/>
      <c r="Q97" s="9"/>
      <c r="R97" s="9"/>
      <c r="S97" s="188">
        <v>-0.70102143602335298</v>
      </c>
      <c r="T97" s="189">
        <v>0.47215888508472498</v>
      </c>
      <c r="U97" s="188">
        <v>0.772016044694394</v>
      </c>
      <c r="V97" s="189">
        <v>0.55125902518008496</v>
      </c>
      <c r="W97" s="188">
        <v>0.67770567505760704</v>
      </c>
      <c r="X97" s="189">
        <v>0.541357725200735</v>
      </c>
      <c r="Y97" s="188">
        <v>2.0471869498025401</v>
      </c>
      <c r="Z97" s="200">
        <v>0.52949079662656495</v>
      </c>
    </row>
    <row r="99" spans="1:26" x14ac:dyDescent="0.35">
      <c r="A99" s="201" t="s">
        <v>412</v>
      </c>
    </row>
    <row r="100" spans="1:26" x14ac:dyDescent="0.35">
      <c r="A100" s="201" t="s">
        <v>413</v>
      </c>
    </row>
    <row r="101" spans="1:26" x14ac:dyDescent="0.35">
      <c r="A101" s="201" t="s">
        <v>414</v>
      </c>
    </row>
    <row r="102" spans="1:26" x14ac:dyDescent="0.35">
      <c r="A102" s="201" t="s">
        <v>415</v>
      </c>
    </row>
    <row r="103" spans="1:26" x14ac:dyDescent="0.35">
      <c r="A103" s="170" t="str">
        <f>HYPERLINK("https://oecdcode.org/disclaimers/cyprus.html", "Information on data for Cyprus: https://oecdcode.org/disclaimers/cyprus.html")</f>
        <v>Information on data for Cyprus: https://oecdcode.org/disclaimers/cyprus.html</v>
      </c>
    </row>
    <row r="104" spans="1:26" x14ac:dyDescent="0.35">
      <c r="A104" s="201" t="s">
        <v>416</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193" priority="8">
      <formula>ABS(K1/L1)&gt;1.95996398454005</formula>
    </cfRule>
  </conditionalFormatting>
  <conditionalFormatting sqref="M1:M200">
    <cfRule type="expression" dxfId="192" priority="7">
      <formula>ABS(M1/N1)&gt;1.95996398454005</formula>
    </cfRule>
  </conditionalFormatting>
  <conditionalFormatting sqref="O1:O200">
    <cfRule type="expression" dxfId="191" priority="6">
      <formula>ABS(O1/P1)&gt;1.95996398454005</formula>
    </cfRule>
  </conditionalFormatting>
  <conditionalFormatting sqref="Q1:Q200">
    <cfRule type="expression" dxfId="190" priority="5">
      <formula>ABS(Q1/R1)&gt;1.95996398454005</formula>
    </cfRule>
  </conditionalFormatting>
  <conditionalFormatting sqref="S1:S200">
    <cfRule type="expression" dxfId="189" priority="4">
      <formula>ABS(S1/T1)&gt;1.95996398454005</formula>
    </cfRule>
  </conditionalFormatting>
  <conditionalFormatting sqref="U1:U200">
    <cfRule type="expression" dxfId="188" priority="3">
      <formula>ABS(U1/V1)&gt;1.95996398454005</formula>
    </cfRule>
  </conditionalFormatting>
  <conditionalFormatting sqref="W1:W200">
    <cfRule type="expression" dxfId="187" priority="2">
      <formula>ABS(W1/X1)&gt;1.95996398454005</formula>
    </cfRule>
  </conditionalFormatting>
  <conditionalFormatting sqref="Y1:Y200">
    <cfRule type="expression" dxfId="186"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4"/>
  <sheetViews>
    <sheetView showGridLines="0" zoomScale="80" workbookViewId="0"/>
  </sheetViews>
  <sheetFormatPr defaultColWidth="10.90625" defaultRowHeight="14.5" x14ac:dyDescent="0.35"/>
  <cols>
    <col min="1" max="1" width="30.7265625" customWidth="1"/>
    <col min="2" max="2" width="8.7265625" customWidth="1"/>
  </cols>
  <sheetData>
    <row r="1" spans="1:26" x14ac:dyDescent="0.35">
      <c r="A1" s="12" t="s">
        <v>306</v>
      </c>
    </row>
    <row r="2" spans="1:26" x14ac:dyDescent="0.35">
      <c r="A2" s="23" t="s">
        <v>307</v>
      </c>
    </row>
    <row r="3" spans="1:26" x14ac:dyDescent="0.35">
      <c r="A3" s="41" t="s">
        <v>343</v>
      </c>
    </row>
    <row r="4" spans="1:26" x14ac:dyDescent="0.35">
      <c r="A4" s="168" t="str">
        <f>HYPERLINK("#'TOC'!A1", "Back to TOC")</f>
        <v>Back to TOC</v>
      </c>
    </row>
    <row r="7" spans="1:26" ht="16" customHeight="1" x14ac:dyDescent="0.35">
      <c r="B7" s="334" t="s">
        <v>344</v>
      </c>
      <c r="C7" s="337" t="s">
        <v>684</v>
      </c>
      <c r="D7" s="337"/>
      <c r="E7" s="337"/>
      <c r="F7" s="337"/>
      <c r="G7" s="337"/>
      <c r="H7" s="337"/>
      <c r="I7" s="337"/>
      <c r="J7" s="337"/>
      <c r="K7" s="337"/>
      <c r="L7" s="337"/>
      <c r="M7" s="337"/>
      <c r="N7" s="337"/>
      <c r="O7" s="337"/>
      <c r="P7" s="337"/>
      <c r="Q7" s="337"/>
      <c r="R7" s="337"/>
      <c r="S7" s="337"/>
      <c r="T7" s="337"/>
      <c r="U7" s="337"/>
      <c r="V7" s="337"/>
      <c r="W7" s="337"/>
      <c r="X7" s="337"/>
      <c r="Y7" s="337"/>
      <c r="Z7" s="343"/>
    </row>
    <row r="8" spans="1:26" ht="32" customHeight="1" x14ac:dyDescent="0.35">
      <c r="B8" s="335"/>
      <c r="C8" s="338" t="s">
        <v>685</v>
      </c>
      <c r="D8" s="338"/>
      <c r="E8" s="338" t="s">
        <v>686</v>
      </c>
      <c r="F8" s="338"/>
      <c r="G8" s="338" t="s">
        <v>687</v>
      </c>
      <c r="H8" s="338"/>
      <c r="I8" s="338" t="s">
        <v>688</v>
      </c>
      <c r="J8" s="338"/>
      <c r="K8" s="365" t="s">
        <v>348</v>
      </c>
      <c r="L8" s="365"/>
      <c r="M8" s="365"/>
      <c r="N8" s="365"/>
      <c r="O8" s="365"/>
      <c r="P8" s="365"/>
      <c r="Q8" s="365"/>
      <c r="R8" s="365"/>
      <c r="S8" s="365" t="s">
        <v>351</v>
      </c>
      <c r="T8" s="365"/>
      <c r="U8" s="365"/>
      <c r="V8" s="365"/>
      <c r="W8" s="365"/>
      <c r="X8" s="365"/>
      <c r="Y8" s="365"/>
      <c r="Z8" s="366"/>
    </row>
    <row r="9" spans="1:26" ht="64" customHeight="1" x14ac:dyDescent="0.35">
      <c r="B9" s="335"/>
      <c r="C9" s="344"/>
      <c r="D9" s="344"/>
      <c r="E9" s="344"/>
      <c r="F9" s="344"/>
      <c r="G9" s="344"/>
      <c r="H9" s="344"/>
      <c r="I9" s="344"/>
      <c r="J9" s="344"/>
      <c r="K9" s="340" t="s">
        <v>685</v>
      </c>
      <c r="L9" s="340"/>
      <c r="M9" s="340" t="s">
        <v>686</v>
      </c>
      <c r="N9" s="340"/>
      <c r="O9" s="340" t="s">
        <v>687</v>
      </c>
      <c r="P9" s="340"/>
      <c r="Q9" s="340" t="s">
        <v>688</v>
      </c>
      <c r="R9" s="340"/>
      <c r="S9" s="340" t="s">
        <v>685</v>
      </c>
      <c r="T9" s="340"/>
      <c r="U9" s="340" t="s">
        <v>686</v>
      </c>
      <c r="V9" s="340"/>
      <c r="W9" s="340" t="s">
        <v>687</v>
      </c>
      <c r="X9" s="340"/>
      <c r="Y9" s="340" t="s">
        <v>688</v>
      </c>
      <c r="Z9" s="342"/>
    </row>
    <row r="10" spans="1:2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45" t="s">
        <v>346</v>
      </c>
    </row>
    <row r="11" spans="1:26" ht="13" customHeight="1" x14ac:dyDescent="0.35">
      <c r="A11" s="53"/>
      <c r="B11" s="185"/>
      <c r="C11" s="54" t="s">
        <v>2284</v>
      </c>
      <c r="D11" s="186" t="s">
        <v>2285</v>
      </c>
      <c r="E11" s="54" t="s">
        <v>2286</v>
      </c>
      <c r="F11" s="186" t="s">
        <v>2287</v>
      </c>
      <c r="G11" s="54" t="s">
        <v>2288</v>
      </c>
      <c r="H11" s="186" t="s">
        <v>2289</v>
      </c>
      <c r="I11" s="54" t="s">
        <v>2290</v>
      </c>
      <c r="J11" s="186" t="s">
        <v>2291</v>
      </c>
      <c r="K11" s="56" t="s">
        <v>2292</v>
      </c>
      <c r="L11" s="56" t="s">
        <v>2293</v>
      </c>
      <c r="M11" s="56" t="s">
        <v>2294</v>
      </c>
      <c r="N11" s="56" t="s">
        <v>2295</v>
      </c>
      <c r="O11" s="56" t="s">
        <v>2296</v>
      </c>
      <c r="P11" s="56" t="s">
        <v>2297</v>
      </c>
      <c r="Q11" s="56" t="s">
        <v>2298</v>
      </c>
      <c r="R11" s="56" t="s">
        <v>2299</v>
      </c>
      <c r="S11" s="56" t="s">
        <v>2300</v>
      </c>
      <c r="T11" s="56" t="s">
        <v>2301</v>
      </c>
      <c r="U11" s="56" t="s">
        <v>2302</v>
      </c>
      <c r="V11" s="56" t="s">
        <v>2303</v>
      </c>
      <c r="W11" s="56" t="s">
        <v>2304</v>
      </c>
      <c r="X11" s="56" t="s">
        <v>2305</v>
      </c>
      <c r="Y11" s="56" t="s">
        <v>2306</v>
      </c>
      <c r="Z11" s="2" t="s">
        <v>2307</v>
      </c>
    </row>
    <row r="12" spans="1:26" ht="13" customHeight="1" x14ac:dyDescent="0.35">
      <c r="A12" s="3" t="s">
        <v>352</v>
      </c>
      <c r="B12" s="171">
        <v>2</v>
      </c>
      <c r="C12" s="4">
        <v>37.939331728991299</v>
      </c>
      <c r="D12" s="177">
        <v>1.11095539947682</v>
      </c>
      <c r="E12" s="4">
        <v>51.364505179011502</v>
      </c>
      <c r="F12" s="177">
        <v>1.17214634742526</v>
      </c>
      <c r="G12" s="4">
        <v>58.972666131362303</v>
      </c>
      <c r="H12" s="177">
        <v>1.1629448128247399</v>
      </c>
      <c r="I12" s="4">
        <v>74.318805832548904</v>
      </c>
      <c r="J12" s="177">
        <v>1.01627235830214</v>
      </c>
      <c r="K12" s="6"/>
      <c r="L12" s="6"/>
      <c r="M12" s="6"/>
      <c r="N12" s="6"/>
      <c r="O12" s="6"/>
      <c r="P12" s="6"/>
      <c r="Q12" s="6"/>
      <c r="R12" s="6"/>
      <c r="S12" s="6"/>
      <c r="T12" s="6"/>
      <c r="U12" s="6"/>
      <c r="V12" s="6"/>
      <c r="W12" s="6"/>
      <c r="X12" s="6"/>
      <c r="Y12" s="6"/>
      <c r="Z12" s="8"/>
    </row>
    <row r="13" spans="1:26" ht="13" customHeight="1" x14ac:dyDescent="0.35">
      <c r="A13" s="3" t="s">
        <v>353</v>
      </c>
      <c r="B13" s="171">
        <v>2</v>
      </c>
      <c r="C13" s="4">
        <v>76.572905769755494</v>
      </c>
      <c r="D13" s="177">
        <v>1.1274194028378599</v>
      </c>
      <c r="E13" s="4">
        <v>60.7286597880885</v>
      </c>
      <c r="F13" s="177">
        <v>1.2878181149677499</v>
      </c>
      <c r="G13" s="4">
        <v>63.1800194542637</v>
      </c>
      <c r="H13" s="177">
        <v>1.30217179817702</v>
      </c>
      <c r="I13" s="4">
        <v>77.150762854391303</v>
      </c>
      <c r="J13" s="177">
        <v>1.1192816209943199</v>
      </c>
      <c r="K13" s="6"/>
      <c r="L13" s="6"/>
      <c r="M13" s="6"/>
      <c r="N13" s="6"/>
      <c r="O13" s="6"/>
      <c r="P13" s="6"/>
      <c r="Q13" s="6"/>
      <c r="R13" s="6"/>
      <c r="S13" s="6"/>
      <c r="T13" s="6"/>
      <c r="U13" s="6"/>
      <c r="V13" s="6"/>
      <c r="W13" s="6"/>
      <c r="X13" s="6"/>
      <c r="Y13" s="6"/>
      <c r="Z13" s="8"/>
    </row>
    <row r="14" spans="1:26" ht="13" customHeight="1" x14ac:dyDescent="0.35">
      <c r="A14" s="3" t="s">
        <v>354</v>
      </c>
      <c r="B14" s="171">
        <v>2</v>
      </c>
      <c r="C14" s="4">
        <v>53.916078541489902</v>
      </c>
      <c r="D14" s="177">
        <v>1.0316645989851501</v>
      </c>
      <c r="E14" s="4">
        <v>68.452218763251395</v>
      </c>
      <c r="F14" s="177">
        <v>1.0233496458867</v>
      </c>
      <c r="G14" s="4">
        <v>45.085516156270401</v>
      </c>
      <c r="H14" s="177">
        <v>1.1187307081473301</v>
      </c>
      <c r="I14" s="4">
        <v>73.197933750662003</v>
      </c>
      <c r="J14" s="177">
        <v>0.99555872443525495</v>
      </c>
      <c r="K14" s="6"/>
      <c r="L14" s="6"/>
      <c r="M14" s="6"/>
      <c r="N14" s="6"/>
      <c r="O14" s="6"/>
      <c r="P14" s="6"/>
      <c r="Q14" s="6"/>
      <c r="R14" s="6"/>
      <c r="S14" s="6"/>
      <c r="T14" s="6"/>
      <c r="U14" s="6"/>
      <c r="V14" s="6"/>
      <c r="W14" s="6"/>
      <c r="X14" s="6"/>
      <c r="Y14" s="6"/>
      <c r="Z14" s="8"/>
    </row>
    <row r="15" spans="1:26" ht="13" customHeight="1" x14ac:dyDescent="0.35">
      <c r="A15" s="3" t="s">
        <v>355</v>
      </c>
      <c r="B15" s="171">
        <v>2</v>
      </c>
      <c r="C15" s="4">
        <v>42.663419250965298</v>
      </c>
      <c r="D15" s="177">
        <v>1.2798148420049</v>
      </c>
      <c r="E15" s="4">
        <v>63.587964893393398</v>
      </c>
      <c r="F15" s="177">
        <v>1.23826129003842</v>
      </c>
      <c r="G15" s="4">
        <v>53.516861045034297</v>
      </c>
      <c r="H15" s="177">
        <v>1.1958122681546499</v>
      </c>
      <c r="I15" s="4">
        <v>70.926245424201994</v>
      </c>
      <c r="J15" s="177">
        <v>0.98120206872536697</v>
      </c>
      <c r="K15" s="6"/>
      <c r="L15" s="6"/>
      <c r="M15" s="6"/>
      <c r="N15" s="6"/>
      <c r="O15" s="6"/>
      <c r="P15" s="6"/>
      <c r="Q15" s="6"/>
      <c r="R15" s="6"/>
      <c r="S15" s="6"/>
      <c r="T15" s="6"/>
      <c r="U15" s="6"/>
      <c r="V15" s="6"/>
      <c r="W15" s="6"/>
      <c r="X15" s="6"/>
      <c r="Y15" s="6"/>
      <c r="Z15" s="8"/>
    </row>
    <row r="16" spans="1:26" ht="13" customHeight="1" x14ac:dyDescent="0.35">
      <c r="A16" s="3" t="s">
        <v>356</v>
      </c>
      <c r="B16" s="171">
        <v>2</v>
      </c>
      <c r="C16" s="4">
        <v>44.219018361766302</v>
      </c>
      <c r="D16" s="177">
        <v>1.2498935854589399</v>
      </c>
      <c r="E16" s="4">
        <v>55.625541133898103</v>
      </c>
      <c r="F16" s="177">
        <v>1.2367695120094899</v>
      </c>
      <c r="G16" s="4">
        <v>63.8676526259366</v>
      </c>
      <c r="H16" s="177">
        <v>1.1902280817782001</v>
      </c>
      <c r="I16" s="4">
        <v>79.843696109753793</v>
      </c>
      <c r="J16" s="177">
        <v>1.00791177788159</v>
      </c>
      <c r="K16" s="6"/>
      <c r="L16" s="6"/>
      <c r="M16" s="6"/>
      <c r="N16" s="6"/>
      <c r="O16" s="6"/>
      <c r="P16" s="6"/>
      <c r="Q16" s="6"/>
      <c r="R16" s="6"/>
      <c r="S16" s="6"/>
      <c r="T16" s="6"/>
      <c r="U16" s="6"/>
      <c r="V16" s="6"/>
      <c r="W16" s="6"/>
      <c r="X16" s="6"/>
      <c r="Y16" s="6"/>
      <c r="Z16" s="8"/>
    </row>
    <row r="17" spans="1:26" ht="13" customHeight="1" x14ac:dyDescent="0.35">
      <c r="A17" s="3" t="s">
        <v>357</v>
      </c>
      <c r="B17" s="171">
        <v>2</v>
      </c>
      <c r="C17" s="4">
        <v>63.277025019863899</v>
      </c>
      <c r="D17" s="177">
        <v>1.0022542467467499</v>
      </c>
      <c r="E17" s="4">
        <v>63.973765146959899</v>
      </c>
      <c r="F17" s="177">
        <v>1.00447129983067</v>
      </c>
      <c r="G17" s="4">
        <v>54.315917773579798</v>
      </c>
      <c r="H17" s="177">
        <v>1.04736295210008</v>
      </c>
      <c r="I17" s="4">
        <v>78.899098990885193</v>
      </c>
      <c r="J17" s="177">
        <v>1.02727607234059</v>
      </c>
      <c r="K17" s="6"/>
      <c r="L17" s="6"/>
      <c r="M17" s="6"/>
      <c r="N17" s="6"/>
      <c r="O17" s="6"/>
      <c r="P17" s="6"/>
      <c r="Q17" s="6"/>
      <c r="R17" s="6"/>
      <c r="S17" s="6"/>
      <c r="T17" s="6"/>
      <c r="U17" s="6"/>
      <c r="V17" s="6"/>
      <c r="W17" s="6"/>
      <c r="X17" s="6"/>
      <c r="Y17" s="6"/>
      <c r="Z17" s="8"/>
    </row>
    <row r="18" spans="1:26" ht="13" customHeight="1" x14ac:dyDescent="0.35">
      <c r="A18" s="190" t="s">
        <v>358</v>
      </c>
      <c r="B18" s="171">
        <v>2</v>
      </c>
      <c r="C18" s="4">
        <v>72.761286082146299</v>
      </c>
      <c r="D18" s="177">
        <v>1.4255965785204801</v>
      </c>
      <c r="E18" s="4">
        <v>68.300065582522294</v>
      </c>
      <c r="F18" s="177">
        <v>1.3501746027361901</v>
      </c>
      <c r="G18" s="4">
        <v>56.173966011559997</v>
      </c>
      <c r="H18" s="177">
        <v>1.41587098122457</v>
      </c>
      <c r="I18" s="4">
        <v>76.263530673753493</v>
      </c>
      <c r="J18" s="177">
        <v>1.50515557444836</v>
      </c>
      <c r="K18" s="6"/>
      <c r="L18" s="6"/>
      <c r="M18" s="6"/>
      <c r="N18" s="6"/>
      <c r="O18" s="6"/>
      <c r="P18" s="6"/>
      <c r="Q18" s="6"/>
      <c r="R18" s="6"/>
      <c r="S18" s="6"/>
      <c r="T18" s="6"/>
      <c r="U18" s="6"/>
      <c r="V18" s="6"/>
      <c r="W18" s="6"/>
      <c r="X18" s="6"/>
      <c r="Y18" s="6"/>
      <c r="Z18" s="8"/>
    </row>
    <row r="19" spans="1:26" ht="13" customHeight="1" x14ac:dyDescent="0.35">
      <c r="A19" s="190" t="s">
        <v>359</v>
      </c>
      <c r="B19" s="171">
        <v>2</v>
      </c>
      <c r="C19" s="4">
        <v>48.2809213624394</v>
      </c>
      <c r="D19" s="177">
        <v>1.3208692817786201</v>
      </c>
      <c r="E19" s="4">
        <v>57.138526955631697</v>
      </c>
      <c r="F19" s="177">
        <v>1.2243416618816201</v>
      </c>
      <c r="G19" s="4">
        <v>51.357401230431996</v>
      </c>
      <c r="H19" s="177">
        <v>1.51970694048602</v>
      </c>
      <c r="I19" s="4">
        <v>83.055185573863696</v>
      </c>
      <c r="J19" s="177">
        <v>1.2494197826461999</v>
      </c>
      <c r="K19" s="6"/>
      <c r="L19" s="6"/>
      <c r="M19" s="6"/>
      <c r="N19" s="6"/>
      <c r="O19" s="6"/>
      <c r="P19" s="6"/>
      <c r="Q19" s="6"/>
      <c r="R19" s="6"/>
      <c r="S19" s="6"/>
      <c r="T19" s="6"/>
      <c r="U19" s="6"/>
      <c r="V19" s="6"/>
      <c r="W19" s="6"/>
      <c r="X19" s="6"/>
      <c r="Y19" s="6"/>
      <c r="Z19" s="8"/>
    </row>
    <row r="20" spans="1:26" ht="13" customHeight="1" x14ac:dyDescent="0.35">
      <c r="A20" s="3" t="s">
        <v>360</v>
      </c>
      <c r="B20" s="171">
        <v>2</v>
      </c>
      <c r="C20" s="4">
        <v>45.877840686565897</v>
      </c>
      <c r="D20" s="177">
        <v>1.38659988111222</v>
      </c>
      <c r="E20" s="4">
        <v>50.450941846795502</v>
      </c>
      <c r="F20" s="177">
        <v>1.5522394203810801</v>
      </c>
      <c r="G20" s="4">
        <v>49.587815257612498</v>
      </c>
      <c r="H20" s="177">
        <v>1.39501049838394</v>
      </c>
      <c r="I20" s="4">
        <v>68.446077615782201</v>
      </c>
      <c r="J20" s="177">
        <v>1.2365603367978699</v>
      </c>
      <c r="K20" s="6"/>
      <c r="L20" s="6"/>
      <c r="M20" s="6"/>
      <c r="N20" s="6"/>
      <c r="O20" s="6"/>
      <c r="P20" s="6"/>
      <c r="Q20" s="6"/>
      <c r="R20" s="6"/>
      <c r="S20" s="6"/>
      <c r="T20" s="6"/>
      <c r="U20" s="6"/>
      <c r="V20" s="6"/>
      <c r="W20" s="6"/>
      <c r="X20" s="6"/>
      <c r="Y20" s="6"/>
      <c r="Z20" s="8"/>
    </row>
    <row r="21" spans="1:26" ht="13" customHeight="1" x14ac:dyDescent="0.35">
      <c r="A21" s="3" t="s">
        <v>361</v>
      </c>
      <c r="B21" s="171">
        <v>2</v>
      </c>
      <c r="C21" s="4">
        <v>42.311659118283004</v>
      </c>
      <c r="D21" s="177">
        <v>1.3116793753285501</v>
      </c>
      <c r="E21" s="4">
        <v>72.168202842539102</v>
      </c>
      <c r="F21" s="177">
        <v>1.08894091171494</v>
      </c>
      <c r="G21" s="4">
        <v>71.412112098545705</v>
      </c>
      <c r="H21" s="177">
        <v>1.04718331629215</v>
      </c>
      <c r="I21" s="4">
        <v>85.724320378605398</v>
      </c>
      <c r="J21" s="177">
        <v>0.79146241507062298</v>
      </c>
      <c r="K21" s="6"/>
      <c r="L21" s="6"/>
      <c r="M21" s="6"/>
      <c r="N21" s="6"/>
      <c r="O21" s="6"/>
      <c r="P21" s="6"/>
      <c r="Q21" s="6"/>
      <c r="R21" s="6"/>
      <c r="S21" s="6"/>
      <c r="T21" s="6"/>
      <c r="U21" s="6"/>
      <c r="V21" s="6"/>
      <c r="W21" s="6"/>
      <c r="X21" s="6"/>
      <c r="Y21" s="6"/>
      <c r="Z21" s="8"/>
    </row>
    <row r="22" spans="1:26" ht="13" customHeight="1" x14ac:dyDescent="0.35">
      <c r="A22" s="3" t="s">
        <v>362</v>
      </c>
      <c r="B22" s="171">
        <v>2</v>
      </c>
      <c r="C22" s="4">
        <v>50.042762489913898</v>
      </c>
      <c r="D22" s="177">
        <v>1.99397266778591</v>
      </c>
      <c r="E22" s="4">
        <v>52.290352456292801</v>
      </c>
      <c r="F22" s="177">
        <v>2.3772954062377099</v>
      </c>
      <c r="G22" s="4">
        <v>42.893073802289699</v>
      </c>
      <c r="H22" s="177">
        <v>2.2977064786508401</v>
      </c>
      <c r="I22" s="4">
        <v>76.295930818780107</v>
      </c>
      <c r="J22" s="177">
        <v>1.72522419952295</v>
      </c>
      <c r="K22" s="6"/>
      <c r="L22" s="6"/>
      <c r="M22" s="6"/>
      <c r="N22" s="6"/>
      <c r="O22" s="6"/>
      <c r="P22" s="6"/>
      <c r="Q22" s="6"/>
      <c r="R22" s="6"/>
      <c r="S22" s="6"/>
      <c r="T22" s="6"/>
      <c r="U22" s="6"/>
      <c r="V22" s="6"/>
      <c r="W22" s="6"/>
      <c r="X22" s="6"/>
      <c r="Y22" s="6"/>
      <c r="Z22" s="8"/>
    </row>
    <row r="23" spans="1:26" ht="13" customHeight="1" x14ac:dyDescent="0.35">
      <c r="A23" s="3" t="s">
        <v>363</v>
      </c>
      <c r="B23" s="171">
        <v>2</v>
      </c>
      <c r="C23" s="4">
        <v>51.365736393278503</v>
      </c>
      <c r="D23" s="177">
        <v>1.9462815724211999</v>
      </c>
      <c r="E23" s="4">
        <v>56.871968504067397</v>
      </c>
      <c r="F23" s="177">
        <v>1.62264783170208</v>
      </c>
      <c r="G23" s="4">
        <v>45.5978202251151</v>
      </c>
      <c r="H23" s="177">
        <v>1.57517297960137</v>
      </c>
      <c r="I23" s="4">
        <v>70.523463070542505</v>
      </c>
      <c r="J23" s="177">
        <v>1.32104963479649</v>
      </c>
      <c r="K23" s="6"/>
      <c r="L23" s="6"/>
      <c r="M23" s="6"/>
      <c r="N23" s="6"/>
      <c r="O23" s="6"/>
      <c r="P23" s="6"/>
      <c r="Q23" s="6"/>
      <c r="R23" s="6"/>
      <c r="S23" s="6"/>
      <c r="T23" s="6"/>
      <c r="U23" s="6"/>
      <c r="V23" s="6"/>
      <c r="W23" s="6"/>
      <c r="X23" s="6"/>
      <c r="Y23" s="6"/>
      <c r="Z23" s="8"/>
    </row>
    <row r="24" spans="1:26" ht="13" customHeight="1" x14ac:dyDescent="0.35">
      <c r="A24" s="3" t="s">
        <v>364</v>
      </c>
      <c r="B24" s="171">
        <v>2</v>
      </c>
      <c r="C24" s="4">
        <v>59.695121501542701</v>
      </c>
      <c r="D24" s="177">
        <v>1.3392108828401299</v>
      </c>
      <c r="E24" s="4">
        <v>56.868388525464702</v>
      </c>
      <c r="F24" s="177">
        <v>1.37867090972235</v>
      </c>
      <c r="G24" s="4">
        <v>42.1253117542932</v>
      </c>
      <c r="H24" s="177">
        <v>1.52889226365381</v>
      </c>
      <c r="I24" s="4">
        <v>76.151707374865893</v>
      </c>
      <c r="J24" s="177">
        <v>1.2328551289452601</v>
      </c>
      <c r="K24" s="6"/>
      <c r="L24" s="6"/>
      <c r="M24" s="6"/>
      <c r="N24" s="6"/>
      <c r="O24" s="6"/>
      <c r="P24" s="6"/>
      <c r="Q24" s="6"/>
      <c r="R24" s="6"/>
      <c r="S24" s="6"/>
      <c r="T24" s="6"/>
      <c r="U24" s="6"/>
      <c r="V24" s="6"/>
      <c r="W24" s="6"/>
      <c r="X24" s="6"/>
      <c r="Y24" s="6"/>
      <c r="Z24" s="8"/>
    </row>
    <row r="25" spans="1:26" ht="13" customHeight="1" x14ac:dyDescent="0.35">
      <c r="A25" s="3" t="s">
        <v>365</v>
      </c>
      <c r="B25" s="171">
        <v>2</v>
      </c>
      <c r="C25" s="4">
        <v>53.553362935214203</v>
      </c>
      <c r="D25" s="177">
        <v>1.3310051539696199</v>
      </c>
      <c r="E25" s="4">
        <v>75.078577546356598</v>
      </c>
      <c r="F25" s="177">
        <v>1.15009763369048</v>
      </c>
      <c r="G25" s="4">
        <v>71.718948689793805</v>
      </c>
      <c r="H25" s="177">
        <v>1.1028460185375499</v>
      </c>
      <c r="I25" s="4">
        <v>78.4038603168745</v>
      </c>
      <c r="J25" s="177">
        <v>0.92219665131220896</v>
      </c>
      <c r="K25" s="6"/>
      <c r="L25" s="6"/>
      <c r="M25" s="6"/>
      <c r="N25" s="6"/>
      <c r="O25" s="6"/>
      <c r="P25" s="6"/>
      <c r="Q25" s="6"/>
      <c r="R25" s="6"/>
      <c r="S25" s="6"/>
      <c r="T25" s="6"/>
      <c r="U25" s="6"/>
      <c r="V25" s="6"/>
      <c r="W25" s="6"/>
      <c r="X25" s="6"/>
      <c r="Y25" s="6"/>
      <c r="Z25" s="8"/>
    </row>
    <row r="26" spans="1:26" ht="13" customHeight="1" x14ac:dyDescent="0.35">
      <c r="A26" s="3" t="s">
        <v>366</v>
      </c>
      <c r="B26" s="171">
        <v>2</v>
      </c>
      <c r="C26" s="4">
        <v>37.246313797423703</v>
      </c>
      <c r="D26" s="177">
        <v>1.40712805313766</v>
      </c>
      <c r="E26" s="4">
        <v>53.136372416870501</v>
      </c>
      <c r="F26" s="177">
        <v>1.61801812574828</v>
      </c>
      <c r="G26" s="4">
        <v>44.566759306384199</v>
      </c>
      <c r="H26" s="177">
        <v>1.75666446970301</v>
      </c>
      <c r="I26" s="4">
        <v>80.549031805260796</v>
      </c>
      <c r="J26" s="177">
        <v>1.3128529648804199</v>
      </c>
      <c r="K26" s="6"/>
      <c r="L26" s="6"/>
      <c r="M26" s="6"/>
      <c r="N26" s="6"/>
      <c r="O26" s="6"/>
      <c r="P26" s="6"/>
      <c r="Q26" s="6"/>
      <c r="R26" s="6"/>
      <c r="S26" s="6"/>
      <c r="T26" s="6"/>
      <c r="U26" s="6"/>
      <c r="V26" s="6"/>
      <c r="W26" s="6"/>
      <c r="X26" s="6"/>
      <c r="Y26" s="6"/>
      <c r="Z26" s="8"/>
    </row>
    <row r="27" spans="1:26" ht="13" customHeight="1" x14ac:dyDescent="0.35">
      <c r="A27" s="3" t="s">
        <v>367</v>
      </c>
      <c r="B27" s="171">
        <v>2</v>
      </c>
      <c r="C27" s="4">
        <v>45.562254421294099</v>
      </c>
      <c r="D27" s="177">
        <v>0.87013539397735595</v>
      </c>
      <c r="E27" s="4">
        <v>75.232216373549093</v>
      </c>
      <c r="F27" s="177">
        <v>0.77047679155408</v>
      </c>
      <c r="G27" s="4">
        <v>79.947182972612694</v>
      </c>
      <c r="H27" s="177">
        <v>0.63652137221086302</v>
      </c>
      <c r="I27" s="4">
        <v>70.846412828357799</v>
      </c>
      <c r="J27" s="177">
        <v>0.788339140497612</v>
      </c>
      <c r="K27" s="6"/>
      <c r="L27" s="6"/>
      <c r="M27" s="6"/>
      <c r="N27" s="6"/>
      <c r="O27" s="6"/>
      <c r="P27" s="6"/>
      <c r="Q27" s="6"/>
      <c r="R27" s="6"/>
      <c r="S27" s="6"/>
      <c r="T27" s="6"/>
      <c r="U27" s="6"/>
      <c r="V27" s="6"/>
      <c r="W27" s="6"/>
      <c r="X27" s="6"/>
      <c r="Y27" s="6"/>
      <c r="Z27" s="8"/>
    </row>
    <row r="28" spans="1:26" ht="13" customHeight="1" x14ac:dyDescent="0.35">
      <c r="A28" s="3" t="s">
        <v>368</v>
      </c>
      <c r="B28" s="171">
        <v>2</v>
      </c>
      <c r="C28" s="4" t="s">
        <v>432</v>
      </c>
      <c r="D28" s="177" t="s">
        <v>432</v>
      </c>
      <c r="E28" s="4">
        <v>53.232746811995199</v>
      </c>
      <c r="F28" s="177">
        <v>1.85272520895295</v>
      </c>
      <c r="G28" s="4">
        <v>55.577839789526301</v>
      </c>
      <c r="H28" s="177">
        <v>1.7761464416445101</v>
      </c>
      <c r="I28" s="4">
        <v>65.758402202308204</v>
      </c>
      <c r="J28" s="177">
        <v>1.4410662249166</v>
      </c>
      <c r="K28" s="6"/>
      <c r="L28" s="6"/>
      <c r="M28" s="6"/>
      <c r="N28" s="6"/>
      <c r="O28" s="6"/>
      <c r="P28" s="6"/>
      <c r="Q28" s="6"/>
      <c r="R28" s="6"/>
      <c r="S28" s="6"/>
      <c r="T28" s="6"/>
      <c r="U28" s="6"/>
      <c r="V28" s="6"/>
      <c r="W28" s="6"/>
      <c r="X28" s="6"/>
      <c r="Y28" s="6"/>
      <c r="Z28" s="8"/>
    </row>
    <row r="29" spans="1:26" ht="13" customHeight="1" x14ac:dyDescent="0.35">
      <c r="A29" s="3" t="s">
        <v>369</v>
      </c>
      <c r="B29" s="171">
        <v>2</v>
      </c>
      <c r="C29" s="4">
        <v>60.521736834971698</v>
      </c>
      <c r="D29" s="177">
        <v>1.0563352858053201</v>
      </c>
      <c r="E29" s="4">
        <v>81.990627628412</v>
      </c>
      <c r="F29" s="177">
        <v>0.87740506398751505</v>
      </c>
      <c r="G29" s="4">
        <v>73.187920707565297</v>
      </c>
      <c r="H29" s="177">
        <v>1.04011099403298</v>
      </c>
      <c r="I29" s="4">
        <v>79.162797385637802</v>
      </c>
      <c r="J29" s="177">
        <v>0.89715357733893897</v>
      </c>
      <c r="K29" s="6"/>
      <c r="L29" s="6"/>
      <c r="M29" s="6"/>
      <c r="N29" s="6"/>
      <c r="O29" s="6"/>
      <c r="P29" s="6"/>
      <c r="Q29" s="6"/>
      <c r="R29" s="6"/>
      <c r="S29" s="6"/>
      <c r="T29" s="6"/>
      <c r="U29" s="6"/>
      <c r="V29" s="6"/>
      <c r="W29" s="6"/>
      <c r="X29" s="6"/>
      <c r="Y29" s="6"/>
      <c r="Z29" s="8"/>
    </row>
    <row r="30" spans="1:26" ht="13" customHeight="1" x14ac:dyDescent="0.35">
      <c r="A30" s="3" t="s">
        <v>370</v>
      </c>
      <c r="B30" s="171">
        <v>2</v>
      </c>
      <c r="C30" s="4">
        <v>69.653004081501194</v>
      </c>
      <c r="D30" s="177">
        <v>1.11579120776342</v>
      </c>
      <c r="E30" s="4">
        <v>52.011754217845699</v>
      </c>
      <c r="F30" s="177">
        <v>1.09804163168213</v>
      </c>
      <c r="G30" s="4">
        <v>74.790462793589697</v>
      </c>
      <c r="H30" s="177">
        <v>1.09464414325225</v>
      </c>
      <c r="I30" s="4">
        <v>78.383767228786795</v>
      </c>
      <c r="J30" s="177">
        <v>0.881341907799015</v>
      </c>
      <c r="K30" s="6"/>
      <c r="L30" s="6"/>
      <c r="M30" s="6"/>
      <c r="N30" s="6"/>
      <c r="O30" s="6"/>
      <c r="P30" s="6"/>
      <c r="Q30" s="6"/>
      <c r="R30" s="6"/>
      <c r="S30" s="6"/>
      <c r="T30" s="6"/>
      <c r="U30" s="6"/>
      <c r="V30" s="6"/>
      <c r="W30" s="6"/>
      <c r="X30" s="6"/>
      <c r="Y30" s="6"/>
      <c r="Z30" s="8"/>
    </row>
    <row r="31" spans="1:26" ht="13" customHeight="1" x14ac:dyDescent="0.35">
      <c r="A31" s="3" t="s">
        <v>371</v>
      </c>
      <c r="B31" s="171">
        <v>2</v>
      </c>
      <c r="C31" s="4">
        <v>36.112767551267297</v>
      </c>
      <c r="D31" s="177">
        <v>1.4112066090283799</v>
      </c>
      <c r="E31" s="4">
        <v>55.047001698021496</v>
      </c>
      <c r="F31" s="177">
        <v>1.26667212766714</v>
      </c>
      <c r="G31" s="4">
        <v>56.887694806450497</v>
      </c>
      <c r="H31" s="177">
        <v>1.2921116786357301</v>
      </c>
      <c r="I31" s="4">
        <v>80.839590006851495</v>
      </c>
      <c r="J31" s="177">
        <v>1.0814218169230501</v>
      </c>
      <c r="K31" s="6"/>
      <c r="L31" s="6"/>
      <c r="M31" s="6"/>
      <c r="N31" s="6"/>
      <c r="O31" s="6"/>
      <c r="P31" s="6"/>
      <c r="Q31" s="6"/>
      <c r="R31" s="6"/>
      <c r="S31" s="6"/>
      <c r="T31" s="6"/>
      <c r="U31" s="6"/>
      <c r="V31" s="6"/>
      <c r="W31" s="6"/>
      <c r="X31" s="6"/>
      <c r="Y31" s="6"/>
      <c r="Z31" s="8"/>
    </row>
    <row r="32" spans="1:26" ht="13" customHeight="1" x14ac:dyDescent="0.35">
      <c r="A32" s="3" t="s">
        <v>372</v>
      </c>
      <c r="B32" s="171">
        <v>2</v>
      </c>
      <c r="C32" s="4">
        <v>38.517952667506101</v>
      </c>
      <c r="D32" s="177">
        <v>1.2073673234847</v>
      </c>
      <c r="E32" s="4">
        <v>67.499160844204098</v>
      </c>
      <c r="F32" s="177">
        <v>1.2209646596696699</v>
      </c>
      <c r="G32" s="4">
        <v>57.209237459426603</v>
      </c>
      <c r="H32" s="177">
        <v>1.1897920302606899</v>
      </c>
      <c r="I32" s="4">
        <v>59.737990141272199</v>
      </c>
      <c r="J32" s="177">
        <v>1.1711326297439799</v>
      </c>
      <c r="K32" s="6"/>
      <c r="L32" s="6"/>
      <c r="M32" s="6"/>
      <c r="N32" s="6"/>
      <c r="O32" s="6"/>
      <c r="P32" s="6"/>
      <c r="Q32" s="6"/>
      <c r="R32" s="6"/>
      <c r="S32" s="6"/>
      <c r="T32" s="6"/>
      <c r="U32" s="6"/>
      <c r="V32" s="6"/>
      <c r="W32" s="6"/>
      <c r="X32" s="6"/>
      <c r="Y32" s="6"/>
      <c r="Z32" s="8"/>
    </row>
    <row r="33" spans="1:26" ht="13" customHeight="1" x14ac:dyDescent="0.35">
      <c r="A33" s="3" t="s">
        <v>373</v>
      </c>
      <c r="B33" s="171">
        <v>2</v>
      </c>
      <c r="C33" s="4">
        <v>58.804832920563001</v>
      </c>
      <c r="D33" s="177">
        <v>1.7947345183102199</v>
      </c>
      <c r="E33" s="4">
        <v>66.511787888973302</v>
      </c>
      <c r="F33" s="177">
        <v>1.63847772969743</v>
      </c>
      <c r="G33" s="4">
        <v>69.978242020758401</v>
      </c>
      <c r="H33" s="177">
        <v>1.57558970323937</v>
      </c>
      <c r="I33" s="4">
        <v>68.272889230540798</v>
      </c>
      <c r="J33" s="177">
        <v>1.6772395003048799</v>
      </c>
      <c r="K33" s="6"/>
      <c r="L33" s="6"/>
      <c r="M33" s="6"/>
      <c r="N33" s="6"/>
      <c r="O33" s="6"/>
      <c r="P33" s="6"/>
      <c r="Q33" s="6"/>
      <c r="R33" s="6"/>
      <c r="S33" s="6"/>
      <c r="T33" s="6"/>
      <c r="U33" s="6"/>
      <c r="V33" s="6"/>
      <c r="W33" s="6"/>
      <c r="X33" s="6"/>
      <c r="Y33" s="6"/>
      <c r="Z33" s="8"/>
    </row>
    <row r="34" spans="1:26" ht="13" customHeight="1" x14ac:dyDescent="0.35">
      <c r="A34" s="3" t="s">
        <v>374</v>
      </c>
      <c r="B34" s="171">
        <v>2</v>
      </c>
      <c r="C34" s="4">
        <v>46.411153531087997</v>
      </c>
      <c r="D34" s="177">
        <v>1.34513091535131</v>
      </c>
      <c r="E34" s="4">
        <v>58.282209945774603</v>
      </c>
      <c r="F34" s="177">
        <v>1.46224482185663</v>
      </c>
      <c r="G34" s="4">
        <v>50.882217537476102</v>
      </c>
      <c r="H34" s="177">
        <v>1.50917480151468</v>
      </c>
      <c r="I34" s="4">
        <v>71.011628405147405</v>
      </c>
      <c r="J34" s="177">
        <v>1.09207235554222</v>
      </c>
      <c r="K34" s="6"/>
      <c r="L34" s="6"/>
      <c r="M34" s="6"/>
      <c r="N34" s="6"/>
      <c r="O34" s="6"/>
      <c r="P34" s="6"/>
      <c r="Q34" s="6"/>
      <c r="R34" s="6"/>
      <c r="S34" s="6"/>
      <c r="T34" s="6"/>
      <c r="U34" s="6"/>
      <c r="V34" s="6"/>
      <c r="W34" s="6"/>
      <c r="X34" s="6"/>
      <c r="Y34" s="6"/>
      <c r="Z34" s="8"/>
    </row>
    <row r="35" spans="1:26" ht="13" customHeight="1" x14ac:dyDescent="0.35">
      <c r="A35" s="3" t="s">
        <v>375</v>
      </c>
      <c r="B35" s="171">
        <v>2</v>
      </c>
      <c r="C35" s="4">
        <v>32.408661228380303</v>
      </c>
      <c r="D35" s="177">
        <v>1.08724428674679</v>
      </c>
      <c r="E35" s="4">
        <v>53.966084515269003</v>
      </c>
      <c r="F35" s="177">
        <v>1.4104026581387901</v>
      </c>
      <c r="G35" s="4">
        <v>58.307942076089098</v>
      </c>
      <c r="H35" s="177">
        <v>1.3420588197877099</v>
      </c>
      <c r="I35" s="4">
        <v>73.833999449537302</v>
      </c>
      <c r="J35" s="177">
        <v>1.01028549045206</v>
      </c>
      <c r="K35" s="6"/>
      <c r="L35" s="6"/>
      <c r="M35" s="6"/>
      <c r="N35" s="6"/>
      <c r="O35" s="6"/>
      <c r="P35" s="6"/>
      <c r="Q35" s="6"/>
      <c r="R35" s="6"/>
      <c r="S35" s="6"/>
      <c r="T35" s="6"/>
      <c r="U35" s="6"/>
      <c r="V35" s="6"/>
      <c r="W35" s="6"/>
      <c r="X35" s="6"/>
      <c r="Y35" s="6"/>
      <c r="Z35" s="8"/>
    </row>
    <row r="36" spans="1:26" ht="13" customHeight="1" x14ac:dyDescent="0.35">
      <c r="A36" s="3" t="s">
        <v>376</v>
      </c>
      <c r="B36" s="171">
        <v>2</v>
      </c>
      <c r="C36" s="4">
        <v>53.854004076021397</v>
      </c>
      <c r="D36" s="177">
        <v>1.13708591563543</v>
      </c>
      <c r="E36" s="4">
        <v>53.7115180052024</v>
      </c>
      <c r="F36" s="177">
        <v>1.07032896108503</v>
      </c>
      <c r="G36" s="4">
        <v>45.138285070462501</v>
      </c>
      <c r="H36" s="177">
        <v>1.2338944006858901</v>
      </c>
      <c r="I36" s="4">
        <v>56.837206159929899</v>
      </c>
      <c r="J36" s="177">
        <v>1.2102786994933701</v>
      </c>
      <c r="K36" s="6"/>
      <c r="L36" s="6"/>
      <c r="M36" s="6"/>
      <c r="N36" s="6"/>
      <c r="O36" s="6"/>
      <c r="P36" s="6"/>
      <c r="Q36" s="6"/>
      <c r="R36" s="6"/>
      <c r="S36" s="6"/>
      <c r="T36" s="6"/>
      <c r="U36" s="6"/>
      <c r="V36" s="6"/>
      <c r="W36" s="6"/>
      <c r="X36" s="6"/>
      <c r="Y36" s="6"/>
      <c r="Z36" s="8"/>
    </row>
    <row r="37" spans="1:26" ht="13" customHeight="1" x14ac:dyDescent="0.35">
      <c r="A37" s="3" t="s">
        <v>377</v>
      </c>
      <c r="B37" s="171">
        <v>2</v>
      </c>
      <c r="C37" s="4">
        <v>34.542223621424597</v>
      </c>
      <c r="D37" s="177">
        <v>0.97909559533578205</v>
      </c>
      <c r="E37" s="4">
        <v>51.367144313436398</v>
      </c>
      <c r="F37" s="177">
        <v>0.99303667720252897</v>
      </c>
      <c r="G37" s="4">
        <v>52.912000278111499</v>
      </c>
      <c r="H37" s="177">
        <v>1.12595242151986</v>
      </c>
      <c r="I37" s="4">
        <v>76.894852644597407</v>
      </c>
      <c r="J37" s="177">
        <v>0.78934121540664703</v>
      </c>
      <c r="K37" s="6"/>
      <c r="L37" s="6"/>
      <c r="M37" s="6"/>
      <c r="N37" s="6"/>
      <c r="O37" s="6"/>
      <c r="P37" s="6"/>
      <c r="Q37" s="6"/>
      <c r="R37" s="6"/>
      <c r="S37" s="6"/>
      <c r="T37" s="6"/>
      <c r="U37" s="6"/>
      <c r="V37" s="6"/>
      <c r="W37" s="6"/>
      <c r="X37" s="6"/>
      <c r="Y37" s="6"/>
      <c r="Z37" s="8"/>
    </row>
    <row r="38" spans="1:26" ht="13" customHeight="1" x14ac:dyDescent="0.35">
      <c r="A38" s="3" t="s">
        <v>378</v>
      </c>
      <c r="B38" s="171">
        <v>2</v>
      </c>
      <c r="C38" s="4">
        <v>55.1687260600754</v>
      </c>
      <c r="D38" s="177">
        <v>1.3023403484023699</v>
      </c>
      <c r="E38" s="4">
        <v>56.733429117270198</v>
      </c>
      <c r="F38" s="177">
        <v>1.3767019418677999</v>
      </c>
      <c r="G38" s="4">
        <v>54.369787784253496</v>
      </c>
      <c r="H38" s="177">
        <v>1.2578472659728299</v>
      </c>
      <c r="I38" s="4">
        <v>68.966818119510606</v>
      </c>
      <c r="J38" s="177">
        <v>1.2199519255873199</v>
      </c>
      <c r="K38" s="6"/>
      <c r="L38" s="6"/>
      <c r="M38" s="6"/>
      <c r="N38" s="6"/>
      <c r="O38" s="6"/>
      <c r="P38" s="6"/>
      <c r="Q38" s="6"/>
      <c r="R38" s="6"/>
      <c r="S38" s="6"/>
      <c r="T38" s="6"/>
      <c r="U38" s="6"/>
      <c r="V38" s="6"/>
      <c r="W38" s="6"/>
      <c r="X38" s="6"/>
      <c r="Y38" s="6"/>
      <c r="Z38" s="8"/>
    </row>
    <row r="39" spans="1:26" ht="13" customHeight="1" x14ac:dyDescent="0.35">
      <c r="A39" s="3" t="s">
        <v>379</v>
      </c>
      <c r="B39" s="171">
        <v>2</v>
      </c>
      <c r="C39" s="4">
        <v>35.039178144540998</v>
      </c>
      <c r="D39" s="177">
        <v>1.1230945978054601</v>
      </c>
      <c r="E39" s="4">
        <v>51.194116250950103</v>
      </c>
      <c r="F39" s="177">
        <v>1.3466562513792699</v>
      </c>
      <c r="G39" s="4">
        <v>65.274098091674901</v>
      </c>
      <c r="H39" s="177">
        <v>1.3372863864826201</v>
      </c>
      <c r="I39" s="4">
        <v>77.3035273030073</v>
      </c>
      <c r="J39" s="177">
        <v>1.11118051965335</v>
      </c>
      <c r="K39" s="6"/>
      <c r="L39" s="6"/>
      <c r="M39" s="6"/>
      <c r="N39" s="6"/>
      <c r="O39" s="6"/>
      <c r="P39" s="6"/>
      <c r="Q39" s="6"/>
      <c r="R39" s="6"/>
      <c r="S39" s="6"/>
      <c r="T39" s="6"/>
      <c r="U39" s="6"/>
      <c r="V39" s="6"/>
      <c r="W39" s="6"/>
      <c r="X39" s="6"/>
      <c r="Y39" s="6"/>
      <c r="Z39" s="8"/>
    </row>
    <row r="40" spans="1:26" ht="13" customHeight="1" x14ac:dyDescent="0.35">
      <c r="A40" s="3" t="s">
        <v>380</v>
      </c>
      <c r="B40" s="171">
        <v>2</v>
      </c>
      <c r="C40" s="4">
        <v>58.197573973546397</v>
      </c>
      <c r="D40" s="177">
        <v>1.0959421166718299</v>
      </c>
      <c r="E40" s="4">
        <v>77.989980854264601</v>
      </c>
      <c r="F40" s="177">
        <v>1.0073146017999901</v>
      </c>
      <c r="G40" s="4">
        <v>76.550560903890201</v>
      </c>
      <c r="H40" s="177">
        <v>1.0362111141766699</v>
      </c>
      <c r="I40" s="4">
        <v>80.4555888874022</v>
      </c>
      <c r="J40" s="177">
        <v>0.93586705151486904</v>
      </c>
      <c r="K40" s="6"/>
      <c r="L40" s="6"/>
      <c r="M40" s="6"/>
      <c r="N40" s="6"/>
      <c r="O40" s="6"/>
      <c r="P40" s="6"/>
      <c r="Q40" s="6"/>
      <c r="R40" s="6"/>
      <c r="S40" s="6"/>
      <c r="T40" s="6"/>
      <c r="U40" s="6"/>
      <c r="V40" s="6"/>
      <c r="W40" s="6"/>
      <c r="X40" s="6"/>
      <c r="Y40" s="6"/>
      <c r="Z40" s="8"/>
    </row>
    <row r="41" spans="1:26" ht="13" customHeight="1" x14ac:dyDescent="0.35">
      <c r="A41" s="3" t="s">
        <v>381</v>
      </c>
      <c r="B41" s="171">
        <v>2</v>
      </c>
      <c r="C41" s="4">
        <v>48.166618322231798</v>
      </c>
      <c r="D41" s="177">
        <v>1.26782721014376</v>
      </c>
      <c r="E41" s="4">
        <v>77.226971991693006</v>
      </c>
      <c r="F41" s="177">
        <v>1.18193082521888</v>
      </c>
      <c r="G41" s="4">
        <v>77.557477202332294</v>
      </c>
      <c r="H41" s="177">
        <v>0.99765883684837098</v>
      </c>
      <c r="I41" s="4">
        <v>80.332623453066105</v>
      </c>
      <c r="J41" s="177">
        <v>0.79345709052813496</v>
      </c>
      <c r="K41" s="6"/>
      <c r="L41" s="6"/>
      <c r="M41" s="6"/>
      <c r="N41" s="6"/>
      <c r="O41" s="6"/>
      <c r="P41" s="6"/>
      <c r="Q41" s="6"/>
      <c r="R41" s="6"/>
      <c r="S41" s="6"/>
      <c r="T41" s="6"/>
      <c r="U41" s="6"/>
      <c r="V41" s="6"/>
      <c r="W41" s="6"/>
      <c r="X41" s="6"/>
      <c r="Y41" s="6"/>
      <c r="Z41" s="8"/>
    </row>
    <row r="42" spans="1:26" ht="13" customHeight="1" x14ac:dyDescent="0.35">
      <c r="A42" s="3" t="s">
        <v>382</v>
      </c>
      <c r="B42" s="171">
        <v>2</v>
      </c>
      <c r="C42" s="4">
        <v>42.860125503761097</v>
      </c>
      <c r="D42" s="177">
        <v>1.4464769503035699</v>
      </c>
      <c r="E42" s="4">
        <v>61.796746803812098</v>
      </c>
      <c r="F42" s="177">
        <v>1.21002550802279</v>
      </c>
      <c r="G42" s="4">
        <v>59.195042684069897</v>
      </c>
      <c r="H42" s="177">
        <v>1.3758917732349101</v>
      </c>
      <c r="I42" s="4">
        <v>76.268788838872496</v>
      </c>
      <c r="J42" s="177">
        <v>1.0418187277811599</v>
      </c>
      <c r="K42" s="6"/>
      <c r="L42" s="6"/>
      <c r="M42" s="6"/>
      <c r="N42" s="6"/>
      <c r="O42" s="6"/>
      <c r="P42" s="6"/>
      <c r="Q42" s="6"/>
      <c r="R42" s="6"/>
      <c r="S42" s="6"/>
      <c r="T42" s="6"/>
      <c r="U42" s="6"/>
      <c r="V42" s="6"/>
      <c r="W42" s="6"/>
      <c r="X42" s="6"/>
      <c r="Y42" s="6"/>
      <c r="Z42" s="8"/>
    </row>
    <row r="43" spans="1:26" ht="13" customHeight="1" x14ac:dyDescent="0.35">
      <c r="A43" s="3" t="s">
        <v>383</v>
      </c>
      <c r="B43" s="171">
        <v>2</v>
      </c>
      <c r="C43" s="4">
        <v>50.324756722440704</v>
      </c>
      <c r="D43" s="177">
        <v>1.8748360021095001</v>
      </c>
      <c r="E43" s="4">
        <v>70.243724434125298</v>
      </c>
      <c r="F43" s="177">
        <v>1.51053939310051</v>
      </c>
      <c r="G43" s="4">
        <v>60.703897026522696</v>
      </c>
      <c r="H43" s="177">
        <v>1.68807717260933</v>
      </c>
      <c r="I43" s="4">
        <v>78.647039450222707</v>
      </c>
      <c r="J43" s="177">
        <v>1.4629433139422801</v>
      </c>
      <c r="K43" s="6"/>
      <c r="L43" s="6"/>
      <c r="M43" s="6"/>
      <c r="N43" s="6"/>
      <c r="O43" s="6"/>
      <c r="P43" s="6"/>
      <c r="Q43" s="6"/>
      <c r="R43" s="6"/>
      <c r="S43" s="6"/>
      <c r="T43" s="6"/>
      <c r="U43" s="6"/>
      <c r="V43" s="6"/>
      <c r="W43" s="6"/>
      <c r="X43" s="6"/>
      <c r="Y43" s="6"/>
      <c r="Z43" s="8"/>
    </row>
    <row r="44" spans="1:26" ht="13" customHeight="1" x14ac:dyDescent="0.35">
      <c r="A44" s="3" t="s">
        <v>384</v>
      </c>
      <c r="B44" s="171">
        <v>2</v>
      </c>
      <c r="C44" s="4">
        <v>44.345671106100703</v>
      </c>
      <c r="D44" s="177">
        <v>0.92909981628918503</v>
      </c>
      <c r="E44" s="4">
        <v>60.315614871606599</v>
      </c>
      <c r="F44" s="177">
        <v>1.1179468979541201</v>
      </c>
      <c r="G44" s="4">
        <v>59.383719948863501</v>
      </c>
      <c r="H44" s="177">
        <v>1.24990662684347</v>
      </c>
      <c r="I44" s="4">
        <v>77.978966693484494</v>
      </c>
      <c r="J44" s="177">
        <v>1.11604516706117</v>
      </c>
      <c r="K44" s="6"/>
      <c r="L44" s="6"/>
      <c r="M44" s="6"/>
      <c r="N44" s="6"/>
      <c r="O44" s="6"/>
      <c r="P44" s="6"/>
      <c r="Q44" s="6"/>
      <c r="R44" s="6"/>
      <c r="S44" s="6"/>
      <c r="T44" s="6"/>
      <c r="U44" s="6"/>
      <c r="V44" s="6"/>
      <c r="W44" s="6"/>
      <c r="X44" s="6"/>
      <c r="Y44" s="6"/>
      <c r="Z44" s="8"/>
    </row>
    <row r="45" spans="1:26" ht="13" customHeight="1" x14ac:dyDescent="0.35">
      <c r="A45" s="3" t="s">
        <v>385</v>
      </c>
      <c r="B45" s="171">
        <v>2</v>
      </c>
      <c r="C45" s="4">
        <v>56.391999555399103</v>
      </c>
      <c r="D45" s="177">
        <v>1.04824997179829</v>
      </c>
      <c r="E45" s="4">
        <v>77.770352660993197</v>
      </c>
      <c r="F45" s="177">
        <v>0.961017640993308</v>
      </c>
      <c r="G45" s="4">
        <v>72.821014991841693</v>
      </c>
      <c r="H45" s="177">
        <v>1.0273426933204799</v>
      </c>
      <c r="I45" s="4">
        <v>80.621405121767495</v>
      </c>
      <c r="J45" s="177">
        <v>0.87522071303174398</v>
      </c>
      <c r="K45" s="6"/>
      <c r="L45" s="6"/>
      <c r="M45" s="6"/>
      <c r="N45" s="6"/>
      <c r="O45" s="6"/>
      <c r="P45" s="6"/>
      <c r="Q45" s="6"/>
      <c r="R45" s="6"/>
      <c r="S45" s="6"/>
      <c r="T45" s="6"/>
      <c r="U45" s="6"/>
      <c r="V45" s="6"/>
      <c r="W45" s="6"/>
      <c r="X45" s="6"/>
      <c r="Y45" s="6"/>
      <c r="Z45" s="8"/>
    </row>
    <row r="46" spans="1:26" ht="13" customHeight="1" x14ac:dyDescent="0.35">
      <c r="A46" s="3" t="s">
        <v>386</v>
      </c>
      <c r="B46" s="171">
        <v>2</v>
      </c>
      <c r="C46" s="4">
        <v>55.138801062738501</v>
      </c>
      <c r="D46" s="177">
        <v>1.62148934092608</v>
      </c>
      <c r="E46" s="4">
        <v>76.456852598683</v>
      </c>
      <c r="F46" s="177">
        <v>1.3428808748241099</v>
      </c>
      <c r="G46" s="4">
        <v>81.858316981316904</v>
      </c>
      <c r="H46" s="177">
        <v>1.08661367261299</v>
      </c>
      <c r="I46" s="4">
        <v>79.732877068756693</v>
      </c>
      <c r="J46" s="177">
        <v>1.16561104038557</v>
      </c>
      <c r="K46" s="6"/>
      <c r="L46" s="6"/>
      <c r="M46" s="6"/>
      <c r="N46" s="6"/>
      <c r="O46" s="6"/>
      <c r="P46" s="6"/>
      <c r="Q46" s="6"/>
      <c r="R46" s="6"/>
      <c r="S46" s="6"/>
      <c r="T46" s="6"/>
      <c r="U46" s="6"/>
      <c r="V46" s="6"/>
      <c r="W46" s="6"/>
      <c r="X46" s="6"/>
      <c r="Y46" s="6"/>
      <c r="Z46" s="8"/>
    </row>
    <row r="47" spans="1:26" ht="13" customHeight="1" x14ac:dyDescent="0.35">
      <c r="A47" s="3" t="s">
        <v>387</v>
      </c>
      <c r="B47" s="171">
        <v>2</v>
      </c>
      <c r="C47" s="4">
        <v>45.8229045991663</v>
      </c>
      <c r="D47" s="177">
        <v>1.34158471179322</v>
      </c>
      <c r="E47" s="4">
        <v>56.313102961541297</v>
      </c>
      <c r="F47" s="177">
        <v>1.0864980992892299</v>
      </c>
      <c r="G47" s="4">
        <v>38.079250610128902</v>
      </c>
      <c r="H47" s="177">
        <v>0.99995337032376397</v>
      </c>
      <c r="I47" s="4">
        <v>58.644347857442597</v>
      </c>
      <c r="J47" s="177">
        <v>1.0854917918822999</v>
      </c>
      <c r="K47" s="6"/>
      <c r="L47" s="6"/>
      <c r="M47" s="6"/>
      <c r="N47" s="6"/>
      <c r="O47" s="6"/>
      <c r="P47" s="6"/>
      <c r="Q47" s="6"/>
      <c r="R47" s="6"/>
      <c r="S47" s="6"/>
      <c r="T47" s="6"/>
      <c r="U47" s="6"/>
      <c r="V47" s="6"/>
      <c r="W47" s="6"/>
      <c r="X47" s="6"/>
      <c r="Y47" s="6"/>
      <c r="Z47" s="8"/>
    </row>
    <row r="48" spans="1:26" ht="13" customHeight="1" x14ac:dyDescent="0.35">
      <c r="A48" s="3" t="s">
        <v>388</v>
      </c>
      <c r="B48" s="171">
        <v>2</v>
      </c>
      <c r="C48" s="4">
        <v>46.429683591848601</v>
      </c>
      <c r="D48" s="177">
        <v>1.15893246804552</v>
      </c>
      <c r="E48" s="4">
        <v>61.682651963109102</v>
      </c>
      <c r="F48" s="177">
        <v>1.1083078011585601</v>
      </c>
      <c r="G48" s="4">
        <v>57.646205452979402</v>
      </c>
      <c r="H48" s="177">
        <v>1.1391161361867299</v>
      </c>
      <c r="I48" s="4">
        <v>77.677926744432497</v>
      </c>
      <c r="J48" s="177">
        <v>0.98589119353038301</v>
      </c>
      <c r="K48" s="6"/>
      <c r="L48" s="6"/>
      <c r="M48" s="6"/>
      <c r="N48" s="6"/>
      <c r="O48" s="6"/>
      <c r="P48" s="6"/>
      <c r="Q48" s="6"/>
      <c r="R48" s="6"/>
      <c r="S48" s="6"/>
      <c r="T48" s="6"/>
      <c r="U48" s="6"/>
      <c r="V48" s="6"/>
      <c r="W48" s="6"/>
      <c r="X48" s="6"/>
      <c r="Y48" s="6"/>
      <c r="Z48" s="8"/>
    </row>
    <row r="49" spans="1:26" ht="13" customHeight="1" x14ac:dyDescent="0.35">
      <c r="A49" s="3" t="s">
        <v>389</v>
      </c>
      <c r="B49" s="171">
        <v>2</v>
      </c>
      <c r="C49" s="4">
        <v>53.920967218630601</v>
      </c>
      <c r="D49" s="177">
        <v>1.34345555178077</v>
      </c>
      <c r="E49" s="4">
        <v>62.293788915240697</v>
      </c>
      <c r="F49" s="177">
        <v>1.2720538458030599</v>
      </c>
      <c r="G49" s="4">
        <v>65.359327741069507</v>
      </c>
      <c r="H49" s="177">
        <v>1.2335519624515801</v>
      </c>
      <c r="I49" s="4">
        <v>80.674597841255903</v>
      </c>
      <c r="J49" s="177">
        <v>1.0126419729184599</v>
      </c>
      <c r="K49" s="6"/>
      <c r="L49" s="6"/>
      <c r="M49" s="6"/>
      <c r="N49" s="6"/>
      <c r="O49" s="6"/>
      <c r="P49" s="6"/>
      <c r="Q49" s="6"/>
      <c r="R49" s="6"/>
      <c r="S49" s="6"/>
      <c r="T49" s="6"/>
      <c r="U49" s="6"/>
      <c r="V49" s="6"/>
      <c r="W49" s="6"/>
      <c r="X49" s="6"/>
      <c r="Y49" s="6"/>
      <c r="Z49" s="8"/>
    </row>
    <row r="50" spans="1:26" ht="13" customHeight="1" x14ac:dyDescent="0.35">
      <c r="A50" s="3" t="s">
        <v>390</v>
      </c>
      <c r="B50" s="171">
        <v>2</v>
      </c>
      <c r="C50" s="4">
        <v>42.347181079712797</v>
      </c>
      <c r="D50" s="177">
        <v>1.13820215087637</v>
      </c>
      <c r="E50" s="4">
        <v>60.750876860188903</v>
      </c>
      <c r="F50" s="177">
        <v>1.0906520228062</v>
      </c>
      <c r="G50" s="4">
        <v>59.585597483521099</v>
      </c>
      <c r="H50" s="177">
        <v>1.0181136826769499</v>
      </c>
      <c r="I50" s="4">
        <v>78.249557073705105</v>
      </c>
      <c r="J50" s="177">
        <v>0.77668505478393002</v>
      </c>
      <c r="K50" s="6"/>
      <c r="L50" s="6"/>
      <c r="M50" s="6"/>
      <c r="N50" s="6"/>
      <c r="O50" s="6"/>
      <c r="P50" s="6"/>
      <c r="Q50" s="6"/>
      <c r="R50" s="6"/>
      <c r="S50" s="6"/>
      <c r="T50" s="6"/>
      <c r="U50" s="6"/>
      <c r="V50" s="6"/>
      <c r="W50" s="6"/>
      <c r="X50" s="6"/>
      <c r="Y50" s="6"/>
      <c r="Z50" s="8"/>
    </row>
    <row r="51" spans="1:26" ht="13" customHeight="1" x14ac:dyDescent="0.35">
      <c r="A51" s="3" t="s">
        <v>391</v>
      </c>
      <c r="B51" s="171">
        <v>2</v>
      </c>
      <c r="C51" s="4">
        <v>66.296411487767699</v>
      </c>
      <c r="D51" s="177">
        <v>1.03103417067793</v>
      </c>
      <c r="E51" s="4">
        <v>69.442182754224802</v>
      </c>
      <c r="F51" s="177">
        <v>1.0526671626486399</v>
      </c>
      <c r="G51" s="4">
        <v>70.659865259339796</v>
      </c>
      <c r="H51" s="177">
        <v>0.89715393735465598</v>
      </c>
      <c r="I51" s="4">
        <v>78.997071746797999</v>
      </c>
      <c r="J51" s="177">
        <v>0.81440018397093294</v>
      </c>
      <c r="K51" s="6"/>
      <c r="L51" s="6"/>
      <c r="M51" s="6"/>
      <c r="N51" s="6"/>
      <c r="O51" s="6"/>
      <c r="P51" s="6"/>
      <c r="Q51" s="6"/>
      <c r="R51" s="6"/>
      <c r="S51" s="6"/>
      <c r="T51" s="6"/>
      <c r="U51" s="6"/>
      <c r="V51" s="6"/>
      <c r="W51" s="6"/>
      <c r="X51" s="6"/>
      <c r="Y51" s="6"/>
      <c r="Z51" s="8"/>
    </row>
    <row r="52" spans="1:26" ht="13" customHeight="1" x14ac:dyDescent="0.35">
      <c r="A52" s="3" t="s">
        <v>392</v>
      </c>
      <c r="B52" s="171">
        <v>2</v>
      </c>
      <c r="C52" s="4">
        <v>74.513463503858901</v>
      </c>
      <c r="D52" s="177">
        <v>1.18579382051173</v>
      </c>
      <c r="E52" s="4">
        <v>64.558210766760197</v>
      </c>
      <c r="F52" s="177">
        <v>1.2837306551949801</v>
      </c>
      <c r="G52" s="4">
        <v>66.858400041081396</v>
      </c>
      <c r="H52" s="177">
        <v>1.1894556318574501</v>
      </c>
      <c r="I52" s="4">
        <v>73.7645987389553</v>
      </c>
      <c r="J52" s="177">
        <v>0.95849881186742003</v>
      </c>
      <c r="K52" s="6"/>
      <c r="L52" s="6"/>
      <c r="M52" s="6"/>
      <c r="N52" s="6"/>
      <c r="O52" s="6"/>
      <c r="P52" s="6"/>
      <c r="Q52" s="6"/>
      <c r="R52" s="6"/>
      <c r="S52" s="6"/>
      <c r="T52" s="6"/>
      <c r="U52" s="6"/>
      <c r="V52" s="6"/>
      <c r="W52" s="6"/>
      <c r="X52" s="6"/>
      <c r="Y52" s="6"/>
      <c r="Z52" s="8"/>
    </row>
    <row r="53" spans="1:26" ht="13" customHeight="1" x14ac:dyDescent="0.35">
      <c r="A53" s="3" t="s">
        <v>393</v>
      </c>
      <c r="B53" s="171">
        <v>2</v>
      </c>
      <c r="C53" s="4">
        <v>51.318631156202201</v>
      </c>
      <c r="D53" s="177">
        <v>1.09461392688435</v>
      </c>
      <c r="E53" s="4">
        <v>74.385543247488002</v>
      </c>
      <c r="F53" s="177">
        <v>0.99635298854576504</v>
      </c>
      <c r="G53" s="4">
        <v>67.2141708468519</v>
      </c>
      <c r="H53" s="177">
        <v>0.935239452156435</v>
      </c>
      <c r="I53" s="4">
        <v>68.213333290562801</v>
      </c>
      <c r="J53" s="177">
        <v>0.94387573997742202</v>
      </c>
      <c r="K53" s="6"/>
      <c r="L53" s="6"/>
      <c r="M53" s="6"/>
      <c r="N53" s="6"/>
      <c r="O53" s="6"/>
      <c r="P53" s="6"/>
      <c r="Q53" s="6"/>
      <c r="R53" s="6"/>
      <c r="S53" s="6"/>
      <c r="T53" s="6"/>
      <c r="U53" s="6"/>
      <c r="V53" s="6"/>
      <c r="W53" s="6"/>
      <c r="X53" s="6"/>
      <c r="Y53" s="6"/>
      <c r="Z53" s="8"/>
    </row>
    <row r="54" spans="1:26" ht="13" customHeight="1" x14ac:dyDescent="0.35">
      <c r="A54" s="3" t="s">
        <v>394</v>
      </c>
      <c r="B54" s="171">
        <v>2</v>
      </c>
      <c r="C54" s="4">
        <v>34.075501834705399</v>
      </c>
      <c r="D54" s="177">
        <v>1.2434758579138001</v>
      </c>
      <c r="E54" s="4">
        <v>74.806809863596897</v>
      </c>
      <c r="F54" s="177">
        <v>1.2486602692726501</v>
      </c>
      <c r="G54" s="4">
        <v>72.234361504215101</v>
      </c>
      <c r="H54" s="177">
        <v>1.1448592973837299</v>
      </c>
      <c r="I54" s="4">
        <v>72.8913608187775</v>
      </c>
      <c r="J54" s="177">
        <v>1.20471158632995</v>
      </c>
      <c r="K54" s="6"/>
      <c r="L54" s="6"/>
      <c r="M54" s="6"/>
      <c r="N54" s="6"/>
      <c r="O54" s="6"/>
      <c r="P54" s="6"/>
      <c r="Q54" s="6"/>
      <c r="R54" s="6"/>
      <c r="S54" s="6"/>
      <c r="T54" s="6"/>
      <c r="U54" s="6"/>
      <c r="V54" s="6"/>
      <c r="W54" s="6"/>
      <c r="X54" s="6"/>
      <c r="Y54" s="6"/>
      <c r="Z54" s="8"/>
    </row>
    <row r="55" spans="1:26" ht="13" customHeight="1" x14ac:dyDescent="0.35">
      <c r="A55" s="3" t="s">
        <v>395</v>
      </c>
      <c r="B55" s="171">
        <v>2</v>
      </c>
      <c r="C55" s="4">
        <v>54.424131103960903</v>
      </c>
      <c r="D55" s="177">
        <v>1.5059682832891099</v>
      </c>
      <c r="E55" s="4">
        <v>70.898114032430698</v>
      </c>
      <c r="F55" s="177">
        <v>1.2459246986864301</v>
      </c>
      <c r="G55" s="4">
        <v>55.0441606461671</v>
      </c>
      <c r="H55" s="177">
        <v>1.6983259549748799</v>
      </c>
      <c r="I55" s="4">
        <v>85.520599240340601</v>
      </c>
      <c r="J55" s="177">
        <v>0.97400860994605998</v>
      </c>
      <c r="K55" s="6"/>
      <c r="L55" s="6"/>
      <c r="M55" s="6"/>
      <c r="N55" s="6"/>
      <c r="O55" s="6"/>
      <c r="P55" s="6"/>
      <c r="Q55" s="6"/>
      <c r="R55" s="6"/>
      <c r="S55" s="6"/>
      <c r="T55" s="6"/>
      <c r="U55" s="6"/>
      <c r="V55" s="6"/>
      <c r="W55" s="6"/>
      <c r="X55" s="6"/>
      <c r="Y55" s="6"/>
      <c r="Z55" s="8"/>
    </row>
    <row r="56" spans="1:26" ht="13" customHeight="1" x14ac:dyDescent="0.35">
      <c r="A56" s="3" t="s">
        <v>396</v>
      </c>
      <c r="B56" s="171">
        <v>2</v>
      </c>
      <c r="C56" s="4">
        <v>61.780055905880097</v>
      </c>
      <c r="D56" s="177">
        <v>0.85105128218927295</v>
      </c>
      <c r="E56" s="4">
        <v>59.608252271744803</v>
      </c>
      <c r="F56" s="177">
        <v>0.821127507171027</v>
      </c>
      <c r="G56" s="4">
        <v>58.688473750900599</v>
      </c>
      <c r="H56" s="177">
        <v>0.83808829987012601</v>
      </c>
      <c r="I56" s="4">
        <v>77.633037303753795</v>
      </c>
      <c r="J56" s="177">
        <v>0.76067031118170303</v>
      </c>
      <c r="K56" s="6"/>
      <c r="L56" s="6"/>
      <c r="M56" s="6"/>
      <c r="N56" s="6"/>
      <c r="O56" s="6"/>
      <c r="P56" s="6"/>
      <c r="Q56" s="6"/>
      <c r="R56" s="6"/>
      <c r="S56" s="6"/>
      <c r="T56" s="6"/>
      <c r="U56" s="6"/>
      <c r="V56" s="6"/>
      <c r="W56" s="6"/>
      <c r="X56" s="6"/>
      <c r="Y56" s="6"/>
      <c r="Z56" s="8"/>
    </row>
    <row r="57" spans="1:26" ht="13" customHeight="1" x14ac:dyDescent="0.35">
      <c r="A57" s="3" t="s">
        <v>397</v>
      </c>
      <c r="B57" s="171">
        <v>2</v>
      </c>
      <c r="C57" s="4">
        <v>78.663288281723993</v>
      </c>
      <c r="D57" s="177">
        <v>1.34710112984742</v>
      </c>
      <c r="E57" s="4">
        <v>63.087155163608799</v>
      </c>
      <c r="F57" s="177">
        <v>1.5427492633498201</v>
      </c>
      <c r="G57" s="4">
        <v>66.206370914509407</v>
      </c>
      <c r="H57" s="177">
        <v>1.6276198679460601</v>
      </c>
      <c r="I57" s="4">
        <v>73.593068705746603</v>
      </c>
      <c r="J57" s="177">
        <v>1.35823969084644</v>
      </c>
      <c r="K57" s="6"/>
      <c r="L57" s="6"/>
      <c r="M57" s="6"/>
      <c r="N57" s="6"/>
      <c r="O57" s="6"/>
      <c r="P57" s="6"/>
      <c r="Q57" s="6"/>
      <c r="R57" s="6"/>
      <c r="S57" s="6"/>
      <c r="T57" s="6"/>
      <c r="U57" s="6"/>
      <c r="V57" s="6"/>
      <c r="W57" s="6"/>
      <c r="X57" s="6"/>
      <c r="Y57" s="6"/>
      <c r="Z57" s="8"/>
    </row>
    <row r="58" spans="1:26" ht="13" customHeight="1" x14ac:dyDescent="0.35">
      <c r="A58" s="3" t="s">
        <v>398</v>
      </c>
      <c r="B58" s="171">
        <v>2</v>
      </c>
      <c r="C58" s="4">
        <v>27.158620358501398</v>
      </c>
      <c r="D58" s="177">
        <v>1.1289430204539299</v>
      </c>
      <c r="E58" s="4">
        <v>56.617396588603398</v>
      </c>
      <c r="F58" s="177">
        <v>1.0333118768749201</v>
      </c>
      <c r="G58" s="4">
        <v>68.900424583299497</v>
      </c>
      <c r="H58" s="177">
        <v>0.95024299725495998</v>
      </c>
      <c r="I58" s="4">
        <v>75.287944829143598</v>
      </c>
      <c r="J58" s="177">
        <v>0.96988583500338499</v>
      </c>
      <c r="K58" s="6"/>
      <c r="L58" s="6"/>
      <c r="M58" s="6"/>
      <c r="N58" s="6"/>
      <c r="O58" s="6"/>
      <c r="P58" s="6"/>
      <c r="Q58" s="6"/>
      <c r="R58" s="6"/>
      <c r="S58" s="6"/>
      <c r="T58" s="6"/>
      <c r="U58" s="6"/>
      <c r="V58" s="6"/>
      <c r="W58" s="6"/>
      <c r="X58" s="6"/>
      <c r="Y58" s="6"/>
      <c r="Z58" s="8"/>
    </row>
    <row r="59" spans="1:26" ht="13" customHeight="1" x14ac:dyDescent="0.35">
      <c r="A59" s="3" t="s">
        <v>399</v>
      </c>
      <c r="B59" s="171">
        <v>2</v>
      </c>
      <c r="C59" s="4">
        <v>63.4410517147466</v>
      </c>
      <c r="D59" s="177">
        <v>1.9693246374321101</v>
      </c>
      <c r="E59" s="4">
        <v>69.123910191662006</v>
      </c>
      <c r="F59" s="177">
        <v>1.49765514940174</v>
      </c>
      <c r="G59" s="4">
        <v>75.627641282807801</v>
      </c>
      <c r="H59" s="177">
        <v>1.2723802404078299</v>
      </c>
      <c r="I59" s="4">
        <v>84.382010633981693</v>
      </c>
      <c r="J59" s="177">
        <v>1.3335973338204099</v>
      </c>
      <c r="K59" s="6"/>
      <c r="L59" s="6"/>
      <c r="M59" s="6"/>
      <c r="N59" s="6"/>
      <c r="O59" s="6"/>
      <c r="P59" s="6"/>
      <c r="Q59" s="6"/>
      <c r="R59" s="6"/>
      <c r="S59" s="6"/>
      <c r="T59" s="6"/>
      <c r="U59" s="6"/>
      <c r="V59" s="6"/>
      <c r="W59" s="6"/>
      <c r="X59" s="6"/>
      <c r="Y59" s="6"/>
      <c r="Z59" s="8"/>
    </row>
    <row r="60" spans="1:26" ht="13" customHeight="1" x14ac:dyDescent="0.35">
      <c r="A60" s="3" t="s">
        <v>400</v>
      </c>
      <c r="B60" s="171">
        <v>2</v>
      </c>
      <c r="C60" s="4">
        <v>65.953491555115093</v>
      </c>
      <c r="D60" s="177">
        <v>2.68762259810131</v>
      </c>
      <c r="E60" s="4">
        <v>69.441057427188994</v>
      </c>
      <c r="F60" s="177">
        <v>2.2494991686450301</v>
      </c>
      <c r="G60" s="4">
        <v>56.138238085406797</v>
      </c>
      <c r="H60" s="177">
        <v>2.0827906573218402</v>
      </c>
      <c r="I60" s="4">
        <v>75.114035315665902</v>
      </c>
      <c r="J60" s="177">
        <v>1.7668277729239501</v>
      </c>
      <c r="K60" s="6"/>
      <c r="L60" s="6"/>
      <c r="M60" s="6"/>
      <c r="N60" s="6"/>
      <c r="O60" s="6"/>
      <c r="P60" s="6"/>
      <c r="Q60" s="6"/>
      <c r="R60" s="6"/>
      <c r="S60" s="6"/>
      <c r="T60" s="6"/>
      <c r="U60" s="6"/>
      <c r="V60" s="6"/>
      <c r="W60" s="6"/>
      <c r="X60" s="6"/>
      <c r="Y60" s="6"/>
      <c r="Z60" s="8"/>
    </row>
    <row r="61" spans="1:26" ht="13" customHeight="1" x14ac:dyDescent="0.35">
      <c r="A61" s="3" t="s">
        <v>401</v>
      </c>
      <c r="B61" s="171">
        <v>2</v>
      </c>
      <c r="C61" s="4">
        <v>47.436364101453201</v>
      </c>
      <c r="D61" s="177">
        <v>1.1100935446425</v>
      </c>
      <c r="E61" s="4">
        <v>63.308525088437499</v>
      </c>
      <c r="F61" s="177">
        <v>0.92426669492563696</v>
      </c>
      <c r="G61" s="4">
        <v>74.107699304824294</v>
      </c>
      <c r="H61" s="177">
        <v>0.88192646070538006</v>
      </c>
      <c r="I61" s="4">
        <v>80.199816328307904</v>
      </c>
      <c r="J61" s="177">
        <v>0.75532147680819195</v>
      </c>
      <c r="K61" s="6"/>
      <c r="L61" s="6"/>
      <c r="M61" s="6"/>
      <c r="N61" s="6"/>
      <c r="O61" s="6"/>
      <c r="P61" s="6"/>
      <c r="Q61" s="6"/>
      <c r="R61" s="6"/>
      <c r="S61" s="6"/>
      <c r="T61" s="6"/>
      <c r="U61" s="6"/>
      <c r="V61" s="6"/>
      <c r="W61" s="6"/>
      <c r="X61" s="6"/>
      <c r="Y61" s="6"/>
      <c r="Z61" s="8"/>
    </row>
    <row r="62" spans="1:26" ht="13" customHeight="1" x14ac:dyDescent="0.35">
      <c r="A62" s="3" t="s">
        <v>402</v>
      </c>
      <c r="B62" s="171">
        <v>2</v>
      </c>
      <c r="C62" s="4">
        <v>42.628428418719103</v>
      </c>
      <c r="D62" s="177">
        <v>1.17028970098962</v>
      </c>
      <c r="E62" s="4">
        <v>54.614354668062802</v>
      </c>
      <c r="F62" s="177">
        <v>1.1813920800186899</v>
      </c>
      <c r="G62" s="4">
        <v>51.704633307873799</v>
      </c>
      <c r="H62" s="177">
        <v>1.08549045281726</v>
      </c>
      <c r="I62" s="4">
        <v>65.453956516247601</v>
      </c>
      <c r="J62" s="177">
        <v>1.0035941414765199</v>
      </c>
      <c r="K62" s="6"/>
      <c r="L62" s="6"/>
      <c r="M62" s="6"/>
      <c r="N62" s="6"/>
      <c r="O62" s="6"/>
      <c r="P62" s="6"/>
      <c r="Q62" s="6"/>
      <c r="R62" s="6"/>
      <c r="S62" s="6"/>
      <c r="T62" s="6"/>
      <c r="U62" s="6"/>
      <c r="V62" s="6"/>
      <c r="W62" s="6"/>
      <c r="X62" s="6"/>
      <c r="Y62" s="6"/>
      <c r="Z62" s="8"/>
    </row>
    <row r="63" spans="1:26" ht="13" customHeight="1" x14ac:dyDescent="0.35">
      <c r="A63" s="192" t="s">
        <v>403</v>
      </c>
      <c r="B63" s="172">
        <v>2</v>
      </c>
      <c r="C63" s="42">
        <v>53.006161928397098</v>
      </c>
      <c r="D63" s="178">
        <v>0.27110588748318998</v>
      </c>
      <c r="E63" s="42">
        <v>63.679148637002001</v>
      </c>
      <c r="F63" s="178">
        <v>0.26183758569301202</v>
      </c>
      <c r="G63" s="42">
        <v>60.477856206180498</v>
      </c>
      <c r="H63" s="178">
        <v>0.255960171807042</v>
      </c>
      <c r="I63" s="42">
        <v>72.880319094382401</v>
      </c>
      <c r="J63" s="178">
        <v>0.22593025602438099</v>
      </c>
      <c r="K63" s="6"/>
      <c r="L63" s="6"/>
      <c r="M63" s="6"/>
      <c r="N63" s="6"/>
      <c r="O63" s="6"/>
      <c r="P63" s="6"/>
      <c r="Q63" s="6"/>
      <c r="R63" s="6"/>
      <c r="S63" s="6"/>
      <c r="T63" s="6"/>
      <c r="U63" s="6"/>
      <c r="V63" s="6"/>
      <c r="W63" s="6"/>
      <c r="X63" s="6"/>
      <c r="Y63" s="6"/>
      <c r="Z63" s="8"/>
    </row>
    <row r="64" spans="1:26" ht="13" customHeight="1" x14ac:dyDescent="0.35">
      <c r="A64" s="193" t="s">
        <v>404</v>
      </c>
      <c r="B64" s="173">
        <v>2</v>
      </c>
      <c r="C64" s="47">
        <v>48.502176333728301</v>
      </c>
      <c r="D64" s="179">
        <v>0.41634018495487701</v>
      </c>
      <c r="E64" s="47">
        <v>63.010041097007203</v>
      </c>
      <c r="F64" s="179">
        <v>0.39180218516013798</v>
      </c>
      <c r="G64" s="47">
        <v>62.600822713481101</v>
      </c>
      <c r="H64" s="179">
        <v>0.37414221003984599</v>
      </c>
      <c r="I64" s="47">
        <v>76.002906203079604</v>
      </c>
      <c r="J64" s="179">
        <v>0.32943521082045002</v>
      </c>
      <c r="K64" s="6"/>
      <c r="L64" s="6"/>
      <c r="M64" s="6"/>
      <c r="N64" s="6"/>
      <c r="O64" s="6"/>
      <c r="P64" s="6"/>
      <c r="Q64" s="6"/>
      <c r="R64" s="6"/>
      <c r="S64" s="6"/>
      <c r="T64" s="6"/>
      <c r="U64" s="6"/>
      <c r="V64" s="6"/>
      <c r="W64" s="6"/>
      <c r="X64" s="6"/>
      <c r="Y64" s="6"/>
      <c r="Z64" s="8"/>
    </row>
    <row r="65" spans="1:26" ht="13" customHeight="1" x14ac:dyDescent="0.35">
      <c r="A65" s="194" t="s">
        <v>405</v>
      </c>
      <c r="B65" s="174">
        <v>2</v>
      </c>
      <c r="C65" s="26">
        <v>50.769016518581203</v>
      </c>
      <c r="D65" s="180">
        <v>0.19428028145540699</v>
      </c>
      <c r="E65" s="26">
        <v>63.063457829244101</v>
      </c>
      <c r="F65" s="180">
        <v>0.186495765914173</v>
      </c>
      <c r="G65" s="26">
        <v>61.090372168618202</v>
      </c>
      <c r="H65" s="180">
        <v>0.18509206169109499</v>
      </c>
      <c r="I65" s="26">
        <v>75.073783019333206</v>
      </c>
      <c r="J65" s="180">
        <v>0.15878398459205101</v>
      </c>
      <c r="K65" s="6"/>
      <c r="L65" s="6"/>
      <c r="M65" s="6"/>
      <c r="N65" s="6"/>
      <c r="O65" s="6"/>
      <c r="P65" s="6"/>
      <c r="Q65" s="6"/>
      <c r="R65" s="6"/>
      <c r="S65" s="6"/>
      <c r="T65" s="6"/>
      <c r="U65" s="6"/>
      <c r="V65" s="6"/>
      <c r="W65" s="6"/>
      <c r="X65" s="6"/>
      <c r="Y65" s="6"/>
      <c r="Z65" s="8"/>
    </row>
    <row r="66" spans="1:26" ht="13" customHeight="1" x14ac:dyDescent="0.35">
      <c r="A66" s="3" t="s">
        <v>406</v>
      </c>
      <c r="B66" s="171">
        <v>2</v>
      </c>
      <c r="C66" s="4">
        <v>68.076789592863506</v>
      </c>
      <c r="D66" s="177">
        <v>1.8049494518187901</v>
      </c>
      <c r="E66" s="4">
        <v>66.158475312351896</v>
      </c>
      <c r="F66" s="177">
        <v>1.9852957508962501</v>
      </c>
      <c r="G66" s="4">
        <v>55.394481189179899</v>
      </c>
      <c r="H66" s="177">
        <v>2.9859718911084401</v>
      </c>
      <c r="I66" s="4">
        <v>75.058045473541497</v>
      </c>
      <c r="J66" s="177">
        <v>2.07113876523553</v>
      </c>
      <c r="K66" s="6"/>
      <c r="L66" s="6"/>
      <c r="M66" s="6"/>
      <c r="N66" s="6"/>
      <c r="O66" s="6"/>
      <c r="P66" s="6"/>
      <c r="Q66" s="6"/>
      <c r="R66" s="6"/>
      <c r="S66" s="6"/>
      <c r="T66" s="6"/>
      <c r="U66" s="6"/>
      <c r="V66" s="6"/>
      <c r="W66" s="6"/>
      <c r="X66" s="6"/>
      <c r="Y66" s="6"/>
      <c r="Z66" s="8"/>
    </row>
    <row r="67" spans="1:26" ht="13" customHeight="1" x14ac:dyDescent="0.35">
      <c r="A67" s="3" t="s">
        <v>407</v>
      </c>
      <c r="B67" s="171">
        <v>2</v>
      </c>
      <c r="C67" s="4">
        <v>70.074617356358502</v>
      </c>
      <c r="D67" s="177">
        <v>2.6033688294016399</v>
      </c>
      <c r="E67" s="4">
        <v>72.096014897939696</v>
      </c>
      <c r="F67" s="177">
        <v>1.95484453072252</v>
      </c>
      <c r="G67" s="4">
        <v>57.446106470267203</v>
      </c>
      <c r="H67" s="177">
        <v>2.2884567573505201</v>
      </c>
      <c r="I67" s="4">
        <v>76.646207998524005</v>
      </c>
      <c r="J67" s="177">
        <v>2.06125259546344</v>
      </c>
      <c r="K67" s="6"/>
      <c r="L67" s="6"/>
      <c r="M67" s="6"/>
      <c r="N67" s="6"/>
      <c r="O67" s="6"/>
      <c r="P67" s="6"/>
      <c r="Q67" s="6"/>
      <c r="R67" s="6"/>
      <c r="S67" s="6"/>
      <c r="T67" s="6"/>
      <c r="U67" s="6"/>
      <c r="V67" s="6"/>
      <c r="W67" s="6"/>
      <c r="X67" s="6"/>
      <c r="Y67" s="6"/>
      <c r="Z67" s="8"/>
    </row>
    <row r="68" spans="1:26" ht="13" customHeight="1" x14ac:dyDescent="0.35">
      <c r="A68" s="3" t="s">
        <v>408</v>
      </c>
      <c r="B68" s="171">
        <v>2</v>
      </c>
      <c r="C68" s="4">
        <v>70.286504568890805</v>
      </c>
      <c r="D68" s="177">
        <v>2.0299298193375899</v>
      </c>
      <c r="E68" s="4">
        <v>55.276710540880003</v>
      </c>
      <c r="F68" s="177">
        <v>3.0668754987295701</v>
      </c>
      <c r="G68" s="4">
        <v>64.770932561036901</v>
      </c>
      <c r="H68" s="177">
        <v>2.4849064063466901</v>
      </c>
      <c r="I68" s="4">
        <v>72.543331362742705</v>
      </c>
      <c r="J68" s="177">
        <v>1.6381107295737201</v>
      </c>
      <c r="K68" s="6"/>
      <c r="L68" s="6"/>
      <c r="M68" s="6"/>
      <c r="N68" s="6"/>
      <c r="O68" s="6"/>
      <c r="P68" s="6"/>
      <c r="Q68" s="6"/>
      <c r="R68" s="6"/>
      <c r="S68" s="6"/>
      <c r="T68" s="6"/>
      <c r="U68" s="6"/>
      <c r="V68" s="6"/>
      <c r="W68" s="6"/>
      <c r="X68" s="6"/>
      <c r="Y68" s="6"/>
      <c r="Z68" s="8"/>
    </row>
    <row r="69" spans="1:26" ht="13" customHeight="1" x14ac:dyDescent="0.35">
      <c r="A69" s="103" t="s">
        <v>409</v>
      </c>
      <c r="B69" s="182">
        <v>2</v>
      </c>
      <c r="C69" s="109">
        <v>86.932229619609799</v>
      </c>
      <c r="D69" s="183">
        <v>1.4508225759937901</v>
      </c>
      <c r="E69" s="109">
        <v>72.727912720408696</v>
      </c>
      <c r="F69" s="183">
        <v>2.0621022098089199</v>
      </c>
      <c r="G69" s="109">
        <v>54.810300984029503</v>
      </c>
      <c r="H69" s="183">
        <v>2.2435566697343599</v>
      </c>
      <c r="I69" s="109">
        <v>79.733732836959504</v>
      </c>
      <c r="J69" s="183">
        <v>1.60166106067184</v>
      </c>
      <c r="K69" s="9"/>
      <c r="L69" s="9"/>
      <c r="M69" s="9"/>
      <c r="N69" s="9"/>
      <c r="O69" s="9"/>
      <c r="P69" s="9"/>
      <c r="Q69" s="9"/>
      <c r="R69" s="9"/>
      <c r="S69" s="9"/>
      <c r="T69" s="9"/>
      <c r="U69" s="9"/>
      <c r="V69" s="9"/>
      <c r="W69" s="9"/>
      <c r="X69" s="9"/>
      <c r="Y69" s="9"/>
      <c r="Z69" s="10"/>
    </row>
    <row r="70" spans="1:26" ht="13" customHeight="1" x14ac:dyDescent="0.35">
      <c r="A70" s="3"/>
      <c r="B70" s="175"/>
      <c r="C70" s="4" t="s">
        <v>2284</v>
      </c>
      <c r="D70" s="177" t="s">
        <v>2285</v>
      </c>
      <c r="E70" s="4" t="s">
        <v>2286</v>
      </c>
      <c r="F70" s="177" t="s">
        <v>2287</v>
      </c>
      <c r="G70" s="4" t="s">
        <v>2288</v>
      </c>
      <c r="H70" s="177" t="s">
        <v>2289</v>
      </c>
      <c r="I70" s="4" t="s">
        <v>2290</v>
      </c>
      <c r="J70" s="177" t="s">
        <v>2291</v>
      </c>
      <c r="K70" s="4" t="s">
        <v>2292</v>
      </c>
      <c r="L70" s="177" t="s">
        <v>2293</v>
      </c>
      <c r="M70" s="4" t="s">
        <v>2294</v>
      </c>
      <c r="N70" s="177" t="s">
        <v>2295</v>
      </c>
      <c r="O70" s="4" t="s">
        <v>2296</v>
      </c>
      <c r="P70" s="177" t="s">
        <v>2297</v>
      </c>
      <c r="Q70" s="4" t="s">
        <v>2298</v>
      </c>
      <c r="R70" s="177" t="s">
        <v>2299</v>
      </c>
      <c r="S70" s="6" t="s">
        <v>2300</v>
      </c>
      <c r="T70" s="6" t="s">
        <v>2301</v>
      </c>
      <c r="U70" s="6" t="s">
        <v>2302</v>
      </c>
      <c r="V70" s="6" t="s">
        <v>2303</v>
      </c>
      <c r="W70" s="6" t="s">
        <v>2304</v>
      </c>
      <c r="X70" s="6" t="s">
        <v>2305</v>
      </c>
      <c r="Y70" s="6" t="s">
        <v>2306</v>
      </c>
      <c r="Z70" s="8" t="s">
        <v>2307</v>
      </c>
    </row>
    <row r="71" spans="1:26" ht="13" customHeight="1" x14ac:dyDescent="0.35">
      <c r="A71" s="3" t="s">
        <v>353</v>
      </c>
      <c r="B71" s="175">
        <v>1</v>
      </c>
      <c r="C71" s="4">
        <v>51.634947364712701</v>
      </c>
      <c r="D71" s="177">
        <v>1.56360233136777</v>
      </c>
      <c r="E71" s="4">
        <v>53.865437735394401</v>
      </c>
      <c r="F71" s="177">
        <v>1.4521350241100901</v>
      </c>
      <c r="G71" s="4">
        <v>56.949935769469903</v>
      </c>
      <c r="H71" s="177">
        <v>1.6102871600135</v>
      </c>
      <c r="I71" s="4">
        <v>61.328867883928503</v>
      </c>
      <c r="J71" s="177">
        <v>1.61716666492312</v>
      </c>
      <c r="K71" s="4">
        <v>-24.937958405042799</v>
      </c>
      <c r="L71" s="177">
        <v>1.9276739248519199</v>
      </c>
      <c r="M71" s="4">
        <v>-6.8632220526940797</v>
      </c>
      <c r="N71" s="177">
        <v>1.94092030374416</v>
      </c>
      <c r="O71" s="4">
        <v>-6.23008368479376</v>
      </c>
      <c r="P71" s="177">
        <v>2.0709119077526998</v>
      </c>
      <c r="Q71" s="4">
        <v>-15.8218949704628</v>
      </c>
      <c r="R71" s="177">
        <v>1.96672808726429</v>
      </c>
      <c r="S71" s="6"/>
      <c r="T71" s="6"/>
      <c r="U71" s="6"/>
      <c r="V71" s="6"/>
      <c r="W71" s="6"/>
      <c r="X71" s="6"/>
      <c r="Y71" s="6"/>
      <c r="Z71" s="8"/>
    </row>
    <row r="72" spans="1:26" ht="13" customHeight="1" x14ac:dyDescent="0.35">
      <c r="A72" s="3" t="s">
        <v>357</v>
      </c>
      <c r="B72" s="175">
        <v>1</v>
      </c>
      <c r="C72" s="4">
        <v>44.577348394611498</v>
      </c>
      <c r="D72" s="177">
        <v>1.1682836033398001</v>
      </c>
      <c r="E72" s="4">
        <v>58.978139000437999</v>
      </c>
      <c r="F72" s="177">
        <v>1.16737081854027</v>
      </c>
      <c r="G72" s="4">
        <v>48.112363350020999</v>
      </c>
      <c r="H72" s="177">
        <v>1.05813329113761</v>
      </c>
      <c r="I72" s="4">
        <v>62.560501459226103</v>
      </c>
      <c r="J72" s="177">
        <v>1.0184567382705401</v>
      </c>
      <c r="K72" s="4">
        <v>-18.699676625252302</v>
      </c>
      <c r="L72" s="177">
        <v>1.5392855982417699</v>
      </c>
      <c r="M72" s="4">
        <v>-4.9956261465219898</v>
      </c>
      <c r="N72" s="177">
        <v>1.5400380580241799</v>
      </c>
      <c r="O72" s="4">
        <v>-6.2035544235587601</v>
      </c>
      <c r="P72" s="177">
        <v>1.4888301498980701</v>
      </c>
      <c r="Q72" s="4">
        <v>-16.338597531659101</v>
      </c>
      <c r="R72" s="177">
        <v>1.44656498524338</v>
      </c>
      <c r="S72" s="6"/>
      <c r="T72" s="6"/>
      <c r="U72" s="6"/>
      <c r="V72" s="6"/>
      <c r="W72" s="6"/>
      <c r="X72" s="6"/>
      <c r="Y72" s="6"/>
      <c r="Z72" s="8"/>
    </row>
    <row r="73" spans="1:26" ht="13" customHeight="1" x14ac:dyDescent="0.35">
      <c r="A73" s="190" t="s">
        <v>359</v>
      </c>
      <c r="B73" s="175">
        <v>1</v>
      </c>
      <c r="C73" s="4">
        <v>34.283611732643401</v>
      </c>
      <c r="D73" s="177">
        <v>1.3915569235191501</v>
      </c>
      <c r="E73" s="4">
        <v>52.525341694040797</v>
      </c>
      <c r="F73" s="177">
        <v>1.62274842071117</v>
      </c>
      <c r="G73" s="4">
        <v>51.984239717358697</v>
      </c>
      <c r="H73" s="177">
        <v>1.5466354038555601</v>
      </c>
      <c r="I73" s="4">
        <v>67.619635108294105</v>
      </c>
      <c r="J73" s="177">
        <v>1.2672445838949999</v>
      </c>
      <c r="K73" s="4">
        <v>-13.997309629796</v>
      </c>
      <c r="L73" s="177">
        <v>1.9186261571604999</v>
      </c>
      <c r="M73" s="4">
        <v>-4.61318526159085</v>
      </c>
      <c r="N73" s="177">
        <v>2.03281207737942</v>
      </c>
      <c r="O73" s="4">
        <v>0.62683848692671496</v>
      </c>
      <c r="P73" s="177">
        <v>2.16831507337398</v>
      </c>
      <c r="Q73" s="4">
        <v>-15.4355504655696</v>
      </c>
      <c r="R73" s="177">
        <v>1.7795950743578901</v>
      </c>
      <c r="S73" s="6"/>
      <c r="T73" s="6"/>
      <c r="U73" s="6"/>
      <c r="V73" s="6"/>
      <c r="W73" s="6"/>
      <c r="X73" s="6"/>
      <c r="Y73" s="6"/>
      <c r="Z73" s="8"/>
    </row>
    <row r="74" spans="1:26" ht="13" customHeight="1" x14ac:dyDescent="0.35">
      <c r="A74" s="3" t="s">
        <v>360</v>
      </c>
      <c r="B74" s="175">
        <v>1</v>
      </c>
      <c r="C74" s="4">
        <v>37.316616901326199</v>
      </c>
      <c r="D74" s="177">
        <v>1.4500789774946301</v>
      </c>
      <c r="E74" s="4">
        <v>48.999435412168602</v>
      </c>
      <c r="F74" s="177">
        <v>1.70122457646088</v>
      </c>
      <c r="G74" s="4">
        <v>48.816893055438499</v>
      </c>
      <c r="H74" s="177">
        <v>1.52459342550354</v>
      </c>
      <c r="I74" s="4">
        <v>62.617699251447398</v>
      </c>
      <c r="J74" s="177">
        <v>1.34251050666084</v>
      </c>
      <c r="K74" s="4">
        <v>-8.5612237852396404</v>
      </c>
      <c r="L74" s="177">
        <v>2.00633702833604</v>
      </c>
      <c r="M74" s="4">
        <v>-1.45150643462686</v>
      </c>
      <c r="N74" s="177">
        <v>2.3029572896038402</v>
      </c>
      <c r="O74" s="4">
        <v>-0.77092220217399199</v>
      </c>
      <c r="P74" s="177">
        <v>2.06650415041684</v>
      </c>
      <c r="Q74" s="4">
        <v>-5.8283783643348199</v>
      </c>
      <c r="R74" s="177">
        <v>1.8252166794757301</v>
      </c>
      <c r="S74" s="6"/>
      <c r="T74" s="6"/>
      <c r="U74" s="6"/>
      <c r="V74" s="6"/>
      <c r="W74" s="6"/>
      <c r="X74" s="6"/>
      <c r="Y74" s="6"/>
      <c r="Z74" s="8"/>
    </row>
    <row r="75" spans="1:26" ht="13" customHeight="1" x14ac:dyDescent="0.35">
      <c r="A75" s="3" t="s">
        <v>371</v>
      </c>
      <c r="B75" s="175">
        <v>1</v>
      </c>
      <c r="C75" s="4">
        <v>21.7725138910155</v>
      </c>
      <c r="D75" s="177">
        <v>1.4116927629260401</v>
      </c>
      <c r="E75" s="4">
        <v>53.910798856949903</v>
      </c>
      <c r="F75" s="177">
        <v>1.69917794379654</v>
      </c>
      <c r="G75" s="4">
        <v>54.926133914973299</v>
      </c>
      <c r="H75" s="177">
        <v>1.53849605612927</v>
      </c>
      <c r="I75" s="4">
        <v>60.238374764514397</v>
      </c>
      <c r="J75" s="177">
        <v>1.79243086638765</v>
      </c>
      <c r="K75" s="4">
        <v>-14.3402536602518</v>
      </c>
      <c r="L75" s="177">
        <v>1.9960913181172699</v>
      </c>
      <c r="M75" s="4">
        <v>-1.1362028410716201</v>
      </c>
      <c r="N75" s="177">
        <v>2.1193546101805198</v>
      </c>
      <c r="O75" s="4">
        <v>-1.9615608914771701</v>
      </c>
      <c r="P75" s="177">
        <v>2.0091099284987202</v>
      </c>
      <c r="Q75" s="4">
        <v>-20.601215242337101</v>
      </c>
      <c r="R75" s="177">
        <v>2.0933899677070098</v>
      </c>
      <c r="S75" s="6"/>
      <c r="T75" s="6"/>
      <c r="U75" s="6"/>
      <c r="V75" s="6"/>
      <c r="W75" s="6"/>
      <c r="X75" s="6"/>
      <c r="Y75" s="6"/>
      <c r="Z75" s="8"/>
    </row>
    <row r="76" spans="1:26" ht="13" customHeight="1" x14ac:dyDescent="0.35">
      <c r="A76" s="3" t="s">
        <v>376</v>
      </c>
      <c r="B76" s="175">
        <v>1</v>
      </c>
      <c r="C76" s="4">
        <v>42.632271262946396</v>
      </c>
      <c r="D76" s="177">
        <v>1.34291440360976</v>
      </c>
      <c r="E76" s="4">
        <v>47.356949536238098</v>
      </c>
      <c r="F76" s="177">
        <v>1.4471989253111299</v>
      </c>
      <c r="G76" s="4">
        <v>40.977315703528497</v>
      </c>
      <c r="H76" s="177">
        <v>1.2108878188897501</v>
      </c>
      <c r="I76" s="4">
        <v>43.067594412212102</v>
      </c>
      <c r="J76" s="177">
        <v>1.2013276232155199</v>
      </c>
      <c r="K76" s="4">
        <v>-11.221732813075</v>
      </c>
      <c r="L76" s="177">
        <v>1.75965436235615</v>
      </c>
      <c r="M76" s="4">
        <v>-6.3545684689643096</v>
      </c>
      <c r="N76" s="177">
        <v>1.79999689287483</v>
      </c>
      <c r="O76" s="4">
        <v>-4.1609693669340402</v>
      </c>
      <c r="P76" s="177">
        <v>1.72879862967888</v>
      </c>
      <c r="Q76" s="4">
        <v>-13.7696117477177</v>
      </c>
      <c r="R76" s="177">
        <v>1.7052749305458099</v>
      </c>
      <c r="S76" s="6"/>
      <c r="T76" s="6"/>
      <c r="U76" s="6"/>
      <c r="V76" s="6"/>
      <c r="W76" s="6"/>
      <c r="X76" s="6"/>
      <c r="Y76" s="6"/>
      <c r="Z76" s="8"/>
    </row>
    <row r="77" spans="1:26" ht="13" customHeight="1" x14ac:dyDescent="0.35">
      <c r="A77" s="3" t="s">
        <v>378</v>
      </c>
      <c r="B77" s="175">
        <v>1</v>
      </c>
      <c r="C77" s="4">
        <v>55.564627724199603</v>
      </c>
      <c r="D77" s="177">
        <v>1.1886576439318599</v>
      </c>
      <c r="E77" s="4">
        <v>55.818285511410998</v>
      </c>
      <c r="F77" s="177">
        <v>1.3282853823162999</v>
      </c>
      <c r="G77" s="4">
        <v>56.920217588453802</v>
      </c>
      <c r="H77" s="177">
        <v>1.3131444673035999</v>
      </c>
      <c r="I77" s="4">
        <v>64.181235813154203</v>
      </c>
      <c r="J77" s="177">
        <v>1.20730899369155</v>
      </c>
      <c r="K77" s="4">
        <v>0.39590166412420302</v>
      </c>
      <c r="L77" s="177">
        <v>1.76323491842535</v>
      </c>
      <c r="M77" s="4">
        <v>-0.91514360585923504</v>
      </c>
      <c r="N77" s="177">
        <v>1.91302124756045</v>
      </c>
      <c r="O77" s="4">
        <v>2.5504298042002298</v>
      </c>
      <c r="P77" s="177">
        <v>1.8183861351554</v>
      </c>
      <c r="Q77" s="4">
        <v>-4.7855823063563703</v>
      </c>
      <c r="R77" s="177">
        <v>1.7163559383160401</v>
      </c>
      <c r="S77" s="6"/>
      <c r="T77" s="6"/>
      <c r="U77" s="6"/>
      <c r="V77" s="6"/>
      <c r="W77" s="6"/>
      <c r="X77" s="6"/>
      <c r="Y77" s="6"/>
      <c r="Z77" s="8"/>
    </row>
    <row r="78" spans="1:26" ht="13" customHeight="1" x14ac:dyDescent="0.35">
      <c r="A78" s="3" t="s">
        <v>384</v>
      </c>
      <c r="B78" s="175">
        <v>1</v>
      </c>
      <c r="C78" s="4">
        <v>38.9816904504669</v>
      </c>
      <c r="D78" s="177">
        <v>1.3532693442881201</v>
      </c>
      <c r="E78" s="4">
        <v>61.960221345478701</v>
      </c>
      <c r="F78" s="177">
        <v>1.2297754609209199</v>
      </c>
      <c r="G78" s="4">
        <v>58.335319893073198</v>
      </c>
      <c r="H78" s="177">
        <v>1.2172874111874099</v>
      </c>
      <c r="I78" s="4">
        <v>74.962769875561904</v>
      </c>
      <c r="J78" s="177">
        <v>1.13598342252087</v>
      </c>
      <c r="K78" s="4">
        <v>-5.3639806556338003</v>
      </c>
      <c r="L78" s="177">
        <v>1.6415128348016601</v>
      </c>
      <c r="M78" s="4">
        <v>1.64460647387214</v>
      </c>
      <c r="N78" s="177">
        <v>1.66197260835686</v>
      </c>
      <c r="O78" s="4">
        <v>-1.04840005579025</v>
      </c>
      <c r="P78" s="177">
        <v>1.74472210316215</v>
      </c>
      <c r="Q78" s="4">
        <v>-3.0161968179226499</v>
      </c>
      <c r="R78" s="177">
        <v>1.5924870960741999</v>
      </c>
      <c r="S78" s="6"/>
      <c r="T78" s="6"/>
      <c r="U78" s="6"/>
      <c r="V78" s="6"/>
      <c r="W78" s="6"/>
      <c r="X78" s="6"/>
      <c r="Y78" s="6"/>
      <c r="Z78" s="8"/>
    </row>
    <row r="79" spans="1:26" ht="13" customHeight="1" x14ac:dyDescent="0.35">
      <c r="A79" s="3" t="s">
        <v>389</v>
      </c>
      <c r="B79" s="175">
        <v>1</v>
      </c>
      <c r="C79" s="4">
        <v>53.928716119947701</v>
      </c>
      <c r="D79" s="177">
        <v>1.2528218014742001</v>
      </c>
      <c r="E79" s="4">
        <v>62.327287642726702</v>
      </c>
      <c r="F79" s="177">
        <v>1.25619667109569</v>
      </c>
      <c r="G79" s="4">
        <v>66.303013333401097</v>
      </c>
      <c r="H79" s="177">
        <v>1.1028378183982599</v>
      </c>
      <c r="I79" s="4">
        <v>79.438934839729896</v>
      </c>
      <c r="J79" s="177">
        <v>0.96168860535046097</v>
      </c>
      <c r="K79" s="4">
        <v>7.7489013171145897E-3</v>
      </c>
      <c r="L79" s="177">
        <v>1.83696360493605</v>
      </c>
      <c r="M79" s="4">
        <v>3.3498727485969902E-2</v>
      </c>
      <c r="N79" s="177">
        <v>1.7877782477405499</v>
      </c>
      <c r="O79" s="4">
        <v>0.94368559233163296</v>
      </c>
      <c r="P79" s="177">
        <v>1.6546605989620899</v>
      </c>
      <c r="Q79" s="4">
        <v>-1.2356630015260199</v>
      </c>
      <c r="R79" s="177">
        <v>1.3965273856881999</v>
      </c>
      <c r="S79" s="6"/>
      <c r="T79" s="6"/>
      <c r="U79" s="6"/>
      <c r="V79" s="6"/>
      <c r="W79" s="6"/>
      <c r="X79" s="6"/>
      <c r="Y79" s="6"/>
      <c r="Z79" s="8"/>
    </row>
    <row r="80" spans="1:26" ht="13" customHeight="1" x14ac:dyDescent="0.35">
      <c r="A80" s="3" t="s">
        <v>394</v>
      </c>
      <c r="B80" s="175">
        <v>1</v>
      </c>
      <c r="C80" s="4">
        <v>30.469756297945001</v>
      </c>
      <c r="D80" s="177">
        <v>0.88091248266737499</v>
      </c>
      <c r="E80" s="4">
        <v>76.515728379236194</v>
      </c>
      <c r="F80" s="177">
        <v>0.90863406934606405</v>
      </c>
      <c r="G80" s="4">
        <v>74.833955491791301</v>
      </c>
      <c r="H80" s="177">
        <v>0.97192081084056803</v>
      </c>
      <c r="I80" s="4">
        <v>63.499008450340398</v>
      </c>
      <c r="J80" s="177">
        <v>1.1029593833165601</v>
      </c>
      <c r="K80" s="4">
        <v>-3.6057455367604301</v>
      </c>
      <c r="L80" s="177">
        <v>1.5238894354032599</v>
      </c>
      <c r="M80" s="4">
        <v>1.70891851563935</v>
      </c>
      <c r="N80" s="177">
        <v>1.54426951664418</v>
      </c>
      <c r="O80" s="4">
        <v>2.5995939875762302</v>
      </c>
      <c r="P80" s="177">
        <v>1.5017765723805101</v>
      </c>
      <c r="Q80" s="4">
        <v>-9.3923523684371606</v>
      </c>
      <c r="R80" s="177">
        <v>1.63335526064714</v>
      </c>
      <c r="S80" s="6"/>
      <c r="T80" s="6"/>
      <c r="U80" s="6"/>
      <c r="V80" s="6"/>
      <c r="W80" s="6"/>
      <c r="X80" s="6"/>
      <c r="Y80" s="6"/>
      <c r="Z80" s="8"/>
    </row>
    <row r="81" spans="1:26" ht="13" customHeight="1" x14ac:dyDescent="0.35">
      <c r="A81" s="3" t="s">
        <v>396</v>
      </c>
      <c r="B81" s="175">
        <v>1</v>
      </c>
      <c r="C81" s="4">
        <v>44.235858357039902</v>
      </c>
      <c r="D81" s="177">
        <v>1.28052603666666</v>
      </c>
      <c r="E81" s="4">
        <v>53.302186280854002</v>
      </c>
      <c r="F81" s="177">
        <v>1.1616235062826701</v>
      </c>
      <c r="G81" s="4">
        <v>51.959285421087898</v>
      </c>
      <c r="H81" s="177">
        <v>1.378622203678</v>
      </c>
      <c r="I81" s="4">
        <v>57.279075445380798</v>
      </c>
      <c r="J81" s="177">
        <v>1.22096690377581</v>
      </c>
      <c r="K81" s="4">
        <v>-17.544197548840199</v>
      </c>
      <c r="L81" s="177">
        <v>1.5375419394270899</v>
      </c>
      <c r="M81" s="4">
        <v>-6.3060659908908399</v>
      </c>
      <c r="N81" s="177">
        <v>1.4225398248841199</v>
      </c>
      <c r="O81" s="4">
        <v>-6.7291883298127102</v>
      </c>
      <c r="P81" s="177">
        <v>1.6133788082323299</v>
      </c>
      <c r="Q81" s="4">
        <v>-20.353961858373001</v>
      </c>
      <c r="R81" s="177">
        <v>1.4385338030193</v>
      </c>
      <c r="S81" s="6"/>
      <c r="T81" s="6"/>
      <c r="U81" s="6"/>
      <c r="V81" s="6"/>
      <c r="W81" s="6"/>
      <c r="X81" s="6"/>
      <c r="Y81" s="6"/>
      <c r="Z81" s="8"/>
    </row>
    <row r="82" spans="1:26" ht="13" customHeight="1" x14ac:dyDescent="0.35">
      <c r="A82" s="3" t="s">
        <v>398</v>
      </c>
      <c r="B82" s="175">
        <v>1</v>
      </c>
      <c r="C82" s="4">
        <v>24.835685728135701</v>
      </c>
      <c r="D82" s="177">
        <v>0.89188794099006696</v>
      </c>
      <c r="E82" s="4">
        <v>54.274323019596402</v>
      </c>
      <c r="F82" s="177">
        <v>1.1502651481808499</v>
      </c>
      <c r="G82" s="4">
        <v>69.664501791918099</v>
      </c>
      <c r="H82" s="177">
        <v>1.16842050142642</v>
      </c>
      <c r="I82" s="4">
        <v>69.281360113683704</v>
      </c>
      <c r="J82" s="177">
        <v>1.08570626066013</v>
      </c>
      <c r="K82" s="4">
        <v>-2.3229346303657401</v>
      </c>
      <c r="L82" s="177">
        <v>1.4387412702481099</v>
      </c>
      <c r="M82" s="4">
        <v>-2.3430735690070601</v>
      </c>
      <c r="N82" s="177">
        <v>1.54623521690921</v>
      </c>
      <c r="O82" s="4">
        <v>0.76407720861860196</v>
      </c>
      <c r="P82" s="177">
        <v>1.50604389776183</v>
      </c>
      <c r="Q82" s="4">
        <v>-6.0065847154599403</v>
      </c>
      <c r="R82" s="177">
        <v>1.45582849861404</v>
      </c>
      <c r="S82" s="6"/>
      <c r="T82" s="6"/>
      <c r="U82" s="6"/>
      <c r="V82" s="6"/>
      <c r="W82" s="6"/>
      <c r="X82" s="6"/>
      <c r="Y82" s="6"/>
      <c r="Z82" s="8"/>
    </row>
    <row r="83" spans="1:26" ht="13" customHeight="1" x14ac:dyDescent="0.35">
      <c r="A83" s="3" t="s">
        <v>399</v>
      </c>
      <c r="B83" s="175">
        <v>1</v>
      </c>
      <c r="C83" s="4">
        <v>57.714707449650199</v>
      </c>
      <c r="D83" s="177">
        <v>1.7450069747277499</v>
      </c>
      <c r="E83" s="4">
        <v>67.865152040693403</v>
      </c>
      <c r="F83" s="177">
        <v>1.68558141788602</v>
      </c>
      <c r="G83" s="4">
        <v>74.173409064585002</v>
      </c>
      <c r="H83" s="177">
        <v>1.5661909311541899</v>
      </c>
      <c r="I83" s="4">
        <v>78.432228143432994</v>
      </c>
      <c r="J83" s="177">
        <v>1.75078124282703</v>
      </c>
      <c r="K83" s="4">
        <v>-5.7263442650964098</v>
      </c>
      <c r="L83" s="177">
        <v>2.6312143336196798</v>
      </c>
      <c r="M83" s="4">
        <v>-1.2587581509686201</v>
      </c>
      <c r="N83" s="177">
        <v>2.2548072340783798</v>
      </c>
      <c r="O83" s="4">
        <v>-1.45423221822284</v>
      </c>
      <c r="P83" s="177">
        <v>2.01789630779431</v>
      </c>
      <c r="Q83" s="4">
        <v>-5.9497824905487597</v>
      </c>
      <c r="R83" s="177">
        <v>2.2008445672077501</v>
      </c>
      <c r="S83" s="6"/>
      <c r="T83" s="6"/>
      <c r="U83" s="6"/>
      <c r="V83" s="6"/>
      <c r="W83" s="6"/>
      <c r="X83" s="6"/>
      <c r="Y83" s="6"/>
      <c r="Z83" s="8"/>
    </row>
    <row r="84" spans="1:26" ht="13" customHeight="1" x14ac:dyDescent="0.35">
      <c r="A84" s="191" t="s">
        <v>410</v>
      </c>
      <c r="B84" s="176">
        <v>1</v>
      </c>
      <c r="C84" s="35">
        <v>41.972061661833102</v>
      </c>
      <c r="D84" s="181">
        <v>0.379865089122776</v>
      </c>
      <c r="E84" s="35">
        <v>57.931162063432097</v>
      </c>
      <c r="F84" s="181">
        <v>0.39564649728574303</v>
      </c>
      <c r="G84" s="35">
        <v>58.497695364811797</v>
      </c>
      <c r="H84" s="181">
        <v>0.38148151775898398</v>
      </c>
      <c r="I84" s="35">
        <v>64.740637537717703</v>
      </c>
      <c r="J84" s="181">
        <v>0.37946402279350799</v>
      </c>
      <c r="K84" s="35">
        <v>-12.3721644132686</v>
      </c>
      <c r="L84" s="181">
        <v>0.51097722205709695</v>
      </c>
      <c r="M84" s="35">
        <v>-2.9697962518080501</v>
      </c>
      <c r="N84" s="181">
        <v>0.52334124648249902</v>
      </c>
      <c r="O84" s="35">
        <v>-2.5968479050020301</v>
      </c>
      <c r="P84" s="181">
        <v>0.50460150400722703</v>
      </c>
      <c r="Q84" s="35">
        <v>-12.185427708149099</v>
      </c>
      <c r="R84" s="181">
        <v>0.476446409607928</v>
      </c>
      <c r="S84" s="6"/>
      <c r="T84" s="6"/>
      <c r="U84" s="6"/>
      <c r="V84" s="6"/>
      <c r="W84" s="6"/>
      <c r="X84" s="6"/>
      <c r="Y84" s="6"/>
      <c r="Z84" s="8"/>
    </row>
    <row r="85" spans="1:26" ht="13" customHeight="1" x14ac:dyDescent="0.35">
      <c r="A85" s="3" t="s">
        <v>198</v>
      </c>
      <c r="B85" s="175">
        <v>1</v>
      </c>
      <c r="C85" s="4">
        <v>51.282444011745</v>
      </c>
      <c r="D85" s="177">
        <v>1.7663484219761101</v>
      </c>
      <c r="E85" s="4">
        <v>63.206950231283699</v>
      </c>
      <c r="F85" s="177">
        <v>1.5186396464918901</v>
      </c>
      <c r="G85" s="4">
        <v>45.576967277667002</v>
      </c>
      <c r="H85" s="177">
        <v>1.42012455864302</v>
      </c>
      <c r="I85" s="4">
        <v>59.228134794795601</v>
      </c>
      <c r="J85" s="177">
        <v>1.4701946165153601</v>
      </c>
      <c r="K85" s="4">
        <v>-21.4788420704012</v>
      </c>
      <c r="L85" s="177">
        <v>2.26987055853562</v>
      </c>
      <c r="M85" s="4">
        <v>-5.0931153512385103</v>
      </c>
      <c r="N85" s="177">
        <v>2.0320526158962702</v>
      </c>
      <c r="O85" s="4">
        <v>-10.596998733893001</v>
      </c>
      <c r="P85" s="177">
        <v>2.0053539332334398</v>
      </c>
      <c r="Q85" s="4">
        <v>-17.0353958789579</v>
      </c>
      <c r="R85" s="177">
        <v>2.1040355305278799</v>
      </c>
      <c r="S85" s="6"/>
      <c r="T85" s="6"/>
      <c r="U85" s="6"/>
      <c r="V85" s="6"/>
      <c r="W85" s="6"/>
      <c r="X85" s="6"/>
      <c r="Y85" s="6"/>
      <c r="Z85" s="8"/>
    </row>
    <row r="86" spans="1:26" ht="13" customHeight="1" x14ac:dyDescent="0.35">
      <c r="A86" s="3" t="s">
        <v>407</v>
      </c>
      <c r="B86" s="175">
        <v>1</v>
      </c>
      <c r="C86" s="4">
        <v>41.792106409930099</v>
      </c>
      <c r="D86" s="177">
        <v>1.7818061325049099</v>
      </c>
      <c r="E86" s="4">
        <v>61.828814340879703</v>
      </c>
      <c r="F86" s="177">
        <v>2.1349068477206101</v>
      </c>
      <c r="G86" s="4">
        <v>49.8290868379964</v>
      </c>
      <c r="H86" s="177">
        <v>1.94163475670317</v>
      </c>
      <c r="I86" s="4">
        <v>54.968373495344203</v>
      </c>
      <c r="J86" s="177">
        <v>1.8120363493848699</v>
      </c>
      <c r="K86" s="4">
        <v>-28.282510946428399</v>
      </c>
      <c r="L86" s="177">
        <v>3.15473649545127</v>
      </c>
      <c r="M86" s="4">
        <v>-10.267200557060001</v>
      </c>
      <c r="N86" s="177">
        <v>2.8946924513219199</v>
      </c>
      <c r="O86" s="4">
        <v>-7.6170196322707699</v>
      </c>
      <c r="P86" s="177">
        <v>3.0011630843226502</v>
      </c>
      <c r="Q86" s="4">
        <v>-21.677834503179799</v>
      </c>
      <c r="R86" s="177">
        <v>2.7444923016464902</v>
      </c>
      <c r="S86" s="6"/>
      <c r="T86" s="6"/>
      <c r="U86" s="6"/>
      <c r="V86" s="6"/>
      <c r="W86" s="6"/>
      <c r="X86" s="6"/>
      <c r="Y86" s="6"/>
      <c r="Z86" s="8"/>
    </row>
    <row r="87" spans="1:26" ht="13" customHeight="1" x14ac:dyDescent="0.35">
      <c r="A87" s="103" t="s">
        <v>408</v>
      </c>
      <c r="B87" s="184">
        <v>1</v>
      </c>
      <c r="C87" s="109">
        <v>48.010933963335802</v>
      </c>
      <c r="D87" s="183">
        <v>1.9711886729132</v>
      </c>
      <c r="E87" s="109">
        <v>55.970615225447702</v>
      </c>
      <c r="F87" s="183">
        <v>1.84195652216955</v>
      </c>
      <c r="G87" s="109">
        <v>62.5096705402784</v>
      </c>
      <c r="H87" s="183">
        <v>1.7862671067293201</v>
      </c>
      <c r="I87" s="109">
        <v>54.825090295200603</v>
      </c>
      <c r="J87" s="183">
        <v>2.1419476800379198</v>
      </c>
      <c r="K87" s="109">
        <v>-22.275570605555</v>
      </c>
      <c r="L87" s="183">
        <v>2.8295229024797202</v>
      </c>
      <c r="M87" s="109">
        <v>0.69390468456767695</v>
      </c>
      <c r="N87" s="183">
        <v>3.5775032011544998</v>
      </c>
      <c r="O87" s="109">
        <v>-2.2612620207585401</v>
      </c>
      <c r="P87" s="183">
        <v>3.0603120796556</v>
      </c>
      <c r="Q87" s="109">
        <v>-17.718241067542099</v>
      </c>
      <c r="R87" s="183">
        <v>2.6965434590164401</v>
      </c>
      <c r="S87" s="9"/>
      <c r="T87" s="9"/>
      <c r="U87" s="9"/>
      <c r="V87" s="9"/>
      <c r="W87" s="9"/>
      <c r="X87" s="9"/>
      <c r="Y87" s="9"/>
      <c r="Z87" s="10"/>
    </row>
    <row r="88" spans="1:26" ht="13" customHeight="1" x14ac:dyDescent="0.35">
      <c r="A88" s="3"/>
      <c r="B88" s="111"/>
      <c r="C88" s="4" t="s">
        <v>2284</v>
      </c>
      <c r="D88" s="177" t="s">
        <v>2285</v>
      </c>
      <c r="E88" s="4" t="s">
        <v>2286</v>
      </c>
      <c r="F88" s="177" t="s">
        <v>2287</v>
      </c>
      <c r="G88" s="4" t="s">
        <v>2288</v>
      </c>
      <c r="H88" s="177" t="s">
        <v>2289</v>
      </c>
      <c r="I88" s="4" t="s">
        <v>2290</v>
      </c>
      <c r="J88" s="177" t="s">
        <v>2291</v>
      </c>
      <c r="K88" s="6" t="s">
        <v>2292</v>
      </c>
      <c r="L88" s="6" t="s">
        <v>2293</v>
      </c>
      <c r="M88" s="6" t="s">
        <v>2294</v>
      </c>
      <c r="N88" s="6" t="s">
        <v>2295</v>
      </c>
      <c r="O88" s="6" t="s">
        <v>2296</v>
      </c>
      <c r="P88" s="6" t="s">
        <v>2297</v>
      </c>
      <c r="Q88" s="6" t="s">
        <v>2298</v>
      </c>
      <c r="R88" s="6" t="s">
        <v>2299</v>
      </c>
      <c r="S88" s="4" t="s">
        <v>2300</v>
      </c>
      <c r="T88" s="177" t="s">
        <v>2301</v>
      </c>
      <c r="U88" s="4" t="s">
        <v>2302</v>
      </c>
      <c r="V88" s="177" t="s">
        <v>2303</v>
      </c>
      <c r="W88" s="4" t="s">
        <v>2304</v>
      </c>
      <c r="X88" s="177" t="s">
        <v>2305</v>
      </c>
      <c r="Y88" s="4" t="s">
        <v>2306</v>
      </c>
      <c r="Z88" s="196" t="s">
        <v>2307</v>
      </c>
    </row>
    <row r="89" spans="1:26" ht="13" customHeight="1" x14ac:dyDescent="0.35">
      <c r="A89" s="3" t="s">
        <v>365</v>
      </c>
      <c r="B89" s="111">
        <v>3</v>
      </c>
      <c r="C89" s="4">
        <v>52.9911003509308</v>
      </c>
      <c r="D89" s="177">
        <v>0.98201482602120604</v>
      </c>
      <c r="E89" s="4">
        <v>74.188416713965793</v>
      </c>
      <c r="F89" s="177">
        <v>1.0204384601457701</v>
      </c>
      <c r="G89" s="4">
        <v>68.239993963515104</v>
      </c>
      <c r="H89" s="177">
        <v>0.99486152043850695</v>
      </c>
      <c r="I89" s="4">
        <v>81.042346355727005</v>
      </c>
      <c r="J89" s="177">
        <v>0.81563015837026898</v>
      </c>
      <c r="K89" s="6"/>
      <c r="L89" s="6"/>
      <c r="M89" s="6"/>
      <c r="N89" s="6"/>
      <c r="O89" s="6"/>
      <c r="P89" s="6"/>
      <c r="Q89" s="6"/>
      <c r="R89" s="6"/>
      <c r="S89" s="4">
        <v>-0.56226258428341702</v>
      </c>
      <c r="T89" s="177">
        <v>1.65406403697655</v>
      </c>
      <c r="U89" s="4">
        <v>-0.89016083239087596</v>
      </c>
      <c r="V89" s="177">
        <v>1.53753673711073</v>
      </c>
      <c r="W89" s="4">
        <v>-3.4789547262787699</v>
      </c>
      <c r="X89" s="177">
        <v>1.4852672437825301</v>
      </c>
      <c r="Y89" s="4">
        <v>2.63848603885243</v>
      </c>
      <c r="Z89" s="196">
        <v>1.2311373680197399</v>
      </c>
    </row>
    <row r="90" spans="1:26" ht="13" customHeight="1" x14ac:dyDescent="0.35">
      <c r="A90" s="3" t="s">
        <v>368</v>
      </c>
      <c r="B90" s="111">
        <v>3</v>
      </c>
      <c r="C90" s="4" t="s">
        <v>432</v>
      </c>
      <c r="D90" s="177" t="s">
        <v>432</v>
      </c>
      <c r="E90" s="4">
        <v>56.336354570435603</v>
      </c>
      <c r="F90" s="177">
        <v>1.4924946399411301</v>
      </c>
      <c r="G90" s="4">
        <v>58.598679928617798</v>
      </c>
      <c r="H90" s="177">
        <v>1.3528697952640401</v>
      </c>
      <c r="I90" s="4">
        <v>70.764414085360599</v>
      </c>
      <c r="J90" s="177">
        <v>1.63643694449022</v>
      </c>
      <c r="K90" s="6"/>
      <c r="L90" s="6"/>
      <c r="M90" s="6"/>
      <c r="N90" s="6"/>
      <c r="O90" s="6"/>
      <c r="P90" s="6"/>
      <c r="Q90" s="6"/>
      <c r="R90" s="6"/>
      <c r="S90" s="4" t="s">
        <v>431</v>
      </c>
      <c r="T90" s="177" t="s">
        <v>431</v>
      </c>
      <c r="U90" s="4">
        <v>3.1036077584404298</v>
      </c>
      <c r="V90" s="177">
        <v>2.37910297174014</v>
      </c>
      <c r="W90" s="4">
        <v>3.0208401390914799</v>
      </c>
      <c r="X90" s="177">
        <v>2.2327008006233702</v>
      </c>
      <c r="Y90" s="4">
        <v>5.0060118830523503</v>
      </c>
      <c r="Z90" s="196">
        <v>2.1805040100600301</v>
      </c>
    </row>
    <row r="91" spans="1:26" ht="13" customHeight="1" x14ac:dyDescent="0.35">
      <c r="A91" s="3" t="s">
        <v>68</v>
      </c>
      <c r="B91" s="111">
        <v>3</v>
      </c>
      <c r="C91" s="4">
        <v>71.473475010291494</v>
      </c>
      <c r="D91" s="177">
        <v>1.33857986564564</v>
      </c>
      <c r="E91" s="4">
        <v>68.1435312768605</v>
      </c>
      <c r="F91" s="177">
        <v>1.2914337018198501</v>
      </c>
      <c r="G91" s="4">
        <v>59.1966962324734</v>
      </c>
      <c r="H91" s="177">
        <v>1.1851573989438</v>
      </c>
      <c r="I91" s="4">
        <v>84.3774602378151</v>
      </c>
      <c r="J91" s="177">
        <v>1.13441615021654</v>
      </c>
      <c r="K91" s="6"/>
      <c r="L91" s="6"/>
      <c r="M91" s="6"/>
      <c r="N91" s="6"/>
      <c r="O91" s="6"/>
      <c r="P91" s="6"/>
      <c r="Q91" s="6"/>
      <c r="R91" s="6"/>
      <c r="S91" s="4">
        <v>-1.28781107185473</v>
      </c>
      <c r="T91" s="177">
        <v>1.9555361570170899</v>
      </c>
      <c r="U91" s="4">
        <v>-0.15653430566179299</v>
      </c>
      <c r="V91" s="177">
        <v>1.8683609030564601</v>
      </c>
      <c r="W91" s="4">
        <v>3.02273022091337</v>
      </c>
      <c r="X91" s="177">
        <v>1.8464259247922901</v>
      </c>
      <c r="Y91" s="4">
        <v>8.1139295640615803</v>
      </c>
      <c r="Z91" s="196">
        <v>1.8847793783796301</v>
      </c>
    </row>
    <row r="92" spans="1:26" ht="13" customHeight="1" x14ac:dyDescent="0.35">
      <c r="A92" s="3" t="s">
        <v>387</v>
      </c>
      <c r="B92" s="111">
        <v>3</v>
      </c>
      <c r="C92" s="4">
        <v>44.890686634077497</v>
      </c>
      <c r="D92" s="177">
        <v>1.1447354400003</v>
      </c>
      <c r="E92" s="4">
        <v>53.536308689936199</v>
      </c>
      <c r="F92" s="177">
        <v>1.21185181250415</v>
      </c>
      <c r="G92" s="4">
        <v>36.696260524912397</v>
      </c>
      <c r="H92" s="177">
        <v>1.07159861975287</v>
      </c>
      <c r="I92" s="4">
        <v>58.387269259590497</v>
      </c>
      <c r="J92" s="177">
        <v>1.05240139556197</v>
      </c>
      <c r="K92" s="6"/>
      <c r="L92" s="6"/>
      <c r="M92" s="6"/>
      <c r="N92" s="6"/>
      <c r="O92" s="6"/>
      <c r="P92" s="6"/>
      <c r="Q92" s="6"/>
      <c r="R92" s="6"/>
      <c r="S92" s="4">
        <v>-0.932217965088739</v>
      </c>
      <c r="T92" s="177">
        <v>1.76359540896147</v>
      </c>
      <c r="U92" s="4">
        <v>-2.77679427160508</v>
      </c>
      <c r="V92" s="177">
        <v>1.62759421700518</v>
      </c>
      <c r="W92" s="4">
        <v>-1.38299008521648</v>
      </c>
      <c r="X92" s="177">
        <v>1.4656842581805001</v>
      </c>
      <c r="Y92" s="4">
        <v>-0.25707859785207898</v>
      </c>
      <c r="Z92" s="196">
        <v>1.51189984047378</v>
      </c>
    </row>
    <row r="93" spans="1:26" ht="13" customHeight="1" x14ac:dyDescent="0.35">
      <c r="A93" s="3" t="s">
        <v>389</v>
      </c>
      <c r="B93" s="111">
        <v>3</v>
      </c>
      <c r="C93" s="4">
        <v>54.409791457904099</v>
      </c>
      <c r="D93" s="177">
        <v>1.2082838342026301</v>
      </c>
      <c r="E93" s="4">
        <v>60.663324568471097</v>
      </c>
      <c r="F93" s="177">
        <v>0.92712698443170904</v>
      </c>
      <c r="G93" s="4">
        <v>62.860667668441302</v>
      </c>
      <c r="H93" s="177">
        <v>1.08840831236796</v>
      </c>
      <c r="I93" s="4">
        <v>80.609841343707302</v>
      </c>
      <c r="J93" s="177">
        <v>0.99524309080118201</v>
      </c>
      <c r="K93" s="6"/>
      <c r="L93" s="6"/>
      <c r="M93" s="6"/>
      <c r="N93" s="6"/>
      <c r="O93" s="6"/>
      <c r="P93" s="6"/>
      <c r="Q93" s="6"/>
      <c r="R93" s="6"/>
      <c r="S93" s="4">
        <v>0.48882423927350499</v>
      </c>
      <c r="T93" s="177">
        <v>1.80688202260302</v>
      </c>
      <c r="U93" s="4">
        <v>-1.6304643467695801</v>
      </c>
      <c r="V93" s="177">
        <v>1.57406652714674</v>
      </c>
      <c r="W93" s="4">
        <v>-2.49866007262822</v>
      </c>
      <c r="X93" s="177">
        <v>1.6450784475215201</v>
      </c>
      <c r="Y93" s="4">
        <v>-6.4756497548600606E-2</v>
      </c>
      <c r="Z93" s="196">
        <v>1.4198424472819799</v>
      </c>
    </row>
    <row r="94" spans="1:26" ht="13" customHeight="1" x14ac:dyDescent="0.35">
      <c r="A94" s="3" t="s">
        <v>394</v>
      </c>
      <c r="B94" s="111">
        <v>3</v>
      </c>
      <c r="C94" s="4">
        <v>36.326557227828097</v>
      </c>
      <c r="D94" s="177">
        <v>1.30640455240432</v>
      </c>
      <c r="E94" s="4">
        <v>75.200501650619202</v>
      </c>
      <c r="F94" s="177">
        <v>1.02284681519601</v>
      </c>
      <c r="G94" s="4">
        <v>72.018178541266394</v>
      </c>
      <c r="H94" s="177">
        <v>1.06150825452538</v>
      </c>
      <c r="I94" s="4">
        <v>78.728765899558098</v>
      </c>
      <c r="J94" s="177">
        <v>1.10872776427741</v>
      </c>
      <c r="K94" s="6"/>
      <c r="L94" s="6"/>
      <c r="M94" s="6"/>
      <c r="N94" s="6"/>
      <c r="O94" s="6"/>
      <c r="P94" s="6"/>
      <c r="Q94" s="6"/>
      <c r="R94" s="6"/>
      <c r="S94" s="4">
        <v>2.2510553931226598</v>
      </c>
      <c r="T94" s="177">
        <v>1.80358672199514</v>
      </c>
      <c r="U94" s="4">
        <v>0.39369178702234803</v>
      </c>
      <c r="V94" s="177">
        <v>1.61411526088339</v>
      </c>
      <c r="W94" s="4">
        <v>-0.21618296294863601</v>
      </c>
      <c r="X94" s="177">
        <v>1.5612503275360701</v>
      </c>
      <c r="Y94" s="4">
        <v>5.83740508078058</v>
      </c>
      <c r="Z94" s="196">
        <v>1.63725601587449</v>
      </c>
    </row>
    <row r="95" spans="1:26" ht="13" customHeight="1" x14ac:dyDescent="0.35">
      <c r="A95" s="3" t="s">
        <v>398</v>
      </c>
      <c r="B95" s="111">
        <v>3</v>
      </c>
      <c r="C95" s="4">
        <v>28.0862873670144</v>
      </c>
      <c r="D95" s="177">
        <v>0.95972140008894402</v>
      </c>
      <c r="E95" s="4">
        <v>60.720554615629901</v>
      </c>
      <c r="F95" s="177">
        <v>0.91629908675685101</v>
      </c>
      <c r="G95" s="4">
        <v>69.154068356350905</v>
      </c>
      <c r="H95" s="177">
        <v>0.82022045838180602</v>
      </c>
      <c r="I95" s="4">
        <v>76.449392637437001</v>
      </c>
      <c r="J95" s="177">
        <v>0.85504948114361301</v>
      </c>
      <c r="K95" s="6"/>
      <c r="L95" s="6"/>
      <c r="M95" s="6"/>
      <c r="N95" s="6"/>
      <c r="O95" s="6"/>
      <c r="P95" s="6"/>
      <c r="Q95" s="6"/>
      <c r="R95" s="6"/>
      <c r="S95" s="4">
        <v>0.927667008512991</v>
      </c>
      <c r="T95" s="177">
        <v>1.4817481261065699</v>
      </c>
      <c r="U95" s="4">
        <v>4.1031580270264696</v>
      </c>
      <c r="V95" s="177">
        <v>1.3810638838526601</v>
      </c>
      <c r="W95" s="4">
        <v>0.25364377305146502</v>
      </c>
      <c r="X95" s="177">
        <v>1.2552781979227301</v>
      </c>
      <c r="Y95" s="4">
        <v>1.1614478082933899</v>
      </c>
      <c r="Z95" s="196">
        <v>1.2929764685191201</v>
      </c>
    </row>
    <row r="96" spans="1:26" ht="13" customHeight="1" x14ac:dyDescent="0.35">
      <c r="A96" s="3" t="s">
        <v>399</v>
      </c>
      <c r="B96" s="111">
        <v>3</v>
      </c>
      <c r="C96" s="4">
        <v>64.516423590714894</v>
      </c>
      <c r="D96" s="177">
        <v>1.94811551503946</v>
      </c>
      <c r="E96" s="4">
        <v>70.527319694213404</v>
      </c>
      <c r="F96" s="177">
        <v>1.49143707574971</v>
      </c>
      <c r="G96" s="4">
        <v>76.845897416137305</v>
      </c>
      <c r="H96" s="177">
        <v>1.4622708535112201</v>
      </c>
      <c r="I96" s="4">
        <v>86.214072641721998</v>
      </c>
      <c r="J96" s="177">
        <v>1.27949145290955</v>
      </c>
      <c r="K96" s="6"/>
      <c r="L96" s="6"/>
      <c r="M96" s="6"/>
      <c r="N96" s="6"/>
      <c r="O96" s="6"/>
      <c r="P96" s="6"/>
      <c r="Q96" s="6"/>
      <c r="R96" s="6"/>
      <c r="S96" s="4">
        <v>1.07537187596828</v>
      </c>
      <c r="T96" s="177">
        <v>2.77008909379005</v>
      </c>
      <c r="U96" s="4">
        <v>1.40340950255138</v>
      </c>
      <c r="V96" s="177">
        <v>2.1136119552676602</v>
      </c>
      <c r="W96" s="4">
        <v>1.2182561333294499</v>
      </c>
      <c r="X96" s="177">
        <v>1.9383465957379</v>
      </c>
      <c r="Y96" s="4">
        <v>1.8320620077402801</v>
      </c>
      <c r="Z96" s="196">
        <v>1.8481288447620501</v>
      </c>
    </row>
    <row r="97" spans="1:26" ht="13" customHeight="1" x14ac:dyDescent="0.35">
      <c r="A97" s="195" t="s">
        <v>411</v>
      </c>
      <c r="B97" s="187">
        <v>3</v>
      </c>
      <c r="C97" s="188">
        <v>50.384903091251601</v>
      </c>
      <c r="D97" s="189">
        <v>0.49382782893897198</v>
      </c>
      <c r="E97" s="188">
        <v>64.914538972516496</v>
      </c>
      <c r="F97" s="189">
        <v>0.42158535135978298</v>
      </c>
      <c r="G97" s="188">
        <v>62.951305328964303</v>
      </c>
      <c r="H97" s="189">
        <v>0.40495674669008203</v>
      </c>
      <c r="I97" s="188">
        <v>77.071695307614704</v>
      </c>
      <c r="J97" s="189">
        <v>0.40166880764287899</v>
      </c>
      <c r="K97" s="9"/>
      <c r="L97" s="9"/>
      <c r="M97" s="9"/>
      <c r="N97" s="9"/>
      <c r="O97" s="9"/>
      <c r="P97" s="9"/>
      <c r="Q97" s="9"/>
      <c r="R97" s="9"/>
      <c r="S97" s="188">
        <v>0.28008955652150602</v>
      </c>
      <c r="T97" s="189">
        <v>0.72922991350042998</v>
      </c>
      <c r="U97" s="188">
        <v>0.44373916482666398</v>
      </c>
      <c r="V97" s="189">
        <v>0.63272392310252001</v>
      </c>
      <c r="W97" s="188">
        <v>-7.6646975857936903E-3</v>
      </c>
      <c r="X97" s="189">
        <v>0.60240646647037799</v>
      </c>
      <c r="Y97" s="188">
        <v>3.0334384109224901</v>
      </c>
      <c r="Z97" s="200">
        <v>0.58486723388222295</v>
      </c>
    </row>
    <row r="99" spans="1:26" x14ac:dyDescent="0.35">
      <c r="A99" s="201" t="s">
        <v>412</v>
      </c>
    </row>
    <row r="100" spans="1:26" x14ac:dyDescent="0.35">
      <c r="A100" s="201" t="s">
        <v>413</v>
      </c>
    </row>
    <row r="101" spans="1:26" x14ac:dyDescent="0.35">
      <c r="A101" s="201" t="s">
        <v>414</v>
      </c>
    </row>
    <row r="102" spans="1:26" x14ac:dyDescent="0.35">
      <c r="A102" s="201" t="s">
        <v>415</v>
      </c>
    </row>
    <row r="103" spans="1:26" x14ac:dyDescent="0.35">
      <c r="A103" s="170" t="str">
        <f>HYPERLINK("https://oecdcode.org/disclaimers/cyprus.html", "Information on data for Cyprus: https://oecdcode.org/disclaimers/cyprus.html")</f>
        <v>Information on data for Cyprus: https://oecdcode.org/disclaimers/cyprus.html</v>
      </c>
    </row>
    <row r="104" spans="1:26" x14ac:dyDescent="0.35">
      <c r="A104" s="201" t="s">
        <v>416</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185" priority="8">
      <formula>ABS(K1/L1)&gt;1.95996398454005</formula>
    </cfRule>
  </conditionalFormatting>
  <conditionalFormatting sqref="M1:M200">
    <cfRule type="expression" dxfId="184" priority="7">
      <formula>ABS(M1/N1)&gt;1.95996398454005</formula>
    </cfRule>
  </conditionalFormatting>
  <conditionalFormatting sqref="O1:O200">
    <cfRule type="expression" dxfId="183" priority="6">
      <formula>ABS(O1/P1)&gt;1.95996398454005</formula>
    </cfRule>
  </conditionalFormatting>
  <conditionalFormatting sqref="Q1:Q200">
    <cfRule type="expression" dxfId="182" priority="5">
      <formula>ABS(Q1/R1)&gt;1.95996398454005</formula>
    </cfRule>
  </conditionalFormatting>
  <conditionalFormatting sqref="S1:S200">
    <cfRule type="expression" dxfId="181" priority="4">
      <formula>ABS(S1/T1)&gt;1.95996398454005</formula>
    </cfRule>
  </conditionalFormatting>
  <conditionalFormatting sqref="U1:U200">
    <cfRule type="expression" dxfId="180" priority="3">
      <formula>ABS(U1/V1)&gt;1.95996398454005</formula>
    </cfRule>
  </conditionalFormatting>
  <conditionalFormatting sqref="W1:W200">
    <cfRule type="expression" dxfId="179" priority="2">
      <formula>ABS(W1/X1)&gt;1.95996398454005</formula>
    </cfRule>
  </conditionalFormatting>
  <conditionalFormatting sqref="Y1:Y200">
    <cfRule type="expression" dxfId="178" priority="1">
      <formula>ABS(Y1/Z1)&gt;1.95996398454005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84"/>
  <sheetViews>
    <sheetView showGridLines="0" zoomScale="80" workbookViewId="0"/>
  </sheetViews>
  <sheetFormatPr defaultColWidth="10.90625" defaultRowHeight="14.5" x14ac:dyDescent="0.35"/>
  <cols>
    <col min="1" max="1" width="30.7265625" customWidth="1"/>
    <col min="2" max="2" width="8.7265625" customWidth="1"/>
  </cols>
  <sheetData>
    <row r="1" spans="1:12" x14ac:dyDescent="0.35">
      <c r="A1" s="12" t="s">
        <v>226</v>
      </c>
    </row>
    <row r="2" spans="1:12" x14ac:dyDescent="0.35">
      <c r="A2" s="23" t="s">
        <v>227</v>
      </c>
    </row>
    <row r="3" spans="1:12" x14ac:dyDescent="0.35">
      <c r="A3" s="41" t="s">
        <v>343</v>
      </c>
    </row>
    <row r="4" spans="1:12" x14ac:dyDescent="0.35">
      <c r="A4" s="168" t="str">
        <f>HYPERLINK("#'TOC'!A1", "Back to TOC")</f>
        <v>Back to TOC</v>
      </c>
    </row>
    <row r="7" spans="1:12" ht="16" customHeight="1" x14ac:dyDescent="0.35">
      <c r="B7" s="334" t="s">
        <v>344</v>
      </c>
      <c r="C7" s="337" t="s">
        <v>225</v>
      </c>
      <c r="D7" s="337"/>
      <c r="E7" s="337"/>
      <c r="F7" s="337"/>
      <c r="G7" s="337"/>
      <c r="H7" s="337"/>
      <c r="I7" s="337"/>
      <c r="J7" s="337"/>
      <c r="K7" s="337"/>
      <c r="L7" s="343"/>
    </row>
    <row r="8" spans="1:12" ht="32" customHeight="1" x14ac:dyDescent="0.35">
      <c r="B8" s="335"/>
      <c r="C8" s="338" t="s">
        <v>418</v>
      </c>
      <c r="D8" s="338"/>
      <c r="E8" s="338" t="s">
        <v>419</v>
      </c>
      <c r="F8" s="338"/>
      <c r="G8" s="338" t="s">
        <v>420</v>
      </c>
      <c r="H8" s="338"/>
      <c r="I8" s="338" t="s">
        <v>422</v>
      </c>
      <c r="J8" s="338"/>
      <c r="K8" s="338" t="s">
        <v>423</v>
      </c>
      <c r="L8" s="345"/>
    </row>
    <row r="9" spans="1:12" ht="15" customHeight="1" x14ac:dyDescent="0.35">
      <c r="B9" s="335"/>
      <c r="C9" s="344"/>
      <c r="D9" s="344"/>
      <c r="E9" s="344"/>
      <c r="F9" s="344"/>
      <c r="G9" s="344"/>
      <c r="H9" s="344"/>
      <c r="I9" s="338"/>
      <c r="J9" s="338"/>
      <c r="K9" s="338"/>
      <c r="L9" s="345"/>
    </row>
    <row r="10" spans="1:12" ht="16" customHeight="1" x14ac:dyDescent="0.35">
      <c r="B10" s="336"/>
      <c r="C10" s="34" t="s">
        <v>433</v>
      </c>
      <c r="D10" s="34" t="s">
        <v>346</v>
      </c>
      <c r="E10" s="34" t="s">
        <v>433</v>
      </c>
      <c r="F10" s="34" t="s">
        <v>346</v>
      </c>
      <c r="G10" s="34" t="s">
        <v>433</v>
      </c>
      <c r="H10" s="34" t="s">
        <v>346</v>
      </c>
      <c r="I10" s="34" t="s">
        <v>434</v>
      </c>
      <c r="J10" s="34" t="s">
        <v>346</v>
      </c>
      <c r="K10" s="34" t="s">
        <v>434</v>
      </c>
      <c r="L10" s="45" t="s">
        <v>346</v>
      </c>
    </row>
    <row r="11" spans="1:12" ht="13" customHeight="1" x14ac:dyDescent="0.35">
      <c r="A11" s="53"/>
      <c r="B11" s="185"/>
      <c r="C11" s="54" t="s">
        <v>806</v>
      </c>
      <c r="D11" s="186" t="s">
        <v>807</v>
      </c>
      <c r="E11" s="54" t="s">
        <v>808</v>
      </c>
      <c r="F11" s="186" t="s">
        <v>809</v>
      </c>
      <c r="G11" s="54" t="s">
        <v>776</v>
      </c>
      <c r="H11" s="186" t="s">
        <v>777</v>
      </c>
      <c r="I11" s="54" t="s">
        <v>810</v>
      </c>
      <c r="J11" s="186" t="s">
        <v>811</v>
      </c>
      <c r="K11" s="54" t="s">
        <v>812</v>
      </c>
      <c r="L11" s="199" t="s">
        <v>813</v>
      </c>
    </row>
    <row r="12" spans="1:12" ht="13" customHeight="1" x14ac:dyDescent="0.35">
      <c r="A12" s="3" t="s">
        <v>353</v>
      </c>
      <c r="B12" s="171">
        <v>2</v>
      </c>
      <c r="C12" s="4">
        <v>43.434176634464301</v>
      </c>
      <c r="D12" s="177">
        <v>0.28949517780525902</v>
      </c>
      <c r="E12" s="4">
        <v>42.051169582991399</v>
      </c>
      <c r="F12" s="177">
        <v>0.24520247057314101</v>
      </c>
      <c r="G12" s="4">
        <v>42.217677030777899</v>
      </c>
      <c r="H12" s="177">
        <v>0.27862819033858699</v>
      </c>
      <c r="I12" s="4">
        <v>-1.2164996036864</v>
      </c>
      <c r="J12" s="177">
        <v>0.40179736985681602</v>
      </c>
      <c r="K12" s="4">
        <v>0.16650744778651499</v>
      </c>
      <c r="L12" s="196">
        <v>0.371157540710853</v>
      </c>
    </row>
    <row r="13" spans="1:12" ht="13" customHeight="1" x14ac:dyDescent="0.35">
      <c r="A13" s="3" t="s">
        <v>354</v>
      </c>
      <c r="B13" s="171">
        <v>2</v>
      </c>
      <c r="C13" s="4" t="s">
        <v>431</v>
      </c>
      <c r="D13" s="177" t="s">
        <v>431</v>
      </c>
      <c r="E13" s="4">
        <v>44.870177255050798</v>
      </c>
      <c r="F13" s="177">
        <v>0.23482867688134501</v>
      </c>
      <c r="G13" s="4">
        <v>42.387725133968402</v>
      </c>
      <c r="H13" s="177">
        <v>0.257234219566292</v>
      </c>
      <c r="I13" s="4" t="s">
        <v>431</v>
      </c>
      <c r="J13" s="177" t="s">
        <v>431</v>
      </c>
      <c r="K13" s="4">
        <v>-2.48245212108242</v>
      </c>
      <c r="L13" s="196">
        <v>0.34830152339850901</v>
      </c>
    </row>
    <row r="14" spans="1:12" ht="13" customHeight="1" x14ac:dyDescent="0.35">
      <c r="A14" s="3" t="s">
        <v>357</v>
      </c>
      <c r="B14" s="171">
        <v>2</v>
      </c>
      <c r="C14" s="4" t="s">
        <v>431</v>
      </c>
      <c r="D14" s="177" t="s">
        <v>431</v>
      </c>
      <c r="E14" s="4">
        <v>39.606092377414299</v>
      </c>
      <c r="F14" s="177">
        <v>0.203552398969155</v>
      </c>
      <c r="G14" s="4">
        <v>40.332379538702803</v>
      </c>
      <c r="H14" s="177">
        <v>0.225135445106004</v>
      </c>
      <c r="I14" s="4" t="s">
        <v>431</v>
      </c>
      <c r="J14" s="177" t="s">
        <v>431</v>
      </c>
      <c r="K14" s="4">
        <v>0.72628716128848203</v>
      </c>
      <c r="L14" s="196">
        <v>0.30351202244586101</v>
      </c>
    </row>
    <row r="15" spans="1:12" ht="13" customHeight="1" x14ac:dyDescent="0.35">
      <c r="A15" s="190" t="s">
        <v>358</v>
      </c>
      <c r="B15" s="171">
        <v>2</v>
      </c>
      <c r="C15" s="4">
        <v>39.272339560705603</v>
      </c>
      <c r="D15" s="177">
        <v>0.22577679449760901</v>
      </c>
      <c r="E15" s="4">
        <v>39.448139861599699</v>
      </c>
      <c r="F15" s="177">
        <v>0.27761906946175702</v>
      </c>
      <c r="G15" s="4">
        <v>40.284660965052701</v>
      </c>
      <c r="H15" s="177">
        <v>0.33615746936320501</v>
      </c>
      <c r="I15" s="4">
        <v>1.0123214043470199</v>
      </c>
      <c r="J15" s="177">
        <v>0.40494074275415898</v>
      </c>
      <c r="K15" s="4">
        <v>0.83652110345293795</v>
      </c>
      <c r="L15" s="196">
        <v>0.435974990036683</v>
      </c>
    </row>
    <row r="16" spans="1:12" ht="13" customHeight="1" x14ac:dyDescent="0.35">
      <c r="A16" s="190" t="s">
        <v>359</v>
      </c>
      <c r="B16" s="171">
        <v>2</v>
      </c>
      <c r="C16" s="4" t="s">
        <v>431</v>
      </c>
      <c r="D16" s="177" t="s">
        <v>431</v>
      </c>
      <c r="E16" s="4">
        <v>39.7917749612363</v>
      </c>
      <c r="F16" s="177">
        <v>0.33009495027685598</v>
      </c>
      <c r="G16" s="4">
        <v>40.405706591291697</v>
      </c>
      <c r="H16" s="177">
        <v>0.28610065906993298</v>
      </c>
      <c r="I16" s="4" t="s">
        <v>431</v>
      </c>
      <c r="J16" s="177" t="s">
        <v>431</v>
      </c>
      <c r="K16" s="4">
        <v>0.61393163005533302</v>
      </c>
      <c r="L16" s="196">
        <v>0.43682520911519102</v>
      </c>
    </row>
    <row r="17" spans="1:12" ht="13" customHeight="1" x14ac:dyDescent="0.35">
      <c r="A17" s="3" t="s">
        <v>360</v>
      </c>
      <c r="B17" s="171">
        <v>2</v>
      </c>
      <c r="C17" s="4">
        <v>39.153917521976801</v>
      </c>
      <c r="D17" s="177">
        <v>0.205053841886916</v>
      </c>
      <c r="E17" s="4">
        <v>42.023264920338796</v>
      </c>
      <c r="F17" s="177">
        <v>0.34424143680046498</v>
      </c>
      <c r="G17" s="4">
        <v>41.912461954803902</v>
      </c>
      <c r="H17" s="177">
        <v>0.303605905530558</v>
      </c>
      <c r="I17" s="4">
        <v>2.7585444328270201</v>
      </c>
      <c r="J17" s="177">
        <v>0.36636542405856798</v>
      </c>
      <c r="K17" s="4">
        <v>-0.110802965534951</v>
      </c>
      <c r="L17" s="196">
        <v>0.45899750836303999</v>
      </c>
    </row>
    <row r="18" spans="1:12" ht="13" customHeight="1" x14ac:dyDescent="0.35">
      <c r="A18" s="3" t="s">
        <v>361</v>
      </c>
      <c r="B18" s="171">
        <v>2</v>
      </c>
      <c r="C18" s="4">
        <v>47.387448635287797</v>
      </c>
      <c r="D18" s="177">
        <v>0.228901018951046</v>
      </c>
      <c r="E18" s="4">
        <v>48.896646851249898</v>
      </c>
      <c r="F18" s="177">
        <v>0.25898878852775198</v>
      </c>
      <c r="G18" s="4">
        <v>47.683577517514301</v>
      </c>
      <c r="H18" s="177">
        <v>0.28726453891291998</v>
      </c>
      <c r="I18" s="4">
        <v>0.296128882226533</v>
      </c>
      <c r="J18" s="177">
        <v>0.36730993968810499</v>
      </c>
      <c r="K18" s="4">
        <v>-1.21306933373555</v>
      </c>
      <c r="L18" s="196">
        <v>0.38677656069095601</v>
      </c>
    </row>
    <row r="19" spans="1:12" ht="13" customHeight="1" x14ac:dyDescent="0.35">
      <c r="A19" s="3" t="s">
        <v>362</v>
      </c>
      <c r="B19" s="171">
        <v>2</v>
      </c>
      <c r="C19" s="4">
        <v>41.3362714753003</v>
      </c>
      <c r="D19" s="177">
        <v>0.45319906837680302</v>
      </c>
      <c r="E19" s="4">
        <v>40.5785549918009</v>
      </c>
      <c r="F19" s="177">
        <v>0.40000258296049701</v>
      </c>
      <c r="G19" s="4">
        <v>41.1073999498023</v>
      </c>
      <c r="H19" s="177">
        <v>0.39621933866986198</v>
      </c>
      <c r="I19" s="4">
        <v>-0.228871525498057</v>
      </c>
      <c r="J19" s="177">
        <v>0.60197936834544796</v>
      </c>
      <c r="K19" s="4">
        <v>0.52884495800140696</v>
      </c>
      <c r="L19" s="196">
        <v>0.56302027557722201</v>
      </c>
    </row>
    <row r="20" spans="1:12" ht="13" customHeight="1" x14ac:dyDescent="0.35">
      <c r="A20" s="3" t="s">
        <v>363</v>
      </c>
      <c r="B20" s="171">
        <v>2</v>
      </c>
      <c r="C20" s="4" t="s">
        <v>431</v>
      </c>
      <c r="D20" s="177" t="s">
        <v>431</v>
      </c>
      <c r="E20" s="4">
        <v>44.274545338591302</v>
      </c>
      <c r="F20" s="177">
        <v>0.39438554207782001</v>
      </c>
      <c r="G20" s="4">
        <v>43.996281963746704</v>
      </c>
      <c r="H20" s="177">
        <v>0.49069655607013701</v>
      </c>
      <c r="I20" s="4" t="s">
        <v>431</v>
      </c>
      <c r="J20" s="177" t="s">
        <v>431</v>
      </c>
      <c r="K20" s="4">
        <v>-0.27826337484467001</v>
      </c>
      <c r="L20" s="196">
        <v>0.62954194930846996</v>
      </c>
    </row>
    <row r="21" spans="1:12" ht="13" customHeight="1" x14ac:dyDescent="0.35">
      <c r="A21" s="3" t="s">
        <v>365</v>
      </c>
      <c r="B21" s="171">
        <v>2</v>
      </c>
      <c r="C21" s="4">
        <v>42.583517218578898</v>
      </c>
      <c r="D21" s="177">
        <v>0.23048910038590201</v>
      </c>
      <c r="E21" s="4">
        <v>42.098672083091401</v>
      </c>
      <c r="F21" s="177">
        <v>0.260360517575487</v>
      </c>
      <c r="G21" s="4">
        <v>43.580557058335401</v>
      </c>
      <c r="H21" s="177">
        <v>0.21472174016919199</v>
      </c>
      <c r="I21" s="4">
        <v>0.99703983975653898</v>
      </c>
      <c r="J21" s="177">
        <v>0.31500896986909499</v>
      </c>
      <c r="K21" s="4">
        <v>1.48188497524401</v>
      </c>
      <c r="L21" s="196">
        <v>0.33748040656230899</v>
      </c>
    </row>
    <row r="22" spans="1:12" ht="13" customHeight="1" x14ac:dyDescent="0.35">
      <c r="A22" s="3" t="s">
        <v>366</v>
      </c>
      <c r="B22" s="171">
        <v>2</v>
      </c>
      <c r="C22" s="4">
        <v>42.7081350328369</v>
      </c>
      <c r="D22" s="177">
        <v>0.23235413005928099</v>
      </c>
      <c r="E22" s="4">
        <v>44.935048175772899</v>
      </c>
      <c r="F22" s="177">
        <v>0.24415311296622</v>
      </c>
      <c r="G22" s="4">
        <v>46.017295332812601</v>
      </c>
      <c r="H22" s="177">
        <v>0.21387944657029601</v>
      </c>
      <c r="I22" s="4">
        <v>3.3091602999756402</v>
      </c>
      <c r="J22" s="177">
        <v>0.31580509720525601</v>
      </c>
      <c r="K22" s="4">
        <v>1.0822471570396499</v>
      </c>
      <c r="L22" s="196">
        <v>0.32458459642489401</v>
      </c>
    </row>
    <row r="23" spans="1:12" ht="13" customHeight="1" x14ac:dyDescent="0.35">
      <c r="A23" s="3" t="s">
        <v>367</v>
      </c>
      <c r="B23" s="171">
        <v>2</v>
      </c>
      <c r="C23" s="4">
        <v>44.201455191763202</v>
      </c>
      <c r="D23" s="177">
        <v>0.23999372541935701</v>
      </c>
      <c r="E23" s="4">
        <v>45.101160439888702</v>
      </c>
      <c r="F23" s="177">
        <v>0.231078596609891</v>
      </c>
      <c r="G23" s="4">
        <v>45.491639134784599</v>
      </c>
      <c r="H23" s="177">
        <v>0.20062837644436399</v>
      </c>
      <c r="I23" s="4">
        <v>1.29018394302137</v>
      </c>
      <c r="J23" s="177">
        <v>0.31280782227329801</v>
      </c>
      <c r="K23" s="4">
        <v>0.39047869489584702</v>
      </c>
      <c r="L23" s="196">
        <v>0.306021344428617</v>
      </c>
    </row>
    <row r="24" spans="1:12" ht="13" customHeight="1" x14ac:dyDescent="0.35">
      <c r="A24" s="3" t="s">
        <v>368</v>
      </c>
      <c r="B24" s="171">
        <v>2</v>
      </c>
      <c r="C24" s="4">
        <v>45.0212937785722</v>
      </c>
      <c r="D24" s="177">
        <v>0.28776170697345999</v>
      </c>
      <c r="E24" s="4">
        <v>44.409753846704703</v>
      </c>
      <c r="F24" s="177">
        <v>0.29931659788542397</v>
      </c>
      <c r="G24" s="4">
        <v>44.812466182425602</v>
      </c>
      <c r="H24" s="177">
        <v>0.26917988989306302</v>
      </c>
      <c r="I24" s="4">
        <v>-0.208827596146612</v>
      </c>
      <c r="J24" s="177">
        <v>0.394036309396889</v>
      </c>
      <c r="K24" s="4">
        <v>0.40271233572085702</v>
      </c>
      <c r="L24" s="196">
        <v>0.40255215673567801</v>
      </c>
    </row>
    <row r="25" spans="1:12" ht="13" customHeight="1" x14ac:dyDescent="0.35">
      <c r="A25" s="3" t="s">
        <v>369</v>
      </c>
      <c r="B25" s="171">
        <v>2</v>
      </c>
      <c r="C25" s="4">
        <v>47.8755787757256</v>
      </c>
      <c r="D25" s="177">
        <v>0.31118892678729898</v>
      </c>
      <c r="E25" s="4">
        <v>49.145600563942999</v>
      </c>
      <c r="F25" s="177">
        <v>0.275308707519622</v>
      </c>
      <c r="G25" s="4">
        <v>49.251773880795902</v>
      </c>
      <c r="H25" s="177">
        <v>0.34548876685416302</v>
      </c>
      <c r="I25" s="4">
        <v>1.37619510507034</v>
      </c>
      <c r="J25" s="177">
        <v>0.46497423173487901</v>
      </c>
      <c r="K25" s="4">
        <v>0.10617331685289599</v>
      </c>
      <c r="L25" s="196">
        <v>0.44176619660011901</v>
      </c>
    </row>
    <row r="26" spans="1:12" ht="13" customHeight="1" x14ac:dyDescent="0.35">
      <c r="A26" s="3" t="s">
        <v>370</v>
      </c>
      <c r="B26" s="171">
        <v>2</v>
      </c>
      <c r="C26" s="4">
        <v>44.0764329282378</v>
      </c>
      <c r="D26" s="177">
        <v>0.234260147081504</v>
      </c>
      <c r="E26" s="4">
        <v>44.833449889307701</v>
      </c>
      <c r="F26" s="177">
        <v>0.207665784363396</v>
      </c>
      <c r="G26" s="4">
        <v>45.575061946061503</v>
      </c>
      <c r="H26" s="177">
        <v>0.27457981011030302</v>
      </c>
      <c r="I26" s="4">
        <v>1.4986290178236801</v>
      </c>
      <c r="J26" s="177">
        <v>0.36093197230344998</v>
      </c>
      <c r="K26" s="4">
        <v>0.74161205675382302</v>
      </c>
      <c r="L26" s="196">
        <v>0.34426610364001098</v>
      </c>
    </row>
    <row r="27" spans="1:12" ht="13" customHeight="1" x14ac:dyDescent="0.35">
      <c r="A27" s="3" t="s">
        <v>371</v>
      </c>
      <c r="B27" s="171">
        <v>2</v>
      </c>
      <c r="C27" s="4">
        <v>42.6461553759626</v>
      </c>
      <c r="D27" s="177">
        <v>0.25854111208682501</v>
      </c>
      <c r="E27" s="4">
        <v>42.999865438069399</v>
      </c>
      <c r="F27" s="177">
        <v>0.28540664237230801</v>
      </c>
      <c r="G27" s="4">
        <v>44.605694101437003</v>
      </c>
      <c r="H27" s="177">
        <v>0.25696648757128698</v>
      </c>
      <c r="I27" s="4">
        <v>1.9595387254743799</v>
      </c>
      <c r="J27" s="177">
        <v>0.36452061995697399</v>
      </c>
      <c r="K27" s="4">
        <v>1.60582866336754</v>
      </c>
      <c r="L27" s="196">
        <v>0.38404261123599198</v>
      </c>
    </row>
    <row r="28" spans="1:12" ht="13" customHeight="1" x14ac:dyDescent="0.35">
      <c r="A28" s="3" t="s">
        <v>372</v>
      </c>
      <c r="B28" s="171">
        <v>2</v>
      </c>
      <c r="C28" s="4" t="s">
        <v>431</v>
      </c>
      <c r="D28" s="177" t="s">
        <v>431</v>
      </c>
      <c r="E28" s="4">
        <v>47.569710868790601</v>
      </c>
      <c r="F28" s="177">
        <v>0.20056794791882199</v>
      </c>
      <c r="G28" s="4">
        <v>49.451250603265301</v>
      </c>
      <c r="H28" s="177">
        <v>0.19371431211876999</v>
      </c>
      <c r="I28" s="4" t="s">
        <v>431</v>
      </c>
      <c r="J28" s="177" t="s">
        <v>431</v>
      </c>
      <c r="K28" s="4">
        <v>1.88153973447471</v>
      </c>
      <c r="L28" s="196">
        <v>0.27884177673371602</v>
      </c>
    </row>
    <row r="29" spans="1:12" ht="13" customHeight="1" x14ac:dyDescent="0.35">
      <c r="A29" s="3" t="s">
        <v>373</v>
      </c>
      <c r="B29" s="171">
        <v>2</v>
      </c>
      <c r="C29" s="4">
        <v>44.5553796547917</v>
      </c>
      <c r="D29" s="177">
        <v>0.30106141824222699</v>
      </c>
      <c r="E29" s="4">
        <v>46.2446496552081</v>
      </c>
      <c r="F29" s="177">
        <v>0.29938678764452298</v>
      </c>
      <c r="G29" s="4">
        <v>45.5871510120989</v>
      </c>
      <c r="H29" s="177">
        <v>0.31735706213076598</v>
      </c>
      <c r="I29" s="4">
        <v>1.03177135730723</v>
      </c>
      <c r="J29" s="177">
        <v>0.43743969005828898</v>
      </c>
      <c r="K29" s="4">
        <v>-0.65749864310917905</v>
      </c>
      <c r="L29" s="196">
        <v>0.43628884182428701</v>
      </c>
    </row>
    <row r="30" spans="1:12" ht="13" customHeight="1" x14ac:dyDescent="0.35">
      <c r="A30" s="3" t="s">
        <v>374</v>
      </c>
      <c r="B30" s="171">
        <v>2</v>
      </c>
      <c r="C30" s="4">
        <v>42.101985336146399</v>
      </c>
      <c r="D30" s="177">
        <v>0.40637259409013698</v>
      </c>
      <c r="E30" s="4">
        <v>42.404744765489703</v>
      </c>
      <c r="F30" s="177">
        <v>0.28426843292186599</v>
      </c>
      <c r="G30" s="4">
        <v>43.013465897719897</v>
      </c>
      <c r="H30" s="177">
        <v>0.32604350739672</v>
      </c>
      <c r="I30" s="4">
        <v>0.911480561573491</v>
      </c>
      <c r="J30" s="177">
        <v>0.52100197115087998</v>
      </c>
      <c r="K30" s="4">
        <v>0.60872113223013702</v>
      </c>
      <c r="L30" s="196">
        <v>0.43256549870673699</v>
      </c>
    </row>
    <row r="31" spans="1:12" ht="13" customHeight="1" x14ac:dyDescent="0.35">
      <c r="A31" s="3" t="s">
        <v>375</v>
      </c>
      <c r="B31" s="171">
        <v>2</v>
      </c>
      <c r="C31" s="4">
        <v>48.898586290845401</v>
      </c>
      <c r="D31" s="177">
        <v>0.20360204803396001</v>
      </c>
      <c r="E31" s="4">
        <v>48.631450444075298</v>
      </c>
      <c r="F31" s="177">
        <v>0.18353370805348801</v>
      </c>
      <c r="G31" s="4">
        <v>48.284264163023202</v>
      </c>
      <c r="H31" s="177">
        <v>0.246145557116623</v>
      </c>
      <c r="I31" s="4">
        <v>-0.61432212782219198</v>
      </c>
      <c r="J31" s="177">
        <v>0.31943924187844502</v>
      </c>
      <c r="K31" s="4">
        <v>-0.347186281052075</v>
      </c>
      <c r="L31" s="196">
        <v>0.307037875969913</v>
      </c>
    </row>
    <row r="32" spans="1:12" ht="13" customHeight="1" x14ac:dyDescent="0.35">
      <c r="A32" s="3" t="s">
        <v>376</v>
      </c>
      <c r="B32" s="171">
        <v>2</v>
      </c>
      <c r="C32" s="4">
        <v>41.880286632597702</v>
      </c>
      <c r="D32" s="177">
        <v>0.23970472437324999</v>
      </c>
      <c r="E32" s="4">
        <v>42.045305977978799</v>
      </c>
      <c r="F32" s="177">
        <v>0.22369072789175201</v>
      </c>
      <c r="G32" s="4">
        <v>41.758777394269899</v>
      </c>
      <c r="H32" s="177">
        <v>0.26814013318296598</v>
      </c>
      <c r="I32" s="4">
        <v>-0.121509238327796</v>
      </c>
      <c r="J32" s="177">
        <v>0.35966301715666299</v>
      </c>
      <c r="K32" s="4">
        <v>-0.28652858370895001</v>
      </c>
      <c r="L32" s="196">
        <v>0.349194319495779</v>
      </c>
    </row>
    <row r="33" spans="1:12" ht="13" customHeight="1" x14ac:dyDescent="0.35">
      <c r="A33" s="3" t="s">
        <v>377</v>
      </c>
      <c r="B33" s="171">
        <v>2</v>
      </c>
      <c r="C33" s="4" t="s">
        <v>431</v>
      </c>
      <c r="D33" s="177" t="s">
        <v>431</v>
      </c>
      <c r="E33" s="4">
        <v>40.894850545644303</v>
      </c>
      <c r="F33" s="177">
        <v>0.21333921636459799</v>
      </c>
      <c r="G33" s="4">
        <v>40.991093347655102</v>
      </c>
      <c r="H33" s="177">
        <v>0.21930983329208001</v>
      </c>
      <c r="I33" s="4" t="s">
        <v>431</v>
      </c>
      <c r="J33" s="177" t="s">
        <v>431</v>
      </c>
      <c r="K33" s="4">
        <v>9.6242802010841899E-2</v>
      </c>
      <c r="L33" s="196">
        <v>0.30595820665192303</v>
      </c>
    </row>
    <row r="34" spans="1:12" ht="13" customHeight="1" x14ac:dyDescent="0.35">
      <c r="A34" s="3" t="s">
        <v>378</v>
      </c>
      <c r="B34" s="171">
        <v>2</v>
      </c>
      <c r="C34" s="4">
        <v>42.412927709876499</v>
      </c>
      <c r="D34" s="177">
        <v>0.279533951226758</v>
      </c>
      <c r="E34" s="4">
        <v>43.391066483538403</v>
      </c>
      <c r="F34" s="177">
        <v>0.27363256813402798</v>
      </c>
      <c r="G34" s="4">
        <v>41.697407671075602</v>
      </c>
      <c r="H34" s="177">
        <v>0.270874901423518</v>
      </c>
      <c r="I34" s="4">
        <v>-0.71552003880093895</v>
      </c>
      <c r="J34" s="177">
        <v>0.38924599177081298</v>
      </c>
      <c r="K34" s="4">
        <v>-1.6936588124628</v>
      </c>
      <c r="L34" s="196">
        <v>0.38502986191310401</v>
      </c>
    </row>
    <row r="35" spans="1:12" ht="13" customHeight="1" x14ac:dyDescent="0.35">
      <c r="A35" s="3" t="s">
        <v>380</v>
      </c>
      <c r="B35" s="171">
        <v>2</v>
      </c>
      <c r="C35" s="4">
        <v>47.074130707078901</v>
      </c>
      <c r="D35" s="177">
        <v>0.32123008149259402</v>
      </c>
      <c r="E35" s="4">
        <v>48.4236469000586</v>
      </c>
      <c r="F35" s="177">
        <v>0.32041648371060699</v>
      </c>
      <c r="G35" s="4">
        <v>49.963149864932099</v>
      </c>
      <c r="H35" s="177">
        <v>0.26667702239304902</v>
      </c>
      <c r="I35" s="4">
        <v>2.8890191578532298</v>
      </c>
      <c r="J35" s="177">
        <v>0.41749898146961001</v>
      </c>
      <c r="K35" s="4">
        <v>1.5395029648734799</v>
      </c>
      <c r="L35" s="196">
        <v>0.41687331085821799</v>
      </c>
    </row>
    <row r="36" spans="1:12" ht="13" customHeight="1" x14ac:dyDescent="0.35">
      <c r="A36" s="3" t="s">
        <v>381</v>
      </c>
      <c r="B36" s="171">
        <v>2</v>
      </c>
      <c r="C36" s="4" t="s">
        <v>431</v>
      </c>
      <c r="D36" s="177" t="s">
        <v>431</v>
      </c>
      <c r="E36" s="4">
        <v>49.870253017680703</v>
      </c>
      <c r="F36" s="177">
        <v>0.218343374933757</v>
      </c>
      <c r="G36" s="4">
        <v>51.4481397139905</v>
      </c>
      <c r="H36" s="177">
        <v>0.25136081570972602</v>
      </c>
      <c r="I36" s="4" t="s">
        <v>431</v>
      </c>
      <c r="J36" s="177" t="s">
        <v>431</v>
      </c>
      <c r="K36" s="4">
        <v>1.5778866963098901</v>
      </c>
      <c r="L36" s="196">
        <v>0.33295058049464599</v>
      </c>
    </row>
    <row r="37" spans="1:12" ht="13" customHeight="1" x14ac:dyDescent="0.35">
      <c r="A37" s="3" t="s">
        <v>382</v>
      </c>
      <c r="B37" s="171">
        <v>2</v>
      </c>
      <c r="C37" s="4" t="s">
        <v>431</v>
      </c>
      <c r="D37" s="177" t="s">
        <v>431</v>
      </c>
      <c r="E37" s="4">
        <v>36.776571499373802</v>
      </c>
      <c r="F37" s="177">
        <v>0.40365882311454898</v>
      </c>
      <c r="G37" s="4">
        <v>39.950183431974203</v>
      </c>
      <c r="H37" s="177">
        <v>0.209426575357016</v>
      </c>
      <c r="I37" s="4" t="s">
        <v>431</v>
      </c>
      <c r="J37" s="177" t="s">
        <v>431</v>
      </c>
      <c r="K37" s="4">
        <v>3.1736119326004202</v>
      </c>
      <c r="L37" s="196">
        <v>0.45475260960657599</v>
      </c>
    </row>
    <row r="38" spans="1:12" ht="13" customHeight="1" x14ac:dyDescent="0.35">
      <c r="A38" s="3" t="s">
        <v>386</v>
      </c>
      <c r="B38" s="171">
        <v>2</v>
      </c>
      <c r="C38" s="4">
        <v>41.900968839719802</v>
      </c>
      <c r="D38" s="177">
        <v>0.199044661467211</v>
      </c>
      <c r="E38" s="4" t="s">
        <v>431</v>
      </c>
      <c r="F38" s="177" t="s">
        <v>431</v>
      </c>
      <c r="G38" s="4">
        <v>47.735076599080898</v>
      </c>
      <c r="H38" s="177">
        <v>0.24560225815411699</v>
      </c>
      <c r="I38" s="4">
        <v>5.8341077593610899</v>
      </c>
      <c r="J38" s="177">
        <v>0.316131691655548</v>
      </c>
      <c r="K38" s="4" t="s">
        <v>431</v>
      </c>
      <c r="L38" s="196" t="s">
        <v>431</v>
      </c>
    </row>
    <row r="39" spans="1:12" ht="13" customHeight="1" x14ac:dyDescent="0.35">
      <c r="A39" s="3" t="s">
        <v>387</v>
      </c>
      <c r="B39" s="171">
        <v>2</v>
      </c>
      <c r="C39" s="4">
        <v>44.6967866023708</v>
      </c>
      <c r="D39" s="177">
        <v>0.18988380870167401</v>
      </c>
      <c r="E39" s="4">
        <v>48.707964864179601</v>
      </c>
      <c r="F39" s="177">
        <v>0.181045880269075</v>
      </c>
      <c r="G39" s="4">
        <v>51.064842912616697</v>
      </c>
      <c r="H39" s="177">
        <v>0.173682997181761</v>
      </c>
      <c r="I39" s="4">
        <v>6.3680563102458798</v>
      </c>
      <c r="J39" s="177">
        <v>0.25733566468154701</v>
      </c>
      <c r="K39" s="4">
        <v>2.35687804843703</v>
      </c>
      <c r="L39" s="196">
        <v>0.25088522131134799</v>
      </c>
    </row>
    <row r="40" spans="1:12" ht="13" customHeight="1" x14ac:dyDescent="0.35">
      <c r="A40" s="3" t="s">
        <v>388</v>
      </c>
      <c r="B40" s="171">
        <v>2</v>
      </c>
      <c r="C40" s="4">
        <v>41.624166093109203</v>
      </c>
      <c r="D40" s="177">
        <v>0.259549602669919</v>
      </c>
      <c r="E40" s="4">
        <v>43.0366409103395</v>
      </c>
      <c r="F40" s="177">
        <v>0.25222991488987501</v>
      </c>
      <c r="G40" s="4">
        <v>44.768564768636097</v>
      </c>
      <c r="H40" s="177">
        <v>0.24205539217917699</v>
      </c>
      <c r="I40" s="4">
        <v>3.1443986755268898</v>
      </c>
      <c r="J40" s="177">
        <v>0.35490394352434002</v>
      </c>
      <c r="K40" s="4">
        <v>1.7319238582966201</v>
      </c>
      <c r="L40" s="196">
        <v>0.34958653127425898</v>
      </c>
    </row>
    <row r="41" spans="1:12" ht="13" customHeight="1" x14ac:dyDescent="0.35">
      <c r="A41" s="3" t="s">
        <v>389</v>
      </c>
      <c r="B41" s="171">
        <v>2</v>
      </c>
      <c r="C41" s="4" t="s">
        <v>431</v>
      </c>
      <c r="D41" s="177" t="s">
        <v>431</v>
      </c>
      <c r="E41" s="4">
        <v>37.768895976131098</v>
      </c>
      <c r="F41" s="177">
        <v>0.25358038676279199</v>
      </c>
      <c r="G41" s="4">
        <v>42.583535300743499</v>
      </c>
      <c r="H41" s="177">
        <v>0.18307538902837001</v>
      </c>
      <c r="I41" s="4" t="s">
        <v>431</v>
      </c>
      <c r="J41" s="177" t="s">
        <v>431</v>
      </c>
      <c r="K41" s="4">
        <v>4.8146393246124397</v>
      </c>
      <c r="L41" s="196">
        <v>0.31276126777249202</v>
      </c>
    </row>
    <row r="42" spans="1:12" ht="13" customHeight="1" x14ac:dyDescent="0.35">
      <c r="A42" s="3" t="s">
        <v>390</v>
      </c>
      <c r="B42" s="171">
        <v>2</v>
      </c>
      <c r="C42" s="4">
        <v>43.118435829485797</v>
      </c>
      <c r="D42" s="177">
        <v>0.228538144848452</v>
      </c>
      <c r="E42" s="4" t="s">
        <v>431</v>
      </c>
      <c r="F42" s="177" t="s">
        <v>431</v>
      </c>
      <c r="G42" s="4">
        <v>45.965482878127901</v>
      </c>
      <c r="H42" s="177">
        <v>0.20472234357143099</v>
      </c>
      <c r="I42" s="4">
        <v>2.8470470486421</v>
      </c>
      <c r="J42" s="177">
        <v>0.30682392606860198</v>
      </c>
      <c r="K42" s="4" t="s">
        <v>431</v>
      </c>
      <c r="L42" s="196" t="s">
        <v>431</v>
      </c>
    </row>
    <row r="43" spans="1:12" ht="13" customHeight="1" x14ac:dyDescent="0.35">
      <c r="A43" s="3" t="s">
        <v>391</v>
      </c>
      <c r="B43" s="171">
        <v>2</v>
      </c>
      <c r="C43" s="4">
        <v>38.018057928652098</v>
      </c>
      <c r="D43" s="177">
        <v>0.19105495121127899</v>
      </c>
      <c r="E43" s="4">
        <v>39.404873289560598</v>
      </c>
      <c r="F43" s="177">
        <v>0.22405585694007901</v>
      </c>
      <c r="G43" s="4">
        <v>39.514068699918099</v>
      </c>
      <c r="H43" s="177">
        <v>0.26084538249589201</v>
      </c>
      <c r="I43" s="4">
        <v>1.4960107712659401</v>
      </c>
      <c r="J43" s="177">
        <v>0.323330029461806</v>
      </c>
      <c r="K43" s="4">
        <v>0.10919541035743</v>
      </c>
      <c r="L43" s="196">
        <v>0.343862386135183</v>
      </c>
    </row>
    <row r="44" spans="1:12" ht="13" customHeight="1" x14ac:dyDescent="0.35">
      <c r="A44" s="3" t="s">
        <v>392</v>
      </c>
      <c r="B44" s="171">
        <v>2</v>
      </c>
      <c r="C44" s="4">
        <v>36.012638593004098</v>
      </c>
      <c r="D44" s="177">
        <v>0.17725727406726599</v>
      </c>
      <c r="E44" s="4">
        <v>37.6962658199906</v>
      </c>
      <c r="F44" s="177">
        <v>0.16221966152464401</v>
      </c>
      <c r="G44" s="4">
        <v>41.837089286972798</v>
      </c>
      <c r="H44" s="177">
        <v>0.35837529493868198</v>
      </c>
      <c r="I44" s="4">
        <v>5.8244506939687604</v>
      </c>
      <c r="J44" s="177">
        <v>0.399816199311815</v>
      </c>
      <c r="K44" s="4">
        <v>4.1408234669822397</v>
      </c>
      <c r="L44" s="196">
        <v>0.39338031293845599</v>
      </c>
    </row>
    <row r="45" spans="1:12" ht="13" customHeight="1" x14ac:dyDescent="0.35">
      <c r="A45" s="3" t="s">
        <v>393</v>
      </c>
      <c r="B45" s="171">
        <v>2</v>
      </c>
      <c r="C45" s="4">
        <v>43.434477712352901</v>
      </c>
      <c r="D45" s="177">
        <v>0.26253948874830102</v>
      </c>
      <c r="E45" s="4">
        <v>44.358410933370799</v>
      </c>
      <c r="F45" s="177">
        <v>0.204708983338492</v>
      </c>
      <c r="G45" s="4">
        <v>45.215697681142203</v>
      </c>
      <c r="H45" s="177">
        <v>0.215996720815297</v>
      </c>
      <c r="I45" s="4">
        <v>1.78121996878924</v>
      </c>
      <c r="J45" s="177">
        <v>0.33997289091217398</v>
      </c>
      <c r="K45" s="4">
        <v>0.85728674777137603</v>
      </c>
      <c r="L45" s="196">
        <v>0.29759091260057002</v>
      </c>
    </row>
    <row r="46" spans="1:12" ht="13" customHeight="1" x14ac:dyDescent="0.35">
      <c r="A46" s="3" t="s">
        <v>394</v>
      </c>
      <c r="B46" s="171">
        <v>2</v>
      </c>
      <c r="C46" s="4" t="s">
        <v>431</v>
      </c>
      <c r="D46" s="177" t="s">
        <v>431</v>
      </c>
      <c r="E46" s="4">
        <v>45.768291877883598</v>
      </c>
      <c r="F46" s="177">
        <v>0.28545985675313201</v>
      </c>
      <c r="G46" s="4">
        <v>45.103980618927203</v>
      </c>
      <c r="H46" s="177">
        <v>0.22118329980666501</v>
      </c>
      <c r="I46" s="4" t="s">
        <v>431</v>
      </c>
      <c r="J46" s="177" t="s">
        <v>431</v>
      </c>
      <c r="K46" s="4">
        <v>-0.66431125895640997</v>
      </c>
      <c r="L46" s="196">
        <v>0.36112239189904</v>
      </c>
    </row>
    <row r="47" spans="1:12" ht="13" customHeight="1" x14ac:dyDescent="0.35">
      <c r="A47" s="3" t="s">
        <v>395</v>
      </c>
      <c r="B47" s="171">
        <v>2</v>
      </c>
      <c r="C47" s="4" t="s">
        <v>431</v>
      </c>
      <c r="D47" s="177" t="s">
        <v>431</v>
      </c>
      <c r="E47" s="4">
        <v>42.651337513968699</v>
      </c>
      <c r="F47" s="177">
        <v>0.39038938668665302</v>
      </c>
      <c r="G47" s="4">
        <v>40.837693541896101</v>
      </c>
      <c r="H47" s="177">
        <v>0.29031218675724701</v>
      </c>
      <c r="I47" s="4" t="s">
        <v>431</v>
      </c>
      <c r="J47" s="177" t="s">
        <v>431</v>
      </c>
      <c r="K47" s="4">
        <v>-1.8136439720726001</v>
      </c>
      <c r="L47" s="196">
        <v>0.48650286640199297</v>
      </c>
    </row>
    <row r="48" spans="1:12" ht="13" customHeight="1" x14ac:dyDescent="0.35">
      <c r="A48" s="3" t="s">
        <v>396</v>
      </c>
      <c r="B48" s="171">
        <v>2</v>
      </c>
      <c r="C48" s="4">
        <v>45.565731517344702</v>
      </c>
      <c r="D48" s="177">
        <v>0.235959597314573</v>
      </c>
      <c r="E48" s="4">
        <v>45.636195801625398</v>
      </c>
      <c r="F48" s="177">
        <v>0.18983465196452201</v>
      </c>
      <c r="G48" s="4">
        <v>44.8561135203351</v>
      </c>
      <c r="H48" s="177">
        <v>0.21120797655849899</v>
      </c>
      <c r="I48" s="4">
        <v>-0.70961799700963002</v>
      </c>
      <c r="J48" s="177">
        <v>0.31667923981023899</v>
      </c>
      <c r="K48" s="4">
        <v>-0.78008228129026902</v>
      </c>
      <c r="L48" s="196">
        <v>0.28398240165268501</v>
      </c>
    </row>
    <row r="49" spans="1:12" ht="13" customHeight="1" x14ac:dyDescent="0.35">
      <c r="A49" s="3" t="s">
        <v>397</v>
      </c>
      <c r="B49" s="171">
        <v>2</v>
      </c>
      <c r="C49" s="4">
        <v>45.975521614275998</v>
      </c>
      <c r="D49" s="177">
        <v>0.26490083202216802</v>
      </c>
      <c r="E49" s="4">
        <v>45.739525732868998</v>
      </c>
      <c r="F49" s="177">
        <v>0.19175962044762901</v>
      </c>
      <c r="G49" s="4">
        <v>46.5956772550092</v>
      </c>
      <c r="H49" s="177">
        <v>0.29404988504416901</v>
      </c>
      <c r="I49" s="4">
        <v>0.62015564073323004</v>
      </c>
      <c r="J49" s="177">
        <v>0.39577491797804198</v>
      </c>
      <c r="K49" s="4">
        <v>0.85615152214018098</v>
      </c>
      <c r="L49" s="196">
        <v>0.35105140211756403</v>
      </c>
    </row>
    <row r="50" spans="1:12" ht="13" customHeight="1" x14ac:dyDescent="0.35">
      <c r="A50" s="3" t="s">
        <v>398</v>
      </c>
      <c r="B50" s="171">
        <v>2</v>
      </c>
      <c r="C50" s="4" t="s">
        <v>431</v>
      </c>
      <c r="D50" s="177" t="s">
        <v>431</v>
      </c>
      <c r="E50" s="4">
        <v>35.504482128868403</v>
      </c>
      <c r="F50" s="177">
        <v>0.118033391672327</v>
      </c>
      <c r="G50" s="4">
        <v>38.016280293896102</v>
      </c>
      <c r="H50" s="177">
        <v>0.25959387275333701</v>
      </c>
      <c r="I50" s="4" t="s">
        <v>431</v>
      </c>
      <c r="J50" s="177" t="s">
        <v>431</v>
      </c>
      <c r="K50" s="4">
        <v>2.51179816502763</v>
      </c>
      <c r="L50" s="196">
        <v>0.28516812641097999</v>
      </c>
    </row>
    <row r="51" spans="1:12" ht="13" customHeight="1" x14ac:dyDescent="0.35">
      <c r="A51" s="3" t="s">
        <v>399</v>
      </c>
      <c r="B51" s="171">
        <v>2</v>
      </c>
      <c r="C51" s="4" t="s">
        <v>431</v>
      </c>
      <c r="D51" s="177" t="s">
        <v>431</v>
      </c>
      <c r="E51" s="4">
        <v>39.316714263711503</v>
      </c>
      <c r="F51" s="177">
        <v>0.106690989005318</v>
      </c>
      <c r="G51" s="4">
        <v>38.726939003618</v>
      </c>
      <c r="H51" s="177">
        <v>0.369959524104712</v>
      </c>
      <c r="I51" s="4" t="s">
        <v>431</v>
      </c>
      <c r="J51" s="177" t="s">
        <v>431</v>
      </c>
      <c r="K51" s="4">
        <v>-0.58977526009349601</v>
      </c>
      <c r="L51" s="196">
        <v>0.38503638348955799</v>
      </c>
    </row>
    <row r="52" spans="1:12" ht="13" customHeight="1" x14ac:dyDescent="0.35">
      <c r="A52" s="3" t="s">
        <v>400</v>
      </c>
      <c r="B52" s="171">
        <v>2</v>
      </c>
      <c r="C52" s="4" t="s">
        <v>431</v>
      </c>
      <c r="D52" s="177" t="s">
        <v>431</v>
      </c>
      <c r="E52" s="4">
        <v>43.119366217949398</v>
      </c>
      <c r="F52" s="177">
        <v>0.47453452273472901</v>
      </c>
      <c r="G52" s="4">
        <v>42.579206450911002</v>
      </c>
      <c r="H52" s="177">
        <v>0.37159921894912101</v>
      </c>
      <c r="I52" s="4" t="s">
        <v>431</v>
      </c>
      <c r="J52" s="177" t="s">
        <v>431</v>
      </c>
      <c r="K52" s="4">
        <v>-0.54015976703840396</v>
      </c>
      <c r="L52" s="196">
        <v>0.60271800436910195</v>
      </c>
    </row>
    <row r="53" spans="1:12" ht="13" customHeight="1" x14ac:dyDescent="0.35">
      <c r="A53" s="3" t="s">
        <v>402</v>
      </c>
      <c r="B53" s="171">
        <v>2</v>
      </c>
      <c r="C53" s="4" t="s">
        <v>431</v>
      </c>
      <c r="D53" s="177" t="s">
        <v>431</v>
      </c>
      <c r="E53" s="4">
        <v>39.414051927840703</v>
      </c>
      <c r="F53" s="177">
        <v>0.22335587077942601</v>
      </c>
      <c r="G53" s="4">
        <v>42.147155062789103</v>
      </c>
      <c r="H53" s="177">
        <v>0.199129988298339</v>
      </c>
      <c r="I53" s="4" t="s">
        <v>431</v>
      </c>
      <c r="J53" s="177" t="s">
        <v>431</v>
      </c>
      <c r="K53" s="4">
        <v>2.73310313494843</v>
      </c>
      <c r="L53" s="196">
        <v>0.299233349163044</v>
      </c>
    </row>
    <row r="54" spans="1:12" ht="13" customHeight="1" x14ac:dyDescent="0.35">
      <c r="A54" s="192" t="s">
        <v>424</v>
      </c>
      <c r="B54" s="172">
        <v>2</v>
      </c>
      <c r="C54" s="42" t="s">
        <v>431</v>
      </c>
      <c r="D54" s="178" t="s">
        <v>431</v>
      </c>
      <c r="E54" s="42">
        <v>44.6114174157332</v>
      </c>
      <c r="F54" s="178">
        <v>5.3714944796502601E-2</v>
      </c>
      <c r="G54" s="42">
        <v>44.976540156628602</v>
      </c>
      <c r="H54" s="178">
        <v>5.6748643713790702E-2</v>
      </c>
      <c r="I54" s="42" t="s">
        <v>431</v>
      </c>
      <c r="J54" s="178" t="s">
        <v>431</v>
      </c>
      <c r="K54" s="42">
        <v>0.36512274089546498</v>
      </c>
      <c r="L54" s="197">
        <v>7.8139003435199195E-2</v>
      </c>
    </row>
    <row r="55" spans="1:12" ht="13" customHeight="1" x14ac:dyDescent="0.35">
      <c r="A55" s="3" t="s">
        <v>406</v>
      </c>
      <c r="B55" s="171">
        <v>2</v>
      </c>
      <c r="C55" s="4">
        <v>40.074865952158497</v>
      </c>
      <c r="D55" s="177">
        <v>0.32442784795219598</v>
      </c>
      <c r="E55" s="4">
        <v>40.162674642707998</v>
      </c>
      <c r="F55" s="177">
        <v>0.42136704227937999</v>
      </c>
      <c r="G55" s="4">
        <v>39.8195053378723</v>
      </c>
      <c r="H55" s="177">
        <v>0.51136981479727595</v>
      </c>
      <c r="I55" s="4">
        <v>-0.25536061428613299</v>
      </c>
      <c r="J55" s="177">
        <v>0.60560095443509199</v>
      </c>
      <c r="K55" s="4">
        <v>-0.343169304835655</v>
      </c>
      <c r="L55" s="196">
        <v>0.66260793219299297</v>
      </c>
    </row>
    <row r="56" spans="1:12" ht="13" customHeight="1" x14ac:dyDescent="0.35">
      <c r="A56" s="3" t="s">
        <v>407</v>
      </c>
      <c r="B56" s="171">
        <v>2</v>
      </c>
      <c r="C56" s="4">
        <v>43.240801165218997</v>
      </c>
      <c r="D56" s="177">
        <v>0.41660681568961899</v>
      </c>
      <c r="E56" s="4">
        <v>42.885623646843001</v>
      </c>
      <c r="F56" s="177">
        <v>0.36407014347375799</v>
      </c>
      <c r="G56" s="4">
        <v>41.8650119705243</v>
      </c>
      <c r="H56" s="177">
        <v>0.46574973413331899</v>
      </c>
      <c r="I56" s="4">
        <v>-1.3757891946946901</v>
      </c>
      <c r="J56" s="177">
        <v>0.62488723280628999</v>
      </c>
      <c r="K56" s="4">
        <v>-1.0206116763186399</v>
      </c>
      <c r="L56" s="196">
        <v>0.59115977892128302</v>
      </c>
    </row>
    <row r="57" spans="1:12" ht="13" customHeight="1" x14ac:dyDescent="0.35">
      <c r="A57" s="3" t="s">
        <v>408</v>
      </c>
      <c r="B57" s="171">
        <v>2</v>
      </c>
      <c r="C57" s="4">
        <v>44.724927306740703</v>
      </c>
      <c r="D57" s="177">
        <v>0.25585597483163802</v>
      </c>
      <c r="E57" s="4">
        <v>44.287031591878403</v>
      </c>
      <c r="F57" s="177">
        <v>0.31328058659080299</v>
      </c>
      <c r="G57" s="4">
        <v>44.717880691659197</v>
      </c>
      <c r="H57" s="177">
        <v>0.55237458196756395</v>
      </c>
      <c r="I57" s="4">
        <v>-7.04661508157045E-3</v>
      </c>
      <c r="J57" s="177">
        <v>0.60875278944813804</v>
      </c>
      <c r="K57" s="4">
        <v>0.43084909978071601</v>
      </c>
      <c r="L57" s="196">
        <v>0.63502945186701298</v>
      </c>
    </row>
    <row r="58" spans="1:12" ht="13" customHeight="1" x14ac:dyDescent="0.35">
      <c r="A58" s="103" t="s">
        <v>409</v>
      </c>
      <c r="B58" s="182">
        <v>2</v>
      </c>
      <c r="C58" s="109">
        <v>44.244398696256297</v>
      </c>
      <c r="D58" s="183">
        <v>0.43925494668935</v>
      </c>
      <c r="E58" s="109">
        <v>43.784230263556097</v>
      </c>
      <c r="F58" s="183">
        <v>0.263196134772202</v>
      </c>
      <c r="G58" s="109">
        <v>42.068770343592398</v>
      </c>
      <c r="H58" s="183">
        <v>0.38136227037232001</v>
      </c>
      <c r="I58" s="109">
        <v>-2.1756283526639</v>
      </c>
      <c r="J58" s="183">
        <v>0.58170618825537201</v>
      </c>
      <c r="K58" s="109">
        <v>-1.71545991996367</v>
      </c>
      <c r="L58" s="198">
        <v>0.46336744234199001</v>
      </c>
    </row>
    <row r="59" spans="1:12" ht="13" customHeight="1" x14ac:dyDescent="0.35">
      <c r="A59" s="208"/>
      <c r="B59" s="202"/>
      <c r="C59" s="203" t="s">
        <v>806</v>
      </c>
      <c r="D59" s="204" t="s">
        <v>807</v>
      </c>
      <c r="E59" s="203" t="s">
        <v>808</v>
      </c>
      <c r="F59" s="204" t="s">
        <v>809</v>
      </c>
      <c r="G59" s="203" t="s">
        <v>776</v>
      </c>
      <c r="H59" s="204" t="s">
        <v>777</v>
      </c>
      <c r="I59" s="203" t="s">
        <v>810</v>
      </c>
      <c r="J59" s="204" t="s">
        <v>811</v>
      </c>
      <c r="K59" s="203" t="s">
        <v>812</v>
      </c>
      <c r="L59" s="210" t="s">
        <v>813</v>
      </c>
    </row>
    <row r="60" spans="1:12" ht="13" customHeight="1" x14ac:dyDescent="0.35">
      <c r="A60" s="3" t="s">
        <v>371</v>
      </c>
      <c r="B60" s="175">
        <v>1</v>
      </c>
      <c r="C60" s="4" t="s">
        <v>431</v>
      </c>
      <c r="D60" s="177" t="s">
        <v>431</v>
      </c>
      <c r="E60" s="4">
        <v>41.536625737233003</v>
      </c>
      <c r="F60" s="177">
        <v>0.428680574619415</v>
      </c>
      <c r="G60" s="4">
        <v>43.754107705315299</v>
      </c>
      <c r="H60" s="177">
        <v>0.248095561841715</v>
      </c>
      <c r="I60" s="4" t="s">
        <v>431</v>
      </c>
      <c r="J60" s="177" t="s">
        <v>431</v>
      </c>
      <c r="K60" s="4">
        <v>2.2174819680823501</v>
      </c>
      <c r="L60" s="196">
        <v>0.495296318239484</v>
      </c>
    </row>
    <row r="61" spans="1:12" ht="13" customHeight="1" x14ac:dyDescent="0.35">
      <c r="A61" s="3" t="s">
        <v>376</v>
      </c>
      <c r="B61" s="175">
        <v>1</v>
      </c>
      <c r="C61" s="4" t="s">
        <v>431</v>
      </c>
      <c r="D61" s="177" t="s">
        <v>431</v>
      </c>
      <c r="E61" s="4">
        <v>41.678043733565097</v>
      </c>
      <c r="F61" s="177">
        <v>0.16690777643758001</v>
      </c>
      <c r="G61" s="4">
        <v>42.048592378428602</v>
      </c>
      <c r="H61" s="177">
        <v>0.29033855083823401</v>
      </c>
      <c r="I61" s="4" t="s">
        <v>431</v>
      </c>
      <c r="J61" s="177" t="s">
        <v>431</v>
      </c>
      <c r="K61" s="4">
        <v>0.37054864486353301</v>
      </c>
      <c r="L61" s="196">
        <v>0.33489502823748102</v>
      </c>
    </row>
    <row r="62" spans="1:12" ht="13" customHeight="1" x14ac:dyDescent="0.35">
      <c r="A62" s="3" t="s">
        <v>378</v>
      </c>
      <c r="B62" s="175">
        <v>1</v>
      </c>
      <c r="C62" s="4" t="s">
        <v>431</v>
      </c>
      <c r="D62" s="177" t="s">
        <v>431</v>
      </c>
      <c r="E62" s="4">
        <v>40.308721020843201</v>
      </c>
      <c r="F62" s="177">
        <v>0.18003043298716401</v>
      </c>
      <c r="G62" s="4">
        <v>42.067069964531797</v>
      </c>
      <c r="H62" s="177">
        <v>0.27186454458286802</v>
      </c>
      <c r="I62" s="4" t="s">
        <v>431</v>
      </c>
      <c r="J62" s="177" t="s">
        <v>431</v>
      </c>
      <c r="K62" s="4">
        <v>1.75834894368856</v>
      </c>
      <c r="L62" s="196">
        <v>0.32606945180865399</v>
      </c>
    </row>
    <row r="63" spans="1:12" ht="13" customHeight="1" x14ac:dyDescent="0.35">
      <c r="A63" s="3" t="s">
        <v>396</v>
      </c>
      <c r="B63" s="175">
        <v>1</v>
      </c>
      <c r="C63" s="4" t="s">
        <v>431</v>
      </c>
      <c r="D63" s="177" t="s">
        <v>431</v>
      </c>
      <c r="E63" s="4">
        <v>43.466426513011598</v>
      </c>
      <c r="F63" s="177">
        <v>0.26120711686504</v>
      </c>
      <c r="G63" s="4">
        <v>43.397402642036198</v>
      </c>
      <c r="H63" s="177">
        <v>0.20837936956847899</v>
      </c>
      <c r="I63" s="4" t="s">
        <v>431</v>
      </c>
      <c r="J63" s="177" t="s">
        <v>431</v>
      </c>
      <c r="K63" s="4">
        <v>-6.9023870975428295E-2</v>
      </c>
      <c r="L63" s="196">
        <v>0.33414236421427201</v>
      </c>
    </row>
    <row r="64" spans="1:12" ht="13" customHeight="1" x14ac:dyDescent="0.35">
      <c r="A64" s="3" t="s">
        <v>398</v>
      </c>
      <c r="B64" s="175">
        <v>1</v>
      </c>
      <c r="C64" s="4" t="s">
        <v>431</v>
      </c>
      <c r="D64" s="177" t="s">
        <v>431</v>
      </c>
      <c r="E64" s="4">
        <v>39.719805307202499</v>
      </c>
      <c r="F64" s="177">
        <v>0.205218777531607</v>
      </c>
      <c r="G64" s="4">
        <v>41.556293875688802</v>
      </c>
      <c r="H64" s="177">
        <v>0.30626143711863402</v>
      </c>
      <c r="I64" s="4" t="s">
        <v>431</v>
      </c>
      <c r="J64" s="177" t="s">
        <v>431</v>
      </c>
      <c r="K64" s="4">
        <v>1.8364885684862999</v>
      </c>
      <c r="L64" s="196">
        <v>0.36866083941414002</v>
      </c>
    </row>
    <row r="65" spans="1:12" ht="13" customHeight="1" x14ac:dyDescent="0.35">
      <c r="A65" s="209" t="s">
        <v>399</v>
      </c>
      <c r="B65" s="205">
        <v>1</v>
      </c>
      <c r="C65" s="206" t="s">
        <v>431</v>
      </c>
      <c r="D65" s="207" t="s">
        <v>431</v>
      </c>
      <c r="E65" s="206">
        <v>37.588284592900401</v>
      </c>
      <c r="F65" s="207">
        <v>9.9489063112407794E-2</v>
      </c>
      <c r="G65" s="206">
        <v>37.771266800478202</v>
      </c>
      <c r="H65" s="207">
        <v>0.26882482321135498</v>
      </c>
      <c r="I65" s="206" t="s">
        <v>431</v>
      </c>
      <c r="J65" s="207" t="s">
        <v>431</v>
      </c>
      <c r="K65" s="206">
        <v>0.182982207577744</v>
      </c>
      <c r="L65" s="211">
        <v>0.28664413347145401</v>
      </c>
    </row>
    <row r="66" spans="1:12" ht="13" customHeight="1" x14ac:dyDescent="0.35">
      <c r="A66" s="3" t="s">
        <v>425</v>
      </c>
      <c r="B66" s="175">
        <v>1</v>
      </c>
      <c r="C66" s="4" t="s">
        <v>431</v>
      </c>
      <c r="D66" s="177" t="s">
        <v>431</v>
      </c>
      <c r="E66" s="4">
        <v>41.950375135380803</v>
      </c>
      <c r="F66" s="177">
        <v>0.21750097999739901</v>
      </c>
      <c r="G66" s="4">
        <v>41.174020878784503</v>
      </c>
      <c r="H66" s="177">
        <v>0.342288630117351</v>
      </c>
      <c r="I66" s="4" t="s">
        <v>431</v>
      </c>
      <c r="J66" s="177" t="s">
        <v>431</v>
      </c>
      <c r="K66" s="4">
        <v>-0.776354256596271</v>
      </c>
      <c r="L66" s="196">
        <v>0.40554676993836603</v>
      </c>
    </row>
    <row r="67" spans="1:12" ht="13" customHeight="1" x14ac:dyDescent="0.35">
      <c r="A67" s="3" t="s">
        <v>426</v>
      </c>
      <c r="B67" s="175">
        <v>1</v>
      </c>
      <c r="C67" s="4">
        <v>38.993591939299698</v>
      </c>
      <c r="D67" s="177">
        <v>0.26132593361706402</v>
      </c>
      <c r="E67" s="4">
        <v>39.570572965733497</v>
      </c>
      <c r="F67" s="177">
        <v>8.5569877645605696E-2</v>
      </c>
      <c r="G67" s="4">
        <v>39.901834432501502</v>
      </c>
      <c r="H67" s="177">
        <v>0.31029221250133299</v>
      </c>
      <c r="I67" s="4">
        <v>0.90824249320180395</v>
      </c>
      <c r="J67" s="177">
        <v>0.40567536370822699</v>
      </c>
      <c r="K67" s="4">
        <v>0.33126146676804802</v>
      </c>
      <c r="L67" s="196">
        <v>0.321874915299804</v>
      </c>
    </row>
    <row r="68" spans="1:12" ht="13" customHeight="1" x14ac:dyDescent="0.35">
      <c r="A68" s="103" t="s">
        <v>427</v>
      </c>
      <c r="B68" s="184">
        <v>1</v>
      </c>
      <c r="C68" s="109" t="s">
        <v>431</v>
      </c>
      <c r="D68" s="183" t="s">
        <v>431</v>
      </c>
      <c r="E68" s="109">
        <v>41.737048279009002</v>
      </c>
      <c r="F68" s="183">
        <v>0.34549081796633702</v>
      </c>
      <c r="G68" s="109">
        <v>40.733428451093602</v>
      </c>
      <c r="H68" s="183">
        <v>0.31789454090744501</v>
      </c>
      <c r="I68" s="109" t="s">
        <v>431</v>
      </c>
      <c r="J68" s="183" t="s">
        <v>431</v>
      </c>
      <c r="K68" s="109">
        <v>-1.00361982791542</v>
      </c>
      <c r="L68" s="198">
        <v>0.46948998331998898</v>
      </c>
    </row>
    <row r="69" spans="1:12" ht="13" customHeight="1" x14ac:dyDescent="0.35">
      <c r="A69" s="3"/>
      <c r="B69" s="111"/>
      <c r="C69" s="4" t="s">
        <v>806</v>
      </c>
      <c r="D69" s="177" t="s">
        <v>807</v>
      </c>
      <c r="E69" s="4" t="s">
        <v>808</v>
      </c>
      <c r="F69" s="177" t="s">
        <v>809</v>
      </c>
      <c r="G69" s="4" t="s">
        <v>776</v>
      </c>
      <c r="H69" s="177" t="s">
        <v>777</v>
      </c>
      <c r="I69" s="4" t="s">
        <v>810</v>
      </c>
      <c r="J69" s="177" t="s">
        <v>811</v>
      </c>
      <c r="K69" s="4" t="s">
        <v>812</v>
      </c>
      <c r="L69" s="196" t="s">
        <v>813</v>
      </c>
    </row>
    <row r="70" spans="1:12" ht="13" customHeight="1" x14ac:dyDescent="0.35">
      <c r="A70" s="3" t="s">
        <v>365</v>
      </c>
      <c r="B70" s="111">
        <v>3</v>
      </c>
      <c r="C70" s="4" t="s">
        <v>431</v>
      </c>
      <c r="D70" s="177" t="s">
        <v>431</v>
      </c>
      <c r="E70" s="4">
        <v>45.380992748734997</v>
      </c>
      <c r="F70" s="177">
        <v>0.29198231395490598</v>
      </c>
      <c r="G70" s="4">
        <v>45.965321312793897</v>
      </c>
      <c r="H70" s="177">
        <v>0.199249508266021</v>
      </c>
      <c r="I70" s="4" t="s">
        <v>431</v>
      </c>
      <c r="J70" s="177" t="s">
        <v>431</v>
      </c>
      <c r="K70" s="4">
        <v>0.58432856405893596</v>
      </c>
      <c r="L70" s="196">
        <v>0.35348838482574302</v>
      </c>
    </row>
    <row r="71" spans="1:12" ht="13" customHeight="1" x14ac:dyDescent="0.35">
      <c r="A71" s="3" t="s">
        <v>368</v>
      </c>
      <c r="B71" s="111">
        <v>3</v>
      </c>
      <c r="C71" s="4">
        <v>46.894624684346503</v>
      </c>
      <c r="D71" s="177">
        <v>0.349888165498495</v>
      </c>
      <c r="E71" s="4">
        <v>46.006061039230801</v>
      </c>
      <c r="F71" s="177">
        <v>0.38351624364437897</v>
      </c>
      <c r="G71" s="4">
        <v>47.341227338050501</v>
      </c>
      <c r="H71" s="177">
        <v>0.34602237024301802</v>
      </c>
      <c r="I71" s="4">
        <v>0.44660265370406199</v>
      </c>
      <c r="J71" s="177">
        <v>0.49209065126711998</v>
      </c>
      <c r="K71" s="4">
        <v>1.3351662988197599</v>
      </c>
      <c r="L71" s="196">
        <v>0.51654253440320996</v>
      </c>
    </row>
    <row r="72" spans="1:12" ht="13" customHeight="1" x14ac:dyDescent="0.35">
      <c r="A72" s="3" t="s">
        <v>387</v>
      </c>
      <c r="B72" s="111">
        <v>3</v>
      </c>
      <c r="C72" s="4" t="s">
        <v>431</v>
      </c>
      <c r="D72" s="177" t="s">
        <v>431</v>
      </c>
      <c r="E72" s="4">
        <v>49.152008265397797</v>
      </c>
      <c r="F72" s="177">
        <v>0.14008893890638399</v>
      </c>
      <c r="G72" s="4">
        <v>52.1898145549821</v>
      </c>
      <c r="H72" s="177">
        <v>0.19409899687391599</v>
      </c>
      <c r="I72" s="4" t="s">
        <v>431</v>
      </c>
      <c r="J72" s="177" t="s">
        <v>431</v>
      </c>
      <c r="K72" s="4">
        <v>3.03780628958437</v>
      </c>
      <c r="L72" s="196">
        <v>0.239372787491346</v>
      </c>
    </row>
    <row r="73" spans="1:12" ht="13" customHeight="1" x14ac:dyDescent="0.35">
      <c r="A73" s="3" t="s">
        <v>394</v>
      </c>
      <c r="B73" s="111">
        <v>3</v>
      </c>
      <c r="C73" s="4" t="s">
        <v>431</v>
      </c>
      <c r="D73" s="177" t="s">
        <v>431</v>
      </c>
      <c r="E73" s="4">
        <v>47.6912841592044</v>
      </c>
      <c r="F73" s="177">
        <v>0.22775368240656199</v>
      </c>
      <c r="G73" s="4">
        <v>47.9679405330251</v>
      </c>
      <c r="H73" s="177">
        <v>0.223840486492526</v>
      </c>
      <c r="I73" s="4" t="s">
        <v>431</v>
      </c>
      <c r="J73" s="177" t="s">
        <v>431</v>
      </c>
      <c r="K73" s="4">
        <v>0.276656373820728</v>
      </c>
      <c r="L73" s="196">
        <v>0.319337287586276</v>
      </c>
    </row>
    <row r="74" spans="1:12" ht="13" customHeight="1" x14ac:dyDescent="0.35">
      <c r="A74" s="3" t="s">
        <v>398</v>
      </c>
      <c r="B74" s="111">
        <v>3</v>
      </c>
      <c r="C74" s="4" t="s">
        <v>431</v>
      </c>
      <c r="D74" s="177" t="s">
        <v>431</v>
      </c>
      <c r="E74" s="4">
        <v>39.395232240376103</v>
      </c>
      <c r="F74" s="177">
        <v>0.28143471703332201</v>
      </c>
      <c r="G74" s="4">
        <v>40.7460702168501</v>
      </c>
      <c r="H74" s="177">
        <v>0.26040296621207698</v>
      </c>
      <c r="I74" s="4" t="s">
        <v>431</v>
      </c>
      <c r="J74" s="177" t="s">
        <v>431</v>
      </c>
      <c r="K74" s="4">
        <v>1.3508379764740299</v>
      </c>
      <c r="L74" s="196">
        <v>0.383425618293398</v>
      </c>
    </row>
    <row r="75" spans="1:12" ht="13" customHeight="1" x14ac:dyDescent="0.35">
      <c r="A75" s="103" t="s">
        <v>399</v>
      </c>
      <c r="B75" s="106">
        <v>3</v>
      </c>
      <c r="C75" s="109" t="s">
        <v>431</v>
      </c>
      <c r="D75" s="183" t="s">
        <v>431</v>
      </c>
      <c r="E75" s="109">
        <v>41.477052705729299</v>
      </c>
      <c r="F75" s="183">
        <v>0.111665135702045</v>
      </c>
      <c r="G75" s="109">
        <v>40.517642321914799</v>
      </c>
      <c r="H75" s="183">
        <v>0.40782915346104298</v>
      </c>
      <c r="I75" s="109" t="s">
        <v>431</v>
      </c>
      <c r="J75" s="183" t="s">
        <v>431</v>
      </c>
      <c r="K75" s="109">
        <v>-0.95941038381447896</v>
      </c>
      <c r="L75" s="198">
        <v>0.42284006544331498</v>
      </c>
    </row>
    <row r="77" spans="1:12" x14ac:dyDescent="0.35">
      <c r="A77" s="201" t="s">
        <v>412</v>
      </c>
    </row>
    <row r="78" spans="1:12" x14ac:dyDescent="0.35">
      <c r="A78" s="201" t="s">
        <v>428</v>
      </c>
    </row>
    <row r="79" spans="1:12" x14ac:dyDescent="0.35">
      <c r="A79" s="201" t="s">
        <v>429</v>
      </c>
    </row>
    <row r="80" spans="1:12" x14ac:dyDescent="0.35">
      <c r="A80" s="201" t="s">
        <v>413</v>
      </c>
    </row>
    <row r="81" spans="1:1" x14ac:dyDescent="0.35">
      <c r="A81" s="201" t="s">
        <v>414</v>
      </c>
    </row>
    <row r="82" spans="1:1" x14ac:dyDescent="0.35">
      <c r="A82" s="201" t="s">
        <v>415</v>
      </c>
    </row>
    <row r="83" spans="1:1" x14ac:dyDescent="0.35">
      <c r="A83" s="170" t="str">
        <f>HYPERLINK("https://oecdcode.org/disclaimers/cyprus.html", "Information on data for Cyprus: https://oecdcode.org/disclaimers/cyprus.html")</f>
        <v>Information on data for Cyprus: https://oecdcode.org/disclaimers/cyprus.html</v>
      </c>
    </row>
    <row r="84" spans="1:1" x14ac:dyDescent="0.35">
      <c r="A84" s="201" t="s">
        <v>435</v>
      </c>
    </row>
  </sheetData>
  <mergeCells count="7">
    <mergeCell ref="B7:B10"/>
    <mergeCell ref="C7:L7"/>
    <mergeCell ref="C8:D9"/>
    <mergeCell ref="E8:F9"/>
    <mergeCell ref="G8:H9"/>
    <mergeCell ref="I8:J9"/>
    <mergeCell ref="K8:L9"/>
  </mergeCells>
  <conditionalFormatting sqref="I1:I200">
    <cfRule type="expression" dxfId="583" priority="2">
      <formula>ABS(I1/J1)&gt;1.95996398454005</formula>
    </cfRule>
  </conditionalFormatting>
  <conditionalFormatting sqref="K1:K200">
    <cfRule type="expression" dxfId="582"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D107"/>
  <sheetViews>
    <sheetView showGridLines="0" zoomScale="80" workbookViewId="0"/>
  </sheetViews>
  <sheetFormatPr defaultColWidth="10.90625" defaultRowHeight="14.5" x14ac:dyDescent="0.35"/>
  <cols>
    <col min="1" max="1" width="30.7265625" customWidth="1"/>
    <col min="2" max="2" width="8.7265625" customWidth="1"/>
  </cols>
  <sheetData>
    <row r="1" spans="1:134" x14ac:dyDescent="0.35">
      <c r="A1" s="12" t="s">
        <v>308</v>
      </c>
    </row>
    <row r="2" spans="1:134" x14ac:dyDescent="0.35">
      <c r="A2" s="23" t="s">
        <v>309</v>
      </c>
    </row>
    <row r="3" spans="1:134" x14ac:dyDescent="0.35">
      <c r="A3" s="41" t="s">
        <v>343</v>
      </c>
    </row>
    <row r="4" spans="1:134" x14ac:dyDescent="0.35">
      <c r="A4" s="168" t="str">
        <f>HYPERLINK("#'TOC'!A1", "Back to TOC")</f>
        <v>Back to TOC</v>
      </c>
    </row>
    <row r="6" spans="1:134" ht="16" customHeight="1" x14ac:dyDescent="0.35">
      <c r="B6" s="334" t="s">
        <v>344</v>
      </c>
      <c r="C6" s="337" t="s">
        <v>698</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43"/>
    </row>
    <row r="7" spans="1:134" ht="32" customHeight="1" x14ac:dyDescent="0.35">
      <c r="B7" s="335"/>
      <c r="C7" s="338" t="s">
        <v>689</v>
      </c>
      <c r="D7" s="338"/>
      <c r="E7" s="338"/>
      <c r="F7" s="338"/>
      <c r="G7" s="338"/>
      <c r="H7" s="338"/>
      <c r="I7" s="338"/>
      <c r="J7" s="338"/>
      <c r="K7" s="338" t="s">
        <v>690</v>
      </c>
      <c r="L7" s="338"/>
      <c r="M7" s="338"/>
      <c r="N7" s="338"/>
      <c r="O7" s="338"/>
      <c r="P7" s="338"/>
      <c r="Q7" s="338"/>
      <c r="R7" s="338"/>
      <c r="S7" s="338" t="s">
        <v>691</v>
      </c>
      <c r="T7" s="338"/>
      <c r="U7" s="338"/>
      <c r="V7" s="338"/>
      <c r="W7" s="338"/>
      <c r="X7" s="338"/>
      <c r="Y7" s="338"/>
      <c r="Z7" s="338"/>
      <c r="AA7" s="338" t="s">
        <v>692</v>
      </c>
      <c r="AB7" s="338"/>
      <c r="AC7" s="338"/>
      <c r="AD7" s="338"/>
      <c r="AE7" s="338"/>
      <c r="AF7" s="338"/>
      <c r="AG7" s="338"/>
      <c r="AH7" s="338"/>
      <c r="AI7" s="338" t="s">
        <v>693</v>
      </c>
      <c r="AJ7" s="338"/>
      <c r="AK7" s="338"/>
      <c r="AL7" s="338"/>
      <c r="AM7" s="338"/>
      <c r="AN7" s="338"/>
      <c r="AO7" s="338"/>
      <c r="AP7" s="338"/>
      <c r="AQ7" s="338" t="s">
        <v>694</v>
      </c>
      <c r="AR7" s="338"/>
      <c r="AS7" s="338"/>
      <c r="AT7" s="338"/>
      <c r="AU7" s="338"/>
      <c r="AV7" s="338"/>
      <c r="AW7" s="338"/>
      <c r="AX7" s="338"/>
      <c r="AY7" s="338" t="s">
        <v>695</v>
      </c>
      <c r="AZ7" s="338"/>
      <c r="BA7" s="338"/>
      <c r="BB7" s="338"/>
      <c r="BC7" s="338"/>
      <c r="BD7" s="338"/>
      <c r="BE7" s="338"/>
      <c r="BF7" s="338"/>
      <c r="BG7" s="338" t="s">
        <v>700</v>
      </c>
      <c r="BH7" s="338"/>
      <c r="BI7" s="338"/>
      <c r="BJ7" s="338"/>
      <c r="BK7" s="338"/>
      <c r="BL7" s="338"/>
      <c r="BM7" s="338"/>
      <c r="BN7" s="338"/>
      <c r="BO7" s="338" t="s">
        <v>699</v>
      </c>
      <c r="BP7" s="338"/>
      <c r="BQ7" s="338"/>
      <c r="BR7" s="338"/>
      <c r="BS7" s="338"/>
      <c r="BT7" s="338"/>
      <c r="BU7" s="338"/>
      <c r="BV7" s="338"/>
      <c r="BW7" s="338" t="s">
        <v>696</v>
      </c>
      <c r="BX7" s="338"/>
      <c r="BY7" s="338"/>
      <c r="BZ7" s="338"/>
      <c r="CA7" s="338"/>
      <c r="CB7" s="338"/>
      <c r="CC7" s="338"/>
      <c r="CD7" s="338"/>
      <c r="CE7" s="338" t="s">
        <v>697</v>
      </c>
      <c r="CF7" s="338"/>
      <c r="CG7" s="338"/>
      <c r="CH7" s="338"/>
      <c r="CI7" s="338"/>
      <c r="CJ7" s="338"/>
      <c r="CK7" s="338"/>
      <c r="CL7" s="338"/>
      <c r="CM7" s="365" t="s">
        <v>348</v>
      </c>
      <c r="CN7" s="365"/>
      <c r="CO7" s="365"/>
      <c r="CP7" s="365"/>
      <c r="CQ7" s="365"/>
      <c r="CR7" s="365"/>
      <c r="CS7" s="365"/>
      <c r="CT7" s="365"/>
      <c r="CU7" s="365"/>
      <c r="CV7" s="365"/>
      <c r="CW7" s="365"/>
      <c r="CX7" s="365"/>
      <c r="CY7" s="365"/>
      <c r="CZ7" s="365"/>
      <c r="DA7" s="365"/>
      <c r="DB7" s="365"/>
      <c r="DC7" s="365"/>
      <c r="DD7" s="365"/>
      <c r="DE7" s="365"/>
      <c r="DF7" s="365"/>
      <c r="DG7" s="365"/>
      <c r="DH7" s="365"/>
      <c r="DI7" s="365" t="s">
        <v>351</v>
      </c>
      <c r="DJ7" s="365"/>
      <c r="DK7" s="365"/>
      <c r="DL7" s="365"/>
      <c r="DM7" s="365"/>
      <c r="DN7" s="365"/>
      <c r="DO7" s="365"/>
      <c r="DP7" s="365"/>
      <c r="DQ7" s="365"/>
      <c r="DR7" s="365"/>
      <c r="DS7" s="365"/>
      <c r="DT7" s="365"/>
      <c r="DU7" s="365"/>
      <c r="DV7" s="365"/>
      <c r="DW7" s="365"/>
      <c r="DX7" s="365"/>
      <c r="DY7" s="365"/>
      <c r="DZ7" s="365"/>
      <c r="EA7" s="365"/>
      <c r="EB7" s="365"/>
      <c r="EC7" s="365"/>
      <c r="ED7" s="366"/>
    </row>
    <row r="8" spans="1:134" ht="16" customHeight="1" x14ac:dyDescent="0.35">
      <c r="B8" s="335"/>
      <c r="C8" s="344" t="s">
        <v>349</v>
      </c>
      <c r="D8" s="344"/>
      <c r="E8" s="344" t="s">
        <v>487</v>
      </c>
      <c r="F8" s="344"/>
      <c r="G8" s="344"/>
      <c r="H8" s="344"/>
      <c r="I8" s="344"/>
      <c r="J8" s="344"/>
      <c r="K8" s="344" t="s">
        <v>349</v>
      </c>
      <c r="L8" s="344"/>
      <c r="M8" s="344" t="s">
        <v>487</v>
      </c>
      <c r="N8" s="344"/>
      <c r="O8" s="344"/>
      <c r="P8" s="344"/>
      <c r="Q8" s="344"/>
      <c r="R8" s="344"/>
      <c r="S8" s="344" t="s">
        <v>349</v>
      </c>
      <c r="T8" s="344"/>
      <c r="U8" s="344" t="s">
        <v>487</v>
      </c>
      <c r="V8" s="344"/>
      <c r="W8" s="344"/>
      <c r="X8" s="344"/>
      <c r="Y8" s="344"/>
      <c r="Z8" s="344"/>
      <c r="AA8" s="344" t="s">
        <v>349</v>
      </c>
      <c r="AB8" s="344"/>
      <c r="AC8" s="344" t="s">
        <v>487</v>
      </c>
      <c r="AD8" s="344"/>
      <c r="AE8" s="344"/>
      <c r="AF8" s="344"/>
      <c r="AG8" s="344"/>
      <c r="AH8" s="344"/>
      <c r="AI8" s="344" t="s">
        <v>349</v>
      </c>
      <c r="AJ8" s="344"/>
      <c r="AK8" s="344" t="s">
        <v>487</v>
      </c>
      <c r="AL8" s="344"/>
      <c r="AM8" s="344"/>
      <c r="AN8" s="344"/>
      <c r="AO8" s="344"/>
      <c r="AP8" s="344"/>
      <c r="AQ8" s="344" t="s">
        <v>349</v>
      </c>
      <c r="AR8" s="344"/>
      <c r="AS8" s="344" t="s">
        <v>487</v>
      </c>
      <c r="AT8" s="344"/>
      <c r="AU8" s="344"/>
      <c r="AV8" s="344"/>
      <c r="AW8" s="344"/>
      <c r="AX8" s="344"/>
      <c r="AY8" s="344" t="s">
        <v>349</v>
      </c>
      <c r="AZ8" s="344"/>
      <c r="BA8" s="344" t="s">
        <v>487</v>
      </c>
      <c r="BB8" s="344"/>
      <c r="BC8" s="344"/>
      <c r="BD8" s="344"/>
      <c r="BE8" s="344"/>
      <c r="BF8" s="344"/>
      <c r="BG8" s="344" t="s">
        <v>349</v>
      </c>
      <c r="BH8" s="344"/>
      <c r="BI8" s="344" t="s">
        <v>487</v>
      </c>
      <c r="BJ8" s="344"/>
      <c r="BK8" s="344"/>
      <c r="BL8" s="344"/>
      <c r="BM8" s="344"/>
      <c r="BN8" s="344"/>
      <c r="BO8" s="344" t="s">
        <v>349</v>
      </c>
      <c r="BP8" s="344"/>
      <c r="BQ8" s="344" t="s">
        <v>487</v>
      </c>
      <c r="BR8" s="344"/>
      <c r="BS8" s="344"/>
      <c r="BT8" s="344"/>
      <c r="BU8" s="344"/>
      <c r="BV8" s="344"/>
      <c r="BW8" s="344" t="s">
        <v>349</v>
      </c>
      <c r="BX8" s="344"/>
      <c r="BY8" s="344" t="s">
        <v>487</v>
      </c>
      <c r="BZ8" s="344"/>
      <c r="CA8" s="344"/>
      <c r="CB8" s="344"/>
      <c r="CC8" s="344"/>
      <c r="CD8" s="344"/>
      <c r="CE8" s="344" t="s">
        <v>349</v>
      </c>
      <c r="CF8" s="344"/>
      <c r="CG8" s="344" t="s">
        <v>487</v>
      </c>
      <c r="CH8" s="344"/>
      <c r="CI8" s="344"/>
      <c r="CJ8" s="344"/>
      <c r="CK8" s="344"/>
      <c r="CL8" s="344"/>
      <c r="CM8" s="340" t="s">
        <v>349</v>
      </c>
      <c r="CN8" s="340"/>
      <c r="CO8" s="340"/>
      <c r="CP8" s="340"/>
      <c r="CQ8" s="340"/>
      <c r="CR8" s="340"/>
      <c r="CS8" s="340"/>
      <c r="CT8" s="340"/>
      <c r="CU8" s="340"/>
      <c r="CV8" s="340"/>
      <c r="CW8" s="340"/>
      <c r="CX8" s="340"/>
      <c r="CY8" s="340"/>
      <c r="CZ8" s="340"/>
      <c r="DA8" s="340"/>
      <c r="DB8" s="340"/>
      <c r="DC8" s="340"/>
      <c r="DD8" s="340"/>
      <c r="DE8" s="340"/>
      <c r="DF8" s="340"/>
      <c r="DG8" s="340"/>
      <c r="DH8" s="340"/>
      <c r="DI8" s="340" t="s">
        <v>349</v>
      </c>
      <c r="DJ8" s="340"/>
      <c r="DK8" s="340"/>
      <c r="DL8" s="340"/>
      <c r="DM8" s="340"/>
      <c r="DN8" s="340"/>
      <c r="DO8" s="340"/>
      <c r="DP8" s="340"/>
      <c r="DQ8" s="340"/>
      <c r="DR8" s="340"/>
      <c r="DS8" s="340"/>
      <c r="DT8" s="340"/>
      <c r="DU8" s="340"/>
      <c r="DV8" s="340"/>
      <c r="DW8" s="340"/>
      <c r="DX8" s="340"/>
      <c r="DY8" s="340"/>
      <c r="DZ8" s="340"/>
      <c r="EA8" s="340"/>
      <c r="EB8" s="340"/>
      <c r="EC8" s="340"/>
      <c r="ED8" s="342"/>
    </row>
    <row r="9" spans="1:134" ht="64" customHeight="1" x14ac:dyDescent="0.35">
      <c r="B9" s="335"/>
      <c r="C9" s="344"/>
      <c r="D9" s="344"/>
      <c r="E9" s="363" t="s">
        <v>488</v>
      </c>
      <c r="F9" s="363"/>
      <c r="G9" s="363" t="s">
        <v>489</v>
      </c>
      <c r="H9" s="363"/>
      <c r="I9" s="363" t="s">
        <v>490</v>
      </c>
      <c r="J9" s="363"/>
      <c r="K9" s="344"/>
      <c r="L9" s="344"/>
      <c r="M9" s="363" t="s">
        <v>488</v>
      </c>
      <c r="N9" s="363"/>
      <c r="O9" s="363" t="s">
        <v>489</v>
      </c>
      <c r="P9" s="363"/>
      <c r="Q9" s="363" t="s">
        <v>490</v>
      </c>
      <c r="R9" s="363"/>
      <c r="S9" s="344"/>
      <c r="T9" s="344"/>
      <c r="U9" s="363" t="s">
        <v>488</v>
      </c>
      <c r="V9" s="363"/>
      <c r="W9" s="363" t="s">
        <v>489</v>
      </c>
      <c r="X9" s="363"/>
      <c r="Y9" s="363" t="s">
        <v>490</v>
      </c>
      <c r="Z9" s="363"/>
      <c r="AA9" s="344"/>
      <c r="AB9" s="344"/>
      <c r="AC9" s="363" t="s">
        <v>488</v>
      </c>
      <c r="AD9" s="363"/>
      <c r="AE9" s="363" t="s">
        <v>489</v>
      </c>
      <c r="AF9" s="363"/>
      <c r="AG9" s="363" t="s">
        <v>490</v>
      </c>
      <c r="AH9" s="363"/>
      <c r="AI9" s="344"/>
      <c r="AJ9" s="344"/>
      <c r="AK9" s="363" t="s">
        <v>488</v>
      </c>
      <c r="AL9" s="363"/>
      <c r="AM9" s="363" t="s">
        <v>489</v>
      </c>
      <c r="AN9" s="363"/>
      <c r="AO9" s="363" t="s">
        <v>490</v>
      </c>
      <c r="AP9" s="363"/>
      <c r="AQ9" s="344"/>
      <c r="AR9" s="344"/>
      <c r="AS9" s="363" t="s">
        <v>488</v>
      </c>
      <c r="AT9" s="363"/>
      <c r="AU9" s="363" t="s">
        <v>489</v>
      </c>
      <c r="AV9" s="363"/>
      <c r="AW9" s="363" t="s">
        <v>490</v>
      </c>
      <c r="AX9" s="363"/>
      <c r="AY9" s="344"/>
      <c r="AZ9" s="344"/>
      <c r="BA9" s="363" t="s">
        <v>488</v>
      </c>
      <c r="BB9" s="363"/>
      <c r="BC9" s="363" t="s">
        <v>489</v>
      </c>
      <c r="BD9" s="363"/>
      <c r="BE9" s="363" t="s">
        <v>490</v>
      </c>
      <c r="BF9" s="363"/>
      <c r="BG9" s="344"/>
      <c r="BH9" s="344"/>
      <c r="BI9" s="363" t="s">
        <v>488</v>
      </c>
      <c r="BJ9" s="363"/>
      <c r="BK9" s="363" t="s">
        <v>489</v>
      </c>
      <c r="BL9" s="363"/>
      <c r="BM9" s="363" t="s">
        <v>490</v>
      </c>
      <c r="BN9" s="363"/>
      <c r="BO9" s="344"/>
      <c r="BP9" s="344"/>
      <c r="BQ9" s="363" t="s">
        <v>488</v>
      </c>
      <c r="BR9" s="363"/>
      <c r="BS9" s="363" t="s">
        <v>489</v>
      </c>
      <c r="BT9" s="363"/>
      <c r="BU9" s="363" t="s">
        <v>490</v>
      </c>
      <c r="BV9" s="363"/>
      <c r="BW9" s="344"/>
      <c r="BX9" s="344"/>
      <c r="BY9" s="363" t="s">
        <v>488</v>
      </c>
      <c r="BZ9" s="363"/>
      <c r="CA9" s="363" t="s">
        <v>489</v>
      </c>
      <c r="CB9" s="363"/>
      <c r="CC9" s="363" t="s">
        <v>490</v>
      </c>
      <c r="CD9" s="363"/>
      <c r="CE9" s="344"/>
      <c r="CF9" s="344"/>
      <c r="CG9" s="363" t="s">
        <v>488</v>
      </c>
      <c r="CH9" s="363"/>
      <c r="CI9" s="363" t="s">
        <v>489</v>
      </c>
      <c r="CJ9" s="363"/>
      <c r="CK9" s="363" t="s">
        <v>490</v>
      </c>
      <c r="CL9" s="363"/>
      <c r="CM9" s="340" t="s">
        <v>689</v>
      </c>
      <c r="CN9" s="340"/>
      <c r="CO9" s="340" t="s">
        <v>690</v>
      </c>
      <c r="CP9" s="340"/>
      <c r="CQ9" s="340" t="s">
        <v>691</v>
      </c>
      <c r="CR9" s="340"/>
      <c r="CS9" s="340" t="s">
        <v>692</v>
      </c>
      <c r="CT9" s="340"/>
      <c r="CU9" s="340" t="s">
        <v>693</v>
      </c>
      <c r="CV9" s="340"/>
      <c r="CW9" s="340" t="s">
        <v>694</v>
      </c>
      <c r="CX9" s="340"/>
      <c r="CY9" s="340" t="s">
        <v>695</v>
      </c>
      <c r="CZ9" s="340"/>
      <c r="DA9" s="340" t="s">
        <v>700</v>
      </c>
      <c r="DB9" s="340"/>
      <c r="DC9" s="340" t="s">
        <v>699</v>
      </c>
      <c r="DD9" s="340"/>
      <c r="DE9" s="340" t="s">
        <v>696</v>
      </c>
      <c r="DF9" s="340"/>
      <c r="DG9" s="340" t="s">
        <v>697</v>
      </c>
      <c r="DH9" s="340"/>
      <c r="DI9" s="340" t="s">
        <v>689</v>
      </c>
      <c r="DJ9" s="340"/>
      <c r="DK9" s="340" t="s">
        <v>690</v>
      </c>
      <c r="DL9" s="340"/>
      <c r="DM9" s="340" t="s">
        <v>691</v>
      </c>
      <c r="DN9" s="340"/>
      <c r="DO9" s="340" t="s">
        <v>692</v>
      </c>
      <c r="DP9" s="340"/>
      <c r="DQ9" s="340" t="s">
        <v>693</v>
      </c>
      <c r="DR9" s="340"/>
      <c r="DS9" s="340" t="s">
        <v>694</v>
      </c>
      <c r="DT9" s="340"/>
      <c r="DU9" s="340" t="s">
        <v>695</v>
      </c>
      <c r="DV9" s="340"/>
      <c r="DW9" s="340" t="s">
        <v>700</v>
      </c>
      <c r="DX9" s="340"/>
      <c r="DY9" s="340" t="s">
        <v>699</v>
      </c>
      <c r="DZ9" s="340"/>
      <c r="EA9" s="340" t="s">
        <v>696</v>
      </c>
      <c r="EB9" s="340"/>
      <c r="EC9" s="340" t="s">
        <v>697</v>
      </c>
      <c r="ED9" s="342"/>
    </row>
    <row r="10" spans="1:134" ht="16" customHeight="1" x14ac:dyDescent="0.35">
      <c r="B10" s="336"/>
      <c r="C10" s="34" t="s">
        <v>347</v>
      </c>
      <c r="D10" s="34" t="s">
        <v>346</v>
      </c>
      <c r="E10" s="34" t="s">
        <v>347</v>
      </c>
      <c r="F10" s="34" t="s">
        <v>346</v>
      </c>
      <c r="G10" s="34" t="s">
        <v>347</v>
      </c>
      <c r="H10" s="34" t="s">
        <v>346</v>
      </c>
      <c r="I10" s="34" t="s">
        <v>350</v>
      </c>
      <c r="J10" s="34" t="s">
        <v>346</v>
      </c>
      <c r="K10" s="34" t="s">
        <v>347</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347</v>
      </c>
      <c r="AR10" s="34" t="s">
        <v>346</v>
      </c>
      <c r="AS10" s="34" t="s">
        <v>347</v>
      </c>
      <c r="AT10" s="34" t="s">
        <v>346</v>
      </c>
      <c r="AU10" s="34" t="s">
        <v>347</v>
      </c>
      <c r="AV10" s="34" t="s">
        <v>346</v>
      </c>
      <c r="AW10" s="34" t="s">
        <v>350</v>
      </c>
      <c r="AX10" s="34" t="s">
        <v>346</v>
      </c>
      <c r="AY10" s="34" t="s">
        <v>347</v>
      </c>
      <c r="AZ10" s="34" t="s">
        <v>346</v>
      </c>
      <c r="BA10" s="34" t="s">
        <v>347</v>
      </c>
      <c r="BB10" s="34" t="s">
        <v>346</v>
      </c>
      <c r="BC10" s="34" t="s">
        <v>347</v>
      </c>
      <c r="BD10" s="34" t="s">
        <v>346</v>
      </c>
      <c r="BE10" s="34" t="s">
        <v>350</v>
      </c>
      <c r="BF10" s="34" t="s">
        <v>346</v>
      </c>
      <c r="BG10" s="34" t="s">
        <v>347</v>
      </c>
      <c r="BH10" s="34" t="s">
        <v>346</v>
      </c>
      <c r="BI10" s="34" t="s">
        <v>347</v>
      </c>
      <c r="BJ10" s="34" t="s">
        <v>346</v>
      </c>
      <c r="BK10" s="34" t="s">
        <v>347</v>
      </c>
      <c r="BL10" s="34" t="s">
        <v>346</v>
      </c>
      <c r="BM10" s="34" t="s">
        <v>350</v>
      </c>
      <c r="BN10" s="34" t="s">
        <v>346</v>
      </c>
      <c r="BO10" s="34" t="s">
        <v>347</v>
      </c>
      <c r="BP10" s="34" t="s">
        <v>346</v>
      </c>
      <c r="BQ10" s="34" t="s">
        <v>347</v>
      </c>
      <c r="BR10" s="34" t="s">
        <v>346</v>
      </c>
      <c r="BS10" s="34" t="s">
        <v>347</v>
      </c>
      <c r="BT10" s="34" t="s">
        <v>346</v>
      </c>
      <c r="BU10" s="34" t="s">
        <v>350</v>
      </c>
      <c r="BV10" s="34" t="s">
        <v>346</v>
      </c>
      <c r="BW10" s="34" t="s">
        <v>347</v>
      </c>
      <c r="BX10" s="34" t="s">
        <v>346</v>
      </c>
      <c r="BY10" s="34" t="s">
        <v>347</v>
      </c>
      <c r="BZ10" s="34" t="s">
        <v>346</v>
      </c>
      <c r="CA10" s="34" t="s">
        <v>347</v>
      </c>
      <c r="CB10" s="34" t="s">
        <v>346</v>
      </c>
      <c r="CC10" s="34" t="s">
        <v>350</v>
      </c>
      <c r="CD10" s="34" t="s">
        <v>346</v>
      </c>
      <c r="CE10" s="34" t="s">
        <v>347</v>
      </c>
      <c r="CF10" s="34" t="s">
        <v>346</v>
      </c>
      <c r="CG10" s="34" t="s">
        <v>347</v>
      </c>
      <c r="CH10" s="34" t="s">
        <v>346</v>
      </c>
      <c r="CI10" s="34" t="s">
        <v>347</v>
      </c>
      <c r="CJ10" s="34" t="s">
        <v>346</v>
      </c>
      <c r="CK10" s="34" t="s">
        <v>350</v>
      </c>
      <c r="CL10" s="34" t="s">
        <v>346</v>
      </c>
      <c r="CM10" s="34" t="s">
        <v>350</v>
      </c>
      <c r="CN10" s="34" t="s">
        <v>346</v>
      </c>
      <c r="CO10" s="34" t="s">
        <v>350</v>
      </c>
      <c r="CP10" s="34" t="s">
        <v>346</v>
      </c>
      <c r="CQ10" s="34" t="s">
        <v>350</v>
      </c>
      <c r="CR10" s="34" t="s">
        <v>346</v>
      </c>
      <c r="CS10" s="34" t="s">
        <v>350</v>
      </c>
      <c r="CT10" s="34" t="s">
        <v>346</v>
      </c>
      <c r="CU10" s="34" t="s">
        <v>350</v>
      </c>
      <c r="CV10" s="34" t="s">
        <v>346</v>
      </c>
      <c r="CW10" s="34" t="s">
        <v>350</v>
      </c>
      <c r="CX10" s="34" t="s">
        <v>346</v>
      </c>
      <c r="CY10" s="34" t="s">
        <v>350</v>
      </c>
      <c r="CZ10" s="34" t="s">
        <v>346</v>
      </c>
      <c r="DA10" s="34" t="s">
        <v>350</v>
      </c>
      <c r="DB10" s="34" t="s">
        <v>346</v>
      </c>
      <c r="DC10" s="34" t="s">
        <v>350</v>
      </c>
      <c r="DD10" s="34" t="s">
        <v>346</v>
      </c>
      <c r="DE10" s="34" t="s">
        <v>350</v>
      </c>
      <c r="DF10" s="34" t="s">
        <v>346</v>
      </c>
      <c r="DG10" s="34" t="s">
        <v>350</v>
      </c>
      <c r="DH10" s="34" t="s">
        <v>346</v>
      </c>
      <c r="DI10" s="34" t="s">
        <v>350</v>
      </c>
      <c r="DJ10" s="34" t="s">
        <v>346</v>
      </c>
      <c r="DK10" s="34" t="s">
        <v>350</v>
      </c>
      <c r="DL10" s="34" t="s">
        <v>346</v>
      </c>
      <c r="DM10" s="34" t="s">
        <v>350</v>
      </c>
      <c r="DN10" s="34" t="s">
        <v>346</v>
      </c>
      <c r="DO10" s="34" t="s">
        <v>350</v>
      </c>
      <c r="DP10" s="34" t="s">
        <v>346</v>
      </c>
      <c r="DQ10" s="34" t="s">
        <v>350</v>
      </c>
      <c r="DR10" s="34" t="s">
        <v>346</v>
      </c>
      <c r="DS10" s="34" t="s">
        <v>350</v>
      </c>
      <c r="DT10" s="34" t="s">
        <v>346</v>
      </c>
      <c r="DU10" s="34" t="s">
        <v>350</v>
      </c>
      <c r="DV10" s="34" t="s">
        <v>346</v>
      </c>
      <c r="DW10" s="34" t="s">
        <v>350</v>
      </c>
      <c r="DX10" s="34" t="s">
        <v>346</v>
      </c>
      <c r="DY10" s="34" t="s">
        <v>350</v>
      </c>
      <c r="DZ10" s="34" t="s">
        <v>346</v>
      </c>
      <c r="EA10" s="34" t="s">
        <v>350</v>
      </c>
      <c r="EB10" s="34" t="s">
        <v>346</v>
      </c>
      <c r="EC10" s="34" t="s">
        <v>350</v>
      </c>
      <c r="ED10" s="45" t="s">
        <v>346</v>
      </c>
    </row>
    <row r="11" spans="1:134" ht="13" customHeight="1" x14ac:dyDescent="0.35">
      <c r="A11" s="53"/>
      <c r="B11" s="185"/>
      <c r="C11" s="54" t="s">
        <v>2308</v>
      </c>
      <c r="D11" s="186" t="s">
        <v>2309</v>
      </c>
      <c r="E11" s="54" t="s">
        <v>2310</v>
      </c>
      <c r="F11" s="186" t="s">
        <v>2311</v>
      </c>
      <c r="G11" s="54" t="s">
        <v>2312</v>
      </c>
      <c r="H11" s="186" t="s">
        <v>2313</v>
      </c>
      <c r="I11" s="54" t="s">
        <v>2314</v>
      </c>
      <c r="J11" s="186" t="s">
        <v>2315</v>
      </c>
      <c r="K11" s="54" t="s">
        <v>2316</v>
      </c>
      <c r="L11" s="186" t="s">
        <v>2317</v>
      </c>
      <c r="M11" s="54" t="s">
        <v>2318</v>
      </c>
      <c r="N11" s="186" t="s">
        <v>2319</v>
      </c>
      <c r="O11" s="54" t="s">
        <v>2320</v>
      </c>
      <c r="P11" s="186" t="s">
        <v>2321</v>
      </c>
      <c r="Q11" s="54" t="s">
        <v>2322</v>
      </c>
      <c r="R11" s="186" t="s">
        <v>2323</v>
      </c>
      <c r="S11" s="54" t="s">
        <v>2324</v>
      </c>
      <c r="T11" s="186" t="s">
        <v>2325</v>
      </c>
      <c r="U11" s="54" t="s">
        <v>2326</v>
      </c>
      <c r="V11" s="186" t="s">
        <v>2327</v>
      </c>
      <c r="W11" s="54" t="s">
        <v>2328</v>
      </c>
      <c r="X11" s="186" t="s">
        <v>2329</v>
      </c>
      <c r="Y11" s="54" t="s">
        <v>2330</v>
      </c>
      <c r="Z11" s="186" t="s">
        <v>2331</v>
      </c>
      <c r="AA11" s="54" t="s">
        <v>2332</v>
      </c>
      <c r="AB11" s="186" t="s">
        <v>2333</v>
      </c>
      <c r="AC11" s="54" t="s">
        <v>2334</v>
      </c>
      <c r="AD11" s="186" t="s">
        <v>2335</v>
      </c>
      <c r="AE11" s="54" t="s">
        <v>2336</v>
      </c>
      <c r="AF11" s="186" t="s">
        <v>2337</v>
      </c>
      <c r="AG11" s="54" t="s">
        <v>2338</v>
      </c>
      <c r="AH11" s="186" t="s">
        <v>2339</v>
      </c>
      <c r="AI11" s="54" t="s">
        <v>2340</v>
      </c>
      <c r="AJ11" s="186" t="s">
        <v>2341</v>
      </c>
      <c r="AK11" s="54" t="s">
        <v>2342</v>
      </c>
      <c r="AL11" s="186" t="s">
        <v>2343</v>
      </c>
      <c r="AM11" s="54" t="s">
        <v>2344</v>
      </c>
      <c r="AN11" s="186" t="s">
        <v>2345</v>
      </c>
      <c r="AO11" s="54" t="s">
        <v>2346</v>
      </c>
      <c r="AP11" s="186" t="s">
        <v>2347</v>
      </c>
      <c r="AQ11" s="54" t="s">
        <v>2348</v>
      </c>
      <c r="AR11" s="186" t="s">
        <v>2349</v>
      </c>
      <c r="AS11" s="54" t="s">
        <v>2350</v>
      </c>
      <c r="AT11" s="186" t="s">
        <v>2351</v>
      </c>
      <c r="AU11" s="54" t="s">
        <v>2352</v>
      </c>
      <c r="AV11" s="186" t="s">
        <v>2353</v>
      </c>
      <c r="AW11" s="54" t="s">
        <v>2354</v>
      </c>
      <c r="AX11" s="186" t="s">
        <v>2355</v>
      </c>
      <c r="AY11" s="54" t="s">
        <v>2356</v>
      </c>
      <c r="AZ11" s="186" t="s">
        <v>2357</v>
      </c>
      <c r="BA11" s="54" t="s">
        <v>2358</v>
      </c>
      <c r="BB11" s="186" t="s">
        <v>2359</v>
      </c>
      <c r="BC11" s="54" t="s">
        <v>2360</v>
      </c>
      <c r="BD11" s="186" t="s">
        <v>2361</v>
      </c>
      <c r="BE11" s="54" t="s">
        <v>2362</v>
      </c>
      <c r="BF11" s="186" t="s">
        <v>2363</v>
      </c>
      <c r="BG11" s="54" t="s">
        <v>2364</v>
      </c>
      <c r="BH11" s="186" t="s">
        <v>2365</v>
      </c>
      <c r="BI11" s="54" t="s">
        <v>2366</v>
      </c>
      <c r="BJ11" s="186" t="s">
        <v>2367</v>
      </c>
      <c r="BK11" s="54" t="s">
        <v>2368</v>
      </c>
      <c r="BL11" s="186" t="s">
        <v>2369</v>
      </c>
      <c r="BM11" s="54" t="s">
        <v>2370</v>
      </c>
      <c r="BN11" s="186" t="s">
        <v>2371</v>
      </c>
      <c r="BO11" s="54" t="s">
        <v>2372</v>
      </c>
      <c r="BP11" s="186" t="s">
        <v>2373</v>
      </c>
      <c r="BQ11" s="54" t="s">
        <v>2374</v>
      </c>
      <c r="BR11" s="186" t="s">
        <v>2375</v>
      </c>
      <c r="BS11" s="54" t="s">
        <v>2376</v>
      </c>
      <c r="BT11" s="186" t="s">
        <v>2377</v>
      </c>
      <c r="BU11" s="54" t="s">
        <v>2378</v>
      </c>
      <c r="BV11" s="186" t="s">
        <v>2379</v>
      </c>
      <c r="BW11" s="54" t="s">
        <v>2380</v>
      </c>
      <c r="BX11" s="186" t="s">
        <v>2381</v>
      </c>
      <c r="BY11" s="54" t="s">
        <v>2382</v>
      </c>
      <c r="BZ11" s="186" t="s">
        <v>2383</v>
      </c>
      <c r="CA11" s="54" t="s">
        <v>2384</v>
      </c>
      <c r="CB11" s="186" t="s">
        <v>2385</v>
      </c>
      <c r="CC11" s="54" t="s">
        <v>2386</v>
      </c>
      <c r="CD11" s="186" t="s">
        <v>2387</v>
      </c>
      <c r="CE11" s="54" t="s">
        <v>2388</v>
      </c>
      <c r="CF11" s="186" t="s">
        <v>2389</v>
      </c>
      <c r="CG11" s="54" t="s">
        <v>2390</v>
      </c>
      <c r="CH11" s="186" t="s">
        <v>2391</v>
      </c>
      <c r="CI11" s="54" t="s">
        <v>2392</v>
      </c>
      <c r="CJ11" s="186" t="s">
        <v>2393</v>
      </c>
      <c r="CK11" s="54" t="s">
        <v>2394</v>
      </c>
      <c r="CL11" s="186" t="s">
        <v>2395</v>
      </c>
      <c r="CM11" s="56" t="s">
        <v>2396</v>
      </c>
      <c r="CN11" s="56" t="s">
        <v>2397</v>
      </c>
      <c r="CO11" s="56" t="s">
        <v>2398</v>
      </c>
      <c r="CP11" s="56" t="s">
        <v>2399</v>
      </c>
      <c r="CQ11" s="56" t="s">
        <v>2400</v>
      </c>
      <c r="CR11" s="56" t="s">
        <v>2401</v>
      </c>
      <c r="CS11" s="56" t="s">
        <v>2402</v>
      </c>
      <c r="CT11" s="56" t="s">
        <v>2403</v>
      </c>
      <c r="CU11" s="56" t="s">
        <v>2404</v>
      </c>
      <c r="CV11" s="56" t="s">
        <v>2405</v>
      </c>
      <c r="CW11" s="56" t="s">
        <v>2406</v>
      </c>
      <c r="CX11" s="56" t="s">
        <v>2407</v>
      </c>
      <c r="CY11" s="56" t="s">
        <v>2408</v>
      </c>
      <c r="CZ11" s="56" t="s">
        <v>2409</v>
      </c>
      <c r="DA11" s="56" t="s">
        <v>2410</v>
      </c>
      <c r="DB11" s="56" t="s">
        <v>2411</v>
      </c>
      <c r="DC11" s="56" t="s">
        <v>2412</v>
      </c>
      <c r="DD11" s="56" t="s">
        <v>2413</v>
      </c>
      <c r="DE11" s="56" t="s">
        <v>2414</v>
      </c>
      <c r="DF11" s="56" t="s">
        <v>2415</v>
      </c>
      <c r="DG11" s="56" t="s">
        <v>2416</v>
      </c>
      <c r="DH11" s="56" t="s">
        <v>2417</v>
      </c>
      <c r="DI11" s="56" t="s">
        <v>2418</v>
      </c>
      <c r="DJ11" s="56" t="s">
        <v>2419</v>
      </c>
      <c r="DK11" s="56" t="s">
        <v>2420</v>
      </c>
      <c r="DL11" s="56" t="s">
        <v>2421</v>
      </c>
      <c r="DM11" s="56" t="s">
        <v>2422</v>
      </c>
      <c r="DN11" s="56" t="s">
        <v>2423</v>
      </c>
      <c r="DO11" s="56" t="s">
        <v>2424</v>
      </c>
      <c r="DP11" s="56" t="s">
        <v>2425</v>
      </c>
      <c r="DQ11" s="56" t="s">
        <v>2426</v>
      </c>
      <c r="DR11" s="56" t="s">
        <v>2427</v>
      </c>
      <c r="DS11" s="56" t="s">
        <v>2428</v>
      </c>
      <c r="DT11" s="56" t="s">
        <v>2429</v>
      </c>
      <c r="DU11" s="56" t="s">
        <v>2430</v>
      </c>
      <c r="DV11" s="56" t="s">
        <v>2431</v>
      </c>
      <c r="DW11" s="56" t="s">
        <v>2432</v>
      </c>
      <c r="DX11" s="56" t="s">
        <v>2433</v>
      </c>
      <c r="DY11" s="56" t="s">
        <v>2434</v>
      </c>
      <c r="DZ11" s="56" t="s">
        <v>2435</v>
      </c>
      <c r="EA11" s="56" t="s">
        <v>2436</v>
      </c>
      <c r="EB11" s="56" t="s">
        <v>2437</v>
      </c>
      <c r="EC11" s="56" t="s">
        <v>2438</v>
      </c>
      <c r="ED11" s="2" t="s">
        <v>2439</v>
      </c>
    </row>
    <row r="12" spans="1:134" ht="13" customHeight="1" x14ac:dyDescent="0.35">
      <c r="A12" s="3" t="s">
        <v>352</v>
      </c>
      <c r="B12" s="171">
        <v>2</v>
      </c>
      <c r="C12" s="4">
        <v>65.044105567767701</v>
      </c>
      <c r="D12" s="177">
        <v>1.15333472388814</v>
      </c>
      <c r="E12" s="4">
        <v>68.510145900767</v>
      </c>
      <c r="F12" s="177">
        <v>1.35073128086536</v>
      </c>
      <c r="G12" s="4">
        <v>54.923622258696703</v>
      </c>
      <c r="H12" s="177">
        <v>2.2471181139632499</v>
      </c>
      <c r="I12" s="4">
        <v>-13.586523642070301</v>
      </c>
      <c r="J12" s="177">
        <v>2.6179011071007001</v>
      </c>
      <c r="K12" s="4">
        <v>22.290563480900801</v>
      </c>
      <c r="L12" s="177">
        <v>0.97775696186888195</v>
      </c>
      <c r="M12" s="4">
        <v>20.858203628104501</v>
      </c>
      <c r="N12" s="177">
        <v>1.09763330928492</v>
      </c>
      <c r="O12" s="4">
        <v>26.650166723737801</v>
      </c>
      <c r="P12" s="177">
        <v>2.09713176262037</v>
      </c>
      <c r="Q12" s="4">
        <v>5.7919630956333696</v>
      </c>
      <c r="R12" s="177">
        <v>2.3745831526607302</v>
      </c>
      <c r="S12" s="4">
        <v>53.838092911650797</v>
      </c>
      <c r="T12" s="177">
        <v>1.3448008098945801</v>
      </c>
      <c r="U12" s="4">
        <v>54.185939133793703</v>
      </c>
      <c r="V12" s="177">
        <v>1.49376112388572</v>
      </c>
      <c r="W12" s="4">
        <v>52.782177513626898</v>
      </c>
      <c r="X12" s="177">
        <v>2.4348282668503498</v>
      </c>
      <c r="Y12" s="4">
        <v>-1.40376162016675</v>
      </c>
      <c r="Z12" s="177">
        <v>2.6972741197737902</v>
      </c>
      <c r="AA12" s="4">
        <v>50.541902482007004</v>
      </c>
      <c r="AB12" s="177">
        <v>1.4289065092289801</v>
      </c>
      <c r="AC12" s="4">
        <v>51.666656219403102</v>
      </c>
      <c r="AD12" s="177">
        <v>1.5537916560359299</v>
      </c>
      <c r="AE12" s="4">
        <v>47.491438759454098</v>
      </c>
      <c r="AF12" s="177">
        <v>2.5443588057264801</v>
      </c>
      <c r="AG12" s="4">
        <v>-4.1752174599490104</v>
      </c>
      <c r="AH12" s="177">
        <v>2.6795424085041502</v>
      </c>
      <c r="AI12" s="4">
        <v>32.1943361736678</v>
      </c>
      <c r="AJ12" s="177">
        <v>1.25796824312378</v>
      </c>
      <c r="AK12" s="4">
        <v>32.675926484731399</v>
      </c>
      <c r="AL12" s="177">
        <v>1.4156068908539301</v>
      </c>
      <c r="AM12" s="4">
        <v>30.947568587625899</v>
      </c>
      <c r="AN12" s="177">
        <v>2.2852903068726298</v>
      </c>
      <c r="AO12" s="4">
        <v>-1.72835789710549</v>
      </c>
      <c r="AP12" s="177">
        <v>2.5473503361927099</v>
      </c>
      <c r="AQ12" s="4">
        <v>45.592366139820697</v>
      </c>
      <c r="AR12" s="177">
        <v>1.3135260916292499</v>
      </c>
      <c r="AS12" s="4">
        <v>46.670105308026599</v>
      </c>
      <c r="AT12" s="177">
        <v>1.4993598878141601</v>
      </c>
      <c r="AU12" s="4">
        <v>42.428584123518498</v>
      </c>
      <c r="AV12" s="177">
        <v>2.2775857241850801</v>
      </c>
      <c r="AW12" s="4">
        <v>-4.2415211845081</v>
      </c>
      <c r="AX12" s="177">
        <v>2.58009226177824</v>
      </c>
      <c r="AY12" s="4">
        <v>73.675992709114198</v>
      </c>
      <c r="AZ12" s="177">
        <v>1.1808423870512801</v>
      </c>
      <c r="BA12" s="4">
        <v>75.029958386388202</v>
      </c>
      <c r="BB12" s="177">
        <v>1.1952737764111401</v>
      </c>
      <c r="BC12" s="4">
        <v>69.753683312799396</v>
      </c>
      <c r="BD12" s="177">
        <v>2.3193950390090698</v>
      </c>
      <c r="BE12" s="4">
        <v>-5.2762750735888204</v>
      </c>
      <c r="BF12" s="177">
        <v>2.3628671641804999</v>
      </c>
      <c r="BG12" s="4">
        <v>44.263474004161097</v>
      </c>
      <c r="BH12" s="177">
        <v>1.2691917463217399</v>
      </c>
      <c r="BI12" s="4">
        <v>44.760598034418798</v>
      </c>
      <c r="BJ12" s="177">
        <v>1.5159110730962999</v>
      </c>
      <c r="BK12" s="4">
        <v>43.037834751914097</v>
      </c>
      <c r="BL12" s="177">
        <v>2.2375676775477</v>
      </c>
      <c r="BM12" s="4">
        <v>-1.7227632825047201</v>
      </c>
      <c r="BN12" s="177">
        <v>2.7006943837090098</v>
      </c>
      <c r="BO12" s="4">
        <v>43.783376613857399</v>
      </c>
      <c r="BP12" s="177">
        <v>1.1097499963461701</v>
      </c>
      <c r="BQ12" s="4">
        <v>43.831675157497699</v>
      </c>
      <c r="BR12" s="177">
        <v>1.26869754504579</v>
      </c>
      <c r="BS12" s="4">
        <v>43.785685433180802</v>
      </c>
      <c r="BT12" s="177">
        <v>2.2325220515508599</v>
      </c>
      <c r="BU12" s="4">
        <v>-4.5989724316882502E-2</v>
      </c>
      <c r="BV12" s="177">
        <v>2.5524506115519698</v>
      </c>
      <c r="BW12" s="4">
        <v>26.0454700458003</v>
      </c>
      <c r="BX12" s="177">
        <v>1.1383963806367501</v>
      </c>
      <c r="BY12" s="4">
        <v>24.737109808656399</v>
      </c>
      <c r="BZ12" s="177">
        <v>1.3157098989493601</v>
      </c>
      <c r="CA12" s="4">
        <v>29.966522648519302</v>
      </c>
      <c r="CB12" s="177">
        <v>1.7564777330850101</v>
      </c>
      <c r="CC12" s="4">
        <v>5.2294128398629001</v>
      </c>
      <c r="CD12" s="177">
        <v>2.0544225062221999</v>
      </c>
      <c r="CE12" s="4">
        <v>40.3221834594097</v>
      </c>
      <c r="CF12" s="177">
        <v>1.3738909159050601</v>
      </c>
      <c r="CG12" s="4">
        <v>41.224101264163103</v>
      </c>
      <c r="CH12" s="177">
        <v>1.5030441718974701</v>
      </c>
      <c r="CI12" s="4">
        <v>37.649356920036702</v>
      </c>
      <c r="CJ12" s="177">
        <v>2.0536912172073798</v>
      </c>
      <c r="CK12" s="4">
        <v>-3.5747443441264002</v>
      </c>
      <c r="CL12" s="177">
        <v>2.14969654171969</v>
      </c>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8"/>
    </row>
    <row r="13" spans="1:134" ht="13" customHeight="1" x14ac:dyDescent="0.35">
      <c r="A13" s="3" t="s">
        <v>353</v>
      </c>
      <c r="B13" s="171">
        <v>2</v>
      </c>
      <c r="C13" s="4">
        <v>82.871855945855899</v>
      </c>
      <c r="D13" s="177">
        <v>1.1200314622896499</v>
      </c>
      <c r="E13" s="4">
        <v>84.243248890756803</v>
      </c>
      <c r="F13" s="177">
        <v>1.38108997875942</v>
      </c>
      <c r="G13" s="4">
        <v>80.704590983152897</v>
      </c>
      <c r="H13" s="177">
        <v>1.7539015093728401</v>
      </c>
      <c r="I13" s="4">
        <v>-3.53865790760389</v>
      </c>
      <c r="J13" s="177">
        <v>2.1350839022720001</v>
      </c>
      <c r="K13" s="4">
        <v>23.016563672279101</v>
      </c>
      <c r="L13" s="177">
        <v>1.0976483054839301</v>
      </c>
      <c r="M13" s="4">
        <v>20.280485351756699</v>
      </c>
      <c r="N13" s="177">
        <v>1.4209341175575101</v>
      </c>
      <c r="O13" s="4">
        <v>27.585343480652998</v>
      </c>
      <c r="P13" s="177">
        <v>1.7896340750305599</v>
      </c>
      <c r="Q13" s="4">
        <v>7.3048581288962904</v>
      </c>
      <c r="R13" s="177">
        <v>2.28372232668241</v>
      </c>
      <c r="S13" s="4">
        <v>37.609023841335897</v>
      </c>
      <c r="T13" s="177">
        <v>1.4676764972551599</v>
      </c>
      <c r="U13" s="4">
        <v>38.262529789602503</v>
      </c>
      <c r="V13" s="177">
        <v>1.77717624386394</v>
      </c>
      <c r="W13" s="4">
        <v>36.012659427047801</v>
      </c>
      <c r="X13" s="177">
        <v>2.0619583789783</v>
      </c>
      <c r="Y13" s="4">
        <v>-2.2498703625547201</v>
      </c>
      <c r="Z13" s="177">
        <v>2.3887074770306702</v>
      </c>
      <c r="AA13" s="4">
        <v>57.216406650156799</v>
      </c>
      <c r="AB13" s="177">
        <v>1.7033333258896299</v>
      </c>
      <c r="AC13" s="4">
        <v>57.009816199587597</v>
      </c>
      <c r="AD13" s="177">
        <v>1.9755936112821399</v>
      </c>
      <c r="AE13" s="4">
        <v>57.490321002454699</v>
      </c>
      <c r="AF13" s="177">
        <v>2.4463145822329202</v>
      </c>
      <c r="AG13" s="4">
        <v>0.480504802867117</v>
      </c>
      <c r="AH13" s="177">
        <v>2.69227339309227</v>
      </c>
      <c r="AI13" s="4">
        <v>52.308341819473199</v>
      </c>
      <c r="AJ13" s="177">
        <v>1.8606016174615001</v>
      </c>
      <c r="AK13" s="4">
        <v>52.954582146430603</v>
      </c>
      <c r="AL13" s="177">
        <v>2.2790873838709702</v>
      </c>
      <c r="AM13" s="4">
        <v>51.029925296832801</v>
      </c>
      <c r="AN13" s="177">
        <v>2.3386001504154601</v>
      </c>
      <c r="AO13" s="4">
        <v>-1.9246568495977401</v>
      </c>
      <c r="AP13" s="177">
        <v>2.7297091924964998</v>
      </c>
      <c r="AQ13" s="4">
        <v>40.796880223321899</v>
      </c>
      <c r="AR13" s="177">
        <v>1.4728795755497901</v>
      </c>
      <c r="AS13" s="4">
        <v>40.299931129574901</v>
      </c>
      <c r="AT13" s="177">
        <v>1.8170621285133299</v>
      </c>
      <c r="AU13" s="4">
        <v>41.522672505791199</v>
      </c>
      <c r="AV13" s="177">
        <v>2.0442847749322399</v>
      </c>
      <c r="AW13" s="4">
        <v>1.2227413762163499</v>
      </c>
      <c r="AX13" s="177">
        <v>2.4634076603586901</v>
      </c>
      <c r="AY13" s="4">
        <v>46.278112567850201</v>
      </c>
      <c r="AZ13" s="177">
        <v>1.5076488902299601</v>
      </c>
      <c r="BA13" s="4">
        <v>47.8910345164484</v>
      </c>
      <c r="BB13" s="177">
        <v>1.8670545016222599</v>
      </c>
      <c r="BC13" s="4">
        <v>43.522487922098797</v>
      </c>
      <c r="BD13" s="177">
        <v>2.2026331996835902</v>
      </c>
      <c r="BE13" s="4">
        <v>-4.3685465943495103</v>
      </c>
      <c r="BF13" s="177">
        <v>2.71438260697263</v>
      </c>
      <c r="BG13" s="4">
        <v>26.139077013301002</v>
      </c>
      <c r="BH13" s="177">
        <v>1.2391830469588401</v>
      </c>
      <c r="BI13" s="4">
        <v>24.8318294118884</v>
      </c>
      <c r="BJ13" s="177">
        <v>1.3877338688952401</v>
      </c>
      <c r="BK13" s="4">
        <v>28.4076496641432</v>
      </c>
      <c r="BL13" s="177">
        <v>2.08052632663482</v>
      </c>
      <c r="BM13" s="4">
        <v>3.5758202522548101</v>
      </c>
      <c r="BN13" s="177">
        <v>2.31423270446053</v>
      </c>
      <c r="BO13" s="4">
        <v>76.395791125896494</v>
      </c>
      <c r="BP13" s="177">
        <v>1.1682001425578501</v>
      </c>
      <c r="BQ13" s="4">
        <v>76.386767872725898</v>
      </c>
      <c r="BR13" s="177">
        <v>1.4330204892954901</v>
      </c>
      <c r="BS13" s="4">
        <v>76.354002312667404</v>
      </c>
      <c r="BT13" s="177">
        <v>1.96937019864261</v>
      </c>
      <c r="BU13" s="4">
        <v>-3.2765560058564298E-2</v>
      </c>
      <c r="BV13" s="177">
        <v>2.3958774330428798</v>
      </c>
      <c r="BW13" s="4">
        <v>11.662049711285899</v>
      </c>
      <c r="BX13" s="177">
        <v>0.73425045370463005</v>
      </c>
      <c r="BY13" s="4">
        <v>10.4928151718251</v>
      </c>
      <c r="BZ13" s="177">
        <v>1.00486634588562</v>
      </c>
      <c r="CA13" s="4">
        <v>13.6145909409596</v>
      </c>
      <c r="CB13" s="177">
        <v>1.3088742165696401</v>
      </c>
      <c r="CC13" s="4">
        <v>3.1217757691344801</v>
      </c>
      <c r="CD13" s="177">
        <v>1.7831982075976101</v>
      </c>
      <c r="CE13" s="4">
        <v>63.138386010450397</v>
      </c>
      <c r="CF13" s="177">
        <v>1.52334286310543</v>
      </c>
      <c r="CG13" s="4">
        <v>63.812873071470499</v>
      </c>
      <c r="CH13" s="177">
        <v>1.9500053425609301</v>
      </c>
      <c r="CI13" s="4">
        <v>62.262154599916101</v>
      </c>
      <c r="CJ13" s="177">
        <v>2.2981539504210602</v>
      </c>
      <c r="CK13" s="4">
        <v>-1.55071847155444</v>
      </c>
      <c r="CL13" s="177">
        <v>2.9185341001273102</v>
      </c>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8"/>
    </row>
    <row r="14" spans="1:134" ht="13" customHeight="1" x14ac:dyDescent="0.35">
      <c r="A14" s="3" t="s">
        <v>354</v>
      </c>
      <c r="B14" s="171">
        <v>2</v>
      </c>
      <c r="C14" s="4">
        <v>58.448231361783499</v>
      </c>
      <c r="D14" s="177">
        <v>1.2196493066510099</v>
      </c>
      <c r="E14" s="4">
        <v>58.2588806094289</v>
      </c>
      <c r="F14" s="177">
        <v>1.36925522194036</v>
      </c>
      <c r="G14" s="4">
        <v>58.749163245595703</v>
      </c>
      <c r="H14" s="177">
        <v>1.9193725489592</v>
      </c>
      <c r="I14" s="4">
        <v>0.49028263616675399</v>
      </c>
      <c r="J14" s="177">
        <v>2.0955983974253201</v>
      </c>
      <c r="K14" s="4">
        <v>17.3873238847724</v>
      </c>
      <c r="L14" s="177">
        <v>0.87361372209062105</v>
      </c>
      <c r="M14" s="4">
        <v>15.489323089100999</v>
      </c>
      <c r="N14" s="177">
        <v>0.91404833667974605</v>
      </c>
      <c r="O14" s="4">
        <v>22.280210974341902</v>
      </c>
      <c r="P14" s="177">
        <v>1.7889674437648599</v>
      </c>
      <c r="Q14" s="4">
        <v>6.7908878852408696</v>
      </c>
      <c r="R14" s="177">
        <v>1.9144513368562901</v>
      </c>
      <c r="S14" s="4">
        <v>29.090617536039801</v>
      </c>
      <c r="T14" s="177">
        <v>1.21946682170937</v>
      </c>
      <c r="U14" s="4">
        <v>29.432869897681499</v>
      </c>
      <c r="V14" s="177">
        <v>1.4286194725101999</v>
      </c>
      <c r="W14" s="4">
        <v>28.569991860949401</v>
      </c>
      <c r="X14" s="177">
        <v>1.9898987253834199</v>
      </c>
      <c r="Y14" s="4">
        <v>-0.86287803673215502</v>
      </c>
      <c r="Z14" s="177">
        <v>2.3434602664033801</v>
      </c>
      <c r="AA14" s="4">
        <v>23.315807165011499</v>
      </c>
      <c r="AB14" s="177">
        <v>1.0482376542959499</v>
      </c>
      <c r="AC14" s="4">
        <v>21.900510435303602</v>
      </c>
      <c r="AD14" s="177">
        <v>1.2709192674415399</v>
      </c>
      <c r="AE14" s="4">
        <v>26.474870584585201</v>
      </c>
      <c r="AF14" s="177">
        <v>1.64152480419465</v>
      </c>
      <c r="AG14" s="4">
        <v>4.5743601492816097</v>
      </c>
      <c r="AH14" s="177">
        <v>1.9925904316938901</v>
      </c>
      <c r="AI14" s="4">
        <v>12.652040639458001</v>
      </c>
      <c r="AJ14" s="177">
        <v>0.70853046296227395</v>
      </c>
      <c r="AK14" s="4">
        <v>11.543241395650799</v>
      </c>
      <c r="AL14" s="177">
        <v>0.79218985504622796</v>
      </c>
      <c r="AM14" s="4">
        <v>15.0969102244347</v>
      </c>
      <c r="AN14" s="177">
        <v>1.2022503501100199</v>
      </c>
      <c r="AO14" s="4">
        <v>3.5536688287839402</v>
      </c>
      <c r="AP14" s="177">
        <v>1.3340413264636</v>
      </c>
      <c r="AQ14" s="4">
        <v>17.7865365398488</v>
      </c>
      <c r="AR14" s="177">
        <v>0.99574815884854695</v>
      </c>
      <c r="AS14" s="4">
        <v>17.858850432073702</v>
      </c>
      <c r="AT14" s="177">
        <v>1.1196283697459599</v>
      </c>
      <c r="AU14" s="4">
        <v>17.4060999316881</v>
      </c>
      <c r="AV14" s="177">
        <v>1.53134677551869</v>
      </c>
      <c r="AW14" s="4">
        <v>-0.45275050038553</v>
      </c>
      <c r="AX14" s="177">
        <v>1.6225580380192599</v>
      </c>
      <c r="AY14" s="4">
        <v>25.177856122542298</v>
      </c>
      <c r="AZ14" s="177">
        <v>0.93688635570082501</v>
      </c>
      <c r="BA14" s="4">
        <v>23.930900612625901</v>
      </c>
      <c r="BB14" s="177">
        <v>1.0777244150247101</v>
      </c>
      <c r="BC14" s="4">
        <v>28.452707033084799</v>
      </c>
      <c r="BD14" s="177">
        <v>1.71285338611021</v>
      </c>
      <c r="BE14" s="4">
        <v>4.5218064204588897</v>
      </c>
      <c r="BF14" s="177">
        <v>1.9707050949143401</v>
      </c>
      <c r="BG14" s="4">
        <v>8.4247262638673792</v>
      </c>
      <c r="BH14" s="177">
        <v>0.64047920425489802</v>
      </c>
      <c r="BI14" s="4">
        <v>7.6467627566719898</v>
      </c>
      <c r="BJ14" s="177">
        <v>0.64695441766624096</v>
      </c>
      <c r="BK14" s="4">
        <v>10.1120543897171</v>
      </c>
      <c r="BL14" s="177">
        <v>1.2874700867169999</v>
      </c>
      <c r="BM14" s="4">
        <v>2.4652916330451</v>
      </c>
      <c r="BN14" s="177">
        <v>1.3233754662042001</v>
      </c>
      <c r="BO14" s="4">
        <v>31.816646409603301</v>
      </c>
      <c r="BP14" s="177">
        <v>1.1473893743932699</v>
      </c>
      <c r="BQ14" s="4">
        <v>30.7976893771338</v>
      </c>
      <c r="BR14" s="177">
        <v>1.2667995749705701</v>
      </c>
      <c r="BS14" s="4">
        <v>34.1625859160755</v>
      </c>
      <c r="BT14" s="177">
        <v>1.9769657861602601</v>
      </c>
      <c r="BU14" s="4">
        <v>3.36489653894172</v>
      </c>
      <c r="BV14" s="177">
        <v>2.1828810189260102</v>
      </c>
      <c r="BW14" s="4">
        <v>14.426243421872799</v>
      </c>
      <c r="BX14" s="177">
        <v>0.72016011682694903</v>
      </c>
      <c r="BY14" s="4">
        <v>14.348579827891101</v>
      </c>
      <c r="BZ14" s="177">
        <v>0.84659373178486297</v>
      </c>
      <c r="CA14" s="4">
        <v>14.8463674514818</v>
      </c>
      <c r="CB14" s="177">
        <v>1.2340849724834999</v>
      </c>
      <c r="CC14" s="4">
        <v>0.49778762359070999</v>
      </c>
      <c r="CD14" s="177">
        <v>1.4317998692918401</v>
      </c>
      <c r="CE14" s="4">
        <v>41.4430836502086</v>
      </c>
      <c r="CF14" s="177">
        <v>0.97932621105265005</v>
      </c>
      <c r="CG14" s="4">
        <v>41.314221160248799</v>
      </c>
      <c r="CH14" s="177">
        <v>1.15744399439403</v>
      </c>
      <c r="CI14" s="4">
        <v>41.352088424413303</v>
      </c>
      <c r="CJ14" s="177">
        <v>1.92082338811843</v>
      </c>
      <c r="CK14" s="4">
        <v>3.7867264164489697E-2</v>
      </c>
      <c r="CL14" s="177">
        <v>2.2333582033813699</v>
      </c>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8"/>
    </row>
    <row r="15" spans="1:134" ht="13" customHeight="1" x14ac:dyDescent="0.35">
      <c r="A15" s="3" t="s">
        <v>355</v>
      </c>
      <c r="B15" s="171">
        <v>2</v>
      </c>
      <c r="C15" s="4">
        <v>38.775887419014403</v>
      </c>
      <c r="D15" s="177">
        <v>1.3865906488247</v>
      </c>
      <c r="E15" s="4">
        <v>38.444792460294501</v>
      </c>
      <c r="F15" s="177">
        <v>1.5063827801890599</v>
      </c>
      <c r="G15" s="4">
        <v>40.290179044574103</v>
      </c>
      <c r="H15" s="177">
        <v>2.4839044716414702</v>
      </c>
      <c r="I15" s="4">
        <v>1.84538658427956</v>
      </c>
      <c r="J15" s="177">
        <v>2.62169823047254</v>
      </c>
      <c r="K15" s="4">
        <v>33.9179131204614</v>
      </c>
      <c r="L15" s="177">
        <v>1.2958361997036201</v>
      </c>
      <c r="M15" s="4">
        <v>31.498980626423499</v>
      </c>
      <c r="N15" s="177">
        <v>1.44139385514893</v>
      </c>
      <c r="O15" s="4">
        <v>42.392779777515301</v>
      </c>
      <c r="P15" s="177">
        <v>2.6711466393185099</v>
      </c>
      <c r="Q15" s="4">
        <v>10.893799151091899</v>
      </c>
      <c r="R15" s="177">
        <v>2.9360430454121502</v>
      </c>
      <c r="S15" s="4">
        <v>41.125341994552201</v>
      </c>
      <c r="T15" s="177">
        <v>1.4558578714883501</v>
      </c>
      <c r="U15" s="4">
        <v>39.168824792860697</v>
      </c>
      <c r="V15" s="177">
        <v>1.53088362960161</v>
      </c>
      <c r="W15" s="4">
        <v>48.155588684976998</v>
      </c>
      <c r="X15" s="177">
        <v>2.8776059820531699</v>
      </c>
      <c r="Y15" s="4">
        <v>8.9867638921163593</v>
      </c>
      <c r="Z15" s="177">
        <v>2.9727956208185602</v>
      </c>
      <c r="AA15" s="4">
        <v>44.3417775621662</v>
      </c>
      <c r="AB15" s="177">
        <v>1.41445738599722</v>
      </c>
      <c r="AC15" s="4">
        <v>42.914227505674297</v>
      </c>
      <c r="AD15" s="177">
        <v>1.63343796506378</v>
      </c>
      <c r="AE15" s="4">
        <v>49.346433900647298</v>
      </c>
      <c r="AF15" s="177">
        <v>3.0140724567989499</v>
      </c>
      <c r="AG15" s="4">
        <v>6.4322063949730701</v>
      </c>
      <c r="AH15" s="177">
        <v>3.46433749662084</v>
      </c>
      <c r="AI15" s="4">
        <v>31.59740625892</v>
      </c>
      <c r="AJ15" s="177">
        <v>1.2225314741629401</v>
      </c>
      <c r="AK15" s="4">
        <v>30.079425934505</v>
      </c>
      <c r="AL15" s="177">
        <v>1.3549437223146299</v>
      </c>
      <c r="AM15" s="4">
        <v>36.595849114834898</v>
      </c>
      <c r="AN15" s="177">
        <v>2.12929071774944</v>
      </c>
      <c r="AO15" s="4">
        <v>6.5164231803298502</v>
      </c>
      <c r="AP15" s="177">
        <v>2.33522560879786</v>
      </c>
      <c r="AQ15" s="4">
        <v>40.584016365898002</v>
      </c>
      <c r="AR15" s="177">
        <v>1.44983303178016</v>
      </c>
      <c r="AS15" s="4">
        <v>39.050876591778596</v>
      </c>
      <c r="AT15" s="177">
        <v>1.58628697353503</v>
      </c>
      <c r="AU15" s="4">
        <v>46.193912497641499</v>
      </c>
      <c r="AV15" s="177">
        <v>2.56123119969405</v>
      </c>
      <c r="AW15" s="4">
        <v>7.1430359058629502</v>
      </c>
      <c r="AX15" s="177">
        <v>2.73173539255759</v>
      </c>
      <c r="AY15" s="4">
        <v>43.579743146020597</v>
      </c>
      <c r="AZ15" s="177">
        <v>1.3052700828946699</v>
      </c>
      <c r="BA15" s="4">
        <v>41.870142190718902</v>
      </c>
      <c r="BB15" s="177">
        <v>1.46625087033407</v>
      </c>
      <c r="BC15" s="4">
        <v>49.352723955789699</v>
      </c>
      <c r="BD15" s="177">
        <v>2.8077316201828002</v>
      </c>
      <c r="BE15" s="4">
        <v>7.4825817650708499</v>
      </c>
      <c r="BF15" s="177">
        <v>3.1410933963783401</v>
      </c>
      <c r="BG15" s="4">
        <v>34.458934452664998</v>
      </c>
      <c r="BH15" s="177">
        <v>1.22748254541167</v>
      </c>
      <c r="BI15" s="4">
        <v>33.067101874481899</v>
      </c>
      <c r="BJ15" s="177">
        <v>1.43156744053448</v>
      </c>
      <c r="BK15" s="4">
        <v>39.710671195810903</v>
      </c>
      <c r="BL15" s="177">
        <v>2.1189502570798302</v>
      </c>
      <c r="BM15" s="4">
        <v>6.6435693213290001</v>
      </c>
      <c r="BN15" s="177">
        <v>2.4885822413111298</v>
      </c>
      <c r="BO15" s="4">
        <v>37.179220933514699</v>
      </c>
      <c r="BP15" s="177">
        <v>1.27780488511879</v>
      </c>
      <c r="BQ15" s="4">
        <v>35.319194711739499</v>
      </c>
      <c r="BR15" s="177">
        <v>1.4852491905077501</v>
      </c>
      <c r="BS15" s="4">
        <v>44.035027913170602</v>
      </c>
      <c r="BT15" s="177">
        <v>2.5613107395548398</v>
      </c>
      <c r="BU15" s="4">
        <v>8.7158332014310904</v>
      </c>
      <c r="BV15" s="177">
        <v>3.0036849774189598</v>
      </c>
      <c r="BW15" s="4">
        <v>39.666299418262398</v>
      </c>
      <c r="BX15" s="177">
        <v>1.3447723311780899</v>
      </c>
      <c r="BY15" s="4">
        <v>38.688078703810397</v>
      </c>
      <c r="BZ15" s="177">
        <v>1.43752895906391</v>
      </c>
      <c r="CA15" s="4">
        <v>43.036858883932098</v>
      </c>
      <c r="CB15" s="177">
        <v>2.6415878978462302</v>
      </c>
      <c r="CC15" s="4">
        <v>4.3487801801217802</v>
      </c>
      <c r="CD15" s="177">
        <v>2.8152299756735601</v>
      </c>
      <c r="CE15" s="4">
        <v>34.142334543884502</v>
      </c>
      <c r="CF15" s="177">
        <v>1.2125964554797799</v>
      </c>
      <c r="CG15" s="4">
        <v>33.003332411125797</v>
      </c>
      <c r="CH15" s="177">
        <v>1.3511055158118599</v>
      </c>
      <c r="CI15" s="4">
        <v>37.915502876898103</v>
      </c>
      <c r="CJ15" s="177">
        <v>2.4760494283825198</v>
      </c>
      <c r="CK15" s="4">
        <v>4.91217046577228</v>
      </c>
      <c r="CL15" s="177">
        <v>2.7362563199876302</v>
      </c>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8"/>
    </row>
    <row r="16" spans="1:134" ht="13" customHeight="1" x14ac:dyDescent="0.35">
      <c r="A16" s="3" t="s">
        <v>356</v>
      </c>
      <c r="B16" s="171">
        <v>2</v>
      </c>
      <c r="C16" s="4">
        <v>81.221106012793697</v>
      </c>
      <c r="D16" s="177">
        <v>0.82498026144659697</v>
      </c>
      <c r="E16" s="4">
        <v>82.378132319395505</v>
      </c>
      <c r="F16" s="177">
        <v>1.12258529829632</v>
      </c>
      <c r="G16" s="4">
        <v>80.2278822333747</v>
      </c>
      <c r="H16" s="177">
        <v>1.44999552081016</v>
      </c>
      <c r="I16" s="4">
        <v>-2.1502500860207898</v>
      </c>
      <c r="J16" s="177">
        <v>1.94740175337812</v>
      </c>
      <c r="K16" s="4">
        <v>33.725694659909998</v>
      </c>
      <c r="L16" s="177">
        <v>0.99057361529001797</v>
      </c>
      <c r="M16" s="4">
        <v>33.5486260531179</v>
      </c>
      <c r="N16" s="177">
        <v>1.38587338904267</v>
      </c>
      <c r="O16" s="4">
        <v>33.1515613359757</v>
      </c>
      <c r="P16" s="177">
        <v>1.4699729873645</v>
      </c>
      <c r="Q16" s="4">
        <v>-0.39706471714216501</v>
      </c>
      <c r="R16" s="177">
        <v>2.0875989353767701</v>
      </c>
      <c r="S16" s="4">
        <v>62.685199190950698</v>
      </c>
      <c r="T16" s="177">
        <v>1.0886035133785299</v>
      </c>
      <c r="U16" s="4">
        <v>63.782115147274098</v>
      </c>
      <c r="V16" s="177">
        <v>1.3694183787010099</v>
      </c>
      <c r="W16" s="4">
        <v>60.884718711543798</v>
      </c>
      <c r="X16" s="177">
        <v>1.72340867941487</v>
      </c>
      <c r="Y16" s="4">
        <v>-2.89739643573024</v>
      </c>
      <c r="Z16" s="177">
        <v>2.155926481566</v>
      </c>
      <c r="AA16" s="4">
        <v>68.177651816813196</v>
      </c>
      <c r="AB16" s="177">
        <v>1.0424260227297999</v>
      </c>
      <c r="AC16" s="4">
        <v>68.578362192041894</v>
      </c>
      <c r="AD16" s="177">
        <v>1.3592574833045701</v>
      </c>
      <c r="AE16" s="4">
        <v>67.269740310670301</v>
      </c>
      <c r="AF16" s="177">
        <v>1.52705165521748</v>
      </c>
      <c r="AG16" s="4">
        <v>-1.30862188137159</v>
      </c>
      <c r="AH16" s="177">
        <v>1.9656831741510901</v>
      </c>
      <c r="AI16" s="4">
        <v>58.140802009465403</v>
      </c>
      <c r="AJ16" s="177">
        <v>1.2568650025391701</v>
      </c>
      <c r="AK16" s="4">
        <v>56.091183929663998</v>
      </c>
      <c r="AL16" s="177">
        <v>1.7527445654035601</v>
      </c>
      <c r="AM16" s="4">
        <v>60.944355954051503</v>
      </c>
      <c r="AN16" s="177">
        <v>1.7506569945309001</v>
      </c>
      <c r="AO16" s="4">
        <v>4.85317202438757</v>
      </c>
      <c r="AP16" s="177">
        <v>2.44978201522503</v>
      </c>
      <c r="AQ16" s="4">
        <v>59.465638802476199</v>
      </c>
      <c r="AR16" s="177">
        <v>1.13491307316789</v>
      </c>
      <c r="AS16" s="4">
        <v>59.714575831464998</v>
      </c>
      <c r="AT16" s="177">
        <v>1.4324220530398399</v>
      </c>
      <c r="AU16" s="4">
        <v>58.466225187350702</v>
      </c>
      <c r="AV16" s="177">
        <v>1.82121703221013</v>
      </c>
      <c r="AW16" s="4">
        <v>-1.24835064411428</v>
      </c>
      <c r="AX16" s="177">
        <v>2.2833629022591002</v>
      </c>
      <c r="AY16" s="4">
        <v>71.426006286235307</v>
      </c>
      <c r="AZ16" s="177">
        <v>1.07968652048789</v>
      </c>
      <c r="BA16" s="4">
        <v>72.062380241672699</v>
      </c>
      <c r="BB16" s="177">
        <v>1.4504167253054501</v>
      </c>
      <c r="BC16" s="4">
        <v>70.258611007075402</v>
      </c>
      <c r="BD16" s="177">
        <v>1.60928934042185</v>
      </c>
      <c r="BE16" s="4">
        <v>-1.80376923459727</v>
      </c>
      <c r="BF16" s="177">
        <v>2.1487180756650601</v>
      </c>
      <c r="BG16" s="4">
        <v>46.866362304067799</v>
      </c>
      <c r="BH16" s="177">
        <v>1.1377200667844301</v>
      </c>
      <c r="BI16" s="4">
        <v>48.199435726315997</v>
      </c>
      <c r="BJ16" s="177">
        <v>1.6625031945451401</v>
      </c>
      <c r="BK16" s="4">
        <v>44.648875923123398</v>
      </c>
      <c r="BL16" s="177">
        <v>1.6329275896959901</v>
      </c>
      <c r="BM16" s="4">
        <v>-3.5505598031925998</v>
      </c>
      <c r="BN16" s="177">
        <v>2.3980218464109</v>
      </c>
      <c r="BO16" s="4">
        <v>68.971898951507896</v>
      </c>
      <c r="BP16" s="177">
        <v>1.0486239815587399</v>
      </c>
      <c r="BQ16" s="4">
        <v>71.638446544494997</v>
      </c>
      <c r="BR16" s="177">
        <v>1.4404423212281099</v>
      </c>
      <c r="BS16" s="4">
        <v>65.417174529946394</v>
      </c>
      <c r="BT16" s="177">
        <v>1.8697139169372901</v>
      </c>
      <c r="BU16" s="4">
        <v>-6.2212720145485303</v>
      </c>
      <c r="BV16" s="177">
        <v>2.5121753215725802</v>
      </c>
      <c r="BW16" s="4">
        <v>35.747572208730503</v>
      </c>
      <c r="BX16" s="177">
        <v>1.1194517032565601</v>
      </c>
      <c r="BY16" s="4">
        <v>33.878249696738798</v>
      </c>
      <c r="BZ16" s="177">
        <v>1.4546009990989499</v>
      </c>
      <c r="CA16" s="4">
        <v>37.836502397673797</v>
      </c>
      <c r="CB16" s="177">
        <v>1.5463543912940401</v>
      </c>
      <c r="CC16" s="4">
        <v>3.9582527009350001</v>
      </c>
      <c r="CD16" s="177">
        <v>2.1010701485657002</v>
      </c>
      <c r="CE16" s="4">
        <v>62.506781577795898</v>
      </c>
      <c r="CF16" s="177">
        <v>0.96970456709307296</v>
      </c>
      <c r="CG16" s="4">
        <v>61.496087886616898</v>
      </c>
      <c r="CH16" s="177">
        <v>1.62622649919739</v>
      </c>
      <c r="CI16" s="4">
        <v>63.7936576541628</v>
      </c>
      <c r="CJ16" s="177">
        <v>1.7896686490628999</v>
      </c>
      <c r="CK16" s="4">
        <v>2.2975697675458999</v>
      </c>
      <c r="CL16" s="177">
        <v>2.8199612146403399</v>
      </c>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8"/>
    </row>
    <row r="17" spans="1:134" ht="13" customHeight="1" x14ac:dyDescent="0.35">
      <c r="A17" s="3" t="s">
        <v>357</v>
      </c>
      <c r="B17" s="171">
        <v>2</v>
      </c>
      <c r="C17" s="4">
        <v>62.965647347548803</v>
      </c>
      <c r="D17" s="177">
        <v>1.07222767522766</v>
      </c>
      <c r="E17" s="4">
        <v>63.879723327819796</v>
      </c>
      <c r="F17" s="177">
        <v>1.3194693787248399</v>
      </c>
      <c r="G17" s="4">
        <v>61.258642024330904</v>
      </c>
      <c r="H17" s="177">
        <v>1.5882212832879301</v>
      </c>
      <c r="I17" s="4">
        <v>-2.6210813034888298</v>
      </c>
      <c r="J17" s="177">
        <v>1.96344035467435</v>
      </c>
      <c r="K17" s="4">
        <v>10.0736087101698</v>
      </c>
      <c r="L17" s="177">
        <v>0.87648134440828496</v>
      </c>
      <c r="M17" s="4">
        <v>6.8366053365240802</v>
      </c>
      <c r="N17" s="177">
        <v>0.78771529057129597</v>
      </c>
      <c r="O17" s="4">
        <v>17.0712954959609</v>
      </c>
      <c r="P17" s="177">
        <v>1.5843378579168399</v>
      </c>
      <c r="Q17" s="4">
        <v>10.2346901594369</v>
      </c>
      <c r="R17" s="177">
        <v>1.4343704054575199</v>
      </c>
      <c r="S17" s="4">
        <v>17.7899795194303</v>
      </c>
      <c r="T17" s="177">
        <v>1.0840910076111601</v>
      </c>
      <c r="U17" s="4">
        <v>17.1831527768319</v>
      </c>
      <c r="V17" s="177">
        <v>1.2100201842860301</v>
      </c>
      <c r="W17" s="4">
        <v>19.099332176788899</v>
      </c>
      <c r="X17" s="177">
        <v>1.3837843583931599</v>
      </c>
      <c r="Y17" s="4">
        <v>1.916179399957</v>
      </c>
      <c r="Z17" s="177">
        <v>1.3974005569994199</v>
      </c>
      <c r="AA17" s="4">
        <v>27.863702919962201</v>
      </c>
      <c r="AB17" s="177">
        <v>1.1469003498343899</v>
      </c>
      <c r="AC17" s="4">
        <v>26.189504919397098</v>
      </c>
      <c r="AD17" s="177">
        <v>1.37566049157077</v>
      </c>
      <c r="AE17" s="4">
        <v>31.402326581438899</v>
      </c>
      <c r="AF17" s="177">
        <v>1.66247787324559</v>
      </c>
      <c r="AG17" s="4">
        <v>5.2128216620417902</v>
      </c>
      <c r="AH17" s="177">
        <v>1.96822062097494</v>
      </c>
      <c r="AI17" s="4">
        <v>28.330486984528701</v>
      </c>
      <c r="AJ17" s="177">
        <v>1.33289010804834</v>
      </c>
      <c r="AK17" s="4">
        <v>28.533196426136598</v>
      </c>
      <c r="AL17" s="177">
        <v>1.6189115562865199</v>
      </c>
      <c r="AM17" s="4">
        <v>27.989592546273698</v>
      </c>
      <c r="AN17" s="177">
        <v>1.7053648329870701</v>
      </c>
      <c r="AO17" s="4">
        <v>-0.54360387986293501</v>
      </c>
      <c r="AP17" s="177">
        <v>2.06629127975767</v>
      </c>
      <c r="AQ17" s="4">
        <v>25.675251623980301</v>
      </c>
      <c r="AR17" s="177">
        <v>1.23887507580777</v>
      </c>
      <c r="AS17" s="4">
        <v>25.8619775778172</v>
      </c>
      <c r="AT17" s="177">
        <v>1.5148352501039</v>
      </c>
      <c r="AU17" s="4">
        <v>25.245618901626599</v>
      </c>
      <c r="AV17" s="177">
        <v>1.7122100882125699</v>
      </c>
      <c r="AW17" s="4">
        <v>-0.61635867619059304</v>
      </c>
      <c r="AX17" s="177">
        <v>2.0963571361890798</v>
      </c>
      <c r="AY17" s="4">
        <v>21.055727631842199</v>
      </c>
      <c r="AZ17" s="177">
        <v>1.2417959238646901</v>
      </c>
      <c r="BA17" s="4">
        <v>20.172632406879998</v>
      </c>
      <c r="BB17" s="177">
        <v>1.38909844973757</v>
      </c>
      <c r="BC17" s="4">
        <v>22.840860847149902</v>
      </c>
      <c r="BD17" s="177">
        <v>1.81314571402275</v>
      </c>
      <c r="BE17" s="4">
        <v>2.6682284402699001</v>
      </c>
      <c r="BF17" s="177">
        <v>1.93803711930821</v>
      </c>
      <c r="BG17" s="4">
        <v>9.9108386637370103</v>
      </c>
      <c r="BH17" s="177">
        <v>0.69985803803504598</v>
      </c>
      <c r="BI17" s="4">
        <v>7.9858433732449203</v>
      </c>
      <c r="BJ17" s="177">
        <v>0.73200238321625399</v>
      </c>
      <c r="BK17" s="4">
        <v>14.0898334183335</v>
      </c>
      <c r="BL17" s="177">
        <v>1.2172225943955599</v>
      </c>
      <c r="BM17" s="4">
        <v>6.1039900450885902</v>
      </c>
      <c r="BN17" s="177">
        <v>1.26085886183454</v>
      </c>
      <c r="BO17" s="4">
        <v>52.2092952247108</v>
      </c>
      <c r="BP17" s="177">
        <v>1.05933600614679</v>
      </c>
      <c r="BQ17" s="4">
        <v>53.203066412180704</v>
      </c>
      <c r="BR17" s="177">
        <v>1.2580054699063099</v>
      </c>
      <c r="BS17" s="4">
        <v>50.289834547834502</v>
      </c>
      <c r="BT17" s="177">
        <v>1.7976458105728499</v>
      </c>
      <c r="BU17" s="4">
        <v>-2.9132318643462098</v>
      </c>
      <c r="BV17" s="177">
        <v>2.1388545458796302</v>
      </c>
      <c r="BW17" s="4">
        <v>11.149278432022999</v>
      </c>
      <c r="BX17" s="177">
        <v>0.67436666142558799</v>
      </c>
      <c r="BY17" s="4">
        <v>9.4988004440767995</v>
      </c>
      <c r="BZ17" s="177">
        <v>0.67383725007841599</v>
      </c>
      <c r="CA17" s="4">
        <v>14.6238329884167</v>
      </c>
      <c r="CB17" s="177">
        <v>1.20692305237405</v>
      </c>
      <c r="CC17" s="4">
        <v>5.1250325443398603</v>
      </c>
      <c r="CD17" s="177">
        <v>1.23449609651168</v>
      </c>
      <c r="CE17" s="4">
        <v>34.254707958684698</v>
      </c>
      <c r="CF17" s="177">
        <v>1.3339415659381</v>
      </c>
      <c r="CG17" s="4">
        <v>32.878049037493902</v>
      </c>
      <c r="CH17" s="177">
        <v>1.5568615164736901</v>
      </c>
      <c r="CI17" s="4">
        <v>37.277097202924701</v>
      </c>
      <c r="CJ17" s="177">
        <v>1.9992108589170099</v>
      </c>
      <c r="CK17" s="4">
        <v>4.3990481654307496</v>
      </c>
      <c r="CL17" s="177">
        <v>2.2926071699728099</v>
      </c>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8"/>
    </row>
    <row r="18" spans="1:134" ht="13" customHeight="1" x14ac:dyDescent="0.35">
      <c r="A18" s="190" t="s">
        <v>358</v>
      </c>
      <c r="B18" s="171">
        <v>2</v>
      </c>
      <c r="C18" s="4">
        <v>73.001271573992796</v>
      </c>
      <c r="D18" s="177">
        <v>1.25937423697486</v>
      </c>
      <c r="E18" s="4">
        <v>74.412111085765702</v>
      </c>
      <c r="F18" s="177">
        <v>1.4693360462935099</v>
      </c>
      <c r="G18" s="4">
        <v>70.124498793116302</v>
      </c>
      <c r="H18" s="177">
        <v>1.84899318016515</v>
      </c>
      <c r="I18" s="4">
        <v>-4.2876122926494098</v>
      </c>
      <c r="J18" s="177">
        <v>2.1395338139122102</v>
      </c>
      <c r="K18" s="4">
        <v>13.353175826905799</v>
      </c>
      <c r="L18" s="177">
        <v>1.3578120004079399</v>
      </c>
      <c r="M18" s="4">
        <v>9.1272573314120606</v>
      </c>
      <c r="N18" s="177">
        <v>1.2269380474001701</v>
      </c>
      <c r="O18" s="4">
        <v>21.8418280019214</v>
      </c>
      <c r="P18" s="177">
        <v>2.3501116430965898</v>
      </c>
      <c r="Q18" s="4">
        <v>12.714570670509399</v>
      </c>
      <c r="R18" s="177">
        <v>2.1057104233553399</v>
      </c>
      <c r="S18" s="4">
        <v>21.615534674821198</v>
      </c>
      <c r="T18" s="177">
        <v>1.5917016772272401</v>
      </c>
      <c r="U18" s="4">
        <v>20.8932606949266</v>
      </c>
      <c r="V18" s="177">
        <v>1.8049798058368201</v>
      </c>
      <c r="W18" s="4">
        <v>23.027661161008201</v>
      </c>
      <c r="X18" s="177">
        <v>1.95937210919451</v>
      </c>
      <c r="Y18" s="4">
        <v>2.1344004660815399</v>
      </c>
      <c r="Z18" s="177">
        <v>2.02965326576606</v>
      </c>
      <c r="AA18" s="4">
        <v>38.103225865582097</v>
      </c>
      <c r="AB18" s="177">
        <v>1.6570250538932001</v>
      </c>
      <c r="AC18" s="4">
        <v>37.363196148393598</v>
      </c>
      <c r="AD18" s="177">
        <v>1.9788755480194</v>
      </c>
      <c r="AE18" s="4">
        <v>39.430473041416803</v>
      </c>
      <c r="AF18" s="177">
        <v>2.5249617324787001</v>
      </c>
      <c r="AG18" s="4">
        <v>2.0672768930231902</v>
      </c>
      <c r="AH18" s="177">
        <v>2.9752003479374101</v>
      </c>
      <c r="AI18" s="4">
        <v>40.910543252232898</v>
      </c>
      <c r="AJ18" s="177">
        <v>2.0019427308592999</v>
      </c>
      <c r="AK18" s="4">
        <v>42.076397569867098</v>
      </c>
      <c r="AL18" s="177">
        <v>2.3945235003674399</v>
      </c>
      <c r="AM18" s="4">
        <v>38.594062984992398</v>
      </c>
      <c r="AN18" s="177">
        <v>2.4807061261990402</v>
      </c>
      <c r="AO18" s="4">
        <v>-3.4823345848747098</v>
      </c>
      <c r="AP18" s="177">
        <v>2.9207493048333002</v>
      </c>
      <c r="AQ18" s="4">
        <v>32.739500163982598</v>
      </c>
      <c r="AR18" s="177">
        <v>1.8719386721299001</v>
      </c>
      <c r="AS18" s="4">
        <v>33.407640126962498</v>
      </c>
      <c r="AT18" s="177">
        <v>2.2279088976110302</v>
      </c>
      <c r="AU18" s="4">
        <v>31.327555495041899</v>
      </c>
      <c r="AV18" s="177">
        <v>2.5226318925103399</v>
      </c>
      <c r="AW18" s="4">
        <v>-2.0800846319205699</v>
      </c>
      <c r="AX18" s="177">
        <v>2.9372060590060398</v>
      </c>
      <c r="AY18" s="4">
        <v>27.6550206472794</v>
      </c>
      <c r="AZ18" s="177">
        <v>1.8753107303527801</v>
      </c>
      <c r="BA18" s="4">
        <v>26.977775629389001</v>
      </c>
      <c r="BB18" s="177">
        <v>2.1161263595214499</v>
      </c>
      <c r="BC18" s="4">
        <v>28.828189324845901</v>
      </c>
      <c r="BD18" s="177">
        <v>2.6303904345989202</v>
      </c>
      <c r="BE18" s="4">
        <v>1.8504136954569399</v>
      </c>
      <c r="BF18" s="177">
        <v>2.8262311369419901</v>
      </c>
      <c r="BG18" s="4">
        <v>11.7505802765025</v>
      </c>
      <c r="BH18" s="177">
        <v>1.0448614095052999</v>
      </c>
      <c r="BI18" s="4">
        <v>9.5805541124656095</v>
      </c>
      <c r="BJ18" s="177">
        <v>1.1407330868490999</v>
      </c>
      <c r="BK18" s="4">
        <v>16.0985933494905</v>
      </c>
      <c r="BL18" s="177">
        <v>1.6858621195849299</v>
      </c>
      <c r="BM18" s="4">
        <v>6.5180392370249001</v>
      </c>
      <c r="BN18" s="177">
        <v>1.7882193943901199</v>
      </c>
      <c r="BO18" s="4">
        <v>62.771417941179102</v>
      </c>
      <c r="BP18" s="177">
        <v>1.4317306453735601</v>
      </c>
      <c r="BQ18" s="4">
        <v>64.665094245167097</v>
      </c>
      <c r="BR18" s="177">
        <v>1.75308779630527</v>
      </c>
      <c r="BS18" s="4">
        <v>58.897575551556301</v>
      </c>
      <c r="BT18" s="177">
        <v>2.2137213702179999</v>
      </c>
      <c r="BU18" s="4">
        <v>-5.7675186936107297</v>
      </c>
      <c r="BV18" s="177">
        <v>2.7323643262766</v>
      </c>
      <c r="BW18" s="4">
        <v>10.1722929524622</v>
      </c>
      <c r="BX18" s="177">
        <v>0.87446612366127696</v>
      </c>
      <c r="BY18" s="4">
        <v>7.8821052872021697</v>
      </c>
      <c r="BZ18" s="177">
        <v>0.88858974735517504</v>
      </c>
      <c r="CA18" s="4">
        <v>14.6117424408641</v>
      </c>
      <c r="CB18" s="177">
        <v>1.60728265299491</v>
      </c>
      <c r="CC18" s="4">
        <v>6.7296371536619004</v>
      </c>
      <c r="CD18" s="177">
        <v>1.6990330250850501</v>
      </c>
      <c r="CE18" s="4">
        <v>43.509776082781997</v>
      </c>
      <c r="CF18" s="177">
        <v>2.0373820202644399</v>
      </c>
      <c r="CG18" s="4">
        <v>42.1993568786881</v>
      </c>
      <c r="CH18" s="177">
        <v>2.3038306129995698</v>
      </c>
      <c r="CI18" s="4">
        <v>45.996707507757201</v>
      </c>
      <c r="CJ18" s="177">
        <v>2.91706316263592</v>
      </c>
      <c r="CK18" s="4">
        <v>3.7973506290690899</v>
      </c>
      <c r="CL18" s="177">
        <v>3.1591949130819299</v>
      </c>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8"/>
    </row>
    <row r="19" spans="1:134" ht="13" customHeight="1" x14ac:dyDescent="0.35">
      <c r="A19" s="190" t="s">
        <v>359</v>
      </c>
      <c r="B19" s="171">
        <v>2</v>
      </c>
      <c r="C19" s="4">
        <v>47.112582411047001</v>
      </c>
      <c r="D19" s="177">
        <v>1.8000552997103001</v>
      </c>
      <c r="E19" s="4">
        <v>48.182384155412102</v>
      </c>
      <c r="F19" s="177">
        <v>2.04398613844468</v>
      </c>
      <c r="G19" s="4">
        <v>45.054838669491502</v>
      </c>
      <c r="H19" s="177">
        <v>2.9385477330765299</v>
      </c>
      <c r="I19" s="4">
        <v>-3.12754548592057</v>
      </c>
      <c r="J19" s="177">
        <v>3.27001910076826</v>
      </c>
      <c r="K19" s="4">
        <v>4.8138542578855397</v>
      </c>
      <c r="L19" s="177">
        <v>0.585061046638091</v>
      </c>
      <c r="M19" s="4">
        <v>3.3792339315126898</v>
      </c>
      <c r="N19" s="177">
        <v>0.51850074874726604</v>
      </c>
      <c r="O19" s="4">
        <v>8.1560836902731495</v>
      </c>
      <c r="P19" s="177">
        <v>1.3927327515217001</v>
      </c>
      <c r="Q19" s="4">
        <v>4.7768497587604699</v>
      </c>
      <c r="R19" s="177">
        <v>1.4207559042198401</v>
      </c>
      <c r="S19" s="4">
        <v>11.7293535086734</v>
      </c>
      <c r="T19" s="177">
        <v>0.92699007055701299</v>
      </c>
      <c r="U19" s="4">
        <v>11.637287656722201</v>
      </c>
      <c r="V19" s="177">
        <v>1.1028662139383401</v>
      </c>
      <c r="W19" s="4">
        <v>11.8966952410057</v>
      </c>
      <c r="X19" s="177">
        <v>1.60709038942883</v>
      </c>
      <c r="Y19" s="4">
        <v>0.259407584283533</v>
      </c>
      <c r="Z19" s="177">
        <v>1.9092850179295799</v>
      </c>
      <c r="AA19" s="4">
        <v>11.708659758111001</v>
      </c>
      <c r="AB19" s="177">
        <v>0.92601914515140504</v>
      </c>
      <c r="AC19" s="4">
        <v>9.5500817956239707</v>
      </c>
      <c r="AD19" s="177">
        <v>1.0928310142267399</v>
      </c>
      <c r="AE19" s="4">
        <v>16.762137927708299</v>
      </c>
      <c r="AF19" s="177">
        <v>1.4921276278561</v>
      </c>
      <c r="AG19" s="4">
        <v>7.2120561320842898</v>
      </c>
      <c r="AH19" s="177">
        <v>1.7536186793714501</v>
      </c>
      <c r="AI19" s="4">
        <v>8.3498664630281993</v>
      </c>
      <c r="AJ19" s="177">
        <v>0.79983973021835897</v>
      </c>
      <c r="AK19" s="4">
        <v>8.2188464067424007</v>
      </c>
      <c r="AL19" s="177">
        <v>0.88146468057131599</v>
      </c>
      <c r="AM19" s="4">
        <v>8.5387129179374792</v>
      </c>
      <c r="AN19" s="177">
        <v>1.46879814039093</v>
      </c>
      <c r="AO19" s="4">
        <v>0.31986651119507797</v>
      </c>
      <c r="AP19" s="177">
        <v>1.6029699814476901</v>
      </c>
      <c r="AQ19" s="4">
        <v>14.524357112067801</v>
      </c>
      <c r="AR19" s="177">
        <v>1.04289085992693</v>
      </c>
      <c r="AS19" s="4">
        <v>14.6064428017495</v>
      </c>
      <c r="AT19" s="177">
        <v>1.3751822045487301</v>
      </c>
      <c r="AU19" s="4">
        <v>14.1783509459088</v>
      </c>
      <c r="AV19" s="177">
        <v>1.67370393241422</v>
      </c>
      <c r="AW19" s="4">
        <v>-0.42809185584071602</v>
      </c>
      <c r="AX19" s="177">
        <v>2.2684046882098601</v>
      </c>
      <c r="AY19" s="4">
        <v>10.604412802431399</v>
      </c>
      <c r="AZ19" s="177">
        <v>1.00896150283647</v>
      </c>
      <c r="BA19" s="4">
        <v>10.0216614041494</v>
      </c>
      <c r="BB19" s="177">
        <v>1.0581146112651001</v>
      </c>
      <c r="BC19" s="4">
        <v>11.8445772512656</v>
      </c>
      <c r="BD19" s="177">
        <v>1.7856213138022701</v>
      </c>
      <c r="BE19" s="4">
        <v>1.8229158471162299</v>
      </c>
      <c r="BF19" s="177">
        <v>1.82723798046402</v>
      </c>
      <c r="BG19" s="4">
        <v>6.9845074287021003</v>
      </c>
      <c r="BH19" s="177">
        <v>0.66605660109672105</v>
      </c>
      <c r="BI19" s="4">
        <v>5.6002528491367398</v>
      </c>
      <c r="BJ19" s="177">
        <v>0.694342608470219</v>
      </c>
      <c r="BK19" s="4">
        <v>10.369746947973001</v>
      </c>
      <c r="BL19" s="177">
        <v>1.65963812445593</v>
      </c>
      <c r="BM19" s="4">
        <v>4.7694940988362804</v>
      </c>
      <c r="BN19" s="177">
        <v>1.7898209977367501</v>
      </c>
      <c r="BO19" s="4">
        <v>35.429106597874799</v>
      </c>
      <c r="BP19" s="177">
        <v>1.5421360527068499</v>
      </c>
      <c r="BQ19" s="4">
        <v>35.990796955802701</v>
      </c>
      <c r="BR19" s="177">
        <v>1.5450378218380501</v>
      </c>
      <c r="BS19" s="4">
        <v>34.553753508583803</v>
      </c>
      <c r="BT19" s="177">
        <v>3.03877758568626</v>
      </c>
      <c r="BU19" s="4">
        <v>-1.43704344721892</v>
      </c>
      <c r="BV19" s="177">
        <v>3.0975303256234099</v>
      </c>
      <c r="BW19" s="4">
        <v>12.700254582943</v>
      </c>
      <c r="BX19" s="177">
        <v>0.93321424158630895</v>
      </c>
      <c r="BY19" s="4">
        <v>11.9191153360168</v>
      </c>
      <c r="BZ19" s="177">
        <v>1.0401233028236301</v>
      </c>
      <c r="CA19" s="4">
        <v>14.646038739638</v>
      </c>
      <c r="CB19" s="177">
        <v>1.6423669720101199</v>
      </c>
      <c r="CC19" s="4">
        <v>2.7269234036212402</v>
      </c>
      <c r="CD19" s="177">
        <v>1.79016620132374</v>
      </c>
      <c r="CE19" s="4">
        <v>19.594774391404201</v>
      </c>
      <c r="CF19" s="177">
        <v>1.29595733294833</v>
      </c>
      <c r="CG19" s="4">
        <v>18.937149943403998</v>
      </c>
      <c r="CH19" s="177">
        <v>1.3211625337652899</v>
      </c>
      <c r="CI19" s="4">
        <v>21.317158879474</v>
      </c>
      <c r="CJ19" s="177">
        <v>2.3975673773585902</v>
      </c>
      <c r="CK19" s="4">
        <v>2.3800089360699599</v>
      </c>
      <c r="CL19" s="177">
        <v>2.4017704715952801</v>
      </c>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8"/>
    </row>
    <row r="20" spans="1:134" ht="13" customHeight="1" x14ac:dyDescent="0.35">
      <c r="A20" s="3" t="s">
        <v>360</v>
      </c>
      <c r="B20" s="171">
        <v>2</v>
      </c>
      <c r="C20" s="4">
        <v>53.942915784587299</v>
      </c>
      <c r="D20" s="177">
        <v>1.91113806203533</v>
      </c>
      <c r="E20" s="4">
        <v>52.587751703345099</v>
      </c>
      <c r="F20" s="177">
        <v>2.3665738595852401</v>
      </c>
      <c r="G20" s="4">
        <v>56.154238501843501</v>
      </c>
      <c r="H20" s="177">
        <v>2.4433428014409002</v>
      </c>
      <c r="I20" s="4">
        <v>3.5664867984984201</v>
      </c>
      <c r="J20" s="177">
        <v>3.01377359161709</v>
      </c>
      <c r="K20" s="4">
        <v>21.751587476566101</v>
      </c>
      <c r="L20" s="177">
        <v>1.2404825241097399</v>
      </c>
      <c r="M20" s="4">
        <v>21.2931577705357</v>
      </c>
      <c r="N20" s="177">
        <v>1.29588474595396</v>
      </c>
      <c r="O20" s="4">
        <v>22.479318211560699</v>
      </c>
      <c r="P20" s="177">
        <v>1.99772432804011</v>
      </c>
      <c r="Q20" s="4">
        <v>1.18616044102497</v>
      </c>
      <c r="R20" s="177">
        <v>2.0700252391392202</v>
      </c>
      <c r="S20" s="4">
        <v>48.176344730447099</v>
      </c>
      <c r="T20" s="177">
        <v>1.7640811287807301</v>
      </c>
      <c r="U20" s="4">
        <v>49.362509739140997</v>
      </c>
      <c r="V20" s="177">
        <v>2.1440738115553701</v>
      </c>
      <c r="W20" s="4">
        <v>46.079388450960401</v>
      </c>
      <c r="X20" s="177">
        <v>2.2747202344588602</v>
      </c>
      <c r="Y20" s="4">
        <v>-3.2831212881805998</v>
      </c>
      <c r="Z20" s="177">
        <v>2.7662023837967</v>
      </c>
      <c r="AA20" s="4">
        <v>46.5588125672041</v>
      </c>
      <c r="AB20" s="177">
        <v>1.97216666134609</v>
      </c>
      <c r="AC20" s="4">
        <v>47.334974959527301</v>
      </c>
      <c r="AD20" s="177">
        <v>2.31121870183352</v>
      </c>
      <c r="AE20" s="4">
        <v>44.887572830319797</v>
      </c>
      <c r="AF20" s="177">
        <v>2.6102990452963302</v>
      </c>
      <c r="AG20" s="4">
        <v>-2.4474021292075099</v>
      </c>
      <c r="AH20" s="177">
        <v>2.99314098257496</v>
      </c>
      <c r="AI20" s="4">
        <v>29.611139287281201</v>
      </c>
      <c r="AJ20" s="177">
        <v>1.49060518316584</v>
      </c>
      <c r="AK20" s="4">
        <v>28.041344934924101</v>
      </c>
      <c r="AL20" s="177">
        <v>1.8248187060240499</v>
      </c>
      <c r="AM20" s="4">
        <v>32.543012445982797</v>
      </c>
      <c r="AN20" s="177">
        <v>2.13531744837297</v>
      </c>
      <c r="AO20" s="4">
        <v>4.5016675110586899</v>
      </c>
      <c r="AP20" s="177">
        <v>2.5792323875268801</v>
      </c>
      <c r="AQ20" s="4">
        <v>33.6711947762264</v>
      </c>
      <c r="AR20" s="177">
        <v>1.60455553277672</v>
      </c>
      <c r="AS20" s="4">
        <v>34.424647708386097</v>
      </c>
      <c r="AT20" s="177">
        <v>1.8446281443329999</v>
      </c>
      <c r="AU20" s="4">
        <v>31.9957083058476</v>
      </c>
      <c r="AV20" s="177">
        <v>2.4358068557786701</v>
      </c>
      <c r="AW20" s="4">
        <v>-2.4289394025384898</v>
      </c>
      <c r="AX20" s="177">
        <v>2.76893823919246</v>
      </c>
      <c r="AY20" s="4">
        <v>48.614141163132402</v>
      </c>
      <c r="AZ20" s="177">
        <v>1.7796448884387099</v>
      </c>
      <c r="BA20" s="4">
        <v>50.576949610808498</v>
      </c>
      <c r="BB20" s="177">
        <v>2.2550693582632202</v>
      </c>
      <c r="BC20" s="4">
        <v>45.272892967470099</v>
      </c>
      <c r="BD20" s="177">
        <v>2.53758116781994</v>
      </c>
      <c r="BE20" s="4">
        <v>-5.30405664333838</v>
      </c>
      <c r="BF20" s="177">
        <v>3.31730312694244</v>
      </c>
      <c r="BG20" s="4">
        <v>28.797373514107498</v>
      </c>
      <c r="BH20" s="177">
        <v>1.3547957323845199</v>
      </c>
      <c r="BI20" s="4">
        <v>29.793097615456698</v>
      </c>
      <c r="BJ20" s="177">
        <v>1.7784394045621801</v>
      </c>
      <c r="BK20" s="4">
        <v>26.799674288397998</v>
      </c>
      <c r="BL20" s="177">
        <v>1.91963727021687</v>
      </c>
      <c r="BM20" s="4">
        <v>-2.9934233270586601</v>
      </c>
      <c r="BN20" s="177">
        <v>2.61841195424544</v>
      </c>
      <c r="BO20" s="4">
        <v>64.573640654676794</v>
      </c>
      <c r="BP20" s="177">
        <v>1.36820411688679</v>
      </c>
      <c r="BQ20" s="4">
        <v>67.866807179905805</v>
      </c>
      <c r="BR20" s="177">
        <v>1.7108370390613401</v>
      </c>
      <c r="BS20" s="4">
        <v>58.142646312638703</v>
      </c>
      <c r="BT20" s="177">
        <v>2.4784036137143399</v>
      </c>
      <c r="BU20" s="4">
        <v>-9.7241608672670203</v>
      </c>
      <c r="BV20" s="177">
        <v>3.0612614421800499</v>
      </c>
      <c r="BW20" s="4">
        <v>30.2758646454824</v>
      </c>
      <c r="BX20" s="177">
        <v>1.2086814104393699</v>
      </c>
      <c r="BY20" s="4">
        <v>31.300454277723599</v>
      </c>
      <c r="BZ20" s="177">
        <v>1.54901090650804</v>
      </c>
      <c r="CA20" s="4">
        <v>28.290037873223199</v>
      </c>
      <c r="CB20" s="177">
        <v>2.0606200534612902</v>
      </c>
      <c r="CC20" s="4">
        <v>-3.0104164045003499</v>
      </c>
      <c r="CD20" s="177">
        <v>2.62966308193191</v>
      </c>
      <c r="CE20" s="4">
        <v>40.541454726655097</v>
      </c>
      <c r="CF20" s="177">
        <v>1.68397061918737</v>
      </c>
      <c r="CG20" s="4">
        <v>40.349677071482397</v>
      </c>
      <c r="CH20" s="177">
        <v>2.0371448376788601</v>
      </c>
      <c r="CI20" s="4">
        <v>41.066805651008202</v>
      </c>
      <c r="CJ20" s="177">
        <v>2.2715688054754599</v>
      </c>
      <c r="CK20" s="4">
        <v>0.717128579525806</v>
      </c>
      <c r="CL20" s="177">
        <v>2.7443687895117899</v>
      </c>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8"/>
    </row>
    <row r="21" spans="1:134" ht="13" customHeight="1" x14ac:dyDescent="0.35">
      <c r="A21" s="3" t="s">
        <v>361</v>
      </c>
      <c r="B21" s="171">
        <v>2</v>
      </c>
      <c r="C21" s="4">
        <v>59.192685364785603</v>
      </c>
      <c r="D21" s="177">
        <v>1.5092343744012799</v>
      </c>
      <c r="E21" s="4">
        <v>62.379535738679898</v>
      </c>
      <c r="F21" s="177">
        <v>1.6928188499294301</v>
      </c>
      <c r="G21" s="4">
        <v>47.049455812856003</v>
      </c>
      <c r="H21" s="177">
        <v>2.5210237650868801</v>
      </c>
      <c r="I21" s="4">
        <v>-15.330079925823901</v>
      </c>
      <c r="J21" s="177">
        <v>2.9003620223198201</v>
      </c>
      <c r="K21" s="4">
        <v>17.313700642164701</v>
      </c>
      <c r="L21" s="177">
        <v>0.92656645603589305</v>
      </c>
      <c r="M21" s="4">
        <v>17.5065911868402</v>
      </c>
      <c r="N21" s="177">
        <v>1.03080352144058</v>
      </c>
      <c r="O21" s="4">
        <v>16.2188933603538</v>
      </c>
      <c r="P21" s="177">
        <v>1.7338908889312801</v>
      </c>
      <c r="Q21" s="4">
        <v>-1.28769782648648</v>
      </c>
      <c r="R21" s="177">
        <v>1.96380510421642</v>
      </c>
      <c r="S21" s="4">
        <v>36.716430147390199</v>
      </c>
      <c r="T21" s="177">
        <v>1.3856888460800201</v>
      </c>
      <c r="U21" s="4">
        <v>37.992484164633602</v>
      </c>
      <c r="V21" s="177">
        <v>1.6193919152515699</v>
      </c>
      <c r="W21" s="4">
        <v>31.740849457384101</v>
      </c>
      <c r="X21" s="177">
        <v>2.2181869301216901</v>
      </c>
      <c r="Y21" s="4">
        <v>-6.2516347072494796</v>
      </c>
      <c r="Z21" s="177">
        <v>2.6965470351663998</v>
      </c>
      <c r="AA21" s="4">
        <v>41.625631581025203</v>
      </c>
      <c r="AB21" s="177">
        <v>1.27300401694345</v>
      </c>
      <c r="AC21" s="4">
        <v>42.220829139432098</v>
      </c>
      <c r="AD21" s="177">
        <v>1.32281275050194</v>
      </c>
      <c r="AE21" s="4">
        <v>39.195521133043002</v>
      </c>
      <c r="AF21" s="177">
        <v>2.4781319224028402</v>
      </c>
      <c r="AG21" s="4">
        <v>-3.02530800638907</v>
      </c>
      <c r="AH21" s="177">
        <v>2.52347967975897</v>
      </c>
      <c r="AI21" s="4">
        <v>43.243634546903401</v>
      </c>
      <c r="AJ21" s="177">
        <v>1.5694955867087601</v>
      </c>
      <c r="AK21" s="4">
        <v>44.751314686990597</v>
      </c>
      <c r="AL21" s="177">
        <v>1.7424637484387999</v>
      </c>
      <c r="AM21" s="4">
        <v>37.493293536969503</v>
      </c>
      <c r="AN21" s="177">
        <v>2.6443712056634401</v>
      </c>
      <c r="AO21" s="4">
        <v>-7.2580211500210901</v>
      </c>
      <c r="AP21" s="177">
        <v>2.9852503488797399</v>
      </c>
      <c r="AQ21" s="4">
        <v>31.312355010864099</v>
      </c>
      <c r="AR21" s="177">
        <v>1.2247723735807401</v>
      </c>
      <c r="AS21" s="4">
        <v>31.439093030283701</v>
      </c>
      <c r="AT21" s="177">
        <v>1.47186029945643</v>
      </c>
      <c r="AU21" s="4">
        <v>30.582825883577598</v>
      </c>
      <c r="AV21" s="177">
        <v>2.2099160105985498</v>
      </c>
      <c r="AW21" s="4">
        <v>-0.856267146706152</v>
      </c>
      <c r="AX21" s="177">
        <v>2.7501856720062099</v>
      </c>
      <c r="AY21" s="4">
        <v>43.762866172183799</v>
      </c>
      <c r="AZ21" s="177">
        <v>1.38200232736219</v>
      </c>
      <c r="BA21" s="4">
        <v>46.191233740857299</v>
      </c>
      <c r="BB21" s="177">
        <v>1.59694912206343</v>
      </c>
      <c r="BC21" s="4">
        <v>34.416707695423497</v>
      </c>
      <c r="BD21" s="177">
        <v>2.1715768040435601</v>
      </c>
      <c r="BE21" s="4">
        <v>-11.774526045433801</v>
      </c>
      <c r="BF21" s="177">
        <v>2.67203673638079</v>
      </c>
      <c r="BG21" s="4">
        <v>8.0791955733887004</v>
      </c>
      <c r="BH21" s="177">
        <v>0.60951247784733298</v>
      </c>
      <c r="BI21" s="4">
        <v>7.7236653472880299</v>
      </c>
      <c r="BJ21" s="177">
        <v>0.73627680758587499</v>
      </c>
      <c r="BK21" s="4">
        <v>9.1212433601245806</v>
      </c>
      <c r="BL21" s="177">
        <v>1.25157810039609</v>
      </c>
      <c r="BM21" s="4">
        <v>1.39757801283655</v>
      </c>
      <c r="BN21" s="177">
        <v>1.5258781783795701</v>
      </c>
      <c r="BO21" s="4">
        <v>74.417601933472596</v>
      </c>
      <c r="BP21" s="177">
        <v>1.1582413205522399</v>
      </c>
      <c r="BQ21" s="4">
        <v>76.922967145178305</v>
      </c>
      <c r="BR21" s="177">
        <v>1.1486048955402799</v>
      </c>
      <c r="BS21" s="4">
        <v>65.077808851056702</v>
      </c>
      <c r="BT21" s="177">
        <v>2.8367468859950198</v>
      </c>
      <c r="BU21" s="4">
        <v>-11.8451582941216</v>
      </c>
      <c r="BV21" s="177">
        <v>2.9064965254986301</v>
      </c>
      <c r="BW21" s="4">
        <v>16.680090076120798</v>
      </c>
      <c r="BX21" s="177">
        <v>1.05579076029424</v>
      </c>
      <c r="BY21" s="4">
        <v>14.9518510378896</v>
      </c>
      <c r="BZ21" s="177">
        <v>1.0854205985129499</v>
      </c>
      <c r="CA21" s="4">
        <v>22.878225801674301</v>
      </c>
      <c r="CB21" s="177">
        <v>2.38539337377718</v>
      </c>
      <c r="CC21" s="4">
        <v>7.9263747637847199</v>
      </c>
      <c r="CD21" s="177">
        <v>2.47022753563876</v>
      </c>
      <c r="CE21" s="4">
        <v>41.337809812060001</v>
      </c>
      <c r="CF21" s="177">
        <v>1.59952879166173</v>
      </c>
      <c r="CG21" s="4">
        <v>43.953119260760502</v>
      </c>
      <c r="CH21" s="177">
        <v>1.8363554808003699</v>
      </c>
      <c r="CI21" s="4">
        <v>31.2795096815763</v>
      </c>
      <c r="CJ21" s="177">
        <v>2.32743780274189</v>
      </c>
      <c r="CK21" s="4">
        <v>-12.6736095791842</v>
      </c>
      <c r="CL21" s="177">
        <v>2.82911369050953</v>
      </c>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8"/>
    </row>
    <row r="22" spans="1:134" ht="13" customHeight="1" x14ac:dyDescent="0.35">
      <c r="A22" s="3" t="s">
        <v>362</v>
      </c>
      <c r="B22" s="171">
        <v>2</v>
      </c>
      <c r="C22" s="4">
        <v>73.449951616400199</v>
      </c>
      <c r="D22" s="177">
        <v>1.9470736290041799</v>
      </c>
      <c r="E22" s="4">
        <v>75.932636709401194</v>
      </c>
      <c r="F22" s="177">
        <v>2.3674815710188599</v>
      </c>
      <c r="G22" s="4">
        <v>69.655906205806602</v>
      </c>
      <c r="H22" s="177">
        <v>2.8127136199061402</v>
      </c>
      <c r="I22" s="4">
        <v>-6.2767305035945098</v>
      </c>
      <c r="J22" s="177">
        <v>3.4111853564349</v>
      </c>
      <c r="K22" s="4">
        <v>21.0382862127348</v>
      </c>
      <c r="L22" s="177">
        <v>1.47662311892285</v>
      </c>
      <c r="M22" s="4">
        <v>17.708671261665799</v>
      </c>
      <c r="N22" s="177">
        <v>2.1000890678312198</v>
      </c>
      <c r="O22" s="4">
        <v>27.703167994831599</v>
      </c>
      <c r="P22" s="177">
        <v>2.7244849904757702</v>
      </c>
      <c r="Q22" s="4">
        <v>9.9944967331657804</v>
      </c>
      <c r="R22" s="177">
        <v>3.8057899258602599</v>
      </c>
      <c r="S22" s="4">
        <v>33.671777978720897</v>
      </c>
      <c r="T22" s="177">
        <v>1.6818153400718301</v>
      </c>
      <c r="U22" s="4">
        <v>30.341633079841099</v>
      </c>
      <c r="V22" s="177">
        <v>1.99321602630089</v>
      </c>
      <c r="W22" s="4">
        <v>40.627697339935899</v>
      </c>
      <c r="X22" s="177">
        <v>3.4165310825668</v>
      </c>
      <c r="Y22" s="4">
        <v>10.2860642600948</v>
      </c>
      <c r="Z22" s="177">
        <v>4.1312528432073696</v>
      </c>
      <c r="AA22" s="4">
        <v>42.756812047071499</v>
      </c>
      <c r="AB22" s="177">
        <v>1.8118092772860099</v>
      </c>
      <c r="AC22" s="4">
        <v>40.194831694353901</v>
      </c>
      <c r="AD22" s="177">
        <v>2.3965365909635201</v>
      </c>
      <c r="AE22" s="4">
        <v>48.483210431448803</v>
      </c>
      <c r="AF22" s="177">
        <v>3.0464947659451398</v>
      </c>
      <c r="AG22" s="4">
        <v>8.28837873709492</v>
      </c>
      <c r="AH22" s="177">
        <v>4.0392859253886497</v>
      </c>
      <c r="AI22" s="4">
        <v>30.2084277641104</v>
      </c>
      <c r="AJ22" s="177">
        <v>1.6792348571111899</v>
      </c>
      <c r="AK22" s="4">
        <v>28.637479111853899</v>
      </c>
      <c r="AL22" s="177">
        <v>2.3773932536740898</v>
      </c>
      <c r="AM22" s="4">
        <v>33.785545860718202</v>
      </c>
      <c r="AN22" s="177">
        <v>2.6473748870865301</v>
      </c>
      <c r="AO22" s="4">
        <v>5.1480667488642897</v>
      </c>
      <c r="AP22" s="177">
        <v>3.8175638842069399</v>
      </c>
      <c r="AQ22" s="4">
        <v>27.760669492992601</v>
      </c>
      <c r="AR22" s="177">
        <v>1.6093890511698601</v>
      </c>
      <c r="AS22" s="4">
        <v>23.684465622144501</v>
      </c>
      <c r="AT22" s="177">
        <v>2.0652844506487398</v>
      </c>
      <c r="AU22" s="4">
        <v>36.076337650269103</v>
      </c>
      <c r="AV22" s="177">
        <v>3.19921774426204</v>
      </c>
      <c r="AW22" s="4">
        <v>12.3918720281247</v>
      </c>
      <c r="AX22" s="177">
        <v>4.0684779102658801</v>
      </c>
      <c r="AY22" s="4">
        <v>48.356027935729699</v>
      </c>
      <c r="AZ22" s="177">
        <v>1.5711405919778301</v>
      </c>
      <c r="BA22" s="4">
        <v>45.343644933621803</v>
      </c>
      <c r="BB22" s="177">
        <v>2.23261668509025</v>
      </c>
      <c r="BC22" s="4">
        <v>55.182914294510702</v>
      </c>
      <c r="BD22" s="177">
        <v>3.2934702996646799</v>
      </c>
      <c r="BE22" s="4">
        <v>9.8392693608888599</v>
      </c>
      <c r="BF22" s="177">
        <v>4.5082293110733804</v>
      </c>
      <c r="BG22" s="4">
        <v>24.6827531975038</v>
      </c>
      <c r="BH22" s="177">
        <v>1.89044369068745</v>
      </c>
      <c r="BI22" s="4">
        <v>23.133341344254902</v>
      </c>
      <c r="BJ22" s="177">
        <v>2.5459874425330802</v>
      </c>
      <c r="BK22" s="4">
        <v>28.094197657265099</v>
      </c>
      <c r="BL22" s="177">
        <v>2.57892797548257</v>
      </c>
      <c r="BM22" s="4">
        <v>4.9608563130101704</v>
      </c>
      <c r="BN22" s="177">
        <v>3.59551933313552</v>
      </c>
      <c r="BO22" s="4">
        <v>56.504078413916702</v>
      </c>
      <c r="BP22" s="177">
        <v>2.0186284547120299</v>
      </c>
      <c r="BQ22" s="4">
        <v>55.442526987932197</v>
      </c>
      <c r="BR22" s="177">
        <v>2.22500413059907</v>
      </c>
      <c r="BS22" s="4">
        <v>59.847352824732098</v>
      </c>
      <c r="BT22" s="177">
        <v>3.1228608272459302</v>
      </c>
      <c r="BU22" s="4">
        <v>4.4048258367999198</v>
      </c>
      <c r="BV22" s="177">
        <v>3.4660235621645898</v>
      </c>
      <c r="BW22" s="4">
        <v>17.928043046778399</v>
      </c>
      <c r="BX22" s="177">
        <v>1.5422180718485401</v>
      </c>
      <c r="BY22" s="4">
        <v>13.8160920915925</v>
      </c>
      <c r="BZ22" s="177">
        <v>1.93115765777645</v>
      </c>
      <c r="CA22" s="4">
        <v>25.955182259143001</v>
      </c>
      <c r="CB22" s="177">
        <v>3.0393305459019899</v>
      </c>
      <c r="CC22" s="4">
        <v>12.139090167550499</v>
      </c>
      <c r="CD22" s="177">
        <v>3.88038198322158</v>
      </c>
      <c r="CE22" s="4">
        <v>52.200844945482203</v>
      </c>
      <c r="CF22" s="177">
        <v>2.2248703453525902</v>
      </c>
      <c r="CG22" s="4">
        <v>50.6225341348851</v>
      </c>
      <c r="CH22" s="177">
        <v>2.9109536401035601</v>
      </c>
      <c r="CI22" s="4">
        <v>55.612254243672098</v>
      </c>
      <c r="CJ22" s="177">
        <v>2.5064780139988998</v>
      </c>
      <c r="CK22" s="4">
        <v>4.989720108787</v>
      </c>
      <c r="CL22" s="177">
        <v>3.4801526011786601</v>
      </c>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8"/>
    </row>
    <row r="23" spans="1:134" ht="13" customHeight="1" x14ac:dyDescent="0.35">
      <c r="A23" s="3" t="s">
        <v>363</v>
      </c>
      <c r="B23" s="171">
        <v>2</v>
      </c>
      <c r="C23" s="4">
        <v>57.443110825360698</v>
      </c>
      <c r="D23" s="177">
        <v>1.70580099242692</v>
      </c>
      <c r="E23" s="4">
        <v>56.491390584634097</v>
      </c>
      <c r="F23" s="177">
        <v>2.2393077616899801</v>
      </c>
      <c r="G23" s="4">
        <v>58.878829388484398</v>
      </c>
      <c r="H23" s="177">
        <v>2.6176162606381701</v>
      </c>
      <c r="I23" s="4">
        <v>2.3874388038503098</v>
      </c>
      <c r="J23" s="177">
        <v>3.4157432820417002</v>
      </c>
      <c r="K23" s="4">
        <v>21.442551425124499</v>
      </c>
      <c r="L23" s="177">
        <v>1.83263823373523</v>
      </c>
      <c r="M23" s="4">
        <v>21.115334664428101</v>
      </c>
      <c r="N23" s="177">
        <v>2.5080872581539499</v>
      </c>
      <c r="O23" s="4">
        <v>21.736949404272298</v>
      </c>
      <c r="P23" s="177">
        <v>1.88549918809175</v>
      </c>
      <c r="Q23" s="4">
        <v>0.62161473984419402</v>
      </c>
      <c r="R23" s="177">
        <v>2.6312673057238101</v>
      </c>
      <c r="S23" s="4">
        <v>43.266029353533597</v>
      </c>
      <c r="T23" s="177">
        <v>1.7255111392301501</v>
      </c>
      <c r="U23" s="4">
        <v>42.292535220480197</v>
      </c>
      <c r="V23" s="177">
        <v>2.31963944251364</v>
      </c>
      <c r="W23" s="4">
        <v>44.673134873700597</v>
      </c>
      <c r="X23" s="177">
        <v>3.0568563765180499</v>
      </c>
      <c r="Y23" s="4">
        <v>2.3805996532203899</v>
      </c>
      <c r="Z23" s="177">
        <v>4.0712927798590002</v>
      </c>
      <c r="AA23" s="4">
        <v>44.945967722252199</v>
      </c>
      <c r="AB23" s="177">
        <v>1.3599065992805099</v>
      </c>
      <c r="AC23" s="4">
        <v>43.025950474701901</v>
      </c>
      <c r="AD23" s="177">
        <v>1.9201213649898501</v>
      </c>
      <c r="AE23" s="4">
        <v>47.357198262584099</v>
      </c>
      <c r="AF23" s="177">
        <v>2.1841331178818901</v>
      </c>
      <c r="AG23" s="4">
        <v>4.3312477878822202</v>
      </c>
      <c r="AH23" s="177">
        <v>3.0520209327888899</v>
      </c>
      <c r="AI23" s="4">
        <v>42.629591890732797</v>
      </c>
      <c r="AJ23" s="177">
        <v>1.6790710376403699</v>
      </c>
      <c r="AK23" s="4">
        <v>42.714785517598202</v>
      </c>
      <c r="AL23" s="177">
        <v>1.98335418367606</v>
      </c>
      <c r="AM23" s="4">
        <v>42.4829287506264</v>
      </c>
      <c r="AN23" s="177">
        <v>2.7827429479574599</v>
      </c>
      <c r="AO23" s="4">
        <v>-0.23185676697178101</v>
      </c>
      <c r="AP23" s="177">
        <v>3.3786171330172698</v>
      </c>
      <c r="AQ23" s="4">
        <v>35.659301553412597</v>
      </c>
      <c r="AR23" s="177">
        <v>1.6798622935765899</v>
      </c>
      <c r="AS23" s="4">
        <v>34.670564964795403</v>
      </c>
      <c r="AT23" s="177">
        <v>2.2050063081602902</v>
      </c>
      <c r="AU23" s="4">
        <v>36.848518055551999</v>
      </c>
      <c r="AV23" s="177">
        <v>2.2599210711161799</v>
      </c>
      <c r="AW23" s="4">
        <v>2.17795309075662</v>
      </c>
      <c r="AX23" s="177">
        <v>2.9317947291672901</v>
      </c>
      <c r="AY23" s="4">
        <v>49.535760697769703</v>
      </c>
      <c r="AZ23" s="177">
        <v>1.4371052534390201</v>
      </c>
      <c r="BA23" s="4">
        <v>47.826463453852398</v>
      </c>
      <c r="BB23" s="177">
        <v>2.0841100720760202</v>
      </c>
      <c r="BC23" s="4">
        <v>51.681532630150002</v>
      </c>
      <c r="BD23" s="177">
        <v>2.1083788393566398</v>
      </c>
      <c r="BE23" s="4">
        <v>3.8550691762975</v>
      </c>
      <c r="BF23" s="177">
        <v>3.0786685586134799</v>
      </c>
      <c r="BG23" s="4">
        <v>31.362644173863</v>
      </c>
      <c r="BH23" s="177">
        <v>1.58701337733936</v>
      </c>
      <c r="BI23" s="4">
        <v>29.799320683290802</v>
      </c>
      <c r="BJ23" s="177">
        <v>2.1917629051391301</v>
      </c>
      <c r="BK23" s="4">
        <v>33.262901185583701</v>
      </c>
      <c r="BL23" s="177">
        <v>2.1832452704753802</v>
      </c>
      <c r="BM23" s="4">
        <v>3.4635805022928898</v>
      </c>
      <c r="BN23" s="177">
        <v>3.0318714752046398</v>
      </c>
      <c r="BO23" s="4">
        <v>55.004212164611701</v>
      </c>
      <c r="BP23" s="177">
        <v>1.6901812237891101</v>
      </c>
      <c r="BQ23" s="4">
        <v>54.011398393110099</v>
      </c>
      <c r="BR23" s="177">
        <v>1.979762746464</v>
      </c>
      <c r="BS23" s="4">
        <v>56.274164808681498</v>
      </c>
      <c r="BT23" s="177">
        <v>2.4642753130805799</v>
      </c>
      <c r="BU23" s="4">
        <v>2.2627664155713498</v>
      </c>
      <c r="BV23" s="177">
        <v>2.8424937347547798</v>
      </c>
      <c r="BW23" s="4">
        <v>38.875545143271502</v>
      </c>
      <c r="BX23" s="177">
        <v>1.6687065418761799</v>
      </c>
      <c r="BY23" s="4">
        <v>41.105475292534798</v>
      </c>
      <c r="BZ23" s="177">
        <v>2.25696533551538</v>
      </c>
      <c r="CA23" s="4">
        <v>36.200272191704698</v>
      </c>
      <c r="CB23" s="177">
        <v>2.1239584617025402</v>
      </c>
      <c r="CC23" s="4">
        <v>-4.9052031008301196</v>
      </c>
      <c r="CD23" s="177">
        <v>2.96854659805985</v>
      </c>
      <c r="CE23" s="4">
        <v>46.374723128954003</v>
      </c>
      <c r="CF23" s="177">
        <v>1.6369216592496201</v>
      </c>
      <c r="CG23" s="4">
        <v>44.441920813354699</v>
      </c>
      <c r="CH23" s="177">
        <v>2.30633625170984</v>
      </c>
      <c r="CI23" s="4">
        <v>48.794077919775603</v>
      </c>
      <c r="CJ23" s="177">
        <v>2.1662290180082602</v>
      </c>
      <c r="CK23" s="4">
        <v>4.3521571064208402</v>
      </c>
      <c r="CL23" s="177">
        <v>3.1165100679317899</v>
      </c>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8"/>
    </row>
    <row r="24" spans="1:134" ht="13" customHeight="1" x14ac:dyDescent="0.35">
      <c r="A24" s="3" t="s">
        <v>364</v>
      </c>
      <c r="B24" s="171">
        <v>2</v>
      </c>
      <c r="C24" s="4">
        <v>62.2087702404773</v>
      </c>
      <c r="D24" s="177">
        <v>1.36845686456439</v>
      </c>
      <c r="E24" s="4">
        <v>59.151741671372797</v>
      </c>
      <c r="F24" s="177">
        <v>1.9000476026292601</v>
      </c>
      <c r="G24" s="4">
        <v>66.662906951774204</v>
      </c>
      <c r="H24" s="177">
        <v>1.9685200939878</v>
      </c>
      <c r="I24" s="4">
        <v>7.5111652804013902</v>
      </c>
      <c r="J24" s="177">
        <v>2.7405711992806898</v>
      </c>
      <c r="K24" s="4">
        <v>21.448165650946301</v>
      </c>
      <c r="L24" s="177">
        <v>1.2055312606451001</v>
      </c>
      <c r="M24" s="4">
        <v>18.633855509653799</v>
      </c>
      <c r="N24" s="177">
        <v>1.4800898362210999</v>
      </c>
      <c r="O24" s="4">
        <v>25.609674707041702</v>
      </c>
      <c r="P24" s="177">
        <v>1.82685562203785</v>
      </c>
      <c r="Q24" s="4">
        <v>6.9758191973879002</v>
      </c>
      <c r="R24" s="177">
        <v>2.2098071847038501</v>
      </c>
      <c r="S24" s="4">
        <v>46.466568508515302</v>
      </c>
      <c r="T24" s="177">
        <v>1.3010401911284</v>
      </c>
      <c r="U24" s="4">
        <v>43.960465422636901</v>
      </c>
      <c r="V24" s="177">
        <v>1.8401682375258099</v>
      </c>
      <c r="W24" s="4">
        <v>50.065364110318598</v>
      </c>
      <c r="X24" s="177">
        <v>1.93253663826412</v>
      </c>
      <c r="Y24" s="4">
        <v>6.1048986876817004</v>
      </c>
      <c r="Z24" s="177">
        <v>2.8003170897009402</v>
      </c>
      <c r="AA24" s="4">
        <v>58.171495008451998</v>
      </c>
      <c r="AB24" s="177">
        <v>1.6863496160248801</v>
      </c>
      <c r="AC24" s="4">
        <v>57.430638044285502</v>
      </c>
      <c r="AD24" s="177">
        <v>1.98899379689946</v>
      </c>
      <c r="AE24" s="4">
        <v>59.284018743690297</v>
      </c>
      <c r="AF24" s="177">
        <v>2.46249367596974</v>
      </c>
      <c r="AG24" s="4">
        <v>1.8533806994048201</v>
      </c>
      <c r="AH24" s="177">
        <v>2.8390027417093799</v>
      </c>
      <c r="AI24" s="4">
        <v>48.983144662332201</v>
      </c>
      <c r="AJ24" s="177">
        <v>1.25437698164905</v>
      </c>
      <c r="AK24" s="4">
        <v>45.838682063509303</v>
      </c>
      <c r="AL24" s="177">
        <v>1.8551499029558001</v>
      </c>
      <c r="AM24" s="4">
        <v>53.5718403250712</v>
      </c>
      <c r="AN24" s="177">
        <v>1.7637424007956199</v>
      </c>
      <c r="AO24" s="4">
        <v>7.7331582615618899</v>
      </c>
      <c r="AP24" s="177">
        <v>2.69508130999216</v>
      </c>
      <c r="AQ24" s="4">
        <v>34.073824022853501</v>
      </c>
      <c r="AR24" s="177">
        <v>1.4564583437537499</v>
      </c>
      <c r="AS24" s="4">
        <v>32.223366165284602</v>
      </c>
      <c r="AT24" s="177">
        <v>1.85309729554525</v>
      </c>
      <c r="AU24" s="4">
        <v>36.544463234200499</v>
      </c>
      <c r="AV24" s="177">
        <v>2.24742476755738</v>
      </c>
      <c r="AW24" s="4">
        <v>4.3210970689158499</v>
      </c>
      <c r="AX24" s="177">
        <v>2.8182431783172799</v>
      </c>
      <c r="AY24" s="4">
        <v>57.601167003235901</v>
      </c>
      <c r="AZ24" s="177">
        <v>1.2464390754944701</v>
      </c>
      <c r="BA24" s="4">
        <v>56.5139024150251</v>
      </c>
      <c r="BB24" s="177">
        <v>1.7203796467209</v>
      </c>
      <c r="BC24" s="4">
        <v>58.990012382689898</v>
      </c>
      <c r="BD24" s="177">
        <v>1.9773386154335599</v>
      </c>
      <c r="BE24" s="4">
        <v>2.4761099676648199</v>
      </c>
      <c r="BF24" s="177">
        <v>2.7351076285157698</v>
      </c>
      <c r="BG24" s="4">
        <v>24.856917067448101</v>
      </c>
      <c r="BH24" s="177">
        <v>1.38065360744531</v>
      </c>
      <c r="BI24" s="4">
        <v>22.773700833130899</v>
      </c>
      <c r="BJ24" s="177">
        <v>1.7413767438816501</v>
      </c>
      <c r="BK24" s="4">
        <v>27.923136401235201</v>
      </c>
      <c r="BL24" s="177">
        <v>2.0630274628413701</v>
      </c>
      <c r="BM24" s="4">
        <v>5.1494355681043196</v>
      </c>
      <c r="BN24" s="177">
        <v>2.6137974420611898</v>
      </c>
      <c r="BO24" s="4">
        <v>64.518121203460097</v>
      </c>
      <c r="BP24" s="177">
        <v>1.2466082577058299</v>
      </c>
      <c r="BQ24" s="4">
        <v>64.152400284321601</v>
      </c>
      <c r="BR24" s="177">
        <v>1.5941286011926901</v>
      </c>
      <c r="BS24" s="4">
        <v>65.294840065728593</v>
      </c>
      <c r="BT24" s="177">
        <v>1.9005457556788601</v>
      </c>
      <c r="BU24" s="4">
        <v>1.1424397814070599</v>
      </c>
      <c r="BV24" s="177">
        <v>2.4485828588833298</v>
      </c>
      <c r="BW24" s="4">
        <v>19.498836065911199</v>
      </c>
      <c r="BX24" s="177">
        <v>1.24802762502081</v>
      </c>
      <c r="BY24" s="4">
        <v>16.196690927558599</v>
      </c>
      <c r="BZ24" s="177">
        <v>1.25978096265422</v>
      </c>
      <c r="CA24" s="4">
        <v>24.265814743047599</v>
      </c>
      <c r="CB24" s="177">
        <v>1.99614411134311</v>
      </c>
      <c r="CC24" s="4">
        <v>8.0691238154890499</v>
      </c>
      <c r="CD24" s="177">
        <v>2.0554523340507602</v>
      </c>
      <c r="CE24" s="4">
        <v>47.519373409163798</v>
      </c>
      <c r="CF24" s="177">
        <v>1.3878958276018001</v>
      </c>
      <c r="CG24" s="4">
        <v>43.097662618151901</v>
      </c>
      <c r="CH24" s="177">
        <v>1.8505560484186401</v>
      </c>
      <c r="CI24" s="4">
        <v>53.901865929103899</v>
      </c>
      <c r="CJ24" s="177">
        <v>2.0701266312355799</v>
      </c>
      <c r="CK24" s="4">
        <v>10.804203310951999</v>
      </c>
      <c r="CL24" s="177">
        <v>2.8578643281706699</v>
      </c>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8"/>
    </row>
    <row r="25" spans="1:134" ht="13" customHeight="1" x14ac:dyDescent="0.35">
      <c r="A25" s="3" t="s">
        <v>365</v>
      </c>
      <c r="B25" s="171">
        <v>2</v>
      </c>
      <c r="C25" s="4">
        <v>60.867217093115997</v>
      </c>
      <c r="D25" s="177">
        <v>1.3996582573372101</v>
      </c>
      <c r="E25" s="4">
        <v>61.8011560809231</v>
      </c>
      <c r="F25" s="177">
        <v>1.68119826966704</v>
      </c>
      <c r="G25" s="4">
        <v>56.862369548735003</v>
      </c>
      <c r="H25" s="177">
        <v>2.6082131588641602</v>
      </c>
      <c r="I25" s="4">
        <v>-4.9387865321881002</v>
      </c>
      <c r="J25" s="177">
        <v>3.1948011059042698</v>
      </c>
      <c r="K25" s="4">
        <v>12.2013874537587</v>
      </c>
      <c r="L25" s="177">
        <v>0.95190094875661402</v>
      </c>
      <c r="M25" s="4">
        <v>10.9598808945067</v>
      </c>
      <c r="N25" s="177">
        <v>1.0561762537349499</v>
      </c>
      <c r="O25" s="4">
        <v>16.370243487579401</v>
      </c>
      <c r="P25" s="177">
        <v>2.24400137731782</v>
      </c>
      <c r="Q25" s="4">
        <v>5.4103625930727199</v>
      </c>
      <c r="R25" s="177">
        <v>2.5055137959139202</v>
      </c>
      <c r="S25" s="4">
        <v>27.433026767500198</v>
      </c>
      <c r="T25" s="177">
        <v>1.1890196001975999</v>
      </c>
      <c r="U25" s="4">
        <v>26.963354216563602</v>
      </c>
      <c r="V25" s="177">
        <v>1.51542948454141</v>
      </c>
      <c r="W25" s="4">
        <v>29.0030999818601</v>
      </c>
      <c r="X25" s="177">
        <v>2.7388680455035899</v>
      </c>
      <c r="Y25" s="4">
        <v>2.0397457652964799</v>
      </c>
      <c r="Z25" s="177">
        <v>3.43780569028422</v>
      </c>
      <c r="AA25" s="4">
        <v>28.0764873489276</v>
      </c>
      <c r="AB25" s="177">
        <v>1.0417875799704399</v>
      </c>
      <c r="AC25" s="4">
        <v>26.1705629447302</v>
      </c>
      <c r="AD25" s="177">
        <v>1.2290626796709201</v>
      </c>
      <c r="AE25" s="4">
        <v>35.163959602764898</v>
      </c>
      <c r="AF25" s="177">
        <v>2.6521319114090001</v>
      </c>
      <c r="AG25" s="4">
        <v>8.9933966580346798</v>
      </c>
      <c r="AH25" s="177">
        <v>3.0964434168586799</v>
      </c>
      <c r="AI25" s="4">
        <v>32.546746458527302</v>
      </c>
      <c r="AJ25" s="177">
        <v>1.1096263502808299</v>
      </c>
      <c r="AK25" s="4">
        <v>32.7079399171636</v>
      </c>
      <c r="AL25" s="177">
        <v>1.2992129455699399</v>
      </c>
      <c r="AM25" s="4">
        <v>31.515304732688499</v>
      </c>
      <c r="AN25" s="177">
        <v>2.6998267000736398</v>
      </c>
      <c r="AO25" s="4">
        <v>-1.19263518447505</v>
      </c>
      <c r="AP25" s="177">
        <v>3.1379885997517798</v>
      </c>
      <c r="AQ25" s="4">
        <v>18.868889353643802</v>
      </c>
      <c r="AR25" s="177">
        <v>1.16875472880973</v>
      </c>
      <c r="AS25" s="4">
        <v>18.566433136880502</v>
      </c>
      <c r="AT25" s="177">
        <v>1.3618257937021401</v>
      </c>
      <c r="AU25" s="4">
        <v>19.860989278818199</v>
      </c>
      <c r="AV25" s="177">
        <v>2.3430719230089099</v>
      </c>
      <c r="AW25" s="4">
        <v>1.2945561419377201</v>
      </c>
      <c r="AX25" s="177">
        <v>2.7359766562863101</v>
      </c>
      <c r="AY25" s="4">
        <v>26.3065130494527</v>
      </c>
      <c r="AZ25" s="177">
        <v>1.0609148119604199</v>
      </c>
      <c r="BA25" s="4">
        <v>25.7787798878453</v>
      </c>
      <c r="BB25" s="177">
        <v>1.26703036111114</v>
      </c>
      <c r="BC25" s="4">
        <v>27.514808739306101</v>
      </c>
      <c r="BD25" s="177">
        <v>2.59306576259329</v>
      </c>
      <c r="BE25" s="4">
        <v>1.73602885146078</v>
      </c>
      <c r="BF25" s="177">
        <v>3.0758985408203099</v>
      </c>
      <c r="BG25" s="4">
        <v>23.183497326182099</v>
      </c>
      <c r="BH25" s="177">
        <v>0.914149012112624</v>
      </c>
      <c r="BI25" s="4">
        <v>22.2316116588187</v>
      </c>
      <c r="BJ25" s="177">
        <v>1.0442489096132299</v>
      </c>
      <c r="BK25" s="4">
        <v>25.835967762628599</v>
      </c>
      <c r="BL25" s="177">
        <v>2.48225088706522</v>
      </c>
      <c r="BM25" s="4">
        <v>3.6043561038098599</v>
      </c>
      <c r="BN25" s="177">
        <v>2.81520837215061</v>
      </c>
      <c r="BO25" s="4">
        <v>37.840552595822203</v>
      </c>
      <c r="BP25" s="177">
        <v>1.1167709719558001</v>
      </c>
      <c r="BQ25" s="4">
        <v>37.133341280299497</v>
      </c>
      <c r="BR25" s="177">
        <v>1.4510718518557499</v>
      </c>
      <c r="BS25" s="4">
        <v>40.2364666695427</v>
      </c>
      <c r="BT25" s="177">
        <v>2.7944362769487201</v>
      </c>
      <c r="BU25" s="4">
        <v>3.1031253892431798</v>
      </c>
      <c r="BV25" s="177">
        <v>3.5248447357717798</v>
      </c>
      <c r="BW25" s="4">
        <v>19.183358826231899</v>
      </c>
      <c r="BX25" s="177">
        <v>1.00717520762282</v>
      </c>
      <c r="BY25" s="4">
        <v>18.084839308398799</v>
      </c>
      <c r="BZ25" s="177">
        <v>1.0007465132542901</v>
      </c>
      <c r="CA25" s="4">
        <v>22.999939396937702</v>
      </c>
      <c r="CB25" s="177">
        <v>2.7006607316801801</v>
      </c>
      <c r="CC25" s="4">
        <v>4.9151000885389298</v>
      </c>
      <c r="CD25" s="177">
        <v>2.7921358054477299</v>
      </c>
      <c r="CE25" s="4">
        <v>39.109243136770601</v>
      </c>
      <c r="CF25" s="177">
        <v>1.4110674538577399</v>
      </c>
      <c r="CG25" s="4">
        <v>38.7999870307668</v>
      </c>
      <c r="CH25" s="177">
        <v>1.6166744798425501</v>
      </c>
      <c r="CI25" s="4">
        <v>40.314932993627899</v>
      </c>
      <c r="CJ25" s="177">
        <v>2.6094367006565098</v>
      </c>
      <c r="CK25" s="4">
        <v>1.51494596286109</v>
      </c>
      <c r="CL25" s="177">
        <v>2.9579321114404902</v>
      </c>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8"/>
    </row>
    <row r="26" spans="1:134" ht="13" customHeight="1" x14ac:dyDescent="0.35">
      <c r="A26" s="3" t="s">
        <v>366</v>
      </c>
      <c r="B26" s="171">
        <v>2</v>
      </c>
      <c r="C26" s="4">
        <v>79.964325583998701</v>
      </c>
      <c r="D26" s="177">
        <v>1.51783622006245</v>
      </c>
      <c r="E26" s="4">
        <v>82.579053600516104</v>
      </c>
      <c r="F26" s="177">
        <v>1.67850093649931</v>
      </c>
      <c r="G26" s="4">
        <v>72.632991751550605</v>
      </c>
      <c r="H26" s="177">
        <v>2.7056778395592902</v>
      </c>
      <c r="I26" s="4">
        <v>-9.9460618489654706</v>
      </c>
      <c r="J26" s="177">
        <v>2.93751339003519</v>
      </c>
      <c r="K26" s="4">
        <v>19.761628777104399</v>
      </c>
      <c r="L26" s="177">
        <v>1.3196734359047499</v>
      </c>
      <c r="M26" s="4">
        <v>15.746139881919801</v>
      </c>
      <c r="N26" s="177">
        <v>1.40261831385541</v>
      </c>
      <c r="O26" s="4">
        <v>30.373685253885501</v>
      </c>
      <c r="P26" s="177">
        <v>2.8742011788679598</v>
      </c>
      <c r="Q26" s="4">
        <v>14.6275453719657</v>
      </c>
      <c r="R26" s="177">
        <v>3.2028226623350302</v>
      </c>
      <c r="S26" s="4">
        <v>31.643426864080599</v>
      </c>
      <c r="T26" s="177">
        <v>1.54270466486221</v>
      </c>
      <c r="U26" s="4">
        <v>29.6447281546459</v>
      </c>
      <c r="V26" s="177">
        <v>1.6613123625255199</v>
      </c>
      <c r="W26" s="4">
        <v>37.109817540847999</v>
      </c>
      <c r="X26" s="177">
        <v>3.2509867757742401</v>
      </c>
      <c r="Y26" s="4">
        <v>7.4650893862021102</v>
      </c>
      <c r="Z26" s="177">
        <v>3.5774572506162698</v>
      </c>
      <c r="AA26" s="4">
        <v>41.728737979961203</v>
      </c>
      <c r="AB26" s="177">
        <v>1.4726475821377101</v>
      </c>
      <c r="AC26" s="4">
        <v>39.113292571134899</v>
      </c>
      <c r="AD26" s="177">
        <v>1.75063652315117</v>
      </c>
      <c r="AE26" s="4">
        <v>49.037739097917303</v>
      </c>
      <c r="AF26" s="177">
        <v>2.9994079049792401</v>
      </c>
      <c r="AG26" s="4">
        <v>9.9244465267824307</v>
      </c>
      <c r="AH26" s="177">
        <v>3.5930599660785298</v>
      </c>
      <c r="AI26" s="4">
        <v>38.2481429945271</v>
      </c>
      <c r="AJ26" s="177">
        <v>1.7428223224813899</v>
      </c>
      <c r="AK26" s="4">
        <v>37.134598238584601</v>
      </c>
      <c r="AL26" s="177">
        <v>1.9480851272602899</v>
      </c>
      <c r="AM26" s="4">
        <v>41.225789172656597</v>
      </c>
      <c r="AN26" s="177">
        <v>3.1201669423639</v>
      </c>
      <c r="AO26" s="4">
        <v>4.0911909340720101</v>
      </c>
      <c r="AP26" s="177">
        <v>3.4608958509235501</v>
      </c>
      <c r="AQ26" s="4">
        <v>29.3105136656764</v>
      </c>
      <c r="AR26" s="177">
        <v>1.45075536538759</v>
      </c>
      <c r="AS26" s="4">
        <v>27.2519770531989</v>
      </c>
      <c r="AT26" s="177">
        <v>1.6890662714151801</v>
      </c>
      <c r="AU26" s="4">
        <v>35.355891185943399</v>
      </c>
      <c r="AV26" s="177">
        <v>3.1461110962297001</v>
      </c>
      <c r="AW26" s="4">
        <v>8.1039141327444799</v>
      </c>
      <c r="AX26" s="177">
        <v>3.6889956577588001</v>
      </c>
      <c r="AY26" s="4">
        <v>39.900490122849803</v>
      </c>
      <c r="AZ26" s="177">
        <v>1.6827842297756901</v>
      </c>
      <c r="BA26" s="4">
        <v>38.018686470810202</v>
      </c>
      <c r="BB26" s="177">
        <v>1.76553033047373</v>
      </c>
      <c r="BC26" s="4">
        <v>44.825019622824598</v>
      </c>
      <c r="BD26" s="177">
        <v>3.3837901017829299</v>
      </c>
      <c r="BE26" s="4">
        <v>6.80633315201435</v>
      </c>
      <c r="BF26" s="177">
        <v>3.5761289996142498</v>
      </c>
      <c r="BG26" s="4">
        <v>22.9990282176737</v>
      </c>
      <c r="BH26" s="177">
        <v>1.50830811663537</v>
      </c>
      <c r="BI26" s="4">
        <v>20.5008957426096</v>
      </c>
      <c r="BJ26" s="177">
        <v>1.6765807000901201</v>
      </c>
      <c r="BK26" s="4">
        <v>30.069213960400301</v>
      </c>
      <c r="BL26" s="177">
        <v>3.0884899578624099</v>
      </c>
      <c r="BM26" s="4">
        <v>9.5683182177907398</v>
      </c>
      <c r="BN26" s="177">
        <v>3.4830224208920102</v>
      </c>
      <c r="BO26" s="4">
        <v>51.847818265815597</v>
      </c>
      <c r="BP26" s="177">
        <v>1.6286665332950101</v>
      </c>
      <c r="BQ26" s="4">
        <v>49.751193050460301</v>
      </c>
      <c r="BR26" s="177">
        <v>2.0196305251218201</v>
      </c>
      <c r="BS26" s="4">
        <v>57.547520316055298</v>
      </c>
      <c r="BT26" s="177">
        <v>3.0745630229128098</v>
      </c>
      <c r="BU26" s="4">
        <v>7.796327265595</v>
      </c>
      <c r="BV26" s="177">
        <v>3.7850952763381098</v>
      </c>
      <c r="BW26" s="4">
        <v>21.812625754338701</v>
      </c>
      <c r="BX26" s="177">
        <v>1.46456939791594</v>
      </c>
      <c r="BY26" s="4">
        <v>20.096624963948301</v>
      </c>
      <c r="BZ26" s="177">
        <v>1.57509441398834</v>
      </c>
      <c r="CA26" s="4">
        <v>26.488483913978001</v>
      </c>
      <c r="CB26" s="177">
        <v>3.0591469367669299</v>
      </c>
      <c r="CC26" s="4">
        <v>6.3918589500297198</v>
      </c>
      <c r="CD26" s="177">
        <v>3.33245808761091</v>
      </c>
      <c r="CE26" s="4">
        <v>60.364601392427097</v>
      </c>
      <c r="CF26" s="177">
        <v>1.73072514186061</v>
      </c>
      <c r="CG26" s="4">
        <v>60.9705370446096</v>
      </c>
      <c r="CH26" s="177">
        <v>2.0779945112167901</v>
      </c>
      <c r="CI26" s="4">
        <v>59.066953331541797</v>
      </c>
      <c r="CJ26" s="177">
        <v>3.02309787607305</v>
      </c>
      <c r="CK26" s="4">
        <v>-1.9035837130677999</v>
      </c>
      <c r="CL26" s="177">
        <v>3.6849510383808801</v>
      </c>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8"/>
    </row>
    <row r="27" spans="1:134" ht="13" customHeight="1" x14ac:dyDescent="0.35">
      <c r="A27" s="3" t="s">
        <v>367</v>
      </c>
      <c r="B27" s="171">
        <v>2</v>
      </c>
      <c r="C27" s="4">
        <v>63.906127350623699</v>
      </c>
      <c r="D27" s="177">
        <v>0.87611033140499295</v>
      </c>
      <c r="E27" s="4">
        <v>63.484086485736199</v>
      </c>
      <c r="F27" s="177">
        <v>1.0129454092858401</v>
      </c>
      <c r="G27" s="4">
        <v>65.336368424093706</v>
      </c>
      <c r="H27" s="177">
        <v>1.53538824274644</v>
      </c>
      <c r="I27" s="4">
        <v>1.85228193835755</v>
      </c>
      <c r="J27" s="177">
        <v>1.76368344133333</v>
      </c>
      <c r="K27" s="4">
        <v>13.306101377807799</v>
      </c>
      <c r="L27" s="177">
        <v>0.57894028651278295</v>
      </c>
      <c r="M27" s="4">
        <v>11.588489578360299</v>
      </c>
      <c r="N27" s="177">
        <v>0.61198577588502301</v>
      </c>
      <c r="O27" s="4">
        <v>18.581048626597401</v>
      </c>
      <c r="P27" s="177">
        <v>1.16167712867341</v>
      </c>
      <c r="Q27" s="4">
        <v>6.9925590482370996</v>
      </c>
      <c r="R27" s="177">
        <v>1.2394584172135901</v>
      </c>
      <c r="S27" s="4">
        <v>33.744034931369903</v>
      </c>
      <c r="T27" s="177">
        <v>0.92493905572874302</v>
      </c>
      <c r="U27" s="4">
        <v>33.969008644953398</v>
      </c>
      <c r="V27" s="177">
        <v>1.0263373827692801</v>
      </c>
      <c r="W27" s="4">
        <v>33.134685203207397</v>
      </c>
      <c r="X27" s="177">
        <v>1.55625242613488</v>
      </c>
      <c r="Y27" s="4">
        <v>-0.83432344174592998</v>
      </c>
      <c r="Z27" s="177">
        <v>1.67780019233872</v>
      </c>
      <c r="AA27" s="4">
        <v>18.7523251240736</v>
      </c>
      <c r="AB27" s="177">
        <v>0.61895846315373104</v>
      </c>
      <c r="AC27" s="4">
        <v>16.750919239453001</v>
      </c>
      <c r="AD27" s="177">
        <v>0.69765655500605805</v>
      </c>
      <c r="AE27" s="4">
        <v>24.6834425258591</v>
      </c>
      <c r="AF27" s="177">
        <v>1.1550193854169499</v>
      </c>
      <c r="AG27" s="4">
        <v>7.9325232864060498</v>
      </c>
      <c r="AH27" s="177">
        <v>1.2942853463263599</v>
      </c>
      <c r="AI27" s="4">
        <v>26.724523767566001</v>
      </c>
      <c r="AJ27" s="177">
        <v>0.78361036833660203</v>
      </c>
      <c r="AK27" s="4">
        <v>25.446885680150899</v>
      </c>
      <c r="AL27" s="177">
        <v>0.83481219191370704</v>
      </c>
      <c r="AM27" s="4">
        <v>30.666363816564498</v>
      </c>
      <c r="AN27" s="177">
        <v>1.35274457780945</v>
      </c>
      <c r="AO27" s="4">
        <v>5.2194781364136702</v>
      </c>
      <c r="AP27" s="177">
        <v>1.4047941893795499</v>
      </c>
      <c r="AQ27" s="4">
        <v>21.370659265140901</v>
      </c>
      <c r="AR27" s="177">
        <v>0.72206418111800896</v>
      </c>
      <c r="AS27" s="4">
        <v>19.773152704792501</v>
      </c>
      <c r="AT27" s="177">
        <v>0.79800791102524604</v>
      </c>
      <c r="AU27" s="4">
        <v>26.222288279308</v>
      </c>
      <c r="AV27" s="177">
        <v>1.4054007619951201</v>
      </c>
      <c r="AW27" s="4">
        <v>6.4491355745154104</v>
      </c>
      <c r="AX27" s="177">
        <v>1.5654090209168401</v>
      </c>
      <c r="AY27" s="4">
        <v>36.084155677241498</v>
      </c>
      <c r="AZ27" s="177">
        <v>0.884010874309616</v>
      </c>
      <c r="BA27" s="4">
        <v>35.691287374947301</v>
      </c>
      <c r="BB27" s="177">
        <v>1.03334294590709</v>
      </c>
      <c r="BC27" s="4">
        <v>37.5065403669742</v>
      </c>
      <c r="BD27" s="177">
        <v>1.47338645072065</v>
      </c>
      <c r="BE27" s="4">
        <v>1.81525299202695</v>
      </c>
      <c r="BF27" s="177">
        <v>1.72929182293975</v>
      </c>
      <c r="BG27" s="4">
        <v>11.1945571679751</v>
      </c>
      <c r="BH27" s="177">
        <v>0.53457921461776503</v>
      </c>
      <c r="BI27" s="4">
        <v>9.9030055040143203</v>
      </c>
      <c r="BJ27" s="177">
        <v>0.58853961902236895</v>
      </c>
      <c r="BK27" s="4">
        <v>14.742905716705099</v>
      </c>
      <c r="BL27" s="177">
        <v>1.0300616562237499</v>
      </c>
      <c r="BM27" s="4">
        <v>4.8399002126907602</v>
      </c>
      <c r="BN27" s="177">
        <v>1.1274640931215401</v>
      </c>
      <c r="BO27" s="4">
        <v>68.604442497370201</v>
      </c>
      <c r="BP27" s="177">
        <v>0.90441291305729199</v>
      </c>
      <c r="BQ27" s="4">
        <v>69.555923265515005</v>
      </c>
      <c r="BR27" s="177">
        <v>1.03464305250241</v>
      </c>
      <c r="BS27" s="4">
        <v>65.916559308268901</v>
      </c>
      <c r="BT27" s="177">
        <v>1.66852253937503</v>
      </c>
      <c r="BU27" s="4">
        <v>-3.6393639572461298</v>
      </c>
      <c r="BV27" s="177">
        <v>1.9323117270112899</v>
      </c>
      <c r="BW27" s="4">
        <v>19.204395782827401</v>
      </c>
      <c r="BX27" s="177">
        <v>0.74147752146220203</v>
      </c>
      <c r="BY27" s="4">
        <v>18.006258325962801</v>
      </c>
      <c r="BZ27" s="177">
        <v>0.86846522848547902</v>
      </c>
      <c r="CA27" s="4">
        <v>22.5499014085851</v>
      </c>
      <c r="CB27" s="177">
        <v>1.31260408967169</v>
      </c>
      <c r="CC27" s="4">
        <v>4.54364308262232</v>
      </c>
      <c r="CD27" s="177">
        <v>1.5453989601342699</v>
      </c>
      <c r="CE27" s="4">
        <v>43.082861148377603</v>
      </c>
      <c r="CF27" s="177">
        <v>1.0574285375475101</v>
      </c>
      <c r="CG27" s="4">
        <v>41.4710349466487</v>
      </c>
      <c r="CH27" s="177">
        <v>1.2343212045318599</v>
      </c>
      <c r="CI27" s="4">
        <v>47.987064487069702</v>
      </c>
      <c r="CJ27" s="177">
        <v>1.6975395304625001</v>
      </c>
      <c r="CK27" s="4">
        <v>6.5160295404209903</v>
      </c>
      <c r="CL27" s="177">
        <v>1.98892032866462</v>
      </c>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8"/>
    </row>
    <row r="28" spans="1:134" ht="13" customHeight="1" x14ac:dyDescent="0.35">
      <c r="A28" s="3" t="s">
        <v>368</v>
      </c>
      <c r="B28" s="171">
        <v>2</v>
      </c>
      <c r="C28" s="4">
        <v>70.099958960257695</v>
      </c>
      <c r="D28" s="177">
        <v>1.7169430022844601</v>
      </c>
      <c r="E28" s="4">
        <v>67.670077531529799</v>
      </c>
      <c r="F28" s="177">
        <v>2.2068837112059301</v>
      </c>
      <c r="G28" s="4">
        <v>73.622345078026399</v>
      </c>
      <c r="H28" s="177">
        <v>2.0684236355747401</v>
      </c>
      <c r="I28" s="4">
        <v>5.9522675464965698</v>
      </c>
      <c r="J28" s="177">
        <v>2.5807787482363902</v>
      </c>
      <c r="K28" s="4">
        <v>45.249570020111499</v>
      </c>
      <c r="L28" s="177">
        <v>1.4016571719942099</v>
      </c>
      <c r="M28" s="4">
        <v>41.519960228465798</v>
      </c>
      <c r="N28" s="177">
        <v>2.0385312421784501</v>
      </c>
      <c r="O28" s="4">
        <v>50.707829618477298</v>
      </c>
      <c r="P28" s="177">
        <v>2.1740090514246702</v>
      </c>
      <c r="Q28" s="4">
        <v>9.1878693900114907</v>
      </c>
      <c r="R28" s="177">
        <v>3.1321091517438302</v>
      </c>
      <c r="S28" s="4">
        <v>62.4542622028615</v>
      </c>
      <c r="T28" s="177">
        <v>1.59364979637059</v>
      </c>
      <c r="U28" s="4">
        <v>59.824855696467303</v>
      </c>
      <c r="V28" s="177">
        <v>2.0509246256068998</v>
      </c>
      <c r="W28" s="4">
        <v>66.2513364213644</v>
      </c>
      <c r="X28" s="177">
        <v>2.2946984370788099</v>
      </c>
      <c r="Y28" s="4">
        <v>6.4264807248971296</v>
      </c>
      <c r="Z28" s="177">
        <v>2.9258173790533002</v>
      </c>
      <c r="AA28" s="4">
        <v>51.446040963321799</v>
      </c>
      <c r="AB28" s="177">
        <v>1.7487717237506499</v>
      </c>
      <c r="AC28" s="4">
        <v>50.381637641408602</v>
      </c>
      <c r="AD28" s="177">
        <v>2.1209139279446201</v>
      </c>
      <c r="AE28" s="4">
        <v>52.872748357115803</v>
      </c>
      <c r="AF28" s="177">
        <v>2.5823078336321799</v>
      </c>
      <c r="AG28" s="4">
        <v>2.4911107157072201</v>
      </c>
      <c r="AH28" s="177">
        <v>3.0735384592774002</v>
      </c>
      <c r="AI28" s="4">
        <v>42.464485735975103</v>
      </c>
      <c r="AJ28" s="177">
        <v>1.7126366298783799</v>
      </c>
      <c r="AK28" s="4">
        <v>42.342905017426403</v>
      </c>
      <c r="AL28" s="177">
        <v>2.23296241888456</v>
      </c>
      <c r="AM28" s="4">
        <v>42.815187322581401</v>
      </c>
      <c r="AN28" s="177">
        <v>2.5930183685091599</v>
      </c>
      <c r="AO28" s="4">
        <v>0.47228230515498398</v>
      </c>
      <c r="AP28" s="177">
        <v>3.41180371254252</v>
      </c>
      <c r="AQ28" s="4">
        <v>42.867265769775599</v>
      </c>
      <c r="AR28" s="177">
        <v>1.7442861422253899</v>
      </c>
      <c r="AS28" s="4">
        <v>40.843313165115198</v>
      </c>
      <c r="AT28" s="177">
        <v>1.9359850207185101</v>
      </c>
      <c r="AU28" s="4">
        <v>45.381698955231997</v>
      </c>
      <c r="AV28" s="177">
        <v>2.8908115654641899</v>
      </c>
      <c r="AW28" s="4">
        <v>4.5383857901168696</v>
      </c>
      <c r="AX28" s="177">
        <v>3.17934680693857</v>
      </c>
      <c r="AY28" s="4">
        <v>52.926571459771601</v>
      </c>
      <c r="AZ28" s="177">
        <v>1.4849179583727099</v>
      </c>
      <c r="BA28" s="4">
        <v>50.869280309549801</v>
      </c>
      <c r="BB28" s="177">
        <v>1.9738067950404401</v>
      </c>
      <c r="BC28" s="4">
        <v>55.523537167312597</v>
      </c>
      <c r="BD28" s="177">
        <v>2.3607487920914099</v>
      </c>
      <c r="BE28" s="4">
        <v>4.6542568577628201</v>
      </c>
      <c r="BF28" s="177">
        <v>3.1210775203095702</v>
      </c>
      <c r="BG28" s="4">
        <v>23.840638029193499</v>
      </c>
      <c r="BH28" s="177">
        <v>1.3860359651374099</v>
      </c>
      <c r="BI28" s="4">
        <v>21.748596911468201</v>
      </c>
      <c r="BJ28" s="177">
        <v>1.5381997711869499</v>
      </c>
      <c r="BK28" s="4">
        <v>26.640478867042098</v>
      </c>
      <c r="BL28" s="177">
        <v>2.0615981750194901</v>
      </c>
      <c r="BM28" s="4">
        <v>4.8918819555738899</v>
      </c>
      <c r="BN28" s="177">
        <v>2.25601981732594</v>
      </c>
      <c r="BO28" s="4">
        <v>63.7650571338785</v>
      </c>
      <c r="BP28" s="177">
        <v>1.6429855656443</v>
      </c>
      <c r="BQ28" s="4">
        <v>64.060927382154205</v>
      </c>
      <c r="BR28" s="177">
        <v>1.8039030616176099</v>
      </c>
      <c r="BS28" s="4">
        <v>63.211459151411198</v>
      </c>
      <c r="BT28" s="177">
        <v>2.6628183640318901</v>
      </c>
      <c r="BU28" s="4">
        <v>-0.849468230743049</v>
      </c>
      <c r="BV28" s="177">
        <v>2.8683035454725698</v>
      </c>
      <c r="BW28" s="4">
        <v>43.749607762270998</v>
      </c>
      <c r="BX28" s="177">
        <v>1.5481507504271299</v>
      </c>
      <c r="BY28" s="4">
        <v>42.526509113037903</v>
      </c>
      <c r="BZ28" s="177">
        <v>2.1274082730269601</v>
      </c>
      <c r="CA28" s="4">
        <v>45.894224701862299</v>
      </c>
      <c r="CB28" s="177">
        <v>2.14543277218301</v>
      </c>
      <c r="CC28" s="4">
        <v>3.3677155888244799</v>
      </c>
      <c r="CD28" s="177">
        <v>2.93611377993959</v>
      </c>
      <c r="CE28" s="4">
        <v>61.941320544152703</v>
      </c>
      <c r="CF28" s="177">
        <v>1.8515470773873799</v>
      </c>
      <c r="CG28" s="4">
        <v>59.572844499988697</v>
      </c>
      <c r="CH28" s="177">
        <v>2.4228955180582901</v>
      </c>
      <c r="CI28" s="4">
        <v>65.399527144739096</v>
      </c>
      <c r="CJ28" s="177">
        <v>2.12482387831027</v>
      </c>
      <c r="CK28" s="4">
        <v>5.8266826447503801</v>
      </c>
      <c r="CL28" s="177">
        <v>2.8010805121201101</v>
      </c>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8"/>
    </row>
    <row r="29" spans="1:134" ht="13" customHeight="1" x14ac:dyDescent="0.35">
      <c r="A29" s="3" t="s">
        <v>369</v>
      </c>
      <c r="B29" s="171">
        <v>2</v>
      </c>
      <c r="C29" s="4">
        <v>49.730959627900297</v>
      </c>
      <c r="D29" s="177">
        <v>1.30117445165626</v>
      </c>
      <c r="E29" s="4">
        <v>51.660531051948801</v>
      </c>
      <c r="F29" s="177">
        <v>1.3775731431129099</v>
      </c>
      <c r="G29" s="4">
        <v>39.552856222531801</v>
      </c>
      <c r="H29" s="177">
        <v>2.9271050860537899</v>
      </c>
      <c r="I29" s="4">
        <v>-12.107674829417</v>
      </c>
      <c r="J29" s="177">
        <v>3.0058789478796699</v>
      </c>
      <c r="K29" s="4">
        <v>13.050442455066699</v>
      </c>
      <c r="L29" s="177">
        <v>0.88499508977171504</v>
      </c>
      <c r="M29" s="4">
        <v>12.9663826439091</v>
      </c>
      <c r="N29" s="177">
        <v>0.91583684041518798</v>
      </c>
      <c r="O29" s="4">
        <v>13.5793330611955</v>
      </c>
      <c r="P29" s="177">
        <v>1.9280890926398899</v>
      </c>
      <c r="Q29" s="4">
        <v>0.61295041728641497</v>
      </c>
      <c r="R29" s="177">
        <v>1.95173214085545</v>
      </c>
      <c r="S29" s="4">
        <v>17.4831496210038</v>
      </c>
      <c r="T29" s="177">
        <v>0.93738242287367601</v>
      </c>
      <c r="U29" s="4">
        <v>18.4217952908709</v>
      </c>
      <c r="V29" s="177">
        <v>0.99045115333407596</v>
      </c>
      <c r="W29" s="4">
        <v>12.461918808414801</v>
      </c>
      <c r="X29" s="177">
        <v>2.0791120722704899</v>
      </c>
      <c r="Y29" s="4">
        <v>-5.9598764824560702</v>
      </c>
      <c r="Z29" s="177">
        <v>2.1906566869559598</v>
      </c>
      <c r="AA29" s="4">
        <v>37.844421431472803</v>
      </c>
      <c r="AB29" s="177">
        <v>1.16500357916548</v>
      </c>
      <c r="AC29" s="4">
        <v>38.964681856730103</v>
      </c>
      <c r="AD29" s="177">
        <v>1.2310666014267699</v>
      </c>
      <c r="AE29" s="4">
        <v>31.983455462741201</v>
      </c>
      <c r="AF29" s="177">
        <v>2.5205983216573</v>
      </c>
      <c r="AG29" s="4">
        <v>-6.9812263939888499</v>
      </c>
      <c r="AH29" s="177">
        <v>2.6258045026025498</v>
      </c>
      <c r="AI29" s="4">
        <v>36.233253459743203</v>
      </c>
      <c r="AJ29" s="177">
        <v>1.20325533881668</v>
      </c>
      <c r="AK29" s="4">
        <v>36.2683382621532</v>
      </c>
      <c r="AL29" s="177">
        <v>1.32267409329902</v>
      </c>
      <c r="AM29" s="4">
        <v>36.228759099231702</v>
      </c>
      <c r="AN29" s="177">
        <v>2.83740170762974</v>
      </c>
      <c r="AO29" s="4">
        <v>-3.95791629215623E-2</v>
      </c>
      <c r="AP29" s="177">
        <v>3.1281541411252798</v>
      </c>
      <c r="AQ29" s="4">
        <v>30.730545582405401</v>
      </c>
      <c r="AR29" s="177">
        <v>1.14644681451526</v>
      </c>
      <c r="AS29" s="4">
        <v>31.7842962559806</v>
      </c>
      <c r="AT29" s="177">
        <v>1.2327536039231399</v>
      </c>
      <c r="AU29" s="4">
        <v>25.1573986626716</v>
      </c>
      <c r="AV29" s="177">
        <v>2.5729188837372701</v>
      </c>
      <c r="AW29" s="4">
        <v>-6.6268975933090397</v>
      </c>
      <c r="AX29" s="177">
        <v>2.7367588713662099</v>
      </c>
      <c r="AY29" s="4">
        <v>27.696508471555301</v>
      </c>
      <c r="AZ29" s="177">
        <v>1.22311922506673</v>
      </c>
      <c r="BA29" s="4">
        <v>27.590671291436902</v>
      </c>
      <c r="BB29" s="177">
        <v>1.2400343394061699</v>
      </c>
      <c r="BC29" s="4">
        <v>28.414006737828299</v>
      </c>
      <c r="BD29" s="177">
        <v>2.9868319806214201</v>
      </c>
      <c r="BE29" s="4">
        <v>0.82333544639130496</v>
      </c>
      <c r="BF29" s="177">
        <v>3.0063778334464</v>
      </c>
      <c r="BG29" s="4">
        <v>11.6617640621921</v>
      </c>
      <c r="BH29" s="177">
        <v>0.73793126483290195</v>
      </c>
      <c r="BI29" s="4">
        <v>12.064221491810001</v>
      </c>
      <c r="BJ29" s="177">
        <v>0.83374279977054999</v>
      </c>
      <c r="BK29" s="4">
        <v>9.5253954023955991</v>
      </c>
      <c r="BL29" s="177">
        <v>1.5993669013896901</v>
      </c>
      <c r="BM29" s="4">
        <v>-2.5388260894144201</v>
      </c>
      <c r="BN29" s="177">
        <v>1.8361543053220299</v>
      </c>
      <c r="BO29" s="4">
        <v>51.358916510815</v>
      </c>
      <c r="BP29" s="177">
        <v>1.29061186706167</v>
      </c>
      <c r="BQ29" s="4">
        <v>52.419496652194098</v>
      </c>
      <c r="BR29" s="177">
        <v>1.35023385924483</v>
      </c>
      <c r="BS29" s="4">
        <v>45.8971249816965</v>
      </c>
      <c r="BT29" s="177">
        <v>3.0307612455562101</v>
      </c>
      <c r="BU29" s="4">
        <v>-6.5223716704976296</v>
      </c>
      <c r="BV29" s="177">
        <v>3.1294403553172701</v>
      </c>
      <c r="BW29" s="4">
        <v>11.981764216717</v>
      </c>
      <c r="BX29" s="177">
        <v>0.74170825463248802</v>
      </c>
      <c r="BY29" s="4">
        <v>12.276370122124501</v>
      </c>
      <c r="BZ29" s="177">
        <v>0.78054979166813998</v>
      </c>
      <c r="CA29" s="4">
        <v>10.446275732819601</v>
      </c>
      <c r="CB29" s="177">
        <v>1.82287570509273</v>
      </c>
      <c r="CC29" s="4">
        <v>-1.83009438930489</v>
      </c>
      <c r="CD29" s="177">
        <v>1.9123300065364699</v>
      </c>
      <c r="CE29" s="4">
        <v>31.384661666587899</v>
      </c>
      <c r="CF29" s="177">
        <v>1.19524084285653</v>
      </c>
      <c r="CG29" s="4">
        <v>32.514816781108401</v>
      </c>
      <c r="CH29" s="177">
        <v>1.32586730203701</v>
      </c>
      <c r="CI29" s="4">
        <v>25.24628240817</v>
      </c>
      <c r="CJ29" s="177">
        <v>2.42561502799993</v>
      </c>
      <c r="CK29" s="4">
        <v>-7.2685343729383298</v>
      </c>
      <c r="CL29" s="177">
        <v>2.6885022081452599</v>
      </c>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8"/>
    </row>
    <row r="30" spans="1:134" ht="13" customHeight="1" x14ac:dyDescent="0.35">
      <c r="A30" s="3" t="s">
        <v>370</v>
      </c>
      <c r="B30" s="171">
        <v>2</v>
      </c>
      <c r="C30" s="4">
        <v>70.724513276425895</v>
      </c>
      <c r="D30" s="177">
        <v>1.0679511328450899</v>
      </c>
      <c r="E30" s="4">
        <v>72.505579556749197</v>
      </c>
      <c r="F30" s="177">
        <v>1.3683099688457701</v>
      </c>
      <c r="G30" s="4">
        <v>65.615618741035206</v>
      </c>
      <c r="H30" s="177">
        <v>1.96736395039523</v>
      </c>
      <c r="I30" s="4">
        <v>-6.8899608157139598</v>
      </c>
      <c r="J30" s="177">
        <v>2.52947889610655</v>
      </c>
      <c r="K30" s="4">
        <v>31.542849974134501</v>
      </c>
      <c r="L30" s="177">
        <v>1.20578345600841</v>
      </c>
      <c r="M30" s="4">
        <v>31.211442593415299</v>
      </c>
      <c r="N30" s="177">
        <v>1.3472581348011201</v>
      </c>
      <c r="O30" s="4">
        <v>32.281127787238702</v>
      </c>
      <c r="P30" s="177">
        <v>2.1800228729754099</v>
      </c>
      <c r="Q30" s="4">
        <v>1.06968519382338</v>
      </c>
      <c r="R30" s="177">
        <v>2.38983392111217</v>
      </c>
      <c r="S30" s="4">
        <v>17.030721143107701</v>
      </c>
      <c r="T30" s="177">
        <v>0.74617245581674796</v>
      </c>
      <c r="U30" s="4">
        <v>17.4881645050604</v>
      </c>
      <c r="V30" s="177">
        <v>0.97097186904506805</v>
      </c>
      <c r="W30" s="4">
        <v>15.50987278156</v>
      </c>
      <c r="X30" s="177">
        <v>1.3888454088090501</v>
      </c>
      <c r="Y30" s="4">
        <v>-1.9782917235004001</v>
      </c>
      <c r="Z30" s="177">
        <v>1.8069219627488899</v>
      </c>
      <c r="AA30" s="4">
        <v>46.909495025304899</v>
      </c>
      <c r="AB30" s="177">
        <v>1.00923915622505</v>
      </c>
      <c r="AC30" s="4">
        <v>46.632270194926498</v>
      </c>
      <c r="AD30" s="177">
        <v>1.18975734477531</v>
      </c>
      <c r="AE30" s="4">
        <v>47.328581484195603</v>
      </c>
      <c r="AF30" s="177">
        <v>1.9005661054055101</v>
      </c>
      <c r="AG30" s="4">
        <v>0.69631128926906205</v>
      </c>
      <c r="AH30" s="177">
        <v>2.2069888252054102</v>
      </c>
      <c r="AI30" s="4">
        <v>23.647103999460501</v>
      </c>
      <c r="AJ30" s="177">
        <v>0.973702675617656</v>
      </c>
      <c r="AK30" s="4">
        <v>24.1225406243714</v>
      </c>
      <c r="AL30" s="177">
        <v>1.18339860868538</v>
      </c>
      <c r="AM30" s="4">
        <v>22.385881769142799</v>
      </c>
      <c r="AN30" s="177">
        <v>1.6511621819494999</v>
      </c>
      <c r="AO30" s="4">
        <v>-1.73665885522862</v>
      </c>
      <c r="AP30" s="177">
        <v>2.003688764429</v>
      </c>
      <c r="AQ30" s="4">
        <v>15.3233270855171</v>
      </c>
      <c r="AR30" s="177">
        <v>0.79574221332191797</v>
      </c>
      <c r="AS30" s="4">
        <v>14.8497299873721</v>
      </c>
      <c r="AT30" s="177">
        <v>0.95951890952849705</v>
      </c>
      <c r="AU30" s="4">
        <v>16.201568613150499</v>
      </c>
      <c r="AV30" s="177">
        <v>1.5135344447743999</v>
      </c>
      <c r="AW30" s="4">
        <v>1.3518386257783099</v>
      </c>
      <c r="AX30" s="177">
        <v>1.85599966676231</v>
      </c>
      <c r="AY30" s="4">
        <v>14.396301209056301</v>
      </c>
      <c r="AZ30" s="177">
        <v>0.87367334017233</v>
      </c>
      <c r="BA30" s="4">
        <v>13.5293598832152</v>
      </c>
      <c r="BB30" s="177">
        <v>1.0008108601194901</v>
      </c>
      <c r="BC30" s="4">
        <v>16.762127493858699</v>
      </c>
      <c r="BD30" s="177">
        <v>1.4335289723286899</v>
      </c>
      <c r="BE30" s="4">
        <v>3.2327676106435801</v>
      </c>
      <c r="BF30" s="177">
        <v>1.59731232116827</v>
      </c>
      <c r="BG30" s="4">
        <v>7.2125928212264796</v>
      </c>
      <c r="BH30" s="177">
        <v>0.54069267684145805</v>
      </c>
      <c r="BI30" s="4">
        <v>6.8552240995134204</v>
      </c>
      <c r="BJ30" s="177">
        <v>0.62480078514011805</v>
      </c>
      <c r="BK30" s="4">
        <v>8.3528289088354999</v>
      </c>
      <c r="BL30" s="177">
        <v>1.09379467258701</v>
      </c>
      <c r="BM30" s="4">
        <v>1.49760480932208</v>
      </c>
      <c r="BN30" s="177">
        <v>1.2542753322109199</v>
      </c>
      <c r="BO30" s="4">
        <v>58.687087753863402</v>
      </c>
      <c r="BP30" s="177">
        <v>1.1013543394015599</v>
      </c>
      <c r="BQ30" s="4">
        <v>60.716638427340001</v>
      </c>
      <c r="BR30" s="177">
        <v>1.54389540412155</v>
      </c>
      <c r="BS30" s="4">
        <v>53.465334677916601</v>
      </c>
      <c r="BT30" s="177">
        <v>2.3628599675206199</v>
      </c>
      <c r="BU30" s="4">
        <v>-7.2513037494233599</v>
      </c>
      <c r="BV30" s="177">
        <v>3.2225787407975499</v>
      </c>
      <c r="BW30" s="4">
        <v>4.8030186176243301</v>
      </c>
      <c r="BX30" s="177">
        <v>0.39991656484093602</v>
      </c>
      <c r="BY30" s="4">
        <v>4.86613450601544</v>
      </c>
      <c r="BZ30" s="177">
        <v>0.49983914025417903</v>
      </c>
      <c r="CA30" s="4">
        <v>4.5407070276977999</v>
      </c>
      <c r="CB30" s="177">
        <v>0.83025345519882099</v>
      </c>
      <c r="CC30" s="4">
        <v>-0.32542747831764202</v>
      </c>
      <c r="CD30" s="177">
        <v>1.0365569531579</v>
      </c>
      <c r="CE30" s="4">
        <v>40.798106539644202</v>
      </c>
      <c r="CF30" s="177">
        <v>1.1021924834438599</v>
      </c>
      <c r="CG30" s="4">
        <v>41.039683381408899</v>
      </c>
      <c r="CH30" s="177">
        <v>1.2721377106377101</v>
      </c>
      <c r="CI30" s="4">
        <v>39.545511676419203</v>
      </c>
      <c r="CJ30" s="177">
        <v>2.0239747546108302</v>
      </c>
      <c r="CK30" s="4">
        <v>-1.4941717049897301</v>
      </c>
      <c r="CL30" s="177">
        <v>2.3585759073950801</v>
      </c>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8"/>
    </row>
    <row r="31" spans="1:134" ht="13" customHeight="1" x14ac:dyDescent="0.35">
      <c r="A31" s="3" t="s">
        <v>371</v>
      </c>
      <c r="B31" s="171">
        <v>2</v>
      </c>
      <c r="C31" s="4">
        <v>49.458161360470001</v>
      </c>
      <c r="D31" s="177">
        <v>1.18830573965097</v>
      </c>
      <c r="E31" s="4">
        <v>49.749792189059796</v>
      </c>
      <c r="F31" s="177">
        <v>1.53313932759428</v>
      </c>
      <c r="G31" s="4">
        <v>48.763761506307702</v>
      </c>
      <c r="H31" s="177">
        <v>2.3451778917100099</v>
      </c>
      <c r="I31" s="4">
        <v>-0.98603068275206596</v>
      </c>
      <c r="J31" s="177">
        <v>2.97317200820404</v>
      </c>
      <c r="K31" s="4">
        <v>5.1004651757689903</v>
      </c>
      <c r="L31" s="177">
        <v>0.51267668273590805</v>
      </c>
      <c r="M31" s="4">
        <v>4.0455196050874802</v>
      </c>
      <c r="N31" s="177">
        <v>0.66673464200353405</v>
      </c>
      <c r="O31" s="4">
        <v>7.3304989306108403</v>
      </c>
      <c r="P31" s="177">
        <v>1.03509210430876</v>
      </c>
      <c r="Q31" s="4">
        <v>3.2849793255233601</v>
      </c>
      <c r="R31" s="177">
        <v>1.31435792976767</v>
      </c>
      <c r="S31" s="4">
        <v>12.1746319775598</v>
      </c>
      <c r="T31" s="177">
        <v>0.92461054953957</v>
      </c>
      <c r="U31" s="4">
        <v>12.4307941079041</v>
      </c>
      <c r="V31" s="177">
        <v>1.2117607611800101</v>
      </c>
      <c r="W31" s="4">
        <v>11.879242511627499</v>
      </c>
      <c r="X31" s="177">
        <v>1.38478373973703</v>
      </c>
      <c r="Y31" s="4">
        <v>-0.55155159627664396</v>
      </c>
      <c r="Z31" s="177">
        <v>1.8427277024594</v>
      </c>
      <c r="AA31" s="4">
        <v>18.2655151052661</v>
      </c>
      <c r="AB31" s="177">
        <v>1.0252788221235101</v>
      </c>
      <c r="AC31" s="4">
        <v>16.158365850494299</v>
      </c>
      <c r="AD31" s="177">
        <v>1.1845697951216301</v>
      </c>
      <c r="AE31" s="4">
        <v>22.833870437392399</v>
      </c>
      <c r="AF31" s="177">
        <v>1.9105212576769799</v>
      </c>
      <c r="AG31" s="4">
        <v>6.6755045868980396</v>
      </c>
      <c r="AH31" s="177">
        <v>2.1860133839839899</v>
      </c>
      <c r="AI31" s="4">
        <v>17.473053793327701</v>
      </c>
      <c r="AJ31" s="177">
        <v>1.1770678503879799</v>
      </c>
      <c r="AK31" s="4">
        <v>17.464997612696301</v>
      </c>
      <c r="AL31" s="177">
        <v>1.4197709113619199</v>
      </c>
      <c r="AM31" s="4">
        <v>17.811869635663601</v>
      </c>
      <c r="AN31" s="177">
        <v>1.8506610950184701</v>
      </c>
      <c r="AO31" s="4">
        <v>0.34687202296727498</v>
      </c>
      <c r="AP31" s="177">
        <v>2.2041124816945601</v>
      </c>
      <c r="AQ31" s="4">
        <v>16.928448213028499</v>
      </c>
      <c r="AR31" s="177">
        <v>0.89062371136623097</v>
      </c>
      <c r="AS31" s="4">
        <v>16.578854783811799</v>
      </c>
      <c r="AT31" s="177">
        <v>1.0240823840760001</v>
      </c>
      <c r="AU31" s="4">
        <v>17.541112414556199</v>
      </c>
      <c r="AV31" s="177">
        <v>1.5610735863898799</v>
      </c>
      <c r="AW31" s="4">
        <v>0.96225763074438597</v>
      </c>
      <c r="AX31" s="177">
        <v>1.8154798034111299</v>
      </c>
      <c r="AY31" s="4">
        <v>14.3402015617903</v>
      </c>
      <c r="AZ31" s="177">
        <v>0.86307483242354799</v>
      </c>
      <c r="BA31" s="4">
        <v>13.3285684073639</v>
      </c>
      <c r="BB31" s="177">
        <v>0.95693530576256003</v>
      </c>
      <c r="BC31" s="4">
        <v>16.5344062932983</v>
      </c>
      <c r="BD31" s="177">
        <v>1.4839045411248399</v>
      </c>
      <c r="BE31" s="4">
        <v>3.2058378859343799</v>
      </c>
      <c r="BF31" s="177">
        <v>1.58594766620457</v>
      </c>
      <c r="BG31" s="4">
        <v>5.7595993356258202</v>
      </c>
      <c r="BH31" s="177">
        <v>0.61295289098841998</v>
      </c>
      <c r="BI31" s="4">
        <v>5.2546571301567804</v>
      </c>
      <c r="BJ31" s="177">
        <v>0.77351277792699402</v>
      </c>
      <c r="BK31" s="4">
        <v>6.8768653353494198</v>
      </c>
      <c r="BL31" s="177">
        <v>1.1365806461832699</v>
      </c>
      <c r="BM31" s="4">
        <v>1.6222082051926401</v>
      </c>
      <c r="BN31" s="177">
        <v>1.42843077964891</v>
      </c>
      <c r="BO31" s="4">
        <v>51.267268600795603</v>
      </c>
      <c r="BP31" s="177">
        <v>1.19283205487336</v>
      </c>
      <c r="BQ31" s="4">
        <v>51.189880783878202</v>
      </c>
      <c r="BR31" s="177">
        <v>1.4916141395200999</v>
      </c>
      <c r="BS31" s="4">
        <v>51.2574630633369</v>
      </c>
      <c r="BT31" s="177">
        <v>2.09772950118042</v>
      </c>
      <c r="BU31" s="4">
        <v>6.7582279458754599E-2</v>
      </c>
      <c r="BV31" s="177">
        <v>2.5927333043477399</v>
      </c>
      <c r="BW31" s="4">
        <v>8.1195728488159808</v>
      </c>
      <c r="BX31" s="177">
        <v>0.79232686561412602</v>
      </c>
      <c r="BY31" s="4">
        <v>7.5346866177782301</v>
      </c>
      <c r="BZ31" s="177">
        <v>0.90852764253993401</v>
      </c>
      <c r="CA31" s="4">
        <v>9.4371010156605006</v>
      </c>
      <c r="CB31" s="177">
        <v>1.5152833379181401</v>
      </c>
      <c r="CC31" s="4">
        <v>1.9024143978822701</v>
      </c>
      <c r="CD31" s="177">
        <v>1.75514968139788</v>
      </c>
      <c r="CE31" s="4">
        <v>30.965330435769001</v>
      </c>
      <c r="CF31" s="177">
        <v>1.41248494784875</v>
      </c>
      <c r="CG31" s="4">
        <v>30.048211823408</v>
      </c>
      <c r="CH31" s="177">
        <v>1.57085875164568</v>
      </c>
      <c r="CI31" s="4">
        <v>32.896724106900201</v>
      </c>
      <c r="CJ31" s="177">
        <v>2.5269917752375499</v>
      </c>
      <c r="CK31" s="4">
        <v>2.8485122834921999</v>
      </c>
      <c r="CL31" s="177">
        <v>2.7830710259501799</v>
      </c>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8"/>
    </row>
    <row r="32" spans="1:134" ht="13" customHeight="1" x14ac:dyDescent="0.35">
      <c r="A32" s="3" t="s">
        <v>372</v>
      </c>
      <c r="B32" s="171">
        <v>2</v>
      </c>
      <c r="C32" s="4">
        <v>65.823505303686602</v>
      </c>
      <c r="D32" s="177">
        <v>1.2336503642954899</v>
      </c>
      <c r="E32" s="4">
        <v>68.753593692973794</v>
      </c>
      <c r="F32" s="177">
        <v>1.31530144106566</v>
      </c>
      <c r="G32" s="4">
        <v>55.045832257424401</v>
      </c>
      <c r="H32" s="177">
        <v>2.1553608567965501</v>
      </c>
      <c r="I32" s="4">
        <v>-13.707761435549401</v>
      </c>
      <c r="J32" s="177">
        <v>2.3050843981261302</v>
      </c>
      <c r="K32" s="4">
        <v>15.696439456889999</v>
      </c>
      <c r="L32" s="177">
        <v>0.83822505317718998</v>
      </c>
      <c r="M32" s="4">
        <v>14.927559879232</v>
      </c>
      <c r="N32" s="177">
        <v>0.90779358526285203</v>
      </c>
      <c r="O32" s="4">
        <v>18.537310307051602</v>
      </c>
      <c r="P32" s="177">
        <v>2.0975544046986498</v>
      </c>
      <c r="Q32" s="4">
        <v>3.60975042781963</v>
      </c>
      <c r="R32" s="177">
        <v>2.3073649026283398</v>
      </c>
      <c r="S32" s="4">
        <v>35.841722932439097</v>
      </c>
      <c r="T32" s="177">
        <v>1.05670544653897</v>
      </c>
      <c r="U32" s="4">
        <v>37.526031421669003</v>
      </c>
      <c r="V32" s="177">
        <v>1.1209811401418299</v>
      </c>
      <c r="W32" s="4">
        <v>29.629469777218201</v>
      </c>
      <c r="X32" s="177">
        <v>2.2188137377888899</v>
      </c>
      <c r="Y32" s="4">
        <v>-7.8965616444508004</v>
      </c>
      <c r="Z32" s="177">
        <v>2.3641185073226998</v>
      </c>
      <c r="AA32" s="4">
        <v>45.920841215420097</v>
      </c>
      <c r="AB32" s="177">
        <v>1.1934618460141599</v>
      </c>
      <c r="AC32" s="4">
        <v>45.114108495403698</v>
      </c>
      <c r="AD32" s="177">
        <v>1.2423407019761801</v>
      </c>
      <c r="AE32" s="4">
        <v>48.964668971929498</v>
      </c>
      <c r="AF32" s="177">
        <v>2.23835069738278</v>
      </c>
      <c r="AG32" s="4">
        <v>3.8505604765257901</v>
      </c>
      <c r="AH32" s="177">
        <v>2.24956134834094</v>
      </c>
      <c r="AI32" s="4">
        <v>32.526745239393001</v>
      </c>
      <c r="AJ32" s="177">
        <v>1.01189032593029</v>
      </c>
      <c r="AK32" s="4">
        <v>30.6579027676392</v>
      </c>
      <c r="AL32" s="177">
        <v>1.05243878320855</v>
      </c>
      <c r="AM32" s="4">
        <v>39.1875686250063</v>
      </c>
      <c r="AN32" s="177">
        <v>2.6562912261204299</v>
      </c>
      <c r="AO32" s="4">
        <v>8.5296658573671404</v>
      </c>
      <c r="AP32" s="177">
        <v>2.8021112141893298</v>
      </c>
      <c r="AQ32" s="4">
        <v>30.013892698906702</v>
      </c>
      <c r="AR32" s="177">
        <v>1.16106619794313</v>
      </c>
      <c r="AS32" s="4">
        <v>30.590373775309999</v>
      </c>
      <c r="AT32" s="177">
        <v>1.22456394452002</v>
      </c>
      <c r="AU32" s="4">
        <v>27.801718875913199</v>
      </c>
      <c r="AV32" s="177">
        <v>2.13731778942193</v>
      </c>
      <c r="AW32" s="4">
        <v>-2.7886548993967502</v>
      </c>
      <c r="AX32" s="177">
        <v>2.1967662097574201</v>
      </c>
      <c r="AY32" s="4">
        <v>46.210528137266103</v>
      </c>
      <c r="AZ32" s="177">
        <v>1.19624840420185</v>
      </c>
      <c r="BA32" s="4">
        <v>47.577824370613797</v>
      </c>
      <c r="BB32" s="177">
        <v>1.3241595362698999</v>
      </c>
      <c r="BC32" s="4">
        <v>40.933280895380797</v>
      </c>
      <c r="BD32" s="177">
        <v>2.1093017671013601</v>
      </c>
      <c r="BE32" s="4">
        <v>-6.6445434752329904</v>
      </c>
      <c r="BF32" s="177">
        <v>2.3202561186101698</v>
      </c>
      <c r="BG32" s="4">
        <v>25.910063360369801</v>
      </c>
      <c r="BH32" s="177">
        <v>1.1626662072823299</v>
      </c>
      <c r="BI32" s="4">
        <v>26.3591036859995</v>
      </c>
      <c r="BJ32" s="177">
        <v>1.2064886685693099</v>
      </c>
      <c r="BK32" s="4">
        <v>23.979873025869001</v>
      </c>
      <c r="BL32" s="177">
        <v>2.1660657438380202</v>
      </c>
      <c r="BM32" s="4">
        <v>-2.37923066013053</v>
      </c>
      <c r="BN32" s="177">
        <v>2.15974480337993</v>
      </c>
      <c r="BO32" s="4">
        <v>63.096868376770303</v>
      </c>
      <c r="BP32" s="177">
        <v>1.2438490350489799</v>
      </c>
      <c r="BQ32" s="4">
        <v>64.506303453410794</v>
      </c>
      <c r="BR32" s="177">
        <v>1.40011780089185</v>
      </c>
      <c r="BS32" s="4">
        <v>58.104672478160403</v>
      </c>
      <c r="BT32" s="177">
        <v>1.8986550446386301</v>
      </c>
      <c r="BU32" s="4">
        <v>-6.4016309752504403</v>
      </c>
      <c r="BV32" s="177">
        <v>2.1391553555113698</v>
      </c>
      <c r="BW32" s="4">
        <v>14.3211802196394</v>
      </c>
      <c r="BX32" s="177">
        <v>0.76762834698521798</v>
      </c>
      <c r="BY32" s="4">
        <v>13.8353935551419</v>
      </c>
      <c r="BZ32" s="177">
        <v>0.83773797284083196</v>
      </c>
      <c r="CA32" s="4">
        <v>15.8739462678391</v>
      </c>
      <c r="CB32" s="177">
        <v>1.9138155595147699</v>
      </c>
      <c r="CC32" s="4">
        <v>2.0385527126972098</v>
      </c>
      <c r="CD32" s="177">
        <v>2.0947574927841401</v>
      </c>
      <c r="CE32" s="4">
        <v>46.783399592018</v>
      </c>
      <c r="CF32" s="177">
        <v>1.1999873920628601</v>
      </c>
      <c r="CG32" s="4">
        <v>48.968651647591102</v>
      </c>
      <c r="CH32" s="177">
        <v>1.33484920695503</v>
      </c>
      <c r="CI32" s="4">
        <v>38.669854082145598</v>
      </c>
      <c r="CJ32" s="177">
        <v>2.20986818451571</v>
      </c>
      <c r="CK32" s="4">
        <v>-10.298797565445501</v>
      </c>
      <c r="CL32" s="177">
        <v>2.43967935365787</v>
      </c>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8"/>
    </row>
    <row r="33" spans="1:134" ht="13" customHeight="1" x14ac:dyDescent="0.35">
      <c r="A33" s="3" t="s">
        <v>373</v>
      </c>
      <c r="B33" s="171">
        <v>2</v>
      </c>
      <c r="C33" s="4">
        <v>50.8527501125849</v>
      </c>
      <c r="D33" s="177">
        <v>1.4842838968518299</v>
      </c>
      <c r="E33" s="4">
        <v>52.927182078995202</v>
      </c>
      <c r="F33" s="177">
        <v>1.76796736586655</v>
      </c>
      <c r="G33" s="4">
        <v>45.359763258006801</v>
      </c>
      <c r="H33" s="177">
        <v>3.3768181709252598</v>
      </c>
      <c r="I33" s="4">
        <v>-7.5674188209883599</v>
      </c>
      <c r="J33" s="177">
        <v>3.9930230331158199</v>
      </c>
      <c r="K33" s="4">
        <v>23.408020072912599</v>
      </c>
      <c r="L33" s="177">
        <v>1.66711931200533</v>
      </c>
      <c r="M33" s="4">
        <v>23.5156517255779</v>
      </c>
      <c r="N33" s="177">
        <v>1.8448763775810999</v>
      </c>
      <c r="O33" s="4">
        <v>23.518016383648501</v>
      </c>
      <c r="P33" s="177">
        <v>3.2754865250562002</v>
      </c>
      <c r="Q33" s="4">
        <v>2.36465807056874E-3</v>
      </c>
      <c r="R33" s="177">
        <v>3.6014311275224702</v>
      </c>
      <c r="S33" s="4">
        <v>33.914882533973</v>
      </c>
      <c r="T33" s="177">
        <v>1.5465497359946001</v>
      </c>
      <c r="U33" s="4">
        <v>37.213458666075198</v>
      </c>
      <c r="V33" s="177">
        <v>1.8957371551240301</v>
      </c>
      <c r="W33" s="4">
        <v>24.3637660027624</v>
      </c>
      <c r="X33" s="177">
        <v>2.76954206302424</v>
      </c>
      <c r="Y33" s="4">
        <v>-12.849692663312799</v>
      </c>
      <c r="Z33" s="177">
        <v>3.4452413004143501</v>
      </c>
      <c r="AA33" s="4">
        <v>64.009428524645898</v>
      </c>
      <c r="AB33" s="177">
        <v>1.7620614093403399</v>
      </c>
      <c r="AC33" s="4">
        <v>65.492046795853199</v>
      </c>
      <c r="AD33" s="177">
        <v>2.1107408036259501</v>
      </c>
      <c r="AE33" s="4">
        <v>60.228028322982503</v>
      </c>
      <c r="AF33" s="177">
        <v>3.2921824732669198</v>
      </c>
      <c r="AG33" s="4">
        <v>-5.26401847287066</v>
      </c>
      <c r="AH33" s="177">
        <v>3.9847334849713199</v>
      </c>
      <c r="AI33" s="4">
        <v>49.2379840827099</v>
      </c>
      <c r="AJ33" s="177">
        <v>1.63734615263823</v>
      </c>
      <c r="AK33" s="4">
        <v>50.605403567502997</v>
      </c>
      <c r="AL33" s="177">
        <v>2.0403986983868498</v>
      </c>
      <c r="AM33" s="4">
        <v>45.698254103818101</v>
      </c>
      <c r="AN33" s="177">
        <v>3.3465296039988299</v>
      </c>
      <c r="AO33" s="4">
        <v>-4.90714946368493</v>
      </c>
      <c r="AP33" s="177">
        <v>4.1325242982538999</v>
      </c>
      <c r="AQ33" s="4">
        <v>39.464917833580202</v>
      </c>
      <c r="AR33" s="177">
        <v>1.71302279748126</v>
      </c>
      <c r="AS33" s="4">
        <v>41.980553790630402</v>
      </c>
      <c r="AT33" s="177">
        <v>2.0433182403271402</v>
      </c>
      <c r="AU33" s="4">
        <v>33.112788754065299</v>
      </c>
      <c r="AV33" s="177">
        <v>3.0687339643309701</v>
      </c>
      <c r="AW33" s="4">
        <v>-8.8677650365650607</v>
      </c>
      <c r="AX33" s="177">
        <v>3.71424565397853</v>
      </c>
      <c r="AY33" s="4">
        <v>42.698902258017398</v>
      </c>
      <c r="AZ33" s="177">
        <v>1.7248610085809399</v>
      </c>
      <c r="BA33" s="4">
        <v>44.119325060119898</v>
      </c>
      <c r="BB33" s="177">
        <v>2.0521358152896001</v>
      </c>
      <c r="BC33" s="4">
        <v>38.748599653829501</v>
      </c>
      <c r="BD33" s="177">
        <v>3.4770109579763999</v>
      </c>
      <c r="BE33" s="4">
        <v>-5.3707254062904299</v>
      </c>
      <c r="BF33" s="177">
        <v>4.1545746924248599</v>
      </c>
      <c r="BG33" s="4">
        <v>27.7342810588319</v>
      </c>
      <c r="BH33" s="177">
        <v>1.64890031220769</v>
      </c>
      <c r="BI33" s="4">
        <v>29.6352763759174</v>
      </c>
      <c r="BJ33" s="177">
        <v>1.8997619832182799</v>
      </c>
      <c r="BK33" s="4">
        <v>22.290296523411001</v>
      </c>
      <c r="BL33" s="177">
        <v>2.91735988469584</v>
      </c>
      <c r="BM33" s="4">
        <v>-7.3449798525064001</v>
      </c>
      <c r="BN33" s="177">
        <v>3.4185474679879801</v>
      </c>
      <c r="BO33" s="4">
        <v>75.670934339457702</v>
      </c>
      <c r="BP33" s="177">
        <v>1.6446585933584901</v>
      </c>
      <c r="BQ33" s="4">
        <v>79.214311091411702</v>
      </c>
      <c r="BR33" s="177">
        <v>1.79152719052149</v>
      </c>
      <c r="BS33" s="4">
        <v>65.5496845571287</v>
      </c>
      <c r="BT33" s="177">
        <v>3.3820352485191498</v>
      </c>
      <c r="BU33" s="4">
        <v>-13.664626534283</v>
      </c>
      <c r="BV33" s="177">
        <v>3.7630274515342101</v>
      </c>
      <c r="BW33" s="4">
        <v>23.0430293703335</v>
      </c>
      <c r="BX33" s="177">
        <v>1.38958516391627</v>
      </c>
      <c r="BY33" s="4">
        <v>24.744389611241498</v>
      </c>
      <c r="BZ33" s="177">
        <v>1.73342924272244</v>
      </c>
      <c r="CA33" s="4">
        <v>18.4484603067209</v>
      </c>
      <c r="CB33" s="177">
        <v>2.8111361030687401</v>
      </c>
      <c r="CC33" s="4">
        <v>-6.2959293045206604</v>
      </c>
      <c r="CD33" s="177">
        <v>3.49299244711499</v>
      </c>
      <c r="CE33" s="4">
        <v>41.311034665679799</v>
      </c>
      <c r="CF33" s="177">
        <v>1.5884398354549401</v>
      </c>
      <c r="CG33" s="4">
        <v>43.293260740482403</v>
      </c>
      <c r="CH33" s="177">
        <v>2.0603287806044901</v>
      </c>
      <c r="CI33" s="4">
        <v>35.4446276280608</v>
      </c>
      <c r="CJ33" s="177">
        <v>3.00272407053246</v>
      </c>
      <c r="CK33" s="4">
        <v>-7.8486331124216404</v>
      </c>
      <c r="CL33" s="177">
        <v>3.9366778545332299</v>
      </c>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8"/>
    </row>
    <row r="34" spans="1:134" ht="13" customHeight="1" x14ac:dyDescent="0.35">
      <c r="A34" s="3" t="s">
        <v>374</v>
      </c>
      <c r="B34" s="171">
        <v>2</v>
      </c>
      <c r="C34" s="4">
        <v>63.826654067570203</v>
      </c>
      <c r="D34" s="177">
        <v>1.5821477514228</v>
      </c>
      <c r="E34" s="4">
        <v>64.726360103003401</v>
      </c>
      <c r="F34" s="177">
        <v>1.7204896620216199</v>
      </c>
      <c r="G34" s="4">
        <v>59.939258057188603</v>
      </c>
      <c r="H34" s="177">
        <v>3.4368314453533402</v>
      </c>
      <c r="I34" s="4">
        <v>-4.7871020458147902</v>
      </c>
      <c r="J34" s="177">
        <v>3.6959507735808699</v>
      </c>
      <c r="K34" s="4">
        <v>21.622584080283701</v>
      </c>
      <c r="L34" s="177">
        <v>1.3320802376266101</v>
      </c>
      <c r="M34" s="4">
        <v>21.0676724467185</v>
      </c>
      <c r="N34" s="177">
        <v>1.48525768743984</v>
      </c>
      <c r="O34" s="4">
        <v>22.707846248675601</v>
      </c>
      <c r="P34" s="177">
        <v>2.3908045021844102</v>
      </c>
      <c r="Q34" s="4">
        <v>1.64017380195701</v>
      </c>
      <c r="R34" s="177">
        <v>2.6206121928943298</v>
      </c>
      <c r="S34" s="4">
        <v>34.742893609256797</v>
      </c>
      <c r="T34" s="177">
        <v>1.34303606263889</v>
      </c>
      <c r="U34" s="4">
        <v>35.657784406931299</v>
      </c>
      <c r="V34" s="177">
        <v>1.5947869862442601</v>
      </c>
      <c r="W34" s="4">
        <v>31.244143794392599</v>
      </c>
      <c r="X34" s="177">
        <v>2.5094054353101298</v>
      </c>
      <c r="Y34" s="4">
        <v>-4.41364061253873</v>
      </c>
      <c r="Z34" s="177">
        <v>2.8829411522873101</v>
      </c>
      <c r="AA34" s="4">
        <v>47.8685502506398</v>
      </c>
      <c r="AB34" s="177">
        <v>1.41957071008318</v>
      </c>
      <c r="AC34" s="4">
        <v>48.026281790287101</v>
      </c>
      <c r="AD34" s="177">
        <v>1.7522360680245399</v>
      </c>
      <c r="AE34" s="4">
        <v>47.081798808965601</v>
      </c>
      <c r="AF34" s="177">
        <v>3.0497725953738</v>
      </c>
      <c r="AG34" s="4">
        <v>-0.94448298132147102</v>
      </c>
      <c r="AH34" s="177">
        <v>3.7286809951653099</v>
      </c>
      <c r="AI34" s="4">
        <v>33.427797597907002</v>
      </c>
      <c r="AJ34" s="177">
        <v>1.1858059104521801</v>
      </c>
      <c r="AK34" s="4">
        <v>33.812326312840497</v>
      </c>
      <c r="AL34" s="177">
        <v>1.1974235119138299</v>
      </c>
      <c r="AM34" s="4">
        <v>31.453703678443802</v>
      </c>
      <c r="AN34" s="177">
        <v>2.9637610333557198</v>
      </c>
      <c r="AO34" s="4">
        <v>-2.3586226343967001</v>
      </c>
      <c r="AP34" s="177">
        <v>3.04983022169802</v>
      </c>
      <c r="AQ34" s="4">
        <v>34.303914939482702</v>
      </c>
      <c r="AR34" s="177">
        <v>1.40075004591191</v>
      </c>
      <c r="AS34" s="4">
        <v>34.432866628705703</v>
      </c>
      <c r="AT34" s="177">
        <v>1.52863369505567</v>
      </c>
      <c r="AU34" s="4">
        <v>33.483554207970599</v>
      </c>
      <c r="AV34" s="177">
        <v>2.7929802339483101</v>
      </c>
      <c r="AW34" s="4">
        <v>-0.94931242073511901</v>
      </c>
      <c r="AX34" s="177">
        <v>2.9543237030090399</v>
      </c>
      <c r="AY34" s="4">
        <v>45.337995636273298</v>
      </c>
      <c r="AZ34" s="177">
        <v>1.3178304257175699</v>
      </c>
      <c r="BA34" s="4">
        <v>46.197180904994198</v>
      </c>
      <c r="BB34" s="177">
        <v>1.6422022146960999</v>
      </c>
      <c r="BC34" s="4">
        <v>41.976587177847399</v>
      </c>
      <c r="BD34" s="177">
        <v>3.2659724864185402</v>
      </c>
      <c r="BE34" s="4">
        <v>-4.2205937271468299</v>
      </c>
      <c r="BF34" s="177">
        <v>3.9218697689832398</v>
      </c>
      <c r="BG34" s="4">
        <v>22.789664273999399</v>
      </c>
      <c r="BH34" s="177">
        <v>0.97082918868086199</v>
      </c>
      <c r="BI34" s="4">
        <v>22.5057276189135</v>
      </c>
      <c r="BJ34" s="177">
        <v>1.1583671603313701</v>
      </c>
      <c r="BK34" s="4">
        <v>23.3698411577091</v>
      </c>
      <c r="BL34" s="177">
        <v>2.32173341324477</v>
      </c>
      <c r="BM34" s="4">
        <v>0.86411353879560004</v>
      </c>
      <c r="BN34" s="177">
        <v>2.7286046408584501</v>
      </c>
      <c r="BO34" s="4">
        <v>64.489623273396205</v>
      </c>
      <c r="BP34" s="177">
        <v>1.3453387432539501</v>
      </c>
      <c r="BQ34" s="4">
        <v>66.085433145973596</v>
      </c>
      <c r="BR34" s="177">
        <v>1.41807198732925</v>
      </c>
      <c r="BS34" s="4">
        <v>59.183841961583703</v>
      </c>
      <c r="BT34" s="177">
        <v>3.1885196928867199</v>
      </c>
      <c r="BU34" s="4">
        <v>-6.9015911843898898</v>
      </c>
      <c r="BV34" s="177">
        <v>3.40985366747551</v>
      </c>
      <c r="BW34" s="4">
        <v>30.9519818842058</v>
      </c>
      <c r="BX34" s="177">
        <v>1.25215308653627</v>
      </c>
      <c r="BY34" s="4">
        <v>31.104880623358401</v>
      </c>
      <c r="BZ34" s="177">
        <v>1.4430730112985599</v>
      </c>
      <c r="CA34" s="4">
        <v>30.210841087121899</v>
      </c>
      <c r="CB34" s="177">
        <v>3.0451391749284999</v>
      </c>
      <c r="CC34" s="4">
        <v>-0.89403953623649801</v>
      </c>
      <c r="CD34" s="177">
        <v>3.4922802731966098</v>
      </c>
      <c r="CE34" s="4">
        <v>51.272509500392999</v>
      </c>
      <c r="CF34" s="177">
        <v>1.4511317101482699</v>
      </c>
      <c r="CG34" s="4">
        <v>52.116950792136798</v>
      </c>
      <c r="CH34" s="177">
        <v>1.5914251793881999</v>
      </c>
      <c r="CI34" s="4">
        <v>47.730368415830903</v>
      </c>
      <c r="CJ34" s="177">
        <v>3.09933388649462</v>
      </c>
      <c r="CK34" s="4">
        <v>-4.3865823763059</v>
      </c>
      <c r="CL34" s="177">
        <v>3.3625990994630199</v>
      </c>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8"/>
    </row>
    <row r="35" spans="1:134" ht="13" customHeight="1" x14ac:dyDescent="0.35">
      <c r="A35" s="3" t="s">
        <v>375</v>
      </c>
      <c r="B35" s="171">
        <v>2</v>
      </c>
      <c r="C35" s="4">
        <v>73.460511438913201</v>
      </c>
      <c r="D35" s="177">
        <v>0.90994035172593102</v>
      </c>
      <c r="E35" s="4">
        <v>74.756868798489407</v>
      </c>
      <c r="F35" s="177">
        <v>1.0442282784905299</v>
      </c>
      <c r="G35" s="4">
        <v>68.760468564136403</v>
      </c>
      <c r="H35" s="177">
        <v>2.3752629965099201</v>
      </c>
      <c r="I35" s="4">
        <v>-5.9964002343530201</v>
      </c>
      <c r="J35" s="177">
        <v>2.6926103108158999</v>
      </c>
      <c r="K35" s="4">
        <v>17.4009130633643</v>
      </c>
      <c r="L35" s="177">
        <v>0.819292507642849</v>
      </c>
      <c r="M35" s="4">
        <v>16.884928383442499</v>
      </c>
      <c r="N35" s="177">
        <v>0.92931720714275301</v>
      </c>
      <c r="O35" s="4">
        <v>19.5054583654127</v>
      </c>
      <c r="P35" s="177">
        <v>1.71552988388992</v>
      </c>
      <c r="Q35" s="4">
        <v>2.6205299819701802</v>
      </c>
      <c r="R35" s="177">
        <v>1.9404238981664499</v>
      </c>
      <c r="S35" s="4">
        <v>41.694834149036602</v>
      </c>
      <c r="T35" s="177">
        <v>1.09332060770324</v>
      </c>
      <c r="U35" s="4">
        <v>42.7474565120256</v>
      </c>
      <c r="V35" s="177">
        <v>1.2115425700504401</v>
      </c>
      <c r="W35" s="4">
        <v>37.869939081079799</v>
      </c>
      <c r="X35" s="177">
        <v>2.02827401599464</v>
      </c>
      <c r="Y35" s="4">
        <v>-4.8775174309458196</v>
      </c>
      <c r="Z35" s="177">
        <v>2.2184455503226999</v>
      </c>
      <c r="AA35" s="4">
        <v>34.641615265594702</v>
      </c>
      <c r="AB35" s="177">
        <v>0.92845154058917001</v>
      </c>
      <c r="AC35" s="4">
        <v>34.501834511414302</v>
      </c>
      <c r="AD35" s="177">
        <v>1.0544813175813299</v>
      </c>
      <c r="AE35" s="4">
        <v>35.333854327664</v>
      </c>
      <c r="AF35" s="177">
        <v>2.0461934356524401</v>
      </c>
      <c r="AG35" s="4">
        <v>0.83201981624969801</v>
      </c>
      <c r="AH35" s="177">
        <v>2.33880834312991</v>
      </c>
      <c r="AI35" s="4">
        <v>26.519509741902901</v>
      </c>
      <c r="AJ35" s="177">
        <v>0.99050846221298505</v>
      </c>
      <c r="AK35" s="4">
        <v>26.899730913802198</v>
      </c>
      <c r="AL35" s="177">
        <v>1.1884456389846101</v>
      </c>
      <c r="AM35" s="4">
        <v>25.263680780434299</v>
      </c>
      <c r="AN35" s="177">
        <v>1.74510625889185</v>
      </c>
      <c r="AO35" s="4">
        <v>-1.63605013336795</v>
      </c>
      <c r="AP35" s="177">
        <v>2.1458121859511001</v>
      </c>
      <c r="AQ35" s="4">
        <v>34.4325262656386</v>
      </c>
      <c r="AR35" s="177">
        <v>1.07413901537237</v>
      </c>
      <c r="AS35" s="4">
        <v>33.204176564919699</v>
      </c>
      <c r="AT35" s="177">
        <v>1.1223505388489601</v>
      </c>
      <c r="AU35" s="4">
        <v>38.256051085153302</v>
      </c>
      <c r="AV35" s="177">
        <v>2.23658479883946</v>
      </c>
      <c r="AW35" s="4">
        <v>5.0518745202335502</v>
      </c>
      <c r="AX35" s="177">
        <v>2.3437725863604899</v>
      </c>
      <c r="AY35" s="4">
        <v>48.697733586887999</v>
      </c>
      <c r="AZ35" s="177">
        <v>1.1660954818903599</v>
      </c>
      <c r="BA35" s="4">
        <v>49.684928020665197</v>
      </c>
      <c r="BB35" s="177">
        <v>1.27102084781643</v>
      </c>
      <c r="BC35" s="4">
        <v>45.2860611869054</v>
      </c>
      <c r="BD35" s="177">
        <v>2.1167870433193499</v>
      </c>
      <c r="BE35" s="4">
        <v>-4.39886683375979</v>
      </c>
      <c r="BF35" s="177">
        <v>2.2337216695306501</v>
      </c>
      <c r="BG35" s="4">
        <v>15.4214731505689</v>
      </c>
      <c r="BH35" s="177">
        <v>0.72598616566269203</v>
      </c>
      <c r="BI35" s="4">
        <v>13.7006322448227</v>
      </c>
      <c r="BJ35" s="177">
        <v>0.90217521342720197</v>
      </c>
      <c r="BK35" s="4">
        <v>21.219338915212401</v>
      </c>
      <c r="BL35" s="177">
        <v>1.4683207570911201</v>
      </c>
      <c r="BM35" s="4">
        <v>7.5187066703897703</v>
      </c>
      <c r="BN35" s="177">
        <v>1.8533016659089201</v>
      </c>
      <c r="BO35" s="4">
        <v>76.185006014123005</v>
      </c>
      <c r="BP35" s="177">
        <v>0.840274080117977</v>
      </c>
      <c r="BQ35" s="4">
        <v>77.675992061272296</v>
      </c>
      <c r="BR35" s="177">
        <v>0.889579864732013</v>
      </c>
      <c r="BS35" s="4">
        <v>71.248085311700706</v>
      </c>
      <c r="BT35" s="177">
        <v>1.95522993264829</v>
      </c>
      <c r="BU35" s="4">
        <v>-6.42790674957162</v>
      </c>
      <c r="BV35" s="177">
        <v>2.0900923409554402</v>
      </c>
      <c r="BW35" s="4">
        <v>13.363360421606201</v>
      </c>
      <c r="BX35" s="177">
        <v>0.82415518046365099</v>
      </c>
      <c r="BY35" s="4">
        <v>12.523487149816599</v>
      </c>
      <c r="BZ35" s="177">
        <v>0.89719746267062295</v>
      </c>
      <c r="CA35" s="4">
        <v>15.9532058656823</v>
      </c>
      <c r="CB35" s="177">
        <v>1.6668532887854599</v>
      </c>
      <c r="CC35" s="4">
        <v>3.4297187158657101</v>
      </c>
      <c r="CD35" s="177">
        <v>1.8247559744178501</v>
      </c>
      <c r="CE35" s="4">
        <v>51.379395402493799</v>
      </c>
      <c r="CF35" s="177">
        <v>1.0316386869891101</v>
      </c>
      <c r="CG35" s="4">
        <v>52.104902895364702</v>
      </c>
      <c r="CH35" s="177">
        <v>1.2898527107214799</v>
      </c>
      <c r="CI35" s="4">
        <v>48.520528725424398</v>
      </c>
      <c r="CJ35" s="177">
        <v>2.1520041966392398</v>
      </c>
      <c r="CK35" s="4">
        <v>-3.58437416994028</v>
      </c>
      <c r="CL35" s="177">
        <v>2.6937881732819999</v>
      </c>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8"/>
    </row>
    <row r="36" spans="1:134" ht="13" customHeight="1" x14ac:dyDescent="0.35">
      <c r="A36" s="3" t="s">
        <v>376</v>
      </c>
      <c r="B36" s="171">
        <v>2</v>
      </c>
      <c r="C36" s="4">
        <v>62.1350324110131</v>
      </c>
      <c r="D36" s="177">
        <v>1.3739768187766199</v>
      </c>
      <c r="E36" s="4">
        <v>62.348365406851897</v>
      </c>
      <c r="F36" s="177">
        <v>1.8483973778227001</v>
      </c>
      <c r="G36" s="4">
        <v>61.903929215004602</v>
      </c>
      <c r="H36" s="177">
        <v>1.5795897836981601</v>
      </c>
      <c r="I36" s="4">
        <v>-0.44443619184723099</v>
      </c>
      <c r="J36" s="177">
        <v>2.0343103888680201</v>
      </c>
      <c r="K36" s="4">
        <v>17.3610458915491</v>
      </c>
      <c r="L36" s="177">
        <v>1.03042156895675</v>
      </c>
      <c r="M36" s="4">
        <v>14.676865176093999</v>
      </c>
      <c r="N36" s="177">
        <v>1.5003723528505899</v>
      </c>
      <c r="O36" s="4">
        <v>19.075796822551901</v>
      </c>
      <c r="P36" s="177">
        <v>1.2421148717413799</v>
      </c>
      <c r="Q36" s="4">
        <v>4.3989316464579797</v>
      </c>
      <c r="R36" s="177">
        <v>1.76764769929765</v>
      </c>
      <c r="S36" s="4">
        <v>23.072553474755399</v>
      </c>
      <c r="T36" s="177">
        <v>1.14332946287431</v>
      </c>
      <c r="U36" s="4">
        <v>22.422657169013899</v>
      </c>
      <c r="V36" s="177">
        <v>1.68859214200958</v>
      </c>
      <c r="W36" s="4">
        <v>23.369969628608899</v>
      </c>
      <c r="X36" s="177">
        <v>1.4085076813426201</v>
      </c>
      <c r="Y36" s="4">
        <v>0.94731245959499299</v>
      </c>
      <c r="Z36" s="177">
        <v>2.0431715712402201</v>
      </c>
      <c r="AA36" s="4">
        <v>37.621379495652697</v>
      </c>
      <c r="AB36" s="177">
        <v>1.3162124369292101</v>
      </c>
      <c r="AC36" s="4">
        <v>34.330257754508501</v>
      </c>
      <c r="AD36" s="177">
        <v>1.67623552966244</v>
      </c>
      <c r="AE36" s="4">
        <v>39.891525097541098</v>
      </c>
      <c r="AF36" s="177">
        <v>1.56920620214796</v>
      </c>
      <c r="AG36" s="4">
        <v>5.5612673430326502</v>
      </c>
      <c r="AH36" s="177">
        <v>1.8832170626468001</v>
      </c>
      <c r="AI36" s="4">
        <v>22.136743190989598</v>
      </c>
      <c r="AJ36" s="177">
        <v>1.21926259928956</v>
      </c>
      <c r="AK36" s="4">
        <v>18.143297359791202</v>
      </c>
      <c r="AL36" s="177">
        <v>1.59944133886607</v>
      </c>
      <c r="AM36" s="4">
        <v>24.756829329334</v>
      </c>
      <c r="AN36" s="177">
        <v>1.6319005321073099</v>
      </c>
      <c r="AO36" s="4">
        <v>6.6135319695427901</v>
      </c>
      <c r="AP36" s="177">
        <v>2.1209660892741402</v>
      </c>
      <c r="AQ36" s="4">
        <v>17.7907666769146</v>
      </c>
      <c r="AR36" s="177">
        <v>1.0211792960555901</v>
      </c>
      <c r="AS36" s="4">
        <v>15.748296655525399</v>
      </c>
      <c r="AT36" s="177">
        <v>1.3980391367202101</v>
      </c>
      <c r="AU36" s="4">
        <v>19.068620534804801</v>
      </c>
      <c r="AV36" s="177">
        <v>1.3579758973985601</v>
      </c>
      <c r="AW36" s="4">
        <v>3.3203238792794698</v>
      </c>
      <c r="AX36" s="177">
        <v>1.85840551865263</v>
      </c>
      <c r="AY36" s="4">
        <v>29.472320317218301</v>
      </c>
      <c r="AZ36" s="177">
        <v>1.30682125766312</v>
      </c>
      <c r="BA36" s="4">
        <v>27.893564698346498</v>
      </c>
      <c r="BB36" s="177">
        <v>1.8648481390799501</v>
      </c>
      <c r="BC36" s="4">
        <v>30.474823881332199</v>
      </c>
      <c r="BD36" s="177">
        <v>1.4740013824015901</v>
      </c>
      <c r="BE36" s="4">
        <v>2.5812591829857201</v>
      </c>
      <c r="BF36" s="177">
        <v>2.0124647428316602</v>
      </c>
      <c r="BG36" s="4">
        <v>18.032473762420601</v>
      </c>
      <c r="BH36" s="177">
        <v>1.03415323712021</v>
      </c>
      <c r="BI36" s="4">
        <v>15.7299248444012</v>
      </c>
      <c r="BJ36" s="177">
        <v>1.34512330439498</v>
      </c>
      <c r="BK36" s="4">
        <v>19.459709322564201</v>
      </c>
      <c r="BL36" s="177">
        <v>1.3610124737190701</v>
      </c>
      <c r="BM36" s="4">
        <v>3.7297844781630101</v>
      </c>
      <c r="BN36" s="177">
        <v>1.7637299130947099</v>
      </c>
      <c r="BO36" s="4">
        <v>47.623015684880897</v>
      </c>
      <c r="BP36" s="177">
        <v>1.2895882401680401</v>
      </c>
      <c r="BQ36" s="4">
        <v>46.703841901146497</v>
      </c>
      <c r="BR36" s="177">
        <v>1.5820538308610299</v>
      </c>
      <c r="BS36" s="4">
        <v>47.966219050533802</v>
      </c>
      <c r="BT36" s="177">
        <v>1.7000275061508701</v>
      </c>
      <c r="BU36" s="4">
        <v>1.2623771493873299</v>
      </c>
      <c r="BV36" s="177">
        <v>2.08071636504034</v>
      </c>
      <c r="BW36" s="4">
        <v>12.6065459637072</v>
      </c>
      <c r="BX36" s="177">
        <v>0.806812733874538</v>
      </c>
      <c r="BY36" s="4">
        <v>10.326274942003799</v>
      </c>
      <c r="BZ36" s="177">
        <v>1.0079865800249701</v>
      </c>
      <c r="CA36" s="4">
        <v>14.203641800141099</v>
      </c>
      <c r="CB36" s="177">
        <v>1.2346340571825101</v>
      </c>
      <c r="CC36" s="4">
        <v>3.87736685813733</v>
      </c>
      <c r="CD36" s="177">
        <v>1.63121489567819</v>
      </c>
      <c r="CE36" s="4">
        <v>39.539107844260798</v>
      </c>
      <c r="CF36" s="177">
        <v>1.2231036294300599</v>
      </c>
      <c r="CG36" s="4">
        <v>36.821885011854299</v>
      </c>
      <c r="CH36" s="177">
        <v>1.73147673434269</v>
      </c>
      <c r="CI36" s="4">
        <v>41.429164868426199</v>
      </c>
      <c r="CJ36" s="177">
        <v>1.6273811496025199</v>
      </c>
      <c r="CK36" s="4">
        <v>4.6072798565719104</v>
      </c>
      <c r="CL36" s="177">
        <v>2.28561542612788</v>
      </c>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8"/>
    </row>
    <row r="37" spans="1:134" ht="13" customHeight="1" x14ac:dyDescent="0.35">
      <c r="A37" s="3" t="s">
        <v>377</v>
      </c>
      <c r="B37" s="171">
        <v>2</v>
      </c>
      <c r="C37" s="4">
        <v>72.320880857444607</v>
      </c>
      <c r="D37" s="177">
        <v>0.991648835517144</v>
      </c>
      <c r="E37" s="4">
        <v>75.252046952644804</v>
      </c>
      <c r="F37" s="177">
        <v>1.1214787222273299</v>
      </c>
      <c r="G37" s="4">
        <v>62.0849597468344</v>
      </c>
      <c r="H37" s="177">
        <v>2.1003357676863601</v>
      </c>
      <c r="I37" s="4">
        <v>-13.1670872058104</v>
      </c>
      <c r="J37" s="177">
        <v>2.3177937028249498</v>
      </c>
      <c r="K37" s="4">
        <v>41.692450231136803</v>
      </c>
      <c r="L37" s="177">
        <v>1.2595704037763</v>
      </c>
      <c r="M37" s="4">
        <v>40.165294074987997</v>
      </c>
      <c r="N37" s="177">
        <v>1.36644655101704</v>
      </c>
      <c r="O37" s="4">
        <v>46.944413269492003</v>
      </c>
      <c r="P37" s="177">
        <v>1.9660861549787001</v>
      </c>
      <c r="Q37" s="4">
        <v>6.7791191945040596</v>
      </c>
      <c r="R37" s="177">
        <v>2.0851829924320202</v>
      </c>
      <c r="S37" s="4">
        <v>61.055129809165699</v>
      </c>
      <c r="T37" s="177">
        <v>1.23723987749888</v>
      </c>
      <c r="U37" s="4">
        <v>61.447917119737802</v>
      </c>
      <c r="V37" s="177">
        <v>1.4455898233273401</v>
      </c>
      <c r="W37" s="4">
        <v>59.785606428960897</v>
      </c>
      <c r="X37" s="177">
        <v>1.8814257389653799</v>
      </c>
      <c r="Y37" s="4">
        <v>-1.6623106907769101</v>
      </c>
      <c r="Z37" s="177">
        <v>2.2350600167907699</v>
      </c>
      <c r="AA37" s="4">
        <v>70.877304160809103</v>
      </c>
      <c r="AB37" s="177">
        <v>1.05494386534118</v>
      </c>
      <c r="AC37" s="4">
        <v>72.019553545619502</v>
      </c>
      <c r="AD37" s="177">
        <v>1.2379315873814301</v>
      </c>
      <c r="AE37" s="4">
        <v>66.991974276897906</v>
      </c>
      <c r="AF37" s="177">
        <v>2.0555538547260599</v>
      </c>
      <c r="AG37" s="4">
        <v>-5.0275792687215803</v>
      </c>
      <c r="AH37" s="177">
        <v>2.4053571075926801</v>
      </c>
      <c r="AI37" s="4">
        <v>64.214480915271494</v>
      </c>
      <c r="AJ37" s="177">
        <v>0.93897764652668503</v>
      </c>
      <c r="AK37" s="4">
        <v>64.964622718762399</v>
      </c>
      <c r="AL37" s="177">
        <v>1.0653611558521601</v>
      </c>
      <c r="AM37" s="4">
        <v>61.664697947330197</v>
      </c>
      <c r="AN37" s="177">
        <v>1.9955687269464599</v>
      </c>
      <c r="AO37" s="4">
        <v>-3.29992477143213</v>
      </c>
      <c r="AP37" s="177">
        <v>2.2549048169155701</v>
      </c>
      <c r="AQ37" s="4">
        <v>59.314843581319799</v>
      </c>
      <c r="AR37" s="177">
        <v>1.0891002130068601</v>
      </c>
      <c r="AS37" s="4">
        <v>59.5448418083025</v>
      </c>
      <c r="AT37" s="177">
        <v>1.17905688212556</v>
      </c>
      <c r="AU37" s="4">
        <v>58.464420179168002</v>
      </c>
      <c r="AV37" s="177">
        <v>2.1358204792909001</v>
      </c>
      <c r="AW37" s="4">
        <v>-1.0804216291344999</v>
      </c>
      <c r="AX37" s="177">
        <v>2.27884098860484</v>
      </c>
      <c r="AY37" s="4">
        <v>69.575071595076594</v>
      </c>
      <c r="AZ37" s="177">
        <v>1.1057808284005901</v>
      </c>
      <c r="BA37" s="4">
        <v>70.4700979266172</v>
      </c>
      <c r="BB37" s="177">
        <v>1.19679102422466</v>
      </c>
      <c r="BC37" s="4">
        <v>66.353764828593398</v>
      </c>
      <c r="BD37" s="177">
        <v>2.1005819505939001</v>
      </c>
      <c r="BE37" s="4">
        <v>-4.1163330980238202</v>
      </c>
      <c r="BF37" s="177">
        <v>2.2110034330564101</v>
      </c>
      <c r="BG37" s="4">
        <v>41.8567132985238</v>
      </c>
      <c r="BH37" s="177">
        <v>1.1853524843285901</v>
      </c>
      <c r="BI37" s="4">
        <v>41.443644730951902</v>
      </c>
      <c r="BJ37" s="177">
        <v>1.3507263023887499</v>
      </c>
      <c r="BK37" s="4">
        <v>43.293389881179998</v>
      </c>
      <c r="BL37" s="177">
        <v>1.90110732660981</v>
      </c>
      <c r="BM37" s="4">
        <v>1.8497451502281099</v>
      </c>
      <c r="BN37" s="177">
        <v>2.1699376108658699</v>
      </c>
      <c r="BO37" s="4">
        <v>56.478681681722897</v>
      </c>
      <c r="BP37" s="177">
        <v>1.1063447161848801</v>
      </c>
      <c r="BQ37" s="4">
        <v>58.184307055368798</v>
      </c>
      <c r="BR37" s="177">
        <v>1.24385273872868</v>
      </c>
      <c r="BS37" s="4">
        <v>50.472316212282202</v>
      </c>
      <c r="BT37" s="177">
        <v>1.9405979995709699</v>
      </c>
      <c r="BU37" s="4">
        <v>-7.7119908430865296</v>
      </c>
      <c r="BV37" s="177">
        <v>2.1403368948719899</v>
      </c>
      <c r="BW37" s="4">
        <v>36.8880165765569</v>
      </c>
      <c r="BX37" s="177">
        <v>1.1056103621372799</v>
      </c>
      <c r="BY37" s="4">
        <v>34.7542193423726</v>
      </c>
      <c r="BZ37" s="177">
        <v>1.1927777874779399</v>
      </c>
      <c r="CA37" s="4">
        <v>44.204391280707</v>
      </c>
      <c r="CB37" s="177">
        <v>2.2367432300947998</v>
      </c>
      <c r="CC37" s="4">
        <v>9.4501719383344298</v>
      </c>
      <c r="CD37" s="177">
        <v>2.42187622379083</v>
      </c>
      <c r="CE37" s="4">
        <v>47.846825995775298</v>
      </c>
      <c r="CF37" s="177">
        <v>1.2086184726865901</v>
      </c>
      <c r="CG37" s="4">
        <v>47.746266886114398</v>
      </c>
      <c r="CH37" s="177">
        <v>1.3901532429232699</v>
      </c>
      <c r="CI37" s="4">
        <v>48.169937072963599</v>
      </c>
      <c r="CJ37" s="177">
        <v>1.9860680826311801</v>
      </c>
      <c r="CK37" s="4">
        <v>0.42367018684922902</v>
      </c>
      <c r="CL37" s="177">
        <v>2.2943256678059099</v>
      </c>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8"/>
    </row>
    <row r="38" spans="1:134" ht="13" customHeight="1" x14ac:dyDescent="0.35">
      <c r="A38" s="3" t="s">
        <v>378</v>
      </c>
      <c r="B38" s="171">
        <v>2</v>
      </c>
      <c r="C38" s="4">
        <v>66.847093854430597</v>
      </c>
      <c r="D38" s="177">
        <v>1.1498952880365401</v>
      </c>
      <c r="E38" s="4">
        <v>70.202064145314594</v>
      </c>
      <c r="F38" s="177">
        <v>1.19798172124158</v>
      </c>
      <c r="G38" s="4">
        <v>57.6602798856212</v>
      </c>
      <c r="H38" s="177">
        <v>2.3700650473254798</v>
      </c>
      <c r="I38" s="4">
        <v>-12.5417842596933</v>
      </c>
      <c r="J38" s="177">
        <v>2.4539908788843099</v>
      </c>
      <c r="K38" s="4">
        <v>22.5954929166369</v>
      </c>
      <c r="L38" s="177">
        <v>1.0920591337680201</v>
      </c>
      <c r="M38" s="4">
        <v>21.909410772209</v>
      </c>
      <c r="N38" s="177">
        <v>1.3598436396261</v>
      </c>
      <c r="O38" s="4">
        <v>24.4055868317757</v>
      </c>
      <c r="P38" s="177">
        <v>2.0174516070056598</v>
      </c>
      <c r="Q38" s="4">
        <v>2.49617605956671</v>
      </c>
      <c r="R38" s="177">
        <v>2.5281900218386002</v>
      </c>
      <c r="S38" s="4">
        <v>30.7990818091214</v>
      </c>
      <c r="T38" s="177">
        <v>1.24416589932863</v>
      </c>
      <c r="U38" s="4">
        <v>31.165549636735701</v>
      </c>
      <c r="V38" s="177">
        <v>1.5880829971684001</v>
      </c>
      <c r="W38" s="4">
        <v>29.690210533002102</v>
      </c>
      <c r="X38" s="177">
        <v>2.1411998322036401</v>
      </c>
      <c r="Y38" s="4">
        <v>-1.4753391037335399</v>
      </c>
      <c r="Z38" s="177">
        <v>2.7883266657796</v>
      </c>
      <c r="AA38" s="4">
        <v>31.5433446433039</v>
      </c>
      <c r="AB38" s="177">
        <v>1.3091775964605701</v>
      </c>
      <c r="AC38" s="4">
        <v>30.898482425957798</v>
      </c>
      <c r="AD38" s="177">
        <v>1.4709174688954501</v>
      </c>
      <c r="AE38" s="4">
        <v>33.208020721352902</v>
      </c>
      <c r="AF38" s="177">
        <v>2.1296553963470699</v>
      </c>
      <c r="AG38" s="4">
        <v>2.3095382953950998</v>
      </c>
      <c r="AH38" s="177">
        <v>2.3548552983676698</v>
      </c>
      <c r="AI38" s="4">
        <v>23.5354110942353</v>
      </c>
      <c r="AJ38" s="177">
        <v>1.06760113425638</v>
      </c>
      <c r="AK38" s="4">
        <v>21.334273065349102</v>
      </c>
      <c r="AL38" s="177">
        <v>1.31178980362774</v>
      </c>
      <c r="AM38" s="4">
        <v>29.0829107040691</v>
      </c>
      <c r="AN38" s="177">
        <v>2.0473265438832202</v>
      </c>
      <c r="AO38" s="4">
        <v>7.74863763871996</v>
      </c>
      <c r="AP38" s="177">
        <v>2.5123562366561498</v>
      </c>
      <c r="AQ38" s="4">
        <v>29.162698451001599</v>
      </c>
      <c r="AR38" s="177">
        <v>1.20505943242932</v>
      </c>
      <c r="AS38" s="4">
        <v>29.4756698470533</v>
      </c>
      <c r="AT38" s="177">
        <v>1.45308071349352</v>
      </c>
      <c r="AU38" s="4">
        <v>28.1680731595361</v>
      </c>
      <c r="AV38" s="177">
        <v>2.0036848675368701</v>
      </c>
      <c r="AW38" s="4">
        <v>-1.3075966875171401</v>
      </c>
      <c r="AX38" s="177">
        <v>2.4173628456253198</v>
      </c>
      <c r="AY38" s="4">
        <v>36.446102598015599</v>
      </c>
      <c r="AZ38" s="177">
        <v>1.4464574494281299</v>
      </c>
      <c r="BA38" s="4">
        <v>37.656284897838098</v>
      </c>
      <c r="BB38" s="177">
        <v>1.74088663558404</v>
      </c>
      <c r="BC38" s="4">
        <v>33.183372289201401</v>
      </c>
      <c r="BD38" s="177">
        <v>2.1962231286140499</v>
      </c>
      <c r="BE38" s="4">
        <v>-4.4729126086367499</v>
      </c>
      <c r="BF38" s="177">
        <v>2.6693096674941601</v>
      </c>
      <c r="BG38" s="4">
        <v>27.404809198432801</v>
      </c>
      <c r="BH38" s="177">
        <v>1.06791337632189</v>
      </c>
      <c r="BI38" s="4">
        <v>27.2478626920667</v>
      </c>
      <c r="BJ38" s="177">
        <v>1.3120936775616301</v>
      </c>
      <c r="BK38" s="4">
        <v>27.627072569936502</v>
      </c>
      <c r="BL38" s="177">
        <v>2.1260360429501</v>
      </c>
      <c r="BM38" s="4">
        <v>0.37920987786983001</v>
      </c>
      <c r="BN38" s="177">
        <v>2.6073668950809901</v>
      </c>
      <c r="BO38" s="4">
        <v>50.856880124677602</v>
      </c>
      <c r="BP38" s="177">
        <v>1.30452076907504</v>
      </c>
      <c r="BQ38" s="4">
        <v>52.487497565007502</v>
      </c>
      <c r="BR38" s="177">
        <v>1.6193117140637501</v>
      </c>
      <c r="BS38" s="4">
        <v>46.321751694660001</v>
      </c>
      <c r="BT38" s="177">
        <v>2.0632233880743298</v>
      </c>
      <c r="BU38" s="4">
        <v>-6.1657458703475498</v>
      </c>
      <c r="BV38" s="177">
        <v>2.6217323122629699</v>
      </c>
      <c r="BW38" s="4">
        <v>21.760394975548401</v>
      </c>
      <c r="BX38" s="177">
        <v>0.97746043084274903</v>
      </c>
      <c r="BY38" s="4">
        <v>21.326910661002501</v>
      </c>
      <c r="BZ38" s="177">
        <v>1.1613806217343501</v>
      </c>
      <c r="CA38" s="4">
        <v>22.627696120807901</v>
      </c>
      <c r="CB38" s="177">
        <v>1.8327002710018101</v>
      </c>
      <c r="CC38" s="4">
        <v>1.3007854598054001</v>
      </c>
      <c r="CD38" s="177">
        <v>2.1670156954383102</v>
      </c>
      <c r="CE38" s="4">
        <v>35.901172655398803</v>
      </c>
      <c r="CF38" s="177">
        <v>1.23208834226657</v>
      </c>
      <c r="CG38" s="4">
        <v>35.519882973527203</v>
      </c>
      <c r="CH38" s="177">
        <v>1.4422003650964601</v>
      </c>
      <c r="CI38" s="4">
        <v>36.5503014949891</v>
      </c>
      <c r="CJ38" s="177">
        <v>2.2673881847707098</v>
      </c>
      <c r="CK38" s="4">
        <v>1.0304185214618999</v>
      </c>
      <c r="CL38" s="177">
        <v>2.6333054588745202</v>
      </c>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8"/>
    </row>
    <row r="39" spans="1:134" ht="13" customHeight="1" x14ac:dyDescent="0.35">
      <c r="A39" s="3" t="s">
        <v>379</v>
      </c>
      <c r="B39" s="171">
        <v>2</v>
      </c>
      <c r="C39" s="4">
        <v>53.250722753472601</v>
      </c>
      <c r="D39" s="177">
        <v>1.36471613308273</v>
      </c>
      <c r="E39" s="4">
        <v>52.8161143307006</v>
      </c>
      <c r="F39" s="177">
        <v>1.9946571209569901</v>
      </c>
      <c r="G39" s="4">
        <v>53.4594971121276</v>
      </c>
      <c r="H39" s="177">
        <v>1.80633413103375</v>
      </c>
      <c r="I39" s="4">
        <v>0.64338278142701499</v>
      </c>
      <c r="J39" s="177">
        <v>2.6906527659527399</v>
      </c>
      <c r="K39" s="4">
        <v>22.83281786933</v>
      </c>
      <c r="L39" s="177">
        <v>1.2526028685132</v>
      </c>
      <c r="M39" s="4">
        <v>20.341765774489001</v>
      </c>
      <c r="N39" s="177">
        <v>1.49921578456278</v>
      </c>
      <c r="O39" s="4">
        <v>26.091403806140502</v>
      </c>
      <c r="P39" s="177">
        <v>1.8693812638230201</v>
      </c>
      <c r="Q39" s="4">
        <v>5.7496380316514699</v>
      </c>
      <c r="R39" s="177">
        <v>2.22471576358878</v>
      </c>
      <c r="S39" s="4">
        <v>45.716421584008103</v>
      </c>
      <c r="T39" s="177">
        <v>1.50296530644855</v>
      </c>
      <c r="U39" s="4">
        <v>43.1277569016111</v>
      </c>
      <c r="V39" s="177">
        <v>1.88879479777132</v>
      </c>
      <c r="W39" s="4">
        <v>49.230999567084197</v>
      </c>
      <c r="X39" s="177">
        <v>1.9829168868323801</v>
      </c>
      <c r="Y39" s="4">
        <v>6.1032426654730898</v>
      </c>
      <c r="Z39" s="177">
        <v>2.45561963299583</v>
      </c>
      <c r="AA39" s="4">
        <v>38.750510856920698</v>
      </c>
      <c r="AB39" s="177">
        <v>1.4907740407302501</v>
      </c>
      <c r="AC39" s="4">
        <v>36.131338544319597</v>
      </c>
      <c r="AD39" s="177">
        <v>1.8651071187880801</v>
      </c>
      <c r="AE39" s="4">
        <v>41.913092687722703</v>
      </c>
      <c r="AF39" s="177">
        <v>2.1087360838556601</v>
      </c>
      <c r="AG39" s="4">
        <v>5.7817541434030604</v>
      </c>
      <c r="AH39" s="177">
        <v>2.5677881309909401</v>
      </c>
      <c r="AI39" s="4">
        <v>25.5258886549226</v>
      </c>
      <c r="AJ39" s="177">
        <v>1.50918128549714</v>
      </c>
      <c r="AK39" s="4">
        <v>24.316062383914101</v>
      </c>
      <c r="AL39" s="177">
        <v>2.01693489688724</v>
      </c>
      <c r="AM39" s="4">
        <v>26.954797761237099</v>
      </c>
      <c r="AN39" s="177">
        <v>1.84793835541635</v>
      </c>
      <c r="AO39" s="4">
        <v>2.6387353773229898</v>
      </c>
      <c r="AP39" s="177">
        <v>2.5229944141990401</v>
      </c>
      <c r="AQ39" s="4">
        <v>32.658051314089199</v>
      </c>
      <c r="AR39" s="177">
        <v>1.4045402580563899</v>
      </c>
      <c r="AS39" s="4">
        <v>29.791604831559901</v>
      </c>
      <c r="AT39" s="177">
        <v>1.8239642034389101</v>
      </c>
      <c r="AU39" s="4">
        <v>36.5349619364072</v>
      </c>
      <c r="AV39" s="177">
        <v>1.7142947040299401</v>
      </c>
      <c r="AW39" s="4">
        <v>6.7433571048473198</v>
      </c>
      <c r="AX39" s="177">
        <v>2.31245531339815</v>
      </c>
      <c r="AY39" s="4">
        <v>67.556732394202996</v>
      </c>
      <c r="AZ39" s="177">
        <v>1.10455914967751</v>
      </c>
      <c r="BA39" s="4">
        <v>67.703694132295695</v>
      </c>
      <c r="BB39" s="177">
        <v>1.4822523201817299</v>
      </c>
      <c r="BC39" s="4">
        <v>66.981396610848293</v>
      </c>
      <c r="BD39" s="177">
        <v>1.86036301470119</v>
      </c>
      <c r="BE39" s="4">
        <v>-0.72229752144741599</v>
      </c>
      <c r="BF39" s="177">
        <v>2.4879849457741701</v>
      </c>
      <c r="BG39" s="4">
        <v>33.811752286297903</v>
      </c>
      <c r="BH39" s="177">
        <v>1.3599775376388801</v>
      </c>
      <c r="BI39" s="4">
        <v>31.735351517813999</v>
      </c>
      <c r="BJ39" s="177">
        <v>1.73004759238483</v>
      </c>
      <c r="BK39" s="4">
        <v>36.890861238323197</v>
      </c>
      <c r="BL39" s="177">
        <v>2.0974183000118898</v>
      </c>
      <c r="BM39" s="4">
        <v>5.1555097205091904</v>
      </c>
      <c r="BN39" s="177">
        <v>2.65914605729873</v>
      </c>
      <c r="BO39" s="4">
        <v>39.1365237502932</v>
      </c>
      <c r="BP39" s="177">
        <v>1.3194507308743799</v>
      </c>
      <c r="BQ39" s="4">
        <v>37.470703947487699</v>
      </c>
      <c r="BR39" s="177">
        <v>1.8419332270670099</v>
      </c>
      <c r="BS39" s="4">
        <v>41.348484153663399</v>
      </c>
      <c r="BT39" s="177">
        <v>1.77472533563787</v>
      </c>
      <c r="BU39" s="4">
        <v>3.8777802061756899</v>
      </c>
      <c r="BV39" s="177">
        <v>2.5438463851980102</v>
      </c>
      <c r="BW39" s="4">
        <v>42.003519943627097</v>
      </c>
      <c r="BX39" s="177">
        <v>1.36265572297117</v>
      </c>
      <c r="BY39" s="4">
        <v>41.483077839477801</v>
      </c>
      <c r="BZ39" s="177">
        <v>1.83714857772866</v>
      </c>
      <c r="CA39" s="4">
        <v>42.701433216528898</v>
      </c>
      <c r="CB39" s="177">
        <v>2.1419124578456699</v>
      </c>
      <c r="CC39" s="4">
        <v>1.21835537705105</v>
      </c>
      <c r="CD39" s="177">
        <v>2.8335079257509199</v>
      </c>
      <c r="CE39" s="4">
        <v>40.121771604108702</v>
      </c>
      <c r="CF39" s="177">
        <v>1.4010157332347699</v>
      </c>
      <c r="CG39" s="4">
        <v>38.819923239477902</v>
      </c>
      <c r="CH39" s="177">
        <v>1.8132460095006999</v>
      </c>
      <c r="CI39" s="4">
        <v>41.596232734368101</v>
      </c>
      <c r="CJ39" s="177">
        <v>1.8775142920537999</v>
      </c>
      <c r="CK39" s="4">
        <v>2.7763094948902198</v>
      </c>
      <c r="CL39" s="177">
        <v>2.3816131307741002</v>
      </c>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8"/>
    </row>
    <row r="40" spans="1:134" ht="13" customHeight="1" x14ac:dyDescent="0.35">
      <c r="A40" s="3" t="s">
        <v>380</v>
      </c>
      <c r="B40" s="171">
        <v>2</v>
      </c>
      <c r="C40" s="4">
        <v>73.641742302079507</v>
      </c>
      <c r="D40" s="177">
        <v>0.922875082168926</v>
      </c>
      <c r="E40" s="4">
        <v>75.588856714841398</v>
      </c>
      <c r="F40" s="177">
        <v>1.0583094678570699</v>
      </c>
      <c r="G40" s="4">
        <v>61.453874793625602</v>
      </c>
      <c r="H40" s="177">
        <v>3.0770588176615998</v>
      </c>
      <c r="I40" s="4">
        <v>-14.1349819212159</v>
      </c>
      <c r="J40" s="177">
        <v>3.4739919175883198</v>
      </c>
      <c r="K40" s="4">
        <v>34.684779004346296</v>
      </c>
      <c r="L40" s="177">
        <v>1.1116345521344599</v>
      </c>
      <c r="M40" s="4">
        <v>33.6253778430262</v>
      </c>
      <c r="N40" s="177">
        <v>1.2875110433875601</v>
      </c>
      <c r="O40" s="4">
        <v>41.502021913122697</v>
      </c>
      <c r="P40" s="177">
        <v>2.9733255960334799</v>
      </c>
      <c r="Q40" s="4">
        <v>7.8766440700965097</v>
      </c>
      <c r="R40" s="177">
        <v>3.4567521741771401</v>
      </c>
      <c r="S40" s="4">
        <v>33.501420692537998</v>
      </c>
      <c r="T40" s="177">
        <v>1.3240475194127901</v>
      </c>
      <c r="U40" s="4">
        <v>32.965613678479698</v>
      </c>
      <c r="V40" s="177">
        <v>1.3336099431242501</v>
      </c>
      <c r="W40" s="4">
        <v>36.906557351177298</v>
      </c>
      <c r="X40" s="177">
        <v>3.60133563437308</v>
      </c>
      <c r="Y40" s="4">
        <v>3.9409436726976099</v>
      </c>
      <c r="Z40" s="177">
        <v>3.6180101151892399</v>
      </c>
      <c r="AA40" s="4">
        <v>58.721947230017399</v>
      </c>
      <c r="AB40" s="177">
        <v>1.2485426537899</v>
      </c>
      <c r="AC40" s="4">
        <v>58.6903894052843</v>
      </c>
      <c r="AD40" s="177">
        <v>1.4155282125050099</v>
      </c>
      <c r="AE40" s="4">
        <v>59.167465035343199</v>
      </c>
      <c r="AF40" s="177">
        <v>2.7562282086908101</v>
      </c>
      <c r="AG40" s="4">
        <v>0.477075630058856</v>
      </c>
      <c r="AH40" s="177">
        <v>3.1926743123788</v>
      </c>
      <c r="AI40" s="4">
        <v>32.188910032744097</v>
      </c>
      <c r="AJ40" s="177">
        <v>1.3662398030776099</v>
      </c>
      <c r="AK40" s="4">
        <v>31.645919645988801</v>
      </c>
      <c r="AL40" s="177">
        <v>1.3822388136205499</v>
      </c>
      <c r="AM40" s="4">
        <v>35.669907200264802</v>
      </c>
      <c r="AN40" s="177">
        <v>3.2837527067027401</v>
      </c>
      <c r="AO40" s="4">
        <v>4.02398755427597</v>
      </c>
      <c r="AP40" s="177">
        <v>3.24563677757711</v>
      </c>
      <c r="AQ40" s="4">
        <v>34.864298922642199</v>
      </c>
      <c r="AR40" s="177">
        <v>1.06104277189942</v>
      </c>
      <c r="AS40" s="4">
        <v>34.176222820023199</v>
      </c>
      <c r="AT40" s="177">
        <v>1.21926568058992</v>
      </c>
      <c r="AU40" s="4">
        <v>39.232484933522898</v>
      </c>
      <c r="AV40" s="177">
        <v>3.74286608650735</v>
      </c>
      <c r="AW40" s="4">
        <v>5.0562621134997299</v>
      </c>
      <c r="AX40" s="177">
        <v>4.1689907651762903</v>
      </c>
      <c r="AY40" s="4">
        <v>43.928748632737999</v>
      </c>
      <c r="AZ40" s="177">
        <v>1.1478501622847901</v>
      </c>
      <c r="BA40" s="4">
        <v>43.881411820395599</v>
      </c>
      <c r="BB40" s="177">
        <v>1.3016764159283101</v>
      </c>
      <c r="BC40" s="4">
        <v>44.508458980656201</v>
      </c>
      <c r="BD40" s="177">
        <v>2.7053083822088899</v>
      </c>
      <c r="BE40" s="4">
        <v>0.62704716026065899</v>
      </c>
      <c r="BF40" s="177">
        <v>3.1079750150333498</v>
      </c>
      <c r="BG40" s="4">
        <v>15.6558398179072</v>
      </c>
      <c r="BH40" s="177">
        <v>0.91138808816538197</v>
      </c>
      <c r="BI40" s="4">
        <v>15.5576924555138</v>
      </c>
      <c r="BJ40" s="177">
        <v>0.93493765586525002</v>
      </c>
      <c r="BK40" s="4">
        <v>16.530391884331699</v>
      </c>
      <c r="BL40" s="177">
        <v>2.1655727024745599</v>
      </c>
      <c r="BM40" s="4">
        <v>0.97269942881797899</v>
      </c>
      <c r="BN40" s="177">
        <v>2.18690453778675</v>
      </c>
      <c r="BO40" s="4">
        <v>53.766590915570497</v>
      </c>
      <c r="BP40" s="177">
        <v>1.2444933232261</v>
      </c>
      <c r="BQ40" s="4">
        <v>53.783877814170999</v>
      </c>
      <c r="BR40" s="177">
        <v>1.4707953178122499</v>
      </c>
      <c r="BS40" s="4">
        <v>53.686617149178197</v>
      </c>
      <c r="BT40" s="177">
        <v>3.0195338023641201</v>
      </c>
      <c r="BU40" s="4">
        <v>-9.7260664992873599E-2</v>
      </c>
      <c r="BV40" s="177">
        <v>3.63685885041986</v>
      </c>
      <c r="BW40" s="4">
        <v>24.102816176484701</v>
      </c>
      <c r="BX40" s="177">
        <v>1.05220868682505</v>
      </c>
      <c r="BY40" s="4">
        <v>24.059941150718199</v>
      </c>
      <c r="BZ40" s="177">
        <v>1.1901876983728099</v>
      </c>
      <c r="CA40" s="4">
        <v>24.5215568009063</v>
      </c>
      <c r="CB40" s="177">
        <v>2.2803303479289401</v>
      </c>
      <c r="CC40" s="4">
        <v>0.46161565018804801</v>
      </c>
      <c r="CD40" s="177">
        <v>2.6432472770320401</v>
      </c>
      <c r="CE40" s="4">
        <v>54.638813939066402</v>
      </c>
      <c r="CF40" s="177">
        <v>1.2803728659117599</v>
      </c>
      <c r="CG40" s="4">
        <v>55.604130349429099</v>
      </c>
      <c r="CH40" s="177">
        <v>1.4367266618521899</v>
      </c>
      <c r="CI40" s="4">
        <v>48.537985905698797</v>
      </c>
      <c r="CJ40" s="177">
        <v>2.9290032256113601</v>
      </c>
      <c r="CK40" s="4">
        <v>-7.0661444437302903</v>
      </c>
      <c r="CL40" s="177">
        <v>3.34711877677963</v>
      </c>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8"/>
    </row>
    <row r="41" spans="1:134" ht="13" customHeight="1" x14ac:dyDescent="0.35">
      <c r="A41" s="3" t="s">
        <v>381</v>
      </c>
      <c r="B41" s="171">
        <v>2</v>
      </c>
      <c r="C41" s="4">
        <v>76.151554618549795</v>
      </c>
      <c r="D41" s="177">
        <v>1.58804638884864</v>
      </c>
      <c r="E41" s="4">
        <v>78.681661124918705</v>
      </c>
      <c r="F41" s="177">
        <v>1.28196262657747</v>
      </c>
      <c r="G41" s="4">
        <v>62.128328991738599</v>
      </c>
      <c r="H41" s="177">
        <v>4.9472579454982801</v>
      </c>
      <c r="I41" s="4">
        <v>-16.553332133180099</v>
      </c>
      <c r="J41" s="177">
        <v>4.4538769237196902</v>
      </c>
      <c r="K41" s="4">
        <v>32.968492317839399</v>
      </c>
      <c r="L41" s="177">
        <v>1.64631862874025</v>
      </c>
      <c r="M41" s="4">
        <v>33.3773289840899</v>
      </c>
      <c r="N41" s="177">
        <v>1.5077347824484999</v>
      </c>
      <c r="O41" s="4">
        <v>30.975889918160799</v>
      </c>
      <c r="P41" s="177">
        <v>4.1438397134738096</v>
      </c>
      <c r="Q41" s="4">
        <v>-2.4014390659291398</v>
      </c>
      <c r="R41" s="177">
        <v>3.7417301616630998</v>
      </c>
      <c r="S41" s="4">
        <v>38.512978105955099</v>
      </c>
      <c r="T41" s="177">
        <v>1.15068390645004</v>
      </c>
      <c r="U41" s="4">
        <v>38.955379296278402</v>
      </c>
      <c r="V41" s="177">
        <v>1.2123898010135099</v>
      </c>
      <c r="W41" s="4">
        <v>36.046663897662299</v>
      </c>
      <c r="X41" s="177">
        <v>2.60092337545283</v>
      </c>
      <c r="Y41" s="4">
        <v>-2.9087153986161098</v>
      </c>
      <c r="Z41" s="177">
        <v>2.7144399126992398</v>
      </c>
      <c r="AA41" s="4">
        <v>48.236781158314699</v>
      </c>
      <c r="AB41" s="177">
        <v>1.1410702890525799</v>
      </c>
      <c r="AC41" s="4">
        <v>46.9897125769035</v>
      </c>
      <c r="AD41" s="177">
        <v>1.2938761073751399</v>
      </c>
      <c r="AE41" s="4">
        <v>55.318903819983802</v>
      </c>
      <c r="AF41" s="177">
        <v>2.6965923154003102</v>
      </c>
      <c r="AG41" s="4">
        <v>8.3291912430802508</v>
      </c>
      <c r="AH41" s="177">
        <v>3.0751475593067301</v>
      </c>
      <c r="AI41" s="4">
        <v>41.509658896201202</v>
      </c>
      <c r="AJ41" s="177">
        <v>1.33287759683573</v>
      </c>
      <c r="AK41" s="4">
        <v>42.358828801102199</v>
      </c>
      <c r="AL41" s="177">
        <v>1.3279624648800299</v>
      </c>
      <c r="AM41" s="4">
        <v>36.914731698088801</v>
      </c>
      <c r="AN41" s="177">
        <v>3.21937407719463</v>
      </c>
      <c r="AO41" s="4">
        <v>-5.44409710301335</v>
      </c>
      <c r="AP41" s="177">
        <v>3.1746964818156602</v>
      </c>
      <c r="AQ41" s="4">
        <v>34.6220518636054</v>
      </c>
      <c r="AR41" s="177">
        <v>0.98659720655212801</v>
      </c>
      <c r="AS41" s="4">
        <v>34.766557800012201</v>
      </c>
      <c r="AT41" s="177">
        <v>1.0731242467228801</v>
      </c>
      <c r="AU41" s="4">
        <v>33.612653755051703</v>
      </c>
      <c r="AV41" s="177">
        <v>2.4242357887168899</v>
      </c>
      <c r="AW41" s="4">
        <v>-1.1539040449605</v>
      </c>
      <c r="AX41" s="177">
        <v>2.6289816644877502</v>
      </c>
      <c r="AY41" s="4">
        <v>46.648347571293399</v>
      </c>
      <c r="AZ41" s="177">
        <v>1.2891683254944399</v>
      </c>
      <c r="BA41" s="4">
        <v>47.210265885603597</v>
      </c>
      <c r="BB41" s="177">
        <v>1.1870701442865399</v>
      </c>
      <c r="BC41" s="4">
        <v>43.339353213871199</v>
      </c>
      <c r="BD41" s="177">
        <v>4.5938527917817096</v>
      </c>
      <c r="BE41" s="4">
        <v>-3.8709126717324098</v>
      </c>
      <c r="BF41" s="177">
        <v>4.5893249932514397</v>
      </c>
      <c r="BG41" s="4">
        <v>32.785283878177502</v>
      </c>
      <c r="BH41" s="177">
        <v>1.1712119408902899</v>
      </c>
      <c r="BI41" s="4">
        <v>32.973932239250097</v>
      </c>
      <c r="BJ41" s="177">
        <v>1.19196696357625</v>
      </c>
      <c r="BK41" s="4">
        <v>31.493156176066901</v>
      </c>
      <c r="BL41" s="177">
        <v>2.7709408961834199</v>
      </c>
      <c r="BM41" s="4">
        <v>-1.4807760631831901</v>
      </c>
      <c r="BN41" s="177">
        <v>2.77669394807711</v>
      </c>
      <c r="BO41" s="4">
        <v>44.180332806047602</v>
      </c>
      <c r="BP41" s="177">
        <v>1.0992440444959799</v>
      </c>
      <c r="BQ41" s="4">
        <v>43.964700801195001</v>
      </c>
      <c r="BR41" s="177">
        <v>1.1752098184367801</v>
      </c>
      <c r="BS41" s="4">
        <v>45.3988103445324</v>
      </c>
      <c r="BT41" s="177">
        <v>3.88472629903778</v>
      </c>
      <c r="BU41" s="4">
        <v>1.43410954333739</v>
      </c>
      <c r="BV41" s="177">
        <v>4.1732098394461401</v>
      </c>
      <c r="BW41" s="4">
        <v>22.675074504244101</v>
      </c>
      <c r="BX41" s="177">
        <v>1.0989353001397799</v>
      </c>
      <c r="BY41" s="4">
        <v>22.227069759587501</v>
      </c>
      <c r="BZ41" s="177">
        <v>1.1370166986047801</v>
      </c>
      <c r="CA41" s="4">
        <v>25.4628661393151</v>
      </c>
      <c r="CB41" s="177">
        <v>3.0742361277634198</v>
      </c>
      <c r="CC41" s="4">
        <v>3.2357963797275699</v>
      </c>
      <c r="CD41" s="177">
        <v>3.18550364216448</v>
      </c>
      <c r="CE41" s="4">
        <v>60.929950380735001</v>
      </c>
      <c r="CF41" s="177">
        <v>1.8585027793717701</v>
      </c>
      <c r="CG41" s="4">
        <v>62.598722101857497</v>
      </c>
      <c r="CH41" s="177">
        <v>1.7882517794070101</v>
      </c>
      <c r="CI41" s="4">
        <v>51.5111535825651</v>
      </c>
      <c r="CJ41" s="177">
        <v>4.03852357269046</v>
      </c>
      <c r="CK41" s="4">
        <v>-11.087568519292301</v>
      </c>
      <c r="CL41" s="177">
        <v>3.6456894347147699</v>
      </c>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8"/>
    </row>
    <row r="42" spans="1:134" ht="13" customHeight="1" x14ac:dyDescent="0.35">
      <c r="A42" s="3" t="s">
        <v>382</v>
      </c>
      <c r="B42" s="171">
        <v>2</v>
      </c>
      <c r="C42" s="4">
        <v>77.588250146344393</v>
      </c>
      <c r="D42" s="177">
        <v>1.12097670925618</v>
      </c>
      <c r="E42" s="4">
        <v>78.787292378337199</v>
      </c>
      <c r="F42" s="177">
        <v>1.36901236531853</v>
      </c>
      <c r="G42" s="4">
        <v>74.756295108547206</v>
      </c>
      <c r="H42" s="177">
        <v>2.0717405488559599</v>
      </c>
      <c r="I42" s="4">
        <v>-4.0309972697900296</v>
      </c>
      <c r="J42" s="177">
        <v>2.5273083195154298</v>
      </c>
      <c r="K42" s="4">
        <v>17.813028485579501</v>
      </c>
      <c r="L42" s="177">
        <v>1.0520306369198</v>
      </c>
      <c r="M42" s="4">
        <v>14.684510281836699</v>
      </c>
      <c r="N42" s="177">
        <v>1.2315644426199901</v>
      </c>
      <c r="O42" s="4">
        <v>25.599403689344701</v>
      </c>
      <c r="P42" s="177">
        <v>2.3765705286235099</v>
      </c>
      <c r="Q42" s="4">
        <v>10.914893407508</v>
      </c>
      <c r="R42" s="177">
        <v>2.78754017684648</v>
      </c>
      <c r="S42" s="4">
        <v>30.604308076067301</v>
      </c>
      <c r="T42" s="177">
        <v>1.3376644131230899</v>
      </c>
      <c r="U42" s="4">
        <v>28.7481732323069</v>
      </c>
      <c r="V42" s="177">
        <v>1.4601231104760599</v>
      </c>
      <c r="W42" s="4">
        <v>35.207641763330699</v>
      </c>
      <c r="X42" s="177">
        <v>2.2297499894232402</v>
      </c>
      <c r="Y42" s="4">
        <v>6.4594685310238296</v>
      </c>
      <c r="Z42" s="177">
        <v>2.3724574241265999</v>
      </c>
      <c r="AA42" s="4">
        <v>40.498752691226699</v>
      </c>
      <c r="AB42" s="177">
        <v>1.3557311110310499</v>
      </c>
      <c r="AC42" s="4">
        <v>38.626892694160397</v>
      </c>
      <c r="AD42" s="177">
        <v>1.60024348961989</v>
      </c>
      <c r="AE42" s="4">
        <v>45.115655577173698</v>
      </c>
      <c r="AF42" s="177">
        <v>2.2382590420402702</v>
      </c>
      <c r="AG42" s="4">
        <v>6.4887628830132904</v>
      </c>
      <c r="AH42" s="177">
        <v>2.5856627243763599</v>
      </c>
      <c r="AI42" s="4">
        <v>30.801935801201399</v>
      </c>
      <c r="AJ42" s="177">
        <v>1.05002872652318</v>
      </c>
      <c r="AK42" s="4">
        <v>27.910906082367401</v>
      </c>
      <c r="AL42" s="177">
        <v>1.31504821552535</v>
      </c>
      <c r="AM42" s="4">
        <v>37.244068062474398</v>
      </c>
      <c r="AN42" s="177">
        <v>2.3865103990994201</v>
      </c>
      <c r="AO42" s="4">
        <v>9.3331619801069508</v>
      </c>
      <c r="AP42" s="177">
        <v>2.91339265132124</v>
      </c>
      <c r="AQ42" s="4">
        <v>27.266262475015999</v>
      </c>
      <c r="AR42" s="177">
        <v>1.2609145127446</v>
      </c>
      <c r="AS42" s="4">
        <v>24.248539512659999</v>
      </c>
      <c r="AT42" s="177">
        <v>1.3539067121483399</v>
      </c>
      <c r="AU42" s="4">
        <v>34.387713576726497</v>
      </c>
      <c r="AV42" s="177">
        <v>2.3581560558055599</v>
      </c>
      <c r="AW42" s="4">
        <v>10.139174064066401</v>
      </c>
      <c r="AX42" s="177">
        <v>2.50080567529736</v>
      </c>
      <c r="AY42" s="4">
        <v>35.978642827556897</v>
      </c>
      <c r="AZ42" s="177">
        <v>1.24286878856892</v>
      </c>
      <c r="BA42" s="4">
        <v>33.733980379260203</v>
      </c>
      <c r="BB42" s="177">
        <v>1.35581384222291</v>
      </c>
      <c r="BC42" s="4">
        <v>41.382905421039801</v>
      </c>
      <c r="BD42" s="177">
        <v>2.3947949767958701</v>
      </c>
      <c r="BE42" s="4">
        <v>7.6489250417795098</v>
      </c>
      <c r="BF42" s="177">
        <v>2.6354446945455798</v>
      </c>
      <c r="BG42" s="4">
        <v>24.49268481691</v>
      </c>
      <c r="BH42" s="177">
        <v>1.26479418721436</v>
      </c>
      <c r="BI42" s="4">
        <v>22.632909965385501</v>
      </c>
      <c r="BJ42" s="177">
        <v>1.4901403866535601</v>
      </c>
      <c r="BK42" s="4">
        <v>28.968090476502901</v>
      </c>
      <c r="BL42" s="177">
        <v>2.3257516905380902</v>
      </c>
      <c r="BM42" s="4">
        <v>6.3351805111173398</v>
      </c>
      <c r="BN42" s="177">
        <v>2.7092936563909</v>
      </c>
      <c r="BO42" s="4">
        <v>60.910681884505699</v>
      </c>
      <c r="BP42" s="177">
        <v>1.27233292669288</v>
      </c>
      <c r="BQ42" s="4">
        <v>60.674204543356701</v>
      </c>
      <c r="BR42" s="177">
        <v>1.48012639130107</v>
      </c>
      <c r="BS42" s="4">
        <v>61.829016341282198</v>
      </c>
      <c r="BT42" s="177">
        <v>2.2849227616374801</v>
      </c>
      <c r="BU42" s="4">
        <v>1.1548117979254799</v>
      </c>
      <c r="BV42" s="177">
        <v>2.66394764596145</v>
      </c>
      <c r="BW42" s="4">
        <v>14.3659044048591</v>
      </c>
      <c r="BX42" s="177">
        <v>0.93402936586445995</v>
      </c>
      <c r="BY42" s="4">
        <v>13.2340323356299</v>
      </c>
      <c r="BZ42" s="177">
        <v>0.99399715211529704</v>
      </c>
      <c r="CA42" s="4">
        <v>17.128871332617699</v>
      </c>
      <c r="CB42" s="177">
        <v>2.1827526418073901</v>
      </c>
      <c r="CC42" s="4">
        <v>3.8948389969878798</v>
      </c>
      <c r="CD42" s="177">
        <v>2.4313518914411199</v>
      </c>
      <c r="CE42" s="4">
        <v>49.3339345307431</v>
      </c>
      <c r="CF42" s="177">
        <v>1.3213549432607801</v>
      </c>
      <c r="CG42" s="4">
        <v>47.802194272296198</v>
      </c>
      <c r="CH42" s="177">
        <v>1.57655186375223</v>
      </c>
      <c r="CI42" s="4">
        <v>53.1220329881438</v>
      </c>
      <c r="CJ42" s="177">
        <v>2.4762930339625102</v>
      </c>
      <c r="CK42" s="4">
        <v>5.3198387158476201</v>
      </c>
      <c r="CL42" s="177">
        <v>2.9276356687614302</v>
      </c>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8"/>
    </row>
    <row r="43" spans="1:134" ht="13" customHeight="1" x14ac:dyDescent="0.35">
      <c r="A43" s="3" t="s">
        <v>383</v>
      </c>
      <c r="B43" s="171">
        <v>2</v>
      </c>
      <c r="C43" s="4">
        <v>54.899275818499902</v>
      </c>
      <c r="D43" s="177">
        <v>1.8724616835766901</v>
      </c>
      <c r="E43" s="4">
        <v>56.274476574361998</v>
      </c>
      <c r="F43" s="177">
        <v>2.3303249405151698</v>
      </c>
      <c r="G43" s="4">
        <v>50.689217682943102</v>
      </c>
      <c r="H43" s="177">
        <v>3.0119075237764301</v>
      </c>
      <c r="I43" s="4">
        <v>-5.5852588914189596</v>
      </c>
      <c r="J43" s="177">
        <v>3.8410987457072898</v>
      </c>
      <c r="K43" s="4">
        <v>19.5124427673755</v>
      </c>
      <c r="L43" s="177">
        <v>1.4104479894942701</v>
      </c>
      <c r="M43" s="4">
        <v>17.6098488703974</v>
      </c>
      <c r="N43" s="177">
        <v>1.7142337848043301</v>
      </c>
      <c r="O43" s="4">
        <v>24.660800525911501</v>
      </c>
      <c r="P43" s="177">
        <v>3.04345484098664</v>
      </c>
      <c r="Q43" s="4">
        <v>7.0509516555141003</v>
      </c>
      <c r="R43" s="177">
        <v>3.62080870181966</v>
      </c>
      <c r="S43" s="4">
        <v>39.827066353693503</v>
      </c>
      <c r="T43" s="177">
        <v>1.5072971751085</v>
      </c>
      <c r="U43" s="4">
        <v>39.210912050372102</v>
      </c>
      <c r="V43" s="177">
        <v>1.8067921000710301</v>
      </c>
      <c r="W43" s="4">
        <v>40.824232694122401</v>
      </c>
      <c r="X43" s="177">
        <v>2.84631473769364</v>
      </c>
      <c r="Y43" s="4">
        <v>1.6133206437503</v>
      </c>
      <c r="Z43" s="177">
        <v>3.45899189366793</v>
      </c>
      <c r="AA43" s="4">
        <v>44.405664841960203</v>
      </c>
      <c r="AB43" s="177">
        <v>1.78415933101514</v>
      </c>
      <c r="AC43" s="4">
        <v>44.462772927001097</v>
      </c>
      <c r="AD43" s="177">
        <v>2.09809679067379</v>
      </c>
      <c r="AE43" s="4">
        <v>44.570756576015299</v>
      </c>
      <c r="AF43" s="177">
        <v>3.0571182739399698</v>
      </c>
      <c r="AG43" s="4">
        <v>0.107983649014251</v>
      </c>
      <c r="AH43" s="177">
        <v>3.62622625430659</v>
      </c>
      <c r="AI43" s="4">
        <v>39.747796542048299</v>
      </c>
      <c r="AJ43" s="177">
        <v>1.77789280491361</v>
      </c>
      <c r="AK43" s="4">
        <v>38.188607306636101</v>
      </c>
      <c r="AL43" s="177">
        <v>2.2136887177802702</v>
      </c>
      <c r="AM43" s="4">
        <v>42.825045208836002</v>
      </c>
      <c r="AN43" s="177">
        <v>3.0754688492090501</v>
      </c>
      <c r="AO43" s="4">
        <v>4.6364379021998596</v>
      </c>
      <c r="AP43" s="177">
        <v>3.8550433232560199</v>
      </c>
      <c r="AQ43" s="4">
        <v>29.8725949900501</v>
      </c>
      <c r="AR43" s="177">
        <v>1.579111620887</v>
      </c>
      <c r="AS43" s="4">
        <v>27.827404545567301</v>
      </c>
      <c r="AT43" s="177">
        <v>1.8556653931465701</v>
      </c>
      <c r="AU43" s="4">
        <v>34.370985711293699</v>
      </c>
      <c r="AV43" s="177">
        <v>3.0152328326368698</v>
      </c>
      <c r="AW43" s="4">
        <v>6.5435811657264296</v>
      </c>
      <c r="AX43" s="177">
        <v>3.5813428426300802</v>
      </c>
      <c r="AY43" s="4">
        <v>39.762763109700302</v>
      </c>
      <c r="AZ43" s="177">
        <v>1.70633776383959</v>
      </c>
      <c r="BA43" s="4">
        <v>39.289757730265798</v>
      </c>
      <c r="BB43" s="177">
        <v>2.0148450521894499</v>
      </c>
      <c r="BC43" s="4">
        <v>39.919857468326697</v>
      </c>
      <c r="BD43" s="177">
        <v>2.9460004236866002</v>
      </c>
      <c r="BE43" s="4">
        <v>0.63009973806089903</v>
      </c>
      <c r="BF43" s="177">
        <v>3.5286516052178301</v>
      </c>
      <c r="BG43" s="4">
        <v>35.705533088034699</v>
      </c>
      <c r="BH43" s="177">
        <v>1.5314353985129801</v>
      </c>
      <c r="BI43" s="4">
        <v>35.115949819202001</v>
      </c>
      <c r="BJ43" s="177">
        <v>1.9296623912259101</v>
      </c>
      <c r="BK43" s="4">
        <v>38.227809503489603</v>
      </c>
      <c r="BL43" s="177">
        <v>3.1256451873640199</v>
      </c>
      <c r="BM43" s="4">
        <v>3.1118596842875701</v>
      </c>
      <c r="BN43" s="177">
        <v>3.9093691272562499</v>
      </c>
      <c r="BO43" s="4">
        <v>42.430777283344597</v>
      </c>
      <c r="BP43" s="177">
        <v>1.8018055792486001</v>
      </c>
      <c r="BQ43" s="4">
        <v>40.696947657418598</v>
      </c>
      <c r="BR43" s="177">
        <v>2.0970697066941399</v>
      </c>
      <c r="BS43" s="4">
        <v>46.265034548007101</v>
      </c>
      <c r="BT43" s="177">
        <v>2.9437194784551801</v>
      </c>
      <c r="BU43" s="4">
        <v>5.5680868905884502</v>
      </c>
      <c r="BV43" s="177">
        <v>3.5089786500558802</v>
      </c>
      <c r="BW43" s="4">
        <v>21.743095090517201</v>
      </c>
      <c r="BX43" s="177">
        <v>1.45678939063945</v>
      </c>
      <c r="BY43" s="4">
        <v>20.186541027008701</v>
      </c>
      <c r="BZ43" s="177">
        <v>1.7319502968315299</v>
      </c>
      <c r="CA43" s="4">
        <v>26.1110293829583</v>
      </c>
      <c r="CB43" s="177">
        <v>2.9322973639180701</v>
      </c>
      <c r="CC43" s="4">
        <v>5.9244883559495998</v>
      </c>
      <c r="CD43" s="177">
        <v>3.4428112068774701</v>
      </c>
      <c r="CE43" s="4">
        <v>43.332332209846001</v>
      </c>
      <c r="CF43" s="177">
        <v>1.8703354446771301</v>
      </c>
      <c r="CG43" s="4">
        <v>44.292361338815297</v>
      </c>
      <c r="CH43" s="177">
        <v>2.2219326109219302</v>
      </c>
      <c r="CI43" s="4">
        <v>41.208673854455498</v>
      </c>
      <c r="CJ43" s="177">
        <v>3.20391413708992</v>
      </c>
      <c r="CK43" s="4">
        <v>-3.0836874843598099</v>
      </c>
      <c r="CL43" s="177">
        <v>3.83666019859526</v>
      </c>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8"/>
    </row>
    <row r="44" spans="1:134" ht="13" customHeight="1" x14ac:dyDescent="0.35">
      <c r="A44" s="3" t="s">
        <v>384</v>
      </c>
      <c r="B44" s="171">
        <v>2</v>
      </c>
      <c r="C44" s="4">
        <v>31.2486735041294</v>
      </c>
      <c r="D44" s="177">
        <v>1.4449514347083401</v>
      </c>
      <c r="E44" s="4">
        <v>29.7538851604216</v>
      </c>
      <c r="F44" s="177">
        <v>2.0467790172193099</v>
      </c>
      <c r="G44" s="4">
        <v>32.8570785892692</v>
      </c>
      <c r="H44" s="177">
        <v>1.5681940188811401</v>
      </c>
      <c r="I44" s="4">
        <v>3.1031934288476402</v>
      </c>
      <c r="J44" s="177">
        <v>2.1432898468578299</v>
      </c>
      <c r="K44" s="4">
        <v>12.5556405748804</v>
      </c>
      <c r="L44" s="177">
        <v>1.1805440371296501</v>
      </c>
      <c r="M44" s="4">
        <v>11.2439230586461</v>
      </c>
      <c r="N44" s="177">
        <v>1.8114570608696801</v>
      </c>
      <c r="O44" s="4">
        <v>13.807375676884201</v>
      </c>
      <c r="P44" s="177">
        <v>1.02591377491836</v>
      </c>
      <c r="Q44" s="4">
        <v>2.5634526182380801</v>
      </c>
      <c r="R44" s="177">
        <v>1.6396450388593</v>
      </c>
      <c r="S44" s="4">
        <v>17.417906039741101</v>
      </c>
      <c r="T44" s="177">
        <v>1.23859180677156</v>
      </c>
      <c r="U44" s="4">
        <v>14.7251948304989</v>
      </c>
      <c r="V44" s="177">
        <v>1.9636160420722899</v>
      </c>
      <c r="W44" s="4">
        <v>19.9720553216947</v>
      </c>
      <c r="X44" s="177">
        <v>1.35354008866913</v>
      </c>
      <c r="Y44" s="4">
        <v>5.2468604911957897</v>
      </c>
      <c r="Z44" s="177">
        <v>2.1709400867719499</v>
      </c>
      <c r="AA44" s="4">
        <v>22.3518032474636</v>
      </c>
      <c r="AB44" s="177">
        <v>1.3372632323985501</v>
      </c>
      <c r="AC44" s="4">
        <v>21.9682076265163</v>
      </c>
      <c r="AD44" s="177">
        <v>2.0393336819808301</v>
      </c>
      <c r="AE44" s="4">
        <v>22.833719127402802</v>
      </c>
      <c r="AF44" s="177">
        <v>1.3313197368879699</v>
      </c>
      <c r="AG44" s="4">
        <v>0.86551150088645601</v>
      </c>
      <c r="AH44" s="177">
        <v>2.0846540217543601</v>
      </c>
      <c r="AI44" s="4">
        <v>16.4648904915177</v>
      </c>
      <c r="AJ44" s="177">
        <v>1.3655761382701099</v>
      </c>
      <c r="AK44" s="4">
        <v>14.3533750660579</v>
      </c>
      <c r="AL44" s="177">
        <v>1.9423005205594299</v>
      </c>
      <c r="AM44" s="4">
        <v>18.417101567922099</v>
      </c>
      <c r="AN44" s="177">
        <v>1.5518885040413299</v>
      </c>
      <c r="AO44" s="4">
        <v>4.06372650186416</v>
      </c>
      <c r="AP44" s="177">
        <v>2.1324301066943598</v>
      </c>
      <c r="AQ44" s="4">
        <v>15.7955373353716</v>
      </c>
      <c r="AR44" s="177">
        <v>1.1921304854378301</v>
      </c>
      <c r="AS44" s="4">
        <v>15.760497815474199</v>
      </c>
      <c r="AT44" s="177">
        <v>2.1037059648696399</v>
      </c>
      <c r="AU44" s="4">
        <v>15.929711262035299</v>
      </c>
      <c r="AV44" s="177">
        <v>1.34477738384593</v>
      </c>
      <c r="AW44" s="4">
        <v>0.16921344656112899</v>
      </c>
      <c r="AX44" s="177">
        <v>2.5287093557438398</v>
      </c>
      <c r="AY44" s="4">
        <v>22.552827805261501</v>
      </c>
      <c r="AZ44" s="177">
        <v>1.15035590626305</v>
      </c>
      <c r="BA44" s="4">
        <v>21.6943106647241</v>
      </c>
      <c r="BB44" s="177">
        <v>1.8283583283054401</v>
      </c>
      <c r="BC44" s="4">
        <v>23.513372374924199</v>
      </c>
      <c r="BD44" s="177">
        <v>1.28693871602238</v>
      </c>
      <c r="BE44" s="4">
        <v>1.8190617102001501</v>
      </c>
      <c r="BF44" s="177">
        <v>2.1436468695398201</v>
      </c>
      <c r="BG44" s="4">
        <v>12.6912036999191</v>
      </c>
      <c r="BH44" s="177">
        <v>1.15738329871295</v>
      </c>
      <c r="BI44" s="4">
        <v>9.85141920210644</v>
      </c>
      <c r="BJ44" s="177">
        <v>1.59462488116454</v>
      </c>
      <c r="BK44" s="4">
        <v>15.3064720899881</v>
      </c>
      <c r="BL44" s="177">
        <v>1.3660822913896</v>
      </c>
      <c r="BM44" s="4">
        <v>5.45505288788162</v>
      </c>
      <c r="BN44" s="177">
        <v>1.7967454948670001</v>
      </c>
      <c r="BO44" s="4">
        <v>29.2740891718014</v>
      </c>
      <c r="BP44" s="177">
        <v>1.2616586546720201</v>
      </c>
      <c r="BQ44" s="4">
        <v>29.364092412136401</v>
      </c>
      <c r="BR44" s="177">
        <v>1.7867492329094801</v>
      </c>
      <c r="BS44" s="4">
        <v>29.437511694488499</v>
      </c>
      <c r="BT44" s="177">
        <v>1.4406164516315401</v>
      </c>
      <c r="BU44" s="4">
        <v>7.3419282352105597E-2</v>
      </c>
      <c r="BV44" s="177">
        <v>2.0397323813234198</v>
      </c>
      <c r="BW44" s="4">
        <v>17.677561998084101</v>
      </c>
      <c r="BX44" s="177">
        <v>1.32956326708161</v>
      </c>
      <c r="BY44" s="4">
        <v>15.928889532072301</v>
      </c>
      <c r="BZ44" s="177">
        <v>1.60025163905462</v>
      </c>
      <c r="CA44" s="4">
        <v>19.397432597188502</v>
      </c>
      <c r="CB44" s="177">
        <v>1.73377771756751</v>
      </c>
      <c r="CC44" s="4">
        <v>3.4685430651162101</v>
      </c>
      <c r="CD44" s="177">
        <v>2.0424904342957499</v>
      </c>
      <c r="CE44" s="4">
        <v>23.178330656581299</v>
      </c>
      <c r="CF44" s="177">
        <v>1.43558355313256</v>
      </c>
      <c r="CG44" s="4">
        <v>19.353881235860602</v>
      </c>
      <c r="CH44" s="177">
        <v>2.1128025663394001</v>
      </c>
      <c r="CI44" s="4">
        <v>26.760400025350201</v>
      </c>
      <c r="CJ44" s="177">
        <v>1.5734403260090599</v>
      </c>
      <c r="CK44" s="4">
        <v>7.4065187894895397</v>
      </c>
      <c r="CL44" s="177">
        <v>2.3403442473715401</v>
      </c>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8"/>
    </row>
    <row r="45" spans="1:134" ht="13" customHeight="1" x14ac:dyDescent="0.35">
      <c r="A45" s="3" t="s">
        <v>385</v>
      </c>
      <c r="B45" s="171">
        <v>2</v>
      </c>
      <c r="C45" s="4">
        <v>54.949939781683398</v>
      </c>
      <c r="D45" s="177">
        <v>1.20037768935335</v>
      </c>
      <c r="E45" s="4">
        <v>56.933148749493398</v>
      </c>
      <c r="F45" s="177">
        <v>1.3912517702873299</v>
      </c>
      <c r="G45" s="4">
        <v>51.127406519883003</v>
      </c>
      <c r="H45" s="177">
        <v>2.0168425052587602</v>
      </c>
      <c r="I45" s="4">
        <v>-5.8057422296104404</v>
      </c>
      <c r="J45" s="177">
        <v>2.28249382902152</v>
      </c>
      <c r="K45" s="4">
        <v>23.1516232057233</v>
      </c>
      <c r="L45" s="177">
        <v>0.97181364243579804</v>
      </c>
      <c r="M45" s="4">
        <v>20.2170642733915</v>
      </c>
      <c r="N45" s="177">
        <v>1.27723546669174</v>
      </c>
      <c r="O45" s="4">
        <v>28.481164185529501</v>
      </c>
      <c r="P45" s="177">
        <v>1.77583992790959</v>
      </c>
      <c r="Q45" s="4">
        <v>8.2640999121379206</v>
      </c>
      <c r="R45" s="177">
        <v>2.3231751826768599</v>
      </c>
      <c r="S45" s="4">
        <v>43.040881318940102</v>
      </c>
      <c r="T45" s="177">
        <v>1.0850337516181401</v>
      </c>
      <c r="U45" s="4">
        <v>41.426012947085503</v>
      </c>
      <c r="V45" s="177">
        <v>1.3266026212806299</v>
      </c>
      <c r="W45" s="4">
        <v>46.021921237560598</v>
      </c>
      <c r="X45" s="177">
        <v>1.8593053040944001</v>
      </c>
      <c r="Y45" s="4">
        <v>4.5959082904750996</v>
      </c>
      <c r="Z45" s="177">
        <v>2.2472270985758498</v>
      </c>
      <c r="AA45" s="4">
        <v>37.078615426223003</v>
      </c>
      <c r="AB45" s="177">
        <v>1.0730739393022699</v>
      </c>
      <c r="AC45" s="4">
        <v>34.684068947499298</v>
      </c>
      <c r="AD45" s="177">
        <v>1.39338922932626</v>
      </c>
      <c r="AE45" s="4">
        <v>41.739520904259003</v>
      </c>
      <c r="AF45" s="177">
        <v>1.9017424452379099</v>
      </c>
      <c r="AG45" s="4">
        <v>7.0554519567596099</v>
      </c>
      <c r="AH45" s="177">
        <v>2.46938443979466</v>
      </c>
      <c r="AI45" s="4">
        <v>30.360820034428201</v>
      </c>
      <c r="AJ45" s="177">
        <v>0.95408519055567897</v>
      </c>
      <c r="AK45" s="4">
        <v>27.4664924587731</v>
      </c>
      <c r="AL45" s="177">
        <v>1.0788329592816399</v>
      </c>
      <c r="AM45" s="4">
        <v>35.648926624452201</v>
      </c>
      <c r="AN45" s="177">
        <v>1.64165159734734</v>
      </c>
      <c r="AO45" s="4">
        <v>8.1824341656791404</v>
      </c>
      <c r="AP45" s="177">
        <v>1.84730131107763</v>
      </c>
      <c r="AQ45" s="4">
        <v>35.038631421289601</v>
      </c>
      <c r="AR45" s="177">
        <v>1.0894726808189299</v>
      </c>
      <c r="AS45" s="4">
        <v>33.381119158320203</v>
      </c>
      <c r="AT45" s="177">
        <v>1.22104389533777</v>
      </c>
      <c r="AU45" s="4">
        <v>38.238335095003002</v>
      </c>
      <c r="AV45" s="177">
        <v>2.1643375597686201</v>
      </c>
      <c r="AW45" s="4">
        <v>4.8572159366827501</v>
      </c>
      <c r="AX45" s="177">
        <v>2.47659869769817</v>
      </c>
      <c r="AY45" s="4">
        <v>51.2715234390635</v>
      </c>
      <c r="AZ45" s="177">
        <v>1.14293982633405</v>
      </c>
      <c r="BA45" s="4">
        <v>49.681933134681998</v>
      </c>
      <c r="BB45" s="177">
        <v>1.3819958542727999</v>
      </c>
      <c r="BC45" s="4">
        <v>54.335229994346598</v>
      </c>
      <c r="BD45" s="177">
        <v>1.9435613737439399</v>
      </c>
      <c r="BE45" s="4">
        <v>4.6532968596645903</v>
      </c>
      <c r="BF45" s="177">
        <v>2.3432412171753199</v>
      </c>
      <c r="BG45" s="4">
        <v>29.264368831903202</v>
      </c>
      <c r="BH45" s="177">
        <v>1.13870927889523</v>
      </c>
      <c r="BI45" s="4">
        <v>27.043821162857299</v>
      </c>
      <c r="BJ45" s="177">
        <v>1.3082517414592001</v>
      </c>
      <c r="BK45" s="4">
        <v>33.388725177154399</v>
      </c>
      <c r="BL45" s="177">
        <v>1.8767882285244299</v>
      </c>
      <c r="BM45" s="4">
        <v>6.3449040142970698</v>
      </c>
      <c r="BN45" s="177">
        <v>2.1074155631185199</v>
      </c>
      <c r="BO45" s="4">
        <v>42.046551088242097</v>
      </c>
      <c r="BP45" s="177">
        <v>1.10046345602907</v>
      </c>
      <c r="BQ45" s="4">
        <v>40.809376927198798</v>
      </c>
      <c r="BR45" s="177">
        <v>1.29641803817019</v>
      </c>
      <c r="BS45" s="4">
        <v>44.240434727406701</v>
      </c>
      <c r="BT45" s="177">
        <v>2.1394046540571399</v>
      </c>
      <c r="BU45" s="4">
        <v>3.4310578002079599</v>
      </c>
      <c r="BV45" s="177">
        <v>2.5132442658656999</v>
      </c>
      <c r="BW45" s="4">
        <v>37.450330130685998</v>
      </c>
      <c r="BX45" s="177">
        <v>1.1728151938145599</v>
      </c>
      <c r="BY45" s="4">
        <v>36.292030186402897</v>
      </c>
      <c r="BZ45" s="177">
        <v>1.5108957760718</v>
      </c>
      <c r="CA45" s="4">
        <v>39.340303997457099</v>
      </c>
      <c r="CB45" s="177">
        <v>1.70775916648649</v>
      </c>
      <c r="CC45" s="4">
        <v>3.04827381105419</v>
      </c>
      <c r="CD45" s="177">
        <v>2.2405379656433499</v>
      </c>
      <c r="CE45" s="4">
        <v>40.9554798685866</v>
      </c>
      <c r="CF45" s="177">
        <v>1.1153736586072001</v>
      </c>
      <c r="CG45" s="4">
        <v>41.642876635938002</v>
      </c>
      <c r="CH45" s="177">
        <v>1.5431488615175799</v>
      </c>
      <c r="CI45" s="4">
        <v>39.250637315262097</v>
      </c>
      <c r="CJ45" s="177">
        <v>1.5824310102082899</v>
      </c>
      <c r="CK45" s="4">
        <v>-2.3922393206758601</v>
      </c>
      <c r="CL45" s="177">
        <v>2.2633959850822301</v>
      </c>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8"/>
    </row>
    <row r="46" spans="1:134" ht="13" customHeight="1" x14ac:dyDescent="0.35">
      <c r="A46" s="3" t="s">
        <v>386</v>
      </c>
      <c r="B46" s="171">
        <v>2</v>
      </c>
      <c r="C46" s="4">
        <v>65.280361264090899</v>
      </c>
      <c r="D46" s="177">
        <v>1.1389289134948699</v>
      </c>
      <c r="E46" s="4">
        <v>69.330868574293504</v>
      </c>
      <c r="F46" s="177">
        <v>1.3938357271483901</v>
      </c>
      <c r="G46" s="4">
        <v>51.5070220064514</v>
      </c>
      <c r="H46" s="177">
        <v>2.56053251676386</v>
      </c>
      <c r="I46" s="4">
        <v>-17.8238465678421</v>
      </c>
      <c r="J46" s="177">
        <v>3.0954042571652098</v>
      </c>
      <c r="K46" s="4">
        <v>18.626909400891702</v>
      </c>
      <c r="L46" s="177">
        <v>0.94283015707020101</v>
      </c>
      <c r="M46" s="4">
        <v>18.306318310982501</v>
      </c>
      <c r="N46" s="177">
        <v>1.0680565970960001</v>
      </c>
      <c r="O46" s="4">
        <v>19.9983737874628</v>
      </c>
      <c r="P46" s="177">
        <v>2.1971773689571501</v>
      </c>
      <c r="Q46" s="4">
        <v>1.69205547648032</v>
      </c>
      <c r="R46" s="177">
        <v>2.47668179470406</v>
      </c>
      <c r="S46" s="4">
        <v>38.8655214995729</v>
      </c>
      <c r="T46" s="177">
        <v>1.4547859728372401</v>
      </c>
      <c r="U46" s="4">
        <v>40.219351512723897</v>
      </c>
      <c r="V46" s="177">
        <v>1.6899005821573501</v>
      </c>
      <c r="W46" s="4">
        <v>35.023500568959903</v>
      </c>
      <c r="X46" s="177">
        <v>2.52901908226811</v>
      </c>
      <c r="Y46" s="4">
        <v>-5.1958509437640501</v>
      </c>
      <c r="Z46" s="177">
        <v>2.89021569604088</v>
      </c>
      <c r="AA46" s="4">
        <v>54.365300941072199</v>
      </c>
      <c r="AB46" s="177">
        <v>1.41697471987477</v>
      </c>
      <c r="AC46" s="4">
        <v>53.975508285171401</v>
      </c>
      <c r="AD46" s="177">
        <v>1.8591894181876001</v>
      </c>
      <c r="AE46" s="4">
        <v>56.671987951940203</v>
      </c>
      <c r="AF46" s="177">
        <v>2.7988976398249501</v>
      </c>
      <c r="AG46" s="4">
        <v>2.69647966676877</v>
      </c>
      <c r="AH46" s="177">
        <v>3.7681410818562902</v>
      </c>
      <c r="AI46" s="4">
        <v>37.1991511159639</v>
      </c>
      <c r="AJ46" s="177">
        <v>1.4189088740333999</v>
      </c>
      <c r="AK46" s="4">
        <v>36.1076623744381</v>
      </c>
      <c r="AL46" s="177">
        <v>1.47048155216371</v>
      </c>
      <c r="AM46" s="4">
        <v>40.438391516716798</v>
      </c>
      <c r="AN46" s="177">
        <v>2.9647989847398102</v>
      </c>
      <c r="AO46" s="4">
        <v>4.3307291422786998</v>
      </c>
      <c r="AP46" s="177">
        <v>3.0497212982437101</v>
      </c>
      <c r="AQ46" s="4">
        <v>33.949273156026202</v>
      </c>
      <c r="AR46" s="177">
        <v>1.4638837822911199</v>
      </c>
      <c r="AS46" s="4">
        <v>34.3632167849713</v>
      </c>
      <c r="AT46" s="177">
        <v>1.6431489652698299</v>
      </c>
      <c r="AU46" s="4">
        <v>33.147801394306001</v>
      </c>
      <c r="AV46" s="177">
        <v>2.5474717083971798</v>
      </c>
      <c r="AW46" s="4">
        <v>-1.2154153906652601</v>
      </c>
      <c r="AX46" s="177">
        <v>2.8427384295237599</v>
      </c>
      <c r="AY46" s="4">
        <v>33.2147117995396</v>
      </c>
      <c r="AZ46" s="177">
        <v>1.34535441346296</v>
      </c>
      <c r="BA46" s="4">
        <v>33.4290624185778</v>
      </c>
      <c r="BB46" s="177">
        <v>1.43741966506241</v>
      </c>
      <c r="BC46" s="4">
        <v>33.078138552478102</v>
      </c>
      <c r="BD46" s="177">
        <v>2.4638815716185198</v>
      </c>
      <c r="BE46" s="4">
        <v>-0.35092386609964199</v>
      </c>
      <c r="BF46" s="177">
        <v>2.5606865148785398</v>
      </c>
      <c r="BG46" s="4">
        <v>13.522049940302299</v>
      </c>
      <c r="BH46" s="177">
        <v>0.95339667581278098</v>
      </c>
      <c r="BI46" s="4">
        <v>12.734013943145801</v>
      </c>
      <c r="BJ46" s="177">
        <v>0.95818937086655498</v>
      </c>
      <c r="BK46" s="4">
        <v>16.206630737850499</v>
      </c>
      <c r="BL46" s="177">
        <v>1.97530587206349</v>
      </c>
      <c r="BM46" s="4">
        <v>3.4726167947047402</v>
      </c>
      <c r="BN46" s="177">
        <v>1.9759684722423301</v>
      </c>
      <c r="BO46" s="4">
        <v>83.412256541794605</v>
      </c>
      <c r="BP46" s="177">
        <v>1.0107384701133</v>
      </c>
      <c r="BQ46" s="4">
        <v>86.040214251089097</v>
      </c>
      <c r="BR46" s="177">
        <v>1.10145320606104</v>
      </c>
      <c r="BS46" s="4">
        <v>75.086135934236296</v>
      </c>
      <c r="BT46" s="177">
        <v>2.1342355190719098</v>
      </c>
      <c r="BU46" s="4">
        <v>-10.954078316852801</v>
      </c>
      <c r="BV46" s="177">
        <v>2.3573149690590798</v>
      </c>
      <c r="BW46" s="4">
        <v>33.170334251236802</v>
      </c>
      <c r="BX46" s="177">
        <v>1.39570088375171</v>
      </c>
      <c r="BY46" s="4">
        <v>35.392242704409398</v>
      </c>
      <c r="BZ46" s="177">
        <v>1.5843515069905001</v>
      </c>
      <c r="CA46" s="4">
        <v>25.191121355853401</v>
      </c>
      <c r="CB46" s="177">
        <v>2.35398112853342</v>
      </c>
      <c r="CC46" s="4">
        <v>-10.201121348555899</v>
      </c>
      <c r="CD46" s="177">
        <v>2.70240419260998</v>
      </c>
      <c r="CE46" s="4">
        <v>46.7229739112069</v>
      </c>
      <c r="CF46" s="177">
        <v>1.3586711146967601</v>
      </c>
      <c r="CG46" s="4">
        <v>48.561164061297902</v>
      </c>
      <c r="CH46" s="177">
        <v>1.53397329257279</v>
      </c>
      <c r="CI46" s="4">
        <v>40.046800510057601</v>
      </c>
      <c r="CJ46" s="177">
        <v>2.82262908443102</v>
      </c>
      <c r="CK46" s="4">
        <v>-8.5143635512403399</v>
      </c>
      <c r="CL46" s="177">
        <v>3.1239889203869402</v>
      </c>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8"/>
    </row>
    <row r="47" spans="1:134" ht="13" customHeight="1" x14ac:dyDescent="0.35">
      <c r="A47" s="3" t="s">
        <v>387</v>
      </c>
      <c r="B47" s="171">
        <v>2</v>
      </c>
      <c r="C47" s="4">
        <v>72.712774609354994</v>
      </c>
      <c r="D47" s="177">
        <v>1.1211904153434</v>
      </c>
      <c r="E47" s="4">
        <v>74.779729583404702</v>
      </c>
      <c r="F47" s="177">
        <v>1.1718583053503</v>
      </c>
      <c r="G47" s="4">
        <v>66.463632776235201</v>
      </c>
      <c r="H47" s="177">
        <v>2.3342238885260098</v>
      </c>
      <c r="I47" s="4">
        <v>-8.3160968071694601</v>
      </c>
      <c r="J47" s="177">
        <v>2.5007691069087601</v>
      </c>
      <c r="K47" s="4">
        <v>17.939257910289999</v>
      </c>
      <c r="L47" s="177">
        <v>0.86190904244367095</v>
      </c>
      <c r="M47" s="4">
        <v>15.5306069413678</v>
      </c>
      <c r="N47" s="177">
        <v>1.02987809459187</v>
      </c>
      <c r="O47" s="4">
        <v>25.0528706014886</v>
      </c>
      <c r="P47" s="177">
        <v>2.0615247420973799</v>
      </c>
      <c r="Q47" s="4">
        <v>9.5222636601208208</v>
      </c>
      <c r="R47" s="177">
        <v>2.4456249525210998</v>
      </c>
      <c r="S47" s="4">
        <v>36.367741081450497</v>
      </c>
      <c r="T47" s="177">
        <v>1.13768422736874</v>
      </c>
      <c r="U47" s="4">
        <v>35.708255807033602</v>
      </c>
      <c r="V47" s="177">
        <v>1.35866865765585</v>
      </c>
      <c r="W47" s="4">
        <v>38.031543118836296</v>
      </c>
      <c r="X47" s="177">
        <v>2.4316344630558402</v>
      </c>
      <c r="Y47" s="4">
        <v>2.3232873118027202</v>
      </c>
      <c r="Z47" s="177">
        <v>2.87638549575178</v>
      </c>
      <c r="AA47" s="4">
        <v>61.581415504615599</v>
      </c>
      <c r="AB47" s="177">
        <v>1.23751019203278</v>
      </c>
      <c r="AC47" s="4">
        <v>60.4865789325641</v>
      </c>
      <c r="AD47" s="177">
        <v>1.3991288413176</v>
      </c>
      <c r="AE47" s="4">
        <v>64.554105791178401</v>
      </c>
      <c r="AF47" s="177">
        <v>2.05281324294572</v>
      </c>
      <c r="AG47" s="4">
        <v>4.0675268586142401</v>
      </c>
      <c r="AH47" s="177">
        <v>2.2842778678621598</v>
      </c>
      <c r="AI47" s="4">
        <v>46.316578668992101</v>
      </c>
      <c r="AJ47" s="177">
        <v>1.33461018296847</v>
      </c>
      <c r="AK47" s="4">
        <v>46.035905715739503</v>
      </c>
      <c r="AL47" s="177">
        <v>1.3763906719674199</v>
      </c>
      <c r="AM47" s="4">
        <v>46.851863385428601</v>
      </c>
      <c r="AN47" s="177">
        <v>2.2044774775673499</v>
      </c>
      <c r="AO47" s="4">
        <v>0.81595766968906203</v>
      </c>
      <c r="AP47" s="177">
        <v>2.1308406059485399</v>
      </c>
      <c r="AQ47" s="4">
        <v>32.389536756421897</v>
      </c>
      <c r="AR47" s="177">
        <v>1.2479073215699601</v>
      </c>
      <c r="AS47" s="4">
        <v>32.2430160915915</v>
      </c>
      <c r="AT47" s="177">
        <v>1.3042855181886199</v>
      </c>
      <c r="AU47" s="4">
        <v>32.797956499416898</v>
      </c>
      <c r="AV47" s="177">
        <v>2.2191274709284001</v>
      </c>
      <c r="AW47" s="4">
        <v>0.55494040782533505</v>
      </c>
      <c r="AX47" s="177">
        <v>2.2506739495486401</v>
      </c>
      <c r="AY47" s="4">
        <v>42.791701685673999</v>
      </c>
      <c r="AZ47" s="177">
        <v>1.32072273686983</v>
      </c>
      <c r="BA47" s="4">
        <v>42.285415790839501</v>
      </c>
      <c r="BB47" s="177">
        <v>1.47179864941875</v>
      </c>
      <c r="BC47" s="4">
        <v>44.3421113637758</v>
      </c>
      <c r="BD47" s="177">
        <v>2.4740036888029899</v>
      </c>
      <c r="BE47" s="4">
        <v>2.0566955729363099</v>
      </c>
      <c r="BF47" s="177">
        <v>2.72980242533249</v>
      </c>
      <c r="BG47" s="4">
        <v>16.3746516603724</v>
      </c>
      <c r="BH47" s="177">
        <v>0.914943151394216</v>
      </c>
      <c r="BI47" s="4">
        <v>14.8733089999544</v>
      </c>
      <c r="BJ47" s="177">
        <v>1.0457393778633499</v>
      </c>
      <c r="BK47" s="4">
        <v>20.416510607102399</v>
      </c>
      <c r="BL47" s="177">
        <v>1.7000953917685999</v>
      </c>
      <c r="BM47" s="4">
        <v>5.5432016071480303</v>
      </c>
      <c r="BN47" s="177">
        <v>1.94330950097897</v>
      </c>
      <c r="BO47" s="4">
        <v>70.724663618751094</v>
      </c>
      <c r="BP47" s="177">
        <v>1.35402621407155</v>
      </c>
      <c r="BQ47" s="4">
        <v>70.687812600870402</v>
      </c>
      <c r="BR47" s="177">
        <v>1.5451773375521201</v>
      </c>
      <c r="BS47" s="4">
        <v>70.706195341744305</v>
      </c>
      <c r="BT47" s="177">
        <v>2.0385045687477898</v>
      </c>
      <c r="BU47" s="4">
        <v>1.8382740873960302E-2</v>
      </c>
      <c r="BV47" s="177">
        <v>2.2932764014253801</v>
      </c>
      <c r="BW47" s="4">
        <v>20.5327340860863</v>
      </c>
      <c r="BX47" s="177">
        <v>0.91368087017284605</v>
      </c>
      <c r="BY47" s="4">
        <v>19.1625936582567</v>
      </c>
      <c r="BZ47" s="177">
        <v>0.99313716237405303</v>
      </c>
      <c r="CA47" s="4">
        <v>24.371177821650601</v>
      </c>
      <c r="CB47" s="177">
        <v>1.9209185970741001</v>
      </c>
      <c r="CC47" s="4">
        <v>5.2085841633939696</v>
      </c>
      <c r="CD47" s="177">
        <v>2.11354186470437</v>
      </c>
      <c r="CE47" s="4">
        <v>69.685034355946101</v>
      </c>
      <c r="CF47" s="177">
        <v>1.1418389935645199</v>
      </c>
      <c r="CG47" s="4">
        <v>70.285804659929298</v>
      </c>
      <c r="CH47" s="177">
        <v>1.3080642080237701</v>
      </c>
      <c r="CI47" s="4">
        <v>68.211466977155993</v>
      </c>
      <c r="CJ47" s="177">
        <v>1.9556019856770199</v>
      </c>
      <c r="CK47" s="4">
        <v>-2.0743376827732498</v>
      </c>
      <c r="CL47" s="177">
        <v>2.2208009951832901</v>
      </c>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8"/>
    </row>
    <row r="48" spans="1:134" ht="13" customHeight="1" x14ac:dyDescent="0.35">
      <c r="A48" s="3" t="s">
        <v>388</v>
      </c>
      <c r="B48" s="171">
        <v>2</v>
      </c>
      <c r="C48" s="4">
        <v>64.252581381257897</v>
      </c>
      <c r="D48" s="177">
        <v>1.41288075877341</v>
      </c>
      <c r="E48" s="4">
        <v>67.050746490045896</v>
      </c>
      <c r="F48" s="177">
        <v>1.5847711239122899</v>
      </c>
      <c r="G48" s="4">
        <v>56.068919865812497</v>
      </c>
      <c r="H48" s="177">
        <v>2.5241188434735</v>
      </c>
      <c r="I48" s="4">
        <v>-10.981826624233401</v>
      </c>
      <c r="J48" s="177">
        <v>2.82025046022008</v>
      </c>
      <c r="K48" s="4">
        <v>12.6594006927488</v>
      </c>
      <c r="L48" s="177">
        <v>0.83625480524597096</v>
      </c>
      <c r="M48" s="4">
        <v>11.336591974506501</v>
      </c>
      <c r="N48" s="177">
        <v>0.88704211543118505</v>
      </c>
      <c r="O48" s="4">
        <v>16.405520223149999</v>
      </c>
      <c r="P48" s="177">
        <v>1.6165726670776801</v>
      </c>
      <c r="Q48" s="4">
        <v>5.0689282486435197</v>
      </c>
      <c r="R48" s="177">
        <v>1.7638647096621001</v>
      </c>
      <c r="S48" s="4">
        <v>43.0268799979074</v>
      </c>
      <c r="T48" s="177">
        <v>1.59199040761639</v>
      </c>
      <c r="U48" s="4">
        <v>44.257193957282801</v>
      </c>
      <c r="V48" s="177">
        <v>1.64627831903769</v>
      </c>
      <c r="W48" s="4">
        <v>39.235817856519198</v>
      </c>
      <c r="X48" s="177">
        <v>2.7318152365551098</v>
      </c>
      <c r="Y48" s="4">
        <v>-5.0213761007636002</v>
      </c>
      <c r="Z48" s="177">
        <v>2.66187908580065</v>
      </c>
      <c r="AA48" s="4">
        <v>37.755094495341702</v>
      </c>
      <c r="AB48" s="177">
        <v>1.61106218769468</v>
      </c>
      <c r="AC48" s="4">
        <v>38.026957824958998</v>
      </c>
      <c r="AD48" s="177">
        <v>1.75204373022369</v>
      </c>
      <c r="AE48" s="4">
        <v>37.044240252343002</v>
      </c>
      <c r="AF48" s="177">
        <v>2.57725176605845</v>
      </c>
      <c r="AG48" s="4">
        <v>-0.98271757261603199</v>
      </c>
      <c r="AH48" s="177">
        <v>2.7211236483931698</v>
      </c>
      <c r="AI48" s="4">
        <v>36.306725692470202</v>
      </c>
      <c r="AJ48" s="177">
        <v>1.4516741330316101</v>
      </c>
      <c r="AK48" s="4">
        <v>36.570540745057798</v>
      </c>
      <c r="AL48" s="177">
        <v>1.61466016591998</v>
      </c>
      <c r="AM48" s="4">
        <v>35.358001428260799</v>
      </c>
      <c r="AN48" s="177">
        <v>2.6165427502103298</v>
      </c>
      <c r="AO48" s="4">
        <v>-1.21253931679702</v>
      </c>
      <c r="AP48" s="177">
        <v>2.9044116876675798</v>
      </c>
      <c r="AQ48" s="4">
        <v>34.615737396347498</v>
      </c>
      <c r="AR48" s="177">
        <v>1.5135355085804101</v>
      </c>
      <c r="AS48" s="4">
        <v>34.3429414718155</v>
      </c>
      <c r="AT48" s="177">
        <v>1.63188194948204</v>
      </c>
      <c r="AU48" s="4">
        <v>35.523038258866499</v>
      </c>
      <c r="AV48" s="177">
        <v>2.7723398720226902</v>
      </c>
      <c r="AW48" s="4">
        <v>1.18009678705094</v>
      </c>
      <c r="AX48" s="177">
        <v>2.97657843444158</v>
      </c>
      <c r="AY48" s="4">
        <v>53.280124790798297</v>
      </c>
      <c r="AZ48" s="177">
        <v>1.40931997366082</v>
      </c>
      <c r="BA48" s="4">
        <v>54.3650357415653</v>
      </c>
      <c r="BB48" s="177">
        <v>1.5444364984807999</v>
      </c>
      <c r="BC48" s="4">
        <v>50.036680527356097</v>
      </c>
      <c r="BD48" s="177">
        <v>2.41010875851594</v>
      </c>
      <c r="BE48" s="4">
        <v>-4.3283552142091999</v>
      </c>
      <c r="BF48" s="177">
        <v>2.5904681751112002</v>
      </c>
      <c r="BG48" s="4">
        <v>34.200212462368597</v>
      </c>
      <c r="BH48" s="177">
        <v>1.2823761833812699</v>
      </c>
      <c r="BI48" s="4">
        <v>35.030622760108201</v>
      </c>
      <c r="BJ48" s="177">
        <v>1.3945368200099999</v>
      </c>
      <c r="BK48" s="4">
        <v>31.711685543832001</v>
      </c>
      <c r="BL48" s="177">
        <v>2.4849390379833798</v>
      </c>
      <c r="BM48" s="4">
        <v>-3.3189372162761899</v>
      </c>
      <c r="BN48" s="177">
        <v>2.6831064035957999</v>
      </c>
      <c r="BO48" s="4">
        <v>49.851436544051097</v>
      </c>
      <c r="BP48" s="177">
        <v>2.2685004088280301</v>
      </c>
      <c r="BQ48" s="4">
        <v>50.527339915944502</v>
      </c>
      <c r="BR48" s="177">
        <v>2.3084017981015501</v>
      </c>
      <c r="BS48" s="4">
        <v>47.5746967962829</v>
      </c>
      <c r="BT48" s="177">
        <v>3.5034651810006698</v>
      </c>
      <c r="BU48" s="4">
        <v>-2.9526431196616798</v>
      </c>
      <c r="BV48" s="177">
        <v>3.20465334599694</v>
      </c>
      <c r="BW48" s="4">
        <v>20.762995340041599</v>
      </c>
      <c r="BX48" s="177">
        <v>1.0548091314900001</v>
      </c>
      <c r="BY48" s="4">
        <v>19.1525413371619</v>
      </c>
      <c r="BZ48" s="177">
        <v>1.11322314598021</v>
      </c>
      <c r="CA48" s="4">
        <v>25.751089228568102</v>
      </c>
      <c r="CB48" s="177">
        <v>2.3128896834160599</v>
      </c>
      <c r="CC48" s="4">
        <v>6.5985478914062403</v>
      </c>
      <c r="CD48" s="177">
        <v>2.4974795252592199</v>
      </c>
      <c r="CE48" s="4">
        <v>47.8391798634566</v>
      </c>
      <c r="CF48" s="177">
        <v>1.46117484316362</v>
      </c>
      <c r="CG48" s="4">
        <v>49.243001509860399</v>
      </c>
      <c r="CH48" s="177">
        <v>1.55971963263866</v>
      </c>
      <c r="CI48" s="4">
        <v>43.601543186785101</v>
      </c>
      <c r="CJ48" s="177">
        <v>2.4685962972872701</v>
      </c>
      <c r="CK48" s="4">
        <v>-5.64145832307526</v>
      </c>
      <c r="CL48" s="177">
        <v>2.5434884176074202</v>
      </c>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8"/>
    </row>
    <row r="49" spans="1:134" ht="13" customHeight="1" x14ac:dyDescent="0.35">
      <c r="A49" s="3" t="s">
        <v>389</v>
      </c>
      <c r="B49" s="171">
        <v>2</v>
      </c>
      <c r="C49" s="4">
        <v>82.324120588382897</v>
      </c>
      <c r="D49" s="177">
        <v>0.94091324996437797</v>
      </c>
      <c r="E49" s="4">
        <v>89.753852298995398</v>
      </c>
      <c r="F49" s="177">
        <v>1.1786413091474901</v>
      </c>
      <c r="G49" s="4">
        <v>75.010591252503303</v>
      </c>
      <c r="H49" s="177">
        <v>1.5818370869526499</v>
      </c>
      <c r="I49" s="4">
        <v>-14.743261046492099</v>
      </c>
      <c r="J49" s="177">
        <v>2.0670956410161399</v>
      </c>
      <c r="K49" s="4">
        <v>40.419352007319397</v>
      </c>
      <c r="L49" s="177">
        <v>1.3663792826399499</v>
      </c>
      <c r="M49" s="4">
        <v>42.892874553495602</v>
      </c>
      <c r="N49" s="177">
        <v>2.1547098304054901</v>
      </c>
      <c r="O49" s="4">
        <v>38.267154794473903</v>
      </c>
      <c r="P49" s="177">
        <v>1.7834873412844601</v>
      </c>
      <c r="Q49" s="4">
        <v>-4.6257197590217096</v>
      </c>
      <c r="R49" s="177">
        <v>2.8245597783260101</v>
      </c>
      <c r="S49" s="4">
        <v>72.673966524356899</v>
      </c>
      <c r="T49" s="177">
        <v>1.11089755706245</v>
      </c>
      <c r="U49" s="4">
        <v>75.631414069336401</v>
      </c>
      <c r="V49" s="177">
        <v>1.5811146040263799</v>
      </c>
      <c r="W49" s="4">
        <v>69.817758718355293</v>
      </c>
      <c r="X49" s="177">
        <v>1.5597606314564201</v>
      </c>
      <c r="Y49" s="4">
        <v>-5.8136553509811799</v>
      </c>
      <c r="Z49" s="177">
        <v>2.2135571527154401</v>
      </c>
      <c r="AA49" s="4">
        <v>74.849310976674104</v>
      </c>
      <c r="AB49" s="177">
        <v>1.0897885468603099</v>
      </c>
      <c r="AC49" s="4">
        <v>80.143842916494407</v>
      </c>
      <c r="AD49" s="177">
        <v>1.4680605168335801</v>
      </c>
      <c r="AE49" s="4">
        <v>69.8997966593124</v>
      </c>
      <c r="AF49" s="177">
        <v>1.48709144870803</v>
      </c>
      <c r="AG49" s="4">
        <v>-10.244046257181999</v>
      </c>
      <c r="AH49" s="177">
        <v>2.01221622601141</v>
      </c>
      <c r="AI49" s="4">
        <v>71.962536840977293</v>
      </c>
      <c r="AJ49" s="177">
        <v>1.1015705253508701</v>
      </c>
      <c r="AK49" s="4">
        <v>78.723288729763695</v>
      </c>
      <c r="AL49" s="177">
        <v>1.62983110965557</v>
      </c>
      <c r="AM49" s="4">
        <v>65.681743762234305</v>
      </c>
      <c r="AN49" s="177">
        <v>1.5788063893517399</v>
      </c>
      <c r="AO49" s="4">
        <v>-13.041544967529401</v>
      </c>
      <c r="AP49" s="177">
        <v>2.3421640791163099</v>
      </c>
      <c r="AQ49" s="4">
        <v>68.646845618035897</v>
      </c>
      <c r="AR49" s="177">
        <v>1.1339219520139401</v>
      </c>
      <c r="AS49" s="4">
        <v>74.231215032792406</v>
      </c>
      <c r="AT49" s="177">
        <v>1.64795424864175</v>
      </c>
      <c r="AU49" s="4">
        <v>63.557707037038902</v>
      </c>
      <c r="AV49" s="177">
        <v>1.6110668204863501</v>
      </c>
      <c r="AW49" s="4">
        <v>-10.6735079957535</v>
      </c>
      <c r="AX49" s="177">
        <v>2.2978034259998301</v>
      </c>
      <c r="AY49" s="4">
        <v>76.500291296350696</v>
      </c>
      <c r="AZ49" s="177">
        <v>1.0543290384091999</v>
      </c>
      <c r="BA49" s="4">
        <v>83.076077175544995</v>
      </c>
      <c r="BB49" s="177">
        <v>1.3527702692942001</v>
      </c>
      <c r="BC49" s="4">
        <v>69.745396582797994</v>
      </c>
      <c r="BD49" s="177">
        <v>1.6296487339235901</v>
      </c>
      <c r="BE49" s="4">
        <v>-13.3306805927469</v>
      </c>
      <c r="BF49" s="177">
        <v>2.1512543798884001</v>
      </c>
      <c r="BG49" s="4">
        <v>55.525490238863298</v>
      </c>
      <c r="BH49" s="177">
        <v>1.3028499906236799</v>
      </c>
      <c r="BI49" s="4">
        <v>59.305650389806601</v>
      </c>
      <c r="BJ49" s="177">
        <v>1.95130499658532</v>
      </c>
      <c r="BK49" s="4">
        <v>52.211893528158797</v>
      </c>
      <c r="BL49" s="177">
        <v>1.70032389388334</v>
      </c>
      <c r="BM49" s="4">
        <v>-7.0937568616477797</v>
      </c>
      <c r="BN49" s="177">
        <v>2.5528923923432401</v>
      </c>
      <c r="BO49" s="4">
        <v>72.564626999110303</v>
      </c>
      <c r="BP49" s="177">
        <v>1.1027934565180599</v>
      </c>
      <c r="BQ49" s="4">
        <v>77.915296443426698</v>
      </c>
      <c r="BR49" s="177">
        <v>1.5328433864487301</v>
      </c>
      <c r="BS49" s="4">
        <v>67.767052287796304</v>
      </c>
      <c r="BT49" s="177">
        <v>1.5873138371978499</v>
      </c>
      <c r="BU49" s="4">
        <v>-10.148244155630399</v>
      </c>
      <c r="BV49" s="177">
        <v>2.2503151635280498</v>
      </c>
      <c r="BW49" s="4">
        <v>67.504763776987005</v>
      </c>
      <c r="BX49" s="177">
        <v>1.0955491004543201</v>
      </c>
      <c r="BY49" s="4">
        <v>72.107052013529398</v>
      </c>
      <c r="BZ49" s="177">
        <v>1.3761505196988399</v>
      </c>
      <c r="CA49" s="4">
        <v>63.254004023647298</v>
      </c>
      <c r="CB49" s="177">
        <v>1.5477567987295</v>
      </c>
      <c r="CC49" s="4">
        <v>-8.8530479898821302</v>
      </c>
      <c r="CD49" s="177">
        <v>1.98486489473171</v>
      </c>
      <c r="CE49" s="4">
        <v>46.976744421182303</v>
      </c>
      <c r="CF49" s="177">
        <v>1.1686831910618201</v>
      </c>
      <c r="CG49" s="4">
        <v>47.213180239802298</v>
      </c>
      <c r="CH49" s="177">
        <v>1.93291372402227</v>
      </c>
      <c r="CI49" s="4">
        <v>46.967950836060503</v>
      </c>
      <c r="CJ49" s="177">
        <v>1.6279683050532201</v>
      </c>
      <c r="CK49" s="4">
        <v>-0.245229403741831</v>
      </c>
      <c r="CL49" s="177">
        <v>2.6875666414227202</v>
      </c>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8"/>
    </row>
    <row r="50" spans="1:134" ht="13" customHeight="1" x14ac:dyDescent="0.35">
      <c r="A50" s="3" t="s">
        <v>390</v>
      </c>
      <c r="B50" s="171">
        <v>2</v>
      </c>
      <c r="C50" s="4">
        <v>54.593307588283302</v>
      </c>
      <c r="D50" s="177">
        <v>1.2189570662287099</v>
      </c>
      <c r="E50" s="4">
        <v>55.8056723916308</v>
      </c>
      <c r="F50" s="177">
        <v>1.45743737906515</v>
      </c>
      <c r="G50" s="4">
        <v>51.370777159708297</v>
      </c>
      <c r="H50" s="177">
        <v>1.9768176183823201</v>
      </c>
      <c r="I50" s="4">
        <v>-4.4348952319225496</v>
      </c>
      <c r="J50" s="177">
        <v>2.3224991494299099</v>
      </c>
      <c r="K50" s="4">
        <v>16.6869200568328</v>
      </c>
      <c r="L50" s="177">
        <v>0.94634027783193198</v>
      </c>
      <c r="M50" s="4">
        <v>13.9979171439605</v>
      </c>
      <c r="N50" s="177">
        <v>0.89903255202309895</v>
      </c>
      <c r="O50" s="4">
        <v>23.3054518213</v>
      </c>
      <c r="P50" s="177">
        <v>1.84547364316086</v>
      </c>
      <c r="Q50" s="4">
        <v>9.3075346773394791</v>
      </c>
      <c r="R50" s="177">
        <v>1.83746287351148</v>
      </c>
      <c r="S50" s="4">
        <v>46.750705163685701</v>
      </c>
      <c r="T50" s="177">
        <v>1.3025123020796801</v>
      </c>
      <c r="U50" s="4">
        <v>46.1494729851767</v>
      </c>
      <c r="V50" s="177">
        <v>1.4549389789118501</v>
      </c>
      <c r="W50" s="4">
        <v>47.983501362648298</v>
      </c>
      <c r="X50" s="177">
        <v>2.1294269502007102</v>
      </c>
      <c r="Y50" s="4">
        <v>1.83402837747155</v>
      </c>
      <c r="Z50" s="177">
        <v>2.3045295510186299</v>
      </c>
      <c r="AA50" s="4">
        <v>48.969519113486101</v>
      </c>
      <c r="AB50" s="177">
        <v>1.0081057061941801</v>
      </c>
      <c r="AC50" s="4">
        <v>48.694879120246199</v>
      </c>
      <c r="AD50" s="177">
        <v>1.1980243232066199</v>
      </c>
      <c r="AE50" s="4">
        <v>49.385460052775798</v>
      </c>
      <c r="AF50" s="177">
        <v>2.0308453969370599</v>
      </c>
      <c r="AG50" s="4">
        <v>0.69058093252967001</v>
      </c>
      <c r="AH50" s="177">
        <v>2.38834516733393</v>
      </c>
      <c r="AI50" s="4">
        <v>75.841729624521193</v>
      </c>
      <c r="AJ50" s="177">
        <v>0.95412899600825796</v>
      </c>
      <c r="AK50" s="4">
        <v>80.419520716497104</v>
      </c>
      <c r="AL50" s="177">
        <v>0.97096637772999195</v>
      </c>
      <c r="AM50" s="4">
        <v>64.784108654534506</v>
      </c>
      <c r="AN50" s="177">
        <v>1.97265494762904</v>
      </c>
      <c r="AO50" s="4">
        <v>-15.635412061962599</v>
      </c>
      <c r="AP50" s="177">
        <v>2.1324032277027101</v>
      </c>
      <c r="AQ50" s="4">
        <v>31.709341007904399</v>
      </c>
      <c r="AR50" s="177">
        <v>1.1003961610541599</v>
      </c>
      <c r="AS50" s="4">
        <v>29.752045881691402</v>
      </c>
      <c r="AT50" s="177">
        <v>1.1268489753403499</v>
      </c>
      <c r="AU50" s="4">
        <v>36.509232798269302</v>
      </c>
      <c r="AV50" s="177">
        <v>1.94407130903906</v>
      </c>
      <c r="AW50" s="4">
        <v>6.7571869165778802</v>
      </c>
      <c r="AX50" s="177">
        <v>1.9670207242347699</v>
      </c>
      <c r="AY50" s="4">
        <v>42.081097257671303</v>
      </c>
      <c r="AZ50" s="177">
        <v>1.16927771737129</v>
      </c>
      <c r="BA50" s="4">
        <v>41.926834281405199</v>
      </c>
      <c r="BB50" s="177">
        <v>1.34052949823445</v>
      </c>
      <c r="BC50" s="4">
        <v>42.470856720045298</v>
      </c>
      <c r="BD50" s="177">
        <v>2.1389362856769401</v>
      </c>
      <c r="BE50" s="4">
        <v>0.54402243864014099</v>
      </c>
      <c r="BF50" s="177">
        <v>2.42608216578419</v>
      </c>
      <c r="BG50" s="4">
        <v>25.136976166044999</v>
      </c>
      <c r="BH50" s="177">
        <v>1.0676476507718999</v>
      </c>
      <c r="BI50" s="4">
        <v>22.447005723558501</v>
      </c>
      <c r="BJ50" s="177">
        <v>1.0961700053405701</v>
      </c>
      <c r="BK50" s="4">
        <v>31.854867858105202</v>
      </c>
      <c r="BL50" s="177">
        <v>1.90725305031776</v>
      </c>
      <c r="BM50" s="4">
        <v>9.4078621345466793</v>
      </c>
      <c r="BN50" s="177">
        <v>1.9652700961115199</v>
      </c>
      <c r="BO50" s="4">
        <v>43.575549249708203</v>
      </c>
      <c r="BP50" s="177">
        <v>1.1588985833740799</v>
      </c>
      <c r="BQ50" s="4">
        <v>43.568396413778501</v>
      </c>
      <c r="BR50" s="177">
        <v>1.2782968813242801</v>
      </c>
      <c r="BS50" s="4">
        <v>43.768719859138201</v>
      </c>
      <c r="BT50" s="177">
        <v>2.0744414188143701</v>
      </c>
      <c r="BU50" s="4">
        <v>0.20032344535962199</v>
      </c>
      <c r="BV50" s="177">
        <v>2.2597661573015699</v>
      </c>
      <c r="BW50" s="4">
        <v>28.948393470412999</v>
      </c>
      <c r="BX50" s="177">
        <v>1.10472712619028</v>
      </c>
      <c r="BY50" s="4">
        <v>26.823563940169699</v>
      </c>
      <c r="BZ50" s="177">
        <v>1.0997736292732501</v>
      </c>
      <c r="CA50" s="4">
        <v>34.2469502416251</v>
      </c>
      <c r="CB50" s="177">
        <v>2.0638766123892802</v>
      </c>
      <c r="CC50" s="4">
        <v>7.4233863014553298</v>
      </c>
      <c r="CD50" s="177">
        <v>2.0939400482994301</v>
      </c>
      <c r="CE50" s="4">
        <v>43.553298899474001</v>
      </c>
      <c r="CF50" s="177">
        <v>1.0750741249857501</v>
      </c>
      <c r="CG50" s="4">
        <v>43.921942309656899</v>
      </c>
      <c r="CH50" s="177">
        <v>1.3179362011062601</v>
      </c>
      <c r="CI50" s="4">
        <v>42.290736051495699</v>
      </c>
      <c r="CJ50" s="177">
        <v>1.89485457494757</v>
      </c>
      <c r="CK50" s="4">
        <v>-1.6312062581612601</v>
      </c>
      <c r="CL50" s="177">
        <v>2.3201134275806901</v>
      </c>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8"/>
    </row>
    <row r="51" spans="1:134" ht="13" customHeight="1" x14ac:dyDescent="0.35">
      <c r="A51" s="3" t="s">
        <v>391</v>
      </c>
      <c r="B51" s="171">
        <v>2</v>
      </c>
      <c r="C51" s="4">
        <v>82.223114885745403</v>
      </c>
      <c r="D51" s="177">
        <v>0.81730170754759102</v>
      </c>
      <c r="E51" s="4">
        <v>84.589073766737997</v>
      </c>
      <c r="F51" s="177">
        <v>0.932335090778589</v>
      </c>
      <c r="G51" s="4">
        <v>75.175972321721005</v>
      </c>
      <c r="H51" s="177">
        <v>1.5487718163014399</v>
      </c>
      <c r="I51" s="4">
        <v>-9.4131014450169896</v>
      </c>
      <c r="J51" s="177">
        <v>1.7879711194126999</v>
      </c>
      <c r="K51" s="4">
        <v>27.429398606456001</v>
      </c>
      <c r="L51" s="177">
        <v>0.91712624245323304</v>
      </c>
      <c r="M51" s="4">
        <v>24.824129787348401</v>
      </c>
      <c r="N51" s="177">
        <v>0.98463123575197897</v>
      </c>
      <c r="O51" s="4">
        <v>34.792829536029501</v>
      </c>
      <c r="P51" s="177">
        <v>2.03604909059244</v>
      </c>
      <c r="Q51" s="4">
        <v>9.9686997486810398</v>
      </c>
      <c r="R51" s="177">
        <v>2.2203402361418201</v>
      </c>
      <c r="S51" s="4">
        <v>56.926190321253202</v>
      </c>
      <c r="T51" s="177">
        <v>1.0833284603020601</v>
      </c>
      <c r="U51" s="4">
        <v>56.768095380003601</v>
      </c>
      <c r="V51" s="177">
        <v>1.2435894465287101</v>
      </c>
      <c r="W51" s="4">
        <v>57.6004758779087</v>
      </c>
      <c r="X51" s="177">
        <v>1.8511389442298101</v>
      </c>
      <c r="Y51" s="4">
        <v>0.83238049790500701</v>
      </c>
      <c r="Z51" s="177">
        <v>2.0976025497291899</v>
      </c>
      <c r="AA51" s="4">
        <v>50.994162146105303</v>
      </c>
      <c r="AB51" s="177">
        <v>1.11897360413952</v>
      </c>
      <c r="AC51" s="4">
        <v>50.564257553555002</v>
      </c>
      <c r="AD51" s="177">
        <v>1.3168212265771699</v>
      </c>
      <c r="AE51" s="4">
        <v>52.355329202661203</v>
      </c>
      <c r="AF51" s="177">
        <v>1.8864549331963201</v>
      </c>
      <c r="AG51" s="4">
        <v>1.7910716491062</v>
      </c>
      <c r="AH51" s="177">
        <v>2.20692874059216</v>
      </c>
      <c r="AI51" s="4">
        <v>52.642112304135303</v>
      </c>
      <c r="AJ51" s="177">
        <v>1.0675167158007399</v>
      </c>
      <c r="AK51" s="4">
        <v>52.961024917205599</v>
      </c>
      <c r="AL51" s="177">
        <v>1.2715529009275199</v>
      </c>
      <c r="AM51" s="4">
        <v>51.654215809721798</v>
      </c>
      <c r="AN51" s="177">
        <v>2.0838813723674101</v>
      </c>
      <c r="AO51" s="4">
        <v>-1.3068091074838299</v>
      </c>
      <c r="AP51" s="177">
        <v>2.47796528673631</v>
      </c>
      <c r="AQ51" s="4">
        <v>44.425057624127803</v>
      </c>
      <c r="AR51" s="177">
        <v>1.0720989411405299</v>
      </c>
      <c r="AS51" s="4">
        <v>43.598189776424498</v>
      </c>
      <c r="AT51" s="177">
        <v>1.2918890287035401</v>
      </c>
      <c r="AU51" s="4">
        <v>46.843655944256199</v>
      </c>
      <c r="AV51" s="177">
        <v>1.9258114039479799</v>
      </c>
      <c r="AW51" s="4">
        <v>3.2454661678317098</v>
      </c>
      <c r="AX51" s="177">
        <v>2.3001845394507598</v>
      </c>
      <c r="AY51" s="4">
        <v>56.074425994312399</v>
      </c>
      <c r="AZ51" s="177">
        <v>1.0350167773369601</v>
      </c>
      <c r="BA51" s="4">
        <v>55.926114389375002</v>
      </c>
      <c r="BB51" s="177">
        <v>1.2521476129542799</v>
      </c>
      <c r="BC51" s="4">
        <v>56.354415003761403</v>
      </c>
      <c r="BD51" s="177">
        <v>1.9768587463473899</v>
      </c>
      <c r="BE51" s="4">
        <v>0.42830061438640099</v>
      </c>
      <c r="BF51" s="177">
        <v>2.3896518209730999</v>
      </c>
      <c r="BG51" s="4">
        <v>49.4773127171906</v>
      </c>
      <c r="BH51" s="177">
        <v>1.20083091019564</v>
      </c>
      <c r="BI51" s="4">
        <v>49.380151494985697</v>
      </c>
      <c r="BJ51" s="177">
        <v>1.3203744688179</v>
      </c>
      <c r="BK51" s="4">
        <v>49.947385476802403</v>
      </c>
      <c r="BL51" s="177">
        <v>2.05456103127747</v>
      </c>
      <c r="BM51" s="4">
        <v>0.56723398181667795</v>
      </c>
      <c r="BN51" s="177">
        <v>2.2082253049815699</v>
      </c>
      <c r="BO51" s="4">
        <v>61.5772368915298</v>
      </c>
      <c r="BP51" s="177">
        <v>1.0648965421932901</v>
      </c>
      <c r="BQ51" s="4">
        <v>62.662985151235702</v>
      </c>
      <c r="BR51" s="177">
        <v>1.2469501086967101</v>
      </c>
      <c r="BS51" s="4">
        <v>58.4333728142703</v>
      </c>
      <c r="BT51" s="177">
        <v>1.8230757443011001</v>
      </c>
      <c r="BU51" s="4">
        <v>-4.2296123369654399</v>
      </c>
      <c r="BV51" s="177">
        <v>2.1269839037335201</v>
      </c>
      <c r="BW51" s="4">
        <v>25.9222442546771</v>
      </c>
      <c r="BX51" s="177">
        <v>0.98055280759280605</v>
      </c>
      <c r="BY51" s="4">
        <v>23.856333436444501</v>
      </c>
      <c r="BZ51" s="177">
        <v>1.07980752937889</v>
      </c>
      <c r="CA51" s="4">
        <v>31.836191621616202</v>
      </c>
      <c r="CB51" s="177">
        <v>1.9951369954654801</v>
      </c>
      <c r="CC51" s="4">
        <v>7.9798581851717003</v>
      </c>
      <c r="CD51" s="177">
        <v>2.2179530755405601</v>
      </c>
      <c r="CE51" s="4">
        <v>49.307158201320803</v>
      </c>
      <c r="CF51" s="177">
        <v>1.04026942954908</v>
      </c>
      <c r="CG51" s="4">
        <v>48.090743695013799</v>
      </c>
      <c r="CH51" s="177">
        <v>1.2312166452306199</v>
      </c>
      <c r="CI51" s="4">
        <v>52.666977808835298</v>
      </c>
      <c r="CJ51" s="177">
        <v>2.0355327911873302</v>
      </c>
      <c r="CK51" s="4">
        <v>4.5762341138215099</v>
      </c>
      <c r="CL51" s="177">
        <v>2.3942463663631499</v>
      </c>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8"/>
    </row>
    <row r="52" spans="1:134" ht="13" customHeight="1" x14ac:dyDescent="0.35">
      <c r="A52" s="3" t="s">
        <v>392</v>
      </c>
      <c r="B52" s="171">
        <v>2</v>
      </c>
      <c r="C52" s="4">
        <v>75.234511795028496</v>
      </c>
      <c r="D52" s="177">
        <v>1.11760619137794</v>
      </c>
      <c r="E52" s="4">
        <v>77.645500637130695</v>
      </c>
      <c r="F52" s="177">
        <v>1.18304671254319</v>
      </c>
      <c r="G52" s="4">
        <v>70.965872633559599</v>
      </c>
      <c r="H52" s="177">
        <v>2.5035260175826299</v>
      </c>
      <c r="I52" s="4">
        <v>-6.6796280035711</v>
      </c>
      <c r="J52" s="177">
        <v>2.9156106675136</v>
      </c>
      <c r="K52" s="4">
        <v>21.969311028122299</v>
      </c>
      <c r="L52" s="177">
        <v>0.75722831558768799</v>
      </c>
      <c r="M52" s="4">
        <v>21.720643591127001</v>
      </c>
      <c r="N52" s="177">
        <v>0.98182922184886401</v>
      </c>
      <c r="O52" s="4">
        <v>22.410308687979398</v>
      </c>
      <c r="P52" s="177">
        <v>1.9174938443906899</v>
      </c>
      <c r="Q52" s="4">
        <v>0.68966509685246502</v>
      </c>
      <c r="R52" s="177">
        <v>2.4352860549048598</v>
      </c>
      <c r="S52" s="4">
        <v>40.617163831587803</v>
      </c>
      <c r="T52" s="177">
        <v>1.55127145809583</v>
      </c>
      <c r="U52" s="4">
        <v>43.724685442143397</v>
      </c>
      <c r="V52" s="177">
        <v>1.5965294419328799</v>
      </c>
      <c r="W52" s="4">
        <v>35.134147107475798</v>
      </c>
      <c r="X52" s="177">
        <v>2.1149201221148499</v>
      </c>
      <c r="Y52" s="4">
        <v>-8.5905383346675794</v>
      </c>
      <c r="Z52" s="177">
        <v>2.0259424197828002</v>
      </c>
      <c r="AA52" s="4">
        <v>50.601017348675299</v>
      </c>
      <c r="AB52" s="177">
        <v>1.2165138763779</v>
      </c>
      <c r="AC52" s="4">
        <v>52.830700204199204</v>
      </c>
      <c r="AD52" s="177">
        <v>1.46457964872086</v>
      </c>
      <c r="AE52" s="4">
        <v>46.664263512607299</v>
      </c>
      <c r="AF52" s="177">
        <v>2.1456029645179799</v>
      </c>
      <c r="AG52" s="4">
        <v>-6.1664366915918398</v>
      </c>
      <c r="AH52" s="177">
        <v>2.5940440242299001</v>
      </c>
      <c r="AI52" s="4">
        <v>35.209184390197301</v>
      </c>
      <c r="AJ52" s="177">
        <v>1.0518950546247701</v>
      </c>
      <c r="AK52" s="4">
        <v>36.416219221094998</v>
      </c>
      <c r="AL52" s="177">
        <v>1.31762509593167</v>
      </c>
      <c r="AM52" s="4">
        <v>33.077864711637901</v>
      </c>
      <c r="AN52" s="177">
        <v>1.79005940581067</v>
      </c>
      <c r="AO52" s="4">
        <v>-3.3383545094571501</v>
      </c>
      <c r="AP52" s="177">
        <v>2.2521585653577598</v>
      </c>
      <c r="AQ52" s="4">
        <v>40.095145986603903</v>
      </c>
      <c r="AR52" s="177">
        <v>1.0711721500564599</v>
      </c>
      <c r="AS52" s="4">
        <v>42.376840927532299</v>
      </c>
      <c r="AT52" s="177">
        <v>1.20884674933883</v>
      </c>
      <c r="AU52" s="4">
        <v>36.0443069659743</v>
      </c>
      <c r="AV52" s="177">
        <v>1.9987576230084401</v>
      </c>
      <c r="AW52" s="4">
        <v>-6.3325339615579797</v>
      </c>
      <c r="AX52" s="177">
        <v>2.2764678033349401</v>
      </c>
      <c r="AY52" s="4">
        <v>54.475627755349002</v>
      </c>
      <c r="AZ52" s="177">
        <v>1.3511280409548001</v>
      </c>
      <c r="BA52" s="4">
        <v>59.983988760449897</v>
      </c>
      <c r="BB52" s="177">
        <v>1.5208635817334499</v>
      </c>
      <c r="BC52" s="4">
        <v>44.705823066818098</v>
      </c>
      <c r="BD52" s="177">
        <v>2.4734078811106599</v>
      </c>
      <c r="BE52" s="4">
        <v>-15.2781656936318</v>
      </c>
      <c r="BF52" s="177">
        <v>2.8835655150641899</v>
      </c>
      <c r="BG52" s="4">
        <v>33.1574110270125</v>
      </c>
      <c r="BH52" s="177">
        <v>1.1657116591585499</v>
      </c>
      <c r="BI52" s="4">
        <v>34.2336927156543</v>
      </c>
      <c r="BJ52" s="177">
        <v>1.42969275425138</v>
      </c>
      <c r="BK52" s="4">
        <v>31.265007580429501</v>
      </c>
      <c r="BL52" s="177">
        <v>1.98115500518554</v>
      </c>
      <c r="BM52" s="4">
        <v>-2.9686851352248298</v>
      </c>
      <c r="BN52" s="177">
        <v>2.4551779429138301</v>
      </c>
      <c r="BO52" s="4">
        <v>64.423634634426307</v>
      </c>
      <c r="BP52" s="177">
        <v>1.07168787401998</v>
      </c>
      <c r="BQ52" s="4">
        <v>67.425253946704601</v>
      </c>
      <c r="BR52" s="177">
        <v>1.23618423294849</v>
      </c>
      <c r="BS52" s="4">
        <v>59.110280208638699</v>
      </c>
      <c r="BT52" s="177">
        <v>1.8578700889903601</v>
      </c>
      <c r="BU52" s="4">
        <v>-8.3149737380658699</v>
      </c>
      <c r="BV52" s="177">
        <v>2.1820487820365302</v>
      </c>
      <c r="BW52" s="4">
        <v>15.813291435439</v>
      </c>
      <c r="BX52" s="177">
        <v>0.84658762914713603</v>
      </c>
      <c r="BY52" s="4">
        <v>15.268668342831701</v>
      </c>
      <c r="BZ52" s="177">
        <v>1.3150648428741001</v>
      </c>
      <c r="CA52" s="4">
        <v>16.7790386609988</v>
      </c>
      <c r="CB52" s="177">
        <v>1.3781208827068401</v>
      </c>
      <c r="CC52" s="4">
        <v>1.51037031816709</v>
      </c>
      <c r="CD52" s="177">
        <v>2.1609455048478798</v>
      </c>
      <c r="CE52" s="4">
        <v>57.110584055396998</v>
      </c>
      <c r="CF52" s="177">
        <v>1.41772868719852</v>
      </c>
      <c r="CG52" s="4">
        <v>57.741009264486102</v>
      </c>
      <c r="CH52" s="177">
        <v>1.9104584475592901</v>
      </c>
      <c r="CI52" s="4">
        <v>55.995992405391597</v>
      </c>
      <c r="CJ52" s="177">
        <v>1.7800076933312099</v>
      </c>
      <c r="CK52" s="4">
        <v>-1.7450168590945101</v>
      </c>
      <c r="CL52" s="177">
        <v>2.53959116742341</v>
      </c>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8"/>
    </row>
    <row r="53" spans="1:134" ht="13" customHeight="1" x14ac:dyDescent="0.35">
      <c r="A53" s="3" t="s">
        <v>393</v>
      </c>
      <c r="B53" s="171">
        <v>2</v>
      </c>
      <c r="C53" s="4">
        <v>66.526393558122393</v>
      </c>
      <c r="D53" s="177">
        <v>1.5236697108199</v>
      </c>
      <c r="E53" s="4">
        <v>68.302312958624597</v>
      </c>
      <c r="F53" s="177">
        <v>1.6794977394945201</v>
      </c>
      <c r="G53" s="4">
        <v>59.694705793101697</v>
      </c>
      <c r="H53" s="177">
        <v>2.2655635660359099</v>
      </c>
      <c r="I53" s="4">
        <v>-8.6076071655229107</v>
      </c>
      <c r="J53" s="177">
        <v>2.40725693908733</v>
      </c>
      <c r="K53" s="4">
        <v>13.7194268183648</v>
      </c>
      <c r="L53" s="177">
        <v>0.85854121285913199</v>
      </c>
      <c r="M53" s="4">
        <v>12.476650880673599</v>
      </c>
      <c r="N53" s="177">
        <v>0.86950206690583398</v>
      </c>
      <c r="O53" s="4">
        <v>18.290346338403701</v>
      </c>
      <c r="P53" s="177">
        <v>1.8430573488217299</v>
      </c>
      <c r="Q53" s="4">
        <v>5.8136954577301196</v>
      </c>
      <c r="R53" s="177">
        <v>1.83975789458688</v>
      </c>
      <c r="S53" s="4">
        <v>25.2075295313937</v>
      </c>
      <c r="T53" s="177">
        <v>1.00088340733708</v>
      </c>
      <c r="U53" s="4">
        <v>24.6852270793343</v>
      </c>
      <c r="V53" s="177">
        <v>1.1057059118185</v>
      </c>
      <c r="W53" s="4">
        <v>26.991921703742602</v>
      </c>
      <c r="X53" s="177">
        <v>1.93103182182531</v>
      </c>
      <c r="Y53" s="4">
        <v>2.3066946244082902</v>
      </c>
      <c r="Z53" s="177">
        <v>2.1216617350851998</v>
      </c>
      <c r="AA53" s="4">
        <v>47.693070930895402</v>
      </c>
      <c r="AB53" s="177">
        <v>1.10090204464552</v>
      </c>
      <c r="AC53" s="4">
        <v>47.7036913112291</v>
      </c>
      <c r="AD53" s="177">
        <v>1.3086748533196899</v>
      </c>
      <c r="AE53" s="4">
        <v>47.592846032827502</v>
      </c>
      <c r="AF53" s="177">
        <v>2.23009632697755</v>
      </c>
      <c r="AG53" s="4">
        <v>-0.11084527840157</v>
      </c>
      <c r="AH53" s="177">
        <v>2.6932866868416698</v>
      </c>
      <c r="AI53" s="4">
        <v>25.850746136717699</v>
      </c>
      <c r="AJ53" s="177">
        <v>1.0848313514779599</v>
      </c>
      <c r="AK53" s="4">
        <v>25.120171862711999</v>
      </c>
      <c r="AL53" s="177">
        <v>1.2064177450656901</v>
      </c>
      <c r="AM53" s="4">
        <v>28.6346116228878</v>
      </c>
      <c r="AN53" s="177">
        <v>2.1389661405804601</v>
      </c>
      <c r="AO53" s="4">
        <v>3.5144397601758</v>
      </c>
      <c r="AP53" s="177">
        <v>2.3532931900620602</v>
      </c>
      <c r="AQ53" s="4">
        <v>24.418215250459301</v>
      </c>
      <c r="AR53" s="177">
        <v>0.969877999358425</v>
      </c>
      <c r="AS53" s="4">
        <v>24.912944638060701</v>
      </c>
      <c r="AT53" s="177">
        <v>1.13420639655692</v>
      </c>
      <c r="AU53" s="4">
        <v>22.437134451933701</v>
      </c>
      <c r="AV53" s="177">
        <v>1.74265635716774</v>
      </c>
      <c r="AW53" s="4">
        <v>-2.4758101861270001</v>
      </c>
      <c r="AX53" s="177">
        <v>2.0867105843695302</v>
      </c>
      <c r="AY53" s="4">
        <v>31.287861051240501</v>
      </c>
      <c r="AZ53" s="177">
        <v>1.19148775123793</v>
      </c>
      <c r="BA53" s="4">
        <v>31.221889588454601</v>
      </c>
      <c r="BB53" s="177">
        <v>1.2780406137167899</v>
      </c>
      <c r="BC53" s="4">
        <v>31.348370000059699</v>
      </c>
      <c r="BD53" s="177">
        <v>2.3013350410803701</v>
      </c>
      <c r="BE53" s="4">
        <v>0.126480411605122</v>
      </c>
      <c r="BF53" s="177">
        <v>2.4160648735993302</v>
      </c>
      <c r="BG53" s="4">
        <v>17.540186763030199</v>
      </c>
      <c r="BH53" s="177">
        <v>1.0364497008262099</v>
      </c>
      <c r="BI53" s="4">
        <v>16.920580119962001</v>
      </c>
      <c r="BJ53" s="177">
        <v>1.1195009844201</v>
      </c>
      <c r="BK53" s="4">
        <v>19.978376021058001</v>
      </c>
      <c r="BL53" s="177">
        <v>1.5084837067246399</v>
      </c>
      <c r="BM53" s="4">
        <v>3.0577959010959299</v>
      </c>
      <c r="BN53" s="177">
        <v>1.5618151350374101</v>
      </c>
      <c r="BO53" s="4">
        <v>57.060842525462299</v>
      </c>
      <c r="BP53" s="177">
        <v>1.2209847258486899</v>
      </c>
      <c r="BQ53" s="4">
        <v>59.303389953458201</v>
      </c>
      <c r="BR53" s="177">
        <v>1.3296386504594599</v>
      </c>
      <c r="BS53" s="4">
        <v>47.887746725514802</v>
      </c>
      <c r="BT53" s="177">
        <v>2.48062700257938</v>
      </c>
      <c r="BU53" s="4">
        <v>-11.4156432279434</v>
      </c>
      <c r="BV53" s="177">
        <v>2.6661282169317202</v>
      </c>
      <c r="BW53" s="4">
        <v>31.886654980241399</v>
      </c>
      <c r="BX53" s="177">
        <v>1.05429011235351</v>
      </c>
      <c r="BY53" s="4">
        <v>31.814795099233301</v>
      </c>
      <c r="BZ53" s="177">
        <v>1.15901201604461</v>
      </c>
      <c r="CA53" s="4">
        <v>31.928989244323599</v>
      </c>
      <c r="CB53" s="177">
        <v>2.14038518218993</v>
      </c>
      <c r="CC53" s="4">
        <v>0.114194145090305</v>
      </c>
      <c r="CD53" s="177">
        <v>2.3393958538408</v>
      </c>
      <c r="CE53" s="4">
        <v>46.323466357661601</v>
      </c>
      <c r="CF53" s="177">
        <v>1.32014363614036</v>
      </c>
      <c r="CG53" s="4">
        <v>47.260287385879998</v>
      </c>
      <c r="CH53" s="177">
        <v>1.4490688348648699</v>
      </c>
      <c r="CI53" s="4">
        <v>42.403480926820698</v>
      </c>
      <c r="CJ53" s="177">
        <v>2.34496286411437</v>
      </c>
      <c r="CK53" s="4">
        <v>-4.8568064590593298</v>
      </c>
      <c r="CL53" s="177">
        <v>2.5421175006940802</v>
      </c>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8"/>
    </row>
    <row r="54" spans="1:134" ht="13" customHeight="1" x14ac:dyDescent="0.35">
      <c r="A54" s="3" t="s">
        <v>394</v>
      </c>
      <c r="B54" s="171">
        <v>2</v>
      </c>
      <c r="C54" s="4">
        <v>56.030483311366801</v>
      </c>
      <c r="D54" s="177">
        <v>1.47429383658336</v>
      </c>
      <c r="E54" s="4">
        <v>58.427663627538401</v>
      </c>
      <c r="F54" s="177">
        <v>1.5789130938127001</v>
      </c>
      <c r="G54" s="4">
        <v>47.251708684107101</v>
      </c>
      <c r="H54" s="177">
        <v>3.0354937695723399</v>
      </c>
      <c r="I54" s="4">
        <v>-11.1759549434313</v>
      </c>
      <c r="J54" s="177">
        <v>3.2411471982126399</v>
      </c>
      <c r="K54" s="4">
        <v>7.0670270807786597</v>
      </c>
      <c r="L54" s="177">
        <v>0.67999490543793895</v>
      </c>
      <c r="M54" s="4">
        <v>6.8764353994531504</v>
      </c>
      <c r="N54" s="177">
        <v>0.81457827343365696</v>
      </c>
      <c r="O54" s="4">
        <v>7.7924997947891503</v>
      </c>
      <c r="P54" s="177">
        <v>1.07860023240463</v>
      </c>
      <c r="Q54" s="4">
        <v>0.91606439533599404</v>
      </c>
      <c r="R54" s="177">
        <v>1.3432641282511999</v>
      </c>
      <c r="S54" s="4">
        <v>21.1915972486666</v>
      </c>
      <c r="T54" s="177">
        <v>1.25296563047294</v>
      </c>
      <c r="U54" s="4">
        <v>21.228720126343099</v>
      </c>
      <c r="V54" s="177">
        <v>1.49227356752201</v>
      </c>
      <c r="W54" s="4">
        <v>21.1458983756268</v>
      </c>
      <c r="X54" s="177">
        <v>2.0670408582920299</v>
      </c>
      <c r="Y54" s="4">
        <v>-8.2821750716267004E-2</v>
      </c>
      <c r="Z54" s="177">
        <v>2.54703982448956</v>
      </c>
      <c r="AA54" s="4">
        <v>16.496019601581001</v>
      </c>
      <c r="AB54" s="177">
        <v>0.83754274956935404</v>
      </c>
      <c r="AC54" s="4">
        <v>16.945001066156099</v>
      </c>
      <c r="AD54" s="177">
        <v>1.01255332368995</v>
      </c>
      <c r="AE54" s="4">
        <v>14.922149418354</v>
      </c>
      <c r="AF54" s="177">
        <v>1.91726444472945</v>
      </c>
      <c r="AG54" s="4">
        <v>-2.0228516478020602</v>
      </c>
      <c r="AH54" s="177">
        <v>2.3077581609611899</v>
      </c>
      <c r="AI54" s="4">
        <v>14.1752178950637</v>
      </c>
      <c r="AJ54" s="177">
        <v>0.93751245503109204</v>
      </c>
      <c r="AK54" s="4">
        <v>12.617709394143899</v>
      </c>
      <c r="AL54" s="177">
        <v>0.98222092213507795</v>
      </c>
      <c r="AM54" s="4">
        <v>19.931800388793299</v>
      </c>
      <c r="AN54" s="177">
        <v>2.0711079429980499</v>
      </c>
      <c r="AO54" s="4">
        <v>7.3140909946493498</v>
      </c>
      <c r="AP54" s="177">
        <v>2.17640011656029</v>
      </c>
      <c r="AQ54" s="4">
        <v>12.149990935401799</v>
      </c>
      <c r="AR54" s="177">
        <v>0.85094457370272203</v>
      </c>
      <c r="AS54" s="4">
        <v>12.030983679478799</v>
      </c>
      <c r="AT54" s="177">
        <v>0.93021311481301305</v>
      </c>
      <c r="AU54" s="4">
        <v>12.636032966407599</v>
      </c>
      <c r="AV54" s="177">
        <v>1.74911664887675</v>
      </c>
      <c r="AW54" s="4">
        <v>0.605049286928804</v>
      </c>
      <c r="AX54" s="177">
        <v>1.89747285122789</v>
      </c>
      <c r="AY54" s="4">
        <v>19.489292273238501</v>
      </c>
      <c r="AZ54" s="177">
        <v>1.09883633938275</v>
      </c>
      <c r="BA54" s="4">
        <v>20.333106079299199</v>
      </c>
      <c r="BB54" s="177">
        <v>1.34772118725294</v>
      </c>
      <c r="BC54" s="4">
        <v>16.499045110124101</v>
      </c>
      <c r="BD54" s="177">
        <v>1.9696104384569499</v>
      </c>
      <c r="BE54" s="4">
        <v>-3.8340609691751402</v>
      </c>
      <c r="BF54" s="177">
        <v>2.49777996162226</v>
      </c>
      <c r="BG54" s="4">
        <v>11.9988746363441</v>
      </c>
      <c r="BH54" s="177">
        <v>0.69716631649350302</v>
      </c>
      <c r="BI54" s="4">
        <v>11.3802244943447</v>
      </c>
      <c r="BJ54" s="177">
        <v>0.85763502455380503</v>
      </c>
      <c r="BK54" s="4">
        <v>14.310049559316001</v>
      </c>
      <c r="BL54" s="177">
        <v>1.6701244966583999</v>
      </c>
      <c r="BM54" s="4">
        <v>2.9298250649713098</v>
      </c>
      <c r="BN54" s="177">
        <v>2.01168201451312</v>
      </c>
      <c r="BO54" s="4">
        <v>30.3741792744203</v>
      </c>
      <c r="BP54" s="177">
        <v>1.18953205993127</v>
      </c>
      <c r="BQ54" s="4">
        <v>30.3643566730678</v>
      </c>
      <c r="BR54" s="177">
        <v>1.3150888757811601</v>
      </c>
      <c r="BS54" s="4">
        <v>30.540526968557501</v>
      </c>
      <c r="BT54" s="177">
        <v>2.59963167746039</v>
      </c>
      <c r="BU54" s="4">
        <v>0.176170295489715</v>
      </c>
      <c r="BV54" s="177">
        <v>2.8760729848227999</v>
      </c>
      <c r="BW54" s="4">
        <v>14.4252836148385</v>
      </c>
      <c r="BX54" s="177">
        <v>0.89778068908014397</v>
      </c>
      <c r="BY54" s="4">
        <v>13.801988265231801</v>
      </c>
      <c r="BZ54" s="177">
        <v>0.91981520640125103</v>
      </c>
      <c r="CA54" s="4">
        <v>16.7612255073842</v>
      </c>
      <c r="CB54" s="177">
        <v>1.89826389136308</v>
      </c>
      <c r="CC54" s="4">
        <v>2.9592372421524602</v>
      </c>
      <c r="CD54" s="177">
        <v>1.92211063344361</v>
      </c>
      <c r="CE54" s="4">
        <v>40.9513244979467</v>
      </c>
      <c r="CF54" s="177">
        <v>1.3587690629826701</v>
      </c>
      <c r="CG54" s="4">
        <v>42.365197945016199</v>
      </c>
      <c r="CH54" s="177">
        <v>1.4990172722114301</v>
      </c>
      <c r="CI54" s="4">
        <v>35.951455956094698</v>
      </c>
      <c r="CJ54" s="177">
        <v>2.7524836526491501</v>
      </c>
      <c r="CK54" s="4">
        <v>-6.4137419889214904</v>
      </c>
      <c r="CL54" s="177">
        <v>3.0250243758452799</v>
      </c>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8"/>
    </row>
    <row r="55" spans="1:134" ht="13" customHeight="1" x14ac:dyDescent="0.35">
      <c r="A55" s="3" t="s">
        <v>395</v>
      </c>
      <c r="B55" s="171">
        <v>2</v>
      </c>
      <c r="C55" s="4">
        <v>43.160419428523099</v>
      </c>
      <c r="D55" s="177">
        <v>1.6682882898514</v>
      </c>
      <c r="E55" s="4">
        <v>41.188817169995502</v>
      </c>
      <c r="F55" s="177">
        <v>2.0806640818541502</v>
      </c>
      <c r="G55" s="4">
        <v>46.5085993114498</v>
      </c>
      <c r="H55" s="177">
        <v>2.4270267945225599</v>
      </c>
      <c r="I55" s="4">
        <v>5.3197821414542901</v>
      </c>
      <c r="J55" s="177">
        <v>3.0142534701169899</v>
      </c>
      <c r="K55" s="4">
        <v>22.159245154754</v>
      </c>
      <c r="L55" s="177">
        <v>1.41205864011602</v>
      </c>
      <c r="M55" s="4">
        <v>20.369843572217899</v>
      </c>
      <c r="N55" s="177">
        <v>1.46402308418355</v>
      </c>
      <c r="O55" s="4">
        <v>25.267574894866598</v>
      </c>
      <c r="P55" s="177">
        <v>2.60112665055135</v>
      </c>
      <c r="Q55" s="4">
        <v>4.8977313226486503</v>
      </c>
      <c r="R55" s="177">
        <v>2.7754123193967999</v>
      </c>
      <c r="S55" s="4">
        <v>36.632323601788002</v>
      </c>
      <c r="T55" s="177">
        <v>1.63775339860179</v>
      </c>
      <c r="U55" s="4">
        <v>34.654135871032501</v>
      </c>
      <c r="V55" s="177">
        <v>1.9982791903819399</v>
      </c>
      <c r="W55" s="4">
        <v>39.624668948391403</v>
      </c>
      <c r="X55" s="177">
        <v>2.2968388851406201</v>
      </c>
      <c r="Y55" s="4">
        <v>4.97053307735899</v>
      </c>
      <c r="Z55" s="177">
        <v>2.7273564638641101</v>
      </c>
      <c r="AA55" s="4">
        <v>36.683717881437303</v>
      </c>
      <c r="AB55" s="177">
        <v>1.63091054739182</v>
      </c>
      <c r="AC55" s="4">
        <v>34.564488333820599</v>
      </c>
      <c r="AD55" s="177">
        <v>1.9463847757246799</v>
      </c>
      <c r="AE55" s="4">
        <v>39.805893230606102</v>
      </c>
      <c r="AF55" s="177">
        <v>2.38259479542742</v>
      </c>
      <c r="AG55" s="4">
        <v>5.2414048967855402</v>
      </c>
      <c r="AH55" s="177">
        <v>2.7518357854220401</v>
      </c>
      <c r="AI55" s="4">
        <v>31.9403666749058</v>
      </c>
      <c r="AJ55" s="177">
        <v>1.6046756783432199</v>
      </c>
      <c r="AK55" s="4">
        <v>29.466226435464598</v>
      </c>
      <c r="AL55" s="177">
        <v>1.7618718411322301</v>
      </c>
      <c r="AM55" s="4">
        <v>35.703195694965402</v>
      </c>
      <c r="AN55" s="177">
        <v>2.5026702482308001</v>
      </c>
      <c r="AO55" s="4">
        <v>6.23696925950071</v>
      </c>
      <c r="AP55" s="177">
        <v>2.6698053258297101</v>
      </c>
      <c r="AQ55" s="4">
        <v>31.176054121919499</v>
      </c>
      <c r="AR55" s="177">
        <v>1.5288816358197701</v>
      </c>
      <c r="AS55" s="4">
        <v>30.165915194219401</v>
      </c>
      <c r="AT55" s="177">
        <v>1.83372170836685</v>
      </c>
      <c r="AU55" s="4">
        <v>33.073596753889497</v>
      </c>
      <c r="AV55" s="177">
        <v>2.3396288727846901</v>
      </c>
      <c r="AW55" s="4">
        <v>2.90768155967007</v>
      </c>
      <c r="AX55" s="177">
        <v>2.7491519382032101</v>
      </c>
      <c r="AY55" s="4">
        <v>39.517131719903503</v>
      </c>
      <c r="AZ55" s="177">
        <v>1.7070458219781699</v>
      </c>
      <c r="BA55" s="4">
        <v>35.291071454066198</v>
      </c>
      <c r="BB55" s="177">
        <v>2.0510418225416198</v>
      </c>
      <c r="BC55" s="4">
        <v>46.5270003767207</v>
      </c>
      <c r="BD55" s="177">
        <v>2.0852568741641</v>
      </c>
      <c r="BE55" s="4">
        <v>11.235928922654599</v>
      </c>
      <c r="BF55" s="177">
        <v>2.4350260360633902</v>
      </c>
      <c r="BG55" s="4">
        <v>43.8720591707201</v>
      </c>
      <c r="BH55" s="177">
        <v>1.4615968358120699</v>
      </c>
      <c r="BI55" s="4">
        <v>41.459911920137401</v>
      </c>
      <c r="BJ55" s="177">
        <v>1.7787848726219699</v>
      </c>
      <c r="BK55" s="4">
        <v>47.925666282622402</v>
      </c>
      <c r="BL55" s="177">
        <v>2.4365110831989099</v>
      </c>
      <c r="BM55" s="4">
        <v>6.4657543624850096</v>
      </c>
      <c r="BN55" s="177">
        <v>2.94947431331597</v>
      </c>
      <c r="BO55" s="4">
        <v>45.517935735749298</v>
      </c>
      <c r="BP55" s="177">
        <v>1.61866281920841</v>
      </c>
      <c r="BQ55" s="4">
        <v>42.831250097067702</v>
      </c>
      <c r="BR55" s="177">
        <v>1.9738908465234799</v>
      </c>
      <c r="BS55" s="4">
        <v>50.060382069959701</v>
      </c>
      <c r="BT55" s="177">
        <v>2.3830391215044999</v>
      </c>
      <c r="BU55" s="4">
        <v>7.2291319728920804</v>
      </c>
      <c r="BV55" s="177">
        <v>2.8552133355689602</v>
      </c>
      <c r="BW55" s="4">
        <v>49.404490500256898</v>
      </c>
      <c r="BX55" s="177">
        <v>1.3385066683295099</v>
      </c>
      <c r="BY55" s="4">
        <v>46.449211142967499</v>
      </c>
      <c r="BZ55" s="177">
        <v>1.76999056657715</v>
      </c>
      <c r="CA55" s="4">
        <v>54.688308666225197</v>
      </c>
      <c r="CB55" s="177">
        <v>2.2003417381669501</v>
      </c>
      <c r="CC55" s="4">
        <v>8.2390975232577102</v>
      </c>
      <c r="CD55" s="177">
        <v>2.8986942848451198</v>
      </c>
      <c r="CE55" s="4">
        <v>32.067582985965501</v>
      </c>
      <c r="CF55" s="177">
        <v>1.53455248985778</v>
      </c>
      <c r="CG55" s="4">
        <v>31.080515316862002</v>
      </c>
      <c r="CH55" s="177">
        <v>1.80447810129327</v>
      </c>
      <c r="CI55" s="4">
        <v>33.239063306258402</v>
      </c>
      <c r="CJ55" s="177">
        <v>2.3499242363892199</v>
      </c>
      <c r="CK55" s="4">
        <v>2.1585479893963599</v>
      </c>
      <c r="CL55" s="177">
        <v>2.6882789023878102</v>
      </c>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8"/>
    </row>
    <row r="56" spans="1:134" ht="13" customHeight="1" x14ac:dyDescent="0.35">
      <c r="A56" s="3" t="s">
        <v>396</v>
      </c>
      <c r="B56" s="171">
        <v>2</v>
      </c>
      <c r="C56" s="4">
        <v>71.520916231025694</v>
      </c>
      <c r="D56" s="177">
        <v>0.93016694892514595</v>
      </c>
      <c r="E56" s="4">
        <v>73.102827875070602</v>
      </c>
      <c r="F56" s="177">
        <v>1.0816826861081099</v>
      </c>
      <c r="G56" s="4">
        <v>68.942893612206205</v>
      </c>
      <c r="H56" s="177">
        <v>1.59445050614902</v>
      </c>
      <c r="I56" s="4">
        <v>-4.15993426286441</v>
      </c>
      <c r="J56" s="177">
        <v>1.8829718188663001</v>
      </c>
      <c r="K56" s="4">
        <v>16.469574432046102</v>
      </c>
      <c r="L56" s="177">
        <v>0.62953587747449902</v>
      </c>
      <c r="M56" s="4">
        <v>14.859150143902299</v>
      </c>
      <c r="N56" s="177">
        <v>0.86483626537031899</v>
      </c>
      <c r="O56" s="4">
        <v>19.125989908301701</v>
      </c>
      <c r="P56" s="177">
        <v>1.16913008794968</v>
      </c>
      <c r="Q56" s="4">
        <v>4.26683976439943</v>
      </c>
      <c r="R56" s="177">
        <v>1.5641813631727199</v>
      </c>
      <c r="S56" s="4">
        <v>42.093827769113602</v>
      </c>
      <c r="T56" s="177">
        <v>1.13409825593299</v>
      </c>
      <c r="U56" s="4">
        <v>42.479150570305599</v>
      </c>
      <c r="V56" s="177">
        <v>1.2615255189168</v>
      </c>
      <c r="W56" s="4">
        <v>41.716250696123701</v>
      </c>
      <c r="X56" s="177">
        <v>1.68858020679382</v>
      </c>
      <c r="Y56" s="4">
        <v>-0.76289987418199701</v>
      </c>
      <c r="Z56" s="177">
        <v>1.77670880013189</v>
      </c>
      <c r="AA56" s="4">
        <v>58.641917657606101</v>
      </c>
      <c r="AB56" s="177">
        <v>0.943551658335263</v>
      </c>
      <c r="AC56" s="4">
        <v>57.948804774495599</v>
      </c>
      <c r="AD56" s="177">
        <v>1.1408617693241401</v>
      </c>
      <c r="AE56" s="4">
        <v>59.846727716837798</v>
      </c>
      <c r="AF56" s="177">
        <v>1.7309063468216599</v>
      </c>
      <c r="AG56" s="4">
        <v>1.8979229423422099</v>
      </c>
      <c r="AH56" s="177">
        <v>2.0725249523064</v>
      </c>
      <c r="AI56" s="4">
        <v>42.929172111027697</v>
      </c>
      <c r="AJ56" s="177">
        <v>1.2876388674902099</v>
      </c>
      <c r="AK56" s="4">
        <v>42.348523338616999</v>
      </c>
      <c r="AL56" s="177">
        <v>1.4919458380314601</v>
      </c>
      <c r="AM56" s="4">
        <v>43.569835474054301</v>
      </c>
      <c r="AN56" s="177">
        <v>1.6036332602566601</v>
      </c>
      <c r="AO56" s="4">
        <v>1.22131213543724</v>
      </c>
      <c r="AP56" s="177">
        <v>1.7102876918374099</v>
      </c>
      <c r="AQ56" s="4">
        <v>40.679372028581497</v>
      </c>
      <c r="AR56" s="177">
        <v>1.07072079087956</v>
      </c>
      <c r="AS56" s="4">
        <v>40.142340785084002</v>
      </c>
      <c r="AT56" s="177">
        <v>1.3903080879673899</v>
      </c>
      <c r="AU56" s="4">
        <v>41.244860316431897</v>
      </c>
      <c r="AV56" s="177">
        <v>1.64996565858028</v>
      </c>
      <c r="AW56" s="4">
        <v>1.1025195313478999</v>
      </c>
      <c r="AX56" s="177">
        <v>2.1346367692474399</v>
      </c>
      <c r="AY56" s="4">
        <v>47.313781538043997</v>
      </c>
      <c r="AZ56" s="177">
        <v>1.1470420688976699</v>
      </c>
      <c r="BA56" s="4">
        <v>47.450336437926303</v>
      </c>
      <c r="BB56" s="177">
        <v>1.38168075536679</v>
      </c>
      <c r="BC56" s="4">
        <v>47.381934448374501</v>
      </c>
      <c r="BD56" s="177">
        <v>1.5778061250601301</v>
      </c>
      <c r="BE56" s="4">
        <v>-6.8401989551837503E-2</v>
      </c>
      <c r="BF56" s="177">
        <v>1.79051084664127</v>
      </c>
      <c r="BG56" s="4">
        <v>17.558820341994899</v>
      </c>
      <c r="BH56" s="177">
        <v>0.78328785206767004</v>
      </c>
      <c r="BI56" s="4">
        <v>15.7792096848868</v>
      </c>
      <c r="BJ56" s="177">
        <v>1.04670288425844</v>
      </c>
      <c r="BK56" s="4">
        <v>20.563992418433099</v>
      </c>
      <c r="BL56" s="177">
        <v>1.27286423828353</v>
      </c>
      <c r="BM56" s="4">
        <v>4.7847827335462698</v>
      </c>
      <c r="BN56" s="177">
        <v>1.69979056288704</v>
      </c>
      <c r="BO56" s="4">
        <v>68.880128416126098</v>
      </c>
      <c r="BP56" s="177">
        <v>0.97527024723382005</v>
      </c>
      <c r="BQ56" s="4">
        <v>69.346508968441199</v>
      </c>
      <c r="BR56" s="177">
        <v>1.11812066655367</v>
      </c>
      <c r="BS56" s="4">
        <v>67.865109048446598</v>
      </c>
      <c r="BT56" s="177">
        <v>1.4444832210228</v>
      </c>
      <c r="BU56" s="4">
        <v>-1.48139991999459</v>
      </c>
      <c r="BV56" s="177">
        <v>1.5928935788193099</v>
      </c>
      <c r="BW56" s="4">
        <v>16.336765157274101</v>
      </c>
      <c r="BX56" s="177">
        <v>0.71433960060338897</v>
      </c>
      <c r="BY56" s="4">
        <v>15.527393908695799</v>
      </c>
      <c r="BZ56" s="177">
        <v>0.885717386777916</v>
      </c>
      <c r="CA56" s="4">
        <v>17.5217105430464</v>
      </c>
      <c r="CB56" s="177">
        <v>1.0977175076155501</v>
      </c>
      <c r="CC56" s="4">
        <v>1.99431663435061</v>
      </c>
      <c r="CD56" s="177">
        <v>1.3808750011851101</v>
      </c>
      <c r="CE56" s="4">
        <v>59.614358044452203</v>
      </c>
      <c r="CF56" s="177">
        <v>1.1780174110657999</v>
      </c>
      <c r="CG56" s="4">
        <v>58.952368026744303</v>
      </c>
      <c r="CH56" s="177">
        <v>1.43933726883795</v>
      </c>
      <c r="CI56" s="4">
        <v>60.800638341496096</v>
      </c>
      <c r="CJ56" s="177">
        <v>1.64667930141626</v>
      </c>
      <c r="CK56" s="4">
        <v>1.8482703147517701</v>
      </c>
      <c r="CL56" s="177">
        <v>1.9910346418681799</v>
      </c>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8"/>
    </row>
    <row r="57" spans="1:134" ht="13" customHeight="1" x14ac:dyDescent="0.35">
      <c r="A57" s="3" t="s">
        <v>397</v>
      </c>
      <c r="B57" s="171">
        <v>2</v>
      </c>
      <c r="C57" s="4">
        <v>62.601323711095098</v>
      </c>
      <c r="D57" s="177">
        <v>1.45032921467519</v>
      </c>
      <c r="E57" s="4">
        <v>65.617538974371996</v>
      </c>
      <c r="F57" s="177">
        <v>1.7147324206869199</v>
      </c>
      <c r="G57" s="4">
        <v>57.0205110675114</v>
      </c>
      <c r="H57" s="177">
        <v>2.6166376011338999</v>
      </c>
      <c r="I57" s="4">
        <v>-8.5970279068605695</v>
      </c>
      <c r="J57" s="177">
        <v>3.1587673628916</v>
      </c>
      <c r="K57" s="4">
        <v>14.927011919124</v>
      </c>
      <c r="L57" s="177">
        <v>1.19979677500305</v>
      </c>
      <c r="M57" s="4">
        <v>12.428143733543401</v>
      </c>
      <c r="N57" s="177">
        <v>1.4668312202914799</v>
      </c>
      <c r="O57" s="4">
        <v>19.602351522745199</v>
      </c>
      <c r="P57" s="177">
        <v>1.7058829701605001</v>
      </c>
      <c r="Q57" s="4">
        <v>7.1742077892017599</v>
      </c>
      <c r="R57" s="177">
        <v>2.0632624416429199</v>
      </c>
      <c r="S57" s="4">
        <v>47.202847623850403</v>
      </c>
      <c r="T57" s="177">
        <v>1.5607840424263999</v>
      </c>
      <c r="U57" s="4">
        <v>49.426331163510397</v>
      </c>
      <c r="V57" s="177">
        <v>1.83745626033337</v>
      </c>
      <c r="W57" s="4">
        <v>43.326373769992898</v>
      </c>
      <c r="X57" s="177">
        <v>2.5433572802622302</v>
      </c>
      <c r="Y57" s="4">
        <v>-6.0999573935174896</v>
      </c>
      <c r="Z57" s="177">
        <v>3.01991530062124</v>
      </c>
      <c r="AA57" s="4">
        <v>51.770341861071003</v>
      </c>
      <c r="AB57" s="177">
        <v>1.78880777596454</v>
      </c>
      <c r="AC57" s="4">
        <v>51.304812355467597</v>
      </c>
      <c r="AD57" s="177">
        <v>2.2920179597836299</v>
      </c>
      <c r="AE57" s="4">
        <v>52.810548790867102</v>
      </c>
      <c r="AF57" s="177">
        <v>2.3298504674251199</v>
      </c>
      <c r="AG57" s="4">
        <v>1.50573643539946</v>
      </c>
      <c r="AH57" s="177">
        <v>3.0263507339290898</v>
      </c>
      <c r="AI57" s="4">
        <v>44.279833246455503</v>
      </c>
      <c r="AJ57" s="177">
        <v>1.86658270618722</v>
      </c>
      <c r="AK57" s="4">
        <v>45.549984324065697</v>
      </c>
      <c r="AL57" s="177">
        <v>2.1172047449950102</v>
      </c>
      <c r="AM57" s="4">
        <v>41.951243700017898</v>
      </c>
      <c r="AN57" s="177">
        <v>2.3111685200345198</v>
      </c>
      <c r="AO57" s="4">
        <v>-3.5987406240477702</v>
      </c>
      <c r="AP57" s="177">
        <v>2.3636922986614501</v>
      </c>
      <c r="AQ57" s="4">
        <v>45.373143824242099</v>
      </c>
      <c r="AR57" s="177">
        <v>1.7057898080877101</v>
      </c>
      <c r="AS57" s="4">
        <v>44.573232743341102</v>
      </c>
      <c r="AT57" s="177">
        <v>2.06716617270523</v>
      </c>
      <c r="AU57" s="4">
        <v>47.005763024592902</v>
      </c>
      <c r="AV57" s="177">
        <v>2.27589179018416</v>
      </c>
      <c r="AW57" s="4">
        <v>2.4325302812518399</v>
      </c>
      <c r="AX57" s="177">
        <v>2.71133732380008</v>
      </c>
      <c r="AY57" s="4">
        <v>27.494434001238101</v>
      </c>
      <c r="AZ57" s="177">
        <v>1.4353046568268399</v>
      </c>
      <c r="BA57" s="4">
        <v>26.566755425178499</v>
      </c>
      <c r="BB57" s="177">
        <v>1.66958508784395</v>
      </c>
      <c r="BC57" s="4">
        <v>29.347774281849201</v>
      </c>
      <c r="BD57" s="177">
        <v>2.0293941534461699</v>
      </c>
      <c r="BE57" s="4">
        <v>2.7810188566706699</v>
      </c>
      <c r="BF57" s="177">
        <v>2.25101853019711</v>
      </c>
      <c r="BG57" s="4">
        <v>8.7863300454582003</v>
      </c>
      <c r="BH57" s="177">
        <v>0.86388429016023105</v>
      </c>
      <c r="BI57" s="4">
        <v>8.3481125420768407</v>
      </c>
      <c r="BJ57" s="177">
        <v>0.96608375165970495</v>
      </c>
      <c r="BK57" s="4">
        <v>9.5892663169434105</v>
      </c>
      <c r="BL57" s="177">
        <v>1.42488706927469</v>
      </c>
      <c r="BM57" s="4">
        <v>1.24115377486657</v>
      </c>
      <c r="BN57" s="177">
        <v>1.577351127302</v>
      </c>
      <c r="BO57" s="4">
        <v>72.124361960368503</v>
      </c>
      <c r="BP57" s="177">
        <v>1.2997441987859</v>
      </c>
      <c r="BQ57" s="4">
        <v>73.256774010379701</v>
      </c>
      <c r="BR57" s="177">
        <v>1.6321070271576099</v>
      </c>
      <c r="BS57" s="4">
        <v>70.109672532278097</v>
      </c>
      <c r="BT57" s="177">
        <v>2.3514958464198399</v>
      </c>
      <c r="BU57" s="4">
        <v>-3.14710147810163</v>
      </c>
      <c r="BV57" s="177">
        <v>2.9527668814377201</v>
      </c>
      <c r="BW57" s="4">
        <v>7.6118191322248201</v>
      </c>
      <c r="BX57" s="177">
        <v>0.659515935150773</v>
      </c>
      <c r="BY57" s="4">
        <v>8.2217709352361403</v>
      </c>
      <c r="BZ57" s="177">
        <v>0.79042652836791505</v>
      </c>
      <c r="CA57" s="4">
        <v>6.5200490804292102</v>
      </c>
      <c r="CB57" s="177">
        <v>1.2288203684047201</v>
      </c>
      <c r="CC57" s="4">
        <v>-1.7017218548069299</v>
      </c>
      <c r="CD57" s="177">
        <v>1.48032074133153</v>
      </c>
      <c r="CE57" s="4">
        <v>37.242391861072598</v>
      </c>
      <c r="CF57" s="177">
        <v>1.5824551130094899</v>
      </c>
      <c r="CG57" s="4">
        <v>36.999173878321301</v>
      </c>
      <c r="CH57" s="177">
        <v>1.9261165837448899</v>
      </c>
      <c r="CI57" s="4">
        <v>37.586109280083598</v>
      </c>
      <c r="CJ57" s="177">
        <v>2.55817936342069</v>
      </c>
      <c r="CK57" s="4">
        <v>0.58693540176236103</v>
      </c>
      <c r="CL57" s="177">
        <v>3.1142162165976202</v>
      </c>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8"/>
    </row>
    <row r="58" spans="1:134" ht="13" customHeight="1" x14ac:dyDescent="0.35">
      <c r="A58" s="3" t="s">
        <v>398</v>
      </c>
      <c r="B58" s="171">
        <v>2</v>
      </c>
      <c r="C58" s="4">
        <v>75.822310132920606</v>
      </c>
      <c r="D58" s="177">
        <v>0.913643368245879</v>
      </c>
      <c r="E58" s="4">
        <v>76.149483926220597</v>
      </c>
      <c r="F58" s="177">
        <v>1.1835044904738401</v>
      </c>
      <c r="G58" s="4">
        <v>75.216908320501005</v>
      </c>
      <c r="H58" s="177">
        <v>1.4008723921820401</v>
      </c>
      <c r="I58" s="4">
        <v>-0.93257560571953502</v>
      </c>
      <c r="J58" s="177">
        <v>1.82069236848956</v>
      </c>
      <c r="K58" s="4">
        <v>29.309367626977298</v>
      </c>
      <c r="L58" s="177">
        <v>1.1244453261592799</v>
      </c>
      <c r="M58" s="4">
        <v>27.0741993174512</v>
      </c>
      <c r="N58" s="177">
        <v>1.42758672017544</v>
      </c>
      <c r="O58" s="4">
        <v>32.815044917761703</v>
      </c>
      <c r="P58" s="177">
        <v>1.5305870350961299</v>
      </c>
      <c r="Q58" s="4">
        <v>5.74084560031047</v>
      </c>
      <c r="R58" s="177">
        <v>1.9826139732244601</v>
      </c>
      <c r="S58" s="4">
        <v>48.930484001921499</v>
      </c>
      <c r="T58" s="177">
        <v>1.0509092249010401</v>
      </c>
      <c r="U58" s="4">
        <v>47.581183520711299</v>
      </c>
      <c r="V58" s="177">
        <v>1.6286738271468599</v>
      </c>
      <c r="W58" s="4">
        <v>50.918474783578198</v>
      </c>
      <c r="X58" s="177">
        <v>1.51588856908905</v>
      </c>
      <c r="Y58" s="4">
        <v>3.3372912628668101</v>
      </c>
      <c r="Z58" s="177">
        <v>2.4629589310400499</v>
      </c>
      <c r="AA58" s="4">
        <v>58.214484803728901</v>
      </c>
      <c r="AB58" s="177">
        <v>1.23102839355913</v>
      </c>
      <c r="AC58" s="4">
        <v>58.395937203765399</v>
      </c>
      <c r="AD58" s="177">
        <v>1.7046064061056301</v>
      </c>
      <c r="AE58" s="4">
        <v>58.039622127312803</v>
      </c>
      <c r="AF58" s="177">
        <v>1.6566229268095101</v>
      </c>
      <c r="AG58" s="4">
        <v>-0.35631507645260302</v>
      </c>
      <c r="AH58" s="177">
        <v>2.3944511886347599</v>
      </c>
      <c r="AI58" s="4">
        <v>39.2567307835305</v>
      </c>
      <c r="AJ58" s="177">
        <v>1.0441190814810299</v>
      </c>
      <c r="AK58" s="4">
        <v>36.3565228472252</v>
      </c>
      <c r="AL58" s="177">
        <v>1.5311956624052001</v>
      </c>
      <c r="AM58" s="4">
        <v>43.868160910487902</v>
      </c>
      <c r="AN58" s="177">
        <v>1.5363945377611501</v>
      </c>
      <c r="AO58" s="4">
        <v>7.5116380632627697</v>
      </c>
      <c r="AP58" s="177">
        <v>2.3254853065116099</v>
      </c>
      <c r="AQ58" s="4">
        <v>43.556745727967098</v>
      </c>
      <c r="AR58" s="177">
        <v>1.2274224501617499</v>
      </c>
      <c r="AS58" s="4">
        <v>41.774522581532302</v>
      </c>
      <c r="AT58" s="177">
        <v>1.6206725715228101</v>
      </c>
      <c r="AU58" s="4">
        <v>46.148246252273204</v>
      </c>
      <c r="AV58" s="177">
        <v>1.69202575243859</v>
      </c>
      <c r="AW58" s="4">
        <v>4.3737236707408398</v>
      </c>
      <c r="AX58" s="177">
        <v>2.26826781011727</v>
      </c>
      <c r="AY58" s="4">
        <v>48.425598231698899</v>
      </c>
      <c r="AZ58" s="177">
        <v>1.0950187643210201</v>
      </c>
      <c r="BA58" s="4">
        <v>47.5145162821524</v>
      </c>
      <c r="BB58" s="177">
        <v>1.44160396793988</v>
      </c>
      <c r="BC58" s="4">
        <v>49.7764849079012</v>
      </c>
      <c r="BD58" s="177">
        <v>1.65475529979515</v>
      </c>
      <c r="BE58" s="4">
        <v>2.2619686257488398</v>
      </c>
      <c r="BF58" s="177">
        <v>2.2179886821902701</v>
      </c>
      <c r="BG58" s="4">
        <v>41.422669097805603</v>
      </c>
      <c r="BH58" s="177">
        <v>1.0680875559024501</v>
      </c>
      <c r="BI58" s="4">
        <v>40.884856161538799</v>
      </c>
      <c r="BJ58" s="177">
        <v>1.3856263413438501</v>
      </c>
      <c r="BK58" s="4">
        <v>42.014173620983897</v>
      </c>
      <c r="BL58" s="177">
        <v>1.5227306110021099</v>
      </c>
      <c r="BM58" s="4">
        <v>1.1293174594451001</v>
      </c>
      <c r="BN58" s="177">
        <v>1.9981977946226499</v>
      </c>
      <c r="BO58" s="4">
        <v>60.002871972941698</v>
      </c>
      <c r="BP58" s="177">
        <v>1.06935074075925</v>
      </c>
      <c r="BQ58" s="4">
        <v>60.3743393659487</v>
      </c>
      <c r="BR58" s="177">
        <v>1.3912773199486499</v>
      </c>
      <c r="BS58" s="4">
        <v>59.2363808170239</v>
      </c>
      <c r="BT58" s="177">
        <v>1.5845068771695701</v>
      </c>
      <c r="BU58" s="4">
        <v>-1.1379585489247599</v>
      </c>
      <c r="BV58" s="177">
        <v>2.0772704138540998</v>
      </c>
      <c r="BW58" s="4">
        <v>62.047954757622897</v>
      </c>
      <c r="BX58" s="177">
        <v>0.93691857478976404</v>
      </c>
      <c r="BY58" s="4">
        <v>63.805341286337303</v>
      </c>
      <c r="BZ58" s="177">
        <v>1.0715837570756099</v>
      </c>
      <c r="CA58" s="4">
        <v>59.1693492063796</v>
      </c>
      <c r="CB58" s="177">
        <v>1.9081325001006699</v>
      </c>
      <c r="CC58" s="4">
        <v>-4.6359920799577496</v>
      </c>
      <c r="CD58" s="177">
        <v>2.2769682413900001</v>
      </c>
      <c r="CE58" s="4">
        <v>55.141614349445902</v>
      </c>
      <c r="CF58" s="177">
        <v>1.07467375441202</v>
      </c>
      <c r="CG58" s="4">
        <v>54.204928461542899</v>
      </c>
      <c r="CH58" s="177">
        <v>1.7131463256568</v>
      </c>
      <c r="CI58" s="4">
        <v>56.627289417414403</v>
      </c>
      <c r="CJ58" s="177">
        <v>1.5602349904263</v>
      </c>
      <c r="CK58" s="4">
        <v>2.4223609558714601</v>
      </c>
      <c r="CL58" s="177">
        <v>2.58733313104598</v>
      </c>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8"/>
    </row>
    <row r="59" spans="1:134" ht="13" customHeight="1" x14ac:dyDescent="0.35">
      <c r="A59" s="3" t="s">
        <v>399</v>
      </c>
      <c r="B59" s="171">
        <v>2</v>
      </c>
      <c r="C59" s="4">
        <v>87.647344983532605</v>
      </c>
      <c r="D59" s="177">
        <v>1.3168518878837401</v>
      </c>
      <c r="E59" s="4">
        <v>87.189348621711005</v>
      </c>
      <c r="F59" s="177">
        <v>1.7294753137102099</v>
      </c>
      <c r="G59" s="4">
        <v>88.727045762041001</v>
      </c>
      <c r="H59" s="177">
        <v>1.36241128310347</v>
      </c>
      <c r="I59" s="4">
        <v>1.53769714032994</v>
      </c>
      <c r="J59" s="177">
        <v>2.1333447724506498</v>
      </c>
      <c r="K59" s="4">
        <v>44.065210874972699</v>
      </c>
      <c r="L59" s="177">
        <v>1.76914105565921</v>
      </c>
      <c r="M59" s="4">
        <v>41.386659055465302</v>
      </c>
      <c r="N59" s="177">
        <v>2.3211071973628901</v>
      </c>
      <c r="O59" s="4">
        <v>50.817785323339599</v>
      </c>
      <c r="P59" s="177">
        <v>1.9887773439827801</v>
      </c>
      <c r="Q59" s="4">
        <v>9.4311262678743404</v>
      </c>
      <c r="R59" s="177">
        <v>3.0473567624517601</v>
      </c>
      <c r="S59" s="4">
        <v>74.310653898551493</v>
      </c>
      <c r="T59" s="177">
        <v>1.6432031642420999</v>
      </c>
      <c r="U59" s="4">
        <v>72.4012566454184</v>
      </c>
      <c r="V59" s="177">
        <v>2.5012491997173498</v>
      </c>
      <c r="W59" s="4">
        <v>79.102030351768306</v>
      </c>
      <c r="X59" s="177">
        <v>2.2141226255081801</v>
      </c>
      <c r="Y59" s="4">
        <v>6.7007737063498798</v>
      </c>
      <c r="Z59" s="177">
        <v>3.95654660229695</v>
      </c>
      <c r="AA59" s="4">
        <v>76.839973362638304</v>
      </c>
      <c r="AB59" s="177">
        <v>2.1295285503571</v>
      </c>
      <c r="AC59" s="4">
        <v>74.660579007261404</v>
      </c>
      <c r="AD59" s="177">
        <v>2.96330219998997</v>
      </c>
      <c r="AE59" s="4">
        <v>82.198301245029199</v>
      </c>
      <c r="AF59" s="177">
        <v>2.13962102771651</v>
      </c>
      <c r="AG59" s="4">
        <v>7.5377222377677802</v>
      </c>
      <c r="AH59" s="177">
        <v>3.8926278319727801</v>
      </c>
      <c r="AI59" s="4">
        <v>59.858183454031902</v>
      </c>
      <c r="AJ59" s="177">
        <v>2.2465115110184599</v>
      </c>
      <c r="AK59" s="4">
        <v>56.521969822553999</v>
      </c>
      <c r="AL59" s="177">
        <v>2.6608475665224902</v>
      </c>
      <c r="AM59" s="4">
        <v>68.011694583809302</v>
      </c>
      <c r="AN59" s="177">
        <v>3.06282176625432</v>
      </c>
      <c r="AO59" s="4">
        <v>11.4897247612553</v>
      </c>
      <c r="AP59" s="177">
        <v>3.7775936605066498</v>
      </c>
      <c r="AQ59" s="4">
        <v>67.255265198057998</v>
      </c>
      <c r="AR59" s="177">
        <v>2.4142576513631102</v>
      </c>
      <c r="AS59" s="4">
        <v>65.591697534720595</v>
      </c>
      <c r="AT59" s="177">
        <v>3.1017197954612499</v>
      </c>
      <c r="AU59" s="4">
        <v>71.329366891273196</v>
      </c>
      <c r="AV59" s="177">
        <v>2.4886542891689798</v>
      </c>
      <c r="AW59" s="4">
        <v>5.73766935655257</v>
      </c>
      <c r="AX59" s="177">
        <v>3.7565968135468899</v>
      </c>
      <c r="AY59" s="4">
        <v>74.331035687462801</v>
      </c>
      <c r="AZ59" s="177">
        <v>2.8865670769084102</v>
      </c>
      <c r="BA59" s="4">
        <v>72.156727818386102</v>
      </c>
      <c r="BB59" s="177">
        <v>3.81631676501789</v>
      </c>
      <c r="BC59" s="4">
        <v>79.659418997690494</v>
      </c>
      <c r="BD59" s="177">
        <v>1.9956845244835899</v>
      </c>
      <c r="BE59" s="4">
        <v>7.5026911793043602</v>
      </c>
      <c r="BF59" s="177">
        <v>4.0182844569817799</v>
      </c>
      <c r="BG59" s="4">
        <v>53.061767303124803</v>
      </c>
      <c r="BH59" s="177">
        <v>1.92799392525921</v>
      </c>
      <c r="BI59" s="4">
        <v>50.546065585693</v>
      </c>
      <c r="BJ59" s="177">
        <v>2.73829443927692</v>
      </c>
      <c r="BK59" s="4">
        <v>59.275158491647403</v>
      </c>
      <c r="BL59" s="177">
        <v>2.4348413868812102</v>
      </c>
      <c r="BM59" s="4">
        <v>8.7290929059543299</v>
      </c>
      <c r="BN59" s="177">
        <v>3.9930662302451601</v>
      </c>
      <c r="BO59" s="4">
        <v>85.6575733418791</v>
      </c>
      <c r="BP59" s="177">
        <v>1.27485353892718</v>
      </c>
      <c r="BQ59" s="4">
        <v>85.362777595066603</v>
      </c>
      <c r="BR59" s="177">
        <v>1.6859424075770599</v>
      </c>
      <c r="BS59" s="4">
        <v>86.323516765428096</v>
      </c>
      <c r="BT59" s="177">
        <v>1.7389781936255999</v>
      </c>
      <c r="BU59" s="4">
        <v>0.96073917036157797</v>
      </c>
      <c r="BV59" s="177">
        <v>2.4858192182358398</v>
      </c>
      <c r="BW59" s="4">
        <v>39.554251714593597</v>
      </c>
      <c r="BX59" s="177">
        <v>1.7973817447811</v>
      </c>
      <c r="BY59" s="4">
        <v>37.829743082188301</v>
      </c>
      <c r="BZ59" s="177">
        <v>2.05452757290871</v>
      </c>
      <c r="CA59" s="4">
        <v>43.843396461651203</v>
      </c>
      <c r="CB59" s="177">
        <v>3.02464451679334</v>
      </c>
      <c r="CC59" s="4">
        <v>6.0136533794629097</v>
      </c>
      <c r="CD59" s="177">
        <v>3.4588754611203401</v>
      </c>
      <c r="CE59" s="4">
        <v>68.444811667319499</v>
      </c>
      <c r="CF59" s="177">
        <v>1.8497913408666</v>
      </c>
      <c r="CG59" s="4">
        <v>66.268448391380602</v>
      </c>
      <c r="CH59" s="177">
        <v>2.48827431640678</v>
      </c>
      <c r="CI59" s="4">
        <v>73.856126193482098</v>
      </c>
      <c r="CJ59" s="177">
        <v>1.9709715243127199</v>
      </c>
      <c r="CK59" s="4">
        <v>7.5876778021015001</v>
      </c>
      <c r="CL59" s="177">
        <v>3.2993053667699899</v>
      </c>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8"/>
    </row>
    <row r="60" spans="1:134" ht="13" customHeight="1" x14ac:dyDescent="0.35">
      <c r="A60" s="3" t="s">
        <v>400</v>
      </c>
      <c r="B60" s="171">
        <v>2</v>
      </c>
      <c r="C60" s="4">
        <v>77.838830718214197</v>
      </c>
      <c r="D60" s="177">
        <v>1.78558006197629</v>
      </c>
      <c r="E60" s="4">
        <v>79.211627112099507</v>
      </c>
      <c r="F60" s="177">
        <v>2.2716434878551302</v>
      </c>
      <c r="G60" s="4">
        <v>75.199790023740604</v>
      </c>
      <c r="H60" s="177">
        <v>3.7407613393375501</v>
      </c>
      <c r="I60" s="4">
        <v>-4.0118370883589698</v>
      </c>
      <c r="J60" s="177">
        <v>4.73031166930953</v>
      </c>
      <c r="K60" s="4">
        <v>23.37906308626</v>
      </c>
      <c r="L60" s="177">
        <v>1.46117892462217</v>
      </c>
      <c r="M60" s="4">
        <v>18.753562054289802</v>
      </c>
      <c r="N60" s="177">
        <v>2.04451946487998</v>
      </c>
      <c r="O60" s="4">
        <v>32.291420724756399</v>
      </c>
      <c r="P60" s="177">
        <v>3.8808853690468501</v>
      </c>
      <c r="Q60" s="4">
        <v>13.5378586704666</v>
      </c>
      <c r="R60" s="177">
        <v>5.13005948433144</v>
      </c>
      <c r="S60" s="4">
        <v>43.771534300186303</v>
      </c>
      <c r="T60" s="177">
        <v>2.4551199003231798</v>
      </c>
      <c r="U60" s="4">
        <v>41.597180300839199</v>
      </c>
      <c r="V60" s="177">
        <v>2.7515562690097899</v>
      </c>
      <c r="W60" s="4">
        <v>47.605387883257102</v>
      </c>
      <c r="X60" s="177">
        <v>4.4211215073909198</v>
      </c>
      <c r="Y60" s="4">
        <v>6.0082075824179197</v>
      </c>
      <c r="Z60" s="177">
        <v>4.9912199178781096</v>
      </c>
      <c r="AA60" s="4">
        <v>64.472499409719802</v>
      </c>
      <c r="AB60" s="177">
        <v>2.49776504086921</v>
      </c>
      <c r="AC60" s="4">
        <v>62.287926426566003</v>
      </c>
      <c r="AD60" s="177">
        <v>3.1420252532247002</v>
      </c>
      <c r="AE60" s="4">
        <v>68.445386221892505</v>
      </c>
      <c r="AF60" s="177">
        <v>2.9506454213917599</v>
      </c>
      <c r="AG60" s="4">
        <v>6.15745979532654</v>
      </c>
      <c r="AH60" s="177">
        <v>3.7458380338614199</v>
      </c>
      <c r="AI60" s="4">
        <v>48.178417595153803</v>
      </c>
      <c r="AJ60" s="177">
        <v>2.2056958004335501</v>
      </c>
      <c r="AK60" s="4">
        <v>45.184533853145901</v>
      </c>
      <c r="AL60" s="177">
        <v>2.75470828010286</v>
      </c>
      <c r="AM60" s="4">
        <v>53.237430420185298</v>
      </c>
      <c r="AN60" s="177">
        <v>2.8850768444583399</v>
      </c>
      <c r="AO60" s="4">
        <v>8.0528965670393902</v>
      </c>
      <c r="AP60" s="177">
        <v>3.68260904251719</v>
      </c>
      <c r="AQ60" s="4">
        <v>47.906138486521598</v>
      </c>
      <c r="AR60" s="177">
        <v>1.4500080898126499</v>
      </c>
      <c r="AS60" s="4">
        <v>44.862257706247298</v>
      </c>
      <c r="AT60" s="177">
        <v>2.8431025022665501</v>
      </c>
      <c r="AU60" s="4">
        <v>53.454358969538497</v>
      </c>
      <c r="AV60" s="177">
        <v>3.81842984897939</v>
      </c>
      <c r="AW60" s="4">
        <v>8.5921012632911697</v>
      </c>
      <c r="AX60" s="177">
        <v>6.0463350945597396</v>
      </c>
      <c r="AY60" s="4">
        <v>48.556666099307598</v>
      </c>
      <c r="AZ60" s="177">
        <v>2.5353749952077398</v>
      </c>
      <c r="BA60" s="4">
        <v>44.824112212713501</v>
      </c>
      <c r="BB60" s="177">
        <v>2.60271781581159</v>
      </c>
      <c r="BC60" s="4">
        <v>55.084880301206503</v>
      </c>
      <c r="BD60" s="177">
        <v>4.4477749036555503</v>
      </c>
      <c r="BE60" s="4">
        <v>10.260768088492901</v>
      </c>
      <c r="BF60" s="177">
        <v>4.4551580640691499</v>
      </c>
      <c r="BG60" s="4">
        <v>32.025472480830501</v>
      </c>
      <c r="BH60" s="177">
        <v>2.5266551536636799</v>
      </c>
      <c r="BI60" s="4">
        <v>29.464929235647901</v>
      </c>
      <c r="BJ60" s="177">
        <v>2.4855309401880898</v>
      </c>
      <c r="BK60" s="4">
        <v>36.403840743678501</v>
      </c>
      <c r="BL60" s="177">
        <v>4.1508763045847301</v>
      </c>
      <c r="BM60" s="4">
        <v>6.9389115080306603</v>
      </c>
      <c r="BN60" s="177">
        <v>3.9956978476829099</v>
      </c>
      <c r="BO60" s="4">
        <v>79.498739260827506</v>
      </c>
      <c r="BP60" s="177">
        <v>1.9583683281283699</v>
      </c>
      <c r="BQ60" s="4">
        <v>78.600732509163805</v>
      </c>
      <c r="BR60" s="177">
        <v>2.8169781816013</v>
      </c>
      <c r="BS60" s="4">
        <v>80.830214577279904</v>
      </c>
      <c r="BT60" s="177">
        <v>2.43728817704178</v>
      </c>
      <c r="BU60" s="4">
        <v>2.2294820681161398</v>
      </c>
      <c r="BV60" s="177">
        <v>3.8090594975472301</v>
      </c>
      <c r="BW60" s="4">
        <v>27.919358865167901</v>
      </c>
      <c r="BX60" s="177">
        <v>2.37702293694616</v>
      </c>
      <c r="BY60" s="4">
        <v>28.734224177419701</v>
      </c>
      <c r="BZ60" s="177">
        <v>2.6771274684658302</v>
      </c>
      <c r="CA60" s="4">
        <v>26.653536611627199</v>
      </c>
      <c r="CB60" s="177">
        <v>4.0243224542830296</v>
      </c>
      <c r="CC60" s="4">
        <v>-2.0806875657925099</v>
      </c>
      <c r="CD60" s="177">
        <v>4.5199244154485401</v>
      </c>
      <c r="CE60" s="4">
        <v>55.214754577719802</v>
      </c>
      <c r="CF60" s="177">
        <v>2.3486750190875099</v>
      </c>
      <c r="CG60" s="4">
        <v>52.773931839636496</v>
      </c>
      <c r="CH60" s="177">
        <v>2.46176064129721</v>
      </c>
      <c r="CI60" s="4">
        <v>59.471707431790399</v>
      </c>
      <c r="CJ60" s="177">
        <v>3.7473136482237202</v>
      </c>
      <c r="CK60" s="4">
        <v>6.6977755921539099</v>
      </c>
      <c r="CL60" s="177">
        <v>3.79364306890752</v>
      </c>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8"/>
    </row>
    <row r="61" spans="1:134" ht="13" customHeight="1" x14ac:dyDescent="0.35">
      <c r="A61" s="3" t="s">
        <v>401</v>
      </c>
      <c r="B61" s="171">
        <v>2</v>
      </c>
      <c r="C61" s="4">
        <v>65.766244510612296</v>
      </c>
      <c r="D61" s="177">
        <v>1.12488113610134</v>
      </c>
      <c r="E61" s="4">
        <v>65.487379392102099</v>
      </c>
      <c r="F61" s="177">
        <v>1.27717151225752</v>
      </c>
      <c r="G61" s="4">
        <v>66.169030655306003</v>
      </c>
      <c r="H61" s="177">
        <v>1.89096935832555</v>
      </c>
      <c r="I61" s="4">
        <v>0.68165126320388902</v>
      </c>
      <c r="J61" s="177">
        <v>2.1409870470072501</v>
      </c>
      <c r="K61" s="4">
        <v>47.548238474362698</v>
      </c>
      <c r="L61" s="177">
        <v>1.2909820693835801</v>
      </c>
      <c r="M61" s="4">
        <v>44.449379068833103</v>
      </c>
      <c r="N61" s="177">
        <v>1.48684967894284</v>
      </c>
      <c r="O61" s="4">
        <v>52.956711470791902</v>
      </c>
      <c r="P61" s="177">
        <v>1.8816313559709099</v>
      </c>
      <c r="Q61" s="4">
        <v>8.5073324019587506</v>
      </c>
      <c r="R61" s="177">
        <v>2.0791020029705298</v>
      </c>
      <c r="S61" s="4">
        <v>66.978502936973797</v>
      </c>
      <c r="T61" s="177">
        <v>1.13855013185335</v>
      </c>
      <c r="U61" s="4">
        <v>66.677548881995406</v>
      </c>
      <c r="V61" s="177">
        <v>1.39966967551577</v>
      </c>
      <c r="W61" s="4">
        <v>67.424465848683795</v>
      </c>
      <c r="X61" s="177">
        <v>1.6697152799884001</v>
      </c>
      <c r="Y61" s="4">
        <v>0.74691696668844498</v>
      </c>
      <c r="Z61" s="177">
        <v>2.0450644518564798</v>
      </c>
      <c r="AA61" s="4">
        <v>73.510838032085204</v>
      </c>
      <c r="AB61" s="177">
        <v>1.06098688542186</v>
      </c>
      <c r="AC61" s="4">
        <v>74.654048266677293</v>
      </c>
      <c r="AD61" s="177">
        <v>1.18143297421622</v>
      </c>
      <c r="AE61" s="4">
        <v>71.380366381164805</v>
      </c>
      <c r="AF61" s="177">
        <v>2.06232155456944</v>
      </c>
      <c r="AG61" s="4">
        <v>-3.27368188551254</v>
      </c>
      <c r="AH61" s="177">
        <v>2.3734195839628098</v>
      </c>
      <c r="AI61" s="4">
        <v>54.100950941194199</v>
      </c>
      <c r="AJ61" s="177">
        <v>1.2719681078907801</v>
      </c>
      <c r="AK61" s="4">
        <v>51.542498030740603</v>
      </c>
      <c r="AL61" s="177">
        <v>1.5087725651661299</v>
      </c>
      <c r="AM61" s="4">
        <v>58.571816166157198</v>
      </c>
      <c r="AN61" s="177">
        <v>1.94513452719781</v>
      </c>
      <c r="AO61" s="4">
        <v>7.0293181354166201</v>
      </c>
      <c r="AP61" s="177">
        <v>2.3384210560506</v>
      </c>
      <c r="AQ61" s="4">
        <v>64.599546185456802</v>
      </c>
      <c r="AR61" s="177">
        <v>1.05051203866497</v>
      </c>
      <c r="AS61" s="4">
        <v>64.219862161806105</v>
      </c>
      <c r="AT61" s="177">
        <v>1.3703715922591999</v>
      </c>
      <c r="AU61" s="4">
        <v>65.180154933000395</v>
      </c>
      <c r="AV61" s="177">
        <v>1.7177585277473899</v>
      </c>
      <c r="AW61" s="4">
        <v>0.96029277119427503</v>
      </c>
      <c r="AX61" s="177">
        <v>2.2452082668101601</v>
      </c>
      <c r="AY61" s="4">
        <v>69.806260940475994</v>
      </c>
      <c r="AZ61" s="177">
        <v>1.0147077487723399</v>
      </c>
      <c r="BA61" s="4">
        <v>70.781787007023496</v>
      </c>
      <c r="BB61" s="177">
        <v>1.1880794696197501</v>
      </c>
      <c r="BC61" s="4">
        <v>67.966480025773805</v>
      </c>
      <c r="BD61" s="177">
        <v>1.7205967499577499</v>
      </c>
      <c r="BE61" s="4">
        <v>-2.8153069812496301</v>
      </c>
      <c r="BF61" s="177">
        <v>2.0123073271558898</v>
      </c>
      <c r="BG61" s="4">
        <v>54.615461561845699</v>
      </c>
      <c r="BH61" s="177">
        <v>1.27798121131721</v>
      </c>
      <c r="BI61" s="4">
        <v>52.666287526911397</v>
      </c>
      <c r="BJ61" s="177">
        <v>1.4608518822198699</v>
      </c>
      <c r="BK61" s="4">
        <v>57.985305775498801</v>
      </c>
      <c r="BL61" s="177">
        <v>2.1574526540818</v>
      </c>
      <c r="BM61" s="4">
        <v>5.3190182485874402</v>
      </c>
      <c r="BN61" s="177">
        <v>2.51500161165223</v>
      </c>
      <c r="BO61" s="4">
        <v>62.8153366590075</v>
      </c>
      <c r="BP61" s="177">
        <v>1.17559172241478</v>
      </c>
      <c r="BQ61" s="4">
        <v>61.492349487733101</v>
      </c>
      <c r="BR61" s="177">
        <v>1.48466387084778</v>
      </c>
      <c r="BS61" s="4">
        <v>65.085959553152904</v>
      </c>
      <c r="BT61" s="177">
        <v>1.8321230885633499</v>
      </c>
      <c r="BU61" s="4">
        <v>3.5936100654198402</v>
      </c>
      <c r="BV61" s="177">
        <v>2.3414394409557202</v>
      </c>
      <c r="BW61" s="4">
        <v>57.616685029755899</v>
      </c>
      <c r="BX61" s="177">
        <v>1.1665645755776799</v>
      </c>
      <c r="BY61" s="4">
        <v>58.134756607632703</v>
      </c>
      <c r="BZ61" s="177">
        <v>1.2732999447325799</v>
      </c>
      <c r="CA61" s="4">
        <v>56.563571959922797</v>
      </c>
      <c r="CB61" s="177">
        <v>1.96527420163533</v>
      </c>
      <c r="CC61" s="4">
        <v>-1.57118464770995</v>
      </c>
      <c r="CD61" s="177">
        <v>2.14265286266347</v>
      </c>
      <c r="CE61" s="4">
        <v>51.300160780770803</v>
      </c>
      <c r="CF61" s="177">
        <v>1.2185779969772801</v>
      </c>
      <c r="CG61" s="4">
        <v>48.933027167170899</v>
      </c>
      <c r="CH61" s="177">
        <v>1.4798883074126901</v>
      </c>
      <c r="CI61" s="4">
        <v>55.414062130987503</v>
      </c>
      <c r="CJ61" s="177">
        <v>1.65493227516335</v>
      </c>
      <c r="CK61" s="4">
        <v>6.4810349638166</v>
      </c>
      <c r="CL61" s="177">
        <v>2.0162785926317599</v>
      </c>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8"/>
    </row>
    <row r="62" spans="1:134" ht="13" customHeight="1" x14ac:dyDescent="0.35">
      <c r="A62" s="3" t="s">
        <v>402</v>
      </c>
      <c r="B62" s="171">
        <v>2</v>
      </c>
      <c r="C62" s="4">
        <v>80.0197369836511</v>
      </c>
      <c r="D62" s="177">
        <v>0.91218505832900798</v>
      </c>
      <c r="E62" s="4">
        <v>81.283719938819203</v>
      </c>
      <c r="F62" s="177">
        <v>0.97568538555948603</v>
      </c>
      <c r="G62" s="4">
        <v>77.249110023567496</v>
      </c>
      <c r="H62" s="177">
        <v>1.5688854415812401</v>
      </c>
      <c r="I62" s="4">
        <v>-4.0346099152517096</v>
      </c>
      <c r="J62" s="177">
        <v>1.6507177698851401</v>
      </c>
      <c r="K62" s="4">
        <v>47.838283509471403</v>
      </c>
      <c r="L62" s="177">
        <v>1.19510075492075</v>
      </c>
      <c r="M62" s="4">
        <v>45.5666326333223</v>
      </c>
      <c r="N62" s="177">
        <v>1.3830338575537</v>
      </c>
      <c r="O62" s="4">
        <v>52.822933932076999</v>
      </c>
      <c r="P62" s="177">
        <v>1.74860813047208</v>
      </c>
      <c r="Q62" s="4">
        <v>7.2563012987546598</v>
      </c>
      <c r="R62" s="177">
        <v>1.98359936970761</v>
      </c>
      <c r="S62" s="4">
        <v>58.3787378108673</v>
      </c>
      <c r="T62" s="177">
        <v>1.2198910323641601</v>
      </c>
      <c r="U62" s="4">
        <v>56.957448217278802</v>
      </c>
      <c r="V62" s="177">
        <v>1.42428141677774</v>
      </c>
      <c r="W62" s="4">
        <v>61.4899794921308</v>
      </c>
      <c r="X62" s="177">
        <v>1.7514257762569601</v>
      </c>
      <c r="Y62" s="4">
        <v>4.5325312748519897</v>
      </c>
      <c r="Z62" s="177">
        <v>2.0027456767994698</v>
      </c>
      <c r="AA62" s="4">
        <v>70.347492749953005</v>
      </c>
      <c r="AB62" s="177">
        <v>1.04879378165901</v>
      </c>
      <c r="AC62" s="4">
        <v>69.781667691675807</v>
      </c>
      <c r="AD62" s="177">
        <v>1.32636925984655</v>
      </c>
      <c r="AE62" s="4">
        <v>71.588315143746598</v>
      </c>
      <c r="AF62" s="177">
        <v>1.29749117760754</v>
      </c>
      <c r="AG62" s="4">
        <v>1.8066474520707601</v>
      </c>
      <c r="AH62" s="177">
        <v>1.7184777563470901</v>
      </c>
      <c r="AI62" s="4">
        <v>52.132234076704897</v>
      </c>
      <c r="AJ62" s="177">
        <v>1.1843697882171</v>
      </c>
      <c r="AK62" s="4">
        <v>50.476949261650702</v>
      </c>
      <c r="AL62" s="177">
        <v>1.2965095727910401</v>
      </c>
      <c r="AM62" s="4">
        <v>55.768532337038998</v>
      </c>
      <c r="AN62" s="177">
        <v>1.9392973519468899</v>
      </c>
      <c r="AO62" s="4">
        <v>5.2915830753883002</v>
      </c>
      <c r="AP62" s="177">
        <v>2.0852070422279199</v>
      </c>
      <c r="AQ62" s="4">
        <v>55.260698523073998</v>
      </c>
      <c r="AR62" s="177">
        <v>1.25185391752429</v>
      </c>
      <c r="AS62" s="4">
        <v>54.134518779964601</v>
      </c>
      <c r="AT62" s="177">
        <v>1.4311952775782699</v>
      </c>
      <c r="AU62" s="4">
        <v>57.729179755937103</v>
      </c>
      <c r="AV62" s="177">
        <v>1.9171891964152199</v>
      </c>
      <c r="AW62" s="4">
        <v>3.5946609759725199</v>
      </c>
      <c r="AX62" s="177">
        <v>2.1490944578498001</v>
      </c>
      <c r="AY62" s="4">
        <v>65.399367902341794</v>
      </c>
      <c r="AZ62" s="177">
        <v>1.1055353298336501</v>
      </c>
      <c r="BA62" s="4">
        <v>65.376182577693001</v>
      </c>
      <c r="BB62" s="177">
        <v>1.2926866313285099</v>
      </c>
      <c r="BC62" s="4">
        <v>65.450177683348002</v>
      </c>
      <c r="BD62" s="177">
        <v>1.66399027183127</v>
      </c>
      <c r="BE62" s="4">
        <v>7.3995105654930199E-2</v>
      </c>
      <c r="BF62" s="177">
        <v>1.91879776883606</v>
      </c>
      <c r="BG62" s="4">
        <v>52.4884111459141</v>
      </c>
      <c r="BH62" s="177">
        <v>1.1938799170786401</v>
      </c>
      <c r="BI62" s="4">
        <v>51.230786455952099</v>
      </c>
      <c r="BJ62" s="177">
        <v>1.2863131490233899</v>
      </c>
      <c r="BK62" s="4">
        <v>55.2448603898942</v>
      </c>
      <c r="BL62" s="177">
        <v>1.84159588584679</v>
      </c>
      <c r="BM62" s="4">
        <v>4.0140739339420204</v>
      </c>
      <c r="BN62" s="177">
        <v>1.8977591054638201</v>
      </c>
      <c r="BO62" s="4">
        <v>70.338421427293497</v>
      </c>
      <c r="BP62" s="177">
        <v>0.93241302989160402</v>
      </c>
      <c r="BQ62" s="4">
        <v>70.534194454056006</v>
      </c>
      <c r="BR62" s="177">
        <v>1.0527816222017801</v>
      </c>
      <c r="BS62" s="4">
        <v>69.909102237282298</v>
      </c>
      <c r="BT62" s="177">
        <v>1.7252930915998801</v>
      </c>
      <c r="BU62" s="4">
        <v>-0.62509221677367999</v>
      </c>
      <c r="BV62" s="177">
        <v>1.95427673646528</v>
      </c>
      <c r="BW62" s="4">
        <v>47.186059285282198</v>
      </c>
      <c r="BX62" s="177">
        <v>1.21273649445396</v>
      </c>
      <c r="BY62" s="4">
        <v>45.663762077413402</v>
      </c>
      <c r="BZ62" s="177">
        <v>1.31473896426559</v>
      </c>
      <c r="CA62" s="4">
        <v>50.529469681434897</v>
      </c>
      <c r="CB62" s="177">
        <v>1.7368884334775501</v>
      </c>
      <c r="CC62" s="4">
        <v>4.8657076040214697</v>
      </c>
      <c r="CD62" s="177">
        <v>1.7486093350574801</v>
      </c>
      <c r="CE62" s="4">
        <v>61.879717151255299</v>
      </c>
      <c r="CF62" s="177">
        <v>1.22446655093292</v>
      </c>
      <c r="CG62" s="4">
        <v>61.073502938903502</v>
      </c>
      <c r="CH62" s="177">
        <v>1.4186713163234299</v>
      </c>
      <c r="CI62" s="4">
        <v>63.647699382241797</v>
      </c>
      <c r="CJ62" s="177">
        <v>1.8487361114707901</v>
      </c>
      <c r="CK62" s="4">
        <v>2.57419644333834</v>
      </c>
      <c r="CL62" s="177">
        <v>2.1041144820970699</v>
      </c>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8"/>
    </row>
    <row r="63" spans="1:134" ht="13" customHeight="1" x14ac:dyDescent="0.35">
      <c r="A63" s="192" t="s">
        <v>403</v>
      </c>
      <c r="B63" s="172">
        <v>2</v>
      </c>
      <c r="C63" s="42">
        <v>66.014056502152698</v>
      </c>
      <c r="D63" s="178">
        <v>0.25688650269442498</v>
      </c>
      <c r="E63" s="42">
        <v>67.256840492794396</v>
      </c>
      <c r="F63" s="178">
        <v>0.30449831260702698</v>
      </c>
      <c r="G63" s="42">
        <v>61.568514669545898</v>
      </c>
      <c r="H63" s="178">
        <v>0.49655871031978999</v>
      </c>
      <c r="I63" s="42">
        <v>-5.6883258232484799</v>
      </c>
      <c r="J63" s="178">
        <v>0.56564564382455795</v>
      </c>
      <c r="K63" s="42">
        <v>20.364123468054501</v>
      </c>
      <c r="L63" s="178">
        <v>0.21824500705518299</v>
      </c>
      <c r="M63" s="42">
        <v>18.803182661274899</v>
      </c>
      <c r="N63" s="178">
        <v>0.26723753833800501</v>
      </c>
      <c r="O63" s="42">
        <v>23.691233498790002</v>
      </c>
      <c r="P63" s="178">
        <v>0.42159968719700802</v>
      </c>
      <c r="Q63" s="42">
        <v>4.8880508375151299</v>
      </c>
      <c r="R63" s="178">
        <v>0.49479101406422099</v>
      </c>
      <c r="S63" s="42">
        <v>34.3145276658041</v>
      </c>
      <c r="T63" s="178">
        <v>0.25466067723208002</v>
      </c>
      <c r="U63" s="42">
        <v>34.266190196308898</v>
      </c>
      <c r="V63" s="178">
        <v>0.30738736211071999</v>
      </c>
      <c r="W63" s="42">
        <v>33.783900240034697</v>
      </c>
      <c r="X63" s="178">
        <v>0.455896977580455</v>
      </c>
      <c r="Y63" s="42">
        <v>-0.48228995627422899</v>
      </c>
      <c r="Z63" s="178">
        <v>0.538554479177622</v>
      </c>
      <c r="AA63" s="42">
        <v>44.788404728008302</v>
      </c>
      <c r="AB63" s="178">
        <v>0.26493879233115702</v>
      </c>
      <c r="AC63" s="42">
        <v>43.990018543024803</v>
      </c>
      <c r="AD63" s="178">
        <v>0.32380053722588398</v>
      </c>
      <c r="AE63" s="42">
        <v>46.3804327048326</v>
      </c>
      <c r="AF63" s="178">
        <v>0.44591019330912002</v>
      </c>
      <c r="AG63" s="42">
        <v>2.3904141618077501</v>
      </c>
      <c r="AH63" s="178">
        <v>0.53763419837621595</v>
      </c>
      <c r="AI63" s="42">
        <v>34.108261553544303</v>
      </c>
      <c r="AJ63" s="178">
        <v>0.26081783510296203</v>
      </c>
      <c r="AK63" s="42">
        <v>33.357271481558598</v>
      </c>
      <c r="AL63" s="178">
        <v>0.31319231664758301</v>
      </c>
      <c r="AM63" s="42">
        <v>35.5694714142656</v>
      </c>
      <c r="AN63" s="178">
        <v>0.45306418806520699</v>
      </c>
      <c r="AO63" s="42">
        <v>2.2121999327070698</v>
      </c>
      <c r="AP63" s="178">
        <v>0.52493566050615004</v>
      </c>
      <c r="AQ63" s="42">
        <v>31.2611182662841</v>
      </c>
      <c r="AR63" s="178">
        <v>0.24443467095823099</v>
      </c>
      <c r="AS63" s="42">
        <v>30.655767988194398</v>
      </c>
      <c r="AT63" s="178">
        <v>0.302548414991819</v>
      </c>
      <c r="AU63" s="42">
        <v>32.065032458702397</v>
      </c>
      <c r="AV63" s="178">
        <v>0.44892415746828601</v>
      </c>
      <c r="AW63" s="42">
        <v>1.40926447050797</v>
      </c>
      <c r="AX63" s="178">
        <v>0.54195734419877095</v>
      </c>
      <c r="AY63" s="42">
        <v>38.202337620595401</v>
      </c>
      <c r="AZ63" s="178">
        <v>0.25723383344185302</v>
      </c>
      <c r="BA63" s="42">
        <v>37.797545388840199</v>
      </c>
      <c r="BB63" s="178">
        <v>0.30631973461200501</v>
      </c>
      <c r="BC63" s="42">
        <v>38.545200348657403</v>
      </c>
      <c r="BD63" s="178">
        <v>0.48119264708020398</v>
      </c>
      <c r="BE63" s="42">
        <v>0.747654959817183</v>
      </c>
      <c r="BF63" s="178">
        <v>0.553285028273372</v>
      </c>
      <c r="BG63" s="42">
        <v>19.629964861584401</v>
      </c>
      <c r="BH63" s="178">
        <v>0.22221343099236501</v>
      </c>
      <c r="BI63" s="42">
        <v>18.744144106588401</v>
      </c>
      <c r="BJ63" s="178">
        <v>0.25864543050572403</v>
      </c>
      <c r="BK63" s="42">
        <v>21.2400283906323</v>
      </c>
      <c r="BL63" s="178">
        <v>0.384978777236477</v>
      </c>
      <c r="BM63" s="42">
        <v>2.4958842840439099</v>
      </c>
      <c r="BN63" s="178">
        <v>0.43843155022525498</v>
      </c>
      <c r="BO63" s="42">
        <v>60.2991930423903</v>
      </c>
      <c r="BP63" s="178">
        <v>0.25222687712247099</v>
      </c>
      <c r="BQ63" s="42">
        <v>60.901214889055296</v>
      </c>
      <c r="BR63" s="178">
        <v>0.29844871840357501</v>
      </c>
      <c r="BS63" s="42">
        <v>58.210829116700303</v>
      </c>
      <c r="BT63" s="178">
        <v>0.46492391948379402</v>
      </c>
      <c r="BU63" s="42">
        <v>-2.6903857723549698</v>
      </c>
      <c r="BV63" s="178">
        <v>0.54039012370212103</v>
      </c>
      <c r="BW63" s="42">
        <v>21.413097904068898</v>
      </c>
      <c r="BX63" s="178">
        <v>0.21398193228791701</v>
      </c>
      <c r="BY63" s="42">
        <v>21.0102633306699</v>
      </c>
      <c r="BZ63" s="178">
        <v>0.25292281817747803</v>
      </c>
      <c r="CA63" s="42">
        <v>22.140505341503999</v>
      </c>
      <c r="CB63" s="178">
        <v>0.40262772293909899</v>
      </c>
      <c r="CC63" s="42">
        <v>1.1302420108340501</v>
      </c>
      <c r="CD63" s="178">
        <v>0.46983775575674802</v>
      </c>
      <c r="CE63" s="42">
        <v>47.620544495295299</v>
      </c>
      <c r="CF63" s="178">
        <v>0.27800553717527499</v>
      </c>
      <c r="CG63" s="42">
        <v>47.379447964399198</v>
      </c>
      <c r="CH63" s="178">
        <v>0.33491817230211801</v>
      </c>
      <c r="CI63" s="42">
        <v>46.658058581005903</v>
      </c>
      <c r="CJ63" s="178">
        <v>0.47344399735117598</v>
      </c>
      <c r="CK63" s="42">
        <v>-0.721389383393365</v>
      </c>
      <c r="CL63" s="178">
        <v>0.55284540743223098</v>
      </c>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8"/>
    </row>
    <row r="64" spans="1:134" ht="13" customHeight="1" x14ac:dyDescent="0.35">
      <c r="A64" s="193" t="s">
        <v>404</v>
      </c>
      <c r="B64" s="173">
        <v>2</v>
      </c>
      <c r="C64" s="47">
        <v>64.652871037185804</v>
      </c>
      <c r="D64" s="179">
        <v>0.35308305136690998</v>
      </c>
      <c r="E64" s="47">
        <v>66.3098627632708</v>
      </c>
      <c r="F64" s="179">
        <v>0.42746794241991998</v>
      </c>
      <c r="G64" s="47">
        <v>59.467613647098602</v>
      </c>
      <c r="H64" s="179">
        <v>0.72488408936724802</v>
      </c>
      <c r="I64" s="47">
        <v>-6.8422491161721304</v>
      </c>
      <c r="J64" s="179">
        <v>0.86834983409322297</v>
      </c>
      <c r="K64" s="47">
        <v>15.4307661087929</v>
      </c>
      <c r="L64" s="179">
        <v>0.24185804428896901</v>
      </c>
      <c r="M64" s="47">
        <v>14.246369551188399</v>
      </c>
      <c r="N64" s="179">
        <v>0.28965627921111597</v>
      </c>
      <c r="O64" s="47">
        <v>18.346460794935702</v>
      </c>
      <c r="P64" s="179">
        <v>0.50950124134098396</v>
      </c>
      <c r="Q64" s="47">
        <v>4.1000912437473396</v>
      </c>
      <c r="R64" s="179">
        <v>0.59744190807762299</v>
      </c>
      <c r="S64" s="47">
        <v>33.503517034202197</v>
      </c>
      <c r="T64" s="179">
        <v>0.378815416616268</v>
      </c>
      <c r="U64" s="47">
        <v>34.085845723274197</v>
      </c>
      <c r="V64" s="179">
        <v>0.43997642205807302</v>
      </c>
      <c r="W64" s="47">
        <v>31.836613425026599</v>
      </c>
      <c r="X64" s="179">
        <v>0.63020162132078295</v>
      </c>
      <c r="Y64" s="47">
        <v>-2.24923229824764</v>
      </c>
      <c r="Z64" s="179">
        <v>0.71624510973815303</v>
      </c>
      <c r="AA64" s="47">
        <v>40.311333290094503</v>
      </c>
      <c r="AB64" s="179">
        <v>0.361307395331806</v>
      </c>
      <c r="AC64" s="47">
        <v>39.4631239555939</v>
      </c>
      <c r="AD64" s="179">
        <v>0.437366697518416</v>
      </c>
      <c r="AE64" s="47">
        <v>42.545488173209897</v>
      </c>
      <c r="AF64" s="179">
        <v>0.68924939346318104</v>
      </c>
      <c r="AG64" s="47">
        <v>3.08236421761596</v>
      </c>
      <c r="AH64" s="179">
        <v>0.84088656048978405</v>
      </c>
      <c r="AI64" s="47">
        <v>31.510100671459099</v>
      </c>
      <c r="AJ64" s="179">
        <v>0.40247471141359098</v>
      </c>
      <c r="AK64" s="47">
        <v>31.214161317378</v>
      </c>
      <c r="AL64" s="179">
        <v>0.459183744628199</v>
      </c>
      <c r="AM64" s="47">
        <v>32.289761631491501</v>
      </c>
      <c r="AN64" s="179">
        <v>0.67726132343012302</v>
      </c>
      <c r="AO64" s="47">
        <v>1.07560031411354</v>
      </c>
      <c r="AP64" s="179">
        <v>0.74868146138011904</v>
      </c>
      <c r="AQ64" s="47">
        <v>30.244210769488099</v>
      </c>
      <c r="AR64" s="179">
        <v>0.37026242146281102</v>
      </c>
      <c r="AS64" s="47">
        <v>29.860400917685102</v>
      </c>
      <c r="AT64" s="179">
        <v>0.42763812096957199</v>
      </c>
      <c r="AU64" s="47">
        <v>31.102198610904399</v>
      </c>
      <c r="AV64" s="179">
        <v>0.65156697518102602</v>
      </c>
      <c r="AW64" s="47">
        <v>1.2417976932193899</v>
      </c>
      <c r="AX64" s="179">
        <v>0.74184542324556302</v>
      </c>
      <c r="AY64" s="47">
        <v>35.829980143434703</v>
      </c>
      <c r="AZ64" s="179">
        <v>0.36979504489937798</v>
      </c>
      <c r="BA64" s="47">
        <v>35.808958372515598</v>
      </c>
      <c r="BB64" s="179">
        <v>0.41472253034108703</v>
      </c>
      <c r="BC64" s="47">
        <v>35.610707949707503</v>
      </c>
      <c r="BD64" s="179">
        <v>0.62628223095479696</v>
      </c>
      <c r="BE64" s="47">
        <v>-0.19825042280807201</v>
      </c>
      <c r="BF64" s="179">
        <v>0.67231571083569597</v>
      </c>
      <c r="BG64" s="47">
        <v>14.737523503310999</v>
      </c>
      <c r="BH64" s="179">
        <v>0.25820200061716903</v>
      </c>
      <c r="BI64" s="47">
        <v>13.783934809275401</v>
      </c>
      <c r="BJ64" s="179">
        <v>0.305472191963096</v>
      </c>
      <c r="BK64" s="47">
        <v>17.097588216908299</v>
      </c>
      <c r="BL64" s="179">
        <v>0.48965023525481799</v>
      </c>
      <c r="BM64" s="47">
        <v>3.3136534076328799</v>
      </c>
      <c r="BN64" s="179">
        <v>0.57029077686979501</v>
      </c>
      <c r="BO64" s="47">
        <v>64.256640887359893</v>
      </c>
      <c r="BP64" s="179">
        <v>0.35707989051008698</v>
      </c>
      <c r="BQ64" s="47">
        <v>65.169847760027693</v>
      </c>
      <c r="BR64" s="179">
        <v>0.41010948117499302</v>
      </c>
      <c r="BS64" s="47">
        <v>61.368003881592003</v>
      </c>
      <c r="BT64" s="179">
        <v>0.65003385287008097</v>
      </c>
      <c r="BU64" s="47">
        <v>-3.8018438784357298</v>
      </c>
      <c r="BV64" s="179">
        <v>0.73406266887146499</v>
      </c>
      <c r="BW64" s="47">
        <v>17.601451654944398</v>
      </c>
      <c r="BX64" s="179">
        <v>0.30515317304793299</v>
      </c>
      <c r="BY64" s="47">
        <v>17.253633221129402</v>
      </c>
      <c r="BZ64" s="179">
        <v>0.34920973199088701</v>
      </c>
      <c r="CA64" s="47">
        <v>18.2076601228265</v>
      </c>
      <c r="CB64" s="179">
        <v>0.55034732302408595</v>
      </c>
      <c r="CC64" s="47">
        <v>0.95402690169718096</v>
      </c>
      <c r="CD64" s="179">
        <v>0.63152278401703099</v>
      </c>
      <c r="CE64" s="47">
        <v>46.708564078799903</v>
      </c>
      <c r="CF64" s="179">
        <v>0.41520162889916001</v>
      </c>
      <c r="CG64" s="47">
        <v>46.923486015905098</v>
      </c>
      <c r="CH64" s="179">
        <v>0.480911720502541</v>
      </c>
      <c r="CI64" s="47">
        <v>45.180205238606099</v>
      </c>
      <c r="CJ64" s="179">
        <v>0.74994782405545801</v>
      </c>
      <c r="CK64" s="47">
        <v>-1.74328077729899</v>
      </c>
      <c r="CL64" s="179">
        <v>0.85717374547986802</v>
      </c>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8"/>
    </row>
    <row r="65" spans="1:134" ht="13" customHeight="1" x14ac:dyDescent="0.35">
      <c r="A65" s="194" t="s">
        <v>405</v>
      </c>
      <c r="B65" s="174">
        <v>2</v>
      </c>
      <c r="C65" s="26">
        <v>65.323814150832206</v>
      </c>
      <c r="D65" s="180">
        <v>0.18955457818973201</v>
      </c>
      <c r="E65" s="26">
        <v>66.620945631887693</v>
      </c>
      <c r="F65" s="180">
        <v>0.227181621788064</v>
      </c>
      <c r="G65" s="26">
        <v>61.279816509686597</v>
      </c>
      <c r="H65" s="180">
        <v>0.342903816774832</v>
      </c>
      <c r="I65" s="26">
        <v>-5.3411291222011101</v>
      </c>
      <c r="J65" s="180">
        <v>0.39830828382371403</v>
      </c>
      <c r="K65" s="26">
        <v>23.0434116895388</v>
      </c>
      <c r="L65" s="180">
        <v>0.164623375944914</v>
      </c>
      <c r="M65" s="26">
        <v>21.426624277753</v>
      </c>
      <c r="N65" s="180">
        <v>0.200373062910181</v>
      </c>
      <c r="O65" s="26">
        <v>26.733281315413201</v>
      </c>
      <c r="P65" s="180">
        <v>0.30570246811076002</v>
      </c>
      <c r="Q65" s="26">
        <v>5.30665703766027</v>
      </c>
      <c r="R65" s="180">
        <v>0.35967212091612699</v>
      </c>
      <c r="S65" s="26">
        <v>40.042182588813603</v>
      </c>
      <c r="T65" s="180">
        <v>0.19251973549162099</v>
      </c>
      <c r="U65" s="26">
        <v>39.840700187357797</v>
      </c>
      <c r="V65" s="180">
        <v>0.23263162913118801</v>
      </c>
      <c r="W65" s="26">
        <v>40.130127538750401</v>
      </c>
      <c r="X65" s="180">
        <v>0.32974066192184098</v>
      </c>
      <c r="Y65" s="26">
        <v>0.28942735139262099</v>
      </c>
      <c r="Z65" s="180">
        <v>0.39107549416208298</v>
      </c>
      <c r="AA65" s="26">
        <v>47.037789925006699</v>
      </c>
      <c r="AB65" s="180">
        <v>0.19713869645528001</v>
      </c>
      <c r="AC65" s="26">
        <v>46.480482885665701</v>
      </c>
      <c r="AD65" s="180">
        <v>0.24092717606682201</v>
      </c>
      <c r="AE65" s="26">
        <v>48.329607622347197</v>
      </c>
      <c r="AF65" s="180">
        <v>0.32753372673637499</v>
      </c>
      <c r="AG65" s="26">
        <v>1.84912473668153</v>
      </c>
      <c r="AH65" s="180">
        <v>0.39484129768487802</v>
      </c>
      <c r="AI65" s="26">
        <v>38.032961349255402</v>
      </c>
      <c r="AJ65" s="180">
        <v>0.194166425378026</v>
      </c>
      <c r="AK65" s="26">
        <v>37.396456490309902</v>
      </c>
      <c r="AL65" s="180">
        <v>0.233348696698403</v>
      </c>
      <c r="AM65" s="26">
        <v>39.245034939808001</v>
      </c>
      <c r="AN65" s="180">
        <v>0.33074958689541101</v>
      </c>
      <c r="AO65" s="26">
        <v>1.8485784494981501</v>
      </c>
      <c r="AP65" s="180">
        <v>0.38714694384232401</v>
      </c>
      <c r="AQ65" s="26">
        <v>35.522138369039602</v>
      </c>
      <c r="AR65" s="180">
        <v>0.18703147176710599</v>
      </c>
      <c r="AS65" s="26">
        <v>34.975319974982</v>
      </c>
      <c r="AT65" s="180">
        <v>0.22946307776226901</v>
      </c>
      <c r="AU65" s="26">
        <v>36.619517958098001</v>
      </c>
      <c r="AV65" s="180">
        <v>0.32709805371080197</v>
      </c>
      <c r="AW65" s="26">
        <v>1.6441979831159499</v>
      </c>
      <c r="AX65" s="180">
        <v>0.39347988735238398</v>
      </c>
      <c r="AY65" s="26">
        <v>44.834526386134499</v>
      </c>
      <c r="AZ65" s="180">
        <v>0.19566763201573301</v>
      </c>
      <c r="BA65" s="26">
        <v>44.7248867183906</v>
      </c>
      <c r="BB65" s="180">
        <v>0.23533233673265</v>
      </c>
      <c r="BC65" s="26">
        <v>44.847298620343501</v>
      </c>
      <c r="BD65" s="180">
        <v>0.34077701351870998</v>
      </c>
      <c r="BE65" s="26">
        <v>0.122411901952823</v>
      </c>
      <c r="BF65" s="180">
        <v>0.40056380844919398</v>
      </c>
      <c r="BG65" s="26">
        <v>26.8982504993816</v>
      </c>
      <c r="BH65" s="180">
        <v>0.17287680232247901</v>
      </c>
      <c r="BI65" s="26">
        <v>26.050848323436799</v>
      </c>
      <c r="BJ65" s="180">
        <v>0.207817041269547</v>
      </c>
      <c r="BK65" s="26">
        <v>28.697988307818399</v>
      </c>
      <c r="BL65" s="180">
        <v>0.296094694148611</v>
      </c>
      <c r="BM65" s="26">
        <v>2.6471399843816301</v>
      </c>
      <c r="BN65" s="180">
        <v>0.34976913591918302</v>
      </c>
      <c r="BO65" s="26">
        <v>57.822273029303503</v>
      </c>
      <c r="BP65" s="180">
        <v>0.187680354970439</v>
      </c>
      <c r="BQ65" s="26">
        <v>58.292161288205101</v>
      </c>
      <c r="BR65" s="180">
        <v>0.22365577464404199</v>
      </c>
      <c r="BS65" s="26">
        <v>56.480828498889402</v>
      </c>
      <c r="BT65" s="180">
        <v>0.33684672827744699</v>
      </c>
      <c r="BU65" s="26">
        <v>-1.8113327893157101</v>
      </c>
      <c r="BV65" s="180">
        <v>0.39446383562656601</v>
      </c>
      <c r="BW65" s="26">
        <v>26.334827088502099</v>
      </c>
      <c r="BX65" s="180">
        <v>0.165488037752343</v>
      </c>
      <c r="BY65" s="26">
        <v>25.636300815684798</v>
      </c>
      <c r="BZ65" s="180">
        <v>0.19487218161530001</v>
      </c>
      <c r="CA65" s="26">
        <v>28.074810152850901</v>
      </c>
      <c r="CB65" s="180">
        <v>0.30602011861692102</v>
      </c>
      <c r="CC65" s="26">
        <v>2.4385093371660398</v>
      </c>
      <c r="CD65" s="180">
        <v>0.354902613101512</v>
      </c>
      <c r="CE65" s="26">
        <v>47.088306590076698</v>
      </c>
      <c r="CF65" s="180">
        <v>0.20357449400538599</v>
      </c>
      <c r="CG65" s="26">
        <v>46.780914519386599</v>
      </c>
      <c r="CH65" s="180">
        <v>0.249251459523265</v>
      </c>
      <c r="CI65" s="26">
        <v>46.706987063022297</v>
      </c>
      <c r="CJ65" s="180">
        <v>0.33380787329165601</v>
      </c>
      <c r="CK65" s="26">
        <v>-7.3927456364322505E-2</v>
      </c>
      <c r="CL65" s="180">
        <v>0.39961644772971799</v>
      </c>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8"/>
    </row>
    <row r="66" spans="1:134" ht="13" customHeight="1" x14ac:dyDescent="0.35">
      <c r="A66" s="3" t="s">
        <v>406</v>
      </c>
      <c r="B66" s="171">
        <v>2</v>
      </c>
      <c r="C66" s="4">
        <v>69.667183420605298</v>
      </c>
      <c r="D66" s="177">
        <v>2.15852685256234</v>
      </c>
      <c r="E66" s="4">
        <v>72.177337980847</v>
      </c>
      <c r="F66" s="177">
        <v>2.4907316564630499</v>
      </c>
      <c r="G66" s="4">
        <v>66.802665751671498</v>
      </c>
      <c r="H66" s="177">
        <v>4.27548987395007</v>
      </c>
      <c r="I66" s="4">
        <v>-5.3746722291754896</v>
      </c>
      <c r="J66" s="177">
        <v>5.2677898564199097</v>
      </c>
      <c r="K66" s="4">
        <v>14.049736615937</v>
      </c>
      <c r="L66" s="177">
        <v>1.53062024466574</v>
      </c>
      <c r="M66" s="4">
        <v>11.890641638406599</v>
      </c>
      <c r="N66" s="177">
        <v>1.83855335929734</v>
      </c>
      <c r="O66" s="4">
        <v>17.6065589275908</v>
      </c>
      <c r="P66" s="177">
        <v>3.1966068774469698</v>
      </c>
      <c r="Q66" s="4">
        <v>5.7159172891842198</v>
      </c>
      <c r="R66" s="177">
        <v>3.9483692049625398</v>
      </c>
      <c r="S66" s="4">
        <v>32.811506963503902</v>
      </c>
      <c r="T66" s="177">
        <v>2.3005166009638698</v>
      </c>
      <c r="U66" s="4">
        <v>34.928964659278698</v>
      </c>
      <c r="V66" s="177">
        <v>3.1052665528411501</v>
      </c>
      <c r="W66" s="4">
        <v>29.7693512710403</v>
      </c>
      <c r="X66" s="177">
        <v>3.70497164965647</v>
      </c>
      <c r="Y66" s="4">
        <v>-5.1596133882384603</v>
      </c>
      <c r="Z66" s="177">
        <v>5.12227334176995</v>
      </c>
      <c r="AA66" s="4">
        <v>44.333552107360603</v>
      </c>
      <c r="AB66" s="177">
        <v>2.2866776570746201</v>
      </c>
      <c r="AC66" s="4">
        <v>44.7616989865272</v>
      </c>
      <c r="AD66" s="177">
        <v>2.9218509687297902</v>
      </c>
      <c r="AE66" s="4">
        <v>44.072737577792502</v>
      </c>
      <c r="AF66" s="177">
        <v>3.4609836674578802</v>
      </c>
      <c r="AG66" s="4">
        <v>-0.68896140873469802</v>
      </c>
      <c r="AH66" s="177">
        <v>4.5134919564007596</v>
      </c>
      <c r="AI66" s="4">
        <v>38.381077138077501</v>
      </c>
      <c r="AJ66" s="177">
        <v>2.7456879199322302</v>
      </c>
      <c r="AK66" s="4">
        <v>39.581348019023899</v>
      </c>
      <c r="AL66" s="177">
        <v>3.4261205211264798</v>
      </c>
      <c r="AM66" s="4">
        <v>36.678384636066397</v>
      </c>
      <c r="AN66" s="177">
        <v>3.70729538287098</v>
      </c>
      <c r="AO66" s="4">
        <v>-2.9029633829575099</v>
      </c>
      <c r="AP66" s="177">
        <v>4.8425471291073903</v>
      </c>
      <c r="AQ66" s="4">
        <v>34.088348546987298</v>
      </c>
      <c r="AR66" s="177">
        <v>2.4010181992246902</v>
      </c>
      <c r="AS66" s="4">
        <v>33.926865127711501</v>
      </c>
      <c r="AT66" s="177">
        <v>2.9299322618516901</v>
      </c>
      <c r="AU66" s="4">
        <v>34.436521080388601</v>
      </c>
      <c r="AV66" s="177">
        <v>3.5644091153021402</v>
      </c>
      <c r="AW66" s="4">
        <v>0.50965595267713604</v>
      </c>
      <c r="AX66" s="177">
        <v>4.4073754035247203</v>
      </c>
      <c r="AY66" s="4">
        <v>41.041179150582003</v>
      </c>
      <c r="AZ66" s="177">
        <v>2.4887760438420798</v>
      </c>
      <c r="BA66" s="4">
        <v>41.683205276751799</v>
      </c>
      <c r="BB66" s="177">
        <v>3.6763548758956301</v>
      </c>
      <c r="BC66" s="4">
        <v>40.944627105329502</v>
      </c>
      <c r="BD66" s="177">
        <v>3.5041443993313499</v>
      </c>
      <c r="BE66" s="4">
        <v>-0.73857817142224702</v>
      </c>
      <c r="BF66" s="177">
        <v>5.19064550962013</v>
      </c>
      <c r="BG66" s="4">
        <v>24.726364997553599</v>
      </c>
      <c r="BH66" s="177">
        <v>1.7697578906287199</v>
      </c>
      <c r="BI66" s="4">
        <v>24.5840139973219</v>
      </c>
      <c r="BJ66" s="177">
        <v>2.2289654334972799</v>
      </c>
      <c r="BK66" s="4">
        <v>25.440515637031201</v>
      </c>
      <c r="BL66" s="177">
        <v>3.9467671661943302</v>
      </c>
      <c r="BM66" s="4">
        <v>0.85650163970929305</v>
      </c>
      <c r="BN66" s="177">
        <v>4.9355994687761502</v>
      </c>
      <c r="BO66" s="4">
        <v>74.2470510504304</v>
      </c>
      <c r="BP66" s="177">
        <v>1.8654108954845301</v>
      </c>
      <c r="BQ66" s="4">
        <v>77.154617970024802</v>
      </c>
      <c r="BR66" s="177">
        <v>2.5131604849196201</v>
      </c>
      <c r="BS66" s="4">
        <v>70.316593129656596</v>
      </c>
      <c r="BT66" s="177">
        <v>3.7877324423605598</v>
      </c>
      <c r="BU66" s="4">
        <v>-6.8380248403682602</v>
      </c>
      <c r="BV66" s="177">
        <v>5.0415393885344599</v>
      </c>
      <c r="BW66" s="4">
        <v>17.34075326384</v>
      </c>
      <c r="BX66" s="177">
        <v>1.9507562757708501</v>
      </c>
      <c r="BY66" s="4">
        <v>16.870179717764699</v>
      </c>
      <c r="BZ66" s="177">
        <v>2.1412289516759699</v>
      </c>
      <c r="CA66" s="4">
        <v>17.872710582658801</v>
      </c>
      <c r="CB66" s="177">
        <v>3.68770600134973</v>
      </c>
      <c r="CC66" s="4">
        <v>1.00253086489411</v>
      </c>
      <c r="CD66" s="177">
        <v>4.3283141009665602</v>
      </c>
      <c r="CE66" s="4">
        <v>43.1032113208948</v>
      </c>
      <c r="CF66" s="177">
        <v>1.9485190296845301</v>
      </c>
      <c r="CG66" s="4">
        <v>42.939950980455798</v>
      </c>
      <c r="CH66" s="177">
        <v>2.9794680264442599</v>
      </c>
      <c r="CI66" s="4">
        <v>43.928553460509598</v>
      </c>
      <c r="CJ66" s="177">
        <v>3.5221361525700901</v>
      </c>
      <c r="CK66" s="4">
        <v>0.98860248005380702</v>
      </c>
      <c r="CL66" s="177">
        <v>5.0490906184277398</v>
      </c>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8"/>
    </row>
    <row r="67" spans="1:134" ht="13" customHeight="1" x14ac:dyDescent="0.35">
      <c r="A67" s="3" t="s">
        <v>407</v>
      </c>
      <c r="B67" s="171">
        <v>2</v>
      </c>
      <c r="C67" s="4">
        <v>58.743485452839103</v>
      </c>
      <c r="D67" s="177">
        <v>2.4592481129288601</v>
      </c>
      <c r="E67" s="4">
        <v>63.387904669237997</v>
      </c>
      <c r="F67" s="177">
        <v>2.5278639741209599</v>
      </c>
      <c r="G67" s="4">
        <v>51.5475643817297</v>
      </c>
      <c r="H67" s="177">
        <v>3.2934605291963099</v>
      </c>
      <c r="I67" s="4">
        <v>-11.840340287508299</v>
      </c>
      <c r="J67" s="177">
        <v>2.9566699698661898</v>
      </c>
      <c r="K67" s="4">
        <v>11.7364636953283</v>
      </c>
      <c r="L67" s="177">
        <v>1.6453600361666301</v>
      </c>
      <c r="M67" s="4">
        <v>10.2095904710262</v>
      </c>
      <c r="N67" s="177">
        <v>1.75058312329411</v>
      </c>
      <c r="O67" s="4">
        <v>14.160505545305901</v>
      </c>
      <c r="P67" s="177">
        <v>2.3174799552985799</v>
      </c>
      <c r="Q67" s="4">
        <v>3.9509150742796799</v>
      </c>
      <c r="R67" s="177">
        <v>2.3267597342424602</v>
      </c>
      <c r="S67" s="4">
        <v>35.115118698424801</v>
      </c>
      <c r="T67" s="177">
        <v>2.5207208318561398</v>
      </c>
      <c r="U67" s="4">
        <v>37.754390738752903</v>
      </c>
      <c r="V67" s="177">
        <v>2.96861262084769</v>
      </c>
      <c r="W67" s="4">
        <v>31.179522598045899</v>
      </c>
      <c r="X67" s="177">
        <v>3.2476194451941902</v>
      </c>
      <c r="Y67" s="4">
        <v>-6.5748681407069602</v>
      </c>
      <c r="Z67" s="177">
        <v>3.4731969531617</v>
      </c>
      <c r="AA67" s="4">
        <v>36.993902633434899</v>
      </c>
      <c r="AB67" s="177">
        <v>2.5168516650211101</v>
      </c>
      <c r="AC67" s="4">
        <v>34.0837460772591</v>
      </c>
      <c r="AD67" s="177">
        <v>3.3602390521189598</v>
      </c>
      <c r="AE67" s="4">
        <v>40.815784772940901</v>
      </c>
      <c r="AF67" s="177">
        <v>3.5142858968547901</v>
      </c>
      <c r="AG67" s="4">
        <v>6.7320386956818403</v>
      </c>
      <c r="AH67" s="177">
        <v>4.77085866792227</v>
      </c>
      <c r="AI67" s="4">
        <v>21.2159410577909</v>
      </c>
      <c r="AJ67" s="177">
        <v>2.0821746138847801</v>
      </c>
      <c r="AK67" s="4">
        <v>22.2982502905191</v>
      </c>
      <c r="AL67" s="177">
        <v>2.1658918668795102</v>
      </c>
      <c r="AM67" s="4">
        <v>19.4014141363064</v>
      </c>
      <c r="AN67" s="177">
        <v>2.9824111555044701</v>
      </c>
      <c r="AO67" s="4">
        <v>-2.8968361542126999</v>
      </c>
      <c r="AP67" s="177">
        <v>3.0090845432867699</v>
      </c>
      <c r="AQ67" s="4">
        <v>24.570377635765301</v>
      </c>
      <c r="AR67" s="177">
        <v>1.5317808299599101</v>
      </c>
      <c r="AS67" s="4">
        <v>25.7160186867631</v>
      </c>
      <c r="AT67" s="177">
        <v>2.0186798558727599</v>
      </c>
      <c r="AU67" s="4">
        <v>22.7430751814979</v>
      </c>
      <c r="AV67" s="177">
        <v>2.4486911619372198</v>
      </c>
      <c r="AW67" s="4">
        <v>-2.9729435052652202</v>
      </c>
      <c r="AX67" s="177">
        <v>3.1901986594010099</v>
      </c>
      <c r="AY67" s="4">
        <v>23.601407536649798</v>
      </c>
      <c r="AZ67" s="177">
        <v>2.4027088377339001</v>
      </c>
      <c r="BA67" s="4">
        <v>22.164202044531201</v>
      </c>
      <c r="BB67" s="177">
        <v>2.4815483213722498</v>
      </c>
      <c r="BC67" s="4">
        <v>25.390643138253399</v>
      </c>
      <c r="BD67" s="177">
        <v>3.9452814812491699</v>
      </c>
      <c r="BE67" s="4">
        <v>3.2264410937221899</v>
      </c>
      <c r="BF67" s="177">
        <v>4.2363475312312504</v>
      </c>
      <c r="BG67" s="4">
        <v>9.6935654676021308</v>
      </c>
      <c r="BH67" s="177">
        <v>1.3134622042852999</v>
      </c>
      <c r="BI67" s="4">
        <v>9.80574651903326</v>
      </c>
      <c r="BJ67" s="177">
        <v>1.8549047177934499</v>
      </c>
      <c r="BK67" s="4">
        <v>9.6978380294314608</v>
      </c>
      <c r="BL67" s="177">
        <v>2.1849089649568301</v>
      </c>
      <c r="BM67" s="4">
        <v>-0.107908489601797</v>
      </c>
      <c r="BN67" s="177">
        <v>3.0372610699300702</v>
      </c>
      <c r="BO67" s="4">
        <v>64.473611562908701</v>
      </c>
      <c r="BP67" s="177">
        <v>2.4538541708333499</v>
      </c>
      <c r="BQ67" s="4">
        <v>65.258915108160707</v>
      </c>
      <c r="BR67" s="177">
        <v>2.7977260049572901</v>
      </c>
      <c r="BS67" s="4">
        <v>62.705696886546299</v>
      </c>
      <c r="BT67" s="177">
        <v>4.2034896756098199</v>
      </c>
      <c r="BU67" s="4">
        <v>-2.5532182216144101</v>
      </c>
      <c r="BV67" s="177">
        <v>4.9198672263899201</v>
      </c>
      <c r="BW67" s="4">
        <v>18.967463164071201</v>
      </c>
      <c r="BX67" s="177">
        <v>2.27549155593801</v>
      </c>
      <c r="BY67" s="4">
        <v>18.7385484250362</v>
      </c>
      <c r="BZ67" s="177">
        <v>2.5230579722495499</v>
      </c>
      <c r="CA67" s="4">
        <v>18.691066497631301</v>
      </c>
      <c r="CB67" s="177">
        <v>2.7827280823119298</v>
      </c>
      <c r="CC67" s="4">
        <v>-4.7481927404902501E-2</v>
      </c>
      <c r="CD67" s="177">
        <v>2.5866813315982502</v>
      </c>
      <c r="CE67" s="4">
        <v>44.125685214249103</v>
      </c>
      <c r="CF67" s="177">
        <v>2.4054717815062001</v>
      </c>
      <c r="CG67" s="4">
        <v>44.441857173883001</v>
      </c>
      <c r="CH67" s="177">
        <v>2.80512882808502</v>
      </c>
      <c r="CI67" s="4">
        <v>43.306210587370899</v>
      </c>
      <c r="CJ67" s="177">
        <v>2.94390182786697</v>
      </c>
      <c r="CK67" s="4">
        <v>-1.1356465865121701</v>
      </c>
      <c r="CL67" s="177">
        <v>3.0947708582173701</v>
      </c>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8"/>
    </row>
    <row r="68" spans="1:134" ht="13" customHeight="1" x14ac:dyDescent="0.35">
      <c r="A68" s="3" t="s">
        <v>408</v>
      </c>
      <c r="B68" s="171">
        <v>2</v>
      </c>
      <c r="C68" s="4">
        <v>75.904386614736893</v>
      </c>
      <c r="D68" s="177">
        <v>2.08210670474302</v>
      </c>
      <c r="E68" s="4">
        <v>77.762825069344501</v>
      </c>
      <c r="F68" s="177">
        <v>2.2707039217028901</v>
      </c>
      <c r="G68" s="4">
        <v>72.438873726515197</v>
      </c>
      <c r="H68" s="177">
        <v>3.7468843049967302</v>
      </c>
      <c r="I68" s="4">
        <v>-5.3239513428293002</v>
      </c>
      <c r="J68" s="177">
        <v>4.0426410367601804</v>
      </c>
      <c r="K68" s="4">
        <v>18.266421635575799</v>
      </c>
      <c r="L68" s="177">
        <v>1.66863960992817</v>
      </c>
      <c r="M68" s="4">
        <v>16.627335582511201</v>
      </c>
      <c r="N68" s="177">
        <v>1.90043924741223</v>
      </c>
      <c r="O68" s="4">
        <v>20.718808837996001</v>
      </c>
      <c r="P68" s="177">
        <v>3.2308517286020599</v>
      </c>
      <c r="Q68" s="4">
        <v>4.0914732554847797</v>
      </c>
      <c r="R68" s="177">
        <v>3.74922022602123</v>
      </c>
      <c r="S68" s="4">
        <v>40.249149233112099</v>
      </c>
      <c r="T68" s="177">
        <v>1.97223646347066</v>
      </c>
      <c r="U68" s="4">
        <v>42.443270283839503</v>
      </c>
      <c r="V68" s="177">
        <v>2.0833649775924501</v>
      </c>
      <c r="W68" s="4">
        <v>35.748526835545903</v>
      </c>
      <c r="X68" s="177">
        <v>3.8920498660058902</v>
      </c>
      <c r="Y68" s="4">
        <v>-6.6947434482935604</v>
      </c>
      <c r="Z68" s="177">
        <v>4.2202169515593297</v>
      </c>
      <c r="AA68" s="4">
        <v>52.786151349800697</v>
      </c>
      <c r="AB68" s="177">
        <v>2.8104620471680501</v>
      </c>
      <c r="AC68" s="4">
        <v>52.174882294984201</v>
      </c>
      <c r="AD68" s="177">
        <v>2.9716214082147401</v>
      </c>
      <c r="AE68" s="4">
        <v>53.718851323529698</v>
      </c>
      <c r="AF68" s="177">
        <v>4.1308517685393404</v>
      </c>
      <c r="AG68" s="4">
        <v>1.5439690285455301</v>
      </c>
      <c r="AH68" s="177">
        <v>4.0592467114097399</v>
      </c>
      <c r="AI68" s="4">
        <v>37.9418830127983</v>
      </c>
      <c r="AJ68" s="177">
        <v>2.5167823836388798</v>
      </c>
      <c r="AK68" s="4">
        <v>38.296325929405697</v>
      </c>
      <c r="AL68" s="177">
        <v>2.9938471720338198</v>
      </c>
      <c r="AM68" s="4">
        <v>37.384164031338202</v>
      </c>
      <c r="AN68" s="177">
        <v>3.4458147955859202</v>
      </c>
      <c r="AO68" s="4">
        <v>-0.91216189806745995</v>
      </c>
      <c r="AP68" s="177">
        <v>4.0041634349227202</v>
      </c>
      <c r="AQ68" s="4">
        <v>34.123245043943399</v>
      </c>
      <c r="AR68" s="177">
        <v>2.3397939623403698</v>
      </c>
      <c r="AS68" s="4">
        <v>34.725972174071998</v>
      </c>
      <c r="AT68" s="177">
        <v>2.5152199522247698</v>
      </c>
      <c r="AU68" s="4">
        <v>32.540584635421901</v>
      </c>
      <c r="AV68" s="177">
        <v>3.4740802892245601</v>
      </c>
      <c r="AW68" s="4">
        <v>-2.1853875386501702</v>
      </c>
      <c r="AX68" s="177">
        <v>3.5144992353068099</v>
      </c>
      <c r="AY68" s="4">
        <v>45.676416977233004</v>
      </c>
      <c r="AZ68" s="177">
        <v>2.9689169149404102</v>
      </c>
      <c r="BA68" s="4">
        <v>46.321364741997499</v>
      </c>
      <c r="BB68" s="177">
        <v>2.7066193395853402</v>
      </c>
      <c r="BC68" s="4">
        <v>44.141029386500499</v>
      </c>
      <c r="BD68" s="177">
        <v>5.0225928682340601</v>
      </c>
      <c r="BE68" s="4">
        <v>-2.1803353554970899</v>
      </c>
      <c r="BF68" s="177">
        <v>4.4715811011665298</v>
      </c>
      <c r="BG68" s="4">
        <v>22.763533870134001</v>
      </c>
      <c r="BH68" s="177">
        <v>1.7314770717811101</v>
      </c>
      <c r="BI68" s="4">
        <v>20.6537766052009</v>
      </c>
      <c r="BJ68" s="177">
        <v>2.2136987787629598</v>
      </c>
      <c r="BK68" s="4">
        <v>26.1550977267087</v>
      </c>
      <c r="BL68" s="177">
        <v>2.9246748022403599</v>
      </c>
      <c r="BM68" s="4">
        <v>5.5013211215078099</v>
      </c>
      <c r="BN68" s="177">
        <v>3.7215881529108201</v>
      </c>
      <c r="BO68" s="4">
        <v>71.958436917566203</v>
      </c>
      <c r="BP68" s="177">
        <v>2.4571856441082698</v>
      </c>
      <c r="BQ68" s="4">
        <v>77.177377090209404</v>
      </c>
      <c r="BR68" s="177">
        <v>1.97775015764702</v>
      </c>
      <c r="BS68" s="4">
        <v>61.769727361018198</v>
      </c>
      <c r="BT68" s="177">
        <v>4.6926784237070702</v>
      </c>
      <c r="BU68" s="4">
        <v>-15.407649729191199</v>
      </c>
      <c r="BV68" s="177">
        <v>4.3930927380346798</v>
      </c>
      <c r="BW68" s="4">
        <v>15.3577247880882</v>
      </c>
      <c r="BX68" s="177">
        <v>1.41420230978485</v>
      </c>
      <c r="BY68" s="4">
        <v>17.145563297272101</v>
      </c>
      <c r="BZ68" s="177">
        <v>1.8436750682027301</v>
      </c>
      <c r="CA68" s="4">
        <v>12.1485588574337</v>
      </c>
      <c r="CB68" s="177">
        <v>2.2672735260632799</v>
      </c>
      <c r="CC68" s="4">
        <v>-4.9970044398383404</v>
      </c>
      <c r="CD68" s="177">
        <v>2.94579630382851</v>
      </c>
      <c r="CE68" s="4">
        <v>56.813887846215501</v>
      </c>
      <c r="CF68" s="177">
        <v>2.6377276016774598</v>
      </c>
      <c r="CG68" s="4">
        <v>56.157656356239102</v>
      </c>
      <c r="CH68" s="177">
        <v>3.2753713644362299</v>
      </c>
      <c r="CI68" s="4">
        <v>57.887174625642302</v>
      </c>
      <c r="CJ68" s="177">
        <v>3.3044297979616402</v>
      </c>
      <c r="CK68" s="4">
        <v>1.7295182694031901</v>
      </c>
      <c r="CL68" s="177">
        <v>4.0646668111737903</v>
      </c>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8"/>
    </row>
    <row r="69" spans="1:134" ht="13" customHeight="1" x14ac:dyDescent="0.35">
      <c r="A69" s="103" t="s">
        <v>409</v>
      </c>
      <c r="B69" s="182">
        <v>2</v>
      </c>
      <c r="C69" s="109">
        <v>84.424650497518797</v>
      </c>
      <c r="D69" s="183">
        <v>1.34393561774827</v>
      </c>
      <c r="E69" s="109">
        <v>88.349361446393601</v>
      </c>
      <c r="F69" s="183">
        <v>1.41672709429374</v>
      </c>
      <c r="G69" s="109">
        <v>77.928990964886296</v>
      </c>
      <c r="H69" s="183">
        <v>2.5354809764661401</v>
      </c>
      <c r="I69" s="109">
        <v>-10.4203704815073</v>
      </c>
      <c r="J69" s="183">
        <v>2.7264729735309801</v>
      </c>
      <c r="K69" s="109">
        <v>28.423730647760699</v>
      </c>
      <c r="L69" s="183">
        <v>2.2479964732631901</v>
      </c>
      <c r="M69" s="109">
        <v>30.994639020604101</v>
      </c>
      <c r="N69" s="183">
        <v>2.52864313161664</v>
      </c>
      <c r="O69" s="109">
        <v>24.690651746232898</v>
      </c>
      <c r="P69" s="183">
        <v>3.2439751053032899</v>
      </c>
      <c r="Q69" s="109">
        <v>-6.3039872743711598</v>
      </c>
      <c r="R69" s="183">
        <v>3.5799048174712902</v>
      </c>
      <c r="S69" s="109">
        <v>60.344306989217401</v>
      </c>
      <c r="T69" s="183">
        <v>1.97327727000181</v>
      </c>
      <c r="U69" s="109">
        <v>65.903402123229398</v>
      </c>
      <c r="V69" s="183">
        <v>2.0998813828402501</v>
      </c>
      <c r="W69" s="109">
        <v>51.6517741871562</v>
      </c>
      <c r="X69" s="183">
        <v>3.33598949188386</v>
      </c>
      <c r="Y69" s="109">
        <v>-14.2516279360732</v>
      </c>
      <c r="Z69" s="183">
        <v>3.65478679609559</v>
      </c>
      <c r="AA69" s="109">
        <v>63.258677218226602</v>
      </c>
      <c r="AB69" s="183">
        <v>2.4608098618224998</v>
      </c>
      <c r="AC69" s="109">
        <v>66.368976099599195</v>
      </c>
      <c r="AD69" s="183">
        <v>2.4166284962670401</v>
      </c>
      <c r="AE69" s="109">
        <v>58.839361172637602</v>
      </c>
      <c r="AF69" s="183">
        <v>4.2280075043762997</v>
      </c>
      <c r="AG69" s="109">
        <v>-7.5296149269616199</v>
      </c>
      <c r="AH69" s="183">
        <v>4.36362432957932</v>
      </c>
      <c r="AI69" s="109">
        <v>69.151403071173505</v>
      </c>
      <c r="AJ69" s="183">
        <v>2.4509489441358299</v>
      </c>
      <c r="AK69" s="109">
        <v>73.108476328976806</v>
      </c>
      <c r="AL69" s="183">
        <v>2.62487791131251</v>
      </c>
      <c r="AM69" s="109">
        <v>62.558299166957497</v>
      </c>
      <c r="AN69" s="183">
        <v>3.84605710081668</v>
      </c>
      <c r="AO69" s="109">
        <v>-10.550177162019301</v>
      </c>
      <c r="AP69" s="183">
        <v>3.9728612938173802</v>
      </c>
      <c r="AQ69" s="109">
        <v>28.9662953461863</v>
      </c>
      <c r="AR69" s="183">
        <v>1.92720693021681</v>
      </c>
      <c r="AS69" s="109">
        <v>30.719718831520701</v>
      </c>
      <c r="AT69" s="183">
        <v>2.1332850243299002</v>
      </c>
      <c r="AU69" s="109">
        <v>26.559934320916401</v>
      </c>
      <c r="AV69" s="183">
        <v>3.3200990258331999</v>
      </c>
      <c r="AW69" s="109">
        <v>-4.1597845106043296</v>
      </c>
      <c r="AX69" s="183">
        <v>3.7575236818476698</v>
      </c>
      <c r="AY69" s="109">
        <v>59.333156379296703</v>
      </c>
      <c r="AZ69" s="183">
        <v>1.9070559670034799</v>
      </c>
      <c r="BA69" s="109">
        <v>61.718906228913497</v>
      </c>
      <c r="BB69" s="183">
        <v>2.4569134710798899</v>
      </c>
      <c r="BC69" s="109">
        <v>55.590493675080403</v>
      </c>
      <c r="BD69" s="183">
        <v>3.5206217771121899</v>
      </c>
      <c r="BE69" s="109">
        <v>-6.12841255383311</v>
      </c>
      <c r="BF69" s="183">
        <v>4.5468616359335696</v>
      </c>
      <c r="BG69" s="109">
        <v>9.6787056525735604</v>
      </c>
      <c r="BH69" s="183">
        <v>1.11947935173262</v>
      </c>
      <c r="BI69" s="109">
        <v>10.0433226606071</v>
      </c>
      <c r="BJ69" s="183">
        <v>1.4694432071777099</v>
      </c>
      <c r="BK69" s="109">
        <v>9.2258685307538304</v>
      </c>
      <c r="BL69" s="183">
        <v>1.93912843604782</v>
      </c>
      <c r="BM69" s="109">
        <v>-0.817454129853321</v>
      </c>
      <c r="BN69" s="183">
        <v>2.5321934458973998</v>
      </c>
      <c r="BO69" s="109">
        <v>86.970900698888599</v>
      </c>
      <c r="BP69" s="183">
        <v>1.5154303357215699</v>
      </c>
      <c r="BQ69" s="109">
        <v>89.231566320615201</v>
      </c>
      <c r="BR69" s="183">
        <v>1.4488638822612601</v>
      </c>
      <c r="BS69" s="109">
        <v>83.481346430639505</v>
      </c>
      <c r="BT69" s="183">
        <v>2.8595105809239798</v>
      </c>
      <c r="BU69" s="109">
        <v>-5.7502198899756802</v>
      </c>
      <c r="BV69" s="183">
        <v>2.8890197292505602</v>
      </c>
      <c r="BW69" s="109">
        <v>19.0595168680392</v>
      </c>
      <c r="BX69" s="183">
        <v>1.9078978717701001</v>
      </c>
      <c r="BY69" s="109">
        <v>21.2697162207992</v>
      </c>
      <c r="BZ69" s="183">
        <v>2.7765510526244501</v>
      </c>
      <c r="CA69" s="109">
        <v>15.736435570766</v>
      </c>
      <c r="CB69" s="183">
        <v>2.83909270046383</v>
      </c>
      <c r="CC69" s="109">
        <v>-5.5332806500332596</v>
      </c>
      <c r="CD69" s="183">
        <v>4.2195577810093798</v>
      </c>
      <c r="CE69" s="109">
        <v>54.594036761912797</v>
      </c>
      <c r="CF69" s="183">
        <v>2.2747210843830001</v>
      </c>
      <c r="CG69" s="109">
        <v>56.258268060757302</v>
      </c>
      <c r="CH69" s="183">
        <v>2.9620720792697899</v>
      </c>
      <c r="CI69" s="109">
        <v>51.530787847553803</v>
      </c>
      <c r="CJ69" s="183">
        <v>3.7794023055139898</v>
      </c>
      <c r="CK69" s="109">
        <v>-4.7274802132035498</v>
      </c>
      <c r="CL69" s="183">
        <v>4.9118429897152396</v>
      </c>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10"/>
    </row>
    <row r="70" spans="1:134" ht="13" customHeight="1" x14ac:dyDescent="0.35">
      <c r="A70" s="3"/>
      <c r="B70" s="175"/>
      <c r="C70" s="4" t="s">
        <v>2308</v>
      </c>
      <c r="D70" s="177" t="s">
        <v>2309</v>
      </c>
      <c r="E70" s="4" t="s">
        <v>2310</v>
      </c>
      <c r="F70" s="177" t="s">
        <v>2311</v>
      </c>
      <c r="G70" s="4" t="s">
        <v>2312</v>
      </c>
      <c r="H70" s="177" t="s">
        <v>2313</v>
      </c>
      <c r="I70" s="4" t="s">
        <v>2314</v>
      </c>
      <c r="J70" s="177" t="s">
        <v>2315</v>
      </c>
      <c r="K70" s="4" t="s">
        <v>2316</v>
      </c>
      <c r="L70" s="177" t="s">
        <v>2317</v>
      </c>
      <c r="M70" s="4" t="s">
        <v>2318</v>
      </c>
      <c r="N70" s="177" t="s">
        <v>2319</v>
      </c>
      <c r="O70" s="4" t="s">
        <v>2320</v>
      </c>
      <c r="P70" s="177" t="s">
        <v>2321</v>
      </c>
      <c r="Q70" s="4" t="s">
        <v>2322</v>
      </c>
      <c r="R70" s="177" t="s">
        <v>2323</v>
      </c>
      <c r="S70" s="4" t="s">
        <v>2324</v>
      </c>
      <c r="T70" s="177" t="s">
        <v>2325</v>
      </c>
      <c r="U70" s="4" t="s">
        <v>2326</v>
      </c>
      <c r="V70" s="177" t="s">
        <v>2327</v>
      </c>
      <c r="W70" s="4" t="s">
        <v>2328</v>
      </c>
      <c r="X70" s="177" t="s">
        <v>2329</v>
      </c>
      <c r="Y70" s="4" t="s">
        <v>2330</v>
      </c>
      <c r="Z70" s="177" t="s">
        <v>2331</v>
      </c>
      <c r="AA70" s="4" t="s">
        <v>2332</v>
      </c>
      <c r="AB70" s="177" t="s">
        <v>2333</v>
      </c>
      <c r="AC70" s="4" t="s">
        <v>2334</v>
      </c>
      <c r="AD70" s="177" t="s">
        <v>2335</v>
      </c>
      <c r="AE70" s="4" t="s">
        <v>2336</v>
      </c>
      <c r="AF70" s="177" t="s">
        <v>2337</v>
      </c>
      <c r="AG70" s="4" t="s">
        <v>2338</v>
      </c>
      <c r="AH70" s="177" t="s">
        <v>2339</v>
      </c>
      <c r="AI70" s="4" t="s">
        <v>2340</v>
      </c>
      <c r="AJ70" s="177" t="s">
        <v>2341</v>
      </c>
      <c r="AK70" s="4" t="s">
        <v>2342</v>
      </c>
      <c r="AL70" s="177" t="s">
        <v>2343</v>
      </c>
      <c r="AM70" s="4" t="s">
        <v>2344</v>
      </c>
      <c r="AN70" s="177" t="s">
        <v>2345</v>
      </c>
      <c r="AO70" s="4" t="s">
        <v>2346</v>
      </c>
      <c r="AP70" s="177" t="s">
        <v>2347</v>
      </c>
      <c r="AQ70" s="4" t="s">
        <v>2348</v>
      </c>
      <c r="AR70" s="177" t="s">
        <v>2349</v>
      </c>
      <c r="AS70" s="4" t="s">
        <v>2350</v>
      </c>
      <c r="AT70" s="177" t="s">
        <v>2351</v>
      </c>
      <c r="AU70" s="4" t="s">
        <v>2352</v>
      </c>
      <c r="AV70" s="177" t="s">
        <v>2353</v>
      </c>
      <c r="AW70" s="4" t="s">
        <v>2354</v>
      </c>
      <c r="AX70" s="177" t="s">
        <v>2355</v>
      </c>
      <c r="AY70" s="4" t="s">
        <v>2356</v>
      </c>
      <c r="AZ70" s="177" t="s">
        <v>2357</v>
      </c>
      <c r="BA70" s="4" t="s">
        <v>2358</v>
      </c>
      <c r="BB70" s="177" t="s">
        <v>2359</v>
      </c>
      <c r="BC70" s="4" t="s">
        <v>2360</v>
      </c>
      <c r="BD70" s="177" t="s">
        <v>2361</v>
      </c>
      <c r="BE70" s="4" t="s">
        <v>2362</v>
      </c>
      <c r="BF70" s="177" t="s">
        <v>2363</v>
      </c>
      <c r="BG70" s="4" t="s">
        <v>2364</v>
      </c>
      <c r="BH70" s="177" t="s">
        <v>2365</v>
      </c>
      <c r="BI70" s="4" t="s">
        <v>2366</v>
      </c>
      <c r="BJ70" s="177" t="s">
        <v>2367</v>
      </c>
      <c r="BK70" s="4" t="s">
        <v>2368</v>
      </c>
      <c r="BL70" s="177" t="s">
        <v>2369</v>
      </c>
      <c r="BM70" s="4" t="s">
        <v>2370</v>
      </c>
      <c r="BN70" s="177" t="s">
        <v>2371</v>
      </c>
      <c r="BO70" s="4" t="s">
        <v>2372</v>
      </c>
      <c r="BP70" s="177" t="s">
        <v>2373</v>
      </c>
      <c r="BQ70" s="4" t="s">
        <v>2374</v>
      </c>
      <c r="BR70" s="177" t="s">
        <v>2375</v>
      </c>
      <c r="BS70" s="4" t="s">
        <v>2376</v>
      </c>
      <c r="BT70" s="177" t="s">
        <v>2377</v>
      </c>
      <c r="BU70" s="4" t="s">
        <v>2378</v>
      </c>
      <c r="BV70" s="177" t="s">
        <v>2379</v>
      </c>
      <c r="BW70" s="4" t="s">
        <v>2380</v>
      </c>
      <c r="BX70" s="177" t="s">
        <v>2381</v>
      </c>
      <c r="BY70" s="4" t="s">
        <v>2382</v>
      </c>
      <c r="BZ70" s="177" t="s">
        <v>2383</v>
      </c>
      <c r="CA70" s="4" t="s">
        <v>2384</v>
      </c>
      <c r="CB70" s="177" t="s">
        <v>2385</v>
      </c>
      <c r="CC70" s="4" t="s">
        <v>2386</v>
      </c>
      <c r="CD70" s="177" t="s">
        <v>2387</v>
      </c>
      <c r="CE70" s="4" t="s">
        <v>2388</v>
      </c>
      <c r="CF70" s="177" t="s">
        <v>2389</v>
      </c>
      <c r="CG70" s="4" t="s">
        <v>2390</v>
      </c>
      <c r="CH70" s="177" t="s">
        <v>2391</v>
      </c>
      <c r="CI70" s="4" t="s">
        <v>2392</v>
      </c>
      <c r="CJ70" s="177" t="s">
        <v>2393</v>
      </c>
      <c r="CK70" s="4" t="s">
        <v>2394</v>
      </c>
      <c r="CL70" s="177" t="s">
        <v>2395</v>
      </c>
      <c r="CM70" s="4" t="s">
        <v>2396</v>
      </c>
      <c r="CN70" s="177" t="s">
        <v>2397</v>
      </c>
      <c r="CO70" s="4" t="s">
        <v>2398</v>
      </c>
      <c r="CP70" s="177" t="s">
        <v>2399</v>
      </c>
      <c r="CQ70" s="4" t="s">
        <v>2400</v>
      </c>
      <c r="CR70" s="177" t="s">
        <v>2401</v>
      </c>
      <c r="CS70" s="4" t="s">
        <v>2402</v>
      </c>
      <c r="CT70" s="177" t="s">
        <v>2403</v>
      </c>
      <c r="CU70" s="4" t="s">
        <v>2404</v>
      </c>
      <c r="CV70" s="177" t="s">
        <v>2405</v>
      </c>
      <c r="CW70" s="4" t="s">
        <v>2406</v>
      </c>
      <c r="CX70" s="177" t="s">
        <v>2407</v>
      </c>
      <c r="CY70" s="4" t="s">
        <v>2408</v>
      </c>
      <c r="CZ70" s="177" t="s">
        <v>2409</v>
      </c>
      <c r="DA70" s="4" t="s">
        <v>2410</v>
      </c>
      <c r="DB70" s="177" t="s">
        <v>2411</v>
      </c>
      <c r="DC70" s="4" t="s">
        <v>2412</v>
      </c>
      <c r="DD70" s="177" t="s">
        <v>2413</v>
      </c>
      <c r="DE70" s="4" t="s">
        <v>2414</v>
      </c>
      <c r="DF70" s="177" t="s">
        <v>2415</v>
      </c>
      <c r="DG70" s="4" t="s">
        <v>2416</v>
      </c>
      <c r="DH70" s="177" t="s">
        <v>2417</v>
      </c>
      <c r="DI70" s="6" t="s">
        <v>2418</v>
      </c>
      <c r="DJ70" s="6" t="s">
        <v>2419</v>
      </c>
      <c r="DK70" s="6" t="s">
        <v>2420</v>
      </c>
      <c r="DL70" s="6" t="s">
        <v>2421</v>
      </c>
      <c r="DM70" s="6" t="s">
        <v>2422</v>
      </c>
      <c r="DN70" s="6" t="s">
        <v>2423</v>
      </c>
      <c r="DO70" s="6" t="s">
        <v>2424</v>
      </c>
      <c r="DP70" s="6" t="s">
        <v>2425</v>
      </c>
      <c r="DQ70" s="6" t="s">
        <v>2426</v>
      </c>
      <c r="DR70" s="6" t="s">
        <v>2427</v>
      </c>
      <c r="DS70" s="6" t="s">
        <v>2428</v>
      </c>
      <c r="DT70" s="6" t="s">
        <v>2429</v>
      </c>
      <c r="DU70" s="6" t="s">
        <v>2430</v>
      </c>
      <c r="DV70" s="6" t="s">
        <v>2431</v>
      </c>
      <c r="DW70" s="6" t="s">
        <v>2432</v>
      </c>
      <c r="DX70" s="6" t="s">
        <v>2433</v>
      </c>
      <c r="DY70" s="6" t="s">
        <v>2434</v>
      </c>
      <c r="DZ70" s="6" t="s">
        <v>2435</v>
      </c>
      <c r="EA70" s="6" t="s">
        <v>2436</v>
      </c>
      <c r="EB70" s="6" t="s">
        <v>2437</v>
      </c>
      <c r="EC70" s="6" t="s">
        <v>2438</v>
      </c>
      <c r="ED70" s="8" t="s">
        <v>2439</v>
      </c>
    </row>
    <row r="71" spans="1:134" ht="13" customHeight="1" x14ac:dyDescent="0.35">
      <c r="A71" s="3" t="s">
        <v>353</v>
      </c>
      <c r="B71" s="175">
        <v>1</v>
      </c>
      <c r="C71" s="4">
        <v>81.043699608044506</v>
      </c>
      <c r="D71" s="177">
        <v>1.3977152335235701</v>
      </c>
      <c r="E71" s="4">
        <v>81.355189668355393</v>
      </c>
      <c r="F71" s="177">
        <v>1.4782815237878799</v>
      </c>
      <c r="G71" s="4">
        <v>78.921865190872296</v>
      </c>
      <c r="H71" s="177">
        <v>2.8071875270511399</v>
      </c>
      <c r="I71" s="4">
        <v>-2.43332447748308</v>
      </c>
      <c r="J71" s="177">
        <v>2.9171336445336</v>
      </c>
      <c r="K71" s="4">
        <v>11.9672713069229</v>
      </c>
      <c r="L71" s="177">
        <v>0.83064882654688599</v>
      </c>
      <c r="M71" s="4">
        <v>10.4893166588572</v>
      </c>
      <c r="N71" s="177">
        <v>0.870779691094972</v>
      </c>
      <c r="O71" s="4">
        <v>20.598494675161302</v>
      </c>
      <c r="P71" s="177">
        <v>2.8989184667302301</v>
      </c>
      <c r="Q71" s="4">
        <v>10.109178016304099</v>
      </c>
      <c r="R71" s="177">
        <v>3.0902634754149898</v>
      </c>
      <c r="S71" s="4">
        <v>31.2417903480729</v>
      </c>
      <c r="T71" s="177">
        <v>1.43764260592863</v>
      </c>
      <c r="U71" s="4">
        <v>30.642513615980398</v>
      </c>
      <c r="V71" s="177">
        <v>1.5123503692843401</v>
      </c>
      <c r="W71" s="4">
        <v>34.533454126189604</v>
      </c>
      <c r="X71" s="177">
        <v>3.2672798707108202</v>
      </c>
      <c r="Y71" s="4">
        <v>3.8909405102092198</v>
      </c>
      <c r="Z71" s="177">
        <v>3.4149477082741302</v>
      </c>
      <c r="AA71" s="4">
        <v>44.363581310857398</v>
      </c>
      <c r="AB71" s="177">
        <v>1.74257148709604</v>
      </c>
      <c r="AC71" s="4">
        <v>42.965034950906798</v>
      </c>
      <c r="AD71" s="177">
        <v>1.8270597287468799</v>
      </c>
      <c r="AE71" s="4">
        <v>52.9153048412877</v>
      </c>
      <c r="AF71" s="177">
        <v>4.3394202198524896</v>
      </c>
      <c r="AG71" s="4">
        <v>9.9502698903808504</v>
      </c>
      <c r="AH71" s="177">
        <v>4.46815708824428</v>
      </c>
      <c r="AI71" s="4">
        <v>15.794752932163201</v>
      </c>
      <c r="AJ71" s="177">
        <v>1.1247941469259399</v>
      </c>
      <c r="AK71" s="4">
        <v>15.293741717873299</v>
      </c>
      <c r="AL71" s="177">
        <v>1.1672178114137099</v>
      </c>
      <c r="AM71" s="4">
        <v>18.622743784555102</v>
      </c>
      <c r="AN71" s="177">
        <v>3.0388758007255001</v>
      </c>
      <c r="AO71" s="4">
        <v>3.3290020666817601</v>
      </c>
      <c r="AP71" s="177">
        <v>3.1593287388338802</v>
      </c>
      <c r="AQ71" s="4">
        <v>19.800149825030701</v>
      </c>
      <c r="AR71" s="177">
        <v>1.25044730819564</v>
      </c>
      <c r="AS71" s="4">
        <v>18.007051837055101</v>
      </c>
      <c r="AT71" s="177">
        <v>1.2926989720225499</v>
      </c>
      <c r="AU71" s="4">
        <v>30.352203398678601</v>
      </c>
      <c r="AV71" s="177">
        <v>3.3882996336716902</v>
      </c>
      <c r="AW71" s="4">
        <v>12.3451515616234</v>
      </c>
      <c r="AX71" s="177">
        <v>3.5205279049435898</v>
      </c>
      <c r="AY71" s="4">
        <v>32.663177575754702</v>
      </c>
      <c r="AZ71" s="177">
        <v>1.5510725654009001</v>
      </c>
      <c r="BA71" s="4">
        <v>31.2141516684222</v>
      </c>
      <c r="BB71" s="177">
        <v>1.47390599141399</v>
      </c>
      <c r="BC71" s="4">
        <v>41.698361821336697</v>
      </c>
      <c r="BD71" s="177">
        <v>4.2381757424389104</v>
      </c>
      <c r="BE71" s="4">
        <v>10.4842101529145</v>
      </c>
      <c r="BF71" s="177">
        <v>4.0049829840713098</v>
      </c>
      <c r="BG71" s="4">
        <v>29.211273129795899</v>
      </c>
      <c r="BH71" s="177">
        <v>1.1796421505469199</v>
      </c>
      <c r="BI71" s="4">
        <v>28.969784431028401</v>
      </c>
      <c r="BJ71" s="177">
        <v>1.26534451392042</v>
      </c>
      <c r="BK71" s="4">
        <v>29.9480422256145</v>
      </c>
      <c r="BL71" s="177">
        <v>3.5469581742123699</v>
      </c>
      <c r="BM71" s="4">
        <v>0.97825779458612105</v>
      </c>
      <c r="BN71" s="177">
        <v>3.7665737400819599</v>
      </c>
      <c r="BO71" s="4">
        <v>64.743389849005894</v>
      </c>
      <c r="BP71" s="177">
        <v>1.68864438275516</v>
      </c>
      <c r="BQ71" s="4">
        <v>64.1358758641923</v>
      </c>
      <c r="BR71" s="177">
        <v>1.82276360596956</v>
      </c>
      <c r="BS71" s="4">
        <v>68.389796762901199</v>
      </c>
      <c r="BT71" s="177">
        <v>3.2554318049366802</v>
      </c>
      <c r="BU71" s="4">
        <v>4.2539208987089303</v>
      </c>
      <c r="BV71" s="177">
        <v>3.5010409472664099</v>
      </c>
      <c r="BW71" s="4">
        <v>32.289645336311899</v>
      </c>
      <c r="BX71" s="177">
        <v>1.51902169504516</v>
      </c>
      <c r="BY71" s="4">
        <v>32.216483075815297</v>
      </c>
      <c r="BZ71" s="177">
        <v>1.4687060869361199</v>
      </c>
      <c r="CA71" s="4">
        <v>32.4826152578745</v>
      </c>
      <c r="CB71" s="177">
        <v>3.9739249092959801</v>
      </c>
      <c r="CC71" s="4">
        <v>0.26613218205924499</v>
      </c>
      <c r="CD71" s="177">
        <v>3.8051159712981102</v>
      </c>
      <c r="CE71" s="4">
        <v>50.994182667609401</v>
      </c>
      <c r="CF71" s="177">
        <v>1.6875800934249501</v>
      </c>
      <c r="CG71" s="4">
        <v>51.153405097734101</v>
      </c>
      <c r="CH71" s="177">
        <v>1.7369358046833301</v>
      </c>
      <c r="CI71" s="4">
        <v>49.222622478009697</v>
      </c>
      <c r="CJ71" s="177">
        <v>4.3142272725799904</v>
      </c>
      <c r="CK71" s="4">
        <v>-1.9307826197243201</v>
      </c>
      <c r="CL71" s="177">
        <v>4.3667551390997996</v>
      </c>
      <c r="CM71" s="4">
        <v>-1.8281563378114101</v>
      </c>
      <c r="CN71" s="177">
        <v>1.7911109263645599</v>
      </c>
      <c r="CO71" s="4">
        <v>-11.0492923653562</v>
      </c>
      <c r="CP71" s="177">
        <v>1.37652071381998</v>
      </c>
      <c r="CQ71" s="4">
        <v>-6.3672334932629502</v>
      </c>
      <c r="CR71" s="177">
        <v>2.0544806066197001</v>
      </c>
      <c r="CS71" s="4">
        <v>-12.8528253392994</v>
      </c>
      <c r="CT71" s="177">
        <v>2.4367806234304998</v>
      </c>
      <c r="CU71" s="4">
        <v>-36.51358888731</v>
      </c>
      <c r="CV71" s="177">
        <v>2.1741665648839401</v>
      </c>
      <c r="CW71" s="4">
        <v>-20.996730398291199</v>
      </c>
      <c r="CX71" s="177">
        <v>1.9320954206884999</v>
      </c>
      <c r="CY71" s="4">
        <v>-13.6149349920956</v>
      </c>
      <c r="CZ71" s="177">
        <v>2.1630606277566402</v>
      </c>
      <c r="DA71" s="4">
        <v>3.07219611649497</v>
      </c>
      <c r="DB71" s="177">
        <v>1.7108858019216699</v>
      </c>
      <c r="DC71" s="4">
        <v>-11.6524012768906</v>
      </c>
      <c r="DD71" s="177">
        <v>2.0533415265081301</v>
      </c>
      <c r="DE71" s="4">
        <v>20.627595625026</v>
      </c>
      <c r="DF71" s="177">
        <v>1.68717237968837</v>
      </c>
      <c r="DG71" s="4">
        <v>-12.1442033428409</v>
      </c>
      <c r="DH71" s="177">
        <v>2.2734335376910502</v>
      </c>
      <c r="DI71" s="6"/>
      <c r="DJ71" s="6"/>
      <c r="DK71" s="6"/>
      <c r="DL71" s="6"/>
      <c r="DM71" s="6"/>
      <c r="DN71" s="6"/>
      <c r="DO71" s="6"/>
      <c r="DP71" s="6"/>
      <c r="DQ71" s="6"/>
      <c r="DR71" s="6"/>
      <c r="DS71" s="6"/>
      <c r="DT71" s="6"/>
      <c r="DU71" s="6"/>
      <c r="DV71" s="6"/>
      <c r="DW71" s="6"/>
      <c r="DX71" s="6"/>
      <c r="DY71" s="6"/>
      <c r="DZ71" s="6"/>
      <c r="EA71" s="6"/>
      <c r="EB71" s="6"/>
      <c r="EC71" s="6"/>
      <c r="ED71" s="8"/>
    </row>
    <row r="72" spans="1:134" ht="13" customHeight="1" x14ac:dyDescent="0.35">
      <c r="A72" s="3" t="s">
        <v>357</v>
      </c>
      <c r="B72" s="175">
        <v>1</v>
      </c>
      <c r="C72" s="4">
        <v>53.177953157503701</v>
      </c>
      <c r="D72" s="177">
        <v>1.1155573615476599</v>
      </c>
      <c r="E72" s="4">
        <v>53.579944061497301</v>
      </c>
      <c r="F72" s="177">
        <v>1.1757244971679699</v>
      </c>
      <c r="G72" s="4">
        <v>50.912286578034902</v>
      </c>
      <c r="H72" s="177">
        <v>2.7725129648901401</v>
      </c>
      <c r="I72" s="4">
        <v>-2.6676574834624498</v>
      </c>
      <c r="J72" s="177">
        <v>2.91068186723456</v>
      </c>
      <c r="K72" s="4">
        <v>3.5454135070877699</v>
      </c>
      <c r="L72" s="177">
        <v>0.3845793245977</v>
      </c>
      <c r="M72" s="4">
        <v>2.90429486984582</v>
      </c>
      <c r="N72" s="177">
        <v>0.35428345662357502</v>
      </c>
      <c r="O72" s="4">
        <v>7.5033531031280001</v>
      </c>
      <c r="P72" s="177">
        <v>1.47768647584351</v>
      </c>
      <c r="Q72" s="4">
        <v>4.5990582332821797</v>
      </c>
      <c r="R72" s="177">
        <v>1.49347370705941</v>
      </c>
      <c r="S72" s="4">
        <v>17.5817825957898</v>
      </c>
      <c r="T72" s="177">
        <v>0.82103368542877797</v>
      </c>
      <c r="U72" s="4">
        <v>16.710936773813302</v>
      </c>
      <c r="V72" s="177">
        <v>0.84352318316473995</v>
      </c>
      <c r="W72" s="4">
        <v>22.605350472782099</v>
      </c>
      <c r="X72" s="177">
        <v>2.4704149723506501</v>
      </c>
      <c r="Y72" s="4">
        <v>5.8944136989688101</v>
      </c>
      <c r="Z72" s="177">
        <v>2.58196300216082</v>
      </c>
      <c r="AA72" s="4">
        <v>24.003694714908701</v>
      </c>
      <c r="AB72" s="177">
        <v>1.0253015587252601</v>
      </c>
      <c r="AC72" s="4">
        <v>23.033048263457701</v>
      </c>
      <c r="AD72" s="177">
        <v>1.10651787264533</v>
      </c>
      <c r="AE72" s="4">
        <v>29.828823756874598</v>
      </c>
      <c r="AF72" s="177">
        <v>2.36843406045314</v>
      </c>
      <c r="AG72" s="4">
        <v>6.7957754934168202</v>
      </c>
      <c r="AH72" s="177">
        <v>2.5696323818658202</v>
      </c>
      <c r="AI72" s="4">
        <v>7.3669028776747298</v>
      </c>
      <c r="AJ72" s="177">
        <v>0.50470747009042405</v>
      </c>
      <c r="AK72" s="4">
        <v>6.6468023153970703</v>
      </c>
      <c r="AL72" s="177">
        <v>0.495440312896823</v>
      </c>
      <c r="AM72" s="4">
        <v>11.693961867433501</v>
      </c>
      <c r="AN72" s="177">
        <v>1.7029419977398501</v>
      </c>
      <c r="AO72" s="4">
        <v>5.0471595520364101</v>
      </c>
      <c r="AP72" s="177">
        <v>1.7453593327927099</v>
      </c>
      <c r="AQ72" s="4">
        <v>7.38496616311122</v>
      </c>
      <c r="AR72" s="177">
        <v>0.68093264591584801</v>
      </c>
      <c r="AS72" s="4">
        <v>6.6224783339817401</v>
      </c>
      <c r="AT72" s="177">
        <v>0.62620713877798995</v>
      </c>
      <c r="AU72" s="4">
        <v>12.22668757314</v>
      </c>
      <c r="AV72" s="177">
        <v>2.0648059990557002</v>
      </c>
      <c r="AW72" s="4">
        <v>5.6042092391582798</v>
      </c>
      <c r="AX72" s="177">
        <v>1.9682352967624901</v>
      </c>
      <c r="AY72" s="4">
        <v>12.636899257114999</v>
      </c>
      <c r="AZ72" s="177">
        <v>0.737363750397526</v>
      </c>
      <c r="BA72" s="4">
        <v>11.9746097827596</v>
      </c>
      <c r="BB72" s="177">
        <v>0.79133817180960098</v>
      </c>
      <c r="BC72" s="4">
        <v>16.950454680190401</v>
      </c>
      <c r="BD72" s="177">
        <v>2.04221421051348</v>
      </c>
      <c r="BE72" s="4">
        <v>4.9758448974307896</v>
      </c>
      <c r="BF72" s="177">
        <v>2.1959526240875502</v>
      </c>
      <c r="BG72" s="4">
        <v>14.212155883938699</v>
      </c>
      <c r="BH72" s="177">
        <v>0.80566199673994499</v>
      </c>
      <c r="BI72" s="4">
        <v>13.732576607218901</v>
      </c>
      <c r="BJ72" s="177">
        <v>0.82544523162561301</v>
      </c>
      <c r="BK72" s="4">
        <v>17.282654967337901</v>
      </c>
      <c r="BL72" s="177">
        <v>2.1718862835243402</v>
      </c>
      <c r="BM72" s="4">
        <v>3.5500783601189201</v>
      </c>
      <c r="BN72" s="177">
        <v>2.2147219743136</v>
      </c>
      <c r="BO72" s="4">
        <v>47.612009647538201</v>
      </c>
      <c r="BP72" s="177">
        <v>1.25494230871979</v>
      </c>
      <c r="BQ72" s="4">
        <v>48.029376441093</v>
      </c>
      <c r="BR72" s="177">
        <v>1.2106865588578799</v>
      </c>
      <c r="BS72" s="4">
        <v>45.093012257554001</v>
      </c>
      <c r="BT72" s="177">
        <v>3.0960480629423199</v>
      </c>
      <c r="BU72" s="4">
        <v>-2.9363641835389802</v>
      </c>
      <c r="BV72" s="177">
        <v>2.9138663947123602</v>
      </c>
      <c r="BW72" s="4">
        <v>23.654047509963199</v>
      </c>
      <c r="BX72" s="177">
        <v>0.80303874630119698</v>
      </c>
      <c r="BY72" s="4">
        <v>24.102371429035799</v>
      </c>
      <c r="BZ72" s="177">
        <v>0.85104807020386997</v>
      </c>
      <c r="CA72" s="4">
        <v>20.647486949025499</v>
      </c>
      <c r="CB72" s="177">
        <v>2.1252365677262</v>
      </c>
      <c r="CC72" s="4">
        <v>-3.4548844800102998</v>
      </c>
      <c r="CD72" s="177">
        <v>2.26520581253147</v>
      </c>
      <c r="CE72" s="4">
        <v>21.443887307514</v>
      </c>
      <c r="CF72" s="177">
        <v>1.0428974519895</v>
      </c>
      <c r="CG72" s="4">
        <v>20.876373657545301</v>
      </c>
      <c r="CH72" s="177">
        <v>1.09441472327514</v>
      </c>
      <c r="CI72" s="4">
        <v>25.282537910144502</v>
      </c>
      <c r="CJ72" s="177">
        <v>2.6234292289871601</v>
      </c>
      <c r="CK72" s="4">
        <v>4.4061642525991402</v>
      </c>
      <c r="CL72" s="177">
        <v>2.7290650081255698</v>
      </c>
      <c r="CM72" s="4">
        <v>-9.7876941900451708</v>
      </c>
      <c r="CN72" s="177">
        <v>1.5473010096381701</v>
      </c>
      <c r="CO72" s="4">
        <v>-6.5281952030820003</v>
      </c>
      <c r="CP72" s="177">
        <v>0.95714199782674803</v>
      </c>
      <c r="CQ72" s="4">
        <v>-0.20819692364045</v>
      </c>
      <c r="CR72" s="177">
        <v>1.3599079473964999</v>
      </c>
      <c r="CS72" s="4">
        <v>-3.86000820505354</v>
      </c>
      <c r="CT72" s="177">
        <v>1.53838346935174</v>
      </c>
      <c r="CU72" s="4">
        <v>-20.963584106853901</v>
      </c>
      <c r="CV72" s="177">
        <v>1.4252458280936</v>
      </c>
      <c r="CW72" s="4">
        <v>-18.2902854608691</v>
      </c>
      <c r="CX72" s="177">
        <v>1.4136763143420299</v>
      </c>
      <c r="CY72" s="4">
        <v>-8.4188283747271804</v>
      </c>
      <c r="CZ72" s="177">
        <v>1.44421688708008</v>
      </c>
      <c r="DA72" s="4">
        <v>4.3013172202016596</v>
      </c>
      <c r="DB72" s="177">
        <v>1.06718907715234</v>
      </c>
      <c r="DC72" s="4">
        <v>-4.59728557717263</v>
      </c>
      <c r="DD72" s="177">
        <v>1.6422767647793</v>
      </c>
      <c r="DE72" s="4">
        <v>12.5047690779402</v>
      </c>
      <c r="DF72" s="177">
        <v>1.04863798429357</v>
      </c>
      <c r="DG72" s="4">
        <v>-12.810820651170699</v>
      </c>
      <c r="DH72" s="177">
        <v>1.6932321744827501</v>
      </c>
      <c r="DI72" s="6"/>
      <c r="DJ72" s="6"/>
      <c r="DK72" s="6"/>
      <c r="DL72" s="6"/>
      <c r="DM72" s="6"/>
      <c r="DN72" s="6"/>
      <c r="DO72" s="6"/>
      <c r="DP72" s="6"/>
      <c r="DQ72" s="6"/>
      <c r="DR72" s="6"/>
      <c r="DS72" s="6"/>
      <c r="DT72" s="6"/>
      <c r="DU72" s="6"/>
      <c r="DV72" s="6"/>
      <c r="DW72" s="6"/>
      <c r="DX72" s="6"/>
      <c r="DY72" s="6"/>
      <c r="DZ72" s="6"/>
      <c r="EA72" s="6"/>
      <c r="EB72" s="6"/>
      <c r="EC72" s="6"/>
      <c r="ED72" s="8"/>
    </row>
    <row r="73" spans="1:134" ht="13" customHeight="1" x14ac:dyDescent="0.35">
      <c r="A73" s="190" t="s">
        <v>359</v>
      </c>
      <c r="B73" s="175">
        <v>1</v>
      </c>
      <c r="C73" s="4">
        <v>38.107107449110899</v>
      </c>
      <c r="D73" s="177">
        <v>1.5426967460962699</v>
      </c>
      <c r="E73" s="4">
        <v>38.106604741046098</v>
      </c>
      <c r="F73" s="177">
        <v>1.7581936056910801</v>
      </c>
      <c r="G73" s="4">
        <v>38.416835795181399</v>
      </c>
      <c r="H73" s="177">
        <v>3.6439322840229398</v>
      </c>
      <c r="I73" s="4">
        <v>0.31023105413523699</v>
      </c>
      <c r="J73" s="177">
        <v>4.2083202755237199</v>
      </c>
      <c r="K73" s="4">
        <v>2.83519781604303</v>
      </c>
      <c r="L73" s="177">
        <v>0.487164240215199</v>
      </c>
      <c r="M73" s="4">
        <v>2.63500312765543</v>
      </c>
      <c r="N73" s="177">
        <v>0.50561681786669599</v>
      </c>
      <c r="O73" s="4">
        <v>3.8435623122009899</v>
      </c>
      <c r="P73" s="177">
        <v>1.33099131316409</v>
      </c>
      <c r="Q73" s="4">
        <v>1.2085591845455601</v>
      </c>
      <c r="R73" s="177">
        <v>1.39173430454602</v>
      </c>
      <c r="S73" s="4">
        <v>10.1253715946717</v>
      </c>
      <c r="T73" s="177">
        <v>0.95269018631271596</v>
      </c>
      <c r="U73" s="4">
        <v>9.2093634134317508</v>
      </c>
      <c r="V73" s="177">
        <v>0.84484144609532497</v>
      </c>
      <c r="W73" s="4">
        <v>15.413052241198301</v>
      </c>
      <c r="X73" s="177">
        <v>3.0378987156419699</v>
      </c>
      <c r="Y73" s="4">
        <v>6.2036888277665501</v>
      </c>
      <c r="Z73" s="177">
        <v>2.8920803951173499</v>
      </c>
      <c r="AA73" s="4">
        <v>7.4203642709969904</v>
      </c>
      <c r="AB73" s="177">
        <v>0.786788205717315</v>
      </c>
      <c r="AC73" s="4">
        <v>6.1025982560169103</v>
      </c>
      <c r="AD73" s="177">
        <v>0.70500385068703497</v>
      </c>
      <c r="AE73" s="4">
        <v>15.186253625330099</v>
      </c>
      <c r="AF73" s="177">
        <v>3.2212935616254001</v>
      </c>
      <c r="AG73" s="4">
        <v>9.0836553693132096</v>
      </c>
      <c r="AH73" s="177">
        <v>3.2753157179014298</v>
      </c>
      <c r="AI73" s="4">
        <v>6.00338242049886</v>
      </c>
      <c r="AJ73" s="177">
        <v>0.685848039555079</v>
      </c>
      <c r="AK73" s="4">
        <v>5.3590707033976903</v>
      </c>
      <c r="AL73" s="177">
        <v>0.68661752857354996</v>
      </c>
      <c r="AM73" s="4">
        <v>9.5239432881932693</v>
      </c>
      <c r="AN73" s="177">
        <v>2.3813316227889199</v>
      </c>
      <c r="AO73" s="4">
        <v>4.1648725847955799</v>
      </c>
      <c r="AP73" s="177">
        <v>2.4817303724363402</v>
      </c>
      <c r="AQ73" s="4">
        <v>4.3271271831551399</v>
      </c>
      <c r="AR73" s="177">
        <v>0.67782557730898496</v>
      </c>
      <c r="AS73" s="4">
        <v>3.7848808396976201</v>
      </c>
      <c r="AT73" s="177">
        <v>0.59565998457618696</v>
      </c>
      <c r="AU73" s="4">
        <v>7.5279177734138303</v>
      </c>
      <c r="AV73" s="177">
        <v>2.4583572155151501</v>
      </c>
      <c r="AW73" s="4">
        <v>3.7430369337162199</v>
      </c>
      <c r="AX73" s="177">
        <v>2.3954011676340299</v>
      </c>
      <c r="AY73" s="4">
        <v>6.3672968631371498</v>
      </c>
      <c r="AZ73" s="177">
        <v>0.77522511506560599</v>
      </c>
      <c r="BA73" s="4">
        <v>5.9817578779884597</v>
      </c>
      <c r="BB73" s="177">
        <v>0.81704624855999797</v>
      </c>
      <c r="BC73" s="4">
        <v>8.5791198331412595</v>
      </c>
      <c r="BD73" s="177">
        <v>2.21081326175615</v>
      </c>
      <c r="BE73" s="4">
        <v>2.59736195515281</v>
      </c>
      <c r="BF73" s="177">
        <v>2.3290273370646499</v>
      </c>
      <c r="BG73" s="4">
        <v>14.9527132058509</v>
      </c>
      <c r="BH73" s="177">
        <v>1.2228437963779899</v>
      </c>
      <c r="BI73" s="4">
        <v>15.068668601052501</v>
      </c>
      <c r="BJ73" s="177">
        <v>1.2148026350424499</v>
      </c>
      <c r="BK73" s="4">
        <v>14.259583578684399</v>
      </c>
      <c r="BL73" s="177">
        <v>3.0336356805385898</v>
      </c>
      <c r="BM73" s="4">
        <v>-0.80908502236806601</v>
      </c>
      <c r="BN73" s="177">
        <v>2.9572878725366798</v>
      </c>
      <c r="BO73" s="4">
        <v>26.465327959623401</v>
      </c>
      <c r="BP73" s="177">
        <v>1.53761119815673</v>
      </c>
      <c r="BQ73" s="4">
        <v>25.325487752046399</v>
      </c>
      <c r="BR73" s="177">
        <v>1.4690681060239601</v>
      </c>
      <c r="BS73" s="4">
        <v>33.419224305451003</v>
      </c>
      <c r="BT73" s="177">
        <v>3.89004470700855</v>
      </c>
      <c r="BU73" s="4">
        <v>8.0937365534046002</v>
      </c>
      <c r="BV73" s="177">
        <v>3.6535059544438901</v>
      </c>
      <c r="BW73" s="4">
        <v>23.9061493883178</v>
      </c>
      <c r="BX73" s="177">
        <v>1.3343475707583401</v>
      </c>
      <c r="BY73" s="4">
        <v>24.5136699389002</v>
      </c>
      <c r="BZ73" s="177">
        <v>1.4435074586510701</v>
      </c>
      <c r="CA73" s="4">
        <v>20.120741725720301</v>
      </c>
      <c r="CB73" s="177">
        <v>2.9646283973440499</v>
      </c>
      <c r="CC73" s="4">
        <v>-4.3929282131799701</v>
      </c>
      <c r="CD73" s="177">
        <v>3.2016187557639402</v>
      </c>
      <c r="CE73" s="4">
        <v>14.6379948058125</v>
      </c>
      <c r="CF73" s="177">
        <v>1.18273358938326</v>
      </c>
      <c r="CG73" s="4">
        <v>13.2348372026019</v>
      </c>
      <c r="CH73" s="177">
        <v>1.2467895849516899</v>
      </c>
      <c r="CI73" s="4">
        <v>22.9957611895017</v>
      </c>
      <c r="CJ73" s="177">
        <v>2.63037293541205</v>
      </c>
      <c r="CK73" s="4">
        <v>9.7609239868997992</v>
      </c>
      <c r="CL73" s="177">
        <v>2.75747511456703</v>
      </c>
      <c r="CM73" s="4">
        <v>-9.0054749619361303</v>
      </c>
      <c r="CN73" s="177">
        <v>2.3706776103956302</v>
      </c>
      <c r="CO73" s="4">
        <v>-1.9786564418425101</v>
      </c>
      <c r="CP73" s="177">
        <v>0.76133135048920098</v>
      </c>
      <c r="CQ73" s="4">
        <v>-1.6039819140017699</v>
      </c>
      <c r="CR73" s="177">
        <v>1.32925888449461</v>
      </c>
      <c r="CS73" s="4">
        <v>-4.28829548711402</v>
      </c>
      <c r="CT73" s="177">
        <v>1.21513255978219</v>
      </c>
      <c r="CU73" s="4">
        <v>-2.3464840425293398</v>
      </c>
      <c r="CV73" s="177">
        <v>1.0536276037563399</v>
      </c>
      <c r="CW73" s="4">
        <v>-10.1972299289127</v>
      </c>
      <c r="CX73" s="177">
        <v>1.24381222818132</v>
      </c>
      <c r="CY73" s="4">
        <v>-4.2371159392942497</v>
      </c>
      <c r="CZ73" s="177">
        <v>1.27239038554781</v>
      </c>
      <c r="DA73" s="4">
        <v>7.9682057771488104</v>
      </c>
      <c r="DB73" s="177">
        <v>1.39247202708156</v>
      </c>
      <c r="DC73" s="4">
        <v>-8.9637786382513909</v>
      </c>
      <c r="DD73" s="177">
        <v>2.1777125158650401</v>
      </c>
      <c r="DE73" s="4">
        <v>11.2058948053748</v>
      </c>
      <c r="DF73" s="177">
        <v>1.6283034914561201</v>
      </c>
      <c r="DG73" s="4">
        <v>-4.9567795855917298</v>
      </c>
      <c r="DH73" s="177">
        <v>1.75452676020572</v>
      </c>
      <c r="DI73" s="6"/>
      <c r="DJ73" s="6"/>
      <c r="DK73" s="6"/>
      <c r="DL73" s="6"/>
      <c r="DM73" s="6"/>
      <c r="DN73" s="6"/>
      <c r="DO73" s="6"/>
      <c r="DP73" s="6"/>
      <c r="DQ73" s="6"/>
      <c r="DR73" s="6"/>
      <c r="DS73" s="6"/>
      <c r="DT73" s="6"/>
      <c r="DU73" s="6"/>
      <c r="DV73" s="6"/>
      <c r="DW73" s="6"/>
      <c r="DX73" s="6"/>
      <c r="DY73" s="6"/>
      <c r="DZ73" s="6"/>
      <c r="EA73" s="6"/>
      <c r="EB73" s="6"/>
      <c r="EC73" s="6"/>
      <c r="ED73" s="8"/>
    </row>
    <row r="74" spans="1:134" ht="13" customHeight="1" x14ac:dyDescent="0.35">
      <c r="A74" s="3" t="s">
        <v>360</v>
      </c>
      <c r="B74" s="175">
        <v>1</v>
      </c>
      <c r="C74" s="4">
        <v>50.319253260801602</v>
      </c>
      <c r="D74" s="177">
        <v>1.8611516216792701</v>
      </c>
      <c r="E74" s="4">
        <v>50.192585939062603</v>
      </c>
      <c r="F74" s="177">
        <v>1.8969187655008</v>
      </c>
      <c r="G74" s="4">
        <v>50.319361532651698</v>
      </c>
      <c r="H74" s="177">
        <v>4.5961154740571697</v>
      </c>
      <c r="I74" s="4">
        <v>0.12677559358910201</v>
      </c>
      <c r="J74" s="177">
        <v>4.5628451617223602</v>
      </c>
      <c r="K74" s="4">
        <v>12.1672525890709</v>
      </c>
      <c r="L74" s="177">
        <v>0.94131818590896699</v>
      </c>
      <c r="M74" s="4">
        <v>11.5652191459618</v>
      </c>
      <c r="N74" s="177">
        <v>0.93680522691968304</v>
      </c>
      <c r="O74" s="4">
        <v>15.044374411862</v>
      </c>
      <c r="P74" s="177">
        <v>2.9799349279115099</v>
      </c>
      <c r="Q74" s="4">
        <v>3.4791552659002201</v>
      </c>
      <c r="R74" s="177">
        <v>2.9178697486319298</v>
      </c>
      <c r="S74" s="4">
        <v>46.417479377437701</v>
      </c>
      <c r="T74" s="177">
        <v>1.75225077869934</v>
      </c>
      <c r="U74" s="4">
        <v>45.796049692402299</v>
      </c>
      <c r="V74" s="177">
        <v>1.8929468138044701</v>
      </c>
      <c r="W74" s="4">
        <v>49.556466843233899</v>
      </c>
      <c r="X74" s="177">
        <v>3.5405313159849201</v>
      </c>
      <c r="Y74" s="4">
        <v>3.7604171508315898</v>
      </c>
      <c r="Z74" s="177">
        <v>3.7227344109409501</v>
      </c>
      <c r="AA74" s="4">
        <v>39.413880071683998</v>
      </c>
      <c r="AB74" s="177">
        <v>1.66525470398369</v>
      </c>
      <c r="AC74" s="4">
        <v>38.350037788745396</v>
      </c>
      <c r="AD74" s="177">
        <v>1.74487025022967</v>
      </c>
      <c r="AE74" s="4">
        <v>45.493718116702802</v>
      </c>
      <c r="AF74" s="177">
        <v>4.2960515603236997</v>
      </c>
      <c r="AG74" s="4">
        <v>7.1436803279574503</v>
      </c>
      <c r="AH74" s="177">
        <v>4.3671471979394196</v>
      </c>
      <c r="AI74" s="4">
        <v>24.1125956600393</v>
      </c>
      <c r="AJ74" s="177">
        <v>1.3168013320302301</v>
      </c>
      <c r="AK74" s="4">
        <v>23.919504641441701</v>
      </c>
      <c r="AL74" s="177">
        <v>1.4314513107559199</v>
      </c>
      <c r="AM74" s="4">
        <v>24.410618418532099</v>
      </c>
      <c r="AN74" s="177">
        <v>3.6165447524394101</v>
      </c>
      <c r="AO74" s="4">
        <v>0.49111377709035497</v>
      </c>
      <c r="AP74" s="177">
        <v>3.8360692754765302</v>
      </c>
      <c r="AQ74" s="4">
        <v>20.0583350517227</v>
      </c>
      <c r="AR74" s="177">
        <v>1.3112819985055699</v>
      </c>
      <c r="AS74" s="4">
        <v>19.365697764762299</v>
      </c>
      <c r="AT74" s="177">
        <v>1.2951273879585601</v>
      </c>
      <c r="AU74" s="4">
        <v>24.003360546450299</v>
      </c>
      <c r="AV74" s="177">
        <v>3.5667504574439599</v>
      </c>
      <c r="AW74" s="4">
        <v>4.6376627816879896</v>
      </c>
      <c r="AX74" s="177">
        <v>3.3541080114614799</v>
      </c>
      <c r="AY74" s="4">
        <v>39.650710990662098</v>
      </c>
      <c r="AZ74" s="177">
        <v>1.8285942249301099</v>
      </c>
      <c r="BA74" s="4">
        <v>39.250712128809802</v>
      </c>
      <c r="BB74" s="177">
        <v>1.95297082047783</v>
      </c>
      <c r="BC74" s="4">
        <v>41.077983970382</v>
      </c>
      <c r="BD74" s="177">
        <v>4.0599804335568797</v>
      </c>
      <c r="BE74" s="4">
        <v>1.82727184157225</v>
      </c>
      <c r="BF74" s="177">
        <v>4.1952706711907997</v>
      </c>
      <c r="BG74" s="4">
        <v>26.4956848786763</v>
      </c>
      <c r="BH74" s="177">
        <v>1.48672964097265</v>
      </c>
      <c r="BI74" s="4">
        <v>26.898684783785999</v>
      </c>
      <c r="BJ74" s="177">
        <v>1.5882963308923199</v>
      </c>
      <c r="BK74" s="4">
        <v>22.524179195382299</v>
      </c>
      <c r="BL74" s="177">
        <v>2.7865088276383498</v>
      </c>
      <c r="BM74" s="4">
        <v>-4.3745055884036699</v>
      </c>
      <c r="BN74" s="177">
        <v>2.9799658951861598</v>
      </c>
      <c r="BO74" s="4">
        <v>60.821113873847601</v>
      </c>
      <c r="BP74" s="177">
        <v>1.85475105959449</v>
      </c>
      <c r="BQ74" s="4">
        <v>60.901113014024602</v>
      </c>
      <c r="BR74" s="177">
        <v>2.12196495142488</v>
      </c>
      <c r="BS74" s="4">
        <v>59.843889290124203</v>
      </c>
      <c r="BT74" s="177">
        <v>4.0209095470558998</v>
      </c>
      <c r="BU74" s="4">
        <v>-1.0572237239004201</v>
      </c>
      <c r="BV74" s="177">
        <v>4.6352946990591004</v>
      </c>
      <c r="BW74" s="4">
        <v>29.370117995746501</v>
      </c>
      <c r="BX74" s="177">
        <v>1.4084135541241201</v>
      </c>
      <c r="BY74" s="4">
        <v>29.0350079736304</v>
      </c>
      <c r="BZ74" s="177">
        <v>1.4544123094038499</v>
      </c>
      <c r="CA74" s="4">
        <v>30.718412055109301</v>
      </c>
      <c r="CB74" s="177">
        <v>3.8330469692342501</v>
      </c>
      <c r="CC74" s="4">
        <v>1.68340408147886</v>
      </c>
      <c r="CD74" s="177">
        <v>3.9395388465367498</v>
      </c>
      <c r="CE74" s="4">
        <v>26.492855774791501</v>
      </c>
      <c r="CF74" s="177">
        <v>1.46975711083232</v>
      </c>
      <c r="CG74" s="4">
        <v>26.090883418714402</v>
      </c>
      <c r="CH74" s="177">
        <v>1.5478038470020501</v>
      </c>
      <c r="CI74" s="4">
        <v>27.861724678589098</v>
      </c>
      <c r="CJ74" s="177">
        <v>3.8325140864899199</v>
      </c>
      <c r="CK74" s="4">
        <v>1.7708412598746801</v>
      </c>
      <c r="CL74" s="177">
        <v>3.9944054716434501</v>
      </c>
      <c r="CM74" s="4">
        <v>-3.6236625237856699</v>
      </c>
      <c r="CN74" s="177">
        <v>2.6676457881509501</v>
      </c>
      <c r="CO74" s="4">
        <v>-9.5843348874952508</v>
      </c>
      <c r="CP74" s="177">
        <v>1.5572015989410699</v>
      </c>
      <c r="CQ74" s="4">
        <v>-1.75886535300941</v>
      </c>
      <c r="CR74" s="177">
        <v>2.48643620878814</v>
      </c>
      <c r="CS74" s="4">
        <v>-7.1449324955201003</v>
      </c>
      <c r="CT74" s="177">
        <v>2.5811847220345898</v>
      </c>
      <c r="CU74" s="4">
        <v>-5.4985436272418804</v>
      </c>
      <c r="CV74" s="177">
        <v>1.9889367913831399</v>
      </c>
      <c r="CW74" s="4">
        <v>-13.6128597245037</v>
      </c>
      <c r="CX74" s="177">
        <v>2.0722111227790401</v>
      </c>
      <c r="CY74" s="4">
        <v>-8.9634301724703391</v>
      </c>
      <c r="CZ74" s="177">
        <v>2.5516451101972999</v>
      </c>
      <c r="DA74" s="4">
        <v>-2.30168863543124</v>
      </c>
      <c r="DB74" s="177">
        <v>2.0114264843225</v>
      </c>
      <c r="DC74" s="4">
        <v>-3.7525267808292702</v>
      </c>
      <c r="DD74" s="177">
        <v>2.3047958691677799</v>
      </c>
      <c r="DE74" s="4">
        <v>-0.90574664973586405</v>
      </c>
      <c r="DF74" s="177">
        <v>1.85594706050098</v>
      </c>
      <c r="DG74" s="4">
        <v>-14.0485989518636</v>
      </c>
      <c r="DH74" s="177">
        <v>2.2351606231160401</v>
      </c>
      <c r="DI74" s="6"/>
      <c r="DJ74" s="6"/>
      <c r="DK74" s="6"/>
      <c r="DL74" s="6"/>
      <c r="DM74" s="6"/>
      <c r="DN74" s="6"/>
      <c r="DO74" s="6"/>
      <c r="DP74" s="6"/>
      <c r="DQ74" s="6"/>
      <c r="DR74" s="6"/>
      <c r="DS74" s="6"/>
      <c r="DT74" s="6"/>
      <c r="DU74" s="6"/>
      <c r="DV74" s="6"/>
      <c r="DW74" s="6"/>
      <c r="DX74" s="6"/>
      <c r="DY74" s="6"/>
      <c r="DZ74" s="6"/>
      <c r="EA74" s="6"/>
      <c r="EB74" s="6"/>
      <c r="EC74" s="6"/>
      <c r="ED74" s="8"/>
    </row>
    <row r="75" spans="1:134" ht="13" customHeight="1" x14ac:dyDescent="0.35">
      <c r="A75" s="3" t="s">
        <v>371</v>
      </c>
      <c r="B75" s="175">
        <v>1</v>
      </c>
      <c r="C75" s="4">
        <v>57.6817063390641</v>
      </c>
      <c r="D75" s="177">
        <v>1.7504672715945599</v>
      </c>
      <c r="E75" s="4">
        <v>57.5027848549108</v>
      </c>
      <c r="F75" s="177">
        <v>1.9718227104478601</v>
      </c>
      <c r="G75" s="4">
        <v>58.385092692673197</v>
      </c>
      <c r="H75" s="177">
        <v>4.5225637104043104</v>
      </c>
      <c r="I75" s="4">
        <v>0.88230783776243304</v>
      </c>
      <c r="J75" s="177">
        <v>5.1183010503557904</v>
      </c>
      <c r="K75" s="4">
        <v>0.72971460697375101</v>
      </c>
      <c r="L75" s="177">
        <v>0.23155320013844</v>
      </c>
      <c r="M75" s="4">
        <v>0.43742677699392002</v>
      </c>
      <c r="N75" s="177">
        <v>0.19527538172335901</v>
      </c>
      <c r="O75" s="4">
        <v>2.9926994847687101</v>
      </c>
      <c r="P75" s="177">
        <v>1.32283275645383</v>
      </c>
      <c r="Q75" s="4">
        <v>2.5552727077747899</v>
      </c>
      <c r="R75" s="177">
        <v>1.3402552970491</v>
      </c>
      <c r="S75" s="4">
        <v>10.4635266635278</v>
      </c>
      <c r="T75" s="177">
        <v>1.0325229708417301</v>
      </c>
      <c r="U75" s="4">
        <v>9.7227633460784304</v>
      </c>
      <c r="V75" s="177">
        <v>1.0801800474483201</v>
      </c>
      <c r="W75" s="4">
        <v>15.9735236949482</v>
      </c>
      <c r="X75" s="177">
        <v>2.88726922750676</v>
      </c>
      <c r="Y75" s="4">
        <v>6.2507603488698003</v>
      </c>
      <c r="Z75" s="177">
        <v>3.0452622124600399</v>
      </c>
      <c r="AA75" s="4">
        <v>12.540260426963</v>
      </c>
      <c r="AB75" s="177">
        <v>1.0292634118036099</v>
      </c>
      <c r="AC75" s="4">
        <v>11.6175562725302</v>
      </c>
      <c r="AD75" s="177">
        <v>1.0468819797272799</v>
      </c>
      <c r="AE75" s="4">
        <v>17.565954839259199</v>
      </c>
      <c r="AF75" s="177">
        <v>3.6645655069297902</v>
      </c>
      <c r="AG75" s="4">
        <v>5.9483985667289803</v>
      </c>
      <c r="AH75" s="177">
        <v>3.7712116625693799</v>
      </c>
      <c r="AI75" s="4">
        <v>15.711265992055401</v>
      </c>
      <c r="AJ75" s="177">
        <v>1.32039215735878</v>
      </c>
      <c r="AK75" s="4">
        <v>15.9630241121534</v>
      </c>
      <c r="AL75" s="177">
        <v>1.4690353579122499</v>
      </c>
      <c r="AM75" s="4">
        <v>14.491216597480999</v>
      </c>
      <c r="AN75" s="177">
        <v>3.2245204272009702</v>
      </c>
      <c r="AO75" s="4">
        <v>-1.4718075146723799</v>
      </c>
      <c r="AP75" s="177">
        <v>3.6589060098260102</v>
      </c>
      <c r="AQ75" s="4">
        <v>4.8025371850734402</v>
      </c>
      <c r="AR75" s="177">
        <v>0.56735307769728904</v>
      </c>
      <c r="AS75" s="4">
        <v>4.3983203604989303</v>
      </c>
      <c r="AT75" s="177">
        <v>0.58026871206279595</v>
      </c>
      <c r="AU75" s="4">
        <v>8.0689543719902197</v>
      </c>
      <c r="AV75" s="177">
        <v>2.3184021107514101</v>
      </c>
      <c r="AW75" s="4">
        <v>3.6706340114913001</v>
      </c>
      <c r="AX75" s="177">
        <v>2.4258982866811198</v>
      </c>
      <c r="AY75" s="4">
        <v>4.0858413116990402</v>
      </c>
      <c r="AZ75" s="177">
        <v>0.56557102913269597</v>
      </c>
      <c r="BA75" s="4">
        <v>4.1499078938671197</v>
      </c>
      <c r="BB75" s="177">
        <v>0.59973310333782803</v>
      </c>
      <c r="BC75" s="4">
        <v>3.7840606562472301</v>
      </c>
      <c r="BD75" s="177">
        <v>1.4643880165646499</v>
      </c>
      <c r="BE75" s="4">
        <v>-0.36584723761988802</v>
      </c>
      <c r="BF75" s="177">
        <v>1.5393715468936</v>
      </c>
      <c r="BG75" s="4">
        <v>7.4010444166439102</v>
      </c>
      <c r="BH75" s="177">
        <v>0.86206246180124102</v>
      </c>
      <c r="BI75" s="4">
        <v>7.3768479295117899</v>
      </c>
      <c r="BJ75" s="177">
        <v>0.93085921553197404</v>
      </c>
      <c r="BK75" s="4">
        <v>7.6339390748993097</v>
      </c>
      <c r="BL75" s="177">
        <v>1.9599949800341501</v>
      </c>
      <c r="BM75" s="4">
        <v>0.25709114538752198</v>
      </c>
      <c r="BN75" s="177">
        <v>2.1196474868074802</v>
      </c>
      <c r="BO75" s="4">
        <v>23.721799791324099</v>
      </c>
      <c r="BP75" s="177">
        <v>1.6582256806226601</v>
      </c>
      <c r="BQ75" s="4">
        <v>23.222317082818599</v>
      </c>
      <c r="BR75" s="177">
        <v>1.7669620022586301</v>
      </c>
      <c r="BS75" s="4">
        <v>27.330687054888799</v>
      </c>
      <c r="BT75" s="177">
        <v>3.83200897687338</v>
      </c>
      <c r="BU75" s="4">
        <v>4.1083699720701699</v>
      </c>
      <c r="BV75" s="177">
        <v>4.0725290502248903</v>
      </c>
      <c r="BW75" s="4">
        <v>16.219099234494301</v>
      </c>
      <c r="BX75" s="177">
        <v>1.2861839041123699</v>
      </c>
      <c r="BY75" s="4">
        <v>16.151480440865299</v>
      </c>
      <c r="BZ75" s="177">
        <v>1.4492558982802299</v>
      </c>
      <c r="CA75" s="4">
        <v>17.0471215258288</v>
      </c>
      <c r="CB75" s="177">
        <v>3.1216872815647898</v>
      </c>
      <c r="CC75" s="4">
        <v>0.89564108496356098</v>
      </c>
      <c r="CD75" s="177">
        <v>3.57944086813449</v>
      </c>
      <c r="CE75" s="4">
        <v>36.180408019965</v>
      </c>
      <c r="CF75" s="177">
        <v>1.9344818246547799</v>
      </c>
      <c r="CG75" s="4">
        <v>35.658302984797203</v>
      </c>
      <c r="CH75" s="177">
        <v>1.99781760562207</v>
      </c>
      <c r="CI75" s="4">
        <v>38.852798346537902</v>
      </c>
      <c r="CJ75" s="177">
        <v>4.7328364262720601</v>
      </c>
      <c r="CK75" s="4">
        <v>3.1944953617407199</v>
      </c>
      <c r="CL75" s="177">
        <v>4.7926055823024596</v>
      </c>
      <c r="CM75" s="4">
        <v>8.2235449785941004</v>
      </c>
      <c r="CN75" s="177">
        <v>2.1157046579830401</v>
      </c>
      <c r="CO75" s="4">
        <v>-4.3707505687952404</v>
      </c>
      <c r="CP75" s="177">
        <v>0.56254267883908005</v>
      </c>
      <c r="CQ75" s="4">
        <v>-1.71110531403202</v>
      </c>
      <c r="CR75" s="177">
        <v>1.3860044565713701</v>
      </c>
      <c r="CS75" s="4">
        <v>-5.7252546783031004</v>
      </c>
      <c r="CT75" s="177">
        <v>1.4527834780078499</v>
      </c>
      <c r="CU75" s="4">
        <v>-1.7617878012723101</v>
      </c>
      <c r="CV75" s="177">
        <v>1.7688765286564101</v>
      </c>
      <c r="CW75" s="4">
        <v>-12.125911027955</v>
      </c>
      <c r="CX75" s="177">
        <v>1.05598300650169</v>
      </c>
      <c r="CY75" s="4">
        <v>-10.254360250091301</v>
      </c>
      <c r="CZ75" s="177">
        <v>1.0318763275495499</v>
      </c>
      <c r="DA75" s="4">
        <v>1.6414450810180901</v>
      </c>
      <c r="DB75" s="177">
        <v>1.05776317510957</v>
      </c>
      <c r="DC75" s="4">
        <v>-27.545468809471501</v>
      </c>
      <c r="DD75" s="177">
        <v>2.0426846841864501</v>
      </c>
      <c r="DE75" s="4">
        <v>8.0995263856783506</v>
      </c>
      <c r="DF75" s="177">
        <v>1.5106458543191601</v>
      </c>
      <c r="DG75" s="4">
        <v>5.2150775841959804</v>
      </c>
      <c r="DH75" s="177">
        <v>2.39527319064422</v>
      </c>
      <c r="DI75" s="6"/>
      <c r="DJ75" s="6"/>
      <c r="DK75" s="6"/>
      <c r="DL75" s="6"/>
      <c r="DM75" s="6"/>
      <c r="DN75" s="6"/>
      <c r="DO75" s="6"/>
      <c r="DP75" s="6"/>
      <c r="DQ75" s="6"/>
      <c r="DR75" s="6"/>
      <c r="DS75" s="6"/>
      <c r="DT75" s="6"/>
      <c r="DU75" s="6"/>
      <c r="DV75" s="6"/>
      <c r="DW75" s="6"/>
      <c r="DX75" s="6"/>
      <c r="DY75" s="6"/>
      <c r="DZ75" s="6"/>
      <c r="EA75" s="6"/>
      <c r="EB75" s="6"/>
      <c r="EC75" s="6"/>
      <c r="ED75" s="8"/>
    </row>
    <row r="76" spans="1:134" ht="13" customHeight="1" x14ac:dyDescent="0.35">
      <c r="A76" s="3" t="s">
        <v>376</v>
      </c>
      <c r="B76" s="175">
        <v>1</v>
      </c>
      <c r="C76" s="4">
        <v>66.950515793837297</v>
      </c>
      <c r="D76" s="177">
        <v>1.4154783178447199</v>
      </c>
      <c r="E76" s="4">
        <v>63.501399666234803</v>
      </c>
      <c r="F76" s="177">
        <v>1.7793538560506801</v>
      </c>
      <c r="G76" s="4">
        <v>73.045347186725607</v>
      </c>
      <c r="H76" s="177">
        <v>1.74465223388937</v>
      </c>
      <c r="I76" s="4">
        <v>9.5439475204908693</v>
      </c>
      <c r="J76" s="177">
        <v>2.1937507822704601</v>
      </c>
      <c r="K76" s="4">
        <v>18.3379287982001</v>
      </c>
      <c r="L76" s="177">
        <v>1.0496617743416801</v>
      </c>
      <c r="M76" s="4">
        <v>15.189462372075001</v>
      </c>
      <c r="N76" s="177">
        <v>1.30776860462787</v>
      </c>
      <c r="O76" s="4">
        <v>23.475640369492499</v>
      </c>
      <c r="P76" s="177">
        <v>1.4908374800064901</v>
      </c>
      <c r="Q76" s="4">
        <v>8.2861779974174592</v>
      </c>
      <c r="R76" s="177">
        <v>1.8753059773199099</v>
      </c>
      <c r="S76" s="4">
        <v>29.705376901697701</v>
      </c>
      <c r="T76" s="177">
        <v>1.2558474394574499</v>
      </c>
      <c r="U76" s="4">
        <v>26.5261957969702</v>
      </c>
      <c r="V76" s="177">
        <v>1.56269726706733</v>
      </c>
      <c r="W76" s="4">
        <v>35.0319366283926</v>
      </c>
      <c r="X76" s="177">
        <v>1.9619944913509999</v>
      </c>
      <c r="Y76" s="4">
        <v>8.5057408314223508</v>
      </c>
      <c r="Z76" s="177">
        <v>2.44229874449492</v>
      </c>
      <c r="AA76" s="4">
        <v>38.142419500193597</v>
      </c>
      <c r="AB76" s="177">
        <v>1.28717797469365</v>
      </c>
      <c r="AC76" s="4">
        <v>34.8976189233951</v>
      </c>
      <c r="AD76" s="177">
        <v>1.4087816755232401</v>
      </c>
      <c r="AE76" s="4">
        <v>43.659966796514901</v>
      </c>
      <c r="AF76" s="177">
        <v>2.1354807343619702</v>
      </c>
      <c r="AG76" s="4">
        <v>8.7623478731198396</v>
      </c>
      <c r="AH76" s="177">
        <v>2.3919650921447002</v>
      </c>
      <c r="AI76" s="4">
        <v>23.798149364865999</v>
      </c>
      <c r="AJ76" s="177">
        <v>1.17587701688491</v>
      </c>
      <c r="AK76" s="4">
        <v>20.5163630238455</v>
      </c>
      <c r="AL76" s="177">
        <v>1.2602314320488599</v>
      </c>
      <c r="AM76" s="4">
        <v>29.2528293774937</v>
      </c>
      <c r="AN76" s="177">
        <v>1.8441926879767201</v>
      </c>
      <c r="AO76" s="4">
        <v>8.7364663536481206</v>
      </c>
      <c r="AP76" s="177">
        <v>1.9764001777658999</v>
      </c>
      <c r="AQ76" s="4">
        <v>18.229043015654099</v>
      </c>
      <c r="AR76" s="177">
        <v>1.0491445102636701</v>
      </c>
      <c r="AS76" s="4">
        <v>14.3085422593423</v>
      </c>
      <c r="AT76" s="177">
        <v>1.2463155136799999</v>
      </c>
      <c r="AU76" s="4">
        <v>24.588991121952098</v>
      </c>
      <c r="AV76" s="177">
        <v>1.69995607907657</v>
      </c>
      <c r="AW76" s="4">
        <v>10.2804488626099</v>
      </c>
      <c r="AX76" s="177">
        <v>2.01880449212991</v>
      </c>
      <c r="AY76" s="4">
        <v>30.922312519050902</v>
      </c>
      <c r="AZ76" s="177">
        <v>1.3328325342026399</v>
      </c>
      <c r="BA76" s="4">
        <v>26.181831224880298</v>
      </c>
      <c r="BB76" s="177">
        <v>1.49491186918178</v>
      </c>
      <c r="BC76" s="4">
        <v>38.807120240024602</v>
      </c>
      <c r="BD76" s="177">
        <v>2.2008774706165801</v>
      </c>
      <c r="BE76" s="4">
        <v>12.6252890151444</v>
      </c>
      <c r="BF76" s="177">
        <v>2.4871072822090601</v>
      </c>
      <c r="BG76" s="4">
        <v>18.603762095517499</v>
      </c>
      <c r="BH76" s="177">
        <v>1.0902048457440101</v>
      </c>
      <c r="BI76" s="4">
        <v>15.474782084046501</v>
      </c>
      <c r="BJ76" s="177">
        <v>1.12280180394011</v>
      </c>
      <c r="BK76" s="4">
        <v>23.7464500661073</v>
      </c>
      <c r="BL76" s="177">
        <v>1.89836396454536</v>
      </c>
      <c r="BM76" s="4">
        <v>8.2716679820608903</v>
      </c>
      <c r="BN76" s="177">
        <v>2.0490099907141102</v>
      </c>
      <c r="BO76" s="4">
        <v>48.228845075019997</v>
      </c>
      <c r="BP76" s="177">
        <v>1.26406072147771</v>
      </c>
      <c r="BQ76" s="4">
        <v>46.8476566618791</v>
      </c>
      <c r="BR76" s="177">
        <v>1.5589398193766899</v>
      </c>
      <c r="BS76" s="4">
        <v>50.721053825425102</v>
      </c>
      <c r="BT76" s="177">
        <v>2.0074032596644802</v>
      </c>
      <c r="BU76" s="4">
        <v>3.8733971635460001</v>
      </c>
      <c r="BV76" s="177">
        <v>2.4958770136928301</v>
      </c>
      <c r="BW76" s="4">
        <v>14.9899291007521</v>
      </c>
      <c r="BX76" s="177">
        <v>0.92453613936586099</v>
      </c>
      <c r="BY76" s="4">
        <v>13.318076654505999</v>
      </c>
      <c r="BZ76" s="177">
        <v>1.1589247536753</v>
      </c>
      <c r="CA76" s="4">
        <v>17.726799889738999</v>
      </c>
      <c r="CB76" s="177">
        <v>1.5313886291205701</v>
      </c>
      <c r="CC76" s="4">
        <v>4.4087232352329702</v>
      </c>
      <c r="CD76" s="177">
        <v>1.93342719005998</v>
      </c>
      <c r="CE76" s="4">
        <v>43.325810154835999</v>
      </c>
      <c r="CF76" s="177">
        <v>1.4360032045031701</v>
      </c>
      <c r="CG76" s="4">
        <v>40.766757305737102</v>
      </c>
      <c r="CH76" s="177">
        <v>1.5185549646504799</v>
      </c>
      <c r="CI76" s="4">
        <v>47.716650463862699</v>
      </c>
      <c r="CJ76" s="177">
        <v>2.1960267247572398</v>
      </c>
      <c r="CK76" s="4">
        <v>6.9498931581256098</v>
      </c>
      <c r="CL76" s="177">
        <v>2.2783546236010102</v>
      </c>
      <c r="CM76" s="4">
        <v>4.8154833828242696</v>
      </c>
      <c r="CN76" s="177">
        <v>1.9726609355953799</v>
      </c>
      <c r="CO76" s="4">
        <v>0.97688290665092503</v>
      </c>
      <c r="CP76" s="177">
        <v>1.4709039568528699</v>
      </c>
      <c r="CQ76" s="4">
        <v>6.6328234269422301</v>
      </c>
      <c r="CR76" s="177">
        <v>1.69833890960206</v>
      </c>
      <c r="CS76" s="4">
        <v>0.52104000454088595</v>
      </c>
      <c r="CT76" s="177">
        <v>1.8409894941752301</v>
      </c>
      <c r="CU76" s="4">
        <v>1.6614061738764401</v>
      </c>
      <c r="CV76" s="177">
        <v>1.69389729466237</v>
      </c>
      <c r="CW76" s="4">
        <v>0.43827633873945998</v>
      </c>
      <c r="CX76" s="177">
        <v>1.4640735494192201</v>
      </c>
      <c r="CY76" s="4">
        <v>1.4499922018326401</v>
      </c>
      <c r="CZ76" s="177">
        <v>1.8666077155388701</v>
      </c>
      <c r="DA76" s="4">
        <v>0.571288333096863</v>
      </c>
      <c r="DB76" s="177">
        <v>1.5026707967914801</v>
      </c>
      <c r="DC76" s="4">
        <v>0.60582939013907799</v>
      </c>
      <c r="DD76" s="177">
        <v>1.80579271699785</v>
      </c>
      <c r="DE76" s="4">
        <v>2.3833831370449499</v>
      </c>
      <c r="DF76" s="177">
        <v>1.22707532797935</v>
      </c>
      <c r="DG76" s="4">
        <v>3.7867023105751398</v>
      </c>
      <c r="DH76" s="177">
        <v>1.8862893976451101</v>
      </c>
      <c r="DI76" s="6"/>
      <c r="DJ76" s="6"/>
      <c r="DK76" s="6"/>
      <c r="DL76" s="6"/>
      <c r="DM76" s="6"/>
      <c r="DN76" s="6"/>
      <c r="DO76" s="6"/>
      <c r="DP76" s="6"/>
      <c r="DQ76" s="6"/>
      <c r="DR76" s="6"/>
      <c r="DS76" s="6"/>
      <c r="DT76" s="6"/>
      <c r="DU76" s="6"/>
      <c r="DV76" s="6"/>
      <c r="DW76" s="6"/>
      <c r="DX76" s="6"/>
      <c r="DY76" s="6"/>
      <c r="DZ76" s="6"/>
      <c r="EA76" s="6"/>
      <c r="EB76" s="6"/>
      <c r="EC76" s="6"/>
      <c r="ED76" s="8"/>
    </row>
    <row r="77" spans="1:134" ht="13" customHeight="1" x14ac:dyDescent="0.35">
      <c r="A77" s="3" t="s">
        <v>378</v>
      </c>
      <c r="B77" s="175">
        <v>1</v>
      </c>
      <c r="C77" s="4">
        <v>72.508689972475494</v>
      </c>
      <c r="D77" s="177">
        <v>1.06778609714548</v>
      </c>
      <c r="E77" s="4">
        <v>71.984865201462398</v>
      </c>
      <c r="F77" s="177">
        <v>1.4341574593198601</v>
      </c>
      <c r="G77" s="4">
        <v>74.535833610097498</v>
      </c>
      <c r="H77" s="177">
        <v>2.4091794646323601</v>
      </c>
      <c r="I77" s="4">
        <v>2.5509684086351898</v>
      </c>
      <c r="J77" s="177">
        <v>3.17968418013966</v>
      </c>
      <c r="K77" s="4">
        <v>24.081023356100101</v>
      </c>
      <c r="L77" s="177">
        <v>1.0958543173553199</v>
      </c>
      <c r="M77" s="4">
        <v>21.358774264386</v>
      </c>
      <c r="N77" s="177">
        <v>1.10817537853652</v>
      </c>
      <c r="O77" s="4">
        <v>33.8360327302954</v>
      </c>
      <c r="P77" s="177">
        <v>2.74136761998954</v>
      </c>
      <c r="Q77" s="4">
        <v>12.477258465909401</v>
      </c>
      <c r="R77" s="177">
        <v>2.85061067294146</v>
      </c>
      <c r="S77" s="4">
        <v>34.431395314886799</v>
      </c>
      <c r="T77" s="177">
        <v>1.3150788075351201</v>
      </c>
      <c r="U77" s="4">
        <v>31.843308485871798</v>
      </c>
      <c r="V77" s="177">
        <v>1.4285666607438501</v>
      </c>
      <c r="W77" s="4">
        <v>43.689603387931697</v>
      </c>
      <c r="X77" s="177">
        <v>2.85076713890414</v>
      </c>
      <c r="Y77" s="4">
        <v>11.846294902059901</v>
      </c>
      <c r="Z77" s="177">
        <v>3.0856892516780001</v>
      </c>
      <c r="AA77" s="4">
        <v>32.223554254136602</v>
      </c>
      <c r="AB77" s="177">
        <v>1.2140869856033001</v>
      </c>
      <c r="AC77" s="4">
        <v>30.315406945983501</v>
      </c>
      <c r="AD77" s="177">
        <v>1.3469629094127999</v>
      </c>
      <c r="AE77" s="4">
        <v>39.165850079182299</v>
      </c>
      <c r="AF77" s="177">
        <v>2.61363626217058</v>
      </c>
      <c r="AG77" s="4">
        <v>8.8504431331988709</v>
      </c>
      <c r="AH77" s="177">
        <v>2.9246582719004599</v>
      </c>
      <c r="AI77" s="4">
        <v>23.9943104078856</v>
      </c>
      <c r="AJ77" s="177">
        <v>1.0669285139798399</v>
      </c>
      <c r="AK77" s="4">
        <v>20.601847571058499</v>
      </c>
      <c r="AL77" s="177">
        <v>1.1654119053605101</v>
      </c>
      <c r="AM77" s="4">
        <v>35.995576025471102</v>
      </c>
      <c r="AN77" s="177">
        <v>2.9960944772526101</v>
      </c>
      <c r="AO77" s="4">
        <v>15.393728454412599</v>
      </c>
      <c r="AP77" s="177">
        <v>3.3390339499981301</v>
      </c>
      <c r="AQ77" s="4">
        <v>31.229190083549501</v>
      </c>
      <c r="AR77" s="177">
        <v>1.1193997157936599</v>
      </c>
      <c r="AS77" s="4">
        <v>28.400223605269499</v>
      </c>
      <c r="AT77" s="177">
        <v>1.3603247871191499</v>
      </c>
      <c r="AU77" s="4">
        <v>41.423938730160401</v>
      </c>
      <c r="AV77" s="177">
        <v>2.4280441481388602</v>
      </c>
      <c r="AW77" s="4">
        <v>13.0237151248909</v>
      </c>
      <c r="AX77" s="177">
        <v>2.9291780772387099</v>
      </c>
      <c r="AY77" s="4">
        <v>44.298735404650699</v>
      </c>
      <c r="AZ77" s="177">
        <v>1.49816977468747</v>
      </c>
      <c r="BA77" s="4">
        <v>42.070284998850603</v>
      </c>
      <c r="BB77" s="177">
        <v>1.5363533151651501</v>
      </c>
      <c r="BC77" s="4">
        <v>52.367012021946302</v>
      </c>
      <c r="BD77" s="177">
        <v>3.0035902222039499</v>
      </c>
      <c r="BE77" s="4">
        <v>10.2967270230958</v>
      </c>
      <c r="BF77" s="177">
        <v>3.02821101785436</v>
      </c>
      <c r="BG77" s="4">
        <v>39.579407913986998</v>
      </c>
      <c r="BH77" s="177">
        <v>1.34552688078723</v>
      </c>
      <c r="BI77" s="4">
        <v>39.521143205300298</v>
      </c>
      <c r="BJ77" s="177">
        <v>1.5450531540581101</v>
      </c>
      <c r="BK77" s="4">
        <v>39.948063585859899</v>
      </c>
      <c r="BL77" s="177">
        <v>2.4509849778945898</v>
      </c>
      <c r="BM77" s="4">
        <v>0.42692038055961501</v>
      </c>
      <c r="BN77" s="177">
        <v>2.8305772029707899</v>
      </c>
      <c r="BO77" s="4">
        <v>60.872874190367902</v>
      </c>
      <c r="BP77" s="177">
        <v>1.23203499473467</v>
      </c>
      <c r="BQ77" s="4">
        <v>60.473252271031797</v>
      </c>
      <c r="BR77" s="177">
        <v>1.3383777909782499</v>
      </c>
      <c r="BS77" s="4">
        <v>62.415114641970497</v>
      </c>
      <c r="BT77" s="177">
        <v>2.7717824582672899</v>
      </c>
      <c r="BU77" s="4">
        <v>1.9418623709387599</v>
      </c>
      <c r="BV77" s="177">
        <v>3.0173220584361098</v>
      </c>
      <c r="BW77" s="4">
        <v>39.6458929511668</v>
      </c>
      <c r="BX77" s="177">
        <v>1.20319239995087</v>
      </c>
      <c r="BY77" s="4">
        <v>39.137330832394198</v>
      </c>
      <c r="BZ77" s="177">
        <v>1.44325246034207</v>
      </c>
      <c r="CA77" s="4">
        <v>41.636313267089797</v>
      </c>
      <c r="CB77" s="177">
        <v>2.33428538725923</v>
      </c>
      <c r="CC77" s="4">
        <v>2.4989824346955598</v>
      </c>
      <c r="CD77" s="177">
        <v>2.82694112986673</v>
      </c>
      <c r="CE77" s="4">
        <v>40.457688893912298</v>
      </c>
      <c r="CF77" s="177">
        <v>1.2696193870148</v>
      </c>
      <c r="CG77" s="4">
        <v>38.634773771141198</v>
      </c>
      <c r="CH77" s="177">
        <v>1.50391750845255</v>
      </c>
      <c r="CI77" s="4">
        <v>46.998713037460703</v>
      </c>
      <c r="CJ77" s="177">
        <v>2.7611611909345699</v>
      </c>
      <c r="CK77" s="4">
        <v>8.3639392663195</v>
      </c>
      <c r="CL77" s="177">
        <v>3.2758892173600498</v>
      </c>
      <c r="CM77" s="4">
        <v>5.6615961180449101</v>
      </c>
      <c r="CN77" s="177">
        <v>1.5692120069339901</v>
      </c>
      <c r="CO77" s="4">
        <v>1.4855304394632101</v>
      </c>
      <c r="CP77" s="177">
        <v>1.5470907654408801</v>
      </c>
      <c r="CQ77" s="4">
        <v>3.6323135057654001</v>
      </c>
      <c r="CR77" s="177">
        <v>1.8103538480308801</v>
      </c>
      <c r="CS77" s="4">
        <v>0.68020961083265197</v>
      </c>
      <c r="CT77" s="177">
        <v>1.7854840205629301</v>
      </c>
      <c r="CU77" s="4">
        <v>0.45889931365021402</v>
      </c>
      <c r="CV77" s="177">
        <v>1.50934046384795</v>
      </c>
      <c r="CW77" s="4">
        <v>2.0664916325478799</v>
      </c>
      <c r="CX77" s="177">
        <v>1.6447565045944601</v>
      </c>
      <c r="CY77" s="4">
        <v>7.8526328066351603</v>
      </c>
      <c r="CZ77" s="177">
        <v>2.0824869331626599</v>
      </c>
      <c r="DA77" s="4">
        <v>12.1745987155542</v>
      </c>
      <c r="DB77" s="177">
        <v>1.7178130184185501</v>
      </c>
      <c r="DC77" s="4">
        <v>10.0159940656903</v>
      </c>
      <c r="DD77" s="177">
        <v>1.7943479777342499</v>
      </c>
      <c r="DE77" s="4">
        <v>17.885497975618399</v>
      </c>
      <c r="DF77" s="177">
        <v>1.5501938089035301</v>
      </c>
      <c r="DG77" s="4">
        <v>4.5565162385134803</v>
      </c>
      <c r="DH77" s="177">
        <v>1.76917355593876</v>
      </c>
      <c r="DI77" s="6"/>
      <c r="DJ77" s="6"/>
      <c r="DK77" s="6"/>
      <c r="DL77" s="6"/>
      <c r="DM77" s="6"/>
      <c r="DN77" s="6"/>
      <c r="DO77" s="6"/>
      <c r="DP77" s="6"/>
      <c r="DQ77" s="6"/>
      <c r="DR77" s="6"/>
      <c r="DS77" s="6"/>
      <c r="DT77" s="6"/>
      <c r="DU77" s="6"/>
      <c r="DV77" s="6"/>
      <c r="DW77" s="6"/>
      <c r="DX77" s="6"/>
      <c r="DY77" s="6"/>
      <c r="DZ77" s="6"/>
      <c r="EA77" s="6"/>
      <c r="EB77" s="6"/>
      <c r="EC77" s="6"/>
      <c r="ED77" s="8"/>
    </row>
    <row r="78" spans="1:134" ht="13" customHeight="1" x14ac:dyDescent="0.35">
      <c r="A78" s="3" t="s">
        <v>384</v>
      </c>
      <c r="B78" s="175">
        <v>1</v>
      </c>
      <c r="C78" s="4">
        <v>26.335265992552198</v>
      </c>
      <c r="D78" s="177">
        <v>1.75632097068221</v>
      </c>
      <c r="E78" s="4">
        <v>27.4937284055414</v>
      </c>
      <c r="F78" s="177">
        <v>1.9978326433927101</v>
      </c>
      <c r="G78" s="4">
        <v>24.4454153120328</v>
      </c>
      <c r="H78" s="177">
        <v>2.1915897986911199</v>
      </c>
      <c r="I78" s="4">
        <v>-3.0483130935085598</v>
      </c>
      <c r="J78" s="177">
        <v>2.1873372448763599</v>
      </c>
      <c r="K78" s="4">
        <v>6.6831058093216296</v>
      </c>
      <c r="L78" s="177">
        <v>0.59948160366363801</v>
      </c>
      <c r="M78" s="4">
        <v>6.72814630994728</v>
      </c>
      <c r="N78" s="177">
        <v>0.69210999165765896</v>
      </c>
      <c r="O78" s="4">
        <v>6.6447519818133802</v>
      </c>
      <c r="P78" s="177">
        <v>0.97982333397569898</v>
      </c>
      <c r="Q78" s="4">
        <v>-8.3394328133897105E-2</v>
      </c>
      <c r="R78" s="177">
        <v>1.1166439346046</v>
      </c>
      <c r="S78" s="4">
        <v>13.624540375010699</v>
      </c>
      <c r="T78" s="177">
        <v>0.97233659850597998</v>
      </c>
      <c r="U78" s="4">
        <v>14.442472696910301</v>
      </c>
      <c r="V78" s="177">
        <v>1.2245906063366001</v>
      </c>
      <c r="W78" s="4">
        <v>12.2466637088932</v>
      </c>
      <c r="X78" s="177">
        <v>1.3561591028137701</v>
      </c>
      <c r="Y78" s="4">
        <v>-2.1958089880170899</v>
      </c>
      <c r="Z78" s="177">
        <v>1.7000970491563601</v>
      </c>
      <c r="AA78" s="4">
        <v>22.964884768460202</v>
      </c>
      <c r="AB78" s="177">
        <v>1.3313197856443899</v>
      </c>
      <c r="AC78" s="4">
        <v>24.325240214302099</v>
      </c>
      <c r="AD78" s="177">
        <v>1.6342939131258201</v>
      </c>
      <c r="AE78" s="4">
        <v>20.761880906130699</v>
      </c>
      <c r="AF78" s="177">
        <v>1.9085934460165299</v>
      </c>
      <c r="AG78" s="4">
        <v>-3.5633593081714099</v>
      </c>
      <c r="AH78" s="177">
        <v>2.30583616582578</v>
      </c>
      <c r="AI78" s="4">
        <v>13.7223429175971</v>
      </c>
      <c r="AJ78" s="177">
        <v>1.1546702441216801</v>
      </c>
      <c r="AK78" s="4">
        <v>15.091687236963001</v>
      </c>
      <c r="AL78" s="177">
        <v>1.4424215844150801</v>
      </c>
      <c r="AM78" s="4">
        <v>11.4639037920539</v>
      </c>
      <c r="AN78" s="177">
        <v>1.4910664934198901</v>
      </c>
      <c r="AO78" s="4">
        <v>-3.6277834449091499</v>
      </c>
      <c r="AP78" s="177">
        <v>1.8559350843128799</v>
      </c>
      <c r="AQ78" s="4">
        <v>12.24082949452</v>
      </c>
      <c r="AR78" s="177">
        <v>1.0292666609485499</v>
      </c>
      <c r="AS78" s="4">
        <v>13.2708637863812</v>
      </c>
      <c r="AT78" s="177">
        <v>1.2254037334641901</v>
      </c>
      <c r="AU78" s="4">
        <v>10.6069896915151</v>
      </c>
      <c r="AV78" s="177">
        <v>1.58073906867729</v>
      </c>
      <c r="AW78" s="4">
        <v>-2.6638740948660899</v>
      </c>
      <c r="AX78" s="177">
        <v>1.84409980167119</v>
      </c>
      <c r="AY78" s="4">
        <v>17.237895909373901</v>
      </c>
      <c r="AZ78" s="177">
        <v>1.0511846540143801</v>
      </c>
      <c r="BA78" s="4">
        <v>17.6698851759798</v>
      </c>
      <c r="BB78" s="177">
        <v>1.3434818090787199</v>
      </c>
      <c r="BC78" s="4">
        <v>16.4102767501521</v>
      </c>
      <c r="BD78" s="177">
        <v>1.5568186557661901</v>
      </c>
      <c r="BE78" s="4">
        <v>-1.2596084258277001</v>
      </c>
      <c r="BF78" s="177">
        <v>2.0055136245324001</v>
      </c>
      <c r="BG78" s="4">
        <v>11.134725786575199</v>
      </c>
      <c r="BH78" s="177">
        <v>0.73978451427273195</v>
      </c>
      <c r="BI78" s="4">
        <v>10.7143723422375</v>
      </c>
      <c r="BJ78" s="177">
        <v>0.73949541799321505</v>
      </c>
      <c r="BK78" s="4">
        <v>11.9557665777288</v>
      </c>
      <c r="BL78" s="177">
        <v>1.5526141564681999</v>
      </c>
      <c r="BM78" s="4">
        <v>1.24139423549123</v>
      </c>
      <c r="BN78" s="177">
        <v>1.6904930634169899</v>
      </c>
      <c r="BO78" s="4">
        <v>34.918195751364401</v>
      </c>
      <c r="BP78" s="177">
        <v>1.34881483282536</v>
      </c>
      <c r="BQ78" s="4">
        <v>37.136440912997301</v>
      </c>
      <c r="BR78" s="177">
        <v>1.68501126016887</v>
      </c>
      <c r="BS78" s="4">
        <v>30.845249477447599</v>
      </c>
      <c r="BT78" s="177">
        <v>2.0242138895527502</v>
      </c>
      <c r="BU78" s="4">
        <v>-6.2911914355496403</v>
      </c>
      <c r="BV78" s="177">
        <v>2.4976826623388999</v>
      </c>
      <c r="BW78" s="4">
        <v>25.184276022801999</v>
      </c>
      <c r="BX78" s="177">
        <v>1.40981193233331</v>
      </c>
      <c r="BY78" s="4">
        <v>25.248323211094998</v>
      </c>
      <c r="BZ78" s="177">
        <v>1.6821396528874799</v>
      </c>
      <c r="CA78" s="4">
        <v>25.0585694831471</v>
      </c>
      <c r="CB78" s="177">
        <v>1.82112912181339</v>
      </c>
      <c r="CC78" s="4">
        <v>-0.18975372794788101</v>
      </c>
      <c r="CD78" s="177">
        <v>2.0611147010120998</v>
      </c>
      <c r="CE78" s="4">
        <v>17.238688020181598</v>
      </c>
      <c r="CF78" s="177">
        <v>1.2903443396483001</v>
      </c>
      <c r="CG78" s="4">
        <v>17.9900115847609</v>
      </c>
      <c r="CH78" s="177">
        <v>1.5111144894756401</v>
      </c>
      <c r="CI78" s="4">
        <v>15.759562096665499</v>
      </c>
      <c r="CJ78" s="177">
        <v>1.71812959300948</v>
      </c>
      <c r="CK78" s="4">
        <v>-2.23044948809535</v>
      </c>
      <c r="CL78" s="177">
        <v>1.9060818217889099</v>
      </c>
      <c r="CM78" s="4">
        <v>-4.9134075115771898</v>
      </c>
      <c r="CN78" s="177">
        <v>2.2743236358802901</v>
      </c>
      <c r="CO78" s="4">
        <v>-5.8725347655587896</v>
      </c>
      <c r="CP78" s="177">
        <v>1.3240326343158999</v>
      </c>
      <c r="CQ78" s="4">
        <v>-3.7933656647304201</v>
      </c>
      <c r="CR78" s="177">
        <v>1.5746580976821001</v>
      </c>
      <c r="CS78" s="4">
        <v>0.61308152099658697</v>
      </c>
      <c r="CT78" s="177">
        <v>1.88697782826753</v>
      </c>
      <c r="CU78" s="4">
        <v>-2.74254757392062</v>
      </c>
      <c r="CV78" s="177">
        <v>1.7883124900510901</v>
      </c>
      <c r="CW78" s="4">
        <v>-3.5547078408515498</v>
      </c>
      <c r="CX78" s="177">
        <v>1.5749809375514401</v>
      </c>
      <c r="CY78" s="4">
        <v>-5.3149318958875398</v>
      </c>
      <c r="CZ78" s="177">
        <v>1.5583028870889</v>
      </c>
      <c r="DA78" s="4">
        <v>-1.5564779133439399</v>
      </c>
      <c r="DB78" s="177">
        <v>1.3736146576450801</v>
      </c>
      <c r="DC78" s="4">
        <v>5.6441065795629601</v>
      </c>
      <c r="DD78" s="177">
        <v>1.8469120212285499</v>
      </c>
      <c r="DE78" s="4">
        <v>7.5067140247179003</v>
      </c>
      <c r="DF78" s="177">
        <v>1.93786175093119</v>
      </c>
      <c r="DG78" s="4">
        <v>-5.9396426363997499</v>
      </c>
      <c r="DH78" s="177">
        <v>1.93025611069804</v>
      </c>
      <c r="DI78" s="6"/>
      <c r="DJ78" s="6"/>
      <c r="DK78" s="6"/>
      <c r="DL78" s="6"/>
      <c r="DM78" s="6"/>
      <c r="DN78" s="6"/>
      <c r="DO78" s="6"/>
      <c r="DP78" s="6"/>
      <c r="DQ78" s="6"/>
      <c r="DR78" s="6"/>
      <c r="DS78" s="6"/>
      <c r="DT78" s="6"/>
      <c r="DU78" s="6"/>
      <c r="DV78" s="6"/>
      <c r="DW78" s="6"/>
      <c r="DX78" s="6"/>
      <c r="DY78" s="6"/>
      <c r="DZ78" s="6"/>
      <c r="EA78" s="6"/>
      <c r="EB78" s="6"/>
      <c r="EC78" s="6"/>
      <c r="ED78" s="8"/>
    </row>
    <row r="79" spans="1:134" ht="13" customHeight="1" x14ac:dyDescent="0.35">
      <c r="A79" s="3" t="s">
        <v>389</v>
      </c>
      <c r="B79" s="175">
        <v>1</v>
      </c>
      <c r="C79" s="4">
        <v>87.110616914337399</v>
      </c>
      <c r="D79" s="177">
        <v>0.78176893459700902</v>
      </c>
      <c r="E79" s="4">
        <v>90.764432720906498</v>
      </c>
      <c r="F79" s="177">
        <v>0.79319385740534498</v>
      </c>
      <c r="G79" s="4">
        <v>81.695006382078304</v>
      </c>
      <c r="H79" s="177">
        <v>1.5437465733019999</v>
      </c>
      <c r="I79" s="4">
        <v>-9.0694263388281406</v>
      </c>
      <c r="J79" s="177">
        <v>1.7355279138425299</v>
      </c>
      <c r="K79" s="4">
        <v>38.381514209817198</v>
      </c>
      <c r="L79" s="177">
        <v>1.1970164281978499</v>
      </c>
      <c r="M79" s="4">
        <v>39.992005614430198</v>
      </c>
      <c r="N79" s="177">
        <v>1.73492673789798</v>
      </c>
      <c r="O79" s="4">
        <v>35.697611693724902</v>
      </c>
      <c r="P79" s="177">
        <v>1.62420541087551</v>
      </c>
      <c r="Q79" s="4">
        <v>-4.2943939207053701</v>
      </c>
      <c r="R79" s="177">
        <v>2.3977911313579798</v>
      </c>
      <c r="S79" s="4">
        <v>74.195055513468105</v>
      </c>
      <c r="T79" s="177">
        <v>1.04665731216003</v>
      </c>
      <c r="U79" s="4">
        <v>76.751028861547894</v>
      </c>
      <c r="V79" s="177">
        <v>1.3542963869756499</v>
      </c>
      <c r="W79" s="4">
        <v>70.727708946213298</v>
      </c>
      <c r="X79" s="177">
        <v>1.6716758453665801</v>
      </c>
      <c r="Y79" s="4">
        <v>-6.0233199153346</v>
      </c>
      <c r="Z79" s="177">
        <v>2.14394877186399</v>
      </c>
      <c r="AA79" s="4">
        <v>77.784360473890999</v>
      </c>
      <c r="AB79" s="177">
        <v>0.95901459651186305</v>
      </c>
      <c r="AC79" s="4">
        <v>81.374427921338295</v>
      </c>
      <c r="AD79" s="177">
        <v>1.1525646369216</v>
      </c>
      <c r="AE79" s="4">
        <v>73.113501251124404</v>
      </c>
      <c r="AF79" s="177">
        <v>1.6388999172291301</v>
      </c>
      <c r="AG79" s="4">
        <v>-8.2609266702139195</v>
      </c>
      <c r="AH79" s="177">
        <v>2.0050830422489301</v>
      </c>
      <c r="AI79" s="4">
        <v>76.859590543990095</v>
      </c>
      <c r="AJ79" s="177">
        <v>1.06089459308114</v>
      </c>
      <c r="AK79" s="4">
        <v>80.548225933281898</v>
      </c>
      <c r="AL79" s="177">
        <v>1.2939254156562401</v>
      </c>
      <c r="AM79" s="4">
        <v>71.427405805176306</v>
      </c>
      <c r="AN79" s="177">
        <v>1.94433206217142</v>
      </c>
      <c r="AO79" s="4">
        <v>-9.1208201281056098</v>
      </c>
      <c r="AP79" s="177">
        <v>2.3698352507043201</v>
      </c>
      <c r="AQ79" s="4">
        <v>70.394339945604401</v>
      </c>
      <c r="AR79" s="177">
        <v>1.2705367899500899</v>
      </c>
      <c r="AS79" s="4">
        <v>74.210946228176098</v>
      </c>
      <c r="AT79" s="177">
        <v>1.3670393402137799</v>
      </c>
      <c r="AU79" s="4">
        <v>64.922968947254802</v>
      </c>
      <c r="AV79" s="177">
        <v>2.23258702334812</v>
      </c>
      <c r="AW79" s="4">
        <v>-9.2879772809213303</v>
      </c>
      <c r="AX79" s="177">
        <v>2.6139079333564599</v>
      </c>
      <c r="AY79" s="4">
        <v>76.461218988242393</v>
      </c>
      <c r="AZ79" s="177">
        <v>1.0133718577969899</v>
      </c>
      <c r="BA79" s="4">
        <v>81.012423959894704</v>
      </c>
      <c r="BB79" s="177">
        <v>1.2121721580371601</v>
      </c>
      <c r="BC79" s="4">
        <v>69.9825035982564</v>
      </c>
      <c r="BD79" s="177">
        <v>1.72060158980219</v>
      </c>
      <c r="BE79" s="4">
        <v>-11.0299203616383</v>
      </c>
      <c r="BF79" s="177">
        <v>2.1176951385132501</v>
      </c>
      <c r="BG79" s="4">
        <v>57.962039852055803</v>
      </c>
      <c r="BH79" s="177">
        <v>1.2112101086402001</v>
      </c>
      <c r="BI79" s="4">
        <v>59.599717729719899</v>
      </c>
      <c r="BJ79" s="177">
        <v>1.6243884548821499</v>
      </c>
      <c r="BK79" s="4">
        <v>55.364860153172103</v>
      </c>
      <c r="BL79" s="177">
        <v>1.78666392413629</v>
      </c>
      <c r="BM79" s="4">
        <v>-4.23485757654782</v>
      </c>
      <c r="BN79" s="177">
        <v>2.4205999442278401</v>
      </c>
      <c r="BO79" s="4">
        <v>71.596518137244104</v>
      </c>
      <c r="BP79" s="177">
        <v>1.0789788518060599</v>
      </c>
      <c r="BQ79" s="4">
        <v>75.940021876437598</v>
      </c>
      <c r="BR79" s="177">
        <v>1.44780472951869</v>
      </c>
      <c r="BS79" s="4">
        <v>64.913700559541496</v>
      </c>
      <c r="BT79" s="177">
        <v>1.58590643841017</v>
      </c>
      <c r="BU79" s="4">
        <v>-11.026321316896</v>
      </c>
      <c r="BV79" s="177">
        <v>2.13856248479332</v>
      </c>
      <c r="BW79" s="4">
        <v>68.823245809908499</v>
      </c>
      <c r="BX79" s="177">
        <v>1.15352018343275</v>
      </c>
      <c r="BY79" s="4">
        <v>70.441007868838796</v>
      </c>
      <c r="BZ79" s="177">
        <v>1.5436157493651499</v>
      </c>
      <c r="CA79" s="4">
        <v>66.209314675134294</v>
      </c>
      <c r="CB79" s="177">
        <v>1.8350049566247899</v>
      </c>
      <c r="CC79" s="4">
        <v>-4.2316931937044702</v>
      </c>
      <c r="CD79" s="177">
        <v>2.3996040441924098</v>
      </c>
      <c r="CE79" s="4">
        <v>48.786286761676401</v>
      </c>
      <c r="CF79" s="177">
        <v>1.1071898165113701</v>
      </c>
      <c r="CG79" s="4">
        <v>51.867721730640298</v>
      </c>
      <c r="CH79" s="177">
        <v>1.3621333339309001</v>
      </c>
      <c r="CI79" s="4">
        <v>44.447298075792297</v>
      </c>
      <c r="CJ79" s="177">
        <v>1.99158817355256</v>
      </c>
      <c r="CK79" s="4">
        <v>-7.4204236548479701</v>
      </c>
      <c r="CL79" s="177">
        <v>2.4382019700762498</v>
      </c>
      <c r="CM79" s="4">
        <v>4.7864963259544702</v>
      </c>
      <c r="CN79" s="177">
        <v>1.2233071613701401</v>
      </c>
      <c r="CO79" s="4">
        <v>-2.0378377975022302</v>
      </c>
      <c r="CP79" s="177">
        <v>1.8165463587266999</v>
      </c>
      <c r="CQ79" s="4">
        <v>1.52108898911121</v>
      </c>
      <c r="CR79" s="177">
        <v>1.5262977793947601</v>
      </c>
      <c r="CS79" s="4">
        <v>2.9350494972168901</v>
      </c>
      <c r="CT79" s="177">
        <v>1.45167078678009</v>
      </c>
      <c r="CU79" s="4">
        <v>4.8970537030127703</v>
      </c>
      <c r="CV79" s="177">
        <v>1.5293642339058999</v>
      </c>
      <c r="CW79" s="4">
        <v>1.74749432756846</v>
      </c>
      <c r="CX79" s="177">
        <v>1.7029511818827201</v>
      </c>
      <c r="CY79" s="4">
        <v>-3.9072308108302402E-2</v>
      </c>
      <c r="CZ79" s="177">
        <v>1.4623721289083</v>
      </c>
      <c r="DA79" s="4">
        <v>2.4365496131925499</v>
      </c>
      <c r="DB79" s="177">
        <v>1.7788895483813301</v>
      </c>
      <c r="DC79" s="4">
        <v>-0.96810886186615597</v>
      </c>
      <c r="DD79" s="177">
        <v>1.54283789504399</v>
      </c>
      <c r="DE79" s="4">
        <v>1.3184820329215201</v>
      </c>
      <c r="DF79" s="177">
        <v>1.5908603474513401</v>
      </c>
      <c r="DG79" s="4">
        <v>1.80954234049413</v>
      </c>
      <c r="DH79" s="177">
        <v>1.60987256975728</v>
      </c>
      <c r="DI79" s="6"/>
      <c r="DJ79" s="6"/>
      <c r="DK79" s="6"/>
      <c r="DL79" s="6"/>
      <c r="DM79" s="6"/>
      <c r="DN79" s="6"/>
      <c r="DO79" s="6"/>
      <c r="DP79" s="6"/>
      <c r="DQ79" s="6"/>
      <c r="DR79" s="6"/>
      <c r="DS79" s="6"/>
      <c r="DT79" s="6"/>
      <c r="DU79" s="6"/>
      <c r="DV79" s="6"/>
      <c r="DW79" s="6"/>
      <c r="DX79" s="6"/>
      <c r="DY79" s="6"/>
      <c r="DZ79" s="6"/>
      <c r="EA79" s="6"/>
      <c r="EB79" s="6"/>
      <c r="EC79" s="6"/>
      <c r="ED79" s="8"/>
    </row>
    <row r="80" spans="1:134" ht="13" customHeight="1" x14ac:dyDescent="0.35">
      <c r="A80" s="3" t="s">
        <v>394</v>
      </c>
      <c r="B80" s="175">
        <v>1</v>
      </c>
      <c r="C80" s="4">
        <v>57.868066645142598</v>
      </c>
      <c r="D80" s="177">
        <v>1.2230047482758799</v>
      </c>
      <c r="E80" s="4">
        <v>59.304553823052899</v>
      </c>
      <c r="F80" s="177">
        <v>1.2632430798396601</v>
      </c>
      <c r="G80" s="4">
        <v>43.435031262113803</v>
      </c>
      <c r="H80" s="177">
        <v>3.4787204094452999</v>
      </c>
      <c r="I80" s="4">
        <v>-15.8695225609391</v>
      </c>
      <c r="J80" s="177">
        <v>3.69734012385539</v>
      </c>
      <c r="K80" s="4">
        <v>5.3106487287358899</v>
      </c>
      <c r="L80" s="177">
        <v>0.53922944145368501</v>
      </c>
      <c r="M80" s="4">
        <v>4.5217325076484203</v>
      </c>
      <c r="N80" s="177">
        <v>0.51690504868385501</v>
      </c>
      <c r="O80" s="4">
        <v>12.167474682476399</v>
      </c>
      <c r="P80" s="177">
        <v>2.7364392247134002</v>
      </c>
      <c r="Q80" s="4">
        <v>7.6457421748279399</v>
      </c>
      <c r="R80" s="177">
        <v>2.76567433264771</v>
      </c>
      <c r="S80" s="4">
        <v>14.7161554287012</v>
      </c>
      <c r="T80" s="177">
        <v>0.85351663430540003</v>
      </c>
      <c r="U80" s="4">
        <v>14.7328451932467</v>
      </c>
      <c r="V80" s="177">
        <v>0.87329094853594702</v>
      </c>
      <c r="W80" s="4">
        <v>14.1933853882446</v>
      </c>
      <c r="X80" s="177">
        <v>2.7792378079272102</v>
      </c>
      <c r="Y80" s="4">
        <v>-0.53945980500211399</v>
      </c>
      <c r="Z80" s="177">
        <v>2.7423468730294802</v>
      </c>
      <c r="AA80" s="4">
        <v>12.995147365822501</v>
      </c>
      <c r="AB80" s="177">
        <v>0.80562575517495305</v>
      </c>
      <c r="AC80" s="4">
        <v>12.7515384356604</v>
      </c>
      <c r="AD80" s="177">
        <v>0.84716856184299305</v>
      </c>
      <c r="AE80" s="4">
        <v>15.735172950861701</v>
      </c>
      <c r="AF80" s="177">
        <v>2.4125192633838601</v>
      </c>
      <c r="AG80" s="4">
        <v>2.9836345152012802</v>
      </c>
      <c r="AH80" s="177">
        <v>2.5448284577155902</v>
      </c>
      <c r="AI80" s="4">
        <v>11.4000859761921</v>
      </c>
      <c r="AJ80" s="177">
        <v>0.65616386165592899</v>
      </c>
      <c r="AK80" s="4">
        <v>10.8875966578264</v>
      </c>
      <c r="AL80" s="177">
        <v>0.73039823881350896</v>
      </c>
      <c r="AM80" s="4">
        <v>16.168920969017801</v>
      </c>
      <c r="AN80" s="177">
        <v>2.8468072563146598</v>
      </c>
      <c r="AO80" s="4">
        <v>5.2813243111914003</v>
      </c>
      <c r="AP80" s="177">
        <v>3.0508838972615302</v>
      </c>
      <c r="AQ80" s="4">
        <v>9.1141727933619201</v>
      </c>
      <c r="AR80" s="177">
        <v>0.66276078583223996</v>
      </c>
      <c r="AS80" s="4">
        <v>8.5917513259603204</v>
      </c>
      <c r="AT80" s="177">
        <v>0.68861333683397197</v>
      </c>
      <c r="AU80" s="4">
        <v>14.5465828143686</v>
      </c>
      <c r="AV80" s="177">
        <v>2.6399401577922301</v>
      </c>
      <c r="AW80" s="4">
        <v>5.9548314884083</v>
      </c>
      <c r="AX80" s="177">
        <v>2.7441542668357402</v>
      </c>
      <c r="AY80" s="4">
        <v>15.5811628902858</v>
      </c>
      <c r="AZ80" s="177">
        <v>0.83532470047338603</v>
      </c>
      <c r="BA80" s="4">
        <v>15.013190306158201</v>
      </c>
      <c r="BB80" s="177">
        <v>0.87062744045159202</v>
      </c>
      <c r="BC80" s="4">
        <v>20.965007590914301</v>
      </c>
      <c r="BD80" s="177">
        <v>3.42921304996272</v>
      </c>
      <c r="BE80" s="4">
        <v>5.9518172847561601</v>
      </c>
      <c r="BF80" s="177">
        <v>3.5427768345993398</v>
      </c>
      <c r="BG80" s="4">
        <v>14.281618063465601</v>
      </c>
      <c r="BH80" s="177">
        <v>0.74910548242984998</v>
      </c>
      <c r="BI80" s="4">
        <v>14.322810805647</v>
      </c>
      <c r="BJ80" s="177">
        <v>0.80379068821501698</v>
      </c>
      <c r="BK80" s="4">
        <v>14.1286682108761</v>
      </c>
      <c r="BL80" s="177">
        <v>2.6299494327170199</v>
      </c>
      <c r="BM80" s="4">
        <v>-0.19414259477092199</v>
      </c>
      <c r="BN80" s="177">
        <v>2.81479462537231</v>
      </c>
      <c r="BO80" s="4">
        <v>30.008539559556301</v>
      </c>
      <c r="BP80" s="177">
        <v>1.12291334459763</v>
      </c>
      <c r="BQ80" s="4">
        <v>30.070204624486902</v>
      </c>
      <c r="BR80" s="177">
        <v>1.2083174514335</v>
      </c>
      <c r="BS80" s="4">
        <v>30.110106083673799</v>
      </c>
      <c r="BT80" s="177">
        <v>3.0712810697805102</v>
      </c>
      <c r="BU80" s="4">
        <v>3.99014591869538E-2</v>
      </c>
      <c r="BV80" s="177">
        <v>3.3407404406202801</v>
      </c>
      <c r="BW80" s="4">
        <v>22.404277024967499</v>
      </c>
      <c r="BX80" s="177">
        <v>0.89832883565718602</v>
      </c>
      <c r="BY80" s="4">
        <v>23.267010232523202</v>
      </c>
      <c r="BZ80" s="177">
        <v>0.97319151631281897</v>
      </c>
      <c r="CA80" s="4">
        <v>14.3277024804883</v>
      </c>
      <c r="CB80" s="177">
        <v>2.3390760512911202</v>
      </c>
      <c r="CC80" s="4">
        <v>-8.93930775203488</v>
      </c>
      <c r="CD80" s="177">
        <v>2.5852999140021802</v>
      </c>
      <c r="CE80" s="4">
        <v>37.5852163144447</v>
      </c>
      <c r="CF80" s="177">
        <v>1.19852578462384</v>
      </c>
      <c r="CG80" s="4">
        <v>37.439938724286698</v>
      </c>
      <c r="CH80" s="177">
        <v>1.2130221745751899</v>
      </c>
      <c r="CI80" s="4">
        <v>37.949020195044099</v>
      </c>
      <c r="CJ80" s="177">
        <v>3.3391988299545301</v>
      </c>
      <c r="CK80" s="4">
        <v>0.50908147075743704</v>
      </c>
      <c r="CL80" s="177">
        <v>3.2505711119051299</v>
      </c>
      <c r="CM80" s="4">
        <v>1.8375833337759</v>
      </c>
      <c r="CN80" s="177">
        <v>1.91553724341059</v>
      </c>
      <c r="CO80" s="4">
        <v>-1.75637835204278</v>
      </c>
      <c r="CP80" s="177">
        <v>0.86784875522869998</v>
      </c>
      <c r="CQ80" s="4">
        <v>-6.47544181996542</v>
      </c>
      <c r="CR80" s="177">
        <v>1.5160519503573999</v>
      </c>
      <c r="CS80" s="4">
        <v>-3.50087223575858</v>
      </c>
      <c r="CT80" s="177">
        <v>1.16211475971928</v>
      </c>
      <c r="CU80" s="4">
        <v>-2.7751319188715899</v>
      </c>
      <c r="CV80" s="177">
        <v>1.14432539807593</v>
      </c>
      <c r="CW80" s="4">
        <v>-3.0358181420399002</v>
      </c>
      <c r="CX80" s="177">
        <v>1.0785909914101199</v>
      </c>
      <c r="CY80" s="4">
        <v>-3.9081293829527199</v>
      </c>
      <c r="CZ80" s="177">
        <v>1.3802929601968701</v>
      </c>
      <c r="DA80" s="4">
        <v>2.2827434271215501</v>
      </c>
      <c r="DB80" s="177">
        <v>1.02332785394495</v>
      </c>
      <c r="DC80" s="4">
        <v>-0.365639714863981</v>
      </c>
      <c r="DD80" s="177">
        <v>1.63582422682872</v>
      </c>
      <c r="DE80" s="4">
        <v>7.9789934101289903</v>
      </c>
      <c r="DF80" s="177">
        <v>1.27004128384018</v>
      </c>
      <c r="DG80" s="4">
        <v>-3.3661081835020399</v>
      </c>
      <c r="DH80" s="177">
        <v>1.81182709520721</v>
      </c>
      <c r="DI80" s="6"/>
      <c r="DJ80" s="6"/>
      <c r="DK80" s="6"/>
      <c r="DL80" s="6"/>
      <c r="DM80" s="6"/>
      <c r="DN80" s="6"/>
      <c r="DO80" s="6"/>
      <c r="DP80" s="6"/>
      <c r="DQ80" s="6"/>
      <c r="DR80" s="6"/>
      <c r="DS80" s="6"/>
      <c r="DT80" s="6"/>
      <c r="DU80" s="6"/>
      <c r="DV80" s="6"/>
      <c r="DW80" s="6"/>
      <c r="DX80" s="6"/>
      <c r="DY80" s="6"/>
      <c r="DZ80" s="6"/>
      <c r="EA80" s="6"/>
      <c r="EB80" s="6"/>
      <c r="EC80" s="6"/>
      <c r="ED80" s="8"/>
    </row>
    <row r="81" spans="1:134" ht="13" customHeight="1" x14ac:dyDescent="0.35">
      <c r="A81" s="3" t="s">
        <v>396</v>
      </c>
      <c r="B81" s="175">
        <v>1</v>
      </c>
      <c r="C81" s="4">
        <v>65.428901624327096</v>
      </c>
      <c r="D81" s="177">
        <v>1.0779646501843101</v>
      </c>
      <c r="E81" s="4">
        <v>65.609866995359496</v>
      </c>
      <c r="F81" s="177">
        <v>1.4003512477216999</v>
      </c>
      <c r="G81" s="4">
        <v>65.440726085607906</v>
      </c>
      <c r="H81" s="177">
        <v>1.8878398784397501</v>
      </c>
      <c r="I81" s="4">
        <v>-0.16914090975156201</v>
      </c>
      <c r="J81" s="177">
        <v>2.5322464495173098</v>
      </c>
      <c r="K81" s="4">
        <v>10.9024385508419</v>
      </c>
      <c r="L81" s="177">
        <v>0.676856071039447</v>
      </c>
      <c r="M81" s="4">
        <v>9.6083185632909007</v>
      </c>
      <c r="N81" s="177">
        <v>0.68344784572485395</v>
      </c>
      <c r="O81" s="4">
        <v>14.517412996342101</v>
      </c>
      <c r="P81" s="177">
        <v>1.5540410910010201</v>
      </c>
      <c r="Q81" s="4">
        <v>4.9090944330511999</v>
      </c>
      <c r="R81" s="177">
        <v>1.6141557690970401</v>
      </c>
      <c r="S81" s="4">
        <v>36.066796925882301</v>
      </c>
      <c r="T81" s="177">
        <v>1.34673934191716</v>
      </c>
      <c r="U81" s="4">
        <v>34.878033324281297</v>
      </c>
      <c r="V81" s="177">
        <v>1.52268740826713</v>
      </c>
      <c r="W81" s="4">
        <v>39.606142739643701</v>
      </c>
      <c r="X81" s="177">
        <v>2.3088363918761798</v>
      </c>
      <c r="Y81" s="4">
        <v>4.7281094153624004</v>
      </c>
      <c r="Z81" s="177">
        <v>2.5418119192719701</v>
      </c>
      <c r="AA81" s="4">
        <v>43.800901631962098</v>
      </c>
      <c r="AB81" s="177">
        <v>1.12041411838225</v>
      </c>
      <c r="AC81" s="4">
        <v>41.448053995467497</v>
      </c>
      <c r="AD81" s="177">
        <v>1.33345913433767</v>
      </c>
      <c r="AE81" s="4">
        <v>51.646108013024701</v>
      </c>
      <c r="AF81" s="177">
        <v>2.03155507979832</v>
      </c>
      <c r="AG81" s="4">
        <v>10.198054017557199</v>
      </c>
      <c r="AH81" s="177">
        <v>2.4729463113746002</v>
      </c>
      <c r="AI81" s="4">
        <v>24.603182955337299</v>
      </c>
      <c r="AJ81" s="177">
        <v>1.08831121487094</v>
      </c>
      <c r="AK81" s="4">
        <v>23.338171722247999</v>
      </c>
      <c r="AL81" s="177">
        <v>1.1323420732326199</v>
      </c>
      <c r="AM81" s="4">
        <v>28.165999280293299</v>
      </c>
      <c r="AN81" s="177">
        <v>2.0039546512812798</v>
      </c>
      <c r="AO81" s="4">
        <v>4.8278275580452501</v>
      </c>
      <c r="AP81" s="177">
        <v>1.99914269001414</v>
      </c>
      <c r="AQ81" s="4">
        <v>26.8916582782395</v>
      </c>
      <c r="AR81" s="177">
        <v>1.08871021980841</v>
      </c>
      <c r="AS81" s="4">
        <v>25.754677142182899</v>
      </c>
      <c r="AT81" s="177">
        <v>1.2594921588285599</v>
      </c>
      <c r="AU81" s="4">
        <v>30.414664668679301</v>
      </c>
      <c r="AV81" s="177">
        <v>1.8820664410064101</v>
      </c>
      <c r="AW81" s="4">
        <v>4.6599875264964501</v>
      </c>
      <c r="AX81" s="177">
        <v>2.1643758156028499</v>
      </c>
      <c r="AY81" s="4">
        <v>34.262326643842599</v>
      </c>
      <c r="AZ81" s="177">
        <v>1.22365282751527</v>
      </c>
      <c r="BA81" s="4">
        <v>32.897653452266198</v>
      </c>
      <c r="BB81" s="177">
        <v>1.3920749161300301</v>
      </c>
      <c r="BC81" s="4">
        <v>38.706581646006697</v>
      </c>
      <c r="BD81" s="177">
        <v>2.1741432879538798</v>
      </c>
      <c r="BE81" s="4">
        <v>5.8089281937404396</v>
      </c>
      <c r="BF81" s="177">
        <v>2.4472894841225301</v>
      </c>
      <c r="BG81" s="4">
        <v>17.684633167644201</v>
      </c>
      <c r="BH81" s="177">
        <v>0.90469188654496502</v>
      </c>
      <c r="BI81" s="4">
        <v>15.548015271303999</v>
      </c>
      <c r="BJ81" s="177">
        <v>1.07996900987287</v>
      </c>
      <c r="BK81" s="4">
        <v>24.139896632871501</v>
      </c>
      <c r="BL81" s="177">
        <v>1.68899613589532</v>
      </c>
      <c r="BM81" s="4">
        <v>8.5918813615674807</v>
      </c>
      <c r="BN81" s="177">
        <v>1.9955044820750301</v>
      </c>
      <c r="BO81" s="4">
        <v>48.352404473930903</v>
      </c>
      <c r="BP81" s="177">
        <v>1.1308724065629601</v>
      </c>
      <c r="BQ81" s="4">
        <v>46.289202764848703</v>
      </c>
      <c r="BR81" s="177">
        <v>1.4267133003638099</v>
      </c>
      <c r="BS81" s="4">
        <v>55.021625670588001</v>
      </c>
      <c r="BT81" s="177">
        <v>2.3928761129416101</v>
      </c>
      <c r="BU81" s="4">
        <v>8.7324229057392202</v>
      </c>
      <c r="BV81" s="177">
        <v>2.9971400454517498</v>
      </c>
      <c r="BW81" s="4">
        <v>17.103356825555199</v>
      </c>
      <c r="BX81" s="177">
        <v>1.00238134847914</v>
      </c>
      <c r="BY81" s="4">
        <v>15.8144014740359</v>
      </c>
      <c r="BZ81" s="177">
        <v>1.1226238150446901</v>
      </c>
      <c r="CA81" s="4">
        <v>20.998777732645902</v>
      </c>
      <c r="CB81" s="177">
        <v>2.0748709126675799</v>
      </c>
      <c r="CC81" s="4">
        <v>5.1843762586100102</v>
      </c>
      <c r="CD81" s="177">
        <v>2.3069118122740302</v>
      </c>
      <c r="CE81" s="4">
        <v>42.143798723029498</v>
      </c>
      <c r="CF81" s="177">
        <v>1.2362462887085199</v>
      </c>
      <c r="CG81" s="4">
        <v>41.039696960203202</v>
      </c>
      <c r="CH81" s="177">
        <v>1.4878759447879999</v>
      </c>
      <c r="CI81" s="4">
        <v>45.843837375278802</v>
      </c>
      <c r="CJ81" s="177">
        <v>1.73115537386646</v>
      </c>
      <c r="CK81" s="4">
        <v>4.8041404150755698</v>
      </c>
      <c r="CL81" s="177">
        <v>2.16465370632495</v>
      </c>
      <c r="CM81" s="4">
        <v>-6.0920146066986103</v>
      </c>
      <c r="CN81" s="177">
        <v>1.42380417892339</v>
      </c>
      <c r="CO81" s="4">
        <v>-5.56713588120415</v>
      </c>
      <c r="CP81" s="177">
        <v>0.92436440970568701</v>
      </c>
      <c r="CQ81" s="4">
        <v>-6.0270308432312403</v>
      </c>
      <c r="CR81" s="177">
        <v>1.76064922945421</v>
      </c>
      <c r="CS81" s="4">
        <v>-14.841016025644</v>
      </c>
      <c r="CT81" s="177">
        <v>1.4647926572104</v>
      </c>
      <c r="CU81" s="4">
        <v>-18.325989155690401</v>
      </c>
      <c r="CV81" s="177">
        <v>1.6859522986980799</v>
      </c>
      <c r="CW81" s="4">
        <v>-13.787713750342</v>
      </c>
      <c r="CX81" s="177">
        <v>1.5270012949362699</v>
      </c>
      <c r="CY81" s="4">
        <v>-13.051454894201401</v>
      </c>
      <c r="CZ81" s="177">
        <v>1.67720951288358</v>
      </c>
      <c r="DA81" s="4">
        <v>0.12581282564937299</v>
      </c>
      <c r="DB81" s="177">
        <v>1.1966650612335401</v>
      </c>
      <c r="DC81" s="4">
        <v>-20.527723942195198</v>
      </c>
      <c r="DD81" s="177">
        <v>1.4933266404457599</v>
      </c>
      <c r="DE81" s="4">
        <v>0.76659166828101999</v>
      </c>
      <c r="DF81" s="177">
        <v>1.2308734430350901</v>
      </c>
      <c r="DG81" s="4">
        <v>-17.470559321422702</v>
      </c>
      <c r="DH81" s="177">
        <v>1.7076386933774199</v>
      </c>
      <c r="DI81" s="6"/>
      <c r="DJ81" s="6"/>
      <c r="DK81" s="6"/>
      <c r="DL81" s="6"/>
      <c r="DM81" s="6"/>
      <c r="DN81" s="6"/>
      <c r="DO81" s="6"/>
      <c r="DP81" s="6"/>
      <c r="DQ81" s="6"/>
      <c r="DR81" s="6"/>
      <c r="DS81" s="6"/>
      <c r="DT81" s="6"/>
      <c r="DU81" s="6"/>
      <c r="DV81" s="6"/>
      <c r="DW81" s="6"/>
      <c r="DX81" s="6"/>
      <c r="DY81" s="6"/>
      <c r="DZ81" s="6"/>
      <c r="EA81" s="6"/>
      <c r="EB81" s="6"/>
      <c r="EC81" s="6"/>
      <c r="ED81" s="8"/>
    </row>
    <row r="82" spans="1:134" ht="13" customHeight="1" x14ac:dyDescent="0.35">
      <c r="A82" s="3" t="s">
        <v>398</v>
      </c>
      <c r="B82" s="175">
        <v>1</v>
      </c>
      <c r="C82" s="4">
        <v>79.613327593238097</v>
      </c>
      <c r="D82" s="177">
        <v>1.05033711862294</v>
      </c>
      <c r="E82" s="4">
        <v>79.3182518513606</v>
      </c>
      <c r="F82" s="177">
        <v>1.2084209024484101</v>
      </c>
      <c r="G82" s="4">
        <v>80.061311262388301</v>
      </c>
      <c r="H82" s="177">
        <v>1.7379611560892401</v>
      </c>
      <c r="I82" s="4">
        <v>0.743059411027716</v>
      </c>
      <c r="J82" s="177">
        <v>2.0005723733563001</v>
      </c>
      <c r="K82" s="4">
        <v>31.1278726548937</v>
      </c>
      <c r="L82" s="177">
        <v>1.0513623548820801</v>
      </c>
      <c r="M82" s="4">
        <v>28.759174968715101</v>
      </c>
      <c r="N82" s="177">
        <v>1.2849666845919201</v>
      </c>
      <c r="O82" s="4">
        <v>36.128065663451999</v>
      </c>
      <c r="P82" s="177">
        <v>2.22816127329948</v>
      </c>
      <c r="Q82" s="4">
        <v>7.3688906947369697</v>
      </c>
      <c r="R82" s="177">
        <v>2.72188629714279</v>
      </c>
      <c r="S82" s="4">
        <v>59.217341586947697</v>
      </c>
      <c r="T82" s="177">
        <v>1.3386319486776099</v>
      </c>
      <c r="U82" s="4">
        <v>58.459344648527598</v>
      </c>
      <c r="V82" s="177">
        <v>1.7211434657872</v>
      </c>
      <c r="W82" s="4">
        <v>60.218104582186299</v>
      </c>
      <c r="X82" s="177">
        <v>1.9597614969236401</v>
      </c>
      <c r="Y82" s="4">
        <v>1.7587599336587001</v>
      </c>
      <c r="Z82" s="177">
        <v>2.57275125134715</v>
      </c>
      <c r="AA82" s="4">
        <v>65.089992764619097</v>
      </c>
      <c r="AB82" s="177">
        <v>1.33161988743703</v>
      </c>
      <c r="AC82" s="4">
        <v>64.930540711012398</v>
      </c>
      <c r="AD82" s="177">
        <v>1.6097302882653099</v>
      </c>
      <c r="AE82" s="4">
        <v>65.103235251719795</v>
      </c>
      <c r="AF82" s="177">
        <v>2.0555680314770299</v>
      </c>
      <c r="AG82" s="4">
        <v>0.172694540707369</v>
      </c>
      <c r="AH82" s="177">
        <v>2.5030811190032898</v>
      </c>
      <c r="AI82" s="4">
        <v>42.815980892632602</v>
      </c>
      <c r="AJ82" s="177">
        <v>1.19943441328953</v>
      </c>
      <c r="AK82" s="4">
        <v>41.042425264082802</v>
      </c>
      <c r="AL82" s="177">
        <v>1.5361957756406099</v>
      </c>
      <c r="AM82" s="4">
        <v>46.286116750519199</v>
      </c>
      <c r="AN82" s="177">
        <v>1.82306298816611</v>
      </c>
      <c r="AO82" s="4">
        <v>5.2436914864364397</v>
      </c>
      <c r="AP82" s="177">
        <v>2.3520917428377501</v>
      </c>
      <c r="AQ82" s="4">
        <v>47.0772271338057</v>
      </c>
      <c r="AR82" s="177">
        <v>1.2698008413036499</v>
      </c>
      <c r="AS82" s="4">
        <v>45.393567706360201</v>
      </c>
      <c r="AT82" s="177">
        <v>1.5435763293165301</v>
      </c>
      <c r="AU82" s="4">
        <v>50.022128534966498</v>
      </c>
      <c r="AV82" s="177">
        <v>2.0367847139074202</v>
      </c>
      <c r="AW82" s="4">
        <v>4.6285608286063296</v>
      </c>
      <c r="AX82" s="177">
        <v>2.5856509714351401</v>
      </c>
      <c r="AY82" s="4">
        <v>57.210290129146003</v>
      </c>
      <c r="AZ82" s="177">
        <v>1.25123585431081</v>
      </c>
      <c r="BA82" s="4">
        <v>56.092280211144598</v>
      </c>
      <c r="BB82" s="177">
        <v>1.65419830729748</v>
      </c>
      <c r="BC82" s="4">
        <v>59.062477927993299</v>
      </c>
      <c r="BD82" s="177">
        <v>1.9080604072734799</v>
      </c>
      <c r="BE82" s="4">
        <v>2.9701977168486899</v>
      </c>
      <c r="BF82" s="177">
        <v>2.56577660160288</v>
      </c>
      <c r="BG82" s="4">
        <v>49.095653228002099</v>
      </c>
      <c r="BH82" s="177">
        <v>1.2061606763406301</v>
      </c>
      <c r="BI82" s="4">
        <v>49.028891808283603</v>
      </c>
      <c r="BJ82" s="177">
        <v>1.53970819433628</v>
      </c>
      <c r="BK82" s="4">
        <v>48.413617521374697</v>
      </c>
      <c r="BL82" s="177">
        <v>2.3946937881142998</v>
      </c>
      <c r="BM82" s="4">
        <v>-0.61527428690892105</v>
      </c>
      <c r="BN82" s="177">
        <v>2.9920566895663501</v>
      </c>
      <c r="BO82" s="4">
        <v>61.129505856998101</v>
      </c>
      <c r="BP82" s="177">
        <v>1.3164987756558499</v>
      </c>
      <c r="BQ82" s="4">
        <v>60.728958801473397</v>
      </c>
      <c r="BR82" s="177">
        <v>1.6083872500801</v>
      </c>
      <c r="BS82" s="4">
        <v>61.496329379238297</v>
      </c>
      <c r="BT82" s="177">
        <v>2.0858829442222402</v>
      </c>
      <c r="BU82" s="4">
        <v>0.76737057776484396</v>
      </c>
      <c r="BV82" s="177">
        <v>2.5507717644853898</v>
      </c>
      <c r="BW82" s="4">
        <v>70.819985641898398</v>
      </c>
      <c r="BX82" s="177">
        <v>1.21162151226204</v>
      </c>
      <c r="BY82" s="4">
        <v>71.426606553937503</v>
      </c>
      <c r="BZ82" s="177">
        <v>1.4796479166974099</v>
      </c>
      <c r="CA82" s="4">
        <v>70.243521504103001</v>
      </c>
      <c r="CB82" s="177">
        <v>1.91331205374233</v>
      </c>
      <c r="CC82" s="4">
        <v>-1.18308504983449</v>
      </c>
      <c r="CD82" s="177">
        <v>2.2215129142993799</v>
      </c>
      <c r="CE82" s="4">
        <v>53.650841411217201</v>
      </c>
      <c r="CF82" s="177">
        <v>1.43948988545417</v>
      </c>
      <c r="CG82" s="4">
        <v>52.921205465720398</v>
      </c>
      <c r="CH82" s="177">
        <v>1.7717386489688001</v>
      </c>
      <c r="CI82" s="4">
        <v>55.244578151480098</v>
      </c>
      <c r="CJ82" s="177">
        <v>2.41769879542026</v>
      </c>
      <c r="CK82" s="4">
        <v>2.3233726857597898</v>
      </c>
      <c r="CL82" s="177">
        <v>2.96993127500245</v>
      </c>
      <c r="CM82" s="4">
        <v>3.7910174603175202</v>
      </c>
      <c r="CN82" s="177">
        <v>1.3921035403650199</v>
      </c>
      <c r="CO82" s="4">
        <v>1.81850502791632</v>
      </c>
      <c r="CP82" s="177">
        <v>1.5393960155803501</v>
      </c>
      <c r="CQ82" s="4">
        <v>10.286857585026301</v>
      </c>
      <c r="CR82" s="177">
        <v>1.7018653568959301</v>
      </c>
      <c r="CS82" s="4">
        <v>6.8755079608901601</v>
      </c>
      <c r="CT82" s="177">
        <v>1.81346144992568</v>
      </c>
      <c r="CU82" s="4">
        <v>3.5592501091020301</v>
      </c>
      <c r="CV82" s="177">
        <v>1.59022877853973</v>
      </c>
      <c r="CW82" s="4">
        <v>3.52048140583863</v>
      </c>
      <c r="CX82" s="177">
        <v>1.76605777021493</v>
      </c>
      <c r="CY82" s="4">
        <v>8.7846918974470594</v>
      </c>
      <c r="CZ82" s="177">
        <v>1.66272585152455</v>
      </c>
      <c r="DA82" s="4">
        <v>7.67298413019655</v>
      </c>
      <c r="DB82" s="177">
        <v>1.61109732922135</v>
      </c>
      <c r="DC82" s="4">
        <v>1.12663388405644</v>
      </c>
      <c r="DD82" s="177">
        <v>1.6960778381506301</v>
      </c>
      <c r="DE82" s="4">
        <v>8.7720308842755603</v>
      </c>
      <c r="DF82" s="177">
        <v>1.53161454183559</v>
      </c>
      <c r="DG82" s="4">
        <v>-1.4907729382286401</v>
      </c>
      <c r="DH82" s="177">
        <v>1.79640051456987</v>
      </c>
      <c r="DI82" s="6"/>
      <c r="DJ82" s="6"/>
      <c r="DK82" s="6"/>
      <c r="DL82" s="6"/>
      <c r="DM82" s="6"/>
      <c r="DN82" s="6"/>
      <c r="DO82" s="6"/>
      <c r="DP82" s="6"/>
      <c r="DQ82" s="6"/>
      <c r="DR82" s="6"/>
      <c r="DS82" s="6"/>
      <c r="DT82" s="6"/>
      <c r="DU82" s="6"/>
      <c r="DV82" s="6"/>
      <c r="DW82" s="6"/>
      <c r="DX82" s="6"/>
      <c r="DY82" s="6"/>
      <c r="DZ82" s="6"/>
      <c r="EA82" s="6"/>
      <c r="EB82" s="6"/>
      <c r="EC82" s="6"/>
      <c r="ED82" s="8"/>
    </row>
    <row r="83" spans="1:134" ht="13" customHeight="1" x14ac:dyDescent="0.35">
      <c r="A83" s="3" t="s">
        <v>399</v>
      </c>
      <c r="B83" s="175">
        <v>1</v>
      </c>
      <c r="C83" s="4">
        <v>87.939372551812596</v>
      </c>
      <c r="D83" s="177">
        <v>0.944106598113988</v>
      </c>
      <c r="E83" s="4">
        <v>88.624842821723803</v>
      </c>
      <c r="F83" s="177">
        <v>0.90459148926087996</v>
      </c>
      <c r="G83" s="4">
        <v>82.996556181915295</v>
      </c>
      <c r="H83" s="177">
        <v>2.8510620873526902</v>
      </c>
      <c r="I83" s="4">
        <v>-5.6282866398085503</v>
      </c>
      <c r="J83" s="177">
        <v>2.75517345446498</v>
      </c>
      <c r="K83" s="4">
        <v>39.544415428881997</v>
      </c>
      <c r="L83" s="177">
        <v>1.7264424506639899</v>
      </c>
      <c r="M83" s="4">
        <v>39.864885983352799</v>
      </c>
      <c r="N83" s="177">
        <v>1.57564968985644</v>
      </c>
      <c r="O83" s="4">
        <v>36.444775870342497</v>
      </c>
      <c r="P83" s="177">
        <v>5.1656704213328002</v>
      </c>
      <c r="Q83" s="4">
        <v>-3.42011011301028</v>
      </c>
      <c r="R83" s="177">
        <v>4.8067407515768297</v>
      </c>
      <c r="S83" s="4">
        <v>71.142825753486505</v>
      </c>
      <c r="T83" s="177">
        <v>1.7830856396931301</v>
      </c>
      <c r="U83" s="4">
        <v>71.333397287017405</v>
      </c>
      <c r="V83" s="177">
        <v>1.8027981335908401</v>
      </c>
      <c r="W83" s="4">
        <v>69.663453762229196</v>
      </c>
      <c r="X83" s="177">
        <v>3.5190631458299699</v>
      </c>
      <c r="Y83" s="4">
        <v>-1.6699435247882899</v>
      </c>
      <c r="Z83" s="177">
        <v>3.3476905595531798</v>
      </c>
      <c r="AA83" s="4">
        <v>74.845526449161596</v>
      </c>
      <c r="AB83" s="177">
        <v>2.1933070841436901</v>
      </c>
      <c r="AC83" s="4">
        <v>75.190435908461296</v>
      </c>
      <c r="AD83" s="177">
        <v>1.9207957258381101</v>
      </c>
      <c r="AE83" s="4">
        <v>72.294566613719596</v>
      </c>
      <c r="AF83" s="177">
        <v>5.8751175385607999</v>
      </c>
      <c r="AG83" s="4">
        <v>-2.89586929474169</v>
      </c>
      <c r="AH83" s="177">
        <v>4.9914774778459101</v>
      </c>
      <c r="AI83" s="4">
        <v>56.1794870672773</v>
      </c>
      <c r="AJ83" s="177">
        <v>1.57384133121652</v>
      </c>
      <c r="AK83" s="4">
        <v>56.502786789768997</v>
      </c>
      <c r="AL83" s="177">
        <v>1.52773618274084</v>
      </c>
      <c r="AM83" s="4">
        <v>53.331533460653702</v>
      </c>
      <c r="AN83" s="177">
        <v>5.0843930633056997</v>
      </c>
      <c r="AO83" s="4">
        <v>-3.1712533291152898</v>
      </c>
      <c r="AP83" s="177">
        <v>5.0621134751928096</v>
      </c>
      <c r="AQ83" s="4">
        <v>60.404078996291801</v>
      </c>
      <c r="AR83" s="177">
        <v>1.8015217480301999</v>
      </c>
      <c r="AS83" s="4">
        <v>60.262753295569297</v>
      </c>
      <c r="AT83" s="177">
        <v>1.7824465249725601</v>
      </c>
      <c r="AU83" s="4">
        <v>61.037616356912999</v>
      </c>
      <c r="AV83" s="177">
        <v>5.1760614661865203</v>
      </c>
      <c r="AW83" s="4">
        <v>0.77486306134368699</v>
      </c>
      <c r="AX83" s="177">
        <v>5.1134283483144198</v>
      </c>
      <c r="AY83" s="4">
        <v>71.1189155334703</v>
      </c>
      <c r="AZ83" s="177">
        <v>1.5182679792279301</v>
      </c>
      <c r="BA83" s="4">
        <v>70.615187747486004</v>
      </c>
      <c r="BB83" s="177">
        <v>1.4628895319080599</v>
      </c>
      <c r="BC83" s="4">
        <v>74.457893854670104</v>
      </c>
      <c r="BD83" s="177">
        <v>3.5895275054839</v>
      </c>
      <c r="BE83" s="4">
        <v>3.8427061071841302</v>
      </c>
      <c r="BF83" s="177">
        <v>3.2191493932583</v>
      </c>
      <c r="BG83" s="4">
        <v>50.168932228866701</v>
      </c>
      <c r="BH83" s="177">
        <v>1.71722077129951</v>
      </c>
      <c r="BI83" s="4">
        <v>50.599035601607703</v>
      </c>
      <c r="BJ83" s="177">
        <v>1.6510255084115999</v>
      </c>
      <c r="BK83" s="4">
        <v>46.812521996690897</v>
      </c>
      <c r="BL83" s="177">
        <v>4.4413174454533397</v>
      </c>
      <c r="BM83" s="4">
        <v>-3.7865136049167298</v>
      </c>
      <c r="BN83" s="177">
        <v>4.2019738973314302</v>
      </c>
      <c r="BO83" s="4">
        <v>83.475123461816295</v>
      </c>
      <c r="BP83" s="177">
        <v>1.2083615402016701</v>
      </c>
      <c r="BQ83" s="4">
        <v>83.242700402969405</v>
      </c>
      <c r="BR83" s="177">
        <v>1.2279221386483401</v>
      </c>
      <c r="BS83" s="4">
        <v>85.251245359360595</v>
      </c>
      <c r="BT83" s="177">
        <v>2.7545442780271099</v>
      </c>
      <c r="BU83" s="4">
        <v>2.0085449563911801</v>
      </c>
      <c r="BV83" s="177">
        <v>2.7089127078212298</v>
      </c>
      <c r="BW83" s="4">
        <v>39.7308948548405</v>
      </c>
      <c r="BX83" s="177">
        <v>1.5508990959638</v>
      </c>
      <c r="BY83" s="4">
        <v>39.491351946867702</v>
      </c>
      <c r="BZ83" s="177">
        <v>1.49686863657489</v>
      </c>
      <c r="CA83" s="4">
        <v>40.504065232605697</v>
      </c>
      <c r="CB83" s="177">
        <v>4.3726632978994102</v>
      </c>
      <c r="CC83" s="4">
        <v>1.0127132857380401</v>
      </c>
      <c r="CD83" s="177">
        <v>4.1947132092066504</v>
      </c>
      <c r="CE83" s="4">
        <v>63.504710339928003</v>
      </c>
      <c r="CF83" s="177">
        <v>1.7046260753776901</v>
      </c>
      <c r="CG83" s="4">
        <v>63.083117185252902</v>
      </c>
      <c r="CH83" s="177">
        <v>1.69522348355214</v>
      </c>
      <c r="CI83" s="4">
        <v>66.718926760226196</v>
      </c>
      <c r="CJ83" s="177">
        <v>3.89709320251146</v>
      </c>
      <c r="CK83" s="4">
        <v>3.6358095749732899</v>
      </c>
      <c r="CL83" s="177">
        <v>3.6194783251288301</v>
      </c>
      <c r="CM83" s="4">
        <v>0.29202756827999099</v>
      </c>
      <c r="CN83" s="177">
        <v>1.62031977190471</v>
      </c>
      <c r="CO83" s="4">
        <v>-4.5207954460907498</v>
      </c>
      <c r="CP83" s="177">
        <v>2.47193519540332</v>
      </c>
      <c r="CQ83" s="4">
        <v>-3.1678281450650601</v>
      </c>
      <c r="CR83" s="177">
        <v>2.4247703061228498</v>
      </c>
      <c r="CS83" s="4">
        <v>-1.99444691347674</v>
      </c>
      <c r="CT83" s="177">
        <v>3.0570390596361201</v>
      </c>
      <c r="CU83" s="4">
        <v>-3.6786963867546798</v>
      </c>
      <c r="CV83" s="177">
        <v>2.74295288056208</v>
      </c>
      <c r="CW83" s="4">
        <v>-6.85118620176622</v>
      </c>
      <c r="CX83" s="177">
        <v>3.0123281056005702</v>
      </c>
      <c r="CY83" s="4">
        <v>-3.2121201539925002</v>
      </c>
      <c r="CZ83" s="177">
        <v>3.2615038166834101</v>
      </c>
      <c r="DA83" s="4">
        <v>-2.8928350742580902</v>
      </c>
      <c r="DB83" s="177">
        <v>2.58186129627811</v>
      </c>
      <c r="DC83" s="4">
        <v>-2.1824498800627601</v>
      </c>
      <c r="DD83" s="177">
        <v>1.75652758519577</v>
      </c>
      <c r="DE83" s="4">
        <v>0.17664314024693101</v>
      </c>
      <c r="DF83" s="177">
        <v>2.3739985556722001</v>
      </c>
      <c r="DG83" s="4">
        <v>-4.94010132739146</v>
      </c>
      <c r="DH83" s="177">
        <v>2.515447884891</v>
      </c>
      <c r="DI83" s="6"/>
      <c r="DJ83" s="6"/>
      <c r="DK83" s="6"/>
      <c r="DL83" s="6"/>
      <c r="DM83" s="6"/>
      <c r="DN83" s="6"/>
      <c r="DO83" s="6"/>
      <c r="DP83" s="6"/>
      <c r="DQ83" s="6"/>
      <c r="DR83" s="6"/>
      <c r="DS83" s="6"/>
      <c r="DT83" s="6"/>
      <c r="DU83" s="6"/>
      <c r="DV83" s="6"/>
      <c r="DW83" s="6"/>
      <c r="DX83" s="6"/>
      <c r="DY83" s="6"/>
      <c r="DZ83" s="6"/>
      <c r="EA83" s="6"/>
      <c r="EB83" s="6"/>
      <c r="EC83" s="6"/>
      <c r="ED83" s="8"/>
    </row>
    <row r="84" spans="1:134" ht="13" customHeight="1" x14ac:dyDescent="0.35">
      <c r="A84" s="191" t="s">
        <v>410</v>
      </c>
      <c r="B84" s="176">
        <v>1</v>
      </c>
      <c r="C84" s="35">
        <v>65.498114121094702</v>
      </c>
      <c r="D84" s="181">
        <v>0.38385800052944402</v>
      </c>
      <c r="E84" s="35">
        <v>65.769370500788995</v>
      </c>
      <c r="F84" s="181">
        <v>0.43086446556145802</v>
      </c>
      <c r="G84" s="35">
        <v>63.682819439766</v>
      </c>
      <c r="H84" s="181">
        <v>0.83330693898247299</v>
      </c>
      <c r="I84" s="35">
        <v>-2.0865510610230098</v>
      </c>
      <c r="J84" s="181">
        <v>0.90674019786359294</v>
      </c>
      <c r="K84" s="35">
        <v>16.898216628903999</v>
      </c>
      <c r="L84" s="181">
        <v>0.272684156142528</v>
      </c>
      <c r="M84" s="35">
        <v>15.9515631696254</v>
      </c>
      <c r="N84" s="181">
        <v>0.30155743968764198</v>
      </c>
      <c r="O84" s="35">
        <v>20.420890638571599</v>
      </c>
      <c r="P84" s="181">
        <v>0.726984692357317</v>
      </c>
      <c r="Q84" s="35">
        <v>4.4693274689462203</v>
      </c>
      <c r="R84" s="181">
        <v>0.75229909151047403</v>
      </c>
      <c r="S84" s="35">
        <v>36.567005565409097</v>
      </c>
      <c r="T84" s="181">
        <v>0.37023304874799701</v>
      </c>
      <c r="U84" s="35">
        <v>35.986574143554002</v>
      </c>
      <c r="V84" s="181">
        <v>0.41548973654250598</v>
      </c>
      <c r="W84" s="35">
        <v>39.003816190073998</v>
      </c>
      <c r="X84" s="181">
        <v>0.76166427614433796</v>
      </c>
      <c r="Y84" s="35">
        <v>3.0172420465200598</v>
      </c>
      <c r="Z84" s="181">
        <v>0.81752198895343298</v>
      </c>
      <c r="AA84" s="35">
        <v>40.680683644388303</v>
      </c>
      <c r="AB84" s="181">
        <v>0.39291802697842498</v>
      </c>
      <c r="AC84" s="35">
        <v>40.099911694271697</v>
      </c>
      <c r="AD84" s="181">
        <v>0.418975731085586</v>
      </c>
      <c r="AE84" s="35">
        <v>43.940340284700198</v>
      </c>
      <c r="AF84" s="181">
        <v>0.92321551868599305</v>
      </c>
      <c r="AG84" s="35">
        <v>3.8404285904284698</v>
      </c>
      <c r="AH84" s="181">
        <v>0.94002692659869003</v>
      </c>
      <c r="AI84" s="35">
        <v>28.0298872989759</v>
      </c>
      <c r="AJ84" s="181">
        <v>0.32816480853789698</v>
      </c>
      <c r="AK84" s="35">
        <v>27.5293480821617</v>
      </c>
      <c r="AL84" s="181">
        <v>0.36348738041635298</v>
      </c>
      <c r="AM84" s="35">
        <v>30.109235510723401</v>
      </c>
      <c r="AN84" s="181">
        <v>0.81346224232248199</v>
      </c>
      <c r="AO84" s="35">
        <v>2.5798874285616602</v>
      </c>
      <c r="AP84" s="181">
        <v>0.87284802809786</v>
      </c>
      <c r="AQ84" s="35">
        <v>27.302210663830401</v>
      </c>
      <c r="AR84" s="181">
        <v>0.32891306519300501</v>
      </c>
      <c r="AS84" s="35">
        <v>26.548906137128299</v>
      </c>
      <c r="AT84" s="181">
        <v>0.35815617539857703</v>
      </c>
      <c r="AU84" s="35">
        <v>31.017923896339099</v>
      </c>
      <c r="AV84" s="181">
        <v>0.79739457535450398</v>
      </c>
      <c r="AW84" s="35">
        <v>4.4690177592107601</v>
      </c>
      <c r="AX84" s="181">
        <v>0.83889647355658203</v>
      </c>
      <c r="AY84" s="35">
        <v>36.344123929441103</v>
      </c>
      <c r="AZ84" s="181">
        <v>0.36163064515677501</v>
      </c>
      <c r="BA84" s="35">
        <v>35.678509879209898</v>
      </c>
      <c r="BB84" s="181">
        <v>0.394529607807313</v>
      </c>
      <c r="BC84" s="35">
        <v>39.522477896509997</v>
      </c>
      <c r="BD84" s="181">
        <v>0.80373269516416002</v>
      </c>
      <c r="BE84" s="35">
        <v>3.8439680173000998</v>
      </c>
      <c r="BF84" s="181">
        <v>0.83408784799930102</v>
      </c>
      <c r="BG84" s="35">
        <v>27.9859108870974</v>
      </c>
      <c r="BH84" s="181">
        <v>0.331146587684847</v>
      </c>
      <c r="BI84" s="35">
        <v>27.648888549974298</v>
      </c>
      <c r="BJ84" s="181">
        <v>0.36717771426157603</v>
      </c>
      <c r="BK84" s="35">
        <v>28.491555017326299</v>
      </c>
      <c r="BL84" s="181">
        <v>0.74230921062953004</v>
      </c>
      <c r="BM84" s="35">
        <v>0.84266646735197503</v>
      </c>
      <c r="BN84" s="181">
        <v>0.79890093030512699</v>
      </c>
      <c r="BO84" s="35">
        <v>52.956693305667798</v>
      </c>
      <c r="BP84" s="181">
        <v>0.394832804979242</v>
      </c>
      <c r="BQ84" s="35">
        <v>53.084760059854403</v>
      </c>
      <c r="BR84" s="181">
        <v>0.45000241714442601</v>
      </c>
      <c r="BS84" s="35">
        <v>53.452650863559498</v>
      </c>
      <c r="BT84" s="181">
        <v>0.81843935375714905</v>
      </c>
      <c r="BU84" s="35">
        <v>0.36789080370508298</v>
      </c>
      <c r="BV84" s="181">
        <v>0.90887941285614804</v>
      </c>
      <c r="BW84" s="35">
        <v>33.352897359033904</v>
      </c>
      <c r="BX84" s="181">
        <v>0.35252946286185199</v>
      </c>
      <c r="BY84" s="35">
        <v>33.304120974462101</v>
      </c>
      <c r="BZ84" s="181">
        <v>0.394166010258378</v>
      </c>
      <c r="CA84" s="35">
        <v>33.133391671065901</v>
      </c>
      <c r="CB84" s="181">
        <v>0.79835332911301005</v>
      </c>
      <c r="CC84" s="35">
        <v>-0.170729303396148</v>
      </c>
      <c r="CD84" s="181">
        <v>0.85071381261997203</v>
      </c>
      <c r="CE84" s="35">
        <v>40.150364532425499</v>
      </c>
      <c r="CF84" s="181">
        <v>0.41117644637457701</v>
      </c>
      <c r="CG84" s="35">
        <v>39.793515657211103</v>
      </c>
      <c r="CH84" s="181">
        <v>0.44881287013454102</v>
      </c>
      <c r="CI84" s="35">
        <v>41.824855797424298</v>
      </c>
      <c r="CJ84" s="181">
        <v>0.90187894389074896</v>
      </c>
      <c r="CK84" s="35">
        <v>2.0313401402131799</v>
      </c>
      <c r="CL84" s="181">
        <v>0.94322904923633799</v>
      </c>
      <c r="CM84" s="35">
        <v>-0.143673898607353</v>
      </c>
      <c r="CN84" s="181">
        <v>0.50938474917906795</v>
      </c>
      <c r="CO84" s="35">
        <v>-4.0042504884919499</v>
      </c>
      <c r="CP84" s="181">
        <v>0.380450226999414</v>
      </c>
      <c r="CQ84" s="35">
        <v>-1.5270622226801899E-2</v>
      </c>
      <c r="CR84" s="181">
        <v>0.50028271412305902</v>
      </c>
      <c r="CS84" s="35">
        <v>-2.2747250165438802</v>
      </c>
      <c r="CT84" s="181">
        <v>0.53949687587083295</v>
      </c>
      <c r="CU84" s="35">
        <v>-9.3416681313611498</v>
      </c>
      <c r="CV84" s="181">
        <v>0.47784361198152497</v>
      </c>
      <c r="CW84" s="35">
        <v>-8.7314519479875408</v>
      </c>
      <c r="CX84" s="181">
        <v>0.463965062672547</v>
      </c>
      <c r="CY84" s="35">
        <v>-5.0330250706376303</v>
      </c>
      <c r="CZ84" s="181">
        <v>0.531225007380422</v>
      </c>
      <c r="DA84" s="35">
        <v>2.6666189006879599</v>
      </c>
      <c r="DB84" s="181">
        <v>0.41630877187601201</v>
      </c>
      <c r="DC84" s="35">
        <v>-3.53616205949979</v>
      </c>
      <c r="DD84" s="181">
        <v>0.51814585138799796</v>
      </c>
      <c r="DE84" s="35">
        <v>8.7888543643925203</v>
      </c>
      <c r="DF84" s="181">
        <v>0.44480004816627899</v>
      </c>
      <c r="DG84" s="35">
        <v>-6.2687953189030701</v>
      </c>
      <c r="DH84" s="181">
        <v>0.55231274668369001</v>
      </c>
      <c r="DI84" s="6"/>
      <c r="DJ84" s="6"/>
      <c r="DK84" s="6"/>
      <c r="DL84" s="6"/>
      <c r="DM84" s="6"/>
      <c r="DN84" s="6"/>
      <c r="DO84" s="6"/>
      <c r="DP84" s="6"/>
      <c r="DQ84" s="6"/>
      <c r="DR84" s="6"/>
      <c r="DS84" s="6"/>
      <c r="DT84" s="6"/>
      <c r="DU84" s="6"/>
      <c r="DV84" s="6"/>
      <c r="DW84" s="6"/>
      <c r="DX84" s="6"/>
      <c r="DY84" s="6"/>
      <c r="DZ84" s="6"/>
      <c r="EA84" s="6"/>
      <c r="EB84" s="6"/>
      <c r="EC84" s="6"/>
      <c r="ED84" s="8"/>
    </row>
    <row r="85" spans="1:134" ht="13" customHeight="1" x14ac:dyDescent="0.35">
      <c r="A85" s="3" t="s">
        <v>198</v>
      </c>
      <c r="B85" s="175">
        <v>1</v>
      </c>
      <c r="C85" s="4">
        <v>63.147347717751401</v>
      </c>
      <c r="D85" s="177">
        <v>1.5452696016801</v>
      </c>
      <c r="E85" s="4">
        <v>63.758894337750696</v>
      </c>
      <c r="F85" s="177">
        <v>1.58692644684581</v>
      </c>
      <c r="G85" s="4">
        <v>59.515011801724</v>
      </c>
      <c r="H85" s="177">
        <v>3.8951732577279601</v>
      </c>
      <c r="I85" s="4">
        <v>-4.2438825360266499</v>
      </c>
      <c r="J85" s="177">
        <v>3.9710949678088499</v>
      </c>
      <c r="K85" s="4">
        <v>4.0143513811217497</v>
      </c>
      <c r="L85" s="177">
        <v>0.53369633096041502</v>
      </c>
      <c r="M85" s="4">
        <v>3.0812398116107</v>
      </c>
      <c r="N85" s="177">
        <v>0.48653837269100397</v>
      </c>
      <c r="O85" s="4">
        <v>10.009709330922</v>
      </c>
      <c r="P85" s="177">
        <v>2.3093904258267202</v>
      </c>
      <c r="Q85" s="4">
        <v>6.9284695193112604</v>
      </c>
      <c r="R85" s="177">
        <v>2.3683794216604399</v>
      </c>
      <c r="S85" s="4">
        <v>22.541614471376999</v>
      </c>
      <c r="T85" s="177">
        <v>1.27692696254323</v>
      </c>
      <c r="U85" s="4">
        <v>21.680775175581001</v>
      </c>
      <c r="V85" s="177">
        <v>1.3213438384596901</v>
      </c>
      <c r="W85" s="4">
        <v>27.5371288484573</v>
      </c>
      <c r="X85" s="177">
        <v>3.6098247912121</v>
      </c>
      <c r="Y85" s="4">
        <v>5.8563536728762804</v>
      </c>
      <c r="Z85" s="177">
        <v>3.7764773338923998</v>
      </c>
      <c r="AA85" s="4">
        <v>34.975007293540997</v>
      </c>
      <c r="AB85" s="177">
        <v>1.5424276375653601</v>
      </c>
      <c r="AC85" s="4">
        <v>34.195345579806201</v>
      </c>
      <c r="AD85" s="177">
        <v>1.6519621032104099</v>
      </c>
      <c r="AE85" s="4">
        <v>39.780812023054402</v>
      </c>
      <c r="AF85" s="177">
        <v>3.1641212373378602</v>
      </c>
      <c r="AG85" s="4">
        <v>5.5854664432481904</v>
      </c>
      <c r="AH85" s="177">
        <v>3.38762980758165</v>
      </c>
      <c r="AI85" s="4">
        <v>8.2618231110799503</v>
      </c>
      <c r="AJ85" s="177">
        <v>0.708797614282618</v>
      </c>
      <c r="AK85" s="4">
        <v>7.4874963623979998</v>
      </c>
      <c r="AL85" s="177">
        <v>0.72390694260537802</v>
      </c>
      <c r="AM85" s="4">
        <v>13.1755962227871</v>
      </c>
      <c r="AN85" s="177">
        <v>2.3456102499204601</v>
      </c>
      <c r="AO85" s="4">
        <v>5.6880998603890696</v>
      </c>
      <c r="AP85" s="177">
        <v>2.4502595849100701</v>
      </c>
      <c r="AQ85" s="4">
        <v>9.4061176244017997</v>
      </c>
      <c r="AR85" s="177">
        <v>1.0123366803415601</v>
      </c>
      <c r="AS85" s="4">
        <v>8.49724216331016</v>
      </c>
      <c r="AT85" s="177">
        <v>0.97659872098878897</v>
      </c>
      <c r="AU85" s="4">
        <v>15.361332399677099</v>
      </c>
      <c r="AV85" s="177">
        <v>2.90486813636053</v>
      </c>
      <c r="AW85" s="4">
        <v>6.86409023636699</v>
      </c>
      <c r="AX85" s="177">
        <v>2.8347277057262001</v>
      </c>
      <c r="AY85" s="4">
        <v>16.776343316589202</v>
      </c>
      <c r="AZ85" s="177">
        <v>1.0505886483497899</v>
      </c>
      <c r="BA85" s="4">
        <v>15.910609868729599</v>
      </c>
      <c r="BB85" s="177">
        <v>1.1720731145363401</v>
      </c>
      <c r="BC85" s="4">
        <v>22.691560376382199</v>
      </c>
      <c r="BD85" s="177">
        <v>2.9407933647488398</v>
      </c>
      <c r="BE85" s="4">
        <v>6.7809505076526602</v>
      </c>
      <c r="BF85" s="177">
        <v>3.27440926962664</v>
      </c>
      <c r="BG85" s="4">
        <v>13.7236515963487</v>
      </c>
      <c r="BH85" s="177">
        <v>0.94742258319432704</v>
      </c>
      <c r="BI85" s="4">
        <v>12.856200430147799</v>
      </c>
      <c r="BJ85" s="177">
        <v>1.04856585653774</v>
      </c>
      <c r="BK85" s="4">
        <v>19.359129770416999</v>
      </c>
      <c r="BL85" s="177">
        <v>2.71688884930151</v>
      </c>
      <c r="BM85" s="4">
        <v>6.5029293402692101</v>
      </c>
      <c r="BN85" s="177">
        <v>2.97895171129207</v>
      </c>
      <c r="BO85" s="4">
        <v>61.538554166826003</v>
      </c>
      <c r="BP85" s="177">
        <v>1.7915929544073701</v>
      </c>
      <c r="BQ85" s="4">
        <v>62.892786140050703</v>
      </c>
      <c r="BR85" s="177">
        <v>1.7586954657557201</v>
      </c>
      <c r="BS85" s="4">
        <v>53.114595039393599</v>
      </c>
      <c r="BT85" s="177">
        <v>4.2789801751781198</v>
      </c>
      <c r="BU85" s="4">
        <v>-9.7781911006571605</v>
      </c>
      <c r="BV85" s="177">
        <v>4.0681365504495002</v>
      </c>
      <c r="BW85" s="4">
        <v>23.487394350389799</v>
      </c>
      <c r="BX85" s="177">
        <v>1.19266334934262</v>
      </c>
      <c r="BY85" s="4">
        <v>23.831872118810299</v>
      </c>
      <c r="BZ85" s="177">
        <v>1.28086270762264</v>
      </c>
      <c r="CA85" s="4">
        <v>21.0088969684491</v>
      </c>
      <c r="CB85" s="177">
        <v>2.8209886221984499</v>
      </c>
      <c r="CC85" s="4">
        <v>-2.8229751503611702</v>
      </c>
      <c r="CD85" s="177">
        <v>3.02463016243617</v>
      </c>
      <c r="CE85" s="4">
        <v>25.929127641928101</v>
      </c>
      <c r="CF85" s="177">
        <v>1.4391249132978401</v>
      </c>
      <c r="CG85" s="4">
        <v>25.881222055164201</v>
      </c>
      <c r="CH85" s="177">
        <v>1.48179448707524</v>
      </c>
      <c r="CI85" s="4">
        <v>26.857480071866402</v>
      </c>
      <c r="CJ85" s="177">
        <v>4.0053943913786396</v>
      </c>
      <c r="CK85" s="4">
        <v>0.97625801670224999</v>
      </c>
      <c r="CL85" s="177">
        <v>4.1222596904795097</v>
      </c>
      <c r="CM85" s="4">
        <v>-9.8539238562414102</v>
      </c>
      <c r="CN85" s="177">
        <v>1.99345970880592</v>
      </c>
      <c r="CO85" s="4">
        <v>-9.3388244457840504</v>
      </c>
      <c r="CP85" s="177">
        <v>1.4589328984337899</v>
      </c>
      <c r="CQ85" s="4">
        <v>0.92607979655577899</v>
      </c>
      <c r="CR85" s="177">
        <v>2.0406020427701899</v>
      </c>
      <c r="CS85" s="4">
        <v>-3.1282185720410101</v>
      </c>
      <c r="CT85" s="177">
        <v>2.2638054347393002</v>
      </c>
      <c r="CU85" s="4">
        <v>-32.6487201411529</v>
      </c>
      <c r="CV85" s="177">
        <v>2.1237157897546299</v>
      </c>
      <c r="CW85" s="4">
        <v>-23.3333825395808</v>
      </c>
      <c r="CX85" s="177">
        <v>2.1281400204357799</v>
      </c>
      <c r="CY85" s="4">
        <v>-10.878677330690101</v>
      </c>
      <c r="CZ85" s="177">
        <v>2.1495410773971502</v>
      </c>
      <c r="DA85" s="4">
        <v>1.97307131984616</v>
      </c>
      <c r="DB85" s="177">
        <v>1.4104413905653801</v>
      </c>
      <c r="DC85" s="4">
        <v>-1.2328637743530999</v>
      </c>
      <c r="DD85" s="177">
        <v>2.2933944177101102</v>
      </c>
      <c r="DE85" s="4">
        <v>13.315101397927601</v>
      </c>
      <c r="DF85" s="177">
        <v>1.4788971790818799</v>
      </c>
      <c r="DG85" s="4">
        <v>-17.580648440853899</v>
      </c>
      <c r="DH85" s="177">
        <v>2.49439491912795</v>
      </c>
      <c r="DI85" s="6"/>
      <c r="DJ85" s="6"/>
      <c r="DK85" s="6"/>
      <c r="DL85" s="6"/>
      <c r="DM85" s="6"/>
      <c r="DN85" s="6"/>
      <c r="DO85" s="6"/>
      <c r="DP85" s="6"/>
      <c r="DQ85" s="6"/>
      <c r="DR85" s="6"/>
      <c r="DS85" s="6"/>
      <c r="DT85" s="6"/>
      <c r="DU85" s="6"/>
      <c r="DV85" s="6"/>
      <c r="DW85" s="6"/>
      <c r="DX85" s="6"/>
      <c r="DY85" s="6"/>
      <c r="DZ85" s="6"/>
      <c r="EA85" s="6"/>
      <c r="EB85" s="6"/>
      <c r="EC85" s="6"/>
      <c r="ED85" s="8"/>
    </row>
    <row r="86" spans="1:134" ht="13" customHeight="1" x14ac:dyDescent="0.35">
      <c r="A86" s="3" t="s">
        <v>407</v>
      </c>
      <c r="B86" s="175">
        <v>1</v>
      </c>
      <c r="C86" s="4">
        <v>80.330158007958005</v>
      </c>
      <c r="D86" s="177">
        <v>1.7903912793432499</v>
      </c>
      <c r="E86" s="4">
        <v>80.815776204956506</v>
      </c>
      <c r="F86" s="177">
        <v>1.8280346361220501</v>
      </c>
      <c r="G86" s="4">
        <v>78.728183173634804</v>
      </c>
      <c r="H86" s="177">
        <v>3.7936271608786201</v>
      </c>
      <c r="I86" s="4">
        <v>-2.0875930313216902</v>
      </c>
      <c r="J86" s="177">
        <v>3.7895296334696198</v>
      </c>
      <c r="K86" s="4">
        <v>15.7793720883763</v>
      </c>
      <c r="L86" s="177">
        <v>1.52298644985542</v>
      </c>
      <c r="M86" s="4">
        <v>14.231681967656501</v>
      </c>
      <c r="N86" s="177">
        <v>1.6039225359887299</v>
      </c>
      <c r="O86" s="4">
        <v>23.328021308263601</v>
      </c>
      <c r="P86" s="177">
        <v>3.6247067649632498</v>
      </c>
      <c r="Q86" s="4">
        <v>9.0963393406071003</v>
      </c>
      <c r="R86" s="177">
        <v>3.8114220614869101</v>
      </c>
      <c r="S86" s="4">
        <v>50.932235770766503</v>
      </c>
      <c r="T86" s="177">
        <v>2.2701479935586</v>
      </c>
      <c r="U86" s="4">
        <v>49.726808361861401</v>
      </c>
      <c r="V86" s="177">
        <v>2.4174144683875198</v>
      </c>
      <c r="W86" s="4">
        <v>56.489013399527103</v>
      </c>
      <c r="X86" s="177">
        <v>4.3803167678339401</v>
      </c>
      <c r="Y86" s="4">
        <v>6.7622050376657397</v>
      </c>
      <c r="Z86" s="177">
        <v>4.5502699567860798</v>
      </c>
      <c r="AA86" s="4">
        <v>62.618487050295997</v>
      </c>
      <c r="AB86" s="177">
        <v>2.0324782028111601</v>
      </c>
      <c r="AC86" s="4">
        <v>63.0254216372362</v>
      </c>
      <c r="AD86" s="177">
        <v>2.1097939621304298</v>
      </c>
      <c r="AE86" s="4">
        <v>59.9148367835489</v>
      </c>
      <c r="AF86" s="177">
        <v>4.4676211123565501</v>
      </c>
      <c r="AG86" s="4">
        <v>-3.1105848536872398</v>
      </c>
      <c r="AH86" s="177">
        <v>4.5865300842364496</v>
      </c>
      <c r="AI86" s="4">
        <v>13.383227032837899</v>
      </c>
      <c r="AJ86" s="177">
        <v>1.3405584624656599</v>
      </c>
      <c r="AK86" s="4">
        <v>12.0795584547788</v>
      </c>
      <c r="AL86" s="177">
        <v>1.34216319159481</v>
      </c>
      <c r="AM86" s="4">
        <v>19.681095415358499</v>
      </c>
      <c r="AN86" s="177">
        <v>3.77496779229612</v>
      </c>
      <c r="AO86" s="4">
        <v>7.6015369605796703</v>
      </c>
      <c r="AP86" s="177">
        <v>3.9325184027967599</v>
      </c>
      <c r="AQ86" s="4">
        <v>19.7819416761353</v>
      </c>
      <c r="AR86" s="177">
        <v>1.4967223548103199</v>
      </c>
      <c r="AS86" s="4">
        <v>17.251189061273301</v>
      </c>
      <c r="AT86" s="177">
        <v>1.78354079130708</v>
      </c>
      <c r="AU86" s="4">
        <v>31.845110497949801</v>
      </c>
      <c r="AV86" s="177">
        <v>3.7942604240562998</v>
      </c>
      <c r="AW86" s="4">
        <v>14.593921436676499</v>
      </c>
      <c r="AX86" s="177">
        <v>4.4292624269849901</v>
      </c>
      <c r="AY86" s="4">
        <v>21.853873848801499</v>
      </c>
      <c r="AZ86" s="177">
        <v>1.75198350967983</v>
      </c>
      <c r="BA86" s="4">
        <v>18.7477217199135</v>
      </c>
      <c r="BB86" s="177">
        <v>1.68950546152504</v>
      </c>
      <c r="BC86" s="4">
        <v>36.672280281624602</v>
      </c>
      <c r="BD86" s="177">
        <v>4.45312181218093</v>
      </c>
      <c r="BE86" s="4">
        <v>17.924558561711098</v>
      </c>
      <c r="BF86" s="177">
        <v>4.4838483977764296</v>
      </c>
      <c r="BG86" s="4">
        <v>9.6184898892172992</v>
      </c>
      <c r="BH86" s="177">
        <v>1.2498879598881301</v>
      </c>
      <c r="BI86" s="4">
        <v>7.8376521858400201</v>
      </c>
      <c r="BJ86" s="177">
        <v>1.2969410350430299</v>
      </c>
      <c r="BK86" s="4">
        <v>18.021776554526198</v>
      </c>
      <c r="BL86" s="177">
        <v>3.4105446878496299</v>
      </c>
      <c r="BM86" s="4">
        <v>10.184124368686099</v>
      </c>
      <c r="BN86" s="177">
        <v>3.6121455402064</v>
      </c>
      <c r="BO86" s="4">
        <v>76.264384956362704</v>
      </c>
      <c r="BP86" s="177">
        <v>1.6629976204030901</v>
      </c>
      <c r="BQ86" s="4">
        <v>76.545069623823693</v>
      </c>
      <c r="BR86" s="177">
        <v>1.81504058474385</v>
      </c>
      <c r="BS86" s="4">
        <v>74.441967264794201</v>
      </c>
      <c r="BT86" s="177">
        <v>4.0721678005717603</v>
      </c>
      <c r="BU86" s="4">
        <v>-2.1031023590294899</v>
      </c>
      <c r="BV86" s="177">
        <v>4.3919716416704899</v>
      </c>
      <c r="BW86" s="4">
        <v>33.6559282730788</v>
      </c>
      <c r="BX86" s="177">
        <v>1.6952216461923399</v>
      </c>
      <c r="BY86" s="4">
        <v>34.28582147969</v>
      </c>
      <c r="BZ86" s="177">
        <v>1.8902447037050001</v>
      </c>
      <c r="CA86" s="4">
        <v>30.0292930141498</v>
      </c>
      <c r="CB86" s="177">
        <v>3.91078717506509</v>
      </c>
      <c r="CC86" s="4">
        <v>-4.2565284655401996</v>
      </c>
      <c r="CD86" s="177">
        <v>4.3202927811243397</v>
      </c>
      <c r="CE86" s="4">
        <v>39.651445443755897</v>
      </c>
      <c r="CF86" s="177">
        <v>2.1535399875608499</v>
      </c>
      <c r="CG86" s="4">
        <v>37.9777113888793</v>
      </c>
      <c r="CH86" s="177">
        <v>2.2812378076466202</v>
      </c>
      <c r="CI86" s="4">
        <v>47.482224778333098</v>
      </c>
      <c r="CJ86" s="177">
        <v>4.0641236272643102</v>
      </c>
      <c r="CK86" s="4">
        <v>9.5045133894538303</v>
      </c>
      <c r="CL86" s="177">
        <v>4.3559009044302996</v>
      </c>
      <c r="CM86" s="4">
        <v>21.586672555118898</v>
      </c>
      <c r="CN86" s="177">
        <v>3.0419405342794801</v>
      </c>
      <c r="CO86" s="4">
        <v>4.0429083930480001</v>
      </c>
      <c r="CP86" s="177">
        <v>2.2420297444631498</v>
      </c>
      <c r="CQ86" s="4">
        <v>15.8171170723417</v>
      </c>
      <c r="CR86" s="177">
        <v>3.3922861649353302</v>
      </c>
      <c r="CS86" s="4">
        <v>25.624584416861101</v>
      </c>
      <c r="CT86" s="177">
        <v>3.2350440412182899</v>
      </c>
      <c r="CU86" s="4">
        <v>-7.8327140249529599</v>
      </c>
      <c r="CV86" s="177">
        <v>2.47639821393784</v>
      </c>
      <c r="CW86" s="4">
        <v>-4.78843595962993</v>
      </c>
      <c r="CX86" s="177">
        <v>2.14161862114188</v>
      </c>
      <c r="CY86" s="4">
        <v>-1.74753368784837</v>
      </c>
      <c r="CZ86" s="177">
        <v>2.9736267380279302</v>
      </c>
      <c r="DA86" s="4">
        <v>-7.5075578384836902E-2</v>
      </c>
      <c r="DB86" s="177">
        <v>1.81311965252139</v>
      </c>
      <c r="DC86" s="4">
        <v>11.790773393454</v>
      </c>
      <c r="DD86" s="177">
        <v>2.9642809207601402</v>
      </c>
      <c r="DE86" s="4">
        <v>14.6884651090076</v>
      </c>
      <c r="DF86" s="177">
        <v>2.83754088091507</v>
      </c>
      <c r="DG86" s="4">
        <v>-4.4742397704931296</v>
      </c>
      <c r="DH86" s="177">
        <v>3.2286264834517802</v>
      </c>
      <c r="DI86" s="6"/>
      <c r="DJ86" s="6"/>
      <c r="DK86" s="6"/>
      <c r="DL86" s="6"/>
      <c r="DM86" s="6"/>
      <c r="DN86" s="6"/>
      <c r="DO86" s="6"/>
      <c r="DP86" s="6"/>
      <c r="DQ86" s="6"/>
      <c r="DR86" s="6"/>
      <c r="DS86" s="6"/>
      <c r="DT86" s="6"/>
      <c r="DU86" s="6"/>
      <c r="DV86" s="6"/>
      <c r="DW86" s="6"/>
      <c r="DX86" s="6"/>
      <c r="DY86" s="6"/>
      <c r="DZ86" s="6"/>
      <c r="EA86" s="6"/>
      <c r="EB86" s="6"/>
      <c r="EC86" s="6"/>
      <c r="ED86" s="8"/>
    </row>
    <row r="87" spans="1:134" ht="13" customHeight="1" x14ac:dyDescent="0.35">
      <c r="A87" s="103" t="s">
        <v>408</v>
      </c>
      <c r="B87" s="184">
        <v>1</v>
      </c>
      <c r="C87" s="109">
        <v>67.715516502204693</v>
      </c>
      <c r="D87" s="183">
        <v>1.66282395486486</v>
      </c>
      <c r="E87" s="109">
        <v>66.741884710318203</v>
      </c>
      <c r="F87" s="183">
        <v>1.70433007607441</v>
      </c>
      <c r="G87" s="109">
        <v>76.799475504786599</v>
      </c>
      <c r="H87" s="183">
        <v>4.5447227248928304</v>
      </c>
      <c r="I87" s="109">
        <v>10.0575907944684</v>
      </c>
      <c r="J87" s="183">
        <v>4.7254013519489604</v>
      </c>
      <c r="K87" s="109">
        <v>8.4793232073800802</v>
      </c>
      <c r="L87" s="183">
        <v>1.1335142867896499</v>
      </c>
      <c r="M87" s="109">
        <v>7.1566414625599597</v>
      </c>
      <c r="N87" s="183">
        <v>1.0953311692975201</v>
      </c>
      <c r="O87" s="109">
        <v>20.654797176286301</v>
      </c>
      <c r="P87" s="183">
        <v>5.2787794505905596</v>
      </c>
      <c r="Q87" s="109">
        <v>13.4981557137263</v>
      </c>
      <c r="R87" s="183">
        <v>5.3331181269698904</v>
      </c>
      <c r="S87" s="109">
        <v>32.301588372679497</v>
      </c>
      <c r="T87" s="183">
        <v>1.8507967592743499</v>
      </c>
      <c r="U87" s="109">
        <v>31.659266885297399</v>
      </c>
      <c r="V87" s="183">
        <v>1.95734896423154</v>
      </c>
      <c r="W87" s="109">
        <v>38.466053212698597</v>
      </c>
      <c r="X87" s="183">
        <v>6.3979245079852802</v>
      </c>
      <c r="Y87" s="109">
        <v>6.8067863274012002</v>
      </c>
      <c r="Z87" s="183">
        <v>6.7887048734323399</v>
      </c>
      <c r="AA87" s="109">
        <v>36.476948025970799</v>
      </c>
      <c r="AB87" s="183">
        <v>2.0228412429347098</v>
      </c>
      <c r="AC87" s="109">
        <v>35.827479237265202</v>
      </c>
      <c r="AD87" s="183">
        <v>2.01074055092641</v>
      </c>
      <c r="AE87" s="109">
        <v>42.831516873411204</v>
      </c>
      <c r="AF87" s="183">
        <v>6.7410613202122498</v>
      </c>
      <c r="AG87" s="109">
        <v>7.0040376361460197</v>
      </c>
      <c r="AH87" s="183">
        <v>6.6599404852046504</v>
      </c>
      <c r="AI87" s="109">
        <v>12.9863712779292</v>
      </c>
      <c r="AJ87" s="183">
        <v>1.2784866902972101</v>
      </c>
      <c r="AK87" s="109">
        <v>12.3484161605423</v>
      </c>
      <c r="AL87" s="183">
        <v>1.33773243379068</v>
      </c>
      <c r="AM87" s="109">
        <v>19.040293812209701</v>
      </c>
      <c r="AN87" s="183">
        <v>3.6636346467151801</v>
      </c>
      <c r="AO87" s="109">
        <v>6.6918776516673599</v>
      </c>
      <c r="AP87" s="183">
        <v>3.8272736699323899</v>
      </c>
      <c r="AQ87" s="109">
        <v>17.2215311461905</v>
      </c>
      <c r="AR87" s="183">
        <v>1.3827920246610701</v>
      </c>
      <c r="AS87" s="109">
        <v>15.9522344474424</v>
      </c>
      <c r="AT87" s="183">
        <v>1.33837081117568</v>
      </c>
      <c r="AU87" s="109">
        <v>29.254403124365201</v>
      </c>
      <c r="AV87" s="183">
        <v>5.5526986841688704</v>
      </c>
      <c r="AW87" s="109">
        <v>13.302168676922699</v>
      </c>
      <c r="AX87" s="183">
        <v>5.5883293257839401</v>
      </c>
      <c r="AY87" s="109">
        <v>30.701288323475499</v>
      </c>
      <c r="AZ87" s="183">
        <v>1.8704005063890301</v>
      </c>
      <c r="BA87" s="109">
        <v>29.547690159160101</v>
      </c>
      <c r="BB87" s="183">
        <v>2.04409879409936</v>
      </c>
      <c r="BC87" s="109">
        <v>41.694058957260403</v>
      </c>
      <c r="BD87" s="183">
        <v>5.5619759177454</v>
      </c>
      <c r="BE87" s="109">
        <v>12.146368798100401</v>
      </c>
      <c r="BF87" s="183">
        <v>6.1908600788760602</v>
      </c>
      <c r="BG87" s="109">
        <v>28.035300923038701</v>
      </c>
      <c r="BH87" s="183">
        <v>1.7095757672090499</v>
      </c>
      <c r="BI87" s="109">
        <v>27.304427973756699</v>
      </c>
      <c r="BJ87" s="183">
        <v>1.7768364049207399</v>
      </c>
      <c r="BK87" s="109">
        <v>34.999711312893602</v>
      </c>
      <c r="BL87" s="183">
        <v>5.4568211207397797</v>
      </c>
      <c r="BM87" s="109">
        <v>7.6952833391369202</v>
      </c>
      <c r="BN87" s="183">
        <v>5.5974786384847999</v>
      </c>
      <c r="BO87" s="109">
        <v>67.984753908623304</v>
      </c>
      <c r="BP87" s="183">
        <v>2.0892272964785299</v>
      </c>
      <c r="BQ87" s="109">
        <v>68.363469740623998</v>
      </c>
      <c r="BR87" s="183">
        <v>2.1004831935144099</v>
      </c>
      <c r="BS87" s="109">
        <v>64.324732585666297</v>
      </c>
      <c r="BT87" s="183">
        <v>5.7599304683043702</v>
      </c>
      <c r="BU87" s="109">
        <v>-4.0387371549577002</v>
      </c>
      <c r="BV87" s="183">
        <v>5.6638866158092496</v>
      </c>
      <c r="BW87" s="109">
        <v>29.6554525939145</v>
      </c>
      <c r="BX87" s="183">
        <v>2.1866021472472701</v>
      </c>
      <c r="BY87" s="109">
        <v>29.754913138111299</v>
      </c>
      <c r="BZ87" s="183">
        <v>2.3233288704722002</v>
      </c>
      <c r="CA87" s="109">
        <v>28.8041555792575</v>
      </c>
      <c r="CB87" s="183">
        <v>5.0646178451987298</v>
      </c>
      <c r="CC87" s="109">
        <v>-0.95075755885381197</v>
      </c>
      <c r="CD87" s="183">
        <v>5.4245427918969797</v>
      </c>
      <c r="CE87" s="109">
        <v>40.367799419746298</v>
      </c>
      <c r="CF87" s="183">
        <v>1.9705074220308301</v>
      </c>
      <c r="CG87" s="109">
        <v>38.330145851424</v>
      </c>
      <c r="CH87" s="183">
        <v>1.8475082068730899</v>
      </c>
      <c r="CI87" s="109">
        <v>59.758348390305599</v>
      </c>
      <c r="CJ87" s="183">
        <v>5.2640635646300504</v>
      </c>
      <c r="CK87" s="109">
        <v>21.4282025388816</v>
      </c>
      <c r="CL87" s="183">
        <v>5.0754506096228198</v>
      </c>
      <c r="CM87" s="109">
        <v>-8.1888701125321397</v>
      </c>
      <c r="CN87" s="183">
        <v>2.6646110100365998</v>
      </c>
      <c r="CO87" s="109">
        <v>-9.7870984281957103</v>
      </c>
      <c r="CP87" s="183">
        <v>2.0172289870457099</v>
      </c>
      <c r="CQ87" s="109">
        <v>-7.9475608604326196</v>
      </c>
      <c r="CR87" s="183">
        <v>2.70465622805999</v>
      </c>
      <c r="CS87" s="109">
        <v>-16.309203323829902</v>
      </c>
      <c r="CT87" s="183">
        <v>3.4627422099673701</v>
      </c>
      <c r="CU87" s="109">
        <v>-24.955511734869098</v>
      </c>
      <c r="CV87" s="183">
        <v>2.8228924499282799</v>
      </c>
      <c r="CW87" s="109">
        <v>-16.901713897752899</v>
      </c>
      <c r="CX87" s="183">
        <v>2.7178575329974</v>
      </c>
      <c r="CY87" s="109">
        <v>-14.975128653757499</v>
      </c>
      <c r="CZ87" s="183">
        <v>3.5089693219120099</v>
      </c>
      <c r="DA87" s="109">
        <v>5.2717670529047798</v>
      </c>
      <c r="DB87" s="183">
        <v>2.4332410801094202</v>
      </c>
      <c r="DC87" s="109">
        <v>-3.9736830089428601</v>
      </c>
      <c r="DD87" s="183">
        <v>3.22531114560483</v>
      </c>
      <c r="DE87" s="109">
        <v>14.297727805826399</v>
      </c>
      <c r="DF87" s="183">
        <v>2.6040731793379299</v>
      </c>
      <c r="DG87" s="109">
        <v>-16.446088426469199</v>
      </c>
      <c r="DH87" s="183">
        <v>3.2924924298970999</v>
      </c>
      <c r="DI87" s="9"/>
      <c r="DJ87" s="9"/>
      <c r="DK87" s="9"/>
      <c r="DL87" s="9"/>
      <c r="DM87" s="9"/>
      <c r="DN87" s="9"/>
      <c r="DO87" s="9"/>
      <c r="DP87" s="9"/>
      <c r="DQ87" s="9"/>
      <c r="DR87" s="9"/>
      <c r="DS87" s="9"/>
      <c r="DT87" s="9"/>
      <c r="DU87" s="9"/>
      <c r="DV87" s="9"/>
      <c r="DW87" s="9"/>
      <c r="DX87" s="9"/>
      <c r="DY87" s="9"/>
      <c r="DZ87" s="9"/>
      <c r="EA87" s="9"/>
      <c r="EB87" s="9"/>
      <c r="EC87" s="9"/>
      <c r="ED87" s="10"/>
    </row>
    <row r="88" spans="1:134" ht="13" customHeight="1" x14ac:dyDescent="0.35">
      <c r="A88" s="3"/>
      <c r="B88" s="111"/>
      <c r="C88" s="4" t="s">
        <v>2308</v>
      </c>
      <c r="D88" s="177" t="s">
        <v>2309</v>
      </c>
      <c r="E88" s="4" t="s">
        <v>2310</v>
      </c>
      <c r="F88" s="177" t="s">
        <v>2311</v>
      </c>
      <c r="G88" s="4" t="s">
        <v>2312</v>
      </c>
      <c r="H88" s="177" t="s">
        <v>2313</v>
      </c>
      <c r="I88" s="4" t="s">
        <v>2314</v>
      </c>
      <c r="J88" s="177" t="s">
        <v>2315</v>
      </c>
      <c r="K88" s="4" t="s">
        <v>2316</v>
      </c>
      <c r="L88" s="177" t="s">
        <v>2317</v>
      </c>
      <c r="M88" s="4" t="s">
        <v>2318</v>
      </c>
      <c r="N88" s="177" t="s">
        <v>2319</v>
      </c>
      <c r="O88" s="4" t="s">
        <v>2320</v>
      </c>
      <c r="P88" s="177" t="s">
        <v>2321</v>
      </c>
      <c r="Q88" s="4" t="s">
        <v>2322</v>
      </c>
      <c r="R88" s="177" t="s">
        <v>2323</v>
      </c>
      <c r="S88" s="4" t="s">
        <v>2324</v>
      </c>
      <c r="T88" s="177" t="s">
        <v>2325</v>
      </c>
      <c r="U88" s="4" t="s">
        <v>2326</v>
      </c>
      <c r="V88" s="177" t="s">
        <v>2327</v>
      </c>
      <c r="W88" s="4" t="s">
        <v>2328</v>
      </c>
      <c r="X88" s="177" t="s">
        <v>2329</v>
      </c>
      <c r="Y88" s="4" t="s">
        <v>2330</v>
      </c>
      <c r="Z88" s="177" t="s">
        <v>2331</v>
      </c>
      <c r="AA88" s="4" t="s">
        <v>2332</v>
      </c>
      <c r="AB88" s="177" t="s">
        <v>2333</v>
      </c>
      <c r="AC88" s="4" t="s">
        <v>2334</v>
      </c>
      <c r="AD88" s="177" t="s">
        <v>2335</v>
      </c>
      <c r="AE88" s="4" t="s">
        <v>2336</v>
      </c>
      <c r="AF88" s="177" t="s">
        <v>2337</v>
      </c>
      <c r="AG88" s="4" t="s">
        <v>2338</v>
      </c>
      <c r="AH88" s="177" t="s">
        <v>2339</v>
      </c>
      <c r="AI88" s="4" t="s">
        <v>2340</v>
      </c>
      <c r="AJ88" s="177" t="s">
        <v>2341</v>
      </c>
      <c r="AK88" s="4" t="s">
        <v>2342</v>
      </c>
      <c r="AL88" s="177" t="s">
        <v>2343</v>
      </c>
      <c r="AM88" s="4" t="s">
        <v>2344</v>
      </c>
      <c r="AN88" s="177" t="s">
        <v>2345</v>
      </c>
      <c r="AO88" s="4" t="s">
        <v>2346</v>
      </c>
      <c r="AP88" s="177" t="s">
        <v>2347</v>
      </c>
      <c r="AQ88" s="4" t="s">
        <v>2348</v>
      </c>
      <c r="AR88" s="177" t="s">
        <v>2349</v>
      </c>
      <c r="AS88" s="4" t="s">
        <v>2350</v>
      </c>
      <c r="AT88" s="177" t="s">
        <v>2351</v>
      </c>
      <c r="AU88" s="4" t="s">
        <v>2352</v>
      </c>
      <c r="AV88" s="177" t="s">
        <v>2353</v>
      </c>
      <c r="AW88" s="4" t="s">
        <v>2354</v>
      </c>
      <c r="AX88" s="177" t="s">
        <v>2355</v>
      </c>
      <c r="AY88" s="4" t="s">
        <v>2356</v>
      </c>
      <c r="AZ88" s="177" t="s">
        <v>2357</v>
      </c>
      <c r="BA88" s="4" t="s">
        <v>2358</v>
      </c>
      <c r="BB88" s="177" t="s">
        <v>2359</v>
      </c>
      <c r="BC88" s="4" t="s">
        <v>2360</v>
      </c>
      <c r="BD88" s="177" t="s">
        <v>2361</v>
      </c>
      <c r="BE88" s="4" t="s">
        <v>2362</v>
      </c>
      <c r="BF88" s="177" t="s">
        <v>2363</v>
      </c>
      <c r="BG88" s="4" t="s">
        <v>2364</v>
      </c>
      <c r="BH88" s="177" t="s">
        <v>2365</v>
      </c>
      <c r="BI88" s="4" t="s">
        <v>2366</v>
      </c>
      <c r="BJ88" s="177" t="s">
        <v>2367</v>
      </c>
      <c r="BK88" s="4" t="s">
        <v>2368</v>
      </c>
      <c r="BL88" s="177" t="s">
        <v>2369</v>
      </c>
      <c r="BM88" s="4" t="s">
        <v>2370</v>
      </c>
      <c r="BN88" s="177" t="s">
        <v>2371</v>
      </c>
      <c r="BO88" s="4" t="s">
        <v>2372</v>
      </c>
      <c r="BP88" s="177" t="s">
        <v>2373</v>
      </c>
      <c r="BQ88" s="4" t="s">
        <v>2374</v>
      </c>
      <c r="BR88" s="177" t="s">
        <v>2375</v>
      </c>
      <c r="BS88" s="4" t="s">
        <v>2376</v>
      </c>
      <c r="BT88" s="177" t="s">
        <v>2377</v>
      </c>
      <c r="BU88" s="4" t="s">
        <v>2378</v>
      </c>
      <c r="BV88" s="177" t="s">
        <v>2379</v>
      </c>
      <c r="BW88" s="4" t="s">
        <v>2380</v>
      </c>
      <c r="BX88" s="177" t="s">
        <v>2381</v>
      </c>
      <c r="BY88" s="4" t="s">
        <v>2382</v>
      </c>
      <c r="BZ88" s="177" t="s">
        <v>2383</v>
      </c>
      <c r="CA88" s="4" t="s">
        <v>2384</v>
      </c>
      <c r="CB88" s="177" t="s">
        <v>2385</v>
      </c>
      <c r="CC88" s="4" t="s">
        <v>2386</v>
      </c>
      <c r="CD88" s="177" t="s">
        <v>2387</v>
      </c>
      <c r="CE88" s="4" t="s">
        <v>2388</v>
      </c>
      <c r="CF88" s="177" t="s">
        <v>2389</v>
      </c>
      <c r="CG88" s="4" t="s">
        <v>2390</v>
      </c>
      <c r="CH88" s="177" t="s">
        <v>2391</v>
      </c>
      <c r="CI88" s="4" t="s">
        <v>2392</v>
      </c>
      <c r="CJ88" s="177" t="s">
        <v>2393</v>
      </c>
      <c r="CK88" s="4" t="s">
        <v>2394</v>
      </c>
      <c r="CL88" s="177" t="s">
        <v>2395</v>
      </c>
      <c r="CM88" s="6" t="s">
        <v>2396</v>
      </c>
      <c r="CN88" s="6" t="s">
        <v>2397</v>
      </c>
      <c r="CO88" s="6" t="s">
        <v>2398</v>
      </c>
      <c r="CP88" s="6" t="s">
        <v>2399</v>
      </c>
      <c r="CQ88" s="6" t="s">
        <v>2400</v>
      </c>
      <c r="CR88" s="6" t="s">
        <v>2401</v>
      </c>
      <c r="CS88" s="6" t="s">
        <v>2402</v>
      </c>
      <c r="CT88" s="6" t="s">
        <v>2403</v>
      </c>
      <c r="CU88" s="6" t="s">
        <v>2404</v>
      </c>
      <c r="CV88" s="6" t="s">
        <v>2405</v>
      </c>
      <c r="CW88" s="6" t="s">
        <v>2406</v>
      </c>
      <c r="CX88" s="6" t="s">
        <v>2407</v>
      </c>
      <c r="CY88" s="6" t="s">
        <v>2408</v>
      </c>
      <c r="CZ88" s="6" t="s">
        <v>2409</v>
      </c>
      <c r="DA88" s="6" t="s">
        <v>2410</v>
      </c>
      <c r="DB88" s="6" t="s">
        <v>2411</v>
      </c>
      <c r="DC88" s="6" t="s">
        <v>2412</v>
      </c>
      <c r="DD88" s="6" t="s">
        <v>2413</v>
      </c>
      <c r="DE88" s="6" t="s">
        <v>2414</v>
      </c>
      <c r="DF88" s="6" t="s">
        <v>2415</v>
      </c>
      <c r="DG88" s="6" t="s">
        <v>2416</v>
      </c>
      <c r="DH88" s="6" t="s">
        <v>2417</v>
      </c>
      <c r="DI88" s="4" t="s">
        <v>2418</v>
      </c>
      <c r="DJ88" s="177" t="s">
        <v>2419</v>
      </c>
      <c r="DK88" s="4" t="s">
        <v>2420</v>
      </c>
      <c r="DL88" s="177" t="s">
        <v>2421</v>
      </c>
      <c r="DM88" s="4" t="s">
        <v>2422</v>
      </c>
      <c r="DN88" s="177" t="s">
        <v>2423</v>
      </c>
      <c r="DO88" s="4" t="s">
        <v>2424</v>
      </c>
      <c r="DP88" s="177" t="s">
        <v>2425</v>
      </c>
      <c r="DQ88" s="4" t="s">
        <v>2426</v>
      </c>
      <c r="DR88" s="177" t="s">
        <v>2427</v>
      </c>
      <c r="DS88" s="4" t="s">
        <v>2428</v>
      </c>
      <c r="DT88" s="177" t="s">
        <v>2429</v>
      </c>
      <c r="DU88" s="4" t="s">
        <v>2430</v>
      </c>
      <c r="DV88" s="177" t="s">
        <v>2431</v>
      </c>
      <c r="DW88" s="4" t="s">
        <v>2432</v>
      </c>
      <c r="DX88" s="177" t="s">
        <v>2433</v>
      </c>
      <c r="DY88" s="4" t="s">
        <v>2434</v>
      </c>
      <c r="DZ88" s="177" t="s">
        <v>2435</v>
      </c>
      <c r="EA88" s="4" t="s">
        <v>2436</v>
      </c>
      <c r="EB88" s="177" t="s">
        <v>2437</v>
      </c>
      <c r="EC88" s="4" t="s">
        <v>2438</v>
      </c>
      <c r="ED88" s="196" t="s">
        <v>2439</v>
      </c>
    </row>
    <row r="89" spans="1:134" ht="13" customHeight="1" x14ac:dyDescent="0.35">
      <c r="A89" s="3" t="s">
        <v>365</v>
      </c>
      <c r="B89" s="111">
        <v>3</v>
      </c>
      <c r="C89" s="4">
        <v>58.075868016841</v>
      </c>
      <c r="D89" s="177">
        <v>1.22657943824239</v>
      </c>
      <c r="E89" s="4">
        <v>56.903297234245997</v>
      </c>
      <c r="F89" s="177">
        <v>1.43798457543306</v>
      </c>
      <c r="G89" s="4">
        <v>60.703226952654298</v>
      </c>
      <c r="H89" s="177">
        <v>2.03412398256574</v>
      </c>
      <c r="I89" s="4">
        <v>3.7999297184083098</v>
      </c>
      <c r="J89" s="177">
        <v>2.3659384049215202</v>
      </c>
      <c r="K89" s="4">
        <v>15.524615744044199</v>
      </c>
      <c r="L89" s="177">
        <v>0.88155319402705901</v>
      </c>
      <c r="M89" s="4">
        <v>13.1357181988195</v>
      </c>
      <c r="N89" s="177">
        <v>0.88641684561276202</v>
      </c>
      <c r="O89" s="4">
        <v>20.4827999027234</v>
      </c>
      <c r="P89" s="177">
        <v>1.6907552042182199</v>
      </c>
      <c r="Q89" s="4">
        <v>7.3470817039038598</v>
      </c>
      <c r="R89" s="177">
        <v>1.76959573123904</v>
      </c>
      <c r="S89" s="4">
        <v>30.228281120686699</v>
      </c>
      <c r="T89" s="177">
        <v>1.23384319413318</v>
      </c>
      <c r="U89" s="4">
        <v>27.980838682344</v>
      </c>
      <c r="V89" s="177">
        <v>1.4714076158162299</v>
      </c>
      <c r="W89" s="4">
        <v>34.940295418270303</v>
      </c>
      <c r="X89" s="177">
        <v>2.0769343180276798</v>
      </c>
      <c r="Y89" s="4">
        <v>6.9594567359263104</v>
      </c>
      <c r="Z89" s="177">
        <v>2.4664920078733399</v>
      </c>
      <c r="AA89" s="4">
        <v>32.025726297233</v>
      </c>
      <c r="AB89" s="177">
        <v>1.17490988334444</v>
      </c>
      <c r="AC89" s="4">
        <v>28.851377236396299</v>
      </c>
      <c r="AD89" s="177">
        <v>1.4063272319648501</v>
      </c>
      <c r="AE89" s="4">
        <v>38.878368302625198</v>
      </c>
      <c r="AF89" s="177">
        <v>1.8237341577133399</v>
      </c>
      <c r="AG89" s="4">
        <v>10.0269910662289</v>
      </c>
      <c r="AH89" s="177">
        <v>2.2324154671749499</v>
      </c>
      <c r="AI89" s="4">
        <v>36.467627582012099</v>
      </c>
      <c r="AJ89" s="177">
        <v>0.99137263074767501</v>
      </c>
      <c r="AK89" s="4">
        <v>35.069123598991403</v>
      </c>
      <c r="AL89" s="177">
        <v>1.1323910927034799</v>
      </c>
      <c r="AM89" s="4">
        <v>39.415430053102398</v>
      </c>
      <c r="AN89" s="177">
        <v>2.2559840626243801</v>
      </c>
      <c r="AO89" s="4">
        <v>4.3463064541109997</v>
      </c>
      <c r="AP89" s="177">
        <v>2.6278557346644398</v>
      </c>
      <c r="AQ89" s="4">
        <v>23.394429108058301</v>
      </c>
      <c r="AR89" s="177">
        <v>0.97620792523253497</v>
      </c>
      <c r="AS89" s="4">
        <v>20.9348709933668</v>
      </c>
      <c r="AT89" s="177">
        <v>1.2125446289231401</v>
      </c>
      <c r="AU89" s="4">
        <v>28.530808714180001</v>
      </c>
      <c r="AV89" s="177">
        <v>1.49481513210123</v>
      </c>
      <c r="AW89" s="4">
        <v>7.59593772081318</v>
      </c>
      <c r="AX89" s="177">
        <v>1.9372735170983999</v>
      </c>
      <c r="AY89" s="4">
        <v>32.171928670585501</v>
      </c>
      <c r="AZ89" s="177">
        <v>1.2085290655352401</v>
      </c>
      <c r="BA89" s="4">
        <v>30.906371451787699</v>
      </c>
      <c r="BB89" s="177">
        <v>1.46684376200181</v>
      </c>
      <c r="BC89" s="4">
        <v>34.679966678230798</v>
      </c>
      <c r="BD89" s="177">
        <v>1.8093764549861999</v>
      </c>
      <c r="BE89" s="4">
        <v>3.7735952264430801</v>
      </c>
      <c r="BF89" s="177">
        <v>2.1778592821585501</v>
      </c>
      <c r="BG89" s="4">
        <v>23.524527554173002</v>
      </c>
      <c r="BH89" s="177">
        <v>0.84493734700669898</v>
      </c>
      <c r="BI89" s="4">
        <v>22.061408389318501</v>
      </c>
      <c r="BJ89" s="177">
        <v>0.97130672444489796</v>
      </c>
      <c r="BK89" s="4">
        <v>26.517045391284601</v>
      </c>
      <c r="BL89" s="177">
        <v>1.79519321701611</v>
      </c>
      <c r="BM89" s="4">
        <v>4.4556370019660196</v>
      </c>
      <c r="BN89" s="177">
        <v>2.0905431124780698</v>
      </c>
      <c r="BO89" s="4">
        <v>40.884259926749301</v>
      </c>
      <c r="BP89" s="177">
        <v>1.2267881084557799</v>
      </c>
      <c r="BQ89" s="4">
        <v>39.363834889915204</v>
      </c>
      <c r="BR89" s="177">
        <v>1.4513761912349401</v>
      </c>
      <c r="BS89" s="4">
        <v>44.061334201905403</v>
      </c>
      <c r="BT89" s="177">
        <v>2.0697098948606301</v>
      </c>
      <c r="BU89" s="4">
        <v>4.6974993119902102</v>
      </c>
      <c r="BV89" s="177">
        <v>2.4531993271347599</v>
      </c>
      <c r="BW89" s="4">
        <v>16.993898626205901</v>
      </c>
      <c r="BX89" s="177">
        <v>0.89949947012112397</v>
      </c>
      <c r="BY89" s="4">
        <v>14.8714548572026</v>
      </c>
      <c r="BZ89" s="177">
        <v>0.99392540339031898</v>
      </c>
      <c r="CA89" s="4">
        <v>21.3512249952872</v>
      </c>
      <c r="CB89" s="177">
        <v>1.8926216439686001</v>
      </c>
      <c r="CC89" s="4">
        <v>6.47977013808456</v>
      </c>
      <c r="CD89" s="177">
        <v>2.1392713471147502</v>
      </c>
      <c r="CE89" s="4">
        <v>45.033541222084096</v>
      </c>
      <c r="CF89" s="177">
        <v>1.2203760951859799</v>
      </c>
      <c r="CG89" s="4">
        <v>43.5511814528626</v>
      </c>
      <c r="CH89" s="177">
        <v>1.4181803642042901</v>
      </c>
      <c r="CI89" s="4">
        <v>48.306330241658898</v>
      </c>
      <c r="CJ89" s="177">
        <v>2.2364550893984001</v>
      </c>
      <c r="CK89" s="4">
        <v>4.7551487887963901</v>
      </c>
      <c r="CL89" s="177">
        <v>2.6127788823621199</v>
      </c>
      <c r="CM89" s="6"/>
      <c r="CN89" s="6"/>
      <c r="CO89" s="6"/>
      <c r="CP89" s="6"/>
      <c r="CQ89" s="6"/>
      <c r="CR89" s="6"/>
      <c r="CS89" s="6"/>
      <c r="CT89" s="6"/>
      <c r="CU89" s="6"/>
      <c r="CV89" s="6"/>
      <c r="CW89" s="6"/>
      <c r="CX89" s="6"/>
      <c r="CY89" s="6"/>
      <c r="CZ89" s="6"/>
      <c r="DA89" s="6"/>
      <c r="DB89" s="6"/>
      <c r="DC89" s="6"/>
      <c r="DD89" s="6"/>
      <c r="DE89" s="6"/>
      <c r="DF89" s="6"/>
      <c r="DG89" s="6"/>
      <c r="DH89" s="6"/>
      <c r="DI89" s="4">
        <v>-2.7913490762750701</v>
      </c>
      <c r="DJ89" s="177">
        <v>1.86105893395434</v>
      </c>
      <c r="DK89" s="4">
        <v>3.3232282902854799</v>
      </c>
      <c r="DL89" s="177">
        <v>1.29740180751495</v>
      </c>
      <c r="DM89" s="4">
        <v>2.79525435318642</v>
      </c>
      <c r="DN89" s="177">
        <v>1.7135158701812001</v>
      </c>
      <c r="DO89" s="4">
        <v>3.9492389483054402</v>
      </c>
      <c r="DP89" s="177">
        <v>1.5702657723331701</v>
      </c>
      <c r="DQ89" s="4">
        <v>3.92088112348479</v>
      </c>
      <c r="DR89" s="177">
        <v>1.4879819656948501</v>
      </c>
      <c r="DS89" s="4">
        <v>4.5255397544144502</v>
      </c>
      <c r="DT89" s="177">
        <v>1.52281631505639</v>
      </c>
      <c r="DU89" s="4">
        <v>5.8654156211327404</v>
      </c>
      <c r="DV89" s="177">
        <v>1.60813020010212</v>
      </c>
      <c r="DW89" s="4">
        <v>0.34103022799091698</v>
      </c>
      <c r="DX89" s="177">
        <v>1.2448242995351599</v>
      </c>
      <c r="DY89" s="4">
        <v>3.0437073309271101</v>
      </c>
      <c r="DZ89" s="177">
        <v>1.6589715087522201</v>
      </c>
      <c r="EA89" s="4">
        <v>-2.1894602000259602</v>
      </c>
      <c r="EB89" s="177">
        <v>1.3503707622717001</v>
      </c>
      <c r="EC89" s="4">
        <v>5.9242980853135299</v>
      </c>
      <c r="ED89" s="196">
        <v>1.86559083751983</v>
      </c>
    </row>
    <row r="90" spans="1:134" ht="13" customHeight="1" x14ac:dyDescent="0.35">
      <c r="A90" s="3" t="s">
        <v>368</v>
      </c>
      <c r="B90" s="111">
        <v>3</v>
      </c>
      <c r="C90" s="4">
        <v>70.390193238203906</v>
      </c>
      <c r="D90" s="177">
        <v>1.13942114298986</v>
      </c>
      <c r="E90" s="4">
        <v>69.683626020801</v>
      </c>
      <c r="F90" s="177">
        <v>1.9725722192853301</v>
      </c>
      <c r="G90" s="4">
        <v>71.538193966934301</v>
      </c>
      <c r="H90" s="177">
        <v>1.8116281906999301</v>
      </c>
      <c r="I90" s="4">
        <v>1.85456794613327</v>
      </c>
      <c r="J90" s="177">
        <v>3.05764069715153</v>
      </c>
      <c r="K90" s="4">
        <v>44.188608480924401</v>
      </c>
      <c r="L90" s="177">
        <v>1.8995194288250701</v>
      </c>
      <c r="M90" s="4">
        <v>40.6236328875232</v>
      </c>
      <c r="N90" s="177">
        <v>2.2293488758698299</v>
      </c>
      <c r="O90" s="4">
        <v>48.4854979307094</v>
      </c>
      <c r="P90" s="177">
        <v>2.4829464518701498</v>
      </c>
      <c r="Q90" s="4">
        <v>7.8618650431862296</v>
      </c>
      <c r="R90" s="177">
        <v>2.6998251596715201</v>
      </c>
      <c r="S90" s="4">
        <v>56.736977933088198</v>
      </c>
      <c r="T90" s="177">
        <v>1.60921984066896</v>
      </c>
      <c r="U90" s="4">
        <v>56.218086653610897</v>
      </c>
      <c r="V90" s="177">
        <v>1.9133966011713599</v>
      </c>
      <c r="W90" s="4">
        <v>57.255049494664902</v>
      </c>
      <c r="X90" s="177">
        <v>2.34547508094193</v>
      </c>
      <c r="Y90" s="4">
        <v>1.03696284105394</v>
      </c>
      <c r="Z90" s="177">
        <v>2.7728461069786499</v>
      </c>
      <c r="AA90" s="4">
        <v>41.652543980353798</v>
      </c>
      <c r="AB90" s="177">
        <v>1.7319628099009901</v>
      </c>
      <c r="AC90" s="4">
        <v>41.490310658465702</v>
      </c>
      <c r="AD90" s="177">
        <v>2.3897228163297601</v>
      </c>
      <c r="AE90" s="4">
        <v>41.827438582302101</v>
      </c>
      <c r="AF90" s="177">
        <v>2.17976028972075</v>
      </c>
      <c r="AG90" s="4">
        <v>0.337127923836405</v>
      </c>
      <c r="AH90" s="177">
        <v>3.0239310702100499</v>
      </c>
      <c r="AI90" s="4">
        <v>63.374732953618199</v>
      </c>
      <c r="AJ90" s="177">
        <v>1.65416335888525</v>
      </c>
      <c r="AK90" s="4">
        <v>65.463586756179595</v>
      </c>
      <c r="AL90" s="177">
        <v>2.30460009334884</v>
      </c>
      <c r="AM90" s="4">
        <v>61.058522830588203</v>
      </c>
      <c r="AN90" s="177">
        <v>2.4866798932549301</v>
      </c>
      <c r="AO90" s="4">
        <v>-4.4050639255913397</v>
      </c>
      <c r="AP90" s="177">
        <v>3.4510028745430001</v>
      </c>
      <c r="AQ90" s="4">
        <v>40.463047136350099</v>
      </c>
      <c r="AR90" s="177">
        <v>1.54776118160343</v>
      </c>
      <c r="AS90" s="4">
        <v>41.254286770275002</v>
      </c>
      <c r="AT90" s="177">
        <v>2.5646961987771699</v>
      </c>
      <c r="AU90" s="4">
        <v>39.4480101484193</v>
      </c>
      <c r="AV90" s="177">
        <v>2.0344417529096201</v>
      </c>
      <c r="AW90" s="4">
        <v>-1.80627662185572</v>
      </c>
      <c r="AX90" s="177">
        <v>3.5426522400342102</v>
      </c>
      <c r="AY90" s="4">
        <v>53.844517170987601</v>
      </c>
      <c r="AZ90" s="177">
        <v>1.76034386191609</v>
      </c>
      <c r="BA90" s="4">
        <v>55.766662660449299</v>
      </c>
      <c r="BB90" s="177">
        <v>2.3700621078880002</v>
      </c>
      <c r="BC90" s="4">
        <v>51.4393537149544</v>
      </c>
      <c r="BD90" s="177">
        <v>2.2967896061217599</v>
      </c>
      <c r="BE90" s="4">
        <v>-4.3273089454949103</v>
      </c>
      <c r="BF90" s="177">
        <v>3.13081636721114</v>
      </c>
      <c r="BG90" s="4">
        <v>12.6206031562217</v>
      </c>
      <c r="BH90" s="177">
        <v>0.86310793945714803</v>
      </c>
      <c r="BI90" s="4">
        <v>10.725819815357401</v>
      </c>
      <c r="BJ90" s="177">
        <v>1.06986281269035</v>
      </c>
      <c r="BK90" s="4">
        <v>15.027688822153999</v>
      </c>
      <c r="BL90" s="177">
        <v>1.6536506115240599</v>
      </c>
      <c r="BM90" s="4">
        <v>4.3018690067965499</v>
      </c>
      <c r="BN90" s="177">
        <v>2.0957995816587101</v>
      </c>
      <c r="BO90" s="4">
        <v>75.593628027575406</v>
      </c>
      <c r="BP90" s="177">
        <v>1.5156117755665299</v>
      </c>
      <c r="BQ90" s="4">
        <v>79.058514484211202</v>
      </c>
      <c r="BR90" s="177">
        <v>1.64220106483732</v>
      </c>
      <c r="BS90" s="4">
        <v>71.261173531615896</v>
      </c>
      <c r="BT90" s="177">
        <v>2.4494649017899</v>
      </c>
      <c r="BU90" s="4">
        <v>-7.7973409525953601</v>
      </c>
      <c r="BV90" s="177">
        <v>2.8188275063777102</v>
      </c>
      <c r="BW90" s="4">
        <v>11.0828354214899</v>
      </c>
      <c r="BX90" s="177">
        <v>0.89478318331196105</v>
      </c>
      <c r="BY90" s="4">
        <v>10.0694905138136</v>
      </c>
      <c r="BZ90" s="177">
        <v>1.1881560164098099</v>
      </c>
      <c r="CA90" s="4">
        <v>12.2922279602411</v>
      </c>
      <c r="CB90" s="177">
        <v>1.29935294101665</v>
      </c>
      <c r="CC90" s="4">
        <v>2.2227374464274701</v>
      </c>
      <c r="CD90" s="177">
        <v>1.73660997901026</v>
      </c>
      <c r="CE90" s="4">
        <v>70.542308828045094</v>
      </c>
      <c r="CF90" s="177">
        <v>1.73155274390451</v>
      </c>
      <c r="CG90" s="4">
        <v>69.240451030840802</v>
      </c>
      <c r="CH90" s="177">
        <v>1.95703452306513</v>
      </c>
      <c r="CI90" s="4">
        <v>72.080591226104104</v>
      </c>
      <c r="CJ90" s="177">
        <v>2.30778474052428</v>
      </c>
      <c r="CK90" s="4">
        <v>2.8401401952633201</v>
      </c>
      <c r="CL90" s="177">
        <v>2.4700081868688799</v>
      </c>
      <c r="CM90" s="6"/>
      <c r="CN90" s="6"/>
      <c r="CO90" s="6"/>
      <c r="CP90" s="6"/>
      <c r="CQ90" s="6"/>
      <c r="CR90" s="6"/>
      <c r="CS90" s="6"/>
      <c r="CT90" s="6"/>
      <c r="CU90" s="6"/>
      <c r="CV90" s="6"/>
      <c r="CW90" s="6"/>
      <c r="CX90" s="6"/>
      <c r="CY90" s="6"/>
      <c r="CZ90" s="6"/>
      <c r="DA90" s="6"/>
      <c r="DB90" s="6"/>
      <c r="DC90" s="6"/>
      <c r="DD90" s="6"/>
      <c r="DE90" s="6"/>
      <c r="DF90" s="6"/>
      <c r="DG90" s="6"/>
      <c r="DH90" s="6"/>
      <c r="DI90" s="4">
        <v>0.29023427794624002</v>
      </c>
      <c r="DJ90" s="177">
        <v>2.0606246174851699</v>
      </c>
      <c r="DK90" s="4">
        <v>-1.0609615391870999</v>
      </c>
      <c r="DL90" s="177">
        <v>2.3606814457454299</v>
      </c>
      <c r="DM90" s="4">
        <v>-5.7172842697733204</v>
      </c>
      <c r="DN90" s="177">
        <v>2.26479760002404</v>
      </c>
      <c r="DO90" s="4">
        <v>-9.7934969829679996</v>
      </c>
      <c r="DP90" s="177">
        <v>2.4612796908661099</v>
      </c>
      <c r="DQ90" s="4">
        <v>20.9102472176431</v>
      </c>
      <c r="DR90" s="177">
        <v>2.3810461238455098</v>
      </c>
      <c r="DS90" s="4">
        <v>-2.40421863342551</v>
      </c>
      <c r="DT90" s="177">
        <v>2.33197316048834</v>
      </c>
      <c r="DU90" s="4">
        <v>0.91794571121602797</v>
      </c>
      <c r="DV90" s="177">
        <v>2.3029962777398101</v>
      </c>
      <c r="DW90" s="4">
        <v>-11.2200348729718</v>
      </c>
      <c r="DX90" s="177">
        <v>1.6328046459415599</v>
      </c>
      <c r="DY90" s="4">
        <v>11.828570893696901</v>
      </c>
      <c r="DZ90" s="177">
        <v>2.23528088238402</v>
      </c>
      <c r="EA90" s="4">
        <v>-32.666772340781101</v>
      </c>
      <c r="EB90" s="177">
        <v>1.7881296628561301</v>
      </c>
      <c r="EC90" s="4">
        <v>8.6009882838923293</v>
      </c>
      <c r="ED90" s="196">
        <v>2.5350545328858298</v>
      </c>
    </row>
    <row r="91" spans="1:134" ht="13" customHeight="1" x14ac:dyDescent="0.35">
      <c r="A91" s="3" t="s">
        <v>68</v>
      </c>
      <c r="B91" s="111">
        <v>3</v>
      </c>
      <c r="C91" s="4">
        <v>68.476131044318393</v>
      </c>
      <c r="D91" s="177">
        <v>1.44953403790652</v>
      </c>
      <c r="E91" s="4">
        <v>71.075502074484803</v>
      </c>
      <c r="F91" s="177">
        <v>1.5473326615144101</v>
      </c>
      <c r="G91" s="4">
        <v>63.728594317621699</v>
      </c>
      <c r="H91" s="177">
        <v>2.2436069676688</v>
      </c>
      <c r="I91" s="4">
        <v>-7.3469077568631</v>
      </c>
      <c r="J91" s="177">
        <v>2.3587037915016</v>
      </c>
      <c r="K91" s="4">
        <v>13.6831459569787</v>
      </c>
      <c r="L91" s="177">
        <v>1.0841629902150001</v>
      </c>
      <c r="M91" s="4">
        <v>11.658828121888501</v>
      </c>
      <c r="N91" s="177">
        <v>1.1129883451623299</v>
      </c>
      <c r="O91" s="4">
        <v>17.499689591808799</v>
      </c>
      <c r="P91" s="177">
        <v>1.7112629491742199</v>
      </c>
      <c r="Q91" s="4">
        <v>5.8408614699203198</v>
      </c>
      <c r="R91" s="177">
        <v>1.73668562715721</v>
      </c>
      <c r="S91" s="4">
        <v>17.184310376127801</v>
      </c>
      <c r="T91" s="177">
        <v>1.1637045170329201</v>
      </c>
      <c r="U91" s="4">
        <v>17.602902094728201</v>
      </c>
      <c r="V91" s="177">
        <v>1.31756733982477</v>
      </c>
      <c r="W91" s="4">
        <v>16.578992419354201</v>
      </c>
      <c r="X91" s="177">
        <v>1.85509799381736</v>
      </c>
      <c r="Y91" s="4">
        <v>-1.02390967537406</v>
      </c>
      <c r="Z91" s="177">
        <v>2.0824080776795602</v>
      </c>
      <c r="AA91" s="4">
        <v>31.979120345130301</v>
      </c>
      <c r="AB91" s="177">
        <v>1.6066187221349599</v>
      </c>
      <c r="AC91" s="4">
        <v>31.799330010189099</v>
      </c>
      <c r="AD91" s="177">
        <v>1.8520880926814001</v>
      </c>
      <c r="AE91" s="4">
        <v>32.7060625683566</v>
      </c>
      <c r="AF91" s="177">
        <v>2.0297385739581002</v>
      </c>
      <c r="AG91" s="4">
        <v>0.90673255816745901</v>
      </c>
      <c r="AH91" s="177">
        <v>2.2196126846960502</v>
      </c>
      <c r="AI91" s="4">
        <v>40.839184914226202</v>
      </c>
      <c r="AJ91" s="177">
        <v>1.6692694258695899</v>
      </c>
      <c r="AK91" s="4">
        <v>43.852419992639</v>
      </c>
      <c r="AL91" s="177">
        <v>1.9766557221007299</v>
      </c>
      <c r="AM91" s="4">
        <v>35.560981727203803</v>
      </c>
      <c r="AN91" s="177">
        <v>2.4729119457162398</v>
      </c>
      <c r="AO91" s="4">
        <v>-8.2914382654352696</v>
      </c>
      <c r="AP91" s="177">
        <v>2.8797931148987899</v>
      </c>
      <c r="AQ91" s="4">
        <v>28.922500556542801</v>
      </c>
      <c r="AR91" s="177">
        <v>1.3441303141098</v>
      </c>
      <c r="AS91" s="4">
        <v>29.552849604859102</v>
      </c>
      <c r="AT91" s="177">
        <v>1.8198938480940401</v>
      </c>
      <c r="AU91" s="4">
        <v>28.0889116732017</v>
      </c>
      <c r="AV91" s="177">
        <v>1.92740138956241</v>
      </c>
      <c r="AW91" s="4">
        <v>-1.4639379316574399</v>
      </c>
      <c r="AX91" s="177">
        <v>2.6282952386970502</v>
      </c>
      <c r="AY91" s="4">
        <v>28.562792693141098</v>
      </c>
      <c r="AZ91" s="177">
        <v>1.4233350008633701</v>
      </c>
      <c r="BA91" s="4">
        <v>30.197719526935501</v>
      </c>
      <c r="BB91" s="177">
        <v>1.82935862398773</v>
      </c>
      <c r="BC91" s="4">
        <v>26.159997710870201</v>
      </c>
      <c r="BD91" s="177">
        <v>1.79084633840413</v>
      </c>
      <c r="BE91" s="4">
        <v>-4.0377218160652104</v>
      </c>
      <c r="BF91" s="177">
        <v>2.3400930513892502</v>
      </c>
      <c r="BG91" s="4">
        <v>10.1366370844227</v>
      </c>
      <c r="BH91" s="177">
        <v>1.0705012557621101</v>
      </c>
      <c r="BI91" s="4">
        <v>9.6465587184797297</v>
      </c>
      <c r="BJ91" s="177">
        <v>1.09425845271815</v>
      </c>
      <c r="BK91" s="4">
        <v>11.188014680446001</v>
      </c>
      <c r="BL91" s="177">
        <v>1.70887639007795</v>
      </c>
      <c r="BM91" s="4">
        <v>1.54145596196623</v>
      </c>
      <c r="BN91" s="177">
        <v>1.72089538623758</v>
      </c>
      <c r="BO91" s="4">
        <v>58.941310804062802</v>
      </c>
      <c r="BP91" s="177">
        <v>1.6978186328067899</v>
      </c>
      <c r="BQ91" s="4">
        <v>65.225079766134002</v>
      </c>
      <c r="BR91" s="177">
        <v>1.8894421799291901</v>
      </c>
      <c r="BS91" s="4">
        <v>48.194773910552101</v>
      </c>
      <c r="BT91" s="177">
        <v>2.1197256204179298</v>
      </c>
      <c r="BU91" s="4">
        <v>-17.030305855581901</v>
      </c>
      <c r="BV91" s="177">
        <v>2.3519926973922298</v>
      </c>
      <c r="BW91" s="4">
        <v>10.435589598748701</v>
      </c>
      <c r="BX91" s="177">
        <v>0.85521646477861402</v>
      </c>
      <c r="BY91" s="4">
        <v>8.6546493035363792</v>
      </c>
      <c r="BZ91" s="177">
        <v>1.0118696683480599</v>
      </c>
      <c r="CA91" s="4">
        <v>13.627450636497301</v>
      </c>
      <c r="CB91" s="177">
        <v>1.4993971861636399</v>
      </c>
      <c r="CC91" s="4">
        <v>4.9728013329609402</v>
      </c>
      <c r="CD91" s="177">
        <v>1.8083696590864999</v>
      </c>
      <c r="CE91" s="4">
        <v>41.848741370053901</v>
      </c>
      <c r="CF91" s="177">
        <v>1.4167626934456801</v>
      </c>
      <c r="CG91" s="4">
        <v>41.640847821954701</v>
      </c>
      <c r="CH91" s="177">
        <v>1.53291034945337</v>
      </c>
      <c r="CI91" s="4">
        <v>41.953175104347899</v>
      </c>
      <c r="CJ91" s="177">
        <v>2.5929279996836598</v>
      </c>
      <c r="CK91" s="4">
        <v>0.31232728239324098</v>
      </c>
      <c r="CL91" s="177">
        <v>2.8719258901771498</v>
      </c>
      <c r="CM91" s="6"/>
      <c r="CN91" s="6"/>
      <c r="CO91" s="6"/>
      <c r="CP91" s="6"/>
      <c r="CQ91" s="6"/>
      <c r="CR91" s="6"/>
      <c r="CS91" s="6"/>
      <c r="CT91" s="6"/>
      <c r="CU91" s="6"/>
      <c r="CV91" s="6"/>
      <c r="CW91" s="6"/>
      <c r="CX91" s="6"/>
      <c r="CY91" s="6"/>
      <c r="CZ91" s="6"/>
      <c r="DA91" s="6"/>
      <c r="DB91" s="6"/>
      <c r="DC91" s="6"/>
      <c r="DD91" s="6"/>
      <c r="DE91" s="6"/>
      <c r="DF91" s="6"/>
      <c r="DG91" s="6"/>
      <c r="DH91" s="6"/>
      <c r="DI91" s="4">
        <v>-4.52514052967443</v>
      </c>
      <c r="DJ91" s="177">
        <v>1.92020113420589</v>
      </c>
      <c r="DK91" s="4">
        <v>0.329970130072896</v>
      </c>
      <c r="DL91" s="177">
        <v>1.73754505489894</v>
      </c>
      <c r="DM91" s="4">
        <v>-4.4312242986933699</v>
      </c>
      <c r="DN91" s="177">
        <v>1.9717308214487099</v>
      </c>
      <c r="DO91" s="4">
        <v>-6.1241055204518098</v>
      </c>
      <c r="DP91" s="177">
        <v>2.3080198758988901</v>
      </c>
      <c r="DQ91" s="4">
        <v>-7.1358338006668007E-2</v>
      </c>
      <c r="DR91" s="177">
        <v>2.6065753612323199</v>
      </c>
      <c r="DS91" s="4">
        <v>-3.8169996074397701</v>
      </c>
      <c r="DT91" s="177">
        <v>2.3045261320983799</v>
      </c>
      <c r="DU91" s="4">
        <v>0.90777204586179405</v>
      </c>
      <c r="DV91" s="177">
        <v>2.3542881854307902</v>
      </c>
      <c r="DW91" s="4">
        <v>-1.61394319207978</v>
      </c>
      <c r="DX91" s="177">
        <v>1.4958971567797199</v>
      </c>
      <c r="DY91" s="4">
        <v>-3.8301071371163098</v>
      </c>
      <c r="DZ91" s="177">
        <v>2.2209098925457802</v>
      </c>
      <c r="EA91" s="4">
        <v>0.26329664628646698</v>
      </c>
      <c r="EB91" s="177">
        <v>1.2231460268748</v>
      </c>
      <c r="EC91" s="4">
        <v>-1.66103471272807</v>
      </c>
      <c r="ED91" s="196">
        <v>2.4815604014482999</v>
      </c>
    </row>
    <row r="92" spans="1:134" ht="13" customHeight="1" x14ac:dyDescent="0.35">
      <c r="A92" s="3" t="s">
        <v>387</v>
      </c>
      <c r="B92" s="111">
        <v>3</v>
      </c>
      <c r="C92" s="4">
        <v>73.734310634189796</v>
      </c>
      <c r="D92" s="177">
        <v>1.1192437038335199</v>
      </c>
      <c r="E92" s="4">
        <v>76.406700210991502</v>
      </c>
      <c r="F92" s="177">
        <v>1.3319355146035099</v>
      </c>
      <c r="G92" s="4">
        <v>67.954858676184003</v>
      </c>
      <c r="H92" s="177">
        <v>1.6452230654145701</v>
      </c>
      <c r="I92" s="4">
        <v>-8.4518415348074907</v>
      </c>
      <c r="J92" s="177">
        <v>1.9435802875997701</v>
      </c>
      <c r="K92" s="4">
        <v>25.4890611058063</v>
      </c>
      <c r="L92" s="177">
        <v>1.0838964448714501</v>
      </c>
      <c r="M92" s="4">
        <v>22.768820630036998</v>
      </c>
      <c r="N92" s="177">
        <v>1.1322851190241701</v>
      </c>
      <c r="O92" s="4">
        <v>31.268428978459301</v>
      </c>
      <c r="P92" s="177">
        <v>1.8176542096880599</v>
      </c>
      <c r="Q92" s="4">
        <v>8.4996083484223508</v>
      </c>
      <c r="R92" s="177">
        <v>1.83856953507334</v>
      </c>
      <c r="S92" s="4">
        <v>41.586248633527099</v>
      </c>
      <c r="T92" s="177">
        <v>1.12719247750075</v>
      </c>
      <c r="U92" s="4">
        <v>42.039536349952897</v>
      </c>
      <c r="V92" s="177">
        <v>1.28187922209665</v>
      </c>
      <c r="W92" s="4">
        <v>40.476299831260199</v>
      </c>
      <c r="X92" s="177">
        <v>1.9120340852108799</v>
      </c>
      <c r="Y92" s="4">
        <v>-1.56323651869267</v>
      </c>
      <c r="Z92" s="177">
        <v>2.1478569419527398</v>
      </c>
      <c r="AA92" s="4">
        <v>63.820166063472001</v>
      </c>
      <c r="AB92" s="177">
        <v>1.0862457233642</v>
      </c>
      <c r="AC92" s="4">
        <v>62.773815653173401</v>
      </c>
      <c r="AD92" s="177">
        <v>1.2467379220920001</v>
      </c>
      <c r="AE92" s="4">
        <v>66.110638363563794</v>
      </c>
      <c r="AF92" s="177">
        <v>2.0294457461766102</v>
      </c>
      <c r="AG92" s="4">
        <v>3.3368227103904502</v>
      </c>
      <c r="AH92" s="177">
        <v>2.3232388145922398</v>
      </c>
      <c r="AI92" s="4">
        <v>52.116664392058297</v>
      </c>
      <c r="AJ92" s="177">
        <v>1.2454599510881601</v>
      </c>
      <c r="AK92" s="4">
        <v>50.837610233670802</v>
      </c>
      <c r="AL92" s="177">
        <v>1.46733740118662</v>
      </c>
      <c r="AM92" s="4">
        <v>54.6006596168898</v>
      </c>
      <c r="AN92" s="177">
        <v>1.82974035347784</v>
      </c>
      <c r="AO92" s="4">
        <v>3.7630493832189398</v>
      </c>
      <c r="AP92" s="177">
        <v>2.1348779715063899</v>
      </c>
      <c r="AQ92" s="4">
        <v>39.314205745052398</v>
      </c>
      <c r="AR92" s="177">
        <v>1.22823836244661</v>
      </c>
      <c r="AS92" s="4">
        <v>38.484473652962301</v>
      </c>
      <c r="AT92" s="177">
        <v>1.4641927118615501</v>
      </c>
      <c r="AU92" s="4">
        <v>41.083119095683301</v>
      </c>
      <c r="AV92" s="177">
        <v>2.0106844275620102</v>
      </c>
      <c r="AW92" s="4">
        <v>2.5986454427210099</v>
      </c>
      <c r="AX92" s="177">
        <v>2.3638692904810799</v>
      </c>
      <c r="AY92" s="4">
        <v>52.414652683296701</v>
      </c>
      <c r="AZ92" s="177">
        <v>1.3050700530874499</v>
      </c>
      <c r="BA92" s="4">
        <v>51.843412756964</v>
      </c>
      <c r="BB92" s="177">
        <v>1.5351224510933099</v>
      </c>
      <c r="BC92" s="4">
        <v>53.602276501681096</v>
      </c>
      <c r="BD92" s="177">
        <v>1.9098386881424301</v>
      </c>
      <c r="BE92" s="4">
        <v>1.7588637447170801</v>
      </c>
      <c r="BF92" s="177">
        <v>2.20104269069081</v>
      </c>
      <c r="BG92" s="4">
        <v>16.552639569301199</v>
      </c>
      <c r="BH92" s="177">
        <v>0.78631769533723705</v>
      </c>
      <c r="BI92" s="4">
        <v>15.515198359084501</v>
      </c>
      <c r="BJ92" s="177">
        <v>0.93378724138642</v>
      </c>
      <c r="BK92" s="4">
        <v>18.5022857563219</v>
      </c>
      <c r="BL92" s="177">
        <v>1.3976280966402701</v>
      </c>
      <c r="BM92" s="4">
        <v>2.9870873972373602</v>
      </c>
      <c r="BN92" s="177">
        <v>1.67137270751195</v>
      </c>
      <c r="BO92" s="4">
        <v>74.085315759421604</v>
      </c>
      <c r="BP92" s="177">
        <v>1.0451512329022501</v>
      </c>
      <c r="BQ92" s="4">
        <v>74.900632672972407</v>
      </c>
      <c r="BR92" s="177">
        <v>1.2138393976276101</v>
      </c>
      <c r="BS92" s="4">
        <v>72.309826798300193</v>
      </c>
      <c r="BT92" s="177">
        <v>1.5811643589506801</v>
      </c>
      <c r="BU92" s="4">
        <v>-2.5908058746722298</v>
      </c>
      <c r="BV92" s="177">
        <v>1.7953388313793901</v>
      </c>
      <c r="BW92" s="4">
        <v>22.320961968956102</v>
      </c>
      <c r="BX92" s="177">
        <v>0.86263265288097202</v>
      </c>
      <c r="BY92" s="4">
        <v>19.928269493448301</v>
      </c>
      <c r="BZ92" s="177">
        <v>1.0635009135167099</v>
      </c>
      <c r="CA92" s="4">
        <v>27.1177051473116</v>
      </c>
      <c r="CB92" s="177">
        <v>1.6691379581460399</v>
      </c>
      <c r="CC92" s="4">
        <v>7.1894356538632804</v>
      </c>
      <c r="CD92" s="177">
        <v>2.0308247714891001</v>
      </c>
      <c r="CE92" s="4">
        <v>75.154352446751403</v>
      </c>
      <c r="CF92" s="177">
        <v>0.99085398200786001</v>
      </c>
      <c r="CG92" s="4">
        <v>76.009591383517801</v>
      </c>
      <c r="CH92" s="177">
        <v>1.10516452849868</v>
      </c>
      <c r="CI92" s="4">
        <v>73.190643917431501</v>
      </c>
      <c r="CJ92" s="177">
        <v>1.7265616560792101</v>
      </c>
      <c r="CK92" s="4">
        <v>-2.81894746608637</v>
      </c>
      <c r="CL92" s="177">
        <v>1.9160335796332799</v>
      </c>
      <c r="CM92" s="6"/>
      <c r="CN92" s="6"/>
      <c r="CO92" s="6"/>
      <c r="CP92" s="6"/>
      <c r="CQ92" s="6"/>
      <c r="CR92" s="6"/>
      <c r="CS92" s="6"/>
      <c r="CT92" s="6"/>
      <c r="CU92" s="6"/>
      <c r="CV92" s="6"/>
      <c r="CW92" s="6"/>
      <c r="CX92" s="6"/>
      <c r="CY92" s="6"/>
      <c r="CZ92" s="6"/>
      <c r="DA92" s="6"/>
      <c r="DB92" s="6"/>
      <c r="DC92" s="6"/>
      <c r="DD92" s="6"/>
      <c r="DE92" s="6"/>
      <c r="DF92" s="6"/>
      <c r="DG92" s="6"/>
      <c r="DH92" s="6"/>
      <c r="DI92" s="4">
        <v>1.02153602483479</v>
      </c>
      <c r="DJ92" s="177">
        <v>1.5842267565057999</v>
      </c>
      <c r="DK92" s="4">
        <v>7.5498031955163096</v>
      </c>
      <c r="DL92" s="177">
        <v>1.3848172083893</v>
      </c>
      <c r="DM92" s="4">
        <v>5.2185075520766597</v>
      </c>
      <c r="DN92" s="177">
        <v>1.6015268597616199</v>
      </c>
      <c r="DO92" s="4">
        <v>2.2387505588563701</v>
      </c>
      <c r="DP92" s="177">
        <v>1.64662116071427</v>
      </c>
      <c r="DQ92" s="4">
        <v>5.8000857230662</v>
      </c>
      <c r="DR92" s="177">
        <v>1.8254738645753501</v>
      </c>
      <c r="DS92" s="4">
        <v>6.9246689886305601</v>
      </c>
      <c r="DT92" s="177">
        <v>1.7509546419634701</v>
      </c>
      <c r="DU92" s="4">
        <v>9.6229509976227199</v>
      </c>
      <c r="DV92" s="177">
        <v>1.85674887670643</v>
      </c>
      <c r="DW92" s="4">
        <v>0.17798790892882399</v>
      </c>
      <c r="DX92" s="177">
        <v>1.2064064357767801</v>
      </c>
      <c r="DY92" s="4">
        <v>3.36065214067058</v>
      </c>
      <c r="DZ92" s="177">
        <v>1.7104759828860501</v>
      </c>
      <c r="EA92" s="4">
        <v>1.78822788286976</v>
      </c>
      <c r="EB92" s="177">
        <v>1.2565619070846701</v>
      </c>
      <c r="EC92" s="4">
        <v>5.4693180908053396</v>
      </c>
      <c r="ED92" s="196">
        <v>1.5118160936057199</v>
      </c>
    </row>
    <row r="93" spans="1:134" ht="13" customHeight="1" x14ac:dyDescent="0.35">
      <c r="A93" s="3" t="s">
        <v>389</v>
      </c>
      <c r="B93" s="111">
        <v>3</v>
      </c>
      <c r="C93" s="4">
        <v>84.812776058202203</v>
      </c>
      <c r="D93" s="177">
        <v>1.05037541269913</v>
      </c>
      <c r="E93" s="4">
        <v>89.535139101334707</v>
      </c>
      <c r="F93" s="177">
        <v>1.3623099770131299</v>
      </c>
      <c r="G93" s="4">
        <v>78.6735243715884</v>
      </c>
      <c r="H93" s="177">
        <v>1.6632463579975401</v>
      </c>
      <c r="I93" s="4">
        <v>-10.8616147297463</v>
      </c>
      <c r="J93" s="177">
        <v>2.1727972130214699</v>
      </c>
      <c r="K93" s="4">
        <v>40.185616830122903</v>
      </c>
      <c r="L93" s="177">
        <v>1.0197981023109199</v>
      </c>
      <c r="M93" s="4">
        <v>41.043938436833997</v>
      </c>
      <c r="N93" s="177">
        <v>1.5052250411246799</v>
      </c>
      <c r="O93" s="4">
        <v>39.188228052280401</v>
      </c>
      <c r="P93" s="177">
        <v>1.3215071350668499</v>
      </c>
      <c r="Q93" s="4">
        <v>-1.8557103845535701</v>
      </c>
      <c r="R93" s="177">
        <v>2.0018653285946799</v>
      </c>
      <c r="S93" s="4">
        <v>73.819828314567502</v>
      </c>
      <c r="T93" s="177">
        <v>0.998967629427577</v>
      </c>
      <c r="U93" s="4">
        <v>76.035465846952206</v>
      </c>
      <c r="V93" s="177">
        <v>1.3132142531534601</v>
      </c>
      <c r="W93" s="4">
        <v>71.141279203214907</v>
      </c>
      <c r="X93" s="177">
        <v>1.54921625238386</v>
      </c>
      <c r="Y93" s="4">
        <v>-4.8941866437372603</v>
      </c>
      <c r="Z93" s="177">
        <v>2.0298940431843602</v>
      </c>
      <c r="AA93" s="4">
        <v>76.5955747413403</v>
      </c>
      <c r="AB93" s="177">
        <v>0.97258073559275804</v>
      </c>
      <c r="AC93" s="4">
        <v>80.047866282990398</v>
      </c>
      <c r="AD93" s="177">
        <v>1.27976733981785</v>
      </c>
      <c r="AE93" s="4">
        <v>72.146607260363496</v>
      </c>
      <c r="AF93" s="177">
        <v>1.57883536424802</v>
      </c>
      <c r="AG93" s="4">
        <v>-7.9012590226269497</v>
      </c>
      <c r="AH93" s="177">
        <v>2.0215154616708602</v>
      </c>
      <c r="AI93" s="4">
        <v>75.182601112864106</v>
      </c>
      <c r="AJ93" s="177">
        <v>1.20626869477598</v>
      </c>
      <c r="AK93" s="4">
        <v>77.165905379238396</v>
      </c>
      <c r="AL93" s="177">
        <v>1.84055013424241</v>
      </c>
      <c r="AM93" s="4">
        <v>72.495025981710796</v>
      </c>
      <c r="AN93" s="177">
        <v>1.5570349232007701</v>
      </c>
      <c r="AO93" s="4">
        <v>-4.6708793975276297</v>
      </c>
      <c r="AP93" s="177">
        <v>2.4148754561914099</v>
      </c>
      <c r="AQ93" s="4">
        <v>69.380743384136295</v>
      </c>
      <c r="AR93" s="177">
        <v>1.12785214160339</v>
      </c>
      <c r="AS93" s="4">
        <v>71.060825719953996</v>
      </c>
      <c r="AT93" s="177">
        <v>1.7394459841637799</v>
      </c>
      <c r="AU93" s="4">
        <v>67.119670768945596</v>
      </c>
      <c r="AV93" s="177">
        <v>1.33172434947665</v>
      </c>
      <c r="AW93" s="4">
        <v>-3.9411549510083601</v>
      </c>
      <c r="AX93" s="177">
        <v>2.1913875328815999</v>
      </c>
      <c r="AY93" s="4">
        <v>79.123538790437095</v>
      </c>
      <c r="AZ93" s="177">
        <v>1.02588000313471</v>
      </c>
      <c r="BA93" s="4">
        <v>83.342276725879799</v>
      </c>
      <c r="BB93" s="177">
        <v>1.3640304422682299</v>
      </c>
      <c r="BC93" s="4">
        <v>73.735033544499004</v>
      </c>
      <c r="BD93" s="177">
        <v>1.4877301775846701</v>
      </c>
      <c r="BE93" s="4">
        <v>-9.6072431813808503</v>
      </c>
      <c r="BF93" s="177">
        <v>1.9848335296003401</v>
      </c>
      <c r="BG93" s="4">
        <v>55.286111345663002</v>
      </c>
      <c r="BH93" s="177">
        <v>1.26023952058432</v>
      </c>
      <c r="BI93" s="4">
        <v>56.174861039064503</v>
      </c>
      <c r="BJ93" s="177">
        <v>1.74744953915366</v>
      </c>
      <c r="BK93" s="4">
        <v>54.279250341711801</v>
      </c>
      <c r="BL93" s="177">
        <v>1.8400486129642299</v>
      </c>
      <c r="BM93" s="4">
        <v>-1.8956106973526901</v>
      </c>
      <c r="BN93" s="177">
        <v>2.5413159099462601</v>
      </c>
      <c r="BO93" s="4">
        <v>73.003076865292499</v>
      </c>
      <c r="BP93" s="177">
        <v>0.93676748440274205</v>
      </c>
      <c r="BQ93" s="4">
        <v>75.748471969395297</v>
      </c>
      <c r="BR93" s="177">
        <v>1.0865349629054899</v>
      </c>
      <c r="BS93" s="4">
        <v>69.417314510721496</v>
      </c>
      <c r="BT93" s="177">
        <v>1.59391965074324</v>
      </c>
      <c r="BU93" s="4">
        <v>-6.3311574586738297</v>
      </c>
      <c r="BV93" s="177">
        <v>1.9377820801564201</v>
      </c>
      <c r="BW93" s="4">
        <v>65.150228429723299</v>
      </c>
      <c r="BX93" s="177">
        <v>1.00513407965069</v>
      </c>
      <c r="BY93" s="4">
        <v>67.698616821785606</v>
      </c>
      <c r="BZ93" s="177">
        <v>1.4091760173899801</v>
      </c>
      <c r="CA93" s="4">
        <v>61.9581903416627</v>
      </c>
      <c r="CB93" s="177">
        <v>1.4220662640372801</v>
      </c>
      <c r="CC93" s="4">
        <v>-5.7404264801228297</v>
      </c>
      <c r="CD93" s="177">
        <v>2.0294245283074499</v>
      </c>
      <c r="CE93" s="4">
        <v>44.526085006091101</v>
      </c>
      <c r="CF93" s="177">
        <v>1.0811619863349</v>
      </c>
      <c r="CG93" s="4">
        <v>41.997372141095397</v>
      </c>
      <c r="CH93" s="177">
        <v>1.5114922918595</v>
      </c>
      <c r="CI93" s="4">
        <v>47.628933281625898</v>
      </c>
      <c r="CJ93" s="177">
        <v>1.4524706283650199</v>
      </c>
      <c r="CK93" s="4">
        <v>5.63156114053049</v>
      </c>
      <c r="CL93" s="177">
        <v>2.0871939367668699</v>
      </c>
      <c r="CM93" s="6"/>
      <c r="CN93" s="6"/>
      <c r="CO93" s="6"/>
      <c r="CP93" s="6"/>
      <c r="CQ93" s="6"/>
      <c r="CR93" s="6"/>
      <c r="CS93" s="6"/>
      <c r="CT93" s="6"/>
      <c r="CU93" s="6"/>
      <c r="CV93" s="6"/>
      <c r="CW93" s="6"/>
      <c r="CX93" s="6"/>
      <c r="CY93" s="6"/>
      <c r="CZ93" s="6"/>
      <c r="DA93" s="6"/>
      <c r="DB93" s="6"/>
      <c r="DC93" s="6"/>
      <c r="DD93" s="6"/>
      <c r="DE93" s="6"/>
      <c r="DF93" s="6"/>
      <c r="DG93" s="6"/>
      <c r="DH93" s="6"/>
      <c r="DI93" s="4">
        <v>2.4886554698193599</v>
      </c>
      <c r="DJ93" s="177">
        <v>1.4101795104033401</v>
      </c>
      <c r="DK93" s="4">
        <v>-0.23373517719654299</v>
      </c>
      <c r="DL93" s="177">
        <v>1.7049869540570199</v>
      </c>
      <c r="DM93" s="4">
        <v>1.1458617902106201</v>
      </c>
      <c r="DN93" s="177">
        <v>1.49399789388455</v>
      </c>
      <c r="DO93" s="4">
        <v>1.74626376466627</v>
      </c>
      <c r="DP93" s="177">
        <v>1.4606684648181001</v>
      </c>
      <c r="DQ93" s="4">
        <v>3.2200642718867298</v>
      </c>
      <c r="DR93" s="177">
        <v>1.6335671967563401</v>
      </c>
      <c r="DS93" s="4">
        <v>0.73389776610032698</v>
      </c>
      <c r="DT93" s="177">
        <v>1.59932155821725</v>
      </c>
      <c r="DU93" s="4">
        <v>2.6232474940864399</v>
      </c>
      <c r="DV93" s="177">
        <v>1.4710674702625099</v>
      </c>
      <c r="DW93" s="4">
        <v>-0.23937889320026101</v>
      </c>
      <c r="DX93" s="177">
        <v>1.8126284085026101</v>
      </c>
      <c r="DY93" s="4">
        <v>0.43844986618223902</v>
      </c>
      <c r="DZ93" s="177">
        <v>1.4469577490629399</v>
      </c>
      <c r="EA93" s="4">
        <v>-2.3545353472636399</v>
      </c>
      <c r="EB93" s="177">
        <v>1.4867825495281799</v>
      </c>
      <c r="EC93" s="4">
        <v>-2.4506594150911898</v>
      </c>
      <c r="ED93" s="196">
        <v>1.5920840561245699</v>
      </c>
    </row>
    <row r="94" spans="1:134" ht="13" customHeight="1" x14ac:dyDescent="0.35">
      <c r="A94" s="3" t="s">
        <v>394</v>
      </c>
      <c r="B94" s="111">
        <v>3</v>
      </c>
      <c r="C94" s="4">
        <v>55.501316263271796</v>
      </c>
      <c r="D94" s="177">
        <v>1.1273294943071599</v>
      </c>
      <c r="E94" s="4">
        <v>56.515837650341098</v>
      </c>
      <c r="F94" s="177">
        <v>1.52661038867337</v>
      </c>
      <c r="G94" s="4">
        <v>52.716038138621101</v>
      </c>
      <c r="H94" s="177">
        <v>2.3129876084698102</v>
      </c>
      <c r="I94" s="4">
        <v>-3.7997995117199501</v>
      </c>
      <c r="J94" s="177">
        <v>3.0652239434306701</v>
      </c>
      <c r="K94" s="4">
        <v>12.7185218623589</v>
      </c>
      <c r="L94" s="177">
        <v>0.93218547417650199</v>
      </c>
      <c r="M94" s="4">
        <v>11.004046116991899</v>
      </c>
      <c r="N94" s="177">
        <v>1.1365634553942301</v>
      </c>
      <c r="O94" s="4">
        <v>17.216477736951799</v>
      </c>
      <c r="P94" s="177">
        <v>1.8338493234798401</v>
      </c>
      <c r="Q94" s="4">
        <v>6.2124316199599301</v>
      </c>
      <c r="R94" s="177">
        <v>2.2058836865148801</v>
      </c>
      <c r="S94" s="4">
        <v>29.7600464521257</v>
      </c>
      <c r="T94" s="177">
        <v>1.22389628238542</v>
      </c>
      <c r="U94" s="4">
        <v>29.639507331479599</v>
      </c>
      <c r="V94" s="177">
        <v>1.45295622527792</v>
      </c>
      <c r="W94" s="4">
        <v>29.6296084446621</v>
      </c>
      <c r="X94" s="177">
        <v>2.2439458934162602</v>
      </c>
      <c r="Y94" s="4">
        <v>-9.8988868174849608E-3</v>
      </c>
      <c r="Z94" s="177">
        <v>2.6770787686362598</v>
      </c>
      <c r="AA94" s="4">
        <v>20.553048047200502</v>
      </c>
      <c r="AB94" s="177">
        <v>1.06303804324021</v>
      </c>
      <c r="AC94" s="4">
        <v>19.0277758009541</v>
      </c>
      <c r="AD94" s="177">
        <v>1.1806187502763099</v>
      </c>
      <c r="AE94" s="4">
        <v>23.980295159902798</v>
      </c>
      <c r="AF94" s="177">
        <v>2.0049680651727502</v>
      </c>
      <c r="AG94" s="4">
        <v>4.95251935894869</v>
      </c>
      <c r="AH94" s="177">
        <v>2.2335395482815898</v>
      </c>
      <c r="AI94" s="4">
        <v>25.539815378432699</v>
      </c>
      <c r="AJ94" s="177">
        <v>1.17011607031547</v>
      </c>
      <c r="AK94" s="4">
        <v>23.278415036078101</v>
      </c>
      <c r="AL94" s="177">
        <v>1.35817428775252</v>
      </c>
      <c r="AM94" s="4">
        <v>30.740095506808998</v>
      </c>
      <c r="AN94" s="177">
        <v>2.3772073112983199</v>
      </c>
      <c r="AO94" s="4">
        <v>7.4616804707309203</v>
      </c>
      <c r="AP94" s="177">
        <v>2.7650008635848602</v>
      </c>
      <c r="AQ94" s="4">
        <v>22.091738337241601</v>
      </c>
      <c r="AR94" s="177">
        <v>1.1471887545422399</v>
      </c>
      <c r="AS94" s="4">
        <v>19.163416888516299</v>
      </c>
      <c r="AT94" s="177">
        <v>1.3448997766553801</v>
      </c>
      <c r="AU94" s="4">
        <v>29.681259817970599</v>
      </c>
      <c r="AV94" s="177">
        <v>2.29444691842256</v>
      </c>
      <c r="AW94" s="4">
        <v>10.5178429294544</v>
      </c>
      <c r="AX94" s="177">
        <v>2.69642372327547</v>
      </c>
      <c r="AY94" s="4">
        <v>28.8166746006513</v>
      </c>
      <c r="AZ94" s="177">
        <v>1.26965513169996</v>
      </c>
      <c r="BA94" s="4">
        <v>27.417154382673601</v>
      </c>
      <c r="BB94" s="177">
        <v>1.62706613009028</v>
      </c>
      <c r="BC94" s="4">
        <v>31.917930800402701</v>
      </c>
      <c r="BD94" s="177">
        <v>2.24654175017921</v>
      </c>
      <c r="BE94" s="4">
        <v>4.5007764177291101</v>
      </c>
      <c r="BF94" s="177">
        <v>2.90381583640777</v>
      </c>
      <c r="BG94" s="4">
        <v>16.1127441909839</v>
      </c>
      <c r="BH94" s="177">
        <v>0.979844035802939</v>
      </c>
      <c r="BI94" s="4">
        <v>14.095008890862401</v>
      </c>
      <c r="BJ94" s="177">
        <v>1.1123776794947899</v>
      </c>
      <c r="BK94" s="4">
        <v>20.8179256293114</v>
      </c>
      <c r="BL94" s="177">
        <v>1.99523152865635</v>
      </c>
      <c r="BM94" s="4">
        <v>6.7229167384490198</v>
      </c>
      <c r="BN94" s="177">
        <v>2.2500004032076402</v>
      </c>
      <c r="BO94" s="4">
        <v>38.7405359653498</v>
      </c>
      <c r="BP94" s="177">
        <v>1.3198245527143</v>
      </c>
      <c r="BQ94" s="4">
        <v>38.217590999243598</v>
      </c>
      <c r="BR94" s="177">
        <v>1.5101087427909801</v>
      </c>
      <c r="BS94" s="4">
        <v>40.073040104118803</v>
      </c>
      <c r="BT94" s="177">
        <v>2.2992239208088501</v>
      </c>
      <c r="BU94" s="4">
        <v>1.85544910487518</v>
      </c>
      <c r="BV94" s="177">
        <v>2.62146565377761</v>
      </c>
      <c r="BW94" s="4">
        <v>19.021486779389502</v>
      </c>
      <c r="BX94" s="177">
        <v>1.0083302798415801</v>
      </c>
      <c r="BY94" s="4">
        <v>17.350895640943499</v>
      </c>
      <c r="BZ94" s="177">
        <v>1.20280729583699</v>
      </c>
      <c r="CA94" s="4">
        <v>23.167848160805399</v>
      </c>
      <c r="CB94" s="177">
        <v>2.10689082290981</v>
      </c>
      <c r="CC94" s="4">
        <v>5.8169525198619603</v>
      </c>
      <c r="CD94" s="177">
        <v>2.49630728768512</v>
      </c>
      <c r="CE94" s="4">
        <v>47.690039636720201</v>
      </c>
      <c r="CF94" s="177">
        <v>1.2007847853541</v>
      </c>
      <c r="CG94" s="4">
        <v>47.836336408575697</v>
      </c>
      <c r="CH94" s="177">
        <v>1.5231973920502999</v>
      </c>
      <c r="CI94" s="4">
        <v>47.170769977293602</v>
      </c>
      <c r="CJ94" s="177">
        <v>2.34277261565635</v>
      </c>
      <c r="CK94" s="4">
        <v>-0.66556643128210202</v>
      </c>
      <c r="CL94" s="177">
        <v>2.93664797695167</v>
      </c>
      <c r="CM94" s="6"/>
      <c r="CN94" s="6"/>
      <c r="CO94" s="6"/>
      <c r="CP94" s="6"/>
      <c r="CQ94" s="6"/>
      <c r="CR94" s="6"/>
      <c r="CS94" s="6"/>
      <c r="CT94" s="6"/>
      <c r="CU94" s="6"/>
      <c r="CV94" s="6"/>
      <c r="CW94" s="6"/>
      <c r="CX94" s="6"/>
      <c r="CY94" s="6"/>
      <c r="CZ94" s="6"/>
      <c r="DA94" s="6"/>
      <c r="DB94" s="6"/>
      <c r="DC94" s="6"/>
      <c r="DD94" s="6"/>
      <c r="DE94" s="6"/>
      <c r="DF94" s="6"/>
      <c r="DG94" s="6"/>
      <c r="DH94" s="6"/>
      <c r="DI94" s="4">
        <v>-0.529167048094905</v>
      </c>
      <c r="DJ94" s="177">
        <v>1.8559132806579399</v>
      </c>
      <c r="DK94" s="4">
        <v>5.6514947815802801</v>
      </c>
      <c r="DL94" s="177">
        <v>1.15384696978725</v>
      </c>
      <c r="DM94" s="4">
        <v>8.5684492034590605</v>
      </c>
      <c r="DN94" s="177">
        <v>1.7515264717335299</v>
      </c>
      <c r="DO94" s="4">
        <v>4.0570284456194203</v>
      </c>
      <c r="DP94" s="177">
        <v>1.35333947652914</v>
      </c>
      <c r="DQ94" s="4">
        <v>11.364597483369</v>
      </c>
      <c r="DR94" s="177">
        <v>1.49936694019474</v>
      </c>
      <c r="DS94" s="4">
        <v>9.9417474018397503</v>
      </c>
      <c r="DT94" s="177">
        <v>1.42833774229427</v>
      </c>
      <c r="DU94" s="4">
        <v>9.3273823274127707</v>
      </c>
      <c r="DV94" s="177">
        <v>1.67912639613584</v>
      </c>
      <c r="DW94" s="4">
        <v>4.1138695546397903</v>
      </c>
      <c r="DX94" s="177">
        <v>1.2025536193250199</v>
      </c>
      <c r="DY94" s="4">
        <v>8.3663566909295408</v>
      </c>
      <c r="DZ94" s="177">
        <v>1.7767733033653501</v>
      </c>
      <c r="EA94" s="4">
        <v>4.5962031645509498</v>
      </c>
      <c r="EB94" s="177">
        <v>1.35008893000818</v>
      </c>
      <c r="EC94" s="4">
        <v>6.7387151387734603</v>
      </c>
      <c r="ED94" s="196">
        <v>1.8133222182658899</v>
      </c>
    </row>
    <row r="95" spans="1:134" ht="13" customHeight="1" x14ac:dyDescent="0.35">
      <c r="A95" s="3" t="s">
        <v>398</v>
      </c>
      <c r="B95" s="111">
        <v>3</v>
      </c>
      <c r="C95" s="4">
        <v>70.467298724364298</v>
      </c>
      <c r="D95" s="177">
        <v>1.06178235301961</v>
      </c>
      <c r="E95" s="4">
        <v>69.7086879488797</v>
      </c>
      <c r="F95" s="177">
        <v>1.4173447531744701</v>
      </c>
      <c r="G95" s="4">
        <v>71.292644143138105</v>
      </c>
      <c r="H95" s="177">
        <v>1.3738108647984</v>
      </c>
      <c r="I95" s="4">
        <v>1.5839561942584801</v>
      </c>
      <c r="J95" s="177">
        <v>1.8099495021133201</v>
      </c>
      <c r="K95" s="4">
        <v>28.266675473844501</v>
      </c>
      <c r="L95" s="177">
        <v>1.02913187047535</v>
      </c>
      <c r="M95" s="4">
        <v>25.150608301393</v>
      </c>
      <c r="N95" s="177">
        <v>1.28433113112146</v>
      </c>
      <c r="O95" s="4">
        <v>32.056634958820702</v>
      </c>
      <c r="P95" s="177">
        <v>1.5101136987544199</v>
      </c>
      <c r="Q95" s="4">
        <v>6.9060266574276996</v>
      </c>
      <c r="R95" s="177">
        <v>1.85254658158187</v>
      </c>
      <c r="S95" s="4">
        <v>44.856033840056099</v>
      </c>
      <c r="T95" s="177">
        <v>0.98551221456392302</v>
      </c>
      <c r="U95" s="4">
        <v>42.027961479671397</v>
      </c>
      <c r="V95" s="177">
        <v>1.46500807655804</v>
      </c>
      <c r="W95" s="4">
        <v>48.310735928313697</v>
      </c>
      <c r="X95" s="177">
        <v>1.4027365008947801</v>
      </c>
      <c r="Y95" s="4">
        <v>6.2827744486422903</v>
      </c>
      <c r="Z95" s="177">
        <v>2.0991041660326699</v>
      </c>
      <c r="AA95" s="4">
        <v>54.566720817131703</v>
      </c>
      <c r="AB95" s="177">
        <v>1.02073374410496</v>
      </c>
      <c r="AC95" s="4">
        <v>52.731022368773203</v>
      </c>
      <c r="AD95" s="177">
        <v>1.4771063456525999</v>
      </c>
      <c r="AE95" s="4">
        <v>56.822386347186999</v>
      </c>
      <c r="AF95" s="177">
        <v>1.5046434737849199</v>
      </c>
      <c r="AG95" s="4">
        <v>4.0913639784138196</v>
      </c>
      <c r="AH95" s="177">
        <v>2.15384229427797</v>
      </c>
      <c r="AI95" s="4">
        <v>37.274593413501798</v>
      </c>
      <c r="AJ95" s="177">
        <v>0.93672802236861397</v>
      </c>
      <c r="AK95" s="4">
        <v>34.995746740279799</v>
      </c>
      <c r="AL95" s="177">
        <v>1.30675017392082</v>
      </c>
      <c r="AM95" s="4">
        <v>39.563963501627697</v>
      </c>
      <c r="AN95" s="177">
        <v>1.33949468367957</v>
      </c>
      <c r="AO95" s="4">
        <v>4.5682167613479097</v>
      </c>
      <c r="AP95" s="177">
        <v>1.9266102162071601</v>
      </c>
      <c r="AQ95" s="4">
        <v>42.686315592318202</v>
      </c>
      <c r="AR95" s="177">
        <v>0.935931359351308</v>
      </c>
      <c r="AS95" s="4">
        <v>39.2902074134279</v>
      </c>
      <c r="AT95" s="177">
        <v>1.4044893232675499</v>
      </c>
      <c r="AU95" s="4">
        <v>46.760379567492699</v>
      </c>
      <c r="AV95" s="177">
        <v>1.4189917958947</v>
      </c>
      <c r="AW95" s="4">
        <v>7.4701721540648096</v>
      </c>
      <c r="AX95" s="177">
        <v>2.0629561355495598</v>
      </c>
      <c r="AY95" s="4">
        <v>48.883503196533297</v>
      </c>
      <c r="AZ95" s="177">
        <v>0.92098011367075805</v>
      </c>
      <c r="BA95" s="4">
        <v>46.227141731155598</v>
      </c>
      <c r="BB95" s="177">
        <v>1.5728220157491299</v>
      </c>
      <c r="BC95" s="4">
        <v>51.951600050455099</v>
      </c>
      <c r="BD95" s="177">
        <v>1.3589669408109599</v>
      </c>
      <c r="BE95" s="4">
        <v>5.7244583192995204</v>
      </c>
      <c r="BF95" s="177">
        <v>2.32703636241573</v>
      </c>
      <c r="BG95" s="4">
        <v>37.926091270547403</v>
      </c>
      <c r="BH95" s="177">
        <v>0.86240890375346901</v>
      </c>
      <c r="BI95" s="4">
        <v>37.818133752877003</v>
      </c>
      <c r="BJ95" s="177">
        <v>1.17095875603128</v>
      </c>
      <c r="BK95" s="4">
        <v>38.161771281225199</v>
      </c>
      <c r="BL95" s="177">
        <v>1.3016599392503001</v>
      </c>
      <c r="BM95" s="4">
        <v>0.34363752834818201</v>
      </c>
      <c r="BN95" s="177">
        <v>1.7466405203228701</v>
      </c>
      <c r="BO95" s="4">
        <v>59.690348476592703</v>
      </c>
      <c r="BP95" s="177">
        <v>0.93857765086480305</v>
      </c>
      <c r="BQ95" s="4">
        <v>59.965808305046401</v>
      </c>
      <c r="BR95" s="177">
        <v>1.4016663301430401</v>
      </c>
      <c r="BS95" s="4">
        <v>59.682701898564702</v>
      </c>
      <c r="BT95" s="177">
        <v>1.28225344308932</v>
      </c>
      <c r="BU95" s="4">
        <v>-0.28310640648163599</v>
      </c>
      <c r="BV95" s="177">
        <v>1.90276483521602</v>
      </c>
      <c r="BW95" s="4">
        <v>51.219598095436403</v>
      </c>
      <c r="BX95" s="177">
        <v>1.03368705292802</v>
      </c>
      <c r="BY95" s="4">
        <v>52.096105673904098</v>
      </c>
      <c r="BZ95" s="177">
        <v>1.4888950787605899</v>
      </c>
      <c r="CA95" s="4">
        <v>50.037886204695504</v>
      </c>
      <c r="CB95" s="177">
        <v>1.3608284516026099</v>
      </c>
      <c r="CC95" s="4">
        <v>-2.0582194692086699</v>
      </c>
      <c r="CD95" s="177">
        <v>2.0008373472245502</v>
      </c>
      <c r="CE95" s="4">
        <v>50.905850884386098</v>
      </c>
      <c r="CF95" s="177">
        <v>1.0198614121449401</v>
      </c>
      <c r="CG95" s="4">
        <v>49.339247832214298</v>
      </c>
      <c r="CH95" s="177">
        <v>1.3193226684930801</v>
      </c>
      <c r="CI95" s="4">
        <v>52.854752389292599</v>
      </c>
      <c r="CJ95" s="177">
        <v>1.48132956948109</v>
      </c>
      <c r="CK95" s="4">
        <v>3.5155045570783101</v>
      </c>
      <c r="CL95" s="177">
        <v>1.91704461270593</v>
      </c>
      <c r="CM95" s="6"/>
      <c r="CN95" s="6"/>
      <c r="CO95" s="6"/>
      <c r="CP95" s="6"/>
      <c r="CQ95" s="6"/>
      <c r="CR95" s="6"/>
      <c r="CS95" s="6"/>
      <c r="CT95" s="6"/>
      <c r="CU95" s="6"/>
      <c r="CV95" s="6"/>
      <c r="CW95" s="6"/>
      <c r="CX95" s="6"/>
      <c r="CY95" s="6"/>
      <c r="CZ95" s="6"/>
      <c r="DA95" s="6"/>
      <c r="DB95" s="6"/>
      <c r="DC95" s="6"/>
      <c r="DD95" s="6"/>
      <c r="DE95" s="6"/>
      <c r="DF95" s="6"/>
      <c r="DG95" s="6"/>
      <c r="DH95" s="6"/>
      <c r="DI95" s="4">
        <v>-5.3550114085562397</v>
      </c>
      <c r="DJ95" s="177">
        <v>1.40075906904918</v>
      </c>
      <c r="DK95" s="4">
        <v>-1.0426921531328099</v>
      </c>
      <c r="DL95" s="177">
        <v>1.5242997403232601</v>
      </c>
      <c r="DM95" s="4">
        <v>-4.0744501618653901</v>
      </c>
      <c r="DN95" s="177">
        <v>1.4407097292781801</v>
      </c>
      <c r="DO95" s="4">
        <v>-3.6477639865972402</v>
      </c>
      <c r="DP95" s="177">
        <v>1.59916487020673</v>
      </c>
      <c r="DQ95" s="4">
        <v>-1.98213737002868</v>
      </c>
      <c r="DR95" s="177">
        <v>1.4027273591840299</v>
      </c>
      <c r="DS95" s="4">
        <v>-0.870430135648952</v>
      </c>
      <c r="DT95" s="177">
        <v>1.5435457170353799</v>
      </c>
      <c r="DU95" s="4">
        <v>0.45790496483443399</v>
      </c>
      <c r="DV95" s="177">
        <v>1.4308285935052201</v>
      </c>
      <c r="DW95" s="4">
        <v>-3.4965778272581902</v>
      </c>
      <c r="DX95" s="177">
        <v>1.3727928264479401</v>
      </c>
      <c r="DY95" s="4">
        <v>-0.31252349634895199</v>
      </c>
      <c r="DZ95" s="177">
        <v>1.4228278228461999</v>
      </c>
      <c r="EA95" s="4">
        <v>-10.828356662186501</v>
      </c>
      <c r="EB95" s="177">
        <v>1.39510764429742</v>
      </c>
      <c r="EC95" s="4">
        <v>-4.2357634650598204</v>
      </c>
      <c r="ED95" s="196">
        <v>1.48156706847996</v>
      </c>
    </row>
    <row r="96" spans="1:134" ht="13" customHeight="1" x14ac:dyDescent="0.35">
      <c r="A96" s="3" t="s">
        <v>399</v>
      </c>
      <c r="B96" s="111">
        <v>3</v>
      </c>
      <c r="C96" s="4">
        <v>90.361483119908698</v>
      </c>
      <c r="D96" s="177">
        <v>1.04864692531679</v>
      </c>
      <c r="E96" s="4">
        <v>90.950430422523894</v>
      </c>
      <c r="F96" s="177">
        <v>1.4669873332563399</v>
      </c>
      <c r="G96" s="4">
        <v>89.316752015242699</v>
      </c>
      <c r="H96" s="177">
        <v>1.6538107693102999</v>
      </c>
      <c r="I96" s="4">
        <v>-1.6336784072812001</v>
      </c>
      <c r="J96" s="177">
        <v>2.28681737746584</v>
      </c>
      <c r="K96" s="4">
        <v>50.478679802941301</v>
      </c>
      <c r="L96" s="177">
        <v>1.7065960809993801</v>
      </c>
      <c r="M96" s="4">
        <v>49.160851459523002</v>
      </c>
      <c r="N96" s="177">
        <v>1.6916510178166899</v>
      </c>
      <c r="O96" s="4">
        <v>52.468190243817602</v>
      </c>
      <c r="P96" s="177">
        <v>3.6545630168490901</v>
      </c>
      <c r="Q96" s="4">
        <v>3.3073387842945801</v>
      </c>
      <c r="R96" s="177">
        <v>4.1622484989711204</v>
      </c>
      <c r="S96" s="4">
        <v>76.9307284687699</v>
      </c>
      <c r="T96" s="177">
        <v>1.8096264151228501</v>
      </c>
      <c r="U96" s="4">
        <v>76.391529882751797</v>
      </c>
      <c r="V96" s="177">
        <v>2.0206450673091401</v>
      </c>
      <c r="W96" s="4">
        <v>77.781857850222707</v>
      </c>
      <c r="X96" s="177">
        <v>2.9514845238373</v>
      </c>
      <c r="Y96" s="4">
        <v>1.3903279674709099</v>
      </c>
      <c r="Z96" s="177">
        <v>3.30081981935274</v>
      </c>
      <c r="AA96" s="4">
        <v>82.031234344780103</v>
      </c>
      <c r="AB96" s="177">
        <v>1.43818885503192</v>
      </c>
      <c r="AC96" s="4">
        <v>81.495309421736906</v>
      </c>
      <c r="AD96" s="177">
        <v>1.6946658655312901</v>
      </c>
      <c r="AE96" s="4">
        <v>82.901146697738</v>
      </c>
      <c r="AF96" s="177">
        <v>1.9289493803519799</v>
      </c>
      <c r="AG96" s="4">
        <v>1.40583727600109</v>
      </c>
      <c r="AH96" s="177">
        <v>2.2143891272963701</v>
      </c>
      <c r="AI96" s="4">
        <v>66.911155531702093</v>
      </c>
      <c r="AJ96" s="177">
        <v>2.19691731466783</v>
      </c>
      <c r="AK96" s="4">
        <v>63.3431091629934</v>
      </c>
      <c r="AL96" s="177">
        <v>2.74797520512521</v>
      </c>
      <c r="AM96" s="4">
        <v>72.602542094861505</v>
      </c>
      <c r="AN96" s="177">
        <v>2.9254921820872699</v>
      </c>
      <c r="AO96" s="4">
        <v>9.2594329318680604</v>
      </c>
      <c r="AP96" s="177">
        <v>3.9280479956974399</v>
      </c>
      <c r="AQ96" s="4">
        <v>73.231646416846303</v>
      </c>
      <c r="AR96" s="177">
        <v>1.3905731730918101</v>
      </c>
      <c r="AS96" s="4">
        <v>72.224069890843296</v>
      </c>
      <c r="AT96" s="177">
        <v>1.71501584598111</v>
      </c>
      <c r="AU96" s="4">
        <v>74.810315564643702</v>
      </c>
      <c r="AV96" s="177">
        <v>1.77569173027324</v>
      </c>
      <c r="AW96" s="4">
        <v>2.5862456738003901</v>
      </c>
      <c r="AX96" s="177">
        <v>2.1559303251927302</v>
      </c>
      <c r="AY96" s="4">
        <v>81.139610750416196</v>
      </c>
      <c r="AZ96" s="177">
        <v>1.37907714583553</v>
      </c>
      <c r="BA96" s="4">
        <v>81.511350839232705</v>
      </c>
      <c r="BB96" s="177">
        <v>2.00756798950365</v>
      </c>
      <c r="BC96" s="4">
        <v>80.510204052380999</v>
      </c>
      <c r="BD96" s="177">
        <v>1.7279842962598</v>
      </c>
      <c r="BE96" s="4">
        <v>-1.0011467868517501</v>
      </c>
      <c r="BF96" s="177">
        <v>2.67467355661043</v>
      </c>
      <c r="BG96" s="4">
        <v>58.932211451355897</v>
      </c>
      <c r="BH96" s="177">
        <v>1.91669407092025</v>
      </c>
      <c r="BI96" s="4">
        <v>58.345551275239004</v>
      </c>
      <c r="BJ96" s="177">
        <v>2.57753746162718</v>
      </c>
      <c r="BK96" s="4">
        <v>59.773777119600801</v>
      </c>
      <c r="BL96" s="177">
        <v>2.1496548512540099</v>
      </c>
      <c r="BM96" s="4">
        <v>1.4282258443617599</v>
      </c>
      <c r="BN96" s="177">
        <v>3.0549059218508101</v>
      </c>
      <c r="BO96" s="4">
        <v>87.413854449872005</v>
      </c>
      <c r="BP96" s="177">
        <v>1.3096395077135701</v>
      </c>
      <c r="BQ96" s="4">
        <v>87.401842563484493</v>
      </c>
      <c r="BR96" s="177">
        <v>1.3758034791206399</v>
      </c>
      <c r="BS96" s="4">
        <v>87.458663589759098</v>
      </c>
      <c r="BT96" s="177">
        <v>2.26146553431205</v>
      </c>
      <c r="BU96" s="4">
        <v>5.6821026274576497E-2</v>
      </c>
      <c r="BV96" s="177">
        <v>2.44290897389868</v>
      </c>
      <c r="BW96" s="4">
        <v>41.178757826894298</v>
      </c>
      <c r="BX96" s="177">
        <v>2.1232600288468602</v>
      </c>
      <c r="BY96" s="4">
        <v>39.047578316691002</v>
      </c>
      <c r="BZ96" s="177">
        <v>1.7469820960776501</v>
      </c>
      <c r="CA96" s="4">
        <v>44.5414277870454</v>
      </c>
      <c r="CB96" s="177">
        <v>4.1938102615914996</v>
      </c>
      <c r="CC96" s="4">
        <v>5.49384947035447</v>
      </c>
      <c r="CD96" s="177">
        <v>4.3546901273156902</v>
      </c>
      <c r="CE96" s="4">
        <v>75.614064053649301</v>
      </c>
      <c r="CF96" s="177">
        <v>1.45804714173058</v>
      </c>
      <c r="CG96" s="4">
        <v>75.541639505292395</v>
      </c>
      <c r="CH96" s="177">
        <v>2.2453439062293099</v>
      </c>
      <c r="CI96" s="4">
        <v>75.737174298237903</v>
      </c>
      <c r="CJ96" s="177">
        <v>1.8794098579287899</v>
      </c>
      <c r="CK96" s="4">
        <v>0.19553479294548001</v>
      </c>
      <c r="CL96" s="177">
        <v>3.15499230809167</v>
      </c>
      <c r="CM96" s="6"/>
      <c r="CN96" s="6"/>
      <c r="CO96" s="6"/>
      <c r="CP96" s="6"/>
      <c r="CQ96" s="6"/>
      <c r="CR96" s="6"/>
      <c r="CS96" s="6"/>
      <c r="CT96" s="6"/>
      <c r="CU96" s="6"/>
      <c r="CV96" s="6"/>
      <c r="CW96" s="6"/>
      <c r="CX96" s="6"/>
      <c r="CY96" s="6"/>
      <c r="CZ96" s="6"/>
      <c r="DA96" s="6"/>
      <c r="DB96" s="6"/>
      <c r="DC96" s="6"/>
      <c r="DD96" s="6"/>
      <c r="DE96" s="6"/>
      <c r="DF96" s="6"/>
      <c r="DG96" s="6"/>
      <c r="DH96" s="6"/>
      <c r="DI96" s="4">
        <v>2.7141381363760502</v>
      </c>
      <c r="DJ96" s="177">
        <v>1.68337733993283</v>
      </c>
      <c r="DK96" s="4">
        <v>6.4134689279685304</v>
      </c>
      <c r="DL96" s="177">
        <v>2.4581151841403699</v>
      </c>
      <c r="DM96" s="4">
        <v>2.6200745702183901</v>
      </c>
      <c r="DN96" s="177">
        <v>2.4443535753416699</v>
      </c>
      <c r="DO96" s="4">
        <v>5.1912609821418103</v>
      </c>
      <c r="DP96" s="177">
        <v>2.5696846167426899</v>
      </c>
      <c r="DQ96" s="4">
        <v>7.0529720776701099</v>
      </c>
      <c r="DR96" s="177">
        <v>3.1421743517229799</v>
      </c>
      <c r="DS96" s="4">
        <v>5.9763812187882301</v>
      </c>
      <c r="DT96" s="177">
        <v>2.7860965088969798</v>
      </c>
      <c r="DU96" s="4">
        <v>6.8085750629533903</v>
      </c>
      <c r="DV96" s="177">
        <v>3.1990816281641599</v>
      </c>
      <c r="DW96" s="4">
        <v>5.87044414823111</v>
      </c>
      <c r="DX96" s="177">
        <v>2.7186166955525901</v>
      </c>
      <c r="DY96" s="4">
        <v>1.7562811079928999</v>
      </c>
      <c r="DZ96" s="177">
        <v>1.8276780859547901</v>
      </c>
      <c r="EA96" s="4">
        <v>1.62450611230075</v>
      </c>
      <c r="EB96" s="177">
        <v>2.7818724425413799</v>
      </c>
      <c r="EC96" s="4">
        <v>7.1692523863298003</v>
      </c>
      <c r="ED96" s="196">
        <v>2.3553406276489501</v>
      </c>
    </row>
    <row r="97" spans="1:134" ht="13" customHeight="1" x14ac:dyDescent="0.35">
      <c r="A97" s="195" t="s">
        <v>411</v>
      </c>
      <c r="B97" s="187">
        <v>3</v>
      </c>
      <c r="C97" s="188">
        <v>71.477422137412503</v>
      </c>
      <c r="D97" s="189">
        <v>0.40998924319977997</v>
      </c>
      <c r="E97" s="188">
        <v>72.597402582950295</v>
      </c>
      <c r="F97" s="189">
        <v>0.53727432933354302</v>
      </c>
      <c r="G97" s="188">
        <v>69.490479072748101</v>
      </c>
      <c r="H97" s="189">
        <v>0.66024302717095795</v>
      </c>
      <c r="I97" s="188">
        <v>-3.1069235102022499</v>
      </c>
      <c r="J97" s="189">
        <v>0.85613517067185496</v>
      </c>
      <c r="K97" s="188">
        <v>28.8168656571277</v>
      </c>
      <c r="L97" s="189">
        <v>0.44398922258163498</v>
      </c>
      <c r="M97" s="188">
        <v>26.818305519126302</v>
      </c>
      <c r="N97" s="189">
        <v>0.50536515904921098</v>
      </c>
      <c r="O97" s="188">
        <v>32.333243424446401</v>
      </c>
      <c r="P97" s="189">
        <v>0.75001690217627004</v>
      </c>
      <c r="Q97" s="188">
        <v>5.5149379053201804</v>
      </c>
      <c r="R97" s="189">
        <v>0.85189649536406598</v>
      </c>
      <c r="S97" s="188">
        <v>46.387806892368602</v>
      </c>
      <c r="T97" s="189">
        <v>0.458914635472495</v>
      </c>
      <c r="U97" s="188">
        <v>45.991978540186402</v>
      </c>
      <c r="V97" s="189">
        <v>0.54872285781326502</v>
      </c>
      <c r="W97" s="188">
        <v>47.0142648237454</v>
      </c>
      <c r="X97" s="189">
        <v>0.73978953067977504</v>
      </c>
      <c r="Y97" s="188">
        <v>1.0222862835590001</v>
      </c>
      <c r="Z97" s="189">
        <v>0.87777098328927095</v>
      </c>
      <c r="AA97" s="188">
        <v>50.403016829580203</v>
      </c>
      <c r="AB97" s="189">
        <v>0.45633577321174701</v>
      </c>
      <c r="AC97" s="188">
        <v>49.777100929084902</v>
      </c>
      <c r="AD97" s="189">
        <v>0.56951895547662601</v>
      </c>
      <c r="AE97" s="188">
        <v>51.921617910254902</v>
      </c>
      <c r="AF97" s="189">
        <v>0.67097486981243704</v>
      </c>
      <c r="AG97" s="188">
        <v>2.1445169811699798</v>
      </c>
      <c r="AH97" s="189">
        <v>0.820344216114268</v>
      </c>
      <c r="AI97" s="188">
        <v>49.713296909801898</v>
      </c>
      <c r="AJ97" s="189">
        <v>0.50905653962389397</v>
      </c>
      <c r="AK97" s="188">
        <v>49.250739612508802</v>
      </c>
      <c r="AL97" s="189">
        <v>0.65126036468874604</v>
      </c>
      <c r="AM97" s="188">
        <v>50.754652664099098</v>
      </c>
      <c r="AN97" s="189">
        <v>0.78226940594698502</v>
      </c>
      <c r="AO97" s="188">
        <v>1.5039130515903201</v>
      </c>
      <c r="AP97" s="189">
        <v>1.0022178543609499</v>
      </c>
      <c r="AQ97" s="188">
        <v>42.435578284568201</v>
      </c>
      <c r="AR97" s="189">
        <v>0.43412188877137098</v>
      </c>
      <c r="AS97" s="188">
        <v>41.495625116775599</v>
      </c>
      <c r="AT97" s="189">
        <v>0.60275542222210499</v>
      </c>
      <c r="AU97" s="188">
        <v>44.440309418817101</v>
      </c>
      <c r="AV97" s="189">
        <v>0.64147959767699003</v>
      </c>
      <c r="AW97" s="188">
        <v>2.9446843020415301</v>
      </c>
      <c r="AX97" s="189">
        <v>0.88190074605495405</v>
      </c>
      <c r="AY97" s="188">
        <v>50.619652319506102</v>
      </c>
      <c r="AZ97" s="189">
        <v>0.46271879049274001</v>
      </c>
      <c r="BA97" s="188">
        <v>50.901511259384797</v>
      </c>
      <c r="BB97" s="189">
        <v>0.61851637631418899</v>
      </c>
      <c r="BC97" s="188">
        <v>50.4995453816843</v>
      </c>
      <c r="BD97" s="189">
        <v>0.65546634000248705</v>
      </c>
      <c r="BE97" s="188">
        <v>-0.40196587770049302</v>
      </c>
      <c r="BF97" s="189">
        <v>0.88217056538757899</v>
      </c>
      <c r="BG97" s="188">
        <v>28.886445702833601</v>
      </c>
      <c r="BH97" s="189">
        <v>0.39900082539515003</v>
      </c>
      <c r="BI97" s="188">
        <v>28.047817530035399</v>
      </c>
      <c r="BJ97" s="189">
        <v>0.50718603484993496</v>
      </c>
      <c r="BK97" s="188">
        <v>30.5334698777569</v>
      </c>
      <c r="BL97" s="189">
        <v>0.61888210928662102</v>
      </c>
      <c r="BM97" s="188">
        <v>2.4856523477215502</v>
      </c>
      <c r="BN97" s="189">
        <v>0.77481555987309603</v>
      </c>
      <c r="BO97" s="188">
        <v>63.544041284364503</v>
      </c>
      <c r="BP97" s="189">
        <v>0.450565116400302</v>
      </c>
      <c r="BQ97" s="188">
        <v>64.985221956300293</v>
      </c>
      <c r="BR97" s="189">
        <v>0.51788641031437699</v>
      </c>
      <c r="BS97" s="188">
        <v>61.557353568192198</v>
      </c>
      <c r="BT97" s="189">
        <v>0.70558381784273005</v>
      </c>
      <c r="BU97" s="188">
        <v>-3.42786838810812</v>
      </c>
      <c r="BV97" s="189">
        <v>0.81905515739184498</v>
      </c>
      <c r="BW97" s="188">
        <v>29.6754195933555</v>
      </c>
      <c r="BX97" s="189">
        <v>0.40867608433630997</v>
      </c>
      <c r="BY97" s="188">
        <v>28.714632577665601</v>
      </c>
      <c r="BZ97" s="189">
        <v>0.45510634547199902</v>
      </c>
      <c r="CA97" s="188">
        <v>31.761745154193299</v>
      </c>
      <c r="CB97" s="189">
        <v>0.75213974123041705</v>
      </c>
      <c r="CC97" s="188">
        <v>3.0471125765276499</v>
      </c>
      <c r="CD97" s="189">
        <v>0.86875931989441202</v>
      </c>
      <c r="CE97" s="188">
        <v>56.414372930972597</v>
      </c>
      <c r="CF97" s="189">
        <v>0.455065499590949</v>
      </c>
      <c r="CG97" s="188">
        <v>55.644583447044198</v>
      </c>
      <c r="CH97" s="189">
        <v>0.57007871233848895</v>
      </c>
      <c r="CI97" s="188">
        <v>57.365296304499097</v>
      </c>
      <c r="CJ97" s="189">
        <v>0.72194037259958399</v>
      </c>
      <c r="CK97" s="188">
        <v>1.72071285745484</v>
      </c>
      <c r="CL97" s="189">
        <v>0.89666058682429794</v>
      </c>
      <c r="CM97" s="9"/>
      <c r="CN97" s="9"/>
      <c r="CO97" s="9"/>
      <c r="CP97" s="9"/>
      <c r="CQ97" s="9"/>
      <c r="CR97" s="9"/>
      <c r="CS97" s="9"/>
      <c r="CT97" s="9"/>
      <c r="CU97" s="9"/>
      <c r="CV97" s="9"/>
      <c r="CW97" s="9"/>
      <c r="CX97" s="9"/>
      <c r="CY97" s="9"/>
      <c r="CZ97" s="9"/>
      <c r="DA97" s="9"/>
      <c r="DB97" s="9"/>
      <c r="DC97" s="9"/>
      <c r="DD97" s="9"/>
      <c r="DE97" s="9"/>
      <c r="DF97" s="9"/>
      <c r="DG97" s="9"/>
      <c r="DH97" s="9"/>
      <c r="DI97" s="188">
        <v>-0.83576301920302498</v>
      </c>
      <c r="DJ97" s="189">
        <v>0.61409952594070605</v>
      </c>
      <c r="DK97" s="188">
        <v>2.6163220569883801</v>
      </c>
      <c r="DL97" s="189">
        <v>0.62245749298806896</v>
      </c>
      <c r="DM97" s="188">
        <v>0.76564859235238503</v>
      </c>
      <c r="DN97" s="189">
        <v>0.65988208149571403</v>
      </c>
      <c r="DO97" s="188">
        <v>-0.29785297380346698</v>
      </c>
      <c r="DP97" s="189">
        <v>0.681079528227992</v>
      </c>
      <c r="DQ97" s="188">
        <v>6.2769190236355801</v>
      </c>
      <c r="DR97" s="189">
        <v>0.73705079144266195</v>
      </c>
      <c r="DS97" s="188">
        <v>2.6263233441573899</v>
      </c>
      <c r="DT97" s="189">
        <v>0.69458391875645398</v>
      </c>
      <c r="DU97" s="188">
        <v>4.5663992781400404</v>
      </c>
      <c r="DV97" s="189">
        <v>0.73042113848458801</v>
      </c>
      <c r="DW97" s="188">
        <v>-0.75832536821492602</v>
      </c>
      <c r="DX97" s="189">
        <v>0.58518102403248695</v>
      </c>
      <c r="DY97" s="188">
        <v>3.08142342461676</v>
      </c>
      <c r="DZ97" s="189">
        <v>0.64009633341531302</v>
      </c>
      <c r="EA97" s="188">
        <v>-4.9708613430311601</v>
      </c>
      <c r="EB97" s="189">
        <v>0.58382286764748403</v>
      </c>
      <c r="EC97" s="188">
        <v>3.19438929902942</v>
      </c>
      <c r="ED97" s="200">
        <v>0.70618030789267605</v>
      </c>
    </row>
    <row r="99" spans="1:134" x14ac:dyDescent="0.35">
      <c r="A99" s="201" t="s">
        <v>534</v>
      </c>
    </row>
    <row r="100" spans="1:134" x14ac:dyDescent="0.35">
      <c r="A100" s="201" t="s">
        <v>701</v>
      </c>
    </row>
    <row r="101" spans="1:134" x14ac:dyDescent="0.35">
      <c r="A101" s="201" t="s">
        <v>702</v>
      </c>
    </row>
    <row r="102" spans="1:134" x14ac:dyDescent="0.35">
      <c r="A102" s="201" t="s">
        <v>412</v>
      </c>
    </row>
    <row r="103" spans="1:134" x14ac:dyDescent="0.35">
      <c r="A103" s="201" t="s">
        <v>413</v>
      </c>
    </row>
    <row r="104" spans="1:134" x14ac:dyDescent="0.35">
      <c r="A104" s="201" t="s">
        <v>414</v>
      </c>
    </row>
    <row r="105" spans="1:134" x14ac:dyDescent="0.35">
      <c r="A105" s="201" t="s">
        <v>415</v>
      </c>
    </row>
    <row r="106" spans="1:134" x14ac:dyDescent="0.35">
      <c r="A106" s="170" t="str">
        <f>HYPERLINK("https://oecdcode.org/disclaimers/cyprus.html", "Information on data for Cyprus: https://oecdcode.org/disclaimers/cyprus.html")</f>
        <v>Information on data for Cyprus: https://oecdcode.org/disclaimers/cyprus.html</v>
      </c>
    </row>
    <row r="107" spans="1:134" x14ac:dyDescent="0.35">
      <c r="A107" s="201" t="s">
        <v>416</v>
      </c>
    </row>
  </sheetData>
  <mergeCells count="94">
    <mergeCell ref="DI7:ED7"/>
    <mergeCell ref="DI8:ED8"/>
    <mergeCell ref="DI9:DJ9"/>
    <mergeCell ref="DK9:DL9"/>
    <mergeCell ref="DM9:DN9"/>
    <mergeCell ref="DO9:DP9"/>
    <mergeCell ref="DQ9:DR9"/>
    <mergeCell ref="DS9:DT9"/>
    <mergeCell ref="DU9:DV9"/>
    <mergeCell ref="DW9:DX9"/>
    <mergeCell ref="DY9:DZ9"/>
    <mergeCell ref="EA9:EB9"/>
    <mergeCell ref="EC9:ED9"/>
    <mergeCell ref="CM7:DH7"/>
    <mergeCell ref="CM8:DH8"/>
    <mergeCell ref="CM9:CN9"/>
    <mergeCell ref="CO9:CP9"/>
    <mergeCell ref="CQ9:CR9"/>
    <mergeCell ref="CS9:CT9"/>
    <mergeCell ref="CU9:CV9"/>
    <mergeCell ref="CW9:CX9"/>
    <mergeCell ref="CY9:CZ9"/>
    <mergeCell ref="DA9:DB9"/>
    <mergeCell ref="DC9:DD9"/>
    <mergeCell ref="DE9:DF9"/>
    <mergeCell ref="DG9:DH9"/>
    <mergeCell ref="CE7:CL7"/>
    <mergeCell ref="CE8:CF9"/>
    <mergeCell ref="CG8:CL8"/>
    <mergeCell ref="CG9:CH9"/>
    <mergeCell ref="CI9:CJ9"/>
    <mergeCell ref="CK9:CL9"/>
    <mergeCell ref="BW7:CD7"/>
    <mergeCell ref="BW8:BX9"/>
    <mergeCell ref="BY8:CD8"/>
    <mergeCell ref="BY9:BZ9"/>
    <mergeCell ref="CA9:CB9"/>
    <mergeCell ref="CC9:CD9"/>
    <mergeCell ref="BO7:BV7"/>
    <mergeCell ref="BO8:BP9"/>
    <mergeCell ref="BQ8:BV8"/>
    <mergeCell ref="BQ9:BR9"/>
    <mergeCell ref="BS9:BT9"/>
    <mergeCell ref="BU9:BV9"/>
    <mergeCell ref="BG7:BN7"/>
    <mergeCell ref="BG8:BH9"/>
    <mergeCell ref="BI8:BN8"/>
    <mergeCell ref="BI9:BJ9"/>
    <mergeCell ref="BK9:BL9"/>
    <mergeCell ref="BM9:BN9"/>
    <mergeCell ref="AY7:BF7"/>
    <mergeCell ref="AY8:AZ9"/>
    <mergeCell ref="BA8:BF8"/>
    <mergeCell ref="BA9:BB9"/>
    <mergeCell ref="BC9:BD9"/>
    <mergeCell ref="BE9:BF9"/>
    <mergeCell ref="AQ7:AX7"/>
    <mergeCell ref="AQ8:AR9"/>
    <mergeCell ref="AS8:AX8"/>
    <mergeCell ref="AS9:AT9"/>
    <mergeCell ref="AU9:AV9"/>
    <mergeCell ref="AW9:AX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ED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177" priority="33">
      <formula>ABS(I1/J1)&gt;1.95996398454005</formula>
    </cfRule>
  </conditionalFormatting>
  <conditionalFormatting sqref="Q1:Q200">
    <cfRule type="expression" dxfId="176" priority="32">
      <formula>ABS(Q1/R1)&gt;1.95996398454005</formula>
    </cfRule>
  </conditionalFormatting>
  <conditionalFormatting sqref="Y1:Y200">
    <cfRule type="expression" dxfId="175" priority="31">
      <formula>ABS(Y1/Z1)&gt;1.95996398454005</formula>
    </cfRule>
  </conditionalFormatting>
  <conditionalFormatting sqref="AG1:AG200">
    <cfRule type="expression" dxfId="174" priority="30">
      <formula>ABS(AG1/AH1)&gt;1.95996398454005</formula>
    </cfRule>
  </conditionalFormatting>
  <conditionalFormatting sqref="AO1:AO200">
    <cfRule type="expression" dxfId="173" priority="29">
      <formula>ABS(AO1/AP1)&gt;1.95996398454005</formula>
    </cfRule>
  </conditionalFormatting>
  <conditionalFormatting sqref="AW1:AW200">
    <cfRule type="expression" dxfId="172" priority="28">
      <formula>ABS(AW1/AX1)&gt;1.95996398454005</formula>
    </cfRule>
  </conditionalFormatting>
  <conditionalFormatting sqref="BE1:BE200">
    <cfRule type="expression" dxfId="171" priority="27">
      <formula>ABS(BE1/BF1)&gt;1.95996398454005</formula>
    </cfRule>
  </conditionalFormatting>
  <conditionalFormatting sqref="BM1:BM200">
    <cfRule type="expression" dxfId="170" priority="26">
      <formula>ABS(BM1/BN1)&gt;1.95996398454005</formula>
    </cfRule>
  </conditionalFormatting>
  <conditionalFormatting sqref="BU1:BU200">
    <cfRule type="expression" dxfId="169" priority="25">
      <formula>ABS(BU1/BV1)&gt;1.95996398454005</formula>
    </cfRule>
  </conditionalFormatting>
  <conditionalFormatting sqref="CC1:CC200">
    <cfRule type="expression" dxfId="168" priority="24">
      <formula>ABS(CC1/CD1)&gt;1.95996398454005</formula>
    </cfRule>
  </conditionalFormatting>
  <conditionalFormatting sqref="CK1:CK200">
    <cfRule type="expression" dxfId="167" priority="23">
      <formula>ABS(CK1/CL1)&gt;1.95996398454005</formula>
    </cfRule>
  </conditionalFormatting>
  <conditionalFormatting sqref="CM1:CM200">
    <cfRule type="expression" dxfId="166" priority="22">
      <formula>ABS(CM1/CN1)&gt;1.95996398454005</formula>
    </cfRule>
  </conditionalFormatting>
  <conditionalFormatting sqref="CO1:CO200">
    <cfRule type="expression" dxfId="165" priority="21">
      <formula>ABS(CO1/CP1)&gt;1.95996398454005</formula>
    </cfRule>
  </conditionalFormatting>
  <conditionalFormatting sqref="CQ1:CQ200">
    <cfRule type="expression" dxfId="164" priority="20">
      <formula>ABS(CQ1/CR1)&gt;1.95996398454005</formula>
    </cfRule>
  </conditionalFormatting>
  <conditionalFormatting sqref="CS1:CS200">
    <cfRule type="expression" dxfId="163" priority="19">
      <formula>ABS(CS1/CT1)&gt;1.95996398454005</formula>
    </cfRule>
  </conditionalFormatting>
  <conditionalFormatting sqref="CU1:CU200">
    <cfRule type="expression" dxfId="162" priority="18">
      <formula>ABS(CU1/CV1)&gt;1.95996398454005</formula>
    </cfRule>
  </conditionalFormatting>
  <conditionalFormatting sqref="CW1:CW200">
    <cfRule type="expression" dxfId="161" priority="17">
      <formula>ABS(CW1/CX1)&gt;1.95996398454005</formula>
    </cfRule>
  </conditionalFormatting>
  <conditionalFormatting sqref="CY1:CY200">
    <cfRule type="expression" dxfId="160" priority="16">
      <formula>ABS(CY1/CZ1)&gt;1.95996398454005</formula>
    </cfRule>
  </conditionalFormatting>
  <conditionalFormatting sqref="DA1:DA200">
    <cfRule type="expression" dxfId="159" priority="15">
      <formula>ABS(DA1/DB1)&gt;1.95996398454005</formula>
    </cfRule>
  </conditionalFormatting>
  <conditionalFormatting sqref="DC1:DC200">
    <cfRule type="expression" dxfId="158" priority="14">
      <formula>ABS(DC1/DD1)&gt;1.95996398454005</formula>
    </cfRule>
  </conditionalFormatting>
  <conditionalFormatting sqref="DE1:DE200">
    <cfRule type="expression" dxfId="157" priority="13">
      <formula>ABS(DE1/DF1)&gt;1.95996398454005</formula>
    </cfRule>
  </conditionalFormatting>
  <conditionalFormatting sqref="DG1:DG200">
    <cfRule type="expression" dxfId="156" priority="12">
      <formula>ABS(DG1/DH1)&gt;1.95996398454005</formula>
    </cfRule>
  </conditionalFormatting>
  <conditionalFormatting sqref="DI1:DI200">
    <cfRule type="expression" dxfId="155" priority="11">
      <formula>ABS(DI1/DJ1)&gt;1.95996398454005</formula>
    </cfRule>
  </conditionalFormatting>
  <conditionalFormatting sqref="DK1:DK200">
    <cfRule type="expression" dxfId="154" priority="10">
      <formula>ABS(DK1/DL1)&gt;1.95996398454005</formula>
    </cfRule>
  </conditionalFormatting>
  <conditionalFormatting sqref="DM1:DM200">
    <cfRule type="expression" dxfId="153" priority="9">
      <formula>ABS(DM1/DN1)&gt;1.95996398454005</formula>
    </cfRule>
  </conditionalFormatting>
  <conditionalFormatting sqref="DO1:DO200">
    <cfRule type="expression" dxfId="152" priority="8">
      <formula>ABS(DO1/DP1)&gt;1.95996398454005</formula>
    </cfRule>
  </conditionalFormatting>
  <conditionalFormatting sqref="DQ1:DQ200">
    <cfRule type="expression" dxfId="151" priority="7">
      <formula>ABS(DQ1/DR1)&gt;1.95996398454005</formula>
    </cfRule>
  </conditionalFormatting>
  <conditionalFormatting sqref="DS1:DS200">
    <cfRule type="expression" dxfId="150" priority="6">
      <formula>ABS(DS1/DT1)&gt;1.95996398454005</formula>
    </cfRule>
  </conditionalFormatting>
  <conditionalFormatting sqref="DU1:DU200">
    <cfRule type="expression" dxfId="149" priority="5">
      <formula>ABS(DU1/DV1)&gt;1.95996398454005</formula>
    </cfRule>
  </conditionalFormatting>
  <conditionalFormatting sqref="DW1:DW200">
    <cfRule type="expression" dxfId="148" priority="4">
      <formula>ABS(DW1/DX1)&gt;1.95996398454005</formula>
    </cfRule>
  </conditionalFormatting>
  <conditionalFormatting sqref="DY1:DY200">
    <cfRule type="expression" dxfId="147" priority="3">
      <formula>ABS(DY1/DZ1)&gt;1.95996398454005</formula>
    </cfRule>
  </conditionalFormatting>
  <conditionalFormatting sqref="EA1:EA200">
    <cfRule type="expression" dxfId="146" priority="2">
      <formula>ABS(EA1/EB1)&gt;1.95996398454005</formula>
    </cfRule>
  </conditionalFormatting>
  <conditionalFormatting sqref="EC1:EC200">
    <cfRule type="expression" dxfId="145" priority="1">
      <formula>ABS(EC1/ED1)&gt;1.95996398454005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Z107"/>
  <sheetViews>
    <sheetView showGridLines="0" zoomScale="80" workbookViewId="0"/>
  </sheetViews>
  <sheetFormatPr defaultColWidth="10.90625" defaultRowHeight="14.5" x14ac:dyDescent="0.35"/>
  <cols>
    <col min="1" max="1" width="30.7265625" customWidth="1"/>
    <col min="2" max="2" width="8.7265625" customWidth="1"/>
  </cols>
  <sheetData>
    <row r="1" spans="1:156" x14ac:dyDescent="0.35">
      <c r="A1" s="12" t="s">
        <v>310</v>
      </c>
    </row>
    <row r="2" spans="1:156" x14ac:dyDescent="0.35">
      <c r="A2" s="23" t="s">
        <v>311</v>
      </c>
    </row>
    <row r="3" spans="1:156" x14ac:dyDescent="0.35">
      <c r="A3" s="41" t="s">
        <v>343</v>
      </c>
    </row>
    <row r="4" spans="1:156" x14ac:dyDescent="0.35">
      <c r="A4" s="168" t="str">
        <f>HYPERLINK("#'TOC'!A1", "Back to TOC")</f>
        <v>Back to TOC</v>
      </c>
    </row>
    <row r="6" spans="1:156" ht="16" customHeight="1" x14ac:dyDescent="0.35">
      <c r="B6" s="334" t="s">
        <v>344</v>
      </c>
      <c r="C6" s="337" t="s">
        <v>698</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43"/>
    </row>
    <row r="7" spans="1:156" ht="32" customHeight="1" x14ac:dyDescent="0.35">
      <c r="B7" s="335"/>
      <c r="C7" s="338" t="s">
        <v>689</v>
      </c>
      <c r="D7" s="338"/>
      <c r="E7" s="338"/>
      <c r="F7" s="338"/>
      <c r="G7" s="338"/>
      <c r="H7" s="338"/>
      <c r="I7" s="338"/>
      <c r="J7" s="338"/>
      <c r="K7" s="338"/>
      <c r="L7" s="338"/>
      <c r="M7" s="338" t="s">
        <v>690</v>
      </c>
      <c r="N7" s="338"/>
      <c r="O7" s="338"/>
      <c r="P7" s="338"/>
      <c r="Q7" s="338"/>
      <c r="R7" s="338"/>
      <c r="S7" s="338"/>
      <c r="T7" s="338"/>
      <c r="U7" s="338"/>
      <c r="V7" s="338"/>
      <c r="W7" s="338" t="s">
        <v>691</v>
      </c>
      <c r="X7" s="338"/>
      <c r="Y7" s="338"/>
      <c r="Z7" s="338"/>
      <c r="AA7" s="338"/>
      <c r="AB7" s="338"/>
      <c r="AC7" s="338"/>
      <c r="AD7" s="338"/>
      <c r="AE7" s="338"/>
      <c r="AF7" s="338"/>
      <c r="AG7" s="338" t="s">
        <v>692</v>
      </c>
      <c r="AH7" s="338"/>
      <c r="AI7" s="338"/>
      <c r="AJ7" s="338"/>
      <c r="AK7" s="338"/>
      <c r="AL7" s="338"/>
      <c r="AM7" s="338"/>
      <c r="AN7" s="338"/>
      <c r="AO7" s="338"/>
      <c r="AP7" s="338"/>
      <c r="AQ7" s="338" t="s">
        <v>693</v>
      </c>
      <c r="AR7" s="338"/>
      <c r="AS7" s="338"/>
      <c r="AT7" s="338"/>
      <c r="AU7" s="338"/>
      <c r="AV7" s="338"/>
      <c r="AW7" s="338"/>
      <c r="AX7" s="338"/>
      <c r="AY7" s="338"/>
      <c r="AZ7" s="338"/>
      <c r="BA7" s="338" t="s">
        <v>694</v>
      </c>
      <c r="BB7" s="338"/>
      <c r="BC7" s="338"/>
      <c r="BD7" s="338"/>
      <c r="BE7" s="338"/>
      <c r="BF7" s="338"/>
      <c r="BG7" s="338"/>
      <c r="BH7" s="338"/>
      <c r="BI7" s="338"/>
      <c r="BJ7" s="338"/>
      <c r="BK7" s="338" t="s">
        <v>695</v>
      </c>
      <c r="BL7" s="338"/>
      <c r="BM7" s="338"/>
      <c r="BN7" s="338"/>
      <c r="BO7" s="338"/>
      <c r="BP7" s="338"/>
      <c r="BQ7" s="338"/>
      <c r="BR7" s="338"/>
      <c r="BS7" s="338"/>
      <c r="BT7" s="338"/>
      <c r="BU7" s="338" t="s">
        <v>700</v>
      </c>
      <c r="BV7" s="338"/>
      <c r="BW7" s="338"/>
      <c r="BX7" s="338"/>
      <c r="BY7" s="338"/>
      <c r="BZ7" s="338"/>
      <c r="CA7" s="338"/>
      <c r="CB7" s="338"/>
      <c r="CC7" s="338"/>
      <c r="CD7" s="338"/>
      <c r="CE7" s="338" t="s">
        <v>699</v>
      </c>
      <c r="CF7" s="338"/>
      <c r="CG7" s="338"/>
      <c r="CH7" s="338"/>
      <c r="CI7" s="338"/>
      <c r="CJ7" s="338"/>
      <c r="CK7" s="338"/>
      <c r="CL7" s="338"/>
      <c r="CM7" s="338"/>
      <c r="CN7" s="338"/>
      <c r="CO7" s="338" t="s">
        <v>696</v>
      </c>
      <c r="CP7" s="338"/>
      <c r="CQ7" s="338"/>
      <c r="CR7" s="338"/>
      <c r="CS7" s="338"/>
      <c r="CT7" s="338"/>
      <c r="CU7" s="338"/>
      <c r="CV7" s="338"/>
      <c r="CW7" s="338"/>
      <c r="CX7" s="338"/>
      <c r="CY7" s="338" t="s">
        <v>697</v>
      </c>
      <c r="CZ7" s="338"/>
      <c r="DA7" s="338"/>
      <c r="DB7" s="338"/>
      <c r="DC7" s="338"/>
      <c r="DD7" s="338"/>
      <c r="DE7" s="338"/>
      <c r="DF7" s="338"/>
      <c r="DG7" s="338"/>
      <c r="DH7" s="338"/>
      <c r="DI7" s="365" t="s">
        <v>348</v>
      </c>
      <c r="DJ7" s="365"/>
      <c r="DK7" s="365"/>
      <c r="DL7" s="365"/>
      <c r="DM7" s="365"/>
      <c r="DN7" s="365"/>
      <c r="DO7" s="365"/>
      <c r="DP7" s="365"/>
      <c r="DQ7" s="365"/>
      <c r="DR7" s="365"/>
      <c r="DS7" s="365"/>
      <c r="DT7" s="365"/>
      <c r="DU7" s="365"/>
      <c r="DV7" s="365"/>
      <c r="DW7" s="365"/>
      <c r="DX7" s="365"/>
      <c r="DY7" s="365"/>
      <c r="DZ7" s="365"/>
      <c r="EA7" s="365"/>
      <c r="EB7" s="365"/>
      <c r="EC7" s="365"/>
      <c r="ED7" s="365"/>
      <c r="EE7" s="365" t="s">
        <v>351</v>
      </c>
      <c r="EF7" s="365"/>
      <c r="EG7" s="365"/>
      <c r="EH7" s="365"/>
      <c r="EI7" s="365"/>
      <c r="EJ7" s="365"/>
      <c r="EK7" s="365"/>
      <c r="EL7" s="365"/>
      <c r="EM7" s="365"/>
      <c r="EN7" s="365"/>
      <c r="EO7" s="365"/>
      <c r="EP7" s="365"/>
      <c r="EQ7" s="365"/>
      <c r="ER7" s="365"/>
      <c r="ES7" s="365"/>
      <c r="ET7" s="365"/>
      <c r="EU7" s="365"/>
      <c r="EV7" s="365"/>
      <c r="EW7" s="365"/>
      <c r="EX7" s="365"/>
      <c r="EY7" s="365"/>
      <c r="EZ7" s="366"/>
    </row>
    <row r="8" spans="1:156" ht="16" customHeight="1" x14ac:dyDescent="0.35">
      <c r="B8" s="335"/>
      <c r="C8" s="344" t="s">
        <v>349</v>
      </c>
      <c r="D8" s="344"/>
      <c r="E8" s="344" t="s">
        <v>491</v>
      </c>
      <c r="F8" s="344"/>
      <c r="G8" s="344"/>
      <c r="H8" s="344"/>
      <c r="I8" s="344"/>
      <c r="J8" s="344"/>
      <c r="K8" s="344"/>
      <c r="L8" s="344"/>
      <c r="M8" s="344" t="s">
        <v>349</v>
      </c>
      <c r="N8" s="344"/>
      <c r="O8" s="344" t="s">
        <v>491</v>
      </c>
      <c r="P8" s="344"/>
      <c r="Q8" s="344"/>
      <c r="R8" s="344"/>
      <c r="S8" s="344"/>
      <c r="T8" s="344"/>
      <c r="U8" s="344"/>
      <c r="V8" s="344"/>
      <c r="W8" s="344" t="s">
        <v>349</v>
      </c>
      <c r="X8" s="344"/>
      <c r="Y8" s="344" t="s">
        <v>491</v>
      </c>
      <c r="Z8" s="344"/>
      <c r="AA8" s="344"/>
      <c r="AB8" s="344"/>
      <c r="AC8" s="344"/>
      <c r="AD8" s="344"/>
      <c r="AE8" s="344"/>
      <c r="AF8" s="344"/>
      <c r="AG8" s="344" t="s">
        <v>349</v>
      </c>
      <c r="AH8" s="344"/>
      <c r="AI8" s="344" t="s">
        <v>491</v>
      </c>
      <c r="AJ8" s="344"/>
      <c r="AK8" s="344"/>
      <c r="AL8" s="344"/>
      <c r="AM8" s="344"/>
      <c r="AN8" s="344"/>
      <c r="AO8" s="344"/>
      <c r="AP8" s="344"/>
      <c r="AQ8" s="344" t="s">
        <v>349</v>
      </c>
      <c r="AR8" s="344"/>
      <c r="AS8" s="344" t="s">
        <v>491</v>
      </c>
      <c r="AT8" s="344"/>
      <c r="AU8" s="344"/>
      <c r="AV8" s="344"/>
      <c r="AW8" s="344"/>
      <c r="AX8" s="344"/>
      <c r="AY8" s="344"/>
      <c r="AZ8" s="344"/>
      <c r="BA8" s="344" t="s">
        <v>349</v>
      </c>
      <c r="BB8" s="344"/>
      <c r="BC8" s="344" t="s">
        <v>491</v>
      </c>
      <c r="BD8" s="344"/>
      <c r="BE8" s="344"/>
      <c r="BF8" s="344"/>
      <c r="BG8" s="344"/>
      <c r="BH8" s="344"/>
      <c r="BI8" s="344"/>
      <c r="BJ8" s="344"/>
      <c r="BK8" s="344" t="s">
        <v>349</v>
      </c>
      <c r="BL8" s="344"/>
      <c r="BM8" s="344" t="s">
        <v>491</v>
      </c>
      <c r="BN8" s="344"/>
      <c r="BO8" s="344"/>
      <c r="BP8" s="344"/>
      <c r="BQ8" s="344"/>
      <c r="BR8" s="344"/>
      <c r="BS8" s="344"/>
      <c r="BT8" s="344"/>
      <c r="BU8" s="344" t="s">
        <v>349</v>
      </c>
      <c r="BV8" s="344"/>
      <c r="BW8" s="344" t="s">
        <v>491</v>
      </c>
      <c r="BX8" s="344"/>
      <c r="BY8" s="344"/>
      <c r="BZ8" s="344"/>
      <c r="CA8" s="344"/>
      <c r="CB8" s="344"/>
      <c r="CC8" s="344"/>
      <c r="CD8" s="344"/>
      <c r="CE8" s="344" t="s">
        <v>349</v>
      </c>
      <c r="CF8" s="344"/>
      <c r="CG8" s="344" t="s">
        <v>491</v>
      </c>
      <c r="CH8" s="344"/>
      <c r="CI8" s="344"/>
      <c r="CJ8" s="344"/>
      <c r="CK8" s="344"/>
      <c r="CL8" s="344"/>
      <c r="CM8" s="344"/>
      <c r="CN8" s="344"/>
      <c r="CO8" s="344" t="s">
        <v>349</v>
      </c>
      <c r="CP8" s="344"/>
      <c r="CQ8" s="344" t="s">
        <v>491</v>
      </c>
      <c r="CR8" s="344"/>
      <c r="CS8" s="344"/>
      <c r="CT8" s="344"/>
      <c r="CU8" s="344"/>
      <c r="CV8" s="344"/>
      <c r="CW8" s="344"/>
      <c r="CX8" s="344"/>
      <c r="CY8" s="344" t="s">
        <v>349</v>
      </c>
      <c r="CZ8" s="344"/>
      <c r="DA8" s="344" t="s">
        <v>491</v>
      </c>
      <c r="DB8" s="344"/>
      <c r="DC8" s="344"/>
      <c r="DD8" s="344"/>
      <c r="DE8" s="344"/>
      <c r="DF8" s="344"/>
      <c r="DG8" s="344"/>
      <c r="DH8" s="344"/>
      <c r="DI8" s="340" t="s">
        <v>349</v>
      </c>
      <c r="DJ8" s="340"/>
      <c r="DK8" s="340"/>
      <c r="DL8" s="340"/>
      <c r="DM8" s="340"/>
      <c r="DN8" s="340"/>
      <c r="DO8" s="340"/>
      <c r="DP8" s="340"/>
      <c r="DQ8" s="340"/>
      <c r="DR8" s="340"/>
      <c r="DS8" s="340"/>
      <c r="DT8" s="340"/>
      <c r="DU8" s="340"/>
      <c r="DV8" s="340"/>
      <c r="DW8" s="340"/>
      <c r="DX8" s="340"/>
      <c r="DY8" s="340"/>
      <c r="DZ8" s="340"/>
      <c r="EA8" s="340"/>
      <c r="EB8" s="340"/>
      <c r="EC8" s="340"/>
      <c r="ED8" s="340"/>
      <c r="EE8" s="340" t="s">
        <v>349</v>
      </c>
      <c r="EF8" s="340"/>
      <c r="EG8" s="340"/>
      <c r="EH8" s="340"/>
      <c r="EI8" s="340"/>
      <c r="EJ8" s="340"/>
      <c r="EK8" s="340"/>
      <c r="EL8" s="340"/>
      <c r="EM8" s="340"/>
      <c r="EN8" s="340"/>
      <c r="EO8" s="340"/>
      <c r="EP8" s="340"/>
      <c r="EQ8" s="340"/>
      <c r="ER8" s="340"/>
      <c r="ES8" s="340"/>
      <c r="ET8" s="340"/>
      <c r="EU8" s="340"/>
      <c r="EV8" s="340"/>
      <c r="EW8" s="340"/>
      <c r="EX8" s="340"/>
      <c r="EY8" s="340"/>
      <c r="EZ8" s="342"/>
    </row>
    <row r="9" spans="1:156" ht="64" customHeight="1" x14ac:dyDescent="0.35">
      <c r="B9" s="335"/>
      <c r="C9" s="344"/>
      <c r="D9" s="344"/>
      <c r="E9" s="363" t="s">
        <v>492</v>
      </c>
      <c r="F9" s="363"/>
      <c r="G9" s="363" t="s">
        <v>493</v>
      </c>
      <c r="H9" s="363"/>
      <c r="I9" s="363" t="s">
        <v>494</v>
      </c>
      <c r="J9" s="363"/>
      <c r="K9" s="363" t="s">
        <v>454</v>
      </c>
      <c r="L9" s="363"/>
      <c r="M9" s="344"/>
      <c r="N9" s="344"/>
      <c r="O9" s="363" t="s">
        <v>492</v>
      </c>
      <c r="P9" s="363"/>
      <c r="Q9" s="363" t="s">
        <v>493</v>
      </c>
      <c r="R9" s="363"/>
      <c r="S9" s="363" t="s">
        <v>494</v>
      </c>
      <c r="T9" s="363"/>
      <c r="U9" s="363" t="s">
        <v>454</v>
      </c>
      <c r="V9" s="363"/>
      <c r="W9" s="344"/>
      <c r="X9" s="344"/>
      <c r="Y9" s="363" t="s">
        <v>492</v>
      </c>
      <c r="Z9" s="363"/>
      <c r="AA9" s="363" t="s">
        <v>493</v>
      </c>
      <c r="AB9" s="363"/>
      <c r="AC9" s="363" t="s">
        <v>494</v>
      </c>
      <c r="AD9" s="363"/>
      <c r="AE9" s="363" t="s">
        <v>454</v>
      </c>
      <c r="AF9" s="363"/>
      <c r="AG9" s="344"/>
      <c r="AH9" s="344"/>
      <c r="AI9" s="363" t="s">
        <v>492</v>
      </c>
      <c r="AJ9" s="363"/>
      <c r="AK9" s="363" t="s">
        <v>493</v>
      </c>
      <c r="AL9" s="363"/>
      <c r="AM9" s="363" t="s">
        <v>494</v>
      </c>
      <c r="AN9" s="363"/>
      <c r="AO9" s="363" t="s">
        <v>454</v>
      </c>
      <c r="AP9" s="363"/>
      <c r="AQ9" s="344"/>
      <c r="AR9" s="344"/>
      <c r="AS9" s="363" t="s">
        <v>492</v>
      </c>
      <c r="AT9" s="363"/>
      <c r="AU9" s="363" t="s">
        <v>493</v>
      </c>
      <c r="AV9" s="363"/>
      <c r="AW9" s="363" t="s">
        <v>494</v>
      </c>
      <c r="AX9" s="363"/>
      <c r="AY9" s="363" t="s">
        <v>454</v>
      </c>
      <c r="AZ9" s="363"/>
      <c r="BA9" s="344"/>
      <c r="BB9" s="344"/>
      <c r="BC9" s="363" t="s">
        <v>492</v>
      </c>
      <c r="BD9" s="363"/>
      <c r="BE9" s="363" t="s">
        <v>493</v>
      </c>
      <c r="BF9" s="363"/>
      <c r="BG9" s="363" t="s">
        <v>494</v>
      </c>
      <c r="BH9" s="363"/>
      <c r="BI9" s="363" t="s">
        <v>454</v>
      </c>
      <c r="BJ9" s="363"/>
      <c r="BK9" s="344"/>
      <c r="BL9" s="344"/>
      <c r="BM9" s="363" t="s">
        <v>492</v>
      </c>
      <c r="BN9" s="363"/>
      <c r="BO9" s="363" t="s">
        <v>493</v>
      </c>
      <c r="BP9" s="363"/>
      <c r="BQ9" s="363" t="s">
        <v>494</v>
      </c>
      <c r="BR9" s="363"/>
      <c r="BS9" s="363" t="s">
        <v>454</v>
      </c>
      <c r="BT9" s="363"/>
      <c r="BU9" s="344"/>
      <c r="BV9" s="344"/>
      <c r="BW9" s="363" t="s">
        <v>492</v>
      </c>
      <c r="BX9" s="363"/>
      <c r="BY9" s="363" t="s">
        <v>493</v>
      </c>
      <c r="BZ9" s="363"/>
      <c r="CA9" s="363" t="s">
        <v>494</v>
      </c>
      <c r="CB9" s="363"/>
      <c r="CC9" s="363" t="s">
        <v>454</v>
      </c>
      <c r="CD9" s="363"/>
      <c r="CE9" s="344"/>
      <c r="CF9" s="344"/>
      <c r="CG9" s="363" t="s">
        <v>492</v>
      </c>
      <c r="CH9" s="363"/>
      <c r="CI9" s="363" t="s">
        <v>493</v>
      </c>
      <c r="CJ9" s="363"/>
      <c r="CK9" s="363" t="s">
        <v>494</v>
      </c>
      <c r="CL9" s="363"/>
      <c r="CM9" s="363" t="s">
        <v>454</v>
      </c>
      <c r="CN9" s="363"/>
      <c r="CO9" s="344"/>
      <c r="CP9" s="344"/>
      <c r="CQ9" s="363" t="s">
        <v>492</v>
      </c>
      <c r="CR9" s="363"/>
      <c r="CS9" s="363" t="s">
        <v>493</v>
      </c>
      <c r="CT9" s="363"/>
      <c r="CU9" s="363" t="s">
        <v>494</v>
      </c>
      <c r="CV9" s="363"/>
      <c r="CW9" s="363" t="s">
        <v>454</v>
      </c>
      <c r="CX9" s="363"/>
      <c r="CY9" s="344"/>
      <c r="CZ9" s="344"/>
      <c r="DA9" s="363" t="s">
        <v>492</v>
      </c>
      <c r="DB9" s="363"/>
      <c r="DC9" s="363" t="s">
        <v>493</v>
      </c>
      <c r="DD9" s="363"/>
      <c r="DE9" s="363" t="s">
        <v>494</v>
      </c>
      <c r="DF9" s="363"/>
      <c r="DG9" s="363" t="s">
        <v>454</v>
      </c>
      <c r="DH9" s="363"/>
      <c r="DI9" s="340" t="s">
        <v>689</v>
      </c>
      <c r="DJ9" s="340"/>
      <c r="DK9" s="340" t="s">
        <v>690</v>
      </c>
      <c r="DL9" s="340"/>
      <c r="DM9" s="340" t="s">
        <v>691</v>
      </c>
      <c r="DN9" s="340"/>
      <c r="DO9" s="340" t="s">
        <v>692</v>
      </c>
      <c r="DP9" s="340"/>
      <c r="DQ9" s="340" t="s">
        <v>693</v>
      </c>
      <c r="DR9" s="340"/>
      <c r="DS9" s="340" t="s">
        <v>694</v>
      </c>
      <c r="DT9" s="340"/>
      <c r="DU9" s="340" t="s">
        <v>695</v>
      </c>
      <c r="DV9" s="340"/>
      <c r="DW9" s="340" t="s">
        <v>700</v>
      </c>
      <c r="DX9" s="340"/>
      <c r="DY9" s="340" t="s">
        <v>699</v>
      </c>
      <c r="DZ9" s="340"/>
      <c r="EA9" s="340" t="s">
        <v>696</v>
      </c>
      <c r="EB9" s="340"/>
      <c r="EC9" s="340" t="s">
        <v>697</v>
      </c>
      <c r="ED9" s="340"/>
      <c r="EE9" s="340" t="s">
        <v>689</v>
      </c>
      <c r="EF9" s="340"/>
      <c r="EG9" s="340" t="s">
        <v>690</v>
      </c>
      <c r="EH9" s="340"/>
      <c r="EI9" s="340" t="s">
        <v>691</v>
      </c>
      <c r="EJ9" s="340"/>
      <c r="EK9" s="340" t="s">
        <v>692</v>
      </c>
      <c r="EL9" s="340"/>
      <c r="EM9" s="340" t="s">
        <v>693</v>
      </c>
      <c r="EN9" s="340"/>
      <c r="EO9" s="340" t="s">
        <v>694</v>
      </c>
      <c r="EP9" s="340"/>
      <c r="EQ9" s="340" t="s">
        <v>695</v>
      </c>
      <c r="ER9" s="340"/>
      <c r="ES9" s="340" t="s">
        <v>700</v>
      </c>
      <c r="ET9" s="340"/>
      <c r="EU9" s="340" t="s">
        <v>699</v>
      </c>
      <c r="EV9" s="340"/>
      <c r="EW9" s="340" t="s">
        <v>696</v>
      </c>
      <c r="EX9" s="340"/>
      <c r="EY9" s="340" t="s">
        <v>697</v>
      </c>
      <c r="EZ9" s="342"/>
    </row>
    <row r="10" spans="1:15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347</v>
      </c>
      <c r="R10" s="34" t="s">
        <v>346</v>
      </c>
      <c r="S10" s="34" t="s">
        <v>347</v>
      </c>
      <c r="T10" s="34" t="s">
        <v>346</v>
      </c>
      <c r="U10" s="34" t="s">
        <v>350</v>
      </c>
      <c r="V10" s="34" t="s">
        <v>346</v>
      </c>
      <c r="W10" s="34" t="s">
        <v>347</v>
      </c>
      <c r="X10" s="34" t="s">
        <v>346</v>
      </c>
      <c r="Y10" s="34" t="s">
        <v>347</v>
      </c>
      <c r="Z10" s="34" t="s">
        <v>346</v>
      </c>
      <c r="AA10" s="34" t="s">
        <v>347</v>
      </c>
      <c r="AB10" s="34" t="s">
        <v>346</v>
      </c>
      <c r="AC10" s="34" t="s">
        <v>347</v>
      </c>
      <c r="AD10" s="34" t="s">
        <v>346</v>
      </c>
      <c r="AE10" s="34" t="s">
        <v>350</v>
      </c>
      <c r="AF10" s="34" t="s">
        <v>346</v>
      </c>
      <c r="AG10" s="34" t="s">
        <v>347</v>
      </c>
      <c r="AH10" s="34" t="s">
        <v>346</v>
      </c>
      <c r="AI10" s="34" t="s">
        <v>347</v>
      </c>
      <c r="AJ10" s="34" t="s">
        <v>346</v>
      </c>
      <c r="AK10" s="34" t="s">
        <v>347</v>
      </c>
      <c r="AL10" s="34" t="s">
        <v>346</v>
      </c>
      <c r="AM10" s="34" t="s">
        <v>347</v>
      </c>
      <c r="AN10" s="34" t="s">
        <v>346</v>
      </c>
      <c r="AO10" s="34" t="s">
        <v>350</v>
      </c>
      <c r="AP10" s="34" t="s">
        <v>346</v>
      </c>
      <c r="AQ10" s="34" t="s">
        <v>347</v>
      </c>
      <c r="AR10" s="34" t="s">
        <v>346</v>
      </c>
      <c r="AS10" s="34" t="s">
        <v>347</v>
      </c>
      <c r="AT10" s="34" t="s">
        <v>346</v>
      </c>
      <c r="AU10" s="34" t="s">
        <v>347</v>
      </c>
      <c r="AV10" s="34" t="s">
        <v>346</v>
      </c>
      <c r="AW10" s="34" t="s">
        <v>347</v>
      </c>
      <c r="AX10" s="34" t="s">
        <v>346</v>
      </c>
      <c r="AY10" s="34" t="s">
        <v>350</v>
      </c>
      <c r="AZ10" s="34" t="s">
        <v>346</v>
      </c>
      <c r="BA10" s="34" t="s">
        <v>347</v>
      </c>
      <c r="BB10" s="34" t="s">
        <v>346</v>
      </c>
      <c r="BC10" s="34" t="s">
        <v>347</v>
      </c>
      <c r="BD10" s="34" t="s">
        <v>346</v>
      </c>
      <c r="BE10" s="34" t="s">
        <v>347</v>
      </c>
      <c r="BF10" s="34" t="s">
        <v>346</v>
      </c>
      <c r="BG10" s="34" t="s">
        <v>347</v>
      </c>
      <c r="BH10" s="34" t="s">
        <v>346</v>
      </c>
      <c r="BI10" s="34" t="s">
        <v>350</v>
      </c>
      <c r="BJ10" s="34" t="s">
        <v>346</v>
      </c>
      <c r="BK10" s="34" t="s">
        <v>347</v>
      </c>
      <c r="BL10" s="34" t="s">
        <v>346</v>
      </c>
      <c r="BM10" s="34" t="s">
        <v>347</v>
      </c>
      <c r="BN10" s="34" t="s">
        <v>346</v>
      </c>
      <c r="BO10" s="34" t="s">
        <v>347</v>
      </c>
      <c r="BP10" s="34" t="s">
        <v>346</v>
      </c>
      <c r="BQ10" s="34" t="s">
        <v>347</v>
      </c>
      <c r="BR10" s="34" t="s">
        <v>346</v>
      </c>
      <c r="BS10" s="34" t="s">
        <v>350</v>
      </c>
      <c r="BT10" s="34" t="s">
        <v>346</v>
      </c>
      <c r="BU10" s="34" t="s">
        <v>347</v>
      </c>
      <c r="BV10" s="34" t="s">
        <v>346</v>
      </c>
      <c r="BW10" s="34" t="s">
        <v>347</v>
      </c>
      <c r="BX10" s="34" t="s">
        <v>346</v>
      </c>
      <c r="BY10" s="34" t="s">
        <v>347</v>
      </c>
      <c r="BZ10" s="34" t="s">
        <v>346</v>
      </c>
      <c r="CA10" s="34" t="s">
        <v>347</v>
      </c>
      <c r="CB10" s="34" t="s">
        <v>346</v>
      </c>
      <c r="CC10" s="34" t="s">
        <v>350</v>
      </c>
      <c r="CD10" s="34" t="s">
        <v>346</v>
      </c>
      <c r="CE10" s="34" t="s">
        <v>347</v>
      </c>
      <c r="CF10" s="34" t="s">
        <v>346</v>
      </c>
      <c r="CG10" s="34" t="s">
        <v>347</v>
      </c>
      <c r="CH10" s="34" t="s">
        <v>346</v>
      </c>
      <c r="CI10" s="34" t="s">
        <v>347</v>
      </c>
      <c r="CJ10" s="34" t="s">
        <v>346</v>
      </c>
      <c r="CK10" s="34" t="s">
        <v>347</v>
      </c>
      <c r="CL10" s="34" t="s">
        <v>346</v>
      </c>
      <c r="CM10" s="34" t="s">
        <v>350</v>
      </c>
      <c r="CN10" s="34" t="s">
        <v>346</v>
      </c>
      <c r="CO10" s="34" t="s">
        <v>347</v>
      </c>
      <c r="CP10" s="34" t="s">
        <v>346</v>
      </c>
      <c r="CQ10" s="34" t="s">
        <v>347</v>
      </c>
      <c r="CR10" s="34" t="s">
        <v>346</v>
      </c>
      <c r="CS10" s="34" t="s">
        <v>347</v>
      </c>
      <c r="CT10" s="34" t="s">
        <v>346</v>
      </c>
      <c r="CU10" s="34" t="s">
        <v>347</v>
      </c>
      <c r="CV10" s="34" t="s">
        <v>346</v>
      </c>
      <c r="CW10" s="34" t="s">
        <v>350</v>
      </c>
      <c r="CX10" s="34" t="s">
        <v>346</v>
      </c>
      <c r="CY10" s="34" t="s">
        <v>347</v>
      </c>
      <c r="CZ10" s="34" t="s">
        <v>346</v>
      </c>
      <c r="DA10" s="34" t="s">
        <v>347</v>
      </c>
      <c r="DB10" s="34" t="s">
        <v>346</v>
      </c>
      <c r="DC10" s="34" t="s">
        <v>347</v>
      </c>
      <c r="DD10" s="34" t="s">
        <v>346</v>
      </c>
      <c r="DE10" s="34" t="s">
        <v>347</v>
      </c>
      <c r="DF10" s="34" t="s">
        <v>346</v>
      </c>
      <c r="DG10" s="34" t="s">
        <v>350</v>
      </c>
      <c r="DH10" s="34" t="s">
        <v>346</v>
      </c>
      <c r="DI10" s="34" t="s">
        <v>350</v>
      </c>
      <c r="DJ10" s="34" t="s">
        <v>346</v>
      </c>
      <c r="DK10" s="34" t="s">
        <v>350</v>
      </c>
      <c r="DL10" s="34" t="s">
        <v>346</v>
      </c>
      <c r="DM10" s="34" t="s">
        <v>350</v>
      </c>
      <c r="DN10" s="34" t="s">
        <v>346</v>
      </c>
      <c r="DO10" s="34" t="s">
        <v>350</v>
      </c>
      <c r="DP10" s="34" t="s">
        <v>346</v>
      </c>
      <c r="DQ10" s="34" t="s">
        <v>350</v>
      </c>
      <c r="DR10" s="34" t="s">
        <v>346</v>
      </c>
      <c r="DS10" s="34" t="s">
        <v>350</v>
      </c>
      <c r="DT10" s="34" t="s">
        <v>346</v>
      </c>
      <c r="DU10" s="34" t="s">
        <v>350</v>
      </c>
      <c r="DV10" s="34" t="s">
        <v>346</v>
      </c>
      <c r="DW10" s="34" t="s">
        <v>350</v>
      </c>
      <c r="DX10" s="34" t="s">
        <v>346</v>
      </c>
      <c r="DY10" s="34" t="s">
        <v>350</v>
      </c>
      <c r="DZ10" s="34" t="s">
        <v>346</v>
      </c>
      <c r="EA10" s="34" t="s">
        <v>350</v>
      </c>
      <c r="EB10" s="34" t="s">
        <v>346</v>
      </c>
      <c r="EC10" s="34" t="s">
        <v>350</v>
      </c>
      <c r="ED10" s="34" t="s">
        <v>346</v>
      </c>
      <c r="EE10" s="34" t="s">
        <v>350</v>
      </c>
      <c r="EF10" s="34" t="s">
        <v>346</v>
      </c>
      <c r="EG10" s="34" t="s">
        <v>350</v>
      </c>
      <c r="EH10" s="34" t="s">
        <v>346</v>
      </c>
      <c r="EI10" s="34" t="s">
        <v>350</v>
      </c>
      <c r="EJ10" s="34" t="s">
        <v>346</v>
      </c>
      <c r="EK10" s="34" t="s">
        <v>350</v>
      </c>
      <c r="EL10" s="34" t="s">
        <v>346</v>
      </c>
      <c r="EM10" s="34" t="s">
        <v>350</v>
      </c>
      <c r="EN10" s="34" t="s">
        <v>346</v>
      </c>
      <c r="EO10" s="34" t="s">
        <v>350</v>
      </c>
      <c r="EP10" s="34" t="s">
        <v>346</v>
      </c>
      <c r="EQ10" s="34" t="s">
        <v>350</v>
      </c>
      <c r="ER10" s="34" t="s">
        <v>346</v>
      </c>
      <c r="ES10" s="34" t="s">
        <v>350</v>
      </c>
      <c r="ET10" s="34" t="s">
        <v>346</v>
      </c>
      <c r="EU10" s="34" t="s">
        <v>350</v>
      </c>
      <c r="EV10" s="34" t="s">
        <v>346</v>
      </c>
      <c r="EW10" s="34" t="s">
        <v>350</v>
      </c>
      <c r="EX10" s="34" t="s">
        <v>346</v>
      </c>
      <c r="EY10" s="34" t="s">
        <v>350</v>
      </c>
      <c r="EZ10" s="45" t="s">
        <v>346</v>
      </c>
    </row>
    <row r="11" spans="1:156" ht="13" customHeight="1" x14ac:dyDescent="0.35">
      <c r="A11" s="53"/>
      <c r="B11" s="185"/>
      <c r="C11" s="54" t="s">
        <v>2308</v>
      </c>
      <c r="D11" s="186" t="s">
        <v>2309</v>
      </c>
      <c r="E11" s="54" t="s">
        <v>2440</v>
      </c>
      <c r="F11" s="186" t="s">
        <v>2441</v>
      </c>
      <c r="G11" s="54" t="s">
        <v>2442</v>
      </c>
      <c r="H11" s="186" t="s">
        <v>2443</v>
      </c>
      <c r="I11" s="54" t="s">
        <v>2444</v>
      </c>
      <c r="J11" s="186" t="s">
        <v>2445</v>
      </c>
      <c r="K11" s="54" t="s">
        <v>2446</v>
      </c>
      <c r="L11" s="186" t="s">
        <v>2447</v>
      </c>
      <c r="M11" s="54" t="s">
        <v>2316</v>
      </c>
      <c r="N11" s="186" t="s">
        <v>2317</v>
      </c>
      <c r="O11" s="54" t="s">
        <v>2448</v>
      </c>
      <c r="P11" s="186" t="s">
        <v>2449</v>
      </c>
      <c r="Q11" s="54" t="s">
        <v>2450</v>
      </c>
      <c r="R11" s="186" t="s">
        <v>2451</v>
      </c>
      <c r="S11" s="54" t="s">
        <v>2452</v>
      </c>
      <c r="T11" s="186" t="s">
        <v>2453</v>
      </c>
      <c r="U11" s="54" t="s">
        <v>2454</v>
      </c>
      <c r="V11" s="186" t="s">
        <v>2455</v>
      </c>
      <c r="W11" s="54" t="s">
        <v>2324</v>
      </c>
      <c r="X11" s="186" t="s">
        <v>2325</v>
      </c>
      <c r="Y11" s="54" t="s">
        <v>2456</v>
      </c>
      <c r="Z11" s="186" t="s">
        <v>2457</v>
      </c>
      <c r="AA11" s="54" t="s">
        <v>2458</v>
      </c>
      <c r="AB11" s="186" t="s">
        <v>2459</v>
      </c>
      <c r="AC11" s="54" t="s">
        <v>2460</v>
      </c>
      <c r="AD11" s="186" t="s">
        <v>2461</v>
      </c>
      <c r="AE11" s="54" t="s">
        <v>2462</v>
      </c>
      <c r="AF11" s="186" t="s">
        <v>2463</v>
      </c>
      <c r="AG11" s="54" t="s">
        <v>2332</v>
      </c>
      <c r="AH11" s="186" t="s">
        <v>2333</v>
      </c>
      <c r="AI11" s="54" t="s">
        <v>2464</v>
      </c>
      <c r="AJ11" s="186" t="s">
        <v>2465</v>
      </c>
      <c r="AK11" s="54" t="s">
        <v>2466</v>
      </c>
      <c r="AL11" s="186" t="s">
        <v>2467</v>
      </c>
      <c r="AM11" s="54" t="s">
        <v>2468</v>
      </c>
      <c r="AN11" s="186" t="s">
        <v>2469</v>
      </c>
      <c r="AO11" s="54" t="s">
        <v>2470</v>
      </c>
      <c r="AP11" s="186" t="s">
        <v>2471</v>
      </c>
      <c r="AQ11" s="54" t="s">
        <v>2340</v>
      </c>
      <c r="AR11" s="186" t="s">
        <v>2341</v>
      </c>
      <c r="AS11" s="54" t="s">
        <v>2472</v>
      </c>
      <c r="AT11" s="186" t="s">
        <v>2473</v>
      </c>
      <c r="AU11" s="54" t="s">
        <v>2474</v>
      </c>
      <c r="AV11" s="186" t="s">
        <v>2475</v>
      </c>
      <c r="AW11" s="54" t="s">
        <v>2476</v>
      </c>
      <c r="AX11" s="186" t="s">
        <v>2477</v>
      </c>
      <c r="AY11" s="54" t="s">
        <v>2478</v>
      </c>
      <c r="AZ11" s="186" t="s">
        <v>2479</v>
      </c>
      <c r="BA11" s="54" t="s">
        <v>2348</v>
      </c>
      <c r="BB11" s="186" t="s">
        <v>2349</v>
      </c>
      <c r="BC11" s="54" t="s">
        <v>2480</v>
      </c>
      <c r="BD11" s="186" t="s">
        <v>2481</v>
      </c>
      <c r="BE11" s="54" t="s">
        <v>2482</v>
      </c>
      <c r="BF11" s="186" t="s">
        <v>2483</v>
      </c>
      <c r="BG11" s="54" t="s">
        <v>2484</v>
      </c>
      <c r="BH11" s="186" t="s">
        <v>2485</v>
      </c>
      <c r="BI11" s="54" t="s">
        <v>2486</v>
      </c>
      <c r="BJ11" s="186" t="s">
        <v>2487</v>
      </c>
      <c r="BK11" s="54" t="s">
        <v>2356</v>
      </c>
      <c r="BL11" s="186" t="s">
        <v>2357</v>
      </c>
      <c r="BM11" s="54" t="s">
        <v>2488</v>
      </c>
      <c r="BN11" s="186" t="s">
        <v>2489</v>
      </c>
      <c r="BO11" s="54" t="s">
        <v>2490</v>
      </c>
      <c r="BP11" s="186" t="s">
        <v>2491</v>
      </c>
      <c r="BQ11" s="54" t="s">
        <v>2492</v>
      </c>
      <c r="BR11" s="186" t="s">
        <v>2493</v>
      </c>
      <c r="BS11" s="54" t="s">
        <v>2494</v>
      </c>
      <c r="BT11" s="186" t="s">
        <v>2495</v>
      </c>
      <c r="BU11" s="54" t="s">
        <v>2364</v>
      </c>
      <c r="BV11" s="186" t="s">
        <v>2365</v>
      </c>
      <c r="BW11" s="54" t="s">
        <v>2496</v>
      </c>
      <c r="BX11" s="186" t="s">
        <v>2497</v>
      </c>
      <c r="BY11" s="54" t="s">
        <v>2498</v>
      </c>
      <c r="BZ11" s="186" t="s">
        <v>2499</v>
      </c>
      <c r="CA11" s="54" t="s">
        <v>2500</v>
      </c>
      <c r="CB11" s="186" t="s">
        <v>2501</v>
      </c>
      <c r="CC11" s="54" t="s">
        <v>2502</v>
      </c>
      <c r="CD11" s="186" t="s">
        <v>2503</v>
      </c>
      <c r="CE11" s="54" t="s">
        <v>2372</v>
      </c>
      <c r="CF11" s="186" t="s">
        <v>2373</v>
      </c>
      <c r="CG11" s="54" t="s">
        <v>2504</v>
      </c>
      <c r="CH11" s="186" t="s">
        <v>2505</v>
      </c>
      <c r="CI11" s="54" t="s">
        <v>2506</v>
      </c>
      <c r="CJ11" s="186" t="s">
        <v>2507</v>
      </c>
      <c r="CK11" s="54" t="s">
        <v>2508</v>
      </c>
      <c r="CL11" s="186" t="s">
        <v>2509</v>
      </c>
      <c r="CM11" s="54" t="s">
        <v>2510</v>
      </c>
      <c r="CN11" s="186" t="s">
        <v>2511</v>
      </c>
      <c r="CO11" s="54" t="s">
        <v>2380</v>
      </c>
      <c r="CP11" s="186" t="s">
        <v>2381</v>
      </c>
      <c r="CQ11" s="54" t="s">
        <v>2512</v>
      </c>
      <c r="CR11" s="186" t="s">
        <v>2513</v>
      </c>
      <c r="CS11" s="54" t="s">
        <v>2514</v>
      </c>
      <c r="CT11" s="186" t="s">
        <v>2515</v>
      </c>
      <c r="CU11" s="54" t="s">
        <v>2516</v>
      </c>
      <c r="CV11" s="186" t="s">
        <v>2517</v>
      </c>
      <c r="CW11" s="54" t="s">
        <v>2518</v>
      </c>
      <c r="CX11" s="186" t="s">
        <v>2519</v>
      </c>
      <c r="CY11" s="54" t="s">
        <v>2388</v>
      </c>
      <c r="CZ11" s="186" t="s">
        <v>2389</v>
      </c>
      <c r="DA11" s="54" t="s">
        <v>2520</v>
      </c>
      <c r="DB11" s="186" t="s">
        <v>2521</v>
      </c>
      <c r="DC11" s="54" t="s">
        <v>2522</v>
      </c>
      <c r="DD11" s="186" t="s">
        <v>2523</v>
      </c>
      <c r="DE11" s="54" t="s">
        <v>2524</v>
      </c>
      <c r="DF11" s="186" t="s">
        <v>2525</v>
      </c>
      <c r="DG11" s="54" t="s">
        <v>2526</v>
      </c>
      <c r="DH11" s="186" t="s">
        <v>2527</v>
      </c>
      <c r="DI11" s="56" t="s">
        <v>2396</v>
      </c>
      <c r="DJ11" s="56" t="s">
        <v>2397</v>
      </c>
      <c r="DK11" s="56" t="s">
        <v>2398</v>
      </c>
      <c r="DL11" s="56" t="s">
        <v>2399</v>
      </c>
      <c r="DM11" s="56" t="s">
        <v>2400</v>
      </c>
      <c r="DN11" s="56" t="s">
        <v>2401</v>
      </c>
      <c r="DO11" s="56" t="s">
        <v>2402</v>
      </c>
      <c r="DP11" s="56" t="s">
        <v>2403</v>
      </c>
      <c r="DQ11" s="56" t="s">
        <v>2404</v>
      </c>
      <c r="DR11" s="56" t="s">
        <v>2405</v>
      </c>
      <c r="DS11" s="56" t="s">
        <v>2406</v>
      </c>
      <c r="DT11" s="56" t="s">
        <v>2407</v>
      </c>
      <c r="DU11" s="56" t="s">
        <v>2408</v>
      </c>
      <c r="DV11" s="56" t="s">
        <v>2409</v>
      </c>
      <c r="DW11" s="56" t="s">
        <v>2410</v>
      </c>
      <c r="DX11" s="56" t="s">
        <v>2411</v>
      </c>
      <c r="DY11" s="56" t="s">
        <v>2412</v>
      </c>
      <c r="DZ11" s="56" t="s">
        <v>2413</v>
      </c>
      <c r="EA11" s="56" t="s">
        <v>2414</v>
      </c>
      <c r="EB11" s="56" t="s">
        <v>2415</v>
      </c>
      <c r="EC11" s="56" t="s">
        <v>2416</v>
      </c>
      <c r="ED11" s="56" t="s">
        <v>2417</v>
      </c>
      <c r="EE11" s="56" t="s">
        <v>2418</v>
      </c>
      <c r="EF11" s="56" t="s">
        <v>2419</v>
      </c>
      <c r="EG11" s="56" t="s">
        <v>2420</v>
      </c>
      <c r="EH11" s="56" t="s">
        <v>2421</v>
      </c>
      <c r="EI11" s="56" t="s">
        <v>2422</v>
      </c>
      <c r="EJ11" s="56" t="s">
        <v>2423</v>
      </c>
      <c r="EK11" s="56" t="s">
        <v>2424</v>
      </c>
      <c r="EL11" s="56" t="s">
        <v>2425</v>
      </c>
      <c r="EM11" s="56" t="s">
        <v>2426</v>
      </c>
      <c r="EN11" s="56" t="s">
        <v>2427</v>
      </c>
      <c r="EO11" s="56" t="s">
        <v>2428</v>
      </c>
      <c r="EP11" s="56" t="s">
        <v>2429</v>
      </c>
      <c r="EQ11" s="56" t="s">
        <v>2430</v>
      </c>
      <c r="ER11" s="56" t="s">
        <v>2431</v>
      </c>
      <c r="ES11" s="56" t="s">
        <v>2432</v>
      </c>
      <c r="ET11" s="56" t="s">
        <v>2433</v>
      </c>
      <c r="EU11" s="56" t="s">
        <v>2434</v>
      </c>
      <c r="EV11" s="56" t="s">
        <v>2435</v>
      </c>
      <c r="EW11" s="56" t="s">
        <v>2436</v>
      </c>
      <c r="EX11" s="56" t="s">
        <v>2437</v>
      </c>
      <c r="EY11" s="56" t="s">
        <v>2438</v>
      </c>
      <c r="EZ11" s="2" t="s">
        <v>2439</v>
      </c>
    </row>
    <row r="12" spans="1:156" ht="13" customHeight="1" x14ac:dyDescent="0.35">
      <c r="A12" s="3" t="s">
        <v>352</v>
      </c>
      <c r="B12" s="171">
        <v>2</v>
      </c>
      <c r="C12" s="4">
        <v>65.044105567767701</v>
      </c>
      <c r="D12" s="177">
        <v>1.15333472388814</v>
      </c>
      <c r="E12" s="4">
        <v>62.8845722117157</v>
      </c>
      <c r="F12" s="177">
        <v>3.6891180493526199</v>
      </c>
      <c r="G12" s="4">
        <v>68.091873282884507</v>
      </c>
      <c r="H12" s="177">
        <v>1.4627888256054</v>
      </c>
      <c r="I12" s="4">
        <v>59.947268135250503</v>
      </c>
      <c r="J12" s="177">
        <v>1.6356930185040199</v>
      </c>
      <c r="K12" s="4">
        <v>-2.9373040764651699</v>
      </c>
      <c r="L12" s="177">
        <v>3.7712865964595998</v>
      </c>
      <c r="M12" s="4">
        <v>22.290563480900801</v>
      </c>
      <c r="N12" s="177">
        <v>0.97775696186888195</v>
      </c>
      <c r="O12" s="4">
        <v>15.782607430595</v>
      </c>
      <c r="P12" s="177">
        <v>2.95072733149166</v>
      </c>
      <c r="Q12" s="4">
        <v>21.9613966542884</v>
      </c>
      <c r="R12" s="177">
        <v>1.2269304657737901</v>
      </c>
      <c r="S12" s="4">
        <v>24.6719907077463</v>
      </c>
      <c r="T12" s="177">
        <v>1.82514079691807</v>
      </c>
      <c r="U12" s="4">
        <v>8.8893832771512908</v>
      </c>
      <c r="V12" s="177">
        <v>3.4348984564665699</v>
      </c>
      <c r="W12" s="4">
        <v>53.838092911650797</v>
      </c>
      <c r="X12" s="177">
        <v>1.3448008098945801</v>
      </c>
      <c r="Y12" s="4">
        <v>47.463960528507101</v>
      </c>
      <c r="Z12" s="177">
        <v>3.28436979188014</v>
      </c>
      <c r="AA12" s="4">
        <v>55.461167266065402</v>
      </c>
      <c r="AB12" s="177">
        <v>1.6465372463572701</v>
      </c>
      <c r="AC12" s="4">
        <v>52.536299320017797</v>
      </c>
      <c r="AD12" s="177">
        <v>2.1523725352530101</v>
      </c>
      <c r="AE12" s="4">
        <v>5.0723387915106697</v>
      </c>
      <c r="AF12" s="177">
        <v>3.4470726687623299</v>
      </c>
      <c r="AG12" s="4">
        <v>50.541902482007004</v>
      </c>
      <c r="AH12" s="177">
        <v>1.4289065092289801</v>
      </c>
      <c r="AI12" s="4">
        <v>45.0979185662232</v>
      </c>
      <c r="AJ12" s="177">
        <v>3.6739661591448902</v>
      </c>
      <c r="AK12" s="4">
        <v>51.232349160551799</v>
      </c>
      <c r="AL12" s="177">
        <v>1.69167825269557</v>
      </c>
      <c r="AM12" s="4">
        <v>50.759067613870997</v>
      </c>
      <c r="AN12" s="177">
        <v>1.9826341662853</v>
      </c>
      <c r="AO12" s="4">
        <v>5.66114904764774</v>
      </c>
      <c r="AP12" s="177">
        <v>4.1925428507038998</v>
      </c>
      <c r="AQ12" s="4">
        <v>32.1943361736678</v>
      </c>
      <c r="AR12" s="177">
        <v>1.25796824312378</v>
      </c>
      <c r="AS12" s="4">
        <v>24.110121334913099</v>
      </c>
      <c r="AT12" s="177">
        <v>3.6705205761783501</v>
      </c>
      <c r="AU12" s="4">
        <v>31.0292004805499</v>
      </c>
      <c r="AV12" s="177">
        <v>1.56713453829155</v>
      </c>
      <c r="AW12" s="4">
        <v>36.596057908065802</v>
      </c>
      <c r="AX12" s="177">
        <v>1.75283818980203</v>
      </c>
      <c r="AY12" s="4">
        <v>12.485936573152699</v>
      </c>
      <c r="AZ12" s="177">
        <v>3.7568775537757801</v>
      </c>
      <c r="BA12" s="4">
        <v>45.592366139820697</v>
      </c>
      <c r="BB12" s="177">
        <v>1.3135260916292499</v>
      </c>
      <c r="BC12" s="4">
        <v>45.779066237930003</v>
      </c>
      <c r="BD12" s="177">
        <v>4.2346563228706602</v>
      </c>
      <c r="BE12" s="4">
        <v>46.3180720166119</v>
      </c>
      <c r="BF12" s="177">
        <v>1.5785322965914601</v>
      </c>
      <c r="BG12" s="4">
        <v>44.248632969345103</v>
      </c>
      <c r="BH12" s="177">
        <v>2.04539998698603</v>
      </c>
      <c r="BI12" s="4">
        <v>-1.53043326858489</v>
      </c>
      <c r="BJ12" s="177">
        <v>4.8181198127389102</v>
      </c>
      <c r="BK12" s="4">
        <v>73.675992709114198</v>
      </c>
      <c r="BL12" s="177">
        <v>1.1808423870512801</v>
      </c>
      <c r="BM12" s="4">
        <v>61.359948249816</v>
      </c>
      <c r="BN12" s="177">
        <v>3.9639511223758301</v>
      </c>
      <c r="BO12" s="4">
        <v>75.352819134138301</v>
      </c>
      <c r="BP12" s="177">
        <v>1.1349321896982301</v>
      </c>
      <c r="BQ12" s="4">
        <v>73.875138603601002</v>
      </c>
      <c r="BR12" s="177">
        <v>1.6863624527397001</v>
      </c>
      <c r="BS12" s="4">
        <v>12.515190353785</v>
      </c>
      <c r="BT12" s="177">
        <v>3.7771835839801602</v>
      </c>
      <c r="BU12" s="4">
        <v>44.263474004161097</v>
      </c>
      <c r="BV12" s="177">
        <v>1.2691917463217399</v>
      </c>
      <c r="BW12" s="4">
        <v>38.336576061213798</v>
      </c>
      <c r="BX12" s="177">
        <v>3.7670600612463598</v>
      </c>
      <c r="BY12" s="4">
        <v>44.630891051835498</v>
      </c>
      <c r="BZ12" s="177">
        <v>1.6219838352136899</v>
      </c>
      <c r="CA12" s="4">
        <v>45.209798930206098</v>
      </c>
      <c r="CB12" s="177">
        <v>2.0756767650915502</v>
      </c>
      <c r="CC12" s="4">
        <v>6.8732228689922401</v>
      </c>
      <c r="CD12" s="177">
        <v>4.3778488913368303</v>
      </c>
      <c r="CE12" s="4">
        <v>43.783376613857399</v>
      </c>
      <c r="CF12" s="177">
        <v>1.1097499963461701</v>
      </c>
      <c r="CG12" s="4">
        <v>37.970290219154002</v>
      </c>
      <c r="CH12" s="177">
        <v>3.7532945524058201</v>
      </c>
      <c r="CI12" s="4">
        <v>44.817268994254</v>
      </c>
      <c r="CJ12" s="177">
        <v>1.55745816906615</v>
      </c>
      <c r="CK12" s="4">
        <v>43.4333818628361</v>
      </c>
      <c r="CL12" s="177">
        <v>1.9991172676425299</v>
      </c>
      <c r="CM12" s="4">
        <v>5.4630916436821302</v>
      </c>
      <c r="CN12" s="177">
        <v>4.2968393063968398</v>
      </c>
      <c r="CO12" s="4">
        <v>26.0454700458003</v>
      </c>
      <c r="CP12" s="177">
        <v>1.1383963806367501</v>
      </c>
      <c r="CQ12" s="4">
        <v>26.237724665491299</v>
      </c>
      <c r="CR12" s="177">
        <v>3.9565049421117999</v>
      </c>
      <c r="CS12" s="4">
        <v>24.692783294439401</v>
      </c>
      <c r="CT12" s="177">
        <v>1.3840073622002</v>
      </c>
      <c r="CU12" s="4">
        <v>28.608344890482101</v>
      </c>
      <c r="CV12" s="177">
        <v>1.73477512223402</v>
      </c>
      <c r="CW12" s="4">
        <v>2.3706202249908399</v>
      </c>
      <c r="CX12" s="177">
        <v>4.4438784592300697</v>
      </c>
      <c r="CY12" s="4">
        <v>40.3221834594097</v>
      </c>
      <c r="CZ12" s="177">
        <v>1.3738909159050601</v>
      </c>
      <c r="DA12" s="4">
        <v>41.319250255134101</v>
      </c>
      <c r="DB12" s="177">
        <v>4.0802273703773198</v>
      </c>
      <c r="DC12" s="4">
        <v>40.921734777726698</v>
      </c>
      <c r="DD12" s="177">
        <v>1.47719960469275</v>
      </c>
      <c r="DE12" s="4">
        <v>38.994611129631402</v>
      </c>
      <c r="DF12" s="177">
        <v>2.1746805181761002</v>
      </c>
      <c r="DG12" s="4">
        <v>-2.3246391255027299</v>
      </c>
      <c r="DH12" s="177">
        <v>4.3908678338576097</v>
      </c>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8"/>
    </row>
    <row r="13" spans="1:156" ht="13" customHeight="1" x14ac:dyDescent="0.35">
      <c r="A13" s="3" t="s">
        <v>353</v>
      </c>
      <c r="B13" s="171">
        <v>2</v>
      </c>
      <c r="C13" s="4">
        <v>82.871855945855899</v>
      </c>
      <c r="D13" s="177">
        <v>1.1200314622896499</v>
      </c>
      <c r="E13" s="4">
        <v>86.859175107122795</v>
      </c>
      <c r="F13" s="177">
        <v>2.2287434298285902</v>
      </c>
      <c r="G13" s="4">
        <v>83.262777068264896</v>
      </c>
      <c r="H13" s="177">
        <v>1.4269888933588899</v>
      </c>
      <c r="I13" s="4">
        <v>80.362856119837105</v>
      </c>
      <c r="J13" s="177">
        <v>1.90022368340884</v>
      </c>
      <c r="K13" s="4">
        <v>-6.4963189872856999</v>
      </c>
      <c r="L13" s="177">
        <v>2.8667365625099701</v>
      </c>
      <c r="M13" s="4">
        <v>23.016563672279101</v>
      </c>
      <c r="N13" s="177">
        <v>1.0976483054839301</v>
      </c>
      <c r="O13" s="4">
        <v>26.975448678096299</v>
      </c>
      <c r="P13" s="177">
        <v>2.84380590820393</v>
      </c>
      <c r="Q13" s="4">
        <v>24.450692664897002</v>
      </c>
      <c r="R13" s="177">
        <v>1.57762809030104</v>
      </c>
      <c r="S13" s="4">
        <v>18.678318527227901</v>
      </c>
      <c r="T13" s="177">
        <v>1.6919106655446201</v>
      </c>
      <c r="U13" s="4">
        <v>-8.2971301508684405</v>
      </c>
      <c r="V13" s="177">
        <v>3.32448869773964</v>
      </c>
      <c r="W13" s="4">
        <v>37.609023841335897</v>
      </c>
      <c r="X13" s="177">
        <v>1.4676764972551599</v>
      </c>
      <c r="Y13" s="4">
        <v>36.808734063725304</v>
      </c>
      <c r="Z13" s="177">
        <v>3.2217921630214699</v>
      </c>
      <c r="AA13" s="4">
        <v>40.857375650818803</v>
      </c>
      <c r="AB13" s="177">
        <v>2.16119746564245</v>
      </c>
      <c r="AC13" s="4">
        <v>32.470484152215903</v>
      </c>
      <c r="AD13" s="177">
        <v>1.9853583283220499</v>
      </c>
      <c r="AE13" s="4">
        <v>-4.3382499115094104</v>
      </c>
      <c r="AF13" s="177">
        <v>4.0202721449458796</v>
      </c>
      <c r="AG13" s="4">
        <v>57.216406650156799</v>
      </c>
      <c r="AH13" s="177">
        <v>1.7033333258896299</v>
      </c>
      <c r="AI13" s="4">
        <v>64.019176717261203</v>
      </c>
      <c r="AJ13" s="177">
        <v>3.2741890897009802</v>
      </c>
      <c r="AK13" s="4">
        <v>58.519255710204298</v>
      </c>
      <c r="AL13" s="177">
        <v>2.0533815301082901</v>
      </c>
      <c r="AM13" s="4">
        <v>52.034451750479498</v>
      </c>
      <c r="AN13" s="177">
        <v>2.63217948753835</v>
      </c>
      <c r="AO13" s="4">
        <v>-11.984724966781799</v>
      </c>
      <c r="AP13" s="177">
        <v>4.0380857906145797</v>
      </c>
      <c r="AQ13" s="4">
        <v>52.308341819473199</v>
      </c>
      <c r="AR13" s="177">
        <v>1.8606016174615001</v>
      </c>
      <c r="AS13" s="4">
        <v>50.7037413142669</v>
      </c>
      <c r="AT13" s="177">
        <v>3.7379187396682898</v>
      </c>
      <c r="AU13" s="4">
        <v>54.182176862647196</v>
      </c>
      <c r="AV13" s="177">
        <v>2.3223961756978202</v>
      </c>
      <c r="AW13" s="4">
        <v>50.872751617960198</v>
      </c>
      <c r="AX13" s="177">
        <v>2.60881488468705</v>
      </c>
      <c r="AY13" s="4">
        <v>0.16901030369331199</v>
      </c>
      <c r="AZ13" s="177">
        <v>4.13297725852774</v>
      </c>
      <c r="BA13" s="4">
        <v>40.796880223321899</v>
      </c>
      <c r="BB13" s="177">
        <v>1.4728795755497901</v>
      </c>
      <c r="BC13" s="4">
        <v>46.862893093527802</v>
      </c>
      <c r="BD13" s="177">
        <v>3.37617528765719</v>
      </c>
      <c r="BE13" s="4">
        <v>42.192817647229397</v>
      </c>
      <c r="BF13" s="177">
        <v>1.9482421600922999</v>
      </c>
      <c r="BG13" s="4">
        <v>36.039467071203298</v>
      </c>
      <c r="BH13" s="177">
        <v>2.31930418111595</v>
      </c>
      <c r="BI13" s="4">
        <v>-10.823426022324499</v>
      </c>
      <c r="BJ13" s="177">
        <v>4.1587067363224897</v>
      </c>
      <c r="BK13" s="4">
        <v>46.278112567850201</v>
      </c>
      <c r="BL13" s="177">
        <v>1.5076488902299601</v>
      </c>
      <c r="BM13" s="4">
        <v>52.287874582353801</v>
      </c>
      <c r="BN13" s="177">
        <v>3.30942726807652</v>
      </c>
      <c r="BO13" s="4">
        <v>46.2425383802738</v>
      </c>
      <c r="BP13" s="177">
        <v>2.0735808384202099</v>
      </c>
      <c r="BQ13" s="4">
        <v>42.970041704211198</v>
      </c>
      <c r="BR13" s="177">
        <v>2.6457051613425402</v>
      </c>
      <c r="BS13" s="4">
        <v>-9.3178328781425996</v>
      </c>
      <c r="BT13" s="177">
        <v>4.3352264904749003</v>
      </c>
      <c r="BU13" s="4">
        <v>26.139077013301002</v>
      </c>
      <c r="BV13" s="177">
        <v>1.2391830469588401</v>
      </c>
      <c r="BW13" s="4">
        <v>32.846614904382598</v>
      </c>
      <c r="BX13" s="177">
        <v>2.63975922607497</v>
      </c>
      <c r="BY13" s="4">
        <v>26.539938252847801</v>
      </c>
      <c r="BZ13" s="177">
        <v>1.7084686783696501</v>
      </c>
      <c r="CA13" s="4">
        <v>20.995867606872501</v>
      </c>
      <c r="CB13" s="177">
        <v>1.8634558805550501</v>
      </c>
      <c r="CC13" s="4">
        <v>-11.8507472975101</v>
      </c>
      <c r="CD13" s="177">
        <v>3.2597889145671601</v>
      </c>
      <c r="CE13" s="4">
        <v>76.395791125896494</v>
      </c>
      <c r="CF13" s="177">
        <v>1.1682001425578501</v>
      </c>
      <c r="CG13" s="4">
        <v>79.772165192739706</v>
      </c>
      <c r="CH13" s="177">
        <v>2.53981980940274</v>
      </c>
      <c r="CI13" s="4">
        <v>76.007540498808694</v>
      </c>
      <c r="CJ13" s="177">
        <v>1.9544024183804101</v>
      </c>
      <c r="CK13" s="4">
        <v>75.961904551546695</v>
      </c>
      <c r="CL13" s="177">
        <v>2.0241177650540401</v>
      </c>
      <c r="CM13" s="4">
        <v>-3.8102606411929401</v>
      </c>
      <c r="CN13" s="177">
        <v>3.8419486550137201</v>
      </c>
      <c r="CO13" s="4">
        <v>11.662049711285899</v>
      </c>
      <c r="CP13" s="177">
        <v>0.73425045370463005</v>
      </c>
      <c r="CQ13" s="4">
        <v>9.5046579890567706</v>
      </c>
      <c r="CR13" s="177">
        <v>1.6517317290989699</v>
      </c>
      <c r="CS13" s="4">
        <v>12.2128378746911</v>
      </c>
      <c r="CT13" s="177">
        <v>1.0176682472963801</v>
      </c>
      <c r="CU13" s="4">
        <v>12.572352044150101</v>
      </c>
      <c r="CV13" s="177">
        <v>1.489162747268</v>
      </c>
      <c r="CW13" s="4">
        <v>3.0676940550933098</v>
      </c>
      <c r="CX13" s="177">
        <v>2.25380814087299</v>
      </c>
      <c r="CY13" s="4">
        <v>63.138386010450397</v>
      </c>
      <c r="CZ13" s="177">
        <v>1.52334286310543</v>
      </c>
      <c r="DA13" s="4">
        <v>54.145151926620699</v>
      </c>
      <c r="DB13" s="177">
        <v>2.97816350894138</v>
      </c>
      <c r="DC13" s="4">
        <v>64.883604898761604</v>
      </c>
      <c r="DD13" s="177">
        <v>2.2451599285503501</v>
      </c>
      <c r="DE13" s="4">
        <v>65.298537742648094</v>
      </c>
      <c r="DF13" s="177">
        <v>2.6381395829826699</v>
      </c>
      <c r="DG13" s="4">
        <v>11.153385816027299</v>
      </c>
      <c r="DH13" s="177">
        <v>3.6684115582152299</v>
      </c>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8"/>
    </row>
    <row r="14" spans="1:156" ht="13" customHeight="1" x14ac:dyDescent="0.35">
      <c r="A14" s="3" t="s">
        <v>354</v>
      </c>
      <c r="B14" s="171">
        <v>2</v>
      </c>
      <c r="C14" s="4">
        <v>58.448231361783499</v>
      </c>
      <c r="D14" s="177">
        <v>1.2196493066510099</v>
      </c>
      <c r="E14" s="4">
        <v>64.083486158125098</v>
      </c>
      <c r="F14" s="177">
        <v>2.5727318863961699</v>
      </c>
      <c r="G14" s="4">
        <v>60.956890556824199</v>
      </c>
      <c r="H14" s="177">
        <v>1.4348923912537901</v>
      </c>
      <c r="I14" s="4">
        <v>51.954743294862901</v>
      </c>
      <c r="J14" s="177">
        <v>2.05647608082033</v>
      </c>
      <c r="K14" s="4">
        <v>-12.1287428632622</v>
      </c>
      <c r="L14" s="177">
        <v>3.1811904861620701</v>
      </c>
      <c r="M14" s="4">
        <v>17.3873238847724</v>
      </c>
      <c r="N14" s="177">
        <v>0.87361372209062105</v>
      </c>
      <c r="O14" s="4">
        <v>21.175700953963801</v>
      </c>
      <c r="P14" s="177">
        <v>2.0671232802628201</v>
      </c>
      <c r="Q14" s="4">
        <v>19.015250853986899</v>
      </c>
      <c r="R14" s="177">
        <v>1.1804470430343501</v>
      </c>
      <c r="S14" s="4">
        <v>12.9622570142241</v>
      </c>
      <c r="T14" s="177">
        <v>1.1692320819167701</v>
      </c>
      <c r="U14" s="4">
        <v>-8.2134439397396797</v>
      </c>
      <c r="V14" s="177">
        <v>2.2833166996180299</v>
      </c>
      <c r="W14" s="4">
        <v>29.090617536039801</v>
      </c>
      <c r="X14" s="177">
        <v>1.21946682170937</v>
      </c>
      <c r="Y14" s="4">
        <v>34.6009986498538</v>
      </c>
      <c r="Z14" s="177">
        <v>2.6070112666407401</v>
      </c>
      <c r="AA14" s="4">
        <v>28.7002625249742</v>
      </c>
      <c r="AB14" s="177">
        <v>1.45118754411301</v>
      </c>
      <c r="AC14" s="4">
        <v>27.042852710765899</v>
      </c>
      <c r="AD14" s="177">
        <v>1.7957982777594099</v>
      </c>
      <c r="AE14" s="4">
        <v>-7.5581459390878498</v>
      </c>
      <c r="AF14" s="177">
        <v>2.9465996451216099</v>
      </c>
      <c r="AG14" s="4">
        <v>23.315807165011499</v>
      </c>
      <c r="AH14" s="177">
        <v>1.0482376542959499</v>
      </c>
      <c r="AI14" s="4">
        <v>29.7563555288421</v>
      </c>
      <c r="AJ14" s="177">
        <v>2.2073051052974102</v>
      </c>
      <c r="AK14" s="4">
        <v>25.7942898115815</v>
      </c>
      <c r="AL14" s="177">
        <v>1.3798560953144801</v>
      </c>
      <c r="AM14" s="4">
        <v>16.183047090959899</v>
      </c>
      <c r="AN14" s="177">
        <v>1.42631057887769</v>
      </c>
      <c r="AO14" s="4">
        <v>-13.573308437882201</v>
      </c>
      <c r="AP14" s="177">
        <v>2.3707446514545301</v>
      </c>
      <c r="AQ14" s="4">
        <v>12.652040639458001</v>
      </c>
      <c r="AR14" s="177">
        <v>0.70853046296227395</v>
      </c>
      <c r="AS14" s="4">
        <v>12.191473815973</v>
      </c>
      <c r="AT14" s="177">
        <v>1.59506487627404</v>
      </c>
      <c r="AU14" s="4">
        <v>13.509965886305899</v>
      </c>
      <c r="AV14" s="177">
        <v>0.96173911313430704</v>
      </c>
      <c r="AW14" s="4">
        <v>11.533285342821699</v>
      </c>
      <c r="AX14" s="177">
        <v>1.1810879632289499</v>
      </c>
      <c r="AY14" s="4">
        <v>-0.65818847315133899</v>
      </c>
      <c r="AZ14" s="177">
        <v>1.9680034811104501</v>
      </c>
      <c r="BA14" s="4">
        <v>17.7865365398488</v>
      </c>
      <c r="BB14" s="177">
        <v>0.99574815884854695</v>
      </c>
      <c r="BC14" s="4">
        <v>21.000550251431299</v>
      </c>
      <c r="BD14" s="177">
        <v>2.0543490897991101</v>
      </c>
      <c r="BE14" s="4">
        <v>17.312025015532399</v>
      </c>
      <c r="BF14" s="177">
        <v>1.1564143522818</v>
      </c>
      <c r="BG14" s="4">
        <v>16.80052341707</v>
      </c>
      <c r="BH14" s="177">
        <v>1.6001846565591</v>
      </c>
      <c r="BI14" s="4">
        <v>-4.2000268343613598</v>
      </c>
      <c r="BJ14" s="177">
        <v>2.5652538590188301</v>
      </c>
      <c r="BK14" s="4">
        <v>25.177856122542298</v>
      </c>
      <c r="BL14" s="177">
        <v>0.93688635570082501</v>
      </c>
      <c r="BM14" s="4">
        <v>28.744109329978102</v>
      </c>
      <c r="BN14" s="177">
        <v>2.48864279447056</v>
      </c>
      <c r="BO14" s="4">
        <v>28.033254873473599</v>
      </c>
      <c r="BP14" s="177">
        <v>1.18675252418259</v>
      </c>
      <c r="BQ14" s="4">
        <v>18.878128027169701</v>
      </c>
      <c r="BR14" s="177">
        <v>1.61733268215175</v>
      </c>
      <c r="BS14" s="4">
        <v>-9.8659813028083505</v>
      </c>
      <c r="BT14" s="177">
        <v>2.8011766102976798</v>
      </c>
      <c r="BU14" s="4">
        <v>8.4247262638673792</v>
      </c>
      <c r="BV14" s="177">
        <v>0.64047920425489802</v>
      </c>
      <c r="BW14" s="4">
        <v>12.527385142264899</v>
      </c>
      <c r="BX14" s="177">
        <v>1.9557956120562701</v>
      </c>
      <c r="BY14" s="4">
        <v>8.6561559290936501</v>
      </c>
      <c r="BZ14" s="177">
        <v>0.80298890561173197</v>
      </c>
      <c r="CA14" s="4">
        <v>5.8981253751850096</v>
      </c>
      <c r="CB14" s="177">
        <v>0.79654323058891896</v>
      </c>
      <c r="CC14" s="4">
        <v>-6.6292597670798701</v>
      </c>
      <c r="CD14" s="177">
        <v>2.1534488309063602</v>
      </c>
      <c r="CE14" s="4">
        <v>31.816646409603301</v>
      </c>
      <c r="CF14" s="177">
        <v>1.1473893743932699</v>
      </c>
      <c r="CG14" s="4">
        <v>44.9114761405217</v>
      </c>
      <c r="CH14" s="177">
        <v>2.70869484639497</v>
      </c>
      <c r="CI14" s="4">
        <v>34.897154591762302</v>
      </c>
      <c r="CJ14" s="177">
        <v>1.71612398921049</v>
      </c>
      <c r="CK14" s="4">
        <v>20.519889264934498</v>
      </c>
      <c r="CL14" s="177">
        <v>1.53046469586045</v>
      </c>
      <c r="CM14" s="4">
        <v>-24.391586875587301</v>
      </c>
      <c r="CN14" s="177">
        <v>3.1912544431379999</v>
      </c>
      <c r="CO14" s="4">
        <v>14.426243421872799</v>
      </c>
      <c r="CP14" s="177">
        <v>0.72016011682694903</v>
      </c>
      <c r="CQ14" s="4">
        <v>15.208539190132401</v>
      </c>
      <c r="CR14" s="177">
        <v>1.9814666573614601</v>
      </c>
      <c r="CS14" s="4">
        <v>15.392155923418001</v>
      </c>
      <c r="CT14" s="177">
        <v>0.99578502741978603</v>
      </c>
      <c r="CU14" s="4">
        <v>12.299130715445299</v>
      </c>
      <c r="CV14" s="177">
        <v>1.35970735837238</v>
      </c>
      <c r="CW14" s="4">
        <v>-2.9094084746871598</v>
      </c>
      <c r="CX14" s="177">
        <v>2.4366404110437601</v>
      </c>
      <c r="CY14" s="4">
        <v>41.4430836502086</v>
      </c>
      <c r="CZ14" s="177">
        <v>0.97932621105265005</v>
      </c>
      <c r="DA14" s="4">
        <v>39.7914713297601</v>
      </c>
      <c r="DB14" s="177">
        <v>2.31459091496464</v>
      </c>
      <c r="DC14" s="4">
        <v>42.000487695259203</v>
      </c>
      <c r="DD14" s="177">
        <v>1.27692490849372</v>
      </c>
      <c r="DE14" s="4">
        <v>41.556258060873098</v>
      </c>
      <c r="DF14" s="177">
        <v>1.72802017090038</v>
      </c>
      <c r="DG14" s="4">
        <v>1.7647867311129899</v>
      </c>
      <c r="DH14" s="177">
        <v>2.9977959033885901</v>
      </c>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8"/>
    </row>
    <row r="15" spans="1:156" ht="13" customHeight="1" x14ac:dyDescent="0.35">
      <c r="A15" s="3" t="s">
        <v>355</v>
      </c>
      <c r="B15" s="171">
        <v>2</v>
      </c>
      <c r="C15" s="4">
        <v>38.775887419014403</v>
      </c>
      <c r="D15" s="177">
        <v>1.3865906488247</v>
      </c>
      <c r="E15" s="4">
        <v>36.902476985159801</v>
      </c>
      <c r="F15" s="177">
        <v>2.7529410361506401</v>
      </c>
      <c r="G15" s="4">
        <v>37.377199604232302</v>
      </c>
      <c r="H15" s="177">
        <v>1.7059627583325201</v>
      </c>
      <c r="I15" s="4">
        <v>41.591206485269197</v>
      </c>
      <c r="J15" s="177">
        <v>2.1131177466628701</v>
      </c>
      <c r="K15" s="4">
        <v>4.6887295001094298</v>
      </c>
      <c r="L15" s="177">
        <v>3.07962801472602</v>
      </c>
      <c r="M15" s="4">
        <v>33.9179131204614</v>
      </c>
      <c r="N15" s="177">
        <v>1.2958361997036201</v>
      </c>
      <c r="O15" s="4">
        <v>29.4616464797964</v>
      </c>
      <c r="P15" s="177">
        <v>3.1038270335754201</v>
      </c>
      <c r="Q15" s="4">
        <v>33.246614088002701</v>
      </c>
      <c r="R15" s="177">
        <v>1.5736507122886001</v>
      </c>
      <c r="S15" s="4">
        <v>36.4911943032076</v>
      </c>
      <c r="T15" s="177">
        <v>1.80488275101368</v>
      </c>
      <c r="U15" s="4">
        <v>7.0295478234112396</v>
      </c>
      <c r="V15" s="177">
        <v>3.3305148630378301</v>
      </c>
      <c r="W15" s="4">
        <v>41.125341994552201</v>
      </c>
      <c r="X15" s="177">
        <v>1.4558578714883501</v>
      </c>
      <c r="Y15" s="4">
        <v>40.927172531647898</v>
      </c>
      <c r="Z15" s="177">
        <v>2.9968455896499702</v>
      </c>
      <c r="AA15" s="4">
        <v>39.0532185377308</v>
      </c>
      <c r="AB15" s="177">
        <v>1.9574311433009</v>
      </c>
      <c r="AC15" s="4">
        <v>44.104490329315198</v>
      </c>
      <c r="AD15" s="177">
        <v>2.0783160207493601</v>
      </c>
      <c r="AE15" s="4">
        <v>3.1773177976672899</v>
      </c>
      <c r="AF15" s="177">
        <v>3.58835877376079</v>
      </c>
      <c r="AG15" s="4">
        <v>44.3417775621662</v>
      </c>
      <c r="AH15" s="177">
        <v>1.41445738599722</v>
      </c>
      <c r="AI15" s="4">
        <v>42.299609129957297</v>
      </c>
      <c r="AJ15" s="177">
        <v>2.90561799552066</v>
      </c>
      <c r="AK15" s="4">
        <v>42.242024972287197</v>
      </c>
      <c r="AL15" s="177">
        <v>1.8238433594068999</v>
      </c>
      <c r="AM15" s="4">
        <v>48.170851963990401</v>
      </c>
      <c r="AN15" s="177">
        <v>1.9585438449678001</v>
      </c>
      <c r="AO15" s="4">
        <v>5.8712428340330503</v>
      </c>
      <c r="AP15" s="177">
        <v>3.46805293378771</v>
      </c>
      <c r="AQ15" s="4">
        <v>31.59740625892</v>
      </c>
      <c r="AR15" s="177">
        <v>1.2225314741629401</v>
      </c>
      <c r="AS15" s="4">
        <v>27.745775671353801</v>
      </c>
      <c r="AT15" s="177">
        <v>2.7538316056437702</v>
      </c>
      <c r="AU15" s="4">
        <v>28.779286509125399</v>
      </c>
      <c r="AV15" s="177">
        <v>1.56721607034469</v>
      </c>
      <c r="AW15" s="4">
        <v>37.147938461486198</v>
      </c>
      <c r="AX15" s="177">
        <v>1.8937421773924701</v>
      </c>
      <c r="AY15" s="4">
        <v>9.4021627901323903</v>
      </c>
      <c r="AZ15" s="177">
        <v>3.24533261347226</v>
      </c>
      <c r="BA15" s="4">
        <v>40.584016365898002</v>
      </c>
      <c r="BB15" s="177">
        <v>1.44983303178016</v>
      </c>
      <c r="BC15" s="4">
        <v>37.9519716866998</v>
      </c>
      <c r="BD15" s="177">
        <v>2.9497337055228199</v>
      </c>
      <c r="BE15" s="4">
        <v>38.230592215775097</v>
      </c>
      <c r="BF15" s="177">
        <v>1.82598373671252</v>
      </c>
      <c r="BG15" s="4">
        <v>44.955721433441603</v>
      </c>
      <c r="BH15" s="177">
        <v>2.23283389796521</v>
      </c>
      <c r="BI15" s="4">
        <v>7.0037497467418097</v>
      </c>
      <c r="BJ15" s="177">
        <v>3.64826474221036</v>
      </c>
      <c r="BK15" s="4">
        <v>43.579743146020597</v>
      </c>
      <c r="BL15" s="177">
        <v>1.3052700828946699</v>
      </c>
      <c r="BM15" s="4">
        <v>40.589377525082398</v>
      </c>
      <c r="BN15" s="177">
        <v>3.2026377156924299</v>
      </c>
      <c r="BO15" s="4">
        <v>42.152373423642302</v>
      </c>
      <c r="BP15" s="177">
        <v>1.6006893541868901</v>
      </c>
      <c r="BQ15" s="4">
        <v>46.768426759790501</v>
      </c>
      <c r="BR15" s="177">
        <v>2.05045622077732</v>
      </c>
      <c r="BS15" s="4">
        <v>6.1790492347081196</v>
      </c>
      <c r="BT15" s="177">
        <v>3.9555194244595402</v>
      </c>
      <c r="BU15" s="4">
        <v>34.458934452664998</v>
      </c>
      <c r="BV15" s="177">
        <v>1.22748254541167</v>
      </c>
      <c r="BW15" s="4">
        <v>34.711462974783402</v>
      </c>
      <c r="BX15" s="177">
        <v>2.7059293067396801</v>
      </c>
      <c r="BY15" s="4">
        <v>33.481695035899499</v>
      </c>
      <c r="BZ15" s="177">
        <v>1.62171453494639</v>
      </c>
      <c r="CA15" s="4">
        <v>35.838675589147797</v>
      </c>
      <c r="CB15" s="177">
        <v>1.9118725720604399</v>
      </c>
      <c r="CC15" s="4">
        <v>1.1272126143643999</v>
      </c>
      <c r="CD15" s="177">
        <v>3.1699678731218999</v>
      </c>
      <c r="CE15" s="4">
        <v>37.179220933514699</v>
      </c>
      <c r="CF15" s="177">
        <v>1.27780488511879</v>
      </c>
      <c r="CG15" s="4">
        <v>34.255227546446797</v>
      </c>
      <c r="CH15" s="177">
        <v>2.6515524651737401</v>
      </c>
      <c r="CI15" s="4">
        <v>35.688009620081601</v>
      </c>
      <c r="CJ15" s="177">
        <v>1.6883231659735201</v>
      </c>
      <c r="CK15" s="4">
        <v>40.512490366290002</v>
      </c>
      <c r="CL15" s="177">
        <v>1.83846045356414</v>
      </c>
      <c r="CM15" s="4">
        <v>6.2572628198431799</v>
      </c>
      <c r="CN15" s="177">
        <v>2.9410868953075702</v>
      </c>
      <c r="CO15" s="4">
        <v>39.666299418262398</v>
      </c>
      <c r="CP15" s="177">
        <v>1.3447723311780899</v>
      </c>
      <c r="CQ15" s="4">
        <v>43.890472869859501</v>
      </c>
      <c r="CR15" s="177">
        <v>2.8197626635622499</v>
      </c>
      <c r="CS15" s="4">
        <v>38.069028232159297</v>
      </c>
      <c r="CT15" s="177">
        <v>1.72091451953887</v>
      </c>
      <c r="CU15" s="4">
        <v>40.443055344996303</v>
      </c>
      <c r="CV15" s="177">
        <v>1.9751014922519601</v>
      </c>
      <c r="CW15" s="4">
        <v>-3.4474175248632002</v>
      </c>
      <c r="CX15" s="177">
        <v>3.31270292362592</v>
      </c>
      <c r="CY15" s="4">
        <v>34.142334543884502</v>
      </c>
      <c r="CZ15" s="177">
        <v>1.2125964554797799</v>
      </c>
      <c r="DA15" s="4">
        <v>32.040621963369603</v>
      </c>
      <c r="DB15" s="177">
        <v>2.7951248975645799</v>
      </c>
      <c r="DC15" s="4">
        <v>33.366925945732099</v>
      </c>
      <c r="DD15" s="177">
        <v>1.58550063014876</v>
      </c>
      <c r="DE15" s="4">
        <v>36.012349938771401</v>
      </c>
      <c r="DF15" s="177">
        <v>1.59482779824014</v>
      </c>
      <c r="DG15" s="4">
        <v>3.9717279754017798</v>
      </c>
      <c r="DH15" s="177">
        <v>3.2462178902319598</v>
      </c>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8"/>
    </row>
    <row r="16" spans="1:156" ht="13" customHeight="1" x14ac:dyDescent="0.35">
      <c r="A16" s="3" t="s">
        <v>356</v>
      </c>
      <c r="B16" s="171">
        <v>2</v>
      </c>
      <c r="C16" s="4">
        <v>81.221106012793697</v>
      </c>
      <c r="D16" s="177">
        <v>0.82498026144659697</v>
      </c>
      <c r="E16" s="4">
        <v>83.746086761609106</v>
      </c>
      <c r="F16" s="177">
        <v>1.7689091415971701</v>
      </c>
      <c r="G16" s="4">
        <v>81.088235463848505</v>
      </c>
      <c r="H16" s="177">
        <v>1.00388880534134</v>
      </c>
      <c r="I16" s="4">
        <v>78.230099288614099</v>
      </c>
      <c r="J16" s="177">
        <v>2.6121993373443502</v>
      </c>
      <c r="K16" s="4">
        <v>-5.5159874729949898</v>
      </c>
      <c r="L16" s="177">
        <v>3.1507330194784799</v>
      </c>
      <c r="M16" s="4">
        <v>33.725694659909998</v>
      </c>
      <c r="N16" s="177">
        <v>0.99057361529001797</v>
      </c>
      <c r="O16" s="4">
        <v>42.637875775076999</v>
      </c>
      <c r="P16" s="177">
        <v>2.6617067495639999</v>
      </c>
      <c r="Q16" s="4">
        <v>32.6185064970241</v>
      </c>
      <c r="R16" s="177">
        <v>1.22192484699376</v>
      </c>
      <c r="S16" s="4">
        <v>26.947477801046102</v>
      </c>
      <c r="T16" s="177">
        <v>2.8013701149449801</v>
      </c>
      <c r="U16" s="4">
        <v>-15.690397974030899</v>
      </c>
      <c r="V16" s="177">
        <v>3.99008199213214</v>
      </c>
      <c r="W16" s="4">
        <v>62.685199190950698</v>
      </c>
      <c r="X16" s="177">
        <v>1.0886035133785299</v>
      </c>
      <c r="Y16" s="4">
        <v>65.666453401053005</v>
      </c>
      <c r="Z16" s="177">
        <v>2.79976205516475</v>
      </c>
      <c r="AA16" s="4">
        <v>63.046406319833103</v>
      </c>
      <c r="AB16" s="177">
        <v>1.3777935793348599</v>
      </c>
      <c r="AC16" s="4">
        <v>58.260315758335302</v>
      </c>
      <c r="AD16" s="177">
        <v>2.8708764065772399</v>
      </c>
      <c r="AE16" s="4">
        <v>-7.40613764271765</v>
      </c>
      <c r="AF16" s="177">
        <v>4.1841223146229698</v>
      </c>
      <c r="AG16" s="4">
        <v>68.177651816813196</v>
      </c>
      <c r="AH16" s="177">
        <v>1.0424260227297999</v>
      </c>
      <c r="AI16" s="4">
        <v>75.184147078852305</v>
      </c>
      <c r="AJ16" s="177">
        <v>2.4077115655594601</v>
      </c>
      <c r="AK16" s="4">
        <v>66.562956754347297</v>
      </c>
      <c r="AL16" s="177">
        <v>1.28476957056522</v>
      </c>
      <c r="AM16" s="4">
        <v>66.688481616724204</v>
      </c>
      <c r="AN16" s="177">
        <v>2.7865062777056702</v>
      </c>
      <c r="AO16" s="4">
        <v>-8.4956654621280396</v>
      </c>
      <c r="AP16" s="177">
        <v>3.7232370302915299</v>
      </c>
      <c r="AQ16" s="4">
        <v>58.140802009465403</v>
      </c>
      <c r="AR16" s="177">
        <v>1.2568650025391701</v>
      </c>
      <c r="AS16" s="4">
        <v>56.448702999457801</v>
      </c>
      <c r="AT16" s="177">
        <v>3.1018516635508799</v>
      </c>
      <c r="AU16" s="4">
        <v>58.088394241796202</v>
      </c>
      <c r="AV16" s="177">
        <v>1.42666600184846</v>
      </c>
      <c r="AW16" s="4">
        <v>59.644647309575099</v>
      </c>
      <c r="AX16" s="177">
        <v>2.85135158870037</v>
      </c>
      <c r="AY16" s="4">
        <v>3.1959443101173002</v>
      </c>
      <c r="AZ16" s="177">
        <v>4.2397291578345699</v>
      </c>
      <c r="BA16" s="4">
        <v>59.465638802476199</v>
      </c>
      <c r="BB16" s="177">
        <v>1.13491307316789</v>
      </c>
      <c r="BC16" s="4">
        <v>62.982525564168597</v>
      </c>
      <c r="BD16" s="177">
        <v>2.8827065481213001</v>
      </c>
      <c r="BE16" s="4">
        <v>59.439658549199798</v>
      </c>
      <c r="BF16" s="177">
        <v>1.4328792050797301</v>
      </c>
      <c r="BG16" s="4">
        <v>54.304751413364102</v>
      </c>
      <c r="BH16" s="177">
        <v>2.6664660020216902</v>
      </c>
      <c r="BI16" s="4">
        <v>-8.6777741508044208</v>
      </c>
      <c r="BJ16" s="177">
        <v>4.0615351730614</v>
      </c>
      <c r="BK16" s="4">
        <v>71.426006286235307</v>
      </c>
      <c r="BL16" s="177">
        <v>1.07968652048789</v>
      </c>
      <c r="BM16" s="4">
        <v>70.464848020755397</v>
      </c>
      <c r="BN16" s="177">
        <v>2.5346268865644102</v>
      </c>
      <c r="BO16" s="4">
        <v>72.064947728865903</v>
      </c>
      <c r="BP16" s="177">
        <v>1.34996403944647</v>
      </c>
      <c r="BQ16" s="4">
        <v>69.278211307804199</v>
      </c>
      <c r="BR16" s="177">
        <v>2.50679335190617</v>
      </c>
      <c r="BS16" s="4">
        <v>-1.1866367129511599</v>
      </c>
      <c r="BT16" s="177">
        <v>3.41917945668362</v>
      </c>
      <c r="BU16" s="4">
        <v>46.866362304067799</v>
      </c>
      <c r="BV16" s="177">
        <v>1.1377200667844301</v>
      </c>
      <c r="BW16" s="4">
        <v>55.642470510830499</v>
      </c>
      <c r="BX16" s="177">
        <v>2.9290379981207502</v>
      </c>
      <c r="BY16" s="4">
        <v>45.719444946216903</v>
      </c>
      <c r="BZ16" s="177">
        <v>1.47818716085097</v>
      </c>
      <c r="CA16" s="4">
        <v>42.381605907629101</v>
      </c>
      <c r="CB16" s="177">
        <v>3.0449584171062298</v>
      </c>
      <c r="CC16" s="4">
        <v>-13.2608646032013</v>
      </c>
      <c r="CD16" s="177">
        <v>4.5367772128390103</v>
      </c>
      <c r="CE16" s="4">
        <v>68.971898951507896</v>
      </c>
      <c r="CF16" s="177">
        <v>1.0486239815587399</v>
      </c>
      <c r="CG16" s="4">
        <v>72.701170490663102</v>
      </c>
      <c r="CH16" s="177">
        <v>2.6179010432796201</v>
      </c>
      <c r="CI16" s="4">
        <v>69.656128681710697</v>
      </c>
      <c r="CJ16" s="177">
        <v>1.4327139544391301</v>
      </c>
      <c r="CK16" s="4">
        <v>62.083763605331299</v>
      </c>
      <c r="CL16" s="177">
        <v>2.8198724996558302</v>
      </c>
      <c r="CM16" s="4">
        <v>-10.6174068853318</v>
      </c>
      <c r="CN16" s="177">
        <v>4.0620880193010898</v>
      </c>
      <c r="CO16" s="4">
        <v>35.747572208730503</v>
      </c>
      <c r="CP16" s="177">
        <v>1.1194517032565601</v>
      </c>
      <c r="CQ16" s="4">
        <v>44.725380145901703</v>
      </c>
      <c r="CR16" s="177">
        <v>2.8588871888820102</v>
      </c>
      <c r="CS16" s="4">
        <v>33.2777529738417</v>
      </c>
      <c r="CT16" s="177">
        <v>1.3969223304331699</v>
      </c>
      <c r="CU16" s="4">
        <v>35.801264448812503</v>
      </c>
      <c r="CV16" s="177">
        <v>2.9392023191658501</v>
      </c>
      <c r="CW16" s="4">
        <v>-8.9241156970891993</v>
      </c>
      <c r="CX16" s="177">
        <v>3.9063879075142598</v>
      </c>
      <c r="CY16" s="4">
        <v>62.506781577795898</v>
      </c>
      <c r="CZ16" s="177">
        <v>0.96970456709307296</v>
      </c>
      <c r="DA16" s="4">
        <v>60.662021666889601</v>
      </c>
      <c r="DB16" s="177">
        <v>2.76392600363463</v>
      </c>
      <c r="DC16" s="4">
        <v>62.576278808458902</v>
      </c>
      <c r="DD16" s="177">
        <v>1.2658841884195799</v>
      </c>
      <c r="DE16" s="4">
        <v>63.991834541359303</v>
      </c>
      <c r="DF16" s="177">
        <v>2.48651210299938</v>
      </c>
      <c r="DG16" s="4">
        <v>3.3298128744697002</v>
      </c>
      <c r="DH16" s="177">
        <v>3.8541904913410798</v>
      </c>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8"/>
    </row>
    <row r="17" spans="1:156" ht="13" customHeight="1" x14ac:dyDescent="0.35">
      <c r="A17" s="3" t="s">
        <v>357</v>
      </c>
      <c r="B17" s="171">
        <v>2</v>
      </c>
      <c r="C17" s="4">
        <v>62.965647347548803</v>
      </c>
      <c r="D17" s="177">
        <v>1.07222767522766</v>
      </c>
      <c r="E17" s="4">
        <v>66.323679022087305</v>
      </c>
      <c r="F17" s="177">
        <v>2.2836890093645499</v>
      </c>
      <c r="G17" s="4">
        <v>63.142390034893801</v>
      </c>
      <c r="H17" s="177">
        <v>1.1888062030925199</v>
      </c>
      <c r="I17" s="4">
        <v>60.181673124351697</v>
      </c>
      <c r="J17" s="177">
        <v>2.0625213944859602</v>
      </c>
      <c r="K17" s="4">
        <v>-6.1420058977355696</v>
      </c>
      <c r="L17" s="177">
        <v>3.00289850941087</v>
      </c>
      <c r="M17" s="4">
        <v>10.0736087101698</v>
      </c>
      <c r="N17" s="177">
        <v>0.87648134440828496</v>
      </c>
      <c r="O17" s="4">
        <v>12.1681756156799</v>
      </c>
      <c r="P17" s="177">
        <v>2.5166666148099499</v>
      </c>
      <c r="Q17" s="4">
        <v>10.4084017913518</v>
      </c>
      <c r="R17" s="177">
        <v>0.907078982719003</v>
      </c>
      <c r="S17" s="4">
        <v>7.38407388627376</v>
      </c>
      <c r="T17" s="177">
        <v>1.3053881626089101</v>
      </c>
      <c r="U17" s="4">
        <v>-4.7841017294061299</v>
      </c>
      <c r="V17" s="177">
        <v>2.50959924668294</v>
      </c>
      <c r="W17" s="4">
        <v>17.7899795194303</v>
      </c>
      <c r="X17" s="177">
        <v>1.0840910076111601</v>
      </c>
      <c r="Y17" s="4">
        <v>19.949878026112501</v>
      </c>
      <c r="Z17" s="177">
        <v>2.5828114936862798</v>
      </c>
      <c r="AA17" s="4">
        <v>18.0019439439811</v>
      </c>
      <c r="AB17" s="177">
        <v>1.17760820680939</v>
      </c>
      <c r="AC17" s="4">
        <v>15.2857732632074</v>
      </c>
      <c r="AD17" s="177">
        <v>1.46031813964166</v>
      </c>
      <c r="AE17" s="4">
        <v>-4.6641047629050698</v>
      </c>
      <c r="AF17" s="177">
        <v>2.8343740200459102</v>
      </c>
      <c r="AG17" s="4">
        <v>27.863702919962201</v>
      </c>
      <c r="AH17" s="177">
        <v>1.1469003498343899</v>
      </c>
      <c r="AI17" s="4">
        <v>30.918298994938102</v>
      </c>
      <c r="AJ17" s="177">
        <v>2.9148255392235201</v>
      </c>
      <c r="AK17" s="4">
        <v>27.980573946437001</v>
      </c>
      <c r="AL17" s="177">
        <v>1.2633455244728899</v>
      </c>
      <c r="AM17" s="4">
        <v>24.838603960341501</v>
      </c>
      <c r="AN17" s="177">
        <v>1.9182857009329799</v>
      </c>
      <c r="AO17" s="4">
        <v>-6.0796950345966296</v>
      </c>
      <c r="AP17" s="177">
        <v>3.6613833234598001</v>
      </c>
      <c r="AQ17" s="4">
        <v>28.330486984528701</v>
      </c>
      <c r="AR17" s="177">
        <v>1.33289010804834</v>
      </c>
      <c r="AS17" s="4">
        <v>31.686280426478199</v>
      </c>
      <c r="AT17" s="177">
        <v>3.1897976415208098</v>
      </c>
      <c r="AU17" s="4">
        <v>29.003307976279199</v>
      </c>
      <c r="AV17" s="177">
        <v>1.4351611644089499</v>
      </c>
      <c r="AW17" s="4">
        <v>23.642095018509799</v>
      </c>
      <c r="AX17" s="177">
        <v>2.1384972580282899</v>
      </c>
      <c r="AY17" s="4">
        <v>-8.0441854079683992</v>
      </c>
      <c r="AZ17" s="177">
        <v>3.9132730007269698</v>
      </c>
      <c r="BA17" s="4">
        <v>25.675251623980301</v>
      </c>
      <c r="BB17" s="177">
        <v>1.23887507580777</v>
      </c>
      <c r="BC17" s="4">
        <v>28.8221564627049</v>
      </c>
      <c r="BD17" s="177">
        <v>3.220374372198</v>
      </c>
      <c r="BE17" s="4">
        <v>25.152143421547699</v>
      </c>
      <c r="BF17" s="177">
        <v>1.3776933661806301</v>
      </c>
      <c r="BG17" s="4">
        <v>24.664030442721799</v>
      </c>
      <c r="BH17" s="177">
        <v>1.6883700554000001</v>
      </c>
      <c r="BI17" s="4">
        <v>-4.1581260199831496</v>
      </c>
      <c r="BJ17" s="177">
        <v>3.53400980026221</v>
      </c>
      <c r="BK17" s="4">
        <v>21.055727631842199</v>
      </c>
      <c r="BL17" s="177">
        <v>1.2417959238646901</v>
      </c>
      <c r="BM17" s="4">
        <v>25.938682249318799</v>
      </c>
      <c r="BN17" s="177">
        <v>3.1885548712018199</v>
      </c>
      <c r="BO17" s="4">
        <v>21.0835788323391</v>
      </c>
      <c r="BP17" s="177">
        <v>1.29277448983577</v>
      </c>
      <c r="BQ17" s="4">
        <v>16.931086409133801</v>
      </c>
      <c r="BR17" s="177">
        <v>1.57200854713837</v>
      </c>
      <c r="BS17" s="4">
        <v>-9.0075958401849796</v>
      </c>
      <c r="BT17" s="177">
        <v>3.53112619796347</v>
      </c>
      <c r="BU17" s="4">
        <v>9.9108386637370103</v>
      </c>
      <c r="BV17" s="177">
        <v>0.69985803803504598</v>
      </c>
      <c r="BW17" s="4">
        <v>13.780776106127201</v>
      </c>
      <c r="BX17" s="177">
        <v>2.4943755096009901</v>
      </c>
      <c r="BY17" s="4">
        <v>9.5339883308158608</v>
      </c>
      <c r="BZ17" s="177">
        <v>0.79236983877911704</v>
      </c>
      <c r="CA17" s="4">
        <v>7.6535817131922199</v>
      </c>
      <c r="CB17" s="177">
        <v>1.0662440862037901</v>
      </c>
      <c r="CC17" s="4">
        <v>-6.1271943929350199</v>
      </c>
      <c r="CD17" s="177">
        <v>2.8615917572136902</v>
      </c>
      <c r="CE17" s="4">
        <v>52.2092952247108</v>
      </c>
      <c r="CF17" s="177">
        <v>1.05933600614679</v>
      </c>
      <c r="CG17" s="4">
        <v>55.043913457791803</v>
      </c>
      <c r="CH17" s="177">
        <v>2.5133254256155402</v>
      </c>
      <c r="CI17" s="4">
        <v>53.853252490571798</v>
      </c>
      <c r="CJ17" s="177">
        <v>1.31942837330531</v>
      </c>
      <c r="CK17" s="4">
        <v>45.795566628923403</v>
      </c>
      <c r="CL17" s="177">
        <v>1.9568625976023999</v>
      </c>
      <c r="CM17" s="4">
        <v>-9.2483468288684101</v>
      </c>
      <c r="CN17" s="177">
        <v>3.47679978574598</v>
      </c>
      <c r="CO17" s="4">
        <v>11.149278432022999</v>
      </c>
      <c r="CP17" s="177">
        <v>0.67436666142558799</v>
      </c>
      <c r="CQ17" s="4">
        <v>14.807908823836099</v>
      </c>
      <c r="CR17" s="177">
        <v>1.92001348993238</v>
      </c>
      <c r="CS17" s="4">
        <v>10.3171632880061</v>
      </c>
      <c r="CT17" s="177">
        <v>0.82257337826969301</v>
      </c>
      <c r="CU17" s="4">
        <v>10.6372817073694</v>
      </c>
      <c r="CV17" s="177">
        <v>1.11662449287307</v>
      </c>
      <c r="CW17" s="4">
        <v>-4.1706271164666502</v>
      </c>
      <c r="CX17" s="177">
        <v>2.2018007546710301</v>
      </c>
      <c r="CY17" s="4">
        <v>34.254707958684698</v>
      </c>
      <c r="CZ17" s="177">
        <v>1.3339415659381</v>
      </c>
      <c r="DA17" s="4">
        <v>37.499515356614999</v>
      </c>
      <c r="DB17" s="177">
        <v>2.4615926571543998</v>
      </c>
      <c r="DC17" s="4">
        <v>34.241124427537798</v>
      </c>
      <c r="DD17" s="177">
        <v>1.5113203330076801</v>
      </c>
      <c r="DE17" s="4">
        <v>32.0595102149288</v>
      </c>
      <c r="DF17" s="177">
        <v>2.0807752366585999</v>
      </c>
      <c r="DG17" s="4">
        <v>-5.4400051416862398</v>
      </c>
      <c r="DH17" s="177">
        <v>3.14491364072164</v>
      </c>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8"/>
    </row>
    <row r="18" spans="1:156" ht="13" customHeight="1" x14ac:dyDescent="0.35">
      <c r="A18" s="190" t="s">
        <v>358</v>
      </c>
      <c r="B18" s="171">
        <v>2</v>
      </c>
      <c r="C18" s="4">
        <v>73.001271573992796</v>
      </c>
      <c r="D18" s="177">
        <v>1.25937423697486</v>
      </c>
      <c r="E18" s="4">
        <v>70.978575829355506</v>
      </c>
      <c r="F18" s="177">
        <v>2.9291477916048598</v>
      </c>
      <c r="G18" s="4">
        <v>74.083853338478505</v>
      </c>
      <c r="H18" s="177">
        <v>1.4869816643971601</v>
      </c>
      <c r="I18" s="4">
        <v>72.085874270859193</v>
      </c>
      <c r="J18" s="177">
        <v>2.4972808871518399</v>
      </c>
      <c r="K18" s="4">
        <v>1.10729844150363</v>
      </c>
      <c r="L18" s="177">
        <v>3.9029016535193999</v>
      </c>
      <c r="M18" s="4">
        <v>13.353175826905799</v>
      </c>
      <c r="N18" s="177">
        <v>1.3578120004079399</v>
      </c>
      <c r="O18" s="4">
        <v>14.628360017450101</v>
      </c>
      <c r="P18" s="177">
        <v>3.6011514697149201</v>
      </c>
      <c r="Q18" s="4">
        <v>14.144922771633199</v>
      </c>
      <c r="R18" s="177">
        <v>1.4063116549282</v>
      </c>
      <c r="S18" s="4">
        <v>9.9272819812799202</v>
      </c>
      <c r="T18" s="177">
        <v>2.1323932876403999</v>
      </c>
      <c r="U18" s="4">
        <v>-4.7010780361701396</v>
      </c>
      <c r="V18" s="177">
        <v>3.5695796487750102</v>
      </c>
      <c r="W18" s="4">
        <v>21.615534674821198</v>
      </c>
      <c r="X18" s="177">
        <v>1.5917016772272401</v>
      </c>
      <c r="Y18" s="4">
        <v>23.471646581672999</v>
      </c>
      <c r="Z18" s="177">
        <v>3.4562216149765801</v>
      </c>
      <c r="AA18" s="4">
        <v>22.412712273126399</v>
      </c>
      <c r="AB18" s="177">
        <v>1.7377432365504699</v>
      </c>
      <c r="AC18" s="4">
        <v>17.422442907441699</v>
      </c>
      <c r="AD18" s="177">
        <v>2.3759728327979301</v>
      </c>
      <c r="AE18" s="4">
        <v>-6.0492036742313102</v>
      </c>
      <c r="AF18" s="177">
        <v>4.0060537638078904</v>
      </c>
      <c r="AG18" s="4">
        <v>38.103225865582097</v>
      </c>
      <c r="AH18" s="177">
        <v>1.6570250538932001</v>
      </c>
      <c r="AI18" s="4">
        <v>37.828177566857399</v>
      </c>
      <c r="AJ18" s="177">
        <v>4.0159501628342804</v>
      </c>
      <c r="AK18" s="4">
        <v>38.653446448552799</v>
      </c>
      <c r="AL18" s="177">
        <v>1.8816085363410999</v>
      </c>
      <c r="AM18" s="4">
        <v>36.293710450606703</v>
      </c>
      <c r="AN18" s="177">
        <v>2.8554558118548501</v>
      </c>
      <c r="AO18" s="4">
        <v>-1.5344671162507</v>
      </c>
      <c r="AP18" s="177">
        <v>4.9621994125883004</v>
      </c>
      <c r="AQ18" s="4">
        <v>40.910543252232898</v>
      </c>
      <c r="AR18" s="177">
        <v>2.0019427308592999</v>
      </c>
      <c r="AS18" s="4">
        <v>42.295327630316002</v>
      </c>
      <c r="AT18" s="177">
        <v>4.3013576643774503</v>
      </c>
      <c r="AU18" s="4">
        <v>42.995831935374703</v>
      </c>
      <c r="AV18" s="177">
        <v>2.2306524277540598</v>
      </c>
      <c r="AW18" s="4">
        <v>33.427074776626299</v>
      </c>
      <c r="AX18" s="177">
        <v>3.2979098634603901</v>
      </c>
      <c r="AY18" s="4">
        <v>-8.8682528536897198</v>
      </c>
      <c r="AZ18" s="177">
        <v>5.4258834807470899</v>
      </c>
      <c r="BA18" s="4">
        <v>32.739500163982598</v>
      </c>
      <c r="BB18" s="177">
        <v>1.8719386721299001</v>
      </c>
      <c r="BC18" s="4">
        <v>33.320861638458197</v>
      </c>
      <c r="BD18" s="177">
        <v>4.5358488027134296</v>
      </c>
      <c r="BE18" s="4">
        <v>32.404227511226303</v>
      </c>
      <c r="BF18" s="177">
        <v>2.0587430027193299</v>
      </c>
      <c r="BG18" s="4">
        <v>33.2003673745239</v>
      </c>
      <c r="BH18" s="177">
        <v>2.6309218206992502</v>
      </c>
      <c r="BI18" s="4">
        <v>-0.120494263934333</v>
      </c>
      <c r="BJ18" s="177">
        <v>4.95888738574188</v>
      </c>
      <c r="BK18" s="4">
        <v>27.6550206472794</v>
      </c>
      <c r="BL18" s="177">
        <v>1.8753107303527801</v>
      </c>
      <c r="BM18" s="4">
        <v>32.697856439851698</v>
      </c>
      <c r="BN18" s="177">
        <v>4.4531269716510602</v>
      </c>
      <c r="BO18" s="4">
        <v>28.456430900701299</v>
      </c>
      <c r="BP18" s="177">
        <v>1.94027490990623</v>
      </c>
      <c r="BQ18" s="4">
        <v>20.720300239464901</v>
      </c>
      <c r="BR18" s="177">
        <v>2.4771853266443702</v>
      </c>
      <c r="BS18" s="4">
        <v>-11.9775562003868</v>
      </c>
      <c r="BT18" s="177">
        <v>4.9823077376985196</v>
      </c>
      <c r="BU18" s="4">
        <v>11.7505802765025</v>
      </c>
      <c r="BV18" s="177">
        <v>1.0448614095052999</v>
      </c>
      <c r="BW18" s="4">
        <v>14.843868910344201</v>
      </c>
      <c r="BX18" s="177">
        <v>3.6247258292831299</v>
      </c>
      <c r="BY18" s="4">
        <v>11.424623050516599</v>
      </c>
      <c r="BZ18" s="177">
        <v>1.24357772885423</v>
      </c>
      <c r="CA18" s="4">
        <v>9.5212129776489096</v>
      </c>
      <c r="CB18" s="177">
        <v>1.6237638920752999</v>
      </c>
      <c r="CC18" s="4">
        <v>-5.3226559326953202</v>
      </c>
      <c r="CD18" s="177">
        <v>4.1669411156972096</v>
      </c>
      <c r="CE18" s="4">
        <v>62.771417941179102</v>
      </c>
      <c r="CF18" s="177">
        <v>1.4317306453735601</v>
      </c>
      <c r="CG18" s="4">
        <v>61.799306292404701</v>
      </c>
      <c r="CH18" s="177">
        <v>3.0506701936034202</v>
      </c>
      <c r="CI18" s="4">
        <v>65.712491219886104</v>
      </c>
      <c r="CJ18" s="177">
        <v>1.8572783817912899</v>
      </c>
      <c r="CK18" s="4">
        <v>55.3475605703022</v>
      </c>
      <c r="CL18" s="177">
        <v>2.8110568792527801</v>
      </c>
      <c r="CM18" s="4">
        <v>-6.4517457221024701</v>
      </c>
      <c r="CN18" s="177">
        <v>4.56520680815958</v>
      </c>
      <c r="CO18" s="4">
        <v>10.1722929524622</v>
      </c>
      <c r="CP18" s="177">
        <v>0.87446612366127696</v>
      </c>
      <c r="CQ18" s="4">
        <v>13.418727445681199</v>
      </c>
      <c r="CR18" s="177">
        <v>2.4146691625815699</v>
      </c>
      <c r="CS18" s="4">
        <v>9.3727626891950795</v>
      </c>
      <c r="CT18" s="177">
        <v>1.1455150339201099</v>
      </c>
      <c r="CU18" s="4">
        <v>9.7057984215886801</v>
      </c>
      <c r="CV18" s="177">
        <v>1.60714422554159</v>
      </c>
      <c r="CW18" s="4">
        <v>-3.7129290240925501</v>
      </c>
      <c r="CX18" s="177">
        <v>2.9112096151759701</v>
      </c>
      <c r="CY18" s="4">
        <v>43.509776082781997</v>
      </c>
      <c r="CZ18" s="177">
        <v>2.0373820202644399</v>
      </c>
      <c r="DA18" s="4">
        <v>45.455582194150303</v>
      </c>
      <c r="DB18" s="177">
        <v>3.1274195525114501</v>
      </c>
      <c r="DC18" s="4">
        <v>43.066888894642503</v>
      </c>
      <c r="DD18" s="177">
        <v>2.44942561251451</v>
      </c>
      <c r="DE18" s="4">
        <v>43.437051390703303</v>
      </c>
      <c r="DF18" s="177">
        <v>3.2229702163208001</v>
      </c>
      <c r="DG18" s="4">
        <v>-2.01853080344699</v>
      </c>
      <c r="DH18" s="177">
        <v>4.1619893307265103</v>
      </c>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8"/>
    </row>
    <row r="19" spans="1:156" ht="13" customHeight="1" x14ac:dyDescent="0.35">
      <c r="A19" s="190" t="s">
        <v>359</v>
      </c>
      <c r="B19" s="171">
        <v>2</v>
      </c>
      <c r="C19" s="4">
        <v>47.112582411047001</v>
      </c>
      <c r="D19" s="177">
        <v>1.8000552997103001</v>
      </c>
      <c r="E19" s="4">
        <v>57.212162914168402</v>
      </c>
      <c r="F19" s="177">
        <v>3.6775202609078499</v>
      </c>
      <c r="G19" s="4">
        <v>46.087530765987999</v>
      </c>
      <c r="H19" s="177">
        <v>2.02904431649922</v>
      </c>
      <c r="I19" s="4">
        <v>43.377674253907003</v>
      </c>
      <c r="J19" s="177">
        <v>3.1193210322928202</v>
      </c>
      <c r="K19" s="4">
        <v>-13.834488660261499</v>
      </c>
      <c r="L19" s="177">
        <v>4.3801189391182298</v>
      </c>
      <c r="M19" s="4">
        <v>4.8138542578855397</v>
      </c>
      <c r="N19" s="177">
        <v>0.585061046638091</v>
      </c>
      <c r="O19" s="4">
        <v>7.3241080606063997</v>
      </c>
      <c r="P19" s="177">
        <v>1.7327180022333399</v>
      </c>
      <c r="Q19" s="4">
        <v>4.5128398917977597</v>
      </c>
      <c r="R19" s="177">
        <v>0.77159487662526405</v>
      </c>
      <c r="S19" s="4">
        <v>3.6905501553876299</v>
      </c>
      <c r="T19" s="177">
        <v>0.97256226709982796</v>
      </c>
      <c r="U19" s="4">
        <v>-3.6335579052187699</v>
      </c>
      <c r="V19" s="177">
        <v>1.82964649232393</v>
      </c>
      <c r="W19" s="4">
        <v>11.7293535086734</v>
      </c>
      <c r="X19" s="177">
        <v>0.92699007055701299</v>
      </c>
      <c r="Y19" s="4">
        <v>13.034366742141099</v>
      </c>
      <c r="Z19" s="177">
        <v>2.4649313419465599</v>
      </c>
      <c r="AA19" s="4">
        <v>11.1316410997969</v>
      </c>
      <c r="AB19" s="177">
        <v>1.01657062402432</v>
      </c>
      <c r="AC19" s="4">
        <v>12.2345648222259</v>
      </c>
      <c r="AD19" s="177">
        <v>1.7633893896728901</v>
      </c>
      <c r="AE19" s="4">
        <v>-0.79980191991521798</v>
      </c>
      <c r="AF19" s="177">
        <v>2.6778586828794499</v>
      </c>
      <c r="AG19" s="4">
        <v>11.708659758111001</v>
      </c>
      <c r="AH19" s="177">
        <v>0.92601914515140504</v>
      </c>
      <c r="AI19" s="4">
        <v>17.4761928866908</v>
      </c>
      <c r="AJ19" s="177">
        <v>2.6216135562911602</v>
      </c>
      <c r="AK19" s="4">
        <v>11.3620209439785</v>
      </c>
      <c r="AL19" s="177">
        <v>0.88740159732311796</v>
      </c>
      <c r="AM19" s="4">
        <v>8.6341400852808299</v>
      </c>
      <c r="AN19" s="177">
        <v>1.53350507745896</v>
      </c>
      <c r="AO19" s="4">
        <v>-8.8420528014099808</v>
      </c>
      <c r="AP19" s="177">
        <v>2.5999426515687301</v>
      </c>
      <c r="AQ19" s="4">
        <v>8.3498664630281993</v>
      </c>
      <c r="AR19" s="177">
        <v>0.79983973021835897</v>
      </c>
      <c r="AS19" s="4">
        <v>10.8282592459651</v>
      </c>
      <c r="AT19" s="177">
        <v>2.2055178292903701</v>
      </c>
      <c r="AU19" s="4">
        <v>7.1368395310419697</v>
      </c>
      <c r="AV19" s="177">
        <v>0.905741722537034</v>
      </c>
      <c r="AW19" s="4">
        <v>9.6467406753018192</v>
      </c>
      <c r="AX19" s="177">
        <v>1.5090724328396501</v>
      </c>
      <c r="AY19" s="4">
        <v>-1.1815185706632501</v>
      </c>
      <c r="AZ19" s="177">
        <v>2.63293809407674</v>
      </c>
      <c r="BA19" s="4">
        <v>14.524357112067801</v>
      </c>
      <c r="BB19" s="177">
        <v>1.04289085992693</v>
      </c>
      <c r="BC19" s="4">
        <v>20.001501663976502</v>
      </c>
      <c r="BD19" s="177">
        <v>2.8518346299881001</v>
      </c>
      <c r="BE19" s="4">
        <v>13.872090608406699</v>
      </c>
      <c r="BF19" s="177">
        <v>1.15381923408835</v>
      </c>
      <c r="BG19" s="4">
        <v>12.617068927478901</v>
      </c>
      <c r="BH19" s="177">
        <v>1.83224022649528</v>
      </c>
      <c r="BI19" s="4">
        <v>-7.3844327364975699</v>
      </c>
      <c r="BJ19" s="177">
        <v>3.1299536705988702</v>
      </c>
      <c r="BK19" s="4">
        <v>10.604412802431399</v>
      </c>
      <c r="BL19" s="177">
        <v>1.00896150283647</v>
      </c>
      <c r="BM19" s="4">
        <v>12.6147576842636</v>
      </c>
      <c r="BN19" s="177">
        <v>2.3680778057064402</v>
      </c>
      <c r="BO19" s="4">
        <v>9.6147719205689004</v>
      </c>
      <c r="BP19" s="177">
        <v>1.05114421485764</v>
      </c>
      <c r="BQ19" s="4">
        <v>11.5364303481159</v>
      </c>
      <c r="BR19" s="177">
        <v>1.8828083885723701</v>
      </c>
      <c r="BS19" s="4">
        <v>-1.0783273361477199</v>
      </c>
      <c r="BT19" s="177">
        <v>2.9687735479709798</v>
      </c>
      <c r="BU19" s="4">
        <v>6.9845074287021003</v>
      </c>
      <c r="BV19" s="177">
        <v>0.66605660109672105</v>
      </c>
      <c r="BW19" s="4">
        <v>11.695425623786999</v>
      </c>
      <c r="BX19" s="177">
        <v>2.2734332141569999</v>
      </c>
      <c r="BY19" s="4">
        <v>6.5721885745210802</v>
      </c>
      <c r="BZ19" s="177">
        <v>0.75483200897050395</v>
      </c>
      <c r="CA19" s="4">
        <v>4.98358125039345</v>
      </c>
      <c r="CB19" s="177">
        <v>1.0964940644397101</v>
      </c>
      <c r="CC19" s="4">
        <v>-6.7118443733935598</v>
      </c>
      <c r="CD19" s="177">
        <v>2.6569288325621701</v>
      </c>
      <c r="CE19" s="4">
        <v>35.429106597874799</v>
      </c>
      <c r="CF19" s="177">
        <v>1.5421360527068499</v>
      </c>
      <c r="CG19" s="4">
        <v>41.768276346019398</v>
      </c>
      <c r="CH19" s="177">
        <v>3.85749624995452</v>
      </c>
      <c r="CI19" s="4">
        <v>35.2252954263896</v>
      </c>
      <c r="CJ19" s="177">
        <v>1.8315898464983</v>
      </c>
      <c r="CK19" s="4">
        <v>32.312809233990798</v>
      </c>
      <c r="CL19" s="177">
        <v>2.5060600003970599</v>
      </c>
      <c r="CM19" s="4">
        <v>-9.4554671120286606</v>
      </c>
      <c r="CN19" s="177">
        <v>4.7463813015554104</v>
      </c>
      <c r="CO19" s="4">
        <v>12.700254582943</v>
      </c>
      <c r="CP19" s="177">
        <v>0.93321424158630895</v>
      </c>
      <c r="CQ19" s="4">
        <v>17.532910860819101</v>
      </c>
      <c r="CR19" s="177">
        <v>3.2547487837487301</v>
      </c>
      <c r="CS19" s="4">
        <v>11.7952053546458</v>
      </c>
      <c r="CT19" s="177">
        <v>0.941720655383528</v>
      </c>
      <c r="CU19" s="4">
        <v>11.9618321635001</v>
      </c>
      <c r="CV19" s="177">
        <v>1.4097828270525701</v>
      </c>
      <c r="CW19" s="4">
        <v>-5.5710786973189999</v>
      </c>
      <c r="CX19" s="177">
        <v>3.3760336080720399</v>
      </c>
      <c r="CY19" s="4">
        <v>19.594774391404201</v>
      </c>
      <c r="CZ19" s="177">
        <v>1.29595733294833</v>
      </c>
      <c r="DA19" s="4">
        <v>21.876606263360301</v>
      </c>
      <c r="DB19" s="177">
        <v>3.1786443666605502</v>
      </c>
      <c r="DC19" s="4">
        <v>20.446738755439299</v>
      </c>
      <c r="DD19" s="177">
        <v>1.53566573296897</v>
      </c>
      <c r="DE19" s="4">
        <v>15.9653078196501</v>
      </c>
      <c r="DF19" s="177">
        <v>1.7283150565110901</v>
      </c>
      <c r="DG19" s="4">
        <v>-5.9112984437101899</v>
      </c>
      <c r="DH19" s="177">
        <v>3.356530393441</v>
      </c>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8"/>
    </row>
    <row r="20" spans="1:156" ht="13" customHeight="1" x14ac:dyDescent="0.35">
      <c r="A20" s="3" t="s">
        <v>360</v>
      </c>
      <c r="B20" s="171">
        <v>2</v>
      </c>
      <c r="C20" s="4">
        <v>53.942915784587299</v>
      </c>
      <c r="D20" s="177">
        <v>1.91113806203533</v>
      </c>
      <c r="E20" s="4">
        <v>52.272155914411996</v>
      </c>
      <c r="F20" s="177">
        <v>4.6090117518139104</v>
      </c>
      <c r="G20" s="4">
        <v>54.9443621380805</v>
      </c>
      <c r="H20" s="177">
        <v>2.2299412005384598</v>
      </c>
      <c r="I20" s="4">
        <v>52.310234496906602</v>
      </c>
      <c r="J20" s="177">
        <v>3.04906534357016</v>
      </c>
      <c r="K20" s="4">
        <v>3.8078582494598799E-2</v>
      </c>
      <c r="L20" s="177">
        <v>5.0941628872076103</v>
      </c>
      <c r="M20" s="4">
        <v>21.751587476566101</v>
      </c>
      <c r="N20" s="177">
        <v>1.2404825241097399</v>
      </c>
      <c r="O20" s="4">
        <v>13.957653728896901</v>
      </c>
      <c r="P20" s="177">
        <v>2.6774612407017599</v>
      </c>
      <c r="Q20" s="4">
        <v>23.202649833976601</v>
      </c>
      <c r="R20" s="177">
        <v>1.57616133084971</v>
      </c>
      <c r="S20" s="4">
        <v>22.248935055849699</v>
      </c>
      <c r="T20" s="177">
        <v>2.3863917305215598</v>
      </c>
      <c r="U20" s="4">
        <v>8.2912813269528307</v>
      </c>
      <c r="V20" s="177">
        <v>3.6228559843041701</v>
      </c>
      <c r="W20" s="4">
        <v>48.176344730447099</v>
      </c>
      <c r="X20" s="177">
        <v>1.7640811287807301</v>
      </c>
      <c r="Y20" s="4">
        <v>39.2366787709581</v>
      </c>
      <c r="Z20" s="177">
        <v>3.8274240262045001</v>
      </c>
      <c r="AA20" s="4">
        <v>50.125376786977</v>
      </c>
      <c r="AB20" s="177">
        <v>2.1105012962889398</v>
      </c>
      <c r="AC20" s="4">
        <v>48.403301193633098</v>
      </c>
      <c r="AD20" s="177">
        <v>2.84330785669736</v>
      </c>
      <c r="AE20" s="4">
        <v>9.16662242267493</v>
      </c>
      <c r="AF20" s="177">
        <v>4.5168581132805699</v>
      </c>
      <c r="AG20" s="4">
        <v>46.5588125672041</v>
      </c>
      <c r="AH20" s="177">
        <v>1.97216666134609</v>
      </c>
      <c r="AI20" s="4">
        <v>35.3426394086991</v>
      </c>
      <c r="AJ20" s="177">
        <v>4.2958298303454097</v>
      </c>
      <c r="AK20" s="4">
        <v>48.5505865429772</v>
      </c>
      <c r="AL20" s="177">
        <v>2.2219542644237902</v>
      </c>
      <c r="AM20" s="4">
        <v>47.685343392436103</v>
      </c>
      <c r="AN20" s="177">
        <v>2.9064029290635802</v>
      </c>
      <c r="AO20" s="4">
        <v>12.342703983737</v>
      </c>
      <c r="AP20" s="177">
        <v>4.8548335904216797</v>
      </c>
      <c r="AQ20" s="4">
        <v>29.611139287281201</v>
      </c>
      <c r="AR20" s="177">
        <v>1.49060518316584</v>
      </c>
      <c r="AS20" s="4">
        <v>23.8671222562194</v>
      </c>
      <c r="AT20" s="177">
        <v>3.8412170326506998</v>
      </c>
      <c r="AU20" s="4">
        <v>28.888538450919501</v>
      </c>
      <c r="AV20" s="177">
        <v>1.8648159679246601</v>
      </c>
      <c r="AW20" s="4">
        <v>34.2505126330203</v>
      </c>
      <c r="AX20" s="177">
        <v>2.8974584098920602</v>
      </c>
      <c r="AY20" s="4">
        <v>10.3833903768009</v>
      </c>
      <c r="AZ20" s="177">
        <v>4.6922980129525902</v>
      </c>
      <c r="BA20" s="4">
        <v>33.6711947762264</v>
      </c>
      <c r="BB20" s="177">
        <v>1.60455553277672</v>
      </c>
      <c r="BC20" s="4">
        <v>21.708434218711002</v>
      </c>
      <c r="BD20" s="177">
        <v>3.7842896441804501</v>
      </c>
      <c r="BE20" s="4">
        <v>36.184901024197401</v>
      </c>
      <c r="BF20" s="177">
        <v>1.94850404832169</v>
      </c>
      <c r="BG20" s="4">
        <v>33.762555089789203</v>
      </c>
      <c r="BH20" s="177">
        <v>2.6122630931078001</v>
      </c>
      <c r="BI20" s="4">
        <v>12.054120871078201</v>
      </c>
      <c r="BJ20" s="177">
        <v>4.2962655706586403</v>
      </c>
      <c r="BK20" s="4">
        <v>48.614141163132402</v>
      </c>
      <c r="BL20" s="177">
        <v>1.7796448884387099</v>
      </c>
      <c r="BM20" s="4">
        <v>46.774517368243202</v>
      </c>
      <c r="BN20" s="177">
        <v>3.7594776181298499</v>
      </c>
      <c r="BO20" s="4">
        <v>48.843070996803597</v>
      </c>
      <c r="BP20" s="177">
        <v>2.2663652664779699</v>
      </c>
      <c r="BQ20" s="4">
        <v>48.929466003130202</v>
      </c>
      <c r="BR20" s="177">
        <v>2.9199147335727398</v>
      </c>
      <c r="BS20" s="4">
        <v>2.1549486348869298</v>
      </c>
      <c r="BT20" s="177">
        <v>4.3222642207321602</v>
      </c>
      <c r="BU20" s="4">
        <v>28.797373514107498</v>
      </c>
      <c r="BV20" s="177">
        <v>1.3547957323845199</v>
      </c>
      <c r="BW20" s="4">
        <v>27.2288623835511</v>
      </c>
      <c r="BX20" s="177">
        <v>3.1706786045253601</v>
      </c>
      <c r="BY20" s="4">
        <v>29.538869617076799</v>
      </c>
      <c r="BZ20" s="177">
        <v>1.65881908053142</v>
      </c>
      <c r="CA20" s="4">
        <v>27.541342519006701</v>
      </c>
      <c r="CB20" s="177">
        <v>2.7473986814798499</v>
      </c>
      <c r="CC20" s="4">
        <v>0.31248013545554099</v>
      </c>
      <c r="CD20" s="177">
        <v>4.3406434243160401</v>
      </c>
      <c r="CE20" s="4">
        <v>64.573640654676794</v>
      </c>
      <c r="CF20" s="177">
        <v>1.36820411688679</v>
      </c>
      <c r="CG20" s="4">
        <v>61.127576926723599</v>
      </c>
      <c r="CH20" s="177">
        <v>3.9380281885198301</v>
      </c>
      <c r="CI20" s="4">
        <v>65.816172098369094</v>
      </c>
      <c r="CJ20" s="177">
        <v>1.6184814976639801</v>
      </c>
      <c r="CK20" s="4">
        <v>63.332851622649301</v>
      </c>
      <c r="CL20" s="177">
        <v>2.5152460916620298</v>
      </c>
      <c r="CM20" s="4">
        <v>2.2052746959257199</v>
      </c>
      <c r="CN20" s="177">
        <v>4.3292756623992998</v>
      </c>
      <c r="CO20" s="4">
        <v>30.2758646454824</v>
      </c>
      <c r="CP20" s="177">
        <v>1.2086814104393699</v>
      </c>
      <c r="CQ20" s="4">
        <v>25.1573019192004</v>
      </c>
      <c r="CR20" s="177">
        <v>3.40310412242011</v>
      </c>
      <c r="CS20" s="4">
        <v>30.827085103847601</v>
      </c>
      <c r="CT20" s="177">
        <v>1.4654396371937499</v>
      </c>
      <c r="CU20" s="4">
        <v>32.0252784928105</v>
      </c>
      <c r="CV20" s="177">
        <v>2.5929667709687201</v>
      </c>
      <c r="CW20" s="4">
        <v>6.8679765736100302</v>
      </c>
      <c r="CX20" s="177">
        <v>4.4775131741287399</v>
      </c>
      <c r="CY20" s="4">
        <v>40.541454726655097</v>
      </c>
      <c r="CZ20" s="177">
        <v>1.68397061918737</v>
      </c>
      <c r="DA20" s="4">
        <v>36.972611098975896</v>
      </c>
      <c r="DB20" s="177">
        <v>4.3644252316073802</v>
      </c>
      <c r="DC20" s="4">
        <v>41.467532620414097</v>
      </c>
      <c r="DD20" s="177">
        <v>1.9964056110713999</v>
      </c>
      <c r="DE20" s="4">
        <v>40.038127381071803</v>
      </c>
      <c r="DF20" s="177">
        <v>2.7067739017229702</v>
      </c>
      <c r="DG20" s="4">
        <v>3.0655162820958299</v>
      </c>
      <c r="DH20" s="177">
        <v>4.7317600172312897</v>
      </c>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8"/>
    </row>
    <row r="21" spans="1:156" ht="13" customHeight="1" x14ac:dyDescent="0.35">
      <c r="A21" s="3" t="s">
        <v>361</v>
      </c>
      <c r="B21" s="171">
        <v>2</v>
      </c>
      <c r="C21" s="4">
        <v>59.192685364785603</v>
      </c>
      <c r="D21" s="177">
        <v>1.5092343744012799</v>
      </c>
      <c r="E21" s="4">
        <v>62.636212644189101</v>
      </c>
      <c r="F21" s="177">
        <v>4.1100200302775098</v>
      </c>
      <c r="G21" s="4">
        <v>58.343375565979102</v>
      </c>
      <c r="H21" s="177">
        <v>2.1534696651391498</v>
      </c>
      <c r="I21" s="4">
        <v>59.575835805827801</v>
      </c>
      <c r="J21" s="177">
        <v>1.86307606999111</v>
      </c>
      <c r="K21" s="4">
        <v>-3.0603768383613001</v>
      </c>
      <c r="L21" s="177">
        <v>4.5123034621877798</v>
      </c>
      <c r="M21" s="4">
        <v>17.313700642164701</v>
      </c>
      <c r="N21" s="177">
        <v>0.92656645603589305</v>
      </c>
      <c r="O21" s="4">
        <v>19.840555403182801</v>
      </c>
      <c r="P21" s="177">
        <v>3.51881821896988</v>
      </c>
      <c r="Q21" s="4">
        <v>16.129458120560901</v>
      </c>
      <c r="R21" s="177">
        <v>1.3704380155068601</v>
      </c>
      <c r="S21" s="4">
        <v>18.051414995753401</v>
      </c>
      <c r="T21" s="177">
        <v>1.4250880023463099</v>
      </c>
      <c r="U21" s="4">
        <v>-1.7891404074294099</v>
      </c>
      <c r="V21" s="177">
        <v>3.8079916385791699</v>
      </c>
      <c r="W21" s="4">
        <v>36.716430147390199</v>
      </c>
      <c r="X21" s="177">
        <v>1.3856888460800201</v>
      </c>
      <c r="Y21" s="4">
        <v>43.420015145636398</v>
      </c>
      <c r="Z21" s="177">
        <v>4.1028674960629399</v>
      </c>
      <c r="AA21" s="4">
        <v>35.398367565521497</v>
      </c>
      <c r="AB21" s="177">
        <v>1.9416827880361001</v>
      </c>
      <c r="AC21" s="4">
        <v>36.963992717435403</v>
      </c>
      <c r="AD21" s="177">
        <v>1.7992419295014599</v>
      </c>
      <c r="AE21" s="4">
        <v>-6.4560224282009999</v>
      </c>
      <c r="AF21" s="177">
        <v>4.1125245317105303</v>
      </c>
      <c r="AG21" s="4">
        <v>41.625631581025203</v>
      </c>
      <c r="AH21" s="177">
        <v>1.27300401694345</v>
      </c>
      <c r="AI21" s="4">
        <v>47.286596725109199</v>
      </c>
      <c r="AJ21" s="177">
        <v>4.8806763586505602</v>
      </c>
      <c r="AK21" s="4">
        <v>41.321794743707898</v>
      </c>
      <c r="AL21" s="177">
        <v>1.9994152452557901</v>
      </c>
      <c r="AM21" s="4">
        <v>40.966972741177997</v>
      </c>
      <c r="AN21" s="177">
        <v>1.78071448937469</v>
      </c>
      <c r="AO21" s="4">
        <v>-6.3196239839311303</v>
      </c>
      <c r="AP21" s="177">
        <v>5.0949416804410603</v>
      </c>
      <c r="AQ21" s="4">
        <v>43.243634546903401</v>
      </c>
      <c r="AR21" s="177">
        <v>1.5694955867087601</v>
      </c>
      <c r="AS21" s="4">
        <v>49.498407183525302</v>
      </c>
      <c r="AT21" s="177">
        <v>4.6118727104410402</v>
      </c>
      <c r="AU21" s="4">
        <v>41.840021812247599</v>
      </c>
      <c r="AV21" s="177">
        <v>2.05767078742864</v>
      </c>
      <c r="AW21" s="4">
        <v>43.875173519664202</v>
      </c>
      <c r="AX21" s="177">
        <v>2.2368709048605502</v>
      </c>
      <c r="AY21" s="4">
        <v>-5.6232336638610603</v>
      </c>
      <c r="AZ21" s="177">
        <v>5.0644354091193904</v>
      </c>
      <c r="BA21" s="4">
        <v>31.312355010864099</v>
      </c>
      <c r="BB21" s="177">
        <v>1.2247723735807401</v>
      </c>
      <c r="BC21" s="4">
        <v>40.020849658515502</v>
      </c>
      <c r="BD21" s="177">
        <v>3.7830826763135801</v>
      </c>
      <c r="BE21" s="4">
        <v>31.524593041410899</v>
      </c>
      <c r="BF21" s="177">
        <v>1.8647352031402999</v>
      </c>
      <c r="BG21" s="4">
        <v>29.8757343429942</v>
      </c>
      <c r="BH21" s="177">
        <v>1.77096003945418</v>
      </c>
      <c r="BI21" s="4">
        <v>-10.1451153155213</v>
      </c>
      <c r="BJ21" s="177">
        <v>3.7486586847934</v>
      </c>
      <c r="BK21" s="4">
        <v>43.762866172183799</v>
      </c>
      <c r="BL21" s="177">
        <v>1.38200232736219</v>
      </c>
      <c r="BM21" s="4">
        <v>53.598844012862102</v>
      </c>
      <c r="BN21" s="177">
        <v>4.1102247027265904</v>
      </c>
      <c r="BO21" s="4">
        <v>43.007889174648902</v>
      </c>
      <c r="BP21" s="177">
        <v>2.2629858288435898</v>
      </c>
      <c r="BQ21" s="4">
        <v>43.550228421255099</v>
      </c>
      <c r="BR21" s="177">
        <v>1.5902751085054301</v>
      </c>
      <c r="BS21" s="4">
        <v>-10.048615591607</v>
      </c>
      <c r="BT21" s="177">
        <v>4.35649740547675</v>
      </c>
      <c r="BU21" s="4">
        <v>8.0791955733887004</v>
      </c>
      <c r="BV21" s="177">
        <v>0.60951247784733298</v>
      </c>
      <c r="BW21" s="4">
        <v>13.960253502392099</v>
      </c>
      <c r="BX21" s="177">
        <v>3.30414033824569</v>
      </c>
      <c r="BY21" s="4">
        <v>7.09387597090869</v>
      </c>
      <c r="BZ21" s="177">
        <v>0.894790368361569</v>
      </c>
      <c r="CA21" s="4">
        <v>8.1483021091989993</v>
      </c>
      <c r="CB21" s="177">
        <v>0.83675831946159096</v>
      </c>
      <c r="CC21" s="4">
        <v>-5.8119513931930999</v>
      </c>
      <c r="CD21" s="177">
        <v>3.4453325787930198</v>
      </c>
      <c r="CE21" s="4">
        <v>74.417601933472596</v>
      </c>
      <c r="CF21" s="177">
        <v>1.1582413205522399</v>
      </c>
      <c r="CG21" s="4">
        <v>73.069591865855401</v>
      </c>
      <c r="CH21" s="177">
        <v>4.1458804312844704</v>
      </c>
      <c r="CI21" s="4">
        <v>75.349170846685396</v>
      </c>
      <c r="CJ21" s="177">
        <v>1.4625065576187</v>
      </c>
      <c r="CK21" s="4">
        <v>74.053149341770805</v>
      </c>
      <c r="CL21" s="177">
        <v>1.5461841113944801</v>
      </c>
      <c r="CM21" s="4">
        <v>0.98355747591543297</v>
      </c>
      <c r="CN21" s="177">
        <v>4.1186509036682102</v>
      </c>
      <c r="CO21" s="4">
        <v>16.680090076120798</v>
      </c>
      <c r="CP21" s="177">
        <v>1.05579076029424</v>
      </c>
      <c r="CQ21" s="4">
        <v>18.196652520799201</v>
      </c>
      <c r="CR21" s="177">
        <v>4.2841678702994503</v>
      </c>
      <c r="CS21" s="4">
        <v>16.396544299461901</v>
      </c>
      <c r="CT21" s="177">
        <v>1.56554771970456</v>
      </c>
      <c r="CU21" s="4">
        <v>16.8599493910177</v>
      </c>
      <c r="CV21" s="177">
        <v>1.2178382146247899</v>
      </c>
      <c r="CW21" s="4">
        <v>-1.33670312978145</v>
      </c>
      <c r="CX21" s="177">
        <v>4.4218586877331898</v>
      </c>
      <c r="CY21" s="4">
        <v>41.337809812060001</v>
      </c>
      <c r="CZ21" s="177">
        <v>1.59952879166173</v>
      </c>
      <c r="DA21" s="4">
        <v>42.4883299076388</v>
      </c>
      <c r="DB21" s="177">
        <v>4.5147041439732201</v>
      </c>
      <c r="DC21" s="4">
        <v>38.909702816144602</v>
      </c>
      <c r="DD21" s="177">
        <v>2.1805342863133998</v>
      </c>
      <c r="DE21" s="4">
        <v>43.551947101475299</v>
      </c>
      <c r="DF21" s="177">
        <v>1.9618152424589399</v>
      </c>
      <c r="DG21" s="4">
        <v>1.0636171938364201</v>
      </c>
      <c r="DH21" s="177">
        <v>4.8853778404840797</v>
      </c>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8"/>
    </row>
    <row r="22" spans="1:156" ht="13" customHeight="1" x14ac:dyDescent="0.35">
      <c r="A22" s="3" t="s">
        <v>362</v>
      </c>
      <c r="B22" s="171">
        <v>2</v>
      </c>
      <c r="C22" s="4">
        <v>73.449951616400199</v>
      </c>
      <c r="D22" s="177">
        <v>1.9470736290041799</v>
      </c>
      <c r="E22" s="4">
        <v>66.793071253625399</v>
      </c>
      <c r="F22" s="177">
        <v>5.1611978657653399</v>
      </c>
      <c r="G22" s="4">
        <v>74.970892105994395</v>
      </c>
      <c r="H22" s="177">
        <v>2.3168987933778</v>
      </c>
      <c r="I22" s="4">
        <v>72.594491946149304</v>
      </c>
      <c r="J22" s="177">
        <v>4.2263578666556896</v>
      </c>
      <c r="K22" s="4">
        <v>5.8014206925238598</v>
      </c>
      <c r="L22" s="177">
        <v>6.6866592919005399</v>
      </c>
      <c r="M22" s="4">
        <v>21.0382862127348</v>
      </c>
      <c r="N22" s="177">
        <v>1.47662311892285</v>
      </c>
      <c r="O22" s="4">
        <v>15.6986109666838</v>
      </c>
      <c r="P22" s="177">
        <v>2.9036021736608899</v>
      </c>
      <c r="Q22" s="4">
        <v>24.159532854982199</v>
      </c>
      <c r="R22" s="177">
        <v>1.76122495455235</v>
      </c>
      <c r="S22" s="4">
        <v>15.2928054928537</v>
      </c>
      <c r="T22" s="177">
        <v>3.6302578249825301</v>
      </c>
      <c r="U22" s="4">
        <v>-0.40580547383000898</v>
      </c>
      <c r="V22" s="177">
        <v>5.1022451045327397</v>
      </c>
      <c r="W22" s="4">
        <v>33.671777978720897</v>
      </c>
      <c r="X22" s="177">
        <v>1.6818153400718301</v>
      </c>
      <c r="Y22" s="4">
        <v>27.723438572425199</v>
      </c>
      <c r="Z22" s="177">
        <v>4.60173705650916</v>
      </c>
      <c r="AA22" s="4">
        <v>37.079068027397</v>
      </c>
      <c r="AB22" s="177">
        <v>2.4581502660724501</v>
      </c>
      <c r="AC22" s="4">
        <v>27.201651998766899</v>
      </c>
      <c r="AD22" s="177">
        <v>3.0569342690763599</v>
      </c>
      <c r="AE22" s="4">
        <v>-0.52178657365829995</v>
      </c>
      <c r="AF22" s="177">
        <v>6.2283529781914897</v>
      </c>
      <c r="AG22" s="4">
        <v>42.756812047071499</v>
      </c>
      <c r="AH22" s="177">
        <v>1.8118092772860099</v>
      </c>
      <c r="AI22" s="4">
        <v>41.401855148061699</v>
      </c>
      <c r="AJ22" s="177">
        <v>6.3388445007295804</v>
      </c>
      <c r="AK22" s="4">
        <v>45.0983379149379</v>
      </c>
      <c r="AL22" s="177">
        <v>2.5320212627789198</v>
      </c>
      <c r="AM22" s="4">
        <v>36.642956081196601</v>
      </c>
      <c r="AN22" s="177">
        <v>3.6154287980003099</v>
      </c>
      <c r="AO22" s="4">
        <v>-4.7588990668651103</v>
      </c>
      <c r="AP22" s="177">
        <v>7.7798707851698197</v>
      </c>
      <c r="AQ22" s="4">
        <v>30.2084277641104</v>
      </c>
      <c r="AR22" s="177">
        <v>1.6792348571111899</v>
      </c>
      <c r="AS22" s="4">
        <v>19.001111596788899</v>
      </c>
      <c r="AT22" s="177">
        <v>3.1142082909650299</v>
      </c>
      <c r="AU22" s="4">
        <v>30.447941011997099</v>
      </c>
      <c r="AV22" s="177">
        <v>2.2581002875134999</v>
      </c>
      <c r="AW22" s="4">
        <v>34.929109108221297</v>
      </c>
      <c r="AX22" s="177">
        <v>3.9069371596489</v>
      </c>
      <c r="AY22" s="4">
        <v>15.927997511432499</v>
      </c>
      <c r="AZ22" s="177">
        <v>4.9143297982227603</v>
      </c>
      <c r="BA22" s="4">
        <v>27.760669492992601</v>
      </c>
      <c r="BB22" s="177">
        <v>1.6093890511698601</v>
      </c>
      <c r="BC22" s="4">
        <v>22.525073014651799</v>
      </c>
      <c r="BD22" s="177">
        <v>4.0268987077174998</v>
      </c>
      <c r="BE22" s="4">
        <v>31.881666342625699</v>
      </c>
      <c r="BF22" s="177">
        <v>1.99566278857054</v>
      </c>
      <c r="BG22" s="4">
        <v>18.611890465471099</v>
      </c>
      <c r="BH22" s="177">
        <v>2.8775496017917499</v>
      </c>
      <c r="BI22" s="4">
        <v>-3.9131825491807701</v>
      </c>
      <c r="BJ22" s="177">
        <v>5.4876641202642098</v>
      </c>
      <c r="BK22" s="4">
        <v>48.356027935729699</v>
      </c>
      <c r="BL22" s="177">
        <v>1.5711405919778301</v>
      </c>
      <c r="BM22" s="4">
        <v>45.527950989790703</v>
      </c>
      <c r="BN22" s="177">
        <v>4.9967894909620902</v>
      </c>
      <c r="BO22" s="4">
        <v>49.375685718916699</v>
      </c>
      <c r="BP22" s="177">
        <v>2.23388942748482</v>
      </c>
      <c r="BQ22" s="4">
        <v>46.249261750170902</v>
      </c>
      <c r="BR22" s="177">
        <v>4.04972551332515</v>
      </c>
      <c r="BS22" s="4">
        <v>0.72131076038026298</v>
      </c>
      <c r="BT22" s="177">
        <v>6.7728339985401798</v>
      </c>
      <c r="BU22" s="4">
        <v>24.6827531975038</v>
      </c>
      <c r="BV22" s="177">
        <v>1.89044369068745</v>
      </c>
      <c r="BW22" s="4">
        <v>24.1525553834101</v>
      </c>
      <c r="BX22" s="177">
        <v>4.4671279339216499</v>
      </c>
      <c r="BY22" s="4">
        <v>26.587674045623601</v>
      </c>
      <c r="BZ22" s="177">
        <v>2.0080664713691099</v>
      </c>
      <c r="CA22" s="4">
        <v>19.479168947034498</v>
      </c>
      <c r="CB22" s="177">
        <v>2.96998028551022</v>
      </c>
      <c r="CC22" s="4">
        <v>-4.67338643637554</v>
      </c>
      <c r="CD22" s="177">
        <v>4.69873541250145</v>
      </c>
      <c r="CE22" s="4">
        <v>56.504078413916702</v>
      </c>
      <c r="CF22" s="177">
        <v>2.0186284547120299</v>
      </c>
      <c r="CG22" s="4">
        <v>69.313962993488801</v>
      </c>
      <c r="CH22" s="177">
        <v>4.9736943399264399</v>
      </c>
      <c r="CI22" s="4">
        <v>55.027610456294902</v>
      </c>
      <c r="CJ22" s="177">
        <v>2.63363341408406</v>
      </c>
      <c r="CK22" s="4">
        <v>53.6675385797747</v>
      </c>
      <c r="CL22" s="177">
        <v>3.4160877163702201</v>
      </c>
      <c r="CM22" s="4">
        <v>-15.646424413714101</v>
      </c>
      <c r="CN22" s="177">
        <v>6.0837442263434003</v>
      </c>
      <c r="CO22" s="4">
        <v>17.928043046778399</v>
      </c>
      <c r="CP22" s="177">
        <v>1.5422180718485401</v>
      </c>
      <c r="CQ22" s="4">
        <v>15.513209230623399</v>
      </c>
      <c r="CR22" s="177">
        <v>3.1729737234885702</v>
      </c>
      <c r="CS22" s="4">
        <v>18.8104964156298</v>
      </c>
      <c r="CT22" s="177">
        <v>1.80121493078813</v>
      </c>
      <c r="CU22" s="4">
        <v>16.5206326519227</v>
      </c>
      <c r="CV22" s="177">
        <v>3.0082107379510998</v>
      </c>
      <c r="CW22" s="4">
        <v>1.00742342129935</v>
      </c>
      <c r="CX22" s="177">
        <v>4.5251406804388097</v>
      </c>
      <c r="CY22" s="4">
        <v>52.200844945482203</v>
      </c>
      <c r="CZ22" s="177">
        <v>2.2248703453525902</v>
      </c>
      <c r="DA22" s="4">
        <v>45.543213005860402</v>
      </c>
      <c r="DB22" s="177">
        <v>4.75174626589257</v>
      </c>
      <c r="DC22" s="4">
        <v>53.853656141066502</v>
      </c>
      <c r="DD22" s="177">
        <v>2.7090877230441301</v>
      </c>
      <c r="DE22" s="4">
        <v>50.818448695373</v>
      </c>
      <c r="DF22" s="177">
        <v>4.7185253292012597</v>
      </c>
      <c r="DG22" s="4">
        <v>5.2752356895126002</v>
      </c>
      <c r="DH22" s="177">
        <v>6.2494454002579998</v>
      </c>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8"/>
    </row>
    <row r="23" spans="1:156" ht="13" customHeight="1" x14ac:dyDescent="0.35">
      <c r="A23" s="3" t="s">
        <v>363</v>
      </c>
      <c r="B23" s="171">
        <v>2</v>
      </c>
      <c r="C23" s="4">
        <v>57.443110825360698</v>
      </c>
      <c r="D23" s="177">
        <v>1.70580099242692</v>
      </c>
      <c r="E23" s="4">
        <v>67.710488375132996</v>
      </c>
      <c r="F23" s="177">
        <v>3.8453405946694001</v>
      </c>
      <c r="G23" s="4">
        <v>59.968191439454301</v>
      </c>
      <c r="H23" s="177">
        <v>2.4163784344603001</v>
      </c>
      <c r="I23" s="4">
        <v>49.439899801219902</v>
      </c>
      <c r="J23" s="177">
        <v>2.1463419903372101</v>
      </c>
      <c r="K23" s="4">
        <v>-18.270588573913098</v>
      </c>
      <c r="L23" s="177">
        <v>4.0779097175391099</v>
      </c>
      <c r="M23" s="4">
        <v>21.442551425124499</v>
      </c>
      <c r="N23" s="177">
        <v>1.83263823373523</v>
      </c>
      <c r="O23" s="4">
        <v>34.225859964272097</v>
      </c>
      <c r="P23" s="177">
        <v>5.5815524787428101</v>
      </c>
      <c r="Q23" s="4">
        <v>22.198186259567901</v>
      </c>
      <c r="R23" s="177">
        <v>2.14742462848232</v>
      </c>
      <c r="S23" s="4">
        <v>15.1452345419791</v>
      </c>
      <c r="T23" s="177">
        <v>1.75180319427843</v>
      </c>
      <c r="U23" s="4">
        <v>-19.080625422293</v>
      </c>
      <c r="V23" s="177">
        <v>5.8040036576974403</v>
      </c>
      <c r="W23" s="4">
        <v>43.266029353533597</v>
      </c>
      <c r="X23" s="177">
        <v>1.7255111392301501</v>
      </c>
      <c r="Y23" s="4">
        <v>54.928081776725001</v>
      </c>
      <c r="Z23" s="177">
        <v>4.8587123986759302</v>
      </c>
      <c r="AA23" s="4">
        <v>45.813851897670503</v>
      </c>
      <c r="AB23" s="177">
        <v>2.5082714538567199</v>
      </c>
      <c r="AC23" s="4">
        <v>34.812265997608399</v>
      </c>
      <c r="AD23" s="177">
        <v>2.1267334208882098</v>
      </c>
      <c r="AE23" s="4">
        <v>-20.115815779116598</v>
      </c>
      <c r="AF23" s="177">
        <v>5.4146464982980698</v>
      </c>
      <c r="AG23" s="4">
        <v>44.945967722252199</v>
      </c>
      <c r="AH23" s="177">
        <v>1.3599065992805099</v>
      </c>
      <c r="AI23" s="4">
        <v>57.710132193681801</v>
      </c>
      <c r="AJ23" s="177">
        <v>4.4398989720780104</v>
      </c>
      <c r="AK23" s="4">
        <v>48.614754450313299</v>
      </c>
      <c r="AL23" s="177">
        <v>1.9355151365350101</v>
      </c>
      <c r="AM23" s="4">
        <v>33.959834047041603</v>
      </c>
      <c r="AN23" s="177">
        <v>1.8384768651152099</v>
      </c>
      <c r="AO23" s="4">
        <v>-23.750298146640201</v>
      </c>
      <c r="AP23" s="177">
        <v>4.9933983885031203</v>
      </c>
      <c r="AQ23" s="4">
        <v>42.629591890732797</v>
      </c>
      <c r="AR23" s="177">
        <v>1.6790710376403699</v>
      </c>
      <c r="AS23" s="4">
        <v>48.025820338432602</v>
      </c>
      <c r="AT23" s="177">
        <v>5.5718985658916704</v>
      </c>
      <c r="AU23" s="4">
        <v>43.7290195276709</v>
      </c>
      <c r="AV23" s="177">
        <v>2.4392668467088199</v>
      </c>
      <c r="AW23" s="4">
        <v>38.564070700245999</v>
      </c>
      <c r="AX23" s="177">
        <v>1.9383201404047401</v>
      </c>
      <c r="AY23" s="4">
        <v>-9.46174963818655</v>
      </c>
      <c r="AZ23" s="177">
        <v>6.0284545360912096</v>
      </c>
      <c r="BA23" s="4">
        <v>35.659301553412597</v>
      </c>
      <c r="BB23" s="177">
        <v>1.6798622935765899</v>
      </c>
      <c r="BC23" s="4">
        <v>44.319761734697998</v>
      </c>
      <c r="BD23" s="177">
        <v>4.7905448979633203</v>
      </c>
      <c r="BE23" s="4">
        <v>36.517770287291803</v>
      </c>
      <c r="BF23" s="177">
        <v>1.9293320896961099</v>
      </c>
      <c r="BG23" s="4">
        <v>30.9230617018647</v>
      </c>
      <c r="BH23" s="177">
        <v>2.1663572660025299</v>
      </c>
      <c r="BI23" s="4">
        <v>-13.3967000328333</v>
      </c>
      <c r="BJ23" s="177">
        <v>5.0271259915406503</v>
      </c>
      <c r="BK23" s="4">
        <v>49.535760697769703</v>
      </c>
      <c r="BL23" s="177">
        <v>1.4371052534390201</v>
      </c>
      <c r="BM23" s="4">
        <v>58.099920975249702</v>
      </c>
      <c r="BN23" s="177">
        <v>4.4390298212487203</v>
      </c>
      <c r="BO23" s="4">
        <v>49.777824897487498</v>
      </c>
      <c r="BP23" s="177">
        <v>2.2986982994152698</v>
      </c>
      <c r="BQ23" s="4">
        <v>45.449692740024403</v>
      </c>
      <c r="BR23" s="177">
        <v>2.4119167585000301</v>
      </c>
      <c r="BS23" s="4">
        <v>-12.6502282352252</v>
      </c>
      <c r="BT23" s="177">
        <v>5.1155479894357896</v>
      </c>
      <c r="BU23" s="4">
        <v>31.362644173863</v>
      </c>
      <c r="BV23" s="177">
        <v>1.58701337733936</v>
      </c>
      <c r="BW23" s="4">
        <v>46.660889202697199</v>
      </c>
      <c r="BX23" s="177">
        <v>5.0455522547202696</v>
      </c>
      <c r="BY23" s="4">
        <v>33.356845624889097</v>
      </c>
      <c r="BZ23" s="177">
        <v>1.7300709804343699</v>
      </c>
      <c r="CA23" s="4">
        <v>22.085468026621001</v>
      </c>
      <c r="CB23" s="177">
        <v>1.85793781681255</v>
      </c>
      <c r="CC23" s="4">
        <v>-24.575421176076201</v>
      </c>
      <c r="CD23" s="177">
        <v>5.0579818050634602</v>
      </c>
      <c r="CE23" s="4">
        <v>55.004212164611701</v>
      </c>
      <c r="CF23" s="177">
        <v>1.6901812237891101</v>
      </c>
      <c r="CG23" s="4">
        <v>63.424510053320503</v>
      </c>
      <c r="CH23" s="177">
        <v>4.29426941462384</v>
      </c>
      <c r="CI23" s="4">
        <v>59.1656191484172</v>
      </c>
      <c r="CJ23" s="177">
        <v>2.39849616409977</v>
      </c>
      <c r="CK23" s="4">
        <v>44.932511870337798</v>
      </c>
      <c r="CL23" s="177">
        <v>2.2655959091497402</v>
      </c>
      <c r="CM23" s="4">
        <v>-18.491998182982702</v>
      </c>
      <c r="CN23" s="177">
        <v>4.9315043438613602</v>
      </c>
      <c r="CO23" s="4">
        <v>38.875545143271502</v>
      </c>
      <c r="CP23" s="177">
        <v>1.6687065418761799</v>
      </c>
      <c r="CQ23" s="4">
        <v>46.004120445683697</v>
      </c>
      <c r="CR23" s="177">
        <v>4.7929486654291402</v>
      </c>
      <c r="CS23" s="4">
        <v>40.783939207104602</v>
      </c>
      <c r="CT23" s="177">
        <v>2.09516633926828</v>
      </c>
      <c r="CU23" s="4">
        <v>33.183891187099498</v>
      </c>
      <c r="CV23" s="177">
        <v>2.3142404571473301</v>
      </c>
      <c r="CW23" s="4">
        <v>-12.820229258584201</v>
      </c>
      <c r="CX23" s="177">
        <v>5.2473798350537404</v>
      </c>
      <c r="CY23" s="4">
        <v>46.374723128954003</v>
      </c>
      <c r="CZ23" s="177">
        <v>1.6369216592496201</v>
      </c>
      <c r="DA23" s="4">
        <v>54.797282498650901</v>
      </c>
      <c r="DB23" s="177">
        <v>4.1428728917477704</v>
      </c>
      <c r="DC23" s="4">
        <v>49.195353946799798</v>
      </c>
      <c r="DD23" s="177">
        <v>2.47371706380097</v>
      </c>
      <c r="DE23" s="4">
        <v>38.484108739589203</v>
      </c>
      <c r="DF23" s="177">
        <v>2.4471350800256499</v>
      </c>
      <c r="DG23" s="4">
        <v>-16.313173759061701</v>
      </c>
      <c r="DH23" s="177">
        <v>4.6188634478158104</v>
      </c>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8"/>
    </row>
    <row r="24" spans="1:156" ht="13" customHeight="1" x14ac:dyDescent="0.35">
      <c r="A24" s="3" t="s">
        <v>364</v>
      </c>
      <c r="B24" s="171">
        <v>2</v>
      </c>
      <c r="C24" s="4">
        <v>62.2087702404773</v>
      </c>
      <c r="D24" s="177">
        <v>1.36845686456439</v>
      </c>
      <c r="E24" s="4">
        <v>72.1372224568523</v>
      </c>
      <c r="F24" s="177">
        <v>3.9359577537349599</v>
      </c>
      <c r="G24" s="4">
        <v>60.826019331431802</v>
      </c>
      <c r="H24" s="177">
        <v>1.7119023987383299</v>
      </c>
      <c r="I24" s="4">
        <v>61.834252368385499</v>
      </c>
      <c r="J24" s="177">
        <v>3.4205663406582598</v>
      </c>
      <c r="K24" s="4">
        <v>-10.3029700884668</v>
      </c>
      <c r="L24" s="177">
        <v>5.07997977253663</v>
      </c>
      <c r="M24" s="4">
        <v>21.448165650946301</v>
      </c>
      <c r="N24" s="177">
        <v>1.2055312606451001</v>
      </c>
      <c r="O24" s="4">
        <v>34.103237873677799</v>
      </c>
      <c r="P24" s="177">
        <v>5.00550546934981</v>
      </c>
      <c r="Q24" s="4">
        <v>20.252523454018899</v>
      </c>
      <c r="R24" s="177">
        <v>1.3141816821721499</v>
      </c>
      <c r="S24" s="4">
        <v>18.803839263039499</v>
      </c>
      <c r="T24" s="177">
        <v>2.55692724227166</v>
      </c>
      <c r="U24" s="4">
        <v>-15.299398610638301</v>
      </c>
      <c r="V24" s="177">
        <v>6.0360769909529699</v>
      </c>
      <c r="W24" s="4">
        <v>46.466568508515302</v>
      </c>
      <c r="X24" s="177">
        <v>1.3010401911284</v>
      </c>
      <c r="Y24" s="4">
        <v>57.852487244405502</v>
      </c>
      <c r="Z24" s="177">
        <v>4.9277100266154399</v>
      </c>
      <c r="AA24" s="4">
        <v>44.926280913186801</v>
      </c>
      <c r="AB24" s="177">
        <v>1.46550170861528</v>
      </c>
      <c r="AC24" s="4">
        <v>45.9494325808325</v>
      </c>
      <c r="AD24" s="177">
        <v>2.9807649895356101</v>
      </c>
      <c r="AE24" s="4">
        <v>-11.9030546635731</v>
      </c>
      <c r="AF24" s="177">
        <v>4.9953189189718596</v>
      </c>
      <c r="AG24" s="4">
        <v>58.171495008451998</v>
      </c>
      <c r="AH24" s="177">
        <v>1.6863496160248801</v>
      </c>
      <c r="AI24" s="4">
        <v>75.933361828123793</v>
      </c>
      <c r="AJ24" s="177">
        <v>4.7335223361246701</v>
      </c>
      <c r="AK24" s="4">
        <v>55.948403560810299</v>
      </c>
      <c r="AL24" s="177">
        <v>2.0027927058947101</v>
      </c>
      <c r="AM24" s="4">
        <v>56.813213541803101</v>
      </c>
      <c r="AN24" s="177">
        <v>2.92341609756404</v>
      </c>
      <c r="AO24" s="4">
        <v>-19.120148286320699</v>
      </c>
      <c r="AP24" s="177">
        <v>6.3000336218313997</v>
      </c>
      <c r="AQ24" s="4">
        <v>48.983144662332201</v>
      </c>
      <c r="AR24" s="177">
        <v>1.25437698164905</v>
      </c>
      <c r="AS24" s="4">
        <v>60.296174855776997</v>
      </c>
      <c r="AT24" s="177">
        <v>3.67674073794654</v>
      </c>
      <c r="AU24" s="4">
        <v>46.627964169259201</v>
      </c>
      <c r="AV24" s="177">
        <v>1.6550386669308701</v>
      </c>
      <c r="AW24" s="4">
        <v>52.0510794003943</v>
      </c>
      <c r="AX24" s="177">
        <v>3.0340422414142201</v>
      </c>
      <c r="AY24" s="4">
        <v>-8.2450954553826996</v>
      </c>
      <c r="AZ24" s="177">
        <v>5.27267582840852</v>
      </c>
      <c r="BA24" s="4">
        <v>34.073824022853501</v>
      </c>
      <c r="BB24" s="177">
        <v>1.4564583437537499</v>
      </c>
      <c r="BC24" s="4">
        <v>51.896741155874103</v>
      </c>
      <c r="BD24" s="177">
        <v>3.7026590062299101</v>
      </c>
      <c r="BE24" s="4">
        <v>30.831484232400499</v>
      </c>
      <c r="BF24" s="177">
        <v>1.5592506736965299</v>
      </c>
      <c r="BG24" s="4">
        <v>36.546684718831102</v>
      </c>
      <c r="BH24" s="177">
        <v>3.2057657383099101</v>
      </c>
      <c r="BI24" s="4">
        <v>-15.350056437042999</v>
      </c>
      <c r="BJ24" s="177">
        <v>5.41209699327948</v>
      </c>
      <c r="BK24" s="4">
        <v>57.601167003235901</v>
      </c>
      <c r="BL24" s="177">
        <v>1.2464390754944701</v>
      </c>
      <c r="BM24" s="4">
        <v>70.364176809108798</v>
      </c>
      <c r="BN24" s="177">
        <v>3.9156304823623098</v>
      </c>
      <c r="BO24" s="4">
        <v>55.236799853633201</v>
      </c>
      <c r="BP24" s="177">
        <v>1.4292516595256499</v>
      </c>
      <c r="BQ24" s="4">
        <v>59.298886093388099</v>
      </c>
      <c r="BR24" s="177">
        <v>3.8344340689738701</v>
      </c>
      <c r="BS24" s="4">
        <v>-11.0652907157206</v>
      </c>
      <c r="BT24" s="177">
        <v>5.9773404923787501</v>
      </c>
      <c r="BU24" s="4">
        <v>24.856917067448101</v>
      </c>
      <c r="BV24" s="177">
        <v>1.38065360744531</v>
      </c>
      <c r="BW24" s="4">
        <v>32.8763887112665</v>
      </c>
      <c r="BX24" s="177">
        <v>3.83462628701372</v>
      </c>
      <c r="BY24" s="4">
        <v>23.9422321693181</v>
      </c>
      <c r="BZ24" s="177">
        <v>1.4205142577707599</v>
      </c>
      <c r="CA24" s="4">
        <v>24.016553150144698</v>
      </c>
      <c r="CB24" s="177">
        <v>3.0803915459440598</v>
      </c>
      <c r="CC24" s="4">
        <v>-8.8598355611217592</v>
      </c>
      <c r="CD24" s="177">
        <v>4.4370131817041703</v>
      </c>
      <c r="CE24" s="4">
        <v>64.518121203460097</v>
      </c>
      <c r="CF24" s="177">
        <v>1.2466082577058299</v>
      </c>
      <c r="CG24" s="4">
        <v>72.289320381942701</v>
      </c>
      <c r="CH24" s="177">
        <v>4.0051923117803598</v>
      </c>
      <c r="CI24" s="4">
        <v>63.386874526595697</v>
      </c>
      <c r="CJ24" s="177">
        <v>1.46400727586861</v>
      </c>
      <c r="CK24" s="4">
        <v>64.453876206480302</v>
      </c>
      <c r="CL24" s="177">
        <v>3.2233289087939001</v>
      </c>
      <c r="CM24" s="4">
        <v>-7.8354441754624604</v>
      </c>
      <c r="CN24" s="177">
        <v>5.0178695752476701</v>
      </c>
      <c r="CO24" s="4">
        <v>19.498836065911199</v>
      </c>
      <c r="CP24" s="177">
        <v>1.24802762502081</v>
      </c>
      <c r="CQ24" s="4">
        <v>20.967183681357302</v>
      </c>
      <c r="CR24" s="177">
        <v>3.8820474714544</v>
      </c>
      <c r="CS24" s="4">
        <v>19.468509060220299</v>
      </c>
      <c r="CT24" s="177">
        <v>1.4213239424005</v>
      </c>
      <c r="CU24" s="4">
        <v>19.179058541832202</v>
      </c>
      <c r="CV24" s="177">
        <v>2.6804088750238999</v>
      </c>
      <c r="CW24" s="4">
        <v>-1.7881251395250899</v>
      </c>
      <c r="CX24" s="177">
        <v>4.5802692273055197</v>
      </c>
      <c r="CY24" s="4">
        <v>47.519373409163798</v>
      </c>
      <c r="CZ24" s="177">
        <v>1.3878958276018001</v>
      </c>
      <c r="DA24" s="4">
        <v>55.685846429278598</v>
      </c>
      <c r="DB24" s="177">
        <v>3.1213851214690198</v>
      </c>
      <c r="DC24" s="4">
        <v>47.521297092365998</v>
      </c>
      <c r="DD24" s="177">
        <v>1.7797060358730701</v>
      </c>
      <c r="DE24" s="4">
        <v>42.742531379838198</v>
      </c>
      <c r="DF24" s="177">
        <v>3.1398288651913999</v>
      </c>
      <c r="DG24" s="4">
        <v>-12.9433150494404</v>
      </c>
      <c r="DH24" s="177">
        <v>4.95552490738425</v>
      </c>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8"/>
    </row>
    <row r="25" spans="1:156" ht="13" customHeight="1" x14ac:dyDescent="0.35">
      <c r="A25" s="3" t="s">
        <v>365</v>
      </c>
      <c r="B25" s="171">
        <v>2</v>
      </c>
      <c r="C25" s="4">
        <v>60.867217093115997</v>
      </c>
      <c r="D25" s="177">
        <v>1.3996582573372101</v>
      </c>
      <c r="E25" s="4">
        <v>62.6403856054607</v>
      </c>
      <c r="F25" s="177">
        <v>3.9797239790791199</v>
      </c>
      <c r="G25" s="4">
        <v>62.0154460229015</v>
      </c>
      <c r="H25" s="177">
        <v>1.69004516318218</v>
      </c>
      <c r="I25" s="4">
        <v>57.179632531451396</v>
      </c>
      <c r="J25" s="177">
        <v>2.89095579614952</v>
      </c>
      <c r="K25" s="4">
        <v>-5.46075307400928</v>
      </c>
      <c r="L25" s="177">
        <v>4.7595688233164397</v>
      </c>
      <c r="M25" s="4">
        <v>12.2013874537587</v>
      </c>
      <c r="N25" s="177">
        <v>0.95190094875661402</v>
      </c>
      <c r="O25" s="4">
        <v>22.500048450329999</v>
      </c>
      <c r="P25" s="177">
        <v>3.6612066783853701</v>
      </c>
      <c r="Q25" s="4">
        <v>11.480793468313699</v>
      </c>
      <c r="R25" s="177">
        <v>1.02927859058574</v>
      </c>
      <c r="S25" s="4">
        <v>10.7978000568782</v>
      </c>
      <c r="T25" s="177">
        <v>1.7695852413148601</v>
      </c>
      <c r="U25" s="4">
        <v>-11.7022483934518</v>
      </c>
      <c r="V25" s="177">
        <v>3.8706194473157902</v>
      </c>
      <c r="W25" s="4">
        <v>27.433026767500198</v>
      </c>
      <c r="X25" s="177">
        <v>1.1890196001975999</v>
      </c>
      <c r="Y25" s="4">
        <v>40.371508037544302</v>
      </c>
      <c r="Z25" s="177">
        <v>3.4203489081129299</v>
      </c>
      <c r="AA25" s="4">
        <v>26.611680365246499</v>
      </c>
      <c r="AB25" s="177">
        <v>1.4505588055769101</v>
      </c>
      <c r="AC25" s="4">
        <v>25.532898632549799</v>
      </c>
      <c r="AD25" s="177">
        <v>2.1991907365272501</v>
      </c>
      <c r="AE25" s="4">
        <v>-14.8386094049945</v>
      </c>
      <c r="AF25" s="177">
        <v>4.1590087266209999</v>
      </c>
      <c r="AG25" s="4">
        <v>28.0764873489276</v>
      </c>
      <c r="AH25" s="177">
        <v>1.0417875799704399</v>
      </c>
      <c r="AI25" s="4">
        <v>38.479312670412703</v>
      </c>
      <c r="AJ25" s="177">
        <v>3.80761149197467</v>
      </c>
      <c r="AK25" s="4">
        <v>25.3998816717972</v>
      </c>
      <c r="AL25" s="177">
        <v>1.2197603082662101</v>
      </c>
      <c r="AM25" s="4">
        <v>31.850513755160598</v>
      </c>
      <c r="AN25" s="177">
        <v>2.4739581865698699</v>
      </c>
      <c r="AO25" s="4">
        <v>-6.6287989152520304</v>
      </c>
      <c r="AP25" s="177">
        <v>4.55513108189822</v>
      </c>
      <c r="AQ25" s="4">
        <v>32.546746458527302</v>
      </c>
      <c r="AR25" s="177">
        <v>1.1096263502808299</v>
      </c>
      <c r="AS25" s="4">
        <v>38.568159128930901</v>
      </c>
      <c r="AT25" s="177">
        <v>4.0447297969666396</v>
      </c>
      <c r="AU25" s="4">
        <v>31.365517983643901</v>
      </c>
      <c r="AV25" s="177">
        <v>1.4069643446347699</v>
      </c>
      <c r="AW25" s="4">
        <v>33.599500536813402</v>
      </c>
      <c r="AX25" s="177">
        <v>2.32845674398156</v>
      </c>
      <c r="AY25" s="4">
        <v>-4.9686585921175404</v>
      </c>
      <c r="AZ25" s="177">
        <v>4.6166153471590903</v>
      </c>
      <c r="BA25" s="4">
        <v>18.868889353643802</v>
      </c>
      <c r="BB25" s="177">
        <v>1.16875472880973</v>
      </c>
      <c r="BC25" s="4">
        <v>33.900132861681698</v>
      </c>
      <c r="BD25" s="177">
        <v>5.3469174348362998</v>
      </c>
      <c r="BE25" s="4">
        <v>16.5311936977171</v>
      </c>
      <c r="BF25" s="177">
        <v>1.0971197732576701</v>
      </c>
      <c r="BG25" s="4">
        <v>20.2750400577217</v>
      </c>
      <c r="BH25" s="177">
        <v>2.11574835011068</v>
      </c>
      <c r="BI25" s="4">
        <v>-13.625092803959999</v>
      </c>
      <c r="BJ25" s="177">
        <v>5.7129189382796604</v>
      </c>
      <c r="BK25" s="4">
        <v>26.3065130494527</v>
      </c>
      <c r="BL25" s="177">
        <v>1.0609148119604199</v>
      </c>
      <c r="BM25" s="4">
        <v>36.918967624580198</v>
      </c>
      <c r="BN25" s="177">
        <v>4.2044052473000502</v>
      </c>
      <c r="BO25" s="4">
        <v>25.425918664061399</v>
      </c>
      <c r="BP25" s="177">
        <v>1.29174045430163</v>
      </c>
      <c r="BQ25" s="4">
        <v>25.1326556983025</v>
      </c>
      <c r="BR25" s="177">
        <v>2.2485816329601702</v>
      </c>
      <c r="BS25" s="4">
        <v>-11.786311926277699</v>
      </c>
      <c r="BT25" s="177">
        <v>4.7384986730114802</v>
      </c>
      <c r="BU25" s="4">
        <v>23.183497326182099</v>
      </c>
      <c r="BV25" s="177">
        <v>0.914149012112624</v>
      </c>
      <c r="BW25" s="4">
        <v>29.188232741831001</v>
      </c>
      <c r="BX25" s="177">
        <v>4.3806371708538201</v>
      </c>
      <c r="BY25" s="4">
        <v>22.166191195091301</v>
      </c>
      <c r="BZ25" s="177">
        <v>1.17987993176052</v>
      </c>
      <c r="CA25" s="4">
        <v>23.812673239471401</v>
      </c>
      <c r="CB25" s="177">
        <v>1.8091852415198399</v>
      </c>
      <c r="CC25" s="4">
        <v>-5.3755595023595699</v>
      </c>
      <c r="CD25" s="177">
        <v>4.7662215124838196</v>
      </c>
      <c r="CE25" s="4">
        <v>37.840552595822203</v>
      </c>
      <c r="CF25" s="177">
        <v>1.1167709719558001</v>
      </c>
      <c r="CG25" s="4">
        <v>53.9819541090664</v>
      </c>
      <c r="CH25" s="177">
        <v>4.7421835924674998</v>
      </c>
      <c r="CI25" s="4">
        <v>35.564513316192503</v>
      </c>
      <c r="CJ25" s="177">
        <v>1.3971361331222101</v>
      </c>
      <c r="CK25" s="4">
        <v>38.903885469201299</v>
      </c>
      <c r="CL25" s="177">
        <v>2.2027292207845801</v>
      </c>
      <c r="CM25" s="4">
        <v>-15.078068639865201</v>
      </c>
      <c r="CN25" s="177">
        <v>5.3533916233978802</v>
      </c>
      <c r="CO25" s="4">
        <v>19.183358826231899</v>
      </c>
      <c r="CP25" s="177">
        <v>1.00717520762282</v>
      </c>
      <c r="CQ25" s="4">
        <v>20.683700086515898</v>
      </c>
      <c r="CR25" s="177">
        <v>3.5732428524344102</v>
      </c>
      <c r="CS25" s="4">
        <v>17.551312762840201</v>
      </c>
      <c r="CT25" s="177">
        <v>1.3010395568134501</v>
      </c>
      <c r="CU25" s="4">
        <v>22.928634519756201</v>
      </c>
      <c r="CV25" s="177">
        <v>2.1378691991986001</v>
      </c>
      <c r="CW25" s="4">
        <v>2.24493443324033</v>
      </c>
      <c r="CX25" s="177">
        <v>4.1829198602269404</v>
      </c>
      <c r="CY25" s="4">
        <v>39.109243136770601</v>
      </c>
      <c r="CZ25" s="177">
        <v>1.4110674538577399</v>
      </c>
      <c r="DA25" s="4">
        <v>53.328565173369597</v>
      </c>
      <c r="DB25" s="177">
        <v>4.7725165374815104</v>
      </c>
      <c r="DC25" s="4">
        <v>38.119026585557101</v>
      </c>
      <c r="DD25" s="177">
        <v>1.7661748487628199</v>
      </c>
      <c r="DE25" s="4">
        <v>37.163573832700699</v>
      </c>
      <c r="DF25" s="177">
        <v>2.1916694610132699</v>
      </c>
      <c r="DG25" s="4">
        <v>-16.164991340668902</v>
      </c>
      <c r="DH25" s="177">
        <v>5.3028939317410098</v>
      </c>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8"/>
    </row>
    <row r="26" spans="1:156" ht="13" customHeight="1" x14ac:dyDescent="0.35">
      <c r="A26" s="3" t="s">
        <v>366</v>
      </c>
      <c r="B26" s="171">
        <v>2</v>
      </c>
      <c r="C26" s="4">
        <v>79.964325583998701</v>
      </c>
      <c r="D26" s="177">
        <v>1.51783622006245</v>
      </c>
      <c r="E26" s="4">
        <v>90.2147589018996</v>
      </c>
      <c r="F26" s="177">
        <v>4.45553444872521</v>
      </c>
      <c r="G26" s="4">
        <v>82.118748835778504</v>
      </c>
      <c r="H26" s="177">
        <v>1.69547308413732</v>
      </c>
      <c r="I26" s="4">
        <v>73.844248311201397</v>
      </c>
      <c r="J26" s="177">
        <v>2.95586899030712</v>
      </c>
      <c r="K26" s="4">
        <v>-16.370510590698199</v>
      </c>
      <c r="L26" s="177">
        <v>5.2280357387973604</v>
      </c>
      <c r="M26" s="4">
        <v>19.761628777104399</v>
      </c>
      <c r="N26" s="177">
        <v>1.3196734359047499</v>
      </c>
      <c r="O26" s="4">
        <v>13.1382190774007</v>
      </c>
      <c r="P26" s="177">
        <v>4.5708474017502096</v>
      </c>
      <c r="Q26" s="4">
        <v>18.374172813408499</v>
      </c>
      <c r="R26" s="177">
        <v>1.7262616748706601</v>
      </c>
      <c r="S26" s="4">
        <v>23.458815589018499</v>
      </c>
      <c r="T26" s="177">
        <v>2.5983994415626999</v>
      </c>
      <c r="U26" s="4">
        <v>10.320596511617801</v>
      </c>
      <c r="V26" s="177">
        <v>5.0959127097477301</v>
      </c>
      <c r="W26" s="4">
        <v>31.643426864080599</v>
      </c>
      <c r="X26" s="177">
        <v>1.54270466486221</v>
      </c>
      <c r="Y26" s="4">
        <v>43.886733360594199</v>
      </c>
      <c r="Z26" s="177">
        <v>7.8066796895143504</v>
      </c>
      <c r="AA26" s="4">
        <v>29.7542229555762</v>
      </c>
      <c r="AB26" s="177">
        <v>2.0151999050484299</v>
      </c>
      <c r="AC26" s="4">
        <v>33.113662607532198</v>
      </c>
      <c r="AD26" s="177">
        <v>2.7430577029396401</v>
      </c>
      <c r="AE26" s="4">
        <v>-10.7730707530619</v>
      </c>
      <c r="AF26" s="177">
        <v>8.2561070868459101</v>
      </c>
      <c r="AG26" s="4">
        <v>41.728737979961203</v>
      </c>
      <c r="AH26" s="177">
        <v>1.4726475821377101</v>
      </c>
      <c r="AI26" s="4">
        <v>42.4292316078946</v>
      </c>
      <c r="AJ26" s="177">
        <v>6.7023724105390903</v>
      </c>
      <c r="AK26" s="4">
        <v>42.074540675832303</v>
      </c>
      <c r="AL26" s="177">
        <v>2.1278713731314198</v>
      </c>
      <c r="AM26" s="4">
        <v>40.7198477611539</v>
      </c>
      <c r="AN26" s="177">
        <v>2.8582174008380798</v>
      </c>
      <c r="AO26" s="4">
        <v>-1.7093838467406699</v>
      </c>
      <c r="AP26" s="177">
        <v>7.3126569761786904</v>
      </c>
      <c r="AQ26" s="4">
        <v>38.2481429945271</v>
      </c>
      <c r="AR26" s="177">
        <v>1.7428223224813899</v>
      </c>
      <c r="AS26" s="4">
        <v>45.213727124083</v>
      </c>
      <c r="AT26" s="177">
        <v>6.9151732600854396</v>
      </c>
      <c r="AU26" s="4">
        <v>34.406485773975596</v>
      </c>
      <c r="AV26" s="177">
        <v>2.41930297167263</v>
      </c>
      <c r="AW26" s="4">
        <v>44.576258308540403</v>
      </c>
      <c r="AX26" s="177">
        <v>2.8865045859537601</v>
      </c>
      <c r="AY26" s="4">
        <v>-0.63746881554258294</v>
      </c>
      <c r="AZ26" s="177">
        <v>7.3987208873286798</v>
      </c>
      <c r="BA26" s="4">
        <v>29.3105136656764</v>
      </c>
      <c r="BB26" s="177">
        <v>1.45075536538759</v>
      </c>
      <c r="BC26" s="4">
        <v>41.243849065038503</v>
      </c>
      <c r="BD26" s="177">
        <v>7.8399472971112898</v>
      </c>
      <c r="BE26" s="4">
        <v>27.948352581018401</v>
      </c>
      <c r="BF26" s="177">
        <v>1.9224034650705299</v>
      </c>
      <c r="BG26" s="4">
        <v>30.956590999684298</v>
      </c>
      <c r="BH26" s="177">
        <v>2.7678702922940199</v>
      </c>
      <c r="BI26" s="4">
        <v>-10.2872580653542</v>
      </c>
      <c r="BJ26" s="177">
        <v>8.4970635630945797</v>
      </c>
      <c r="BK26" s="4">
        <v>39.900490122849803</v>
      </c>
      <c r="BL26" s="177">
        <v>1.6827842297756901</v>
      </c>
      <c r="BM26" s="4">
        <v>47.757329160877298</v>
      </c>
      <c r="BN26" s="177">
        <v>6.95528246011094</v>
      </c>
      <c r="BO26" s="4">
        <v>38.420023371660598</v>
      </c>
      <c r="BP26" s="177">
        <v>2.0627563017005901</v>
      </c>
      <c r="BQ26" s="4">
        <v>41.407123032511699</v>
      </c>
      <c r="BR26" s="177">
        <v>3.1440927163476799</v>
      </c>
      <c r="BS26" s="4">
        <v>-6.3502061283655999</v>
      </c>
      <c r="BT26" s="177">
        <v>7.8669384169941896</v>
      </c>
      <c r="BU26" s="4">
        <v>22.9990282176737</v>
      </c>
      <c r="BV26" s="177">
        <v>1.50830811663537</v>
      </c>
      <c r="BW26" s="4">
        <v>33.020588884697297</v>
      </c>
      <c r="BX26" s="177">
        <v>7.3171558978002498</v>
      </c>
      <c r="BY26" s="4">
        <v>22.279198513756299</v>
      </c>
      <c r="BZ26" s="177">
        <v>1.82389490346585</v>
      </c>
      <c r="CA26" s="4">
        <v>23.000704247912399</v>
      </c>
      <c r="CB26" s="177">
        <v>2.5698811115401199</v>
      </c>
      <c r="CC26" s="4">
        <v>-10.0198846367848</v>
      </c>
      <c r="CD26" s="177">
        <v>7.7118057551516097</v>
      </c>
      <c r="CE26" s="4">
        <v>51.847818265815597</v>
      </c>
      <c r="CF26" s="177">
        <v>1.6286665332950101</v>
      </c>
      <c r="CG26" s="4">
        <v>74.135028297564205</v>
      </c>
      <c r="CH26" s="177">
        <v>6.6531542985932699</v>
      </c>
      <c r="CI26" s="4">
        <v>53.807148836536001</v>
      </c>
      <c r="CJ26" s="177">
        <v>2.2772072657409601</v>
      </c>
      <c r="CK26" s="4">
        <v>44.892758765656701</v>
      </c>
      <c r="CL26" s="177">
        <v>2.7776965486695202</v>
      </c>
      <c r="CM26" s="4">
        <v>-29.2422695319075</v>
      </c>
      <c r="CN26" s="177">
        <v>7.4318051281253403</v>
      </c>
      <c r="CO26" s="4">
        <v>21.812625754338701</v>
      </c>
      <c r="CP26" s="177">
        <v>1.46456939791594</v>
      </c>
      <c r="CQ26" s="4">
        <v>15.800584745551401</v>
      </c>
      <c r="CR26" s="177">
        <v>5.2151506719040199</v>
      </c>
      <c r="CS26" s="4">
        <v>20.747865606995099</v>
      </c>
      <c r="CT26" s="177">
        <v>1.7449732536343501</v>
      </c>
      <c r="CU26" s="4">
        <v>24.434247017630899</v>
      </c>
      <c r="CV26" s="177">
        <v>2.7508410673746502</v>
      </c>
      <c r="CW26" s="4">
        <v>8.6336622720795297</v>
      </c>
      <c r="CX26" s="177">
        <v>5.8923353448926896</v>
      </c>
      <c r="CY26" s="4">
        <v>60.364601392427097</v>
      </c>
      <c r="CZ26" s="177">
        <v>1.73072514186061</v>
      </c>
      <c r="DA26" s="4">
        <v>55.306899462719599</v>
      </c>
      <c r="DB26" s="177">
        <v>8.0152223019748607</v>
      </c>
      <c r="DC26" s="4">
        <v>60.683042788972301</v>
      </c>
      <c r="DD26" s="177">
        <v>2.12232318853841</v>
      </c>
      <c r="DE26" s="4">
        <v>60.406109059771403</v>
      </c>
      <c r="DF26" s="177">
        <v>3.0038751616939199</v>
      </c>
      <c r="DG26" s="4">
        <v>5.0992095970517397</v>
      </c>
      <c r="DH26" s="177">
        <v>7.8287532029865297</v>
      </c>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8"/>
    </row>
    <row r="27" spans="1:156" ht="13" customHeight="1" x14ac:dyDescent="0.35">
      <c r="A27" s="3" t="s">
        <v>367</v>
      </c>
      <c r="B27" s="171">
        <v>2</v>
      </c>
      <c r="C27" s="4">
        <v>63.906127350623699</v>
      </c>
      <c r="D27" s="177">
        <v>0.87611033140499295</v>
      </c>
      <c r="E27" s="4">
        <v>72.193503635067103</v>
      </c>
      <c r="F27" s="177">
        <v>2.73621242445153</v>
      </c>
      <c r="G27" s="4">
        <v>64.9683751565547</v>
      </c>
      <c r="H27" s="177">
        <v>1.2055491878975499</v>
      </c>
      <c r="I27" s="4">
        <v>59.800311398530198</v>
      </c>
      <c r="J27" s="177">
        <v>1.46227787407975</v>
      </c>
      <c r="K27" s="4">
        <v>-12.393192236537001</v>
      </c>
      <c r="L27" s="177">
        <v>3.1291922564011601</v>
      </c>
      <c r="M27" s="4">
        <v>13.306101377807799</v>
      </c>
      <c r="N27" s="177">
        <v>0.57894028651278295</v>
      </c>
      <c r="O27" s="4">
        <v>19.524131013565601</v>
      </c>
      <c r="P27" s="177">
        <v>1.89969454662906</v>
      </c>
      <c r="Q27" s="4">
        <v>13.762244548465601</v>
      </c>
      <c r="R27" s="177">
        <v>0.86998580168783901</v>
      </c>
      <c r="S27" s="4">
        <v>10.8305648976292</v>
      </c>
      <c r="T27" s="177">
        <v>0.91313091286040604</v>
      </c>
      <c r="U27" s="4">
        <v>-8.6935661159363899</v>
      </c>
      <c r="V27" s="177">
        <v>2.0533044700351599</v>
      </c>
      <c r="W27" s="4">
        <v>33.744034931369903</v>
      </c>
      <c r="X27" s="177">
        <v>0.92493905572874302</v>
      </c>
      <c r="Y27" s="4">
        <v>37.729836432046298</v>
      </c>
      <c r="Z27" s="177">
        <v>2.6892170071849799</v>
      </c>
      <c r="AA27" s="4">
        <v>34.606309151084297</v>
      </c>
      <c r="AB27" s="177">
        <v>1.39941944728376</v>
      </c>
      <c r="AC27" s="4">
        <v>31.353749749577901</v>
      </c>
      <c r="AD27" s="177">
        <v>1.1704790118773001</v>
      </c>
      <c r="AE27" s="4">
        <v>-6.3760866824684204</v>
      </c>
      <c r="AF27" s="177">
        <v>2.8869965774283401</v>
      </c>
      <c r="AG27" s="4">
        <v>18.7523251240736</v>
      </c>
      <c r="AH27" s="177">
        <v>0.61895846315373104</v>
      </c>
      <c r="AI27" s="4">
        <v>16.124037906329601</v>
      </c>
      <c r="AJ27" s="177">
        <v>1.9128980152449899</v>
      </c>
      <c r="AK27" s="4">
        <v>18.581493147030599</v>
      </c>
      <c r="AL27" s="177">
        <v>1.0440118556354701</v>
      </c>
      <c r="AM27" s="4">
        <v>19.6373985475573</v>
      </c>
      <c r="AN27" s="177">
        <v>1.0268238171830699</v>
      </c>
      <c r="AO27" s="4">
        <v>3.5133606412276799</v>
      </c>
      <c r="AP27" s="177">
        <v>2.24547967953086</v>
      </c>
      <c r="AQ27" s="4">
        <v>26.724523767566001</v>
      </c>
      <c r="AR27" s="177">
        <v>0.78361036833660203</v>
      </c>
      <c r="AS27" s="4">
        <v>25.4184827456885</v>
      </c>
      <c r="AT27" s="177">
        <v>2.2798660162243101</v>
      </c>
      <c r="AU27" s="4">
        <v>25.382079533957199</v>
      </c>
      <c r="AV27" s="177">
        <v>1.1704007818464099</v>
      </c>
      <c r="AW27" s="4">
        <v>29.131047177116201</v>
      </c>
      <c r="AX27" s="177">
        <v>1.1399036229495501</v>
      </c>
      <c r="AY27" s="4">
        <v>3.71256443142771</v>
      </c>
      <c r="AZ27" s="177">
        <v>2.55712364242377</v>
      </c>
      <c r="BA27" s="4">
        <v>21.370659265140901</v>
      </c>
      <c r="BB27" s="177">
        <v>0.72206418111800896</v>
      </c>
      <c r="BC27" s="4">
        <v>22.0332426348252</v>
      </c>
      <c r="BD27" s="177">
        <v>1.84424295801377</v>
      </c>
      <c r="BE27" s="4">
        <v>21.202967097444699</v>
      </c>
      <c r="BF27" s="177">
        <v>1.08304528080044</v>
      </c>
      <c r="BG27" s="4">
        <v>21.332712593137</v>
      </c>
      <c r="BH27" s="177">
        <v>1.24487729428328</v>
      </c>
      <c r="BI27" s="4">
        <v>-0.70053004168820399</v>
      </c>
      <c r="BJ27" s="177">
        <v>2.0559483301260801</v>
      </c>
      <c r="BK27" s="4">
        <v>36.084155677241498</v>
      </c>
      <c r="BL27" s="177">
        <v>0.884010874309616</v>
      </c>
      <c r="BM27" s="4">
        <v>43.353467283986603</v>
      </c>
      <c r="BN27" s="177">
        <v>2.20596191957326</v>
      </c>
      <c r="BO27" s="4">
        <v>35.531967109449504</v>
      </c>
      <c r="BP27" s="177">
        <v>1.20808178663525</v>
      </c>
      <c r="BQ27" s="4">
        <v>34.976328227512099</v>
      </c>
      <c r="BR27" s="177">
        <v>1.26064436294655</v>
      </c>
      <c r="BS27" s="4">
        <v>-8.3771390564744692</v>
      </c>
      <c r="BT27" s="177">
        <v>2.28633570305225</v>
      </c>
      <c r="BU27" s="4">
        <v>11.1945571679751</v>
      </c>
      <c r="BV27" s="177">
        <v>0.53457921461776503</v>
      </c>
      <c r="BW27" s="4">
        <v>13.8973286753042</v>
      </c>
      <c r="BX27" s="177">
        <v>1.7946152148133601</v>
      </c>
      <c r="BY27" s="4">
        <v>11.337618713027</v>
      </c>
      <c r="BZ27" s="177">
        <v>0.69728316568640103</v>
      </c>
      <c r="CA27" s="4">
        <v>10.211169967061201</v>
      </c>
      <c r="CB27" s="177">
        <v>0.92449518856040702</v>
      </c>
      <c r="CC27" s="4">
        <v>-3.6861587082429601</v>
      </c>
      <c r="CD27" s="177">
        <v>1.8432890318511701</v>
      </c>
      <c r="CE27" s="4">
        <v>68.604442497370201</v>
      </c>
      <c r="CF27" s="177">
        <v>0.90441291305729199</v>
      </c>
      <c r="CG27" s="4">
        <v>65.870598496247894</v>
      </c>
      <c r="CH27" s="177">
        <v>2.6682415849225101</v>
      </c>
      <c r="CI27" s="4">
        <v>66.168673532318806</v>
      </c>
      <c r="CJ27" s="177">
        <v>1.20856241947743</v>
      </c>
      <c r="CK27" s="4">
        <v>73.143899627358394</v>
      </c>
      <c r="CL27" s="177">
        <v>1.2335962766022699</v>
      </c>
      <c r="CM27" s="4">
        <v>7.2733011311104896</v>
      </c>
      <c r="CN27" s="177">
        <v>2.9662203981166102</v>
      </c>
      <c r="CO27" s="4">
        <v>19.204395782827401</v>
      </c>
      <c r="CP27" s="177">
        <v>0.74147752146220203</v>
      </c>
      <c r="CQ27" s="4">
        <v>27.899723597733399</v>
      </c>
      <c r="CR27" s="177">
        <v>2.3649473032537398</v>
      </c>
      <c r="CS27" s="4">
        <v>19.549609369233099</v>
      </c>
      <c r="CT27" s="177">
        <v>0.91358145667018797</v>
      </c>
      <c r="CU27" s="4">
        <v>16.321625735071699</v>
      </c>
      <c r="CV27" s="177">
        <v>1.13799925134069</v>
      </c>
      <c r="CW27" s="4">
        <v>-11.5780978626617</v>
      </c>
      <c r="CX27" s="177">
        <v>2.3480158038991301</v>
      </c>
      <c r="CY27" s="4">
        <v>43.082861148377603</v>
      </c>
      <c r="CZ27" s="177">
        <v>1.0574285375475101</v>
      </c>
      <c r="DA27" s="4">
        <v>41.479050083288001</v>
      </c>
      <c r="DB27" s="177">
        <v>2.6709620540205199</v>
      </c>
      <c r="DC27" s="4">
        <v>44.474033460267798</v>
      </c>
      <c r="DD27" s="177">
        <v>1.42878858635788</v>
      </c>
      <c r="DE27" s="4">
        <v>41.1899361089922</v>
      </c>
      <c r="DF27" s="177">
        <v>1.4058388535283699</v>
      </c>
      <c r="DG27" s="4">
        <v>-0.28911397429581598</v>
      </c>
      <c r="DH27" s="177">
        <v>2.8745819657042699</v>
      </c>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8"/>
    </row>
    <row r="28" spans="1:156" ht="13" customHeight="1" x14ac:dyDescent="0.35">
      <c r="A28" s="3" t="s">
        <v>368</v>
      </c>
      <c r="B28" s="171">
        <v>2</v>
      </c>
      <c r="C28" s="4">
        <v>70.099958960257695</v>
      </c>
      <c r="D28" s="177">
        <v>1.7169430022844601</v>
      </c>
      <c r="E28" s="4">
        <v>63.237208759596697</v>
      </c>
      <c r="F28" s="177">
        <v>4.2540641840338997</v>
      </c>
      <c r="G28" s="4">
        <v>73.259798289792201</v>
      </c>
      <c r="H28" s="177">
        <v>2.0174729786894399</v>
      </c>
      <c r="I28" s="4">
        <v>66.7314824580627</v>
      </c>
      <c r="J28" s="177">
        <v>2.6608841591442198</v>
      </c>
      <c r="K28" s="4">
        <v>3.49427369846592</v>
      </c>
      <c r="L28" s="177">
        <v>4.6543078906538096</v>
      </c>
      <c r="M28" s="4">
        <v>45.249570020111499</v>
      </c>
      <c r="N28" s="177">
        <v>1.4016571719942099</v>
      </c>
      <c r="O28" s="4">
        <v>47.123800065822998</v>
      </c>
      <c r="P28" s="177">
        <v>4.4831815752662996</v>
      </c>
      <c r="Q28" s="4">
        <v>47.562220473806299</v>
      </c>
      <c r="R28" s="177">
        <v>1.9347232191925099</v>
      </c>
      <c r="S28" s="4">
        <v>41.3823232389746</v>
      </c>
      <c r="T28" s="177">
        <v>2.0619169646420299</v>
      </c>
      <c r="U28" s="4">
        <v>-5.74147682684836</v>
      </c>
      <c r="V28" s="177">
        <v>4.8085543221516502</v>
      </c>
      <c r="W28" s="4">
        <v>62.4542622028615</v>
      </c>
      <c r="X28" s="177">
        <v>1.59364979637059</v>
      </c>
      <c r="Y28" s="4">
        <v>52.339368295349999</v>
      </c>
      <c r="Z28" s="177">
        <v>5.6948804490589797</v>
      </c>
      <c r="AA28" s="4">
        <v>64.903579605122502</v>
      </c>
      <c r="AB28" s="177">
        <v>1.9759454268804499</v>
      </c>
      <c r="AC28" s="4">
        <v>60.955215250676403</v>
      </c>
      <c r="AD28" s="177">
        <v>2.3966208503997199</v>
      </c>
      <c r="AE28" s="4">
        <v>8.6158469553264307</v>
      </c>
      <c r="AF28" s="177">
        <v>6.2689383491453503</v>
      </c>
      <c r="AG28" s="4">
        <v>51.446040963321799</v>
      </c>
      <c r="AH28" s="177">
        <v>1.7487717237506499</v>
      </c>
      <c r="AI28" s="4">
        <v>51.212265589066597</v>
      </c>
      <c r="AJ28" s="177">
        <v>4.4318281713520999</v>
      </c>
      <c r="AK28" s="4">
        <v>52.746743532181704</v>
      </c>
      <c r="AL28" s="177">
        <v>2.3425616220807601</v>
      </c>
      <c r="AM28" s="4">
        <v>49.804766874173602</v>
      </c>
      <c r="AN28" s="177">
        <v>2.4606655364372498</v>
      </c>
      <c r="AO28" s="4">
        <v>-1.40749871489308</v>
      </c>
      <c r="AP28" s="177">
        <v>5.1772195816139304</v>
      </c>
      <c r="AQ28" s="4">
        <v>42.464485735975103</v>
      </c>
      <c r="AR28" s="177">
        <v>1.7126366298783799</v>
      </c>
      <c r="AS28" s="4">
        <v>38.868991253204896</v>
      </c>
      <c r="AT28" s="177">
        <v>4.1333664752511599</v>
      </c>
      <c r="AU28" s="4">
        <v>43.400004358975302</v>
      </c>
      <c r="AV28" s="177">
        <v>2.1264127465369498</v>
      </c>
      <c r="AW28" s="4">
        <v>41.683246235796503</v>
      </c>
      <c r="AX28" s="177">
        <v>2.4840313345509402</v>
      </c>
      <c r="AY28" s="4">
        <v>2.8142549825916499</v>
      </c>
      <c r="AZ28" s="177">
        <v>4.9768734111872899</v>
      </c>
      <c r="BA28" s="4">
        <v>42.867265769775599</v>
      </c>
      <c r="BB28" s="177">
        <v>1.7442861422253899</v>
      </c>
      <c r="BC28" s="4">
        <v>44.301854970196601</v>
      </c>
      <c r="BD28" s="177">
        <v>4.1785880963371103</v>
      </c>
      <c r="BE28" s="4">
        <v>44.299014858896498</v>
      </c>
      <c r="BF28" s="177">
        <v>2.4112476585636502</v>
      </c>
      <c r="BG28" s="4">
        <v>40.497646616874199</v>
      </c>
      <c r="BH28" s="177">
        <v>2.60413310386076</v>
      </c>
      <c r="BI28" s="4">
        <v>-3.80420835332239</v>
      </c>
      <c r="BJ28" s="177">
        <v>4.89696176056359</v>
      </c>
      <c r="BK28" s="4">
        <v>52.926571459771601</v>
      </c>
      <c r="BL28" s="177">
        <v>1.4849179583727099</v>
      </c>
      <c r="BM28" s="4">
        <v>57.073131424702098</v>
      </c>
      <c r="BN28" s="177">
        <v>5.1777957336890799</v>
      </c>
      <c r="BO28" s="4">
        <v>55.152730445093603</v>
      </c>
      <c r="BP28" s="177">
        <v>1.7178049251062799</v>
      </c>
      <c r="BQ28" s="4">
        <v>48.335671815261598</v>
      </c>
      <c r="BR28" s="177">
        <v>2.61110935886874</v>
      </c>
      <c r="BS28" s="4">
        <v>-8.7374596094404904</v>
      </c>
      <c r="BT28" s="177">
        <v>6.1119467420281497</v>
      </c>
      <c r="BU28" s="4">
        <v>23.840638029193499</v>
      </c>
      <c r="BV28" s="177">
        <v>1.3860359651374099</v>
      </c>
      <c r="BW28" s="4">
        <v>21.112996459362702</v>
      </c>
      <c r="BX28" s="177">
        <v>3.64595083267255</v>
      </c>
      <c r="BY28" s="4">
        <v>25.584589645613701</v>
      </c>
      <c r="BZ28" s="177">
        <v>1.5792413059506301</v>
      </c>
      <c r="CA28" s="4">
        <v>21.882086746094899</v>
      </c>
      <c r="CB28" s="177">
        <v>2.34154316526929</v>
      </c>
      <c r="CC28" s="4">
        <v>0.76909028673222202</v>
      </c>
      <c r="CD28" s="177">
        <v>3.8200001878224401</v>
      </c>
      <c r="CE28" s="4">
        <v>63.7650571338785</v>
      </c>
      <c r="CF28" s="177">
        <v>1.6429855656443</v>
      </c>
      <c r="CG28" s="4">
        <v>64.563756942857907</v>
      </c>
      <c r="CH28" s="177">
        <v>5.4858803579627899</v>
      </c>
      <c r="CI28" s="4">
        <v>65.005846132271401</v>
      </c>
      <c r="CJ28" s="177">
        <v>1.78104366621804</v>
      </c>
      <c r="CK28" s="4">
        <v>61.619844902278203</v>
      </c>
      <c r="CL28" s="177">
        <v>2.9730135083721998</v>
      </c>
      <c r="CM28" s="4">
        <v>-2.9439120405797299</v>
      </c>
      <c r="CN28" s="177">
        <v>6.7047318562556804</v>
      </c>
      <c r="CO28" s="4">
        <v>43.749607762270998</v>
      </c>
      <c r="CP28" s="177">
        <v>1.5481507504271299</v>
      </c>
      <c r="CQ28" s="4">
        <v>41.680164734465102</v>
      </c>
      <c r="CR28" s="177">
        <v>5.11454245888741</v>
      </c>
      <c r="CS28" s="4">
        <v>44.611431011449902</v>
      </c>
      <c r="CT28" s="177">
        <v>2.0901871182155198</v>
      </c>
      <c r="CU28" s="4">
        <v>42.722240469794002</v>
      </c>
      <c r="CV28" s="177">
        <v>2.6502564954767802</v>
      </c>
      <c r="CW28" s="4">
        <v>1.04207573532894</v>
      </c>
      <c r="CX28" s="177">
        <v>5.94101982192654</v>
      </c>
      <c r="CY28" s="4">
        <v>61.941320544152703</v>
      </c>
      <c r="CZ28" s="177">
        <v>1.8515470773873799</v>
      </c>
      <c r="DA28" s="4">
        <v>61.9218966949106</v>
      </c>
      <c r="DB28" s="177">
        <v>5.2853036263862698</v>
      </c>
      <c r="DC28" s="4">
        <v>63.020271762888903</v>
      </c>
      <c r="DD28" s="177">
        <v>2.1468950798119901</v>
      </c>
      <c r="DE28" s="4">
        <v>60.2460854751479</v>
      </c>
      <c r="DF28" s="177">
        <v>2.9126338718240898</v>
      </c>
      <c r="DG28" s="4">
        <v>-1.67581121976268</v>
      </c>
      <c r="DH28" s="177">
        <v>5.8927203682781704</v>
      </c>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8"/>
    </row>
    <row r="29" spans="1:156" ht="13" customHeight="1" x14ac:dyDescent="0.35">
      <c r="A29" s="3" t="s">
        <v>369</v>
      </c>
      <c r="B29" s="171">
        <v>2</v>
      </c>
      <c r="C29" s="4">
        <v>49.730959627900297</v>
      </c>
      <c r="D29" s="177">
        <v>1.30117445165626</v>
      </c>
      <c r="E29" s="4">
        <v>49.5933715331537</v>
      </c>
      <c r="F29" s="177">
        <v>4.0626112598987101</v>
      </c>
      <c r="G29" s="4">
        <v>52.149507335584403</v>
      </c>
      <c r="H29" s="177">
        <v>2.0405107949728398</v>
      </c>
      <c r="I29" s="4">
        <v>47.786748982674297</v>
      </c>
      <c r="J29" s="177">
        <v>1.76599911890716</v>
      </c>
      <c r="K29" s="4">
        <v>-1.8066225504794</v>
      </c>
      <c r="L29" s="177">
        <v>4.1806106916624604</v>
      </c>
      <c r="M29" s="4">
        <v>13.050442455066699</v>
      </c>
      <c r="N29" s="177">
        <v>0.88499508977171504</v>
      </c>
      <c r="O29" s="4">
        <v>12.4377308265517</v>
      </c>
      <c r="P29" s="177">
        <v>3.2937422203430402</v>
      </c>
      <c r="Q29" s="4">
        <v>14.6114270863818</v>
      </c>
      <c r="R29" s="177">
        <v>1.43325692162998</v>
      </c>
      <c r="S29" s="4">
        <v>12.1382711192377</v>
      </c>
      <c r="T29" s="177">
        <v>1.1627744283573</v>
      </c>
      <c r="U29" s="4">
        <v>-0.29945970731404098</v>
      </c>
      <c r="V29" s="177">
        <v>3.5817473915666702</v>
      </c>
      <c r="W29" s="4">
        <v>17.4831496210038</v>
      </c>
      <c r="X29" s="177">
        <v>0.93738242287367601</v>
      </c>
      <c r="Y29" s="4">
        <v>15.505197544916101</v>
      </c>
      <c r="Z29" s="177">
        <v>3.2437899099201002</v>
      </c>
      <c r="AA29" s="4">
        <v>18.8079168617063</v>
      </c>
      <c r="AB29" s="177">
        <v>1.36204292012578</v>
      </c>
      <c r="AC29" s="4">
        <v>16.7500897032475</v>
      </c>
      <c r="AD29" s="177">
        <v>1.4267238753796201</v>
      </c>
      <c r="AE29" s="4">
        <v>1.2448921583314301</v>
      </c>
      <c r="AF29" s="177">
        <v>3.3480646057046699</v>
      </c>
      <c r="AG29" s="4">
        <v>37.844421431472803</v>
      </c>
      <c r="AH29" s="177">
        <v>1.16500357916548</v>
      </c>
      <c r="AI29" s="4">
        <v>34.635681963771603</v>
      </c>
      <c r="AJ29" s="177">
        <v>4.2822103541824097</v>
      </c>
      <c r="AK29" s="4">
        <v>35.379447524471303</v>
      </c>
      <c r="AL29" s="177">
        <v>1.8396861563067799</v>
      </c>
      <c r="AM29" s="4">
        <v>40.363495380813397</v>
      </c>
      <c r="AN29" s="177">
        <v>1.62931170595938</v>
      </c>
      <c r="AO29" s="4">
        <v>5.7278134170417898</v>
      </c>
      <c r="AP29" s="177">
        <v>4.7806936953234302</v>
      </c>
      <c r="AQ29" s="4">
        <v>36.233253459743203</v>
      </c>
      <c r="AR29" s="177">
        <v>1.20325533881668</v>
      </c>
      <c r="AS29" s="4">
        <v>48.105775594520999</v>
      </c>
      <c r="AT29" s="177">
        <v>4.4194550501103098</v>
      </c>
      <c r="AU29" s="4">
        <v>39.987889474911903</v>
      </c>
      <c r="AV29" s="177">
        <v>2.05315563864652</v>
      </c>
      <c r="AW29" s="4">
        <v>31.688243015511699</v>
      </c>
      <c r="AX29" s="177">
        <v>1.78849691169109</v>
      </c>
      <c r="AY29" s="4">
        <v>-16.417532579009301</v>
      </c>
      <c r="AZ29" s="177">
        <v>4.6385553097143397</v>
      </c>
      <c r="BA29" s="4">
        <v>30.730545582405401</v>
      </c>
      <c r="BB29" s="177">
        <v>1.14644681451526</v>
      </c>
      <c r="BC29" s="4">
        <v>28.493540748427201</v>
      </c>
      <c r="BD29" s="177">
        <v>3.5220803450368598</v>
      </c>
      <c r="BE29" s="4">
        <v>29.6194092310458</v>
      </c>
      <c r="BF29" s="177">
        <v>1.91235129262246</v>
      </c>
      <c r="BG29" s="4">
        <v>32.069269489062698</v>
      </c>
      <c r="BH29" s="177">
        <v>1.6390934917925499</v>
      </c>
      <c r="BI29" s="4">
        <v>3.5757287406355101</v>
      </c>
      <c r="BJ29" s="177">
        <v>3.7552539785679602</v>
      </c>
      <c r="BK29" s="4">
        <v>27.696508471555301</v>
      </c>
      <c r="BL29" s="177">
        <v>1.22311922506673</v>
      </c>
      <c r="BM29" s="4">
        <v>32.638731708311298</v>
      </c>
      <c r="BN29" s="177">
        <v>3.2660041003521698</v>
      </c>
      <c r="BO29" s="4">
        <v>29.521248496017002</v>
      </c>
      <c r="BP29" s="177">
        <v>1.64524049834335</v>
      </c>
      <c r="BQ29" s="4">
        <v>25.649559429105899</v>
      </c>
      <c r="BR29" s="177">
        <v>1.5696482160063401</v>
      </c>
      <c r="BS29" s="4">
        <v>-6.9891722792053201</v>
      </c>
      <c r="BT29" s="177">
        <v>3.4840921716347801</v>
      </c>
      <c r="BU29" s="4">
        <v>11.6617640621921</v>
      </c>
      <c r="BV29" s="177">
        <v>0.73793126483290195</v>
      </c>
      <c r="BW29" s="4">
        <v>10.526306133353</v>
      </c>
      <c r="BX29" s="177">
        <v>2.10688865437865</v>
      </c>
      <c r="BY29" s="4">
        <v>12.575909930978799</v>
      </c>
      <c r="BZ29" s="177">
        <v>1.1960030331249301</v>
      </c>
      <c r="CA29" s="4">
        <v>11.309676678161599</v>
      </c>
      <c r="CB29" s="177">
        <v>1.0463608061248399</v>
      </c>
      <c r="CC29" s="4">
        <v>0.78337054480868096</v>
      </c>
      <c r="CD29" s="177">
        <v>2.38088175196255</v>
      </c>
      <c r="CE29" s="4">
        <v>51.358916510815</v>
      </c>
      <c r="CF29" s="177">
        <v>1.29061186706167</v>
      </c>
      <c r="CG29" s="4">
        <v>53.186868352336496</v>
      </c>
      <c r="CH29" s="177">
        <v>4.22835140011993</v>
      </c>
      <c r="CI29" s="4">
        <v>52.887903812069403</v>
      </c>
      <c r="CJ29" s="177">
        <v>1.6921638803327801</v>
      </c>
      <c r="CK29" s="4">
        <v>50.0778450243386</v>
      </c>
      <c r="CL29" s="177">
        <v>1.8091417133157399</v>
      </c>
      <c r="CM29" s="4">
        <v>-3.10902332799792</v>
      </c>
      <c r="CN29" s="177">
        <v>4.3872768001842504</v>
      </c>
      <c r="CO29" s="4">
        <v>11.981764216717</v>
      </c>
      <c r="CP29" s="177">
        <v>0.74170825463248802</v>
      </c>
      <c r="CQ29" s="4">
        <v>11.0918654529339</v>
      </c>
      <c r="CR29" s="177">
        <v>2.27310605945899</v>
      </c>
      <c r="CS29" s="4">
        <v>12.050628585597501</v>
      </c>
      <c r="CT29" s="177">
        <v>1.2346283727906999</v>
      </c>
      <c r="CU29" s="4">
        <v>12.2363379801295</v>
      </c>
      <c r="CV29" s="177">
        <v>1.0268698740020501</v>
      </c>
      <c r="CW29" s="4">
        <v>1.14447252719555</v>
      </c>
      <c r="CX29" s="177">
        <v>2.48541300926497</v>
      </c>
      <c r="CY29" s="4">
        <v>31.384661666587899</v>
      </c>
      <c r="CZ29" s="177">
        <v>1.19524084285653</v>
      </c>
      <c r="DA29" s="4">
        <v>29.816828564286698</v>
      </c>
      <c r="DB29" s="177">
        <v>3.7521539139262501</v>
      </c>
      <c r="DC29" s="4">
        <v>36.398705115298803</v>
      </c>
      <c r="DD29" s="177">
        <v>2.0275138193526798</v>
      </c>
      <c r="DE29" s="4">
        <v>27.781404009305799</v>
      </c>
      <c r="DF29" s="177">
        <v>1.4866397170322201</v>
      </c>
      <c r="DG29" s="4">
        <v>-2.03542455498087</v>
      </c>
      <c r="DH29" s="177">
        <v>3.88709686074592</v>
      </c>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8"/>
    </row>
    <row r="30" spans="1:156" ht="13" customHeight="1" x14ac:dyDescent="0.35">
      <c r="A30" s="3" t="s">
        <v>370</v>
      </c>
      <c r="B30" s="171">
        <v>2</v>
      </c>
      <c r="C30" s="4">
        <v>70.724513276425895</v>
      </c>
      <c r="D30" s="177">
        <v>1.0679511328450899</v>
      </c>
      <c r="E30" s="4">
        <v>73.447102219584906</v>
      </c>
      <c r="F30" s="177">
        <v>3.81611197342668</v>
      </c>
      <c r="G30" s="4">
        <v>72.214923742360099</v>
      </c>
      <c r="H30" s="177">
        <v>1.5537051439040801</v>
      </c>
      <c r="I30" s="4">
        <v>68.197667983839494</v>
      </c>
      <c r="J30" s="177">
        <v>1.4860360709051501</v>
      </c>
      <c r="K30" s="4">
        <v>-5.2494342357454098</v>
      </c>
      <c r="L30" s="177">
        <v>4.1580819480053899</v>
      </c>
      <c r="M30" s="4">
        <v>31.542849974134501</v>
      </c>
      <c r="N30" s="177">
        <v>1.20578345600841</v>
      </c>
      <c r="O30" s="4">
        <v>36.489754651493001</v>
      </c>
      <c r="P30" s="177">
        <v>3.5879533776246402</v>
      </c>
      <c r="Q30" s="4">
        <v>33.123923727281799</v>
      </c>
      <c r="R30" s="177">
        <v>1.65837535858232</v>
      </c>
      <c r="S30" s="4">
        <v>28.409428247269101</v>
      </c>
      <c r="T30" s="177">
        <v>1.56319296847177</v>
      </c>
      <c r="U30" s="4">
        <v>-8.0803264042239107</v>
      </c>
      <c r="V30" s="177">
        <v>3.7912609414245102</v>
      </c>
      <c r="W30" s="4">
        <v>17.030721143107701</v>
      </c>
      <c r="X30" s="177">
        <v>0.74617245581674796</v>
      </c>
      <c r="Y30" s="4">
        <v>17.536424383705601</v>
      </c>
      <c r="Z30" s="177">
        <v>3.1795180894383699</v>
      </c>
      <c r="AA30" s="4">
        <v>17.973564190272299</v>
      </c>
      <c r="AB30" s="177">
        <v>1.1258401250491099</v>
      </c>
      <c r="AC30" s="4">
        <v>15.6021994980574</v>
      </c>
      <c r="AD30" s="177">
        <v>1.1687998772100801</v>
      </c>
      <c r="AE30" s="4">
        <v>-1.93422488564823</v>
      </c>
      <c r="AF30" s="177">
        <v>3.5744030447219899</v>
      </c>
      <c r="AG30" s="4">
        <v>46.909495025304899</v>
      </c>
      <c r="AH30" s="177">
        <v>1.00923915622505</v>
      </c>
      <c r="AI30" s="4">
        <v>56.551353887585698</v>
      </c>
      <c r="AJ30" s="177">
        <v>4.0782585516527101</v>
      </c>
      <c r="AK30" s="4">
        <v>47.268725274759902</v>
      </c>
      <c r="AL30" s="177">
        <v>1.3356721095831501</v>
      </c>
      <c r="AM30" s="4">
        <v>44.328708594202602</v>
      </c>
      <c r="AN30" s="177">
        <v>1.8700090639473499</v>
      </c>
      <c r="AO30" s="4">
        <v>-12.222645293383</v>
      </c>
      <c r="AP30" s="177">
        <v>4.5252500578862502</v>
      </c>
      <c r="AQ30" s="4">
        <v>23.647103999460501</v>
      </c>
      <c r="AR30" s="177">
        <v>0.973702675617656</v>
      </c>
      <c r="AS30" s="4">
        <v>24.0800048271179</v>
      </c>
      <c r="AT30" s="177">
        <v>3.0929635253032202</v>
      </c>
      <c r="AU30" s="4">
        <v>23.8526482221632</v>
      </c>
      <c r="AV30" s="177">
        <v>1.4811115222517901</v>
      </c>
      <c r="AW30" s="4">
        <v>23.258478376549199</v>
      </c>
      <c r="AX30" s="177">
        <v>1.44716976703149</v>
      </c>
      <c r="AY30" s="4">
        <v>-0.821526450568694</v>
      </c>
      <c r="AZ30" s="177">
        <v>3.3147409410568698</v>
      </c>
      <c r="BA30" s="4">
        <v>15.3233270855171</v>
      </c>
      <c r="BB30" s="177">
        <v>0.79574221332191797</v>
      </c>
      <c r="BC30" s="4">
        <v>16.148947618841198</v>
      </c>
      <c r="BD30" s="177">
        <v>3.2034017093111902</v>
      </c>
      <c r="BE30" s="4">
        <v>15.724272381252201</v>
      </c>
      <c r="BF30" s="177">
        <v>1.0334207019369499</v>
      </c>
      <c r="BG30" s="4">
        <v>14.6001474230103</v>
      </c>
      <c r="BH30" s="177">
        <v>1.17430975484623</v>
      </c>
      <c r="BI30" s="4">
        <v>-1.5488001958309101</v>
      </c>
      <c r="BJ30" s="177">
        <v>3.3819453671884401</v>
      </c>
      <c r="BK30" s="4">
        <v>14.396301209056301</v>
      </c>
      <c r="BL30" s="177">
        <v>0.87367334017233</v>
      </c>
      <c r="BM30" s="4">
        <v>18.293916904837602</v>
      </c>
      <c r="BN30" s="177">
        <v>3.2807159484047301</v>
      </c>
      <c r="BO30" s="4">
        <v>15.007823254098801</v>
      </c>
      <c r="BP30" s="177">
        <v>1.15794647174931</v>
      </c>
      <c r="BQ30" s="4">
        <v>12.8073708367113</v>
      </c>
      <c r="BR30" s="177">
        <v>1.31348001557413</v>
      </c>
      <c r="BS30" s="4">
        <v>-5.4865460681263301</v>
      </c>
      <c r="BT30" s="177">
        <v>3.4773554519189198</v>
      </c>
      <c r="BU30" s="4">
        <v>7.2125928212264796</v>
      </c>
      <c r="BV30" s="177">
        <v>0.54069267684145805</v>
      </c>
      <c r="BW30" s="4">
        <v>11.107806159368099</v>
      </c>
      <c r="BX30" s="177">
        <v>2.7452004987684901</v>
      </c>
      <c r="BY30" s="4">
        <v>6.8384379309526597</v>
      </c>
      <c r="BZ30" s="177">
        <v>0.680550965505758</v>
      </c>
      <c r="CA30" s="4">
        <v>6.9435396032853802</v>
      </c>
      <c r="CB30" s="177">
        <v>0.88405681780648504</v>
      </c>
      <c r="CC30" s="4">
        <v>-4.1642665560826799</v>
      </c>
      <c r="CD30" s="177">
        <v>2.7915269899083901</v>
      </c>
      <c r="CE30" s="4">
        <v>58.687087753863402</v>
      </c>
      <c r="CF30" s="177">
        <v>1.1013543394015599</v>
      </c>
      <c r="CG30" s="4">
        <v>64.445388891352707</v>
      </c>
      <c r="CH30" s="177">
        <v>3.9625512187802601</v>
      </c>
      <c r="CI30" s="4">
        <v>60.732299573023397</v>
      </c>
      <c r="CJ30" s="177">
        <v>1.8146010390179299</v>
      </c>
      <c r="CK30" s="4">
        <v>54.610955013107898</v>
      </c>
      <c r="CL30" s="177">
        <v>1.5863750517507</v>
      </c>
      <c r="CM30" s="4">
        <v>-9.83443387824477</v>
      </c>
      <c r="CN30" s="177">
        <v>4.3765613262743299</v>
      </c>
      <c r="CO30" s="4">
        <v>4.8030186176243301</v>
      </c>
      <c r="CP30" s="177">
        <v>0.39991656484093602</v>
      </c>
      <c r="CQ30" s="4">
        <v>7.7968655484068803</v>
      </c>
      <c r="CR30" s="177">
        <v>2.0730616702739901</v>
      </c>
      <c r="CS30" s="4">
        <v>4.22940149752983</v>
      </c>
      <c r="CT30" s="177">
        <v>0.60754458806559297</v>
      </c>
      <c r="CU30" s="4">
        <v>4.9083647065948997</v>
      </c>
      <c r="CV30" s="177">
        <v>0.77367488173903998</v>
      </c>
      <c r="CW30" s="4">
        <v>-2.8885008418119802</v>
      </c>
      <c r="CX30" s="177">
        <v>2.3402140401490299</v>
      </c>
      <c r="CY30" s="4">
        <v>40.798106539644202</v>
      </c>
      <c r="CZ30" s="177">
        <v>1.1021924834438599</v>
      </c>
      <c r="DA30" s="4">
        <v>42.162439151977402</v>
      </c>
      <c r="DB30" s="177">
        <v>4.64934745910457</v>
      </c>
      <c r="DC30" s="4">
        <v>40.318237934376697</v>
      </c>
      <c r="DD30" s="177">
        <v>1.4125995694420601</v>
      </c>
      <c r="DE30" s="4">
        <v>41.217856636833297</v>
      </c>
      <c r="DF30" s="177">
        <v>1.6876256093063899</v>
      </c>
      <c r="DG30" s="4">
        <v>-0.94458251514418401</v>
      </c>
      <c r="DH30" s="177">
        <v>5.1543821682860802</v>
      </c>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8"/>
    </row>
    <row r="31" spans="1:156" ht="13" customHeight="1" x14ac:dyDescent="0.35">
      <c r="A31" s="3" t="s">
        <v>371</v>
      </c>
      <c r="B31" s="171">
        <v>2</v>
      </c>
      <c r="C31" s="4">
        <v>49.458161360470001</v>
      </c>
      <c r="D31" s="177">
        <v>1.18830573965097</v>
      </c>
      <c r="E31" s="4">
        <v>38.921712944524799</v>
      </c>
      <c r="F31" s="177">
        <v>3.99478853282409</v>
      </c>
      <c r="G31" s="4">
        <v>50.6454174360994</v>
      </c>
      <c r="H31" s="177">
        <v>1.6193359705932699</v>
      </c>
      <c r="I31" s="4">
        <v>50.071096326286302</v>
      </c>
      <c r="J31" s="177">
        <v>1.96183545545046</v>
      </c>
      <c r="K31" s="4">
        <v>11.1493833817616</v>
      </c>
      <c r="L31" s="177">
        <v>4.4760548980909496</v>
      </c>
      <c r="M31" s="4">
        <v>5.1004651757689903</v>
      </c>
      <c r="N31" s="177">
        <v>0.51267668273590805</v>
      </c>
      <c r="O31" s="4">
        <v>3.7261652181776399</v>
      </c>
      <c r="P31" s="177">
        <v>1.40376423747128</v>
      </c>
      <c r="Q31" s="4">
        <v>4.4871872673859601</v>
      </c>
      <c r="R31" s="177">
        <v>0.67297017703906303</v>
      </c>
      <c r="S31" s="4">
        <v>6.4128352414338003</v>
      </c>
      <c r="T31" s="177">
        <v>0.89261597756792499</v>
      </c>
      <c r="U31" s="4">
        <v>2.68667002325616</v>
      </c>
      <c r="V31" s="177">
        <v>1.75690036398175</v>
      </c>
      <c r="W31" s="4">
        <v>12.1746319775598</v>
      </c>
      <c r="X31" s="177">
        <v>0.92461054953957</v>
      </c>
      <c r="Y31" s="4">
        <v>5.5892740556605398</v>
      </c>
      <c r="Z31" s="177">
        <v>1.5105605603501999</v>
      </c>
      <c r="AA31" s="4">
        <v>11.859232500917599</v>
      </c>
      <c r="AB31" s="177">
        <v>1.1779341670507699</v>
      </c>
      <c r="AC31" s="4">
        <v>14.2383726720188</v>
      </c>
      <c r="AD31" s="177">
        <v>1.5369684470784299</v>
      </c>
      <c r="AE31" s="4">
        <v>8.6490986163582999</v>
      </c>
      <c r="AF31" s="177">
        <v>2.0087940332076601</v>
      </c>
      <c r="AG31" s="4">
        <v>18.2655151052661</v>
      </c>
      <c r="AH31" s="177">
        <v>1.0252788221235101</v>
      </c>
      <c r="AI31" s="4">
        <v>17.6408936416905</v>
      </c>
      <c r="AJ31" s="177">
        <v>3.2280473637123999</v>
      </c>
      <c r="AK31" s="4">
        <v>19.507999097336999</v>
      </c>
      <c r="AL31" s="177">
        <v>1.59997029476757</v>
      </c>
      <c r="AM31" s="4">
        <v>16.764502633788101</v>
      </c>
      <c r="AN31" s="177">
        <v>1.5741299655546701</v>
      </c>
      <c r="AO31" s="4">
        <v>-0.87639100790234503</v>
      </c>
      <c r="AP31" s="177">
        <v>3.62011192284002</v>
      </c>
      <c r="AQ31" s="4">
        <v>17.473053793327701</v>
      </c>
      <c r="AR31" s="177">
        <v>1.1770678503879799</v>
      </c>
      <c r="AS31" s="4">
        <v>7.92475474045008</v>
      </c>
      <c r="AT31" s="177">
        <v>2.13210317748797</v>
      </c>
      <c r="AU31" s="4">
        <v>17.959332369265798</v>
      </c>
      <c r="AV31" s="177">
        <v>1.5076092624814199</v>
      </c>
      <c r="AW31" s="4">
        <v>19.069394421938899</v>
      </c>
      <c r="AX31" s="177">
        <v>1.97082317177275</v>
      </c>
      <c r="AY31" s="4">
        <v>11.144639681488901</v>
      </c>
      <c r="AZ31" s="177">
        <v>2.8613516463784499</v>
      </c>
      <c r="BA31" s="4">
        <v>16.928448213028499</v>
      </c>
      <c r="BB31" s="177">
        <v>0.89062371136623097</v>
      </c>
      <c r="BC31" s="4">
        <v>15.241488475754201</v>
      </c>
      <c r="BD31" s="177">
        <v>3.35650656922755</v>
      </c>
      <c r="BE31" s="4">
        <v>17.628548231041201</v>
      </c>
      <c r="BF31" s="177">
        <v>1.2719647668668299</v>
      </c>
      <c r="BG31" s="4">
        <v>16.262280483542799</v>
      </c>
      <c r="BH31" s="177">
        <v>1.5925989709063499</v>
      </c>
      <c r="BI31" s="4">
        <v>1.0207920077885699</v>
      </c>
      <c r="BJ31" s="177">
        <v>3.8935653003680799</v>
      </c>
      <c r="BK31" s="4">
        <v>14.3402015617903</v>
      </c>
      <c r="BL31" s="177">
        <v>0.86307483242354799</v>
      </c>
      <c r="BM31" s="4">
        <v>11.433875036808701</v>
      </c>
      <c r="BN31" s="177">
        <v>2.6287525146758699</v>
      </c>
      <c r="BO31" s="4">
        <v>14.105403757704099</v>
      </c>
      <c r="BP31" s="177">
        <v>1.09835656602453</v>
      </c>
      <c r="BQ31" s="4">
        <v>15.1947352087477</v>
      </c>
      <c r="BR31" s="177">
        <v>1.6522503048667501</v>
      </c>
      <c r="BS31" s="4">
        <v>3.76086017193906</v>
      </c>
      <c r="BT31" s="177">
        <v>3.3623460061752501</v>
      </c>
      <c r="BU31" s="4">
        <v>5.7595993356258202</v>
      </c>
      <c r="BV31" s="177">
        <v>0.61295289098841998</v>
      </c>
      <c r="BW31" s="4">
        <v>2.71229105250596</v>
      </c>
      <c r="BX31" s="177">
        <v>1.02532795848327</v>
      </c>
      <c r="BY31" s="4">
        <v>6.6144740174548904</v>
      </c>
      <c r="BZ31" s="177">
        <v>0.91399005772885999</v>
      </c>
      <c r="CA31" s="4">
        <v>4.9188352689378601</v>
      </c>
      <c r="CB31" s="177">
        <v>1.02550113787758</v>
      </c>
      <c r="CC31" s="4">
        <v>2.2065442164319</v>
      </c>
      <c r="CD31" s="177">
        <v>1.4322752872436599</v>
      </c>
      <c r="CE31" s="4">
        <v>51.267268600795603</v>
      </c>
      <c r="CF31" s="177">
        <v>1.19283205487336</v>
      </c>
      <c r="CG31" s="4">
        <v>52.123352830990903</v>
      </c>
      <c r="CH31" s="177">
        <v>3.9459867606623198</v>
      </c>
      <c r="CI31" s="4">
        <v>53.340787982199799</v>
      </c>
      <c r="CJ31" s="177">
        <v>1.80429712734184</v>
      </c>
      <c r="CK31" s="4">
        <v>48.1085094746743</v>
      </c>
      <c r="CL31" s="177">
        <v>2.1694870451827399</v>
      </c>
      <c r="CM31" s="4">
        <v>-4.0148433563166197</v>
      </c>
      <c r="CN31" s="177">
        <v>4.7265367504159697</v>
      </c>
      <c r="CO31" s="4">
        <v>8.1195728488159808</v>
      </c>
      <c r="CP31" s="177">
        <v>0.79232686561412602</v>
      </c>
      <c r="CQ31" s="4">
        <v>6.6040702958170296</v>
      </c>
      <c r="CR31" s="177">
        <v>1.71074041862207</v>
      </c>
      <c r="CS31" s="4">
        <v>7.9231749380514103</v>
      </c>
      <c r="CT31" s="177">
        <v>1.1390531336509599</v>
      </c>
      <c r="CU31" s="4">
        <v>8.6570914762826199</v>
      </c>
      <c r="CV31" s="177">
        <v>1.3288734849033299</v>
      </c>
      <c r="CW31" s="4">
        <v>2.0530211804655898</v>
      </c>
      <c r="CX31" s="177">
        <v>1.9787149102436099</v>
      </c>
      <c r="CY31" s="4">
        <v>30.965330435769001</v>
      </c>
      <c r="CZ31" s="177">
        <v>1.41248494784875</v>
      </c>
      <c r="DA31" s="4">
        <v>18.833785513788602</v>
      </c>
      <c r="DB31" s="177">
        <v>3.2913486116620501</v>
      </c>
      <c r="DC31" s="4">
        <v>30.098909622962999</v>
      </c>
      <c r="DD31" s="177">
        <v>1.81157409109892</v>
      </c>
      <c r="DE31" s="4">
        <v>35.294859287802801</v>
      </c>
      <c r="DF31" s="177">
        <v>2.04076632902217</v>
      </c>
      <c r="DG31" s="4">
        <v>16.461073774014199</v>
      </c>
      <c r="DH31" s="177">
        <v>3.9809278810320299</v>
      </c>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8"/>
    </row>
    <row r="32" spans="1:156" ht="13" customHeight="1" x14ac:dyDescent="0.35">
      <c r="A32" s="3" t="s">
        <v>372</v>
      </c>
      <c r="B32" s="171">
        <v>2</v>
      </c>
      <c r="C32" s="4">
        <v>65.823505303686602</v>
      </c>
      <c r="D32" s="177">
        <v>1.2336503642954899</v>
      </c>
      <c r="E32" s="4">
        <v>66.395736834579907</v>
      </c>
      <c r="F32" s="177">
        <v>4.78417876675696</v>
      </c>
      <c r="G32" s="4">
        <v>67.487144736951905</v>
      </c>
      <c r="H32" s="177">
        <v>1.86513939923754</v>
      </c>
      <c r="I32" s="4">
        <v>64.437479961875098</v>
      </c>
      <c r="J32" s="177">
        <v>1.62208039167554</v>
      </c>
      <c r="K32" s="4">
        <v>-1.95825687270482</v>
      </c>
      <c r="L32" s="177">
        <v>5.1175551459390602</v>
      </c>
      <c r="M32" s="4">
        <v>15.696439456889999</v>
      </c>
      <c r="N32" s="177">
        <v>0.83822505317718998</v>
      </c>
      <c r="O32" s="4">
        <v>19.4659066709008</v>
      </c>
      <c r="P32" s="177">
        <v>4.28204808753636</v>
      </c>
      <c r="Q32" s="4">
        <v>16.8770470827168</v>
      </c>
      <c r="R32" s="177">
        <v>1.2615555605351401</v>
      </c>
      <c r="S32" s="4">
        <v>14.2865932643848</v>
      </c>
      <c r="T32" s="177">
        <v>1.10224417231706</v>
      </c>
      <c r="U32" s="4">
        <v>-5.1793134065160702</v>
      </c>
      <c r="V32" s="177">
        <v>4.4689199697085602</v>
      </c>
      <c r="W32" s="4">
        <v>35.841722932439097</v>
      </c>
      <c r="X32" s="177">
        <v>1.05670544653897</v>
      </c>
      <c r="Y32" s="4">
        <v>31.6567880484913</v>
      </c>
      <c r="Z32" s="177">
        <v>4.0445189647348299</v>
      </c>
      <c r="AA32" s="4">
        <v>35.868748613443799</v>
      </c>
      <c r="AB32" s="177">
        <v>1.5618211982205099</v>
      </c>
      <c r="AC32" s="4">
        <v>36.112741521479798</v>
      </c>
      <c r="AD32" s="177">
        <v>1.4537715527425601</v>
      </c>
      <c r="AE32" s="4">
        <v>4.4559534729884902</v>
      </c>
      <c r="AF32" s="177">
        <v>4.41273320711307</v>
      </c>
      <c r="AG32" s="4">
        <v>45.920841215420097</v>
      </c>
      <c r="AH32" s="177">
        <v>1.1934618460141599</v>
      </c>
      <c r="AI32" s="4">
        <v>47.678516906809797</v>
      </c>
      <c r="AJ32" s="177">
        <v>5.2855349861490497</v>
      </c>
      <c r="AK32" s="4">
        <v>45.134830524070097</v>
      </c>
      <c r="AL32" s="177">
        <v>1.6794737321239099</v>
      </c>
      <c r="AM32" s="4">
        <v>46.334500785293798</v>
      </c>
      <c r="AN32" s="177">
        <v>1.6364627146623201</v>
      </c>
      <c r="AO32" s="4">
        <v>-1.34401612151609</v>
      </c>
      <c r="AP32" s="177">
        <v>5.6165428195376697</v>
      </c>
      <c r="AQ32" s="4">
        <v>32.526745239393001</v>
      </c>
      <c r="AR32" s="177">
        <v>1.01189032593029</v>
      </c>
      <c r="AS32" s="4">
        <v>39.699055680041802</v>
      </c>
      <c r="AT32" s="177">
        <v>4.9979238075964503</v>
      </c>
      <c r="AU32" s="4">
        <v>33.664586274605199</v>
      </c>
      <c r="AV32" s="177">
        <v>1.6287405209627099</v>
      </c>
      <c r="AW32" s="4">
        <v>31.024093311890301</v>
      </c>
      <c r="AX32" s="177">
        <v>1.5109821038421101</v>
      </c>
      <c r="AY32" s="4">
        <v>-8.6749623681515207</v>
      </c>
      <c r="AZ32" s="177">
        <v>5.2975185221470502</v>
      </c>
      <c r="BA32" s="4">
        <v>30.013892698906702</v>
      </c>
      <c r="BB32" s="177">
        <v>1.16106619794313</v>
      </c>
      <c r="BC32" s="4">
        <v>20.282615510011901</v>
      </c>
      <c r="BD32" s="177">
        <v>3.5384375439750801</v>
      </c>
      <c r="BE32" s="4">
        <v>31.269563326914401</v>
      </c>
      <c r="BF32" s="177">
        <v>1.42823797455718</v>
      </c>
      <c r="BG32" s="4">
        <v>29.814430874429998</v>
      </c>
      <c r="BH32" s="177">
        <v>1.70321531973905</v>
      </c>
      <c r="BI32" s="4">
        <v>9.5318153644180494</v>
      </c>
      <c r="BJ32" s="177">
        <v>3.90714842208234</v>
      </c>
      <c r="BK32" s="4">
        <v>46.210528137266103</v>
      </c>
      <c r="BL32" s="177">
        <v>1.19624840420185</v>
      </c>
      <c r="BM32" s="4">
        <v>44.652367071708397</v>
      </c>
      <c r="BN32" s="177">
        <v>5.1071851771588204</v>
      </c>
      <c r="BO32" s="4">
        <v>46.431681858645803</v>
      </c>
      <c r="BP32" s="177">
        <v>1.7116013476337899</v>
      </c>
      <c r="BQ32" s="4">
        <v>46.128997389431802</v>
      </c>
      <c r="BR32" s="177">
        <v>1.5617205995564101</v>
      </c>
      <c r="BS32" s="4">
        <v>1.4766303177234299</v>
      </c>
      <c r="BT32" s="177">
        <v>5.4698502616204498</v>
      </c>
      <c r="BU32" s="4">
        <v>25.910063360369801</v>
      </c>
      <c r="BV32" s="177">
        <v>1.1626662072823299</v>
      </c>
      <c r="BW32" s="4">
        <v>32.3602307466832</v>
      </c>
      <c r="BX32" s="177">
        <v>4.6417798267797998</v>
      </c>
      <c r="BY32" s="4">
        <v>28.7676190534829</v>
      </c>
      <c r="BZ32" s="177">
        <v>1.67733475285439</v>
      </c>
      <c r="CA32" s="4">
        <v>23.136675720560302</v>
      </c>
      <c r="CB32" s="177">
        <v>1.37361171129685</v>
      </c>
      <c r="CC32" s="4">
        <v>-9.2235550261228791</v>
      </c>
      <c r="CD32" s="177">
        <v>4.8751674135717096</v>
      </c>
      <c r="CE32" s="4">
        <v>63.096868376770303</v>
      </c>
      <c r="CF32" s="177">
        <v>1.2438490350489799</v>
      </c>
      <c r="CG32" s="4">
        <v>64.410343283078106</v>
      </c>
      <c r="CH32" s="177">
        <v>4.7089920172011501</v>
      </c>
      <c r="CI32" s="4">
        <v>63.4151237165187</v>
      </c>
      <c r="CJ32" s="177">
        <v>1.7318853352385699</v>
      </c>
      <c r="CK32" s="4">
        <v>62.741728208136202</v>
      </c>
      <c r="CL32" s="177">
        <v>1.55554269484994</v>
      </c>
      <c r="CM32" s="4">
        <v>-1.6686150749419</v>
      </c>
      <c r="CN32" s="177">
        <v>4.77085960212841</v>
      </c>
      <c r="CO32" s="4">
        <v>14.3211802196394</v>
      </c>
      <c r="CP32" s="177">
        <v>0.76762834698521798</v>
      </c>
      <c r="CQ32" s="4">
        <v>9.3087095009273693</v>
      </c>
      <c r="CR32" s="177">
        <v>3.3655680155166601</v>
      </c>
      <c r="CS32" s="4">
        <v>14.956498266188699</v>
      </c>
      <c r="CT32" s="177">
        <v>1.19760487727369</v>
      </c>
      <c r="CU32" s="4">
        <v>14.322925094248101</v>
      </c>
      <c r="CV32" s="177">
        <v>1.15027099137666</v>
      </c>
      <c r="CW32" s="4">
        <v>5.0142155933206896</v>
      </c>
      <c r="CX32" s="177">
        <v>3.7428564584607198</v>
      </c>
      <c r="CY32" s="4">
        <v>46.783399592018</v>
      </c>
      <c r="CZ32" s="177">
        <v>1.1999873920628601</v>
      </c>
      <c r="DA32" s="4">
        <v>50.367799972672202</v>
      </c>
      <c r="DB32" s="177">
        <v>4.8034886653924298</v>
      </c>
      <c r="DC32" s="4">
        <v>49.296154797747597</v>
      </c>
      <c r="DD32" s="177">
        <v>1.7434828736358301</v>
      </c>
      <c r="DE32" s="4">
        <v>44.440872579683003</v>
      </c>
      <c r="DF32" s="177">
        <v>1.50290786873791</v>
      </c>
      <c r="DG32" s="4">
        <v>-5.9269273929892901</v>
      </c>
      <c r="DH32" s="177">
        <v>5.25492496468505</v>
      </c>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8"/>
    </row>
    <row r="33" spans="1:156" ht="13" customHeight="1" x14ac:dyDescent="0.35">
      <c r="A33" s="3" t="s">
        <v>373</v>
      </c>
      <c r="B33" s="171">
        <v>2</v>
      </c>
      <c r="C33" s="4">
        <v>50.8527501125849</v>
      </c>
      <c r="D33" s="177">
        <v>1.4842838968518299</v>
      </c>
      <c r="E33" s="4">
        <v>49.707250707305398</v>
      </c>
      <c r="F33" s="177">
        <v>6.3021806778951399</v>
      </c>
      <c r="G33" s="4">
        <v>53.335610057250598</v>
      </c>
      <c r="H33" s="177">
        <v>2.2717829167488501</v>
      </c>
      <c r="I33" s="4">
        <v>47.796950972219697</v>
      </c>
      <c r="J33" s="177">
        <v>2.6574067430854198</v>
      </c>
      <c r="K33" s="4">
        <v>-1.9102997350856701</v>
      </c>
      <c r="L33" s="177">
        <v>6.8580830343961603</v>
      </c>
      <c r="M33" s="4">
        <v>23.408020072912599</v>
      </c>
      <c r="N33" s="177">
        <v>1.66711931200533</v>
      </c>
      <c r="O33" s="4">
        <v>36.786265959662302</v>
      </c>
      <c r="P33" s="177">
        <v>7.1385089000981701</v>
      </c>
      <c r="Q33" s="4">
        <v>26.163723046724002</v>
      </c>
      <c r="R33" s="177">
        <v>2.1383375201177302</v>
      </c>
      <c r="S33" s="4">
        <v>16.664056144524402</v>
      </c>
      <c r="T33" s="177">
        <v>2.1531637746044998</v>
      </c>
      <c r="U33" s="4">
        <v>-20.122209815138</v>
      </c>
      <c r="V33" s="177">
        <v>7.3450116326164601</v>
      </c>
      <c r="W33" s="4">
        <v>33.914882533973</v>
      </c>
      <c r="X33" s="177">
        <v>1.5465497359946001</v>
      </c>
      <c r="Y33" s="4">
        <v>38.853152247372599</v>
      </c>
      <c r="Z33" s="177">
        <v>6.0837648408467704</v>
      </c>
      <c r="AA33" s="4">
        <v>34.052714431535399</v>
      </c>
      <c r="AB33" s="177">
        <v>2.1748127814482499</v>
      </c>
      <c r="AC33" s="4">
        <v>32.733784371064502</v>
      </c>
      <c r="AD33" s="177">
        <v>2.4165712747730002</v>
      </c>
      <c r="AE33" s="4">
        <v>-6.1193678763081296</v>
      </c>
      <c r="AF33" s="177">
        <v>6.3537470346033702</v>
      </c>
      <c r="AG33" s="4">
        <v>64.009428524645898</v>
      </c>
      <c r="AH33" s="177">
        <v>1.7620614093403399</v>
      </c>
      <c r="AI33" s="4">
        <v>70.952975545292901</v>
      </c>
      <c r="AJ33" s="177">
        <v>5.7056291819090603</v>
      </c>
      <c r="AK33" s="4">
        <v>64.861600217837406</v>
      </c>
      <c r="AL33" s="177">
        <v>2.1451572979875499</v>
      </c>
      <c r="AM33" s="4">
        <v>61.699571879338599</v>
      </c>
      <c r="AN33" s="177">
        <v>2.86805620119021</v>
      </c>
      <c r="AO33" s="4">
        <v>-9.2534036659542398</v>
      </c>
      <c r="AP33" s="177">
        <v>6.5104097356935799</v>
      </c>
      <c r="AQ33" s="4">
        <v>49.2379840827099</v>
      </c>
      <c r="AR33" s="177">
        <v>1.63734615263823</v>
      </c>
      <c r="AS33" s="4">
        <v>59.405537004725097</v>
      </c>
      <c r="AT33" s="177">
        <v>6.1957325297199297</v>
      </c>
      <c r="AU33" s="4">
        <v>50.979949626106603</v>
      </c>
      <c r="AV33" s="177">
        <v>2.3717762595387799</v>
      </c>
      <c r="AW33" s="4">
        <v>45.032792855886598</v>
      </c>
      <c r="AX33" s="177">
        <v>2.7414466332003098</v>
      </c>
      <c r="AY33" s="4">
        <v>-14.3727441488385</v>
      </c>
      <c r="AZ33" s="177">
        <v>6.7388016292921096</v>
      </c>
      <c r="BA33" s="4">
        <v>39.464917833580202</v>
      </c>
      <c r="BB33" s="177">
        <v>1.71302279748126</v>
      </c>
      <c r="BC33" s="4">
        <v>50.469995134140603</v>
      </c>
      <c r="BD33" s="177">
        <v>6.0190130878983297</v>
      </c>
      <c r="BE33" s="4">
        <v>42.359589416486799</v>
      </c>
      <c r="BF33" s="177">
        <v>2.3777546223643902</v>
      </c>
      <c r="BG33" s="4">
        <v>33.1696636978104</v>
      </c>
      <c r="BH33" s="177">
        <v>2.5858210453010702</v>
      </c>
      <c r="BI33" s="4">
        <v>-17.3003314363302</v>
      </c>
      <c r="BJ33" s="177">
        <v>6.5528420794199604</v>
      </c>
      <c r="BK33" s="4">
        <v>42.698902258017398</v>
      </c>
      <c r="BL33" s="177">
        <v>1.7248610085809399</v>
      </c>
      <c r="BM33" s="4">
        <v>50.412700530966902</v>
      </c>
      <c r="BN33" s="177">
        <v>5.9658962740378403</v>
      </c>
      <c r="BO33" s="4">
        <v>44.558358829213802</v>
      </c>
      <c r="BP33" s="177">
        <v>2.3772001882618401</v>
      </c>
      <c r="BQ33" s="4">
        <v>38.5542882141389</v>
      </c>
      <c r="BR33" s="177">
        <v>2.8436537638487902</v>
      </c>
      <c r="BS33" s="4">
        <v>-11.858412316828</v>
      </c>
      <c r="BT33" s="177">
        <v>6.38773661592941</v>
      </c>
      <c r="BU33" s="4">
        <v>27.7342810588319</v>
      </c>
      <c r="BV33" s="177">
        <v>1.64890031220769</v>
      </c>
      <c r="BW33" s="4">
        <v>32.021888060110001</v>
      </c>
      <c r="BX33" s="177">
        <v>6.4956319263894704</v>
      </c>
      <c r="BY33" s="4">
        <v>28.610669402547099</v>
      </c>
      <c r="BZ33" s="177">
        <v>2.0312798574608899</v>
      </c>
      <c r="CA33" s="4">
        <v>25.254484558463702</v>
      </c>
      <c r="CB33" s="177">
        <v>2.5985003228719599</v>
      </c>
      <c r="CC33" s="4">
        <v>-6.7674035016463598</v>
      </c>
      <c r="CD33" s="177">
        <v>6.5414012812844904</v>
      </c>
      <c r="CE33" s="4">
        <v>75.670934339457702</v>
      </c>
      <c r="CF33" s="177">
        <v>1.6446585933584901</v>
      </c>
      <c r="CG33" s="4">
        <v>73.501896097780104</v>
      </c>
      <c r="CH33" s="177">
        <v>5.3779481125524899</v>
      </c>
      <c r="CI33" s="4">
        <v>75.656211984388705</v>
      </c>
      <c r="CJ33" s="177">
        <v>2.28507547369921</v>
      </c>
      <c r="CK33" s="4">
        <v>75.874103722658006</v>
      </c>
      <c r="CL33" s="177">
        <v>2.44765388402435</v>
      </c>
      <c r="CM33" s="4">
        <v>2.3722076248778401</v>
      </c>
      <c r="CN33" s="177">
        <v>5.4830991149953796</v>
      </c>
      <c r="CO33" s="4">
        <v>23.0430293703335</v>
      </c>
      <c r="CP33" s="177">
        <v>1.38958516391627</v>
      </c>
      <c r="CQ33" s="4">
        <v>28.707279513229899</v>
      </c>
      <c r="CR33" s="177">
        <v>6.4745479596988398</v>
      </c>
      <c r="CS33" s="4">
        <v>20.414195444025101</v>
      </c>
      <c r="CT33" s="177">
        <v>1.67381856831392</v>
      </c>
      <c r="CU33" s="4">
        <v>25.649677136402101</v>
      </c>
      <c r="CV33" s="177">
        <v>2.5711174231013398</v>
      </c>
      <c r="CW33" s="4">
        <v>-3.0576023768278899</v>
      </c>
      <c r="CX33" s="177">
        <v>6.8919068195592796</v>
      </c>
      <c r="CY33" s="4">
        <v>41.311034665679799</v>
      </c>
      <c r="CZ33" s="177">
        <v>1.5884398354549401</v>
      </c>
      <c r="DA33" s="4">
        <v>37.818403091142201</v>
      </c>
      <c r="DB33" s="177">
        <v>5.8477551587926797</v>
      </c>
      <c r="DC33" s="4">
        <v>43.349497266484697</v>
      </c>
      <c r="DD33" s="177">
        <v>2.3880688882169099</v>
      </c>
      <c r="DE33" s="4">
        <v>38.927619235490802</v>
      </c>
      <c r="DF33" s="177">
        <v>2.3809642698220999</v>
      </c>
      <c r="DG33" s="4">
        <v>1.1092161443486499</v>
      </c>
      <c r="DH33" s="177">
        <v>6.1832671440190401</v>
      </c>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8"/>
    </row>
    <row r="34" spans="1:156" ht="13" customHeight="1" x14ac:dyDescent="0.35">
      <c r="A34" s="3" t="s">
        <v>374</v>
      </c>
      <c r="B34" s="171">
        <v>2</v>
      </c>
      <c r="C34" s="4">
        <v>63.826654067570203</v>
      </c>
      <c r="D34" s="177">
        <v>1.5821477514228</v>
      </c>
      <c r="E34" s="4">
        <v>58.862422110432497</v>
      </c>
      <c r="F34" s="177">
        <v>4.0943706178860904</v>
      </c>
      <c r="G34" s="4">
        <v>67.466615033482398</v>
      </c>
      <c r="H34" s="177">
        <v>2.2223341888153101</v>
      </c>
      <c r="I34" s="4">
        <v>58.424249641352702</v>
      </c>
      <c r="J34" s="177">
        <v>2.52567346204069</v>
      </c>
      <c r="K34" s="4">
        <v>-0.438172469079745</v>
      </c>
      <c r="L34" s="177">
        <v>5.2288774450981403</v>
      </c>
      <c r="M34" s="4">
        <v>21.622584080283701</v>
      </c>
      <c r="N34" s="177">
        <v>1.3320802376266101</v>
      </c>
      <c r="O34" s="4">
        <v>25.059798650918701</v>
      </c>
      <c r="P34" s="177">
        <v>3.7018845011619201</v>
      </c>
      <c r="Q34" s="4">
        <v>22.516648581402201</v>
      </c>
      <c r="R34" s="177">
        <v>1.6377027992401201</v>
      </c>
      <c r="S34" s="4">
        <v>16.188385774420698</v>
      </c>
      <c r="T34" s="177">
        <v>1.89510238499438</v>
      </c>
      <c r="U34" s="4">
        <v>-8.8714128764980593</v>
      </c>
      <c r="V34" s="177">
        <v>3.6374598913798701</v>
      </c>
      <c r="W34" s="4">
        <v>34.742893609256797</v>
      </c>
      <c r="X34" s="177">
        <v>1.34303606263889</v>
      </c>
      <c r="Y34" s="4">
        <v>40.837866172808702</v>
      </c>
      <c r="Z34" s="177">
        <v>5.24160373386293</v>
      </c>
      <c r="AA34" s="4">
        <v>34.137982070404099</v>
      </c>
      <c r="AB34" s="177">
        <v>1.88057718044718</v>
      </c>
      <c r="AC34" s="4">
        <v>31.029956678682499</v>
      </c>
      <c r="AD34" s="177">
        <v>2.59284632505172</v>
      </c>
      <c r="AE34" s="4">
        <v>-9.8079094941262301</v>
      </c>
      <c r="AF34" s="177">
        <v>5.8101718468446402</v>
      </c>
      <c r="AG34" s="4">
        <v>47.8685502506398</v>
      </c>
      <c r="AH34" s="177">
        <v>1.41957071008318</v>
      </c>
      <c r="AI34" s="4">
        <v>54.090475220357398</v>
      </c>
      <c r="AJ34" s="177">
        <v>4.1331480549390003</v>
      </c>
      <c r="AK34" s="4">
        <v>47.0869827408563</v>
      </c>
      <c r="AL34" s="177">
        <v>1.9693830076731</v>
      </c>
      <c r="AM34" s="4">
        <v>45.052797548305897</v>
      </c>
      <c r="AN34" s="177">
        <v>2.52076267929418</v>
      </c>
      <c r="AO34" s="4">
        <v>-9.0376776720514904</v>
      </c>
      <c r="AP34" s="177">
        <v>4.3886427543358799</v>
      </c>
      <c r="AQ34" s="4">
        <v>33.427797597907002</v>
      </c>
      <c r="AR34" s="177">
        <v>1.1858059104521801</v>
      </c>
      <c r="AS34" s="4">
        <v>37.923465237781699</v>
      </c>
      <c r="AT34" s="177">
        <v>3.81101543785342</v>
      </c>
      <c r="AU34" s="4">
        <v>34.614742154391699</v>
      </c>
      <c r="AV34" s="177">
        <v>1.5986199005908399</v>
      </c>
      <c r="AW34" s="4">
        <v>28.0129212950044</v>
      </c>
      <c r="AX34" s="177">
        <v>2.05224561509577</v>
      </c>
      <c r="AY34" s="4">
        <v>-9.9105439427773394</v>
      </c>
      <c r="AZ34" s="177">
        <v>4.0035796385431501</v>
      </c>
      <c r="BA34" s="4">
        <v>34.303914939482702</v>
      </c>
      <c r="BB34" s="177">
        <v>1.40075004591191</v>
      </c>
      <c r="BC34" s="4">
        <v>39.456933894430499</v>
      </c>
      <c r="BD34" s="177">
        <v>4.0089322597533696</v>
      </c>
      <c r="BE34" s="4">
        <v>36.514365192443798</v>
      </c>
      <c r="BF34" s="177">
        <v>1.8899123639197799</v>
      </c>
      <c r="BG34" s="4">
        <v>25.966366293601801</v>
      </c>
      <c r="BH34" s="177">
        <v>2.12074584488396</v>
      </c>
      <c r="BI34" s="4">
        <v>-13.490567600828699</v>
      </c>
      <c r="BJ34" s="177">
        <v>4.2154299793463101</v>
      </c>
      <c r="BK34" s="4">
        <v>45.337995636273298</v>
      </c>
      <c r="BL34" s="177">
        <v>1.3178304257175699</v>
      </c>
      <c r="BM34" s="4">
        <v>45.347607667289999</v>
      </c>
      <c r="BN34" s="177">
        <v>3.5998172784270301</v>
      </c>
      <c r="BO34" s="4">
        <v>46.740113951254202</v>
      </c>
      <c r="BP34" s="177">
        <v>1.78174724654605</v>
      </c>
      <c r="BQ34" s="4">
        <v>41.6496284369357</v>
      </c>
      <c r="BR34" s="177">
        <v>2.5428336363878299</v>
      </c>
      <c r="BS34" s="4">
        <v>-3.69797923035433</v>
      </c>
      <c r="BT34" s="177">
        <v>4.5176780928098399</v>
      </c>
      <c r="BU34" s="4">
        <v>22.789664273999399</v>
      </c>
      <c r="BV34" s="177">
        <v>0.97082918868086199</v>
      </c>
      <c r="BW34" s="4">
        <v>27.912668444088801</v>
      </c>
      <c r="BX34" s="177">
        <v>3.2171797711593402</v>
      </c>
      <c r="BY34" s="4">
        <v>24.581076780523201</v>
      </c>
      <c r="BZ34" s="177">
        <v>1.51351323982908</v>
      </c>
      <c r="CA34" s="4">
        <v>15.1601723609499</v>
      </c>
      <c r="CB34" s="177">
        <v>1.7071215891250999</v>
      </c>
      <c r="CC34" s="4">
        <v>-12.752496083138899</v>
      </c>
      <c r="CD34" s="177">
        <v>3.5210338504742502</v>
      </c>
      <c r="CE34" s="4">
        <v>64.489623273396205</v>
      </c>
      <c r="CF34" s="177">
        <v>1.3453387432539501</v>
      </c>
      <c r="CG34" s="4">
        <v>68.327077438483499</v>
      </c>
      <c r="CH34" s="177">
        <v>4.3066005122508502</v>
      </c>
      <c r="CI34" s="4">
        <v>65.918451482164201</v>
      </c>
      <c r="CJ34" s="177">
        <v>1.8088867932078601</v>
      </c>
      <c r="CK34" s="4">
        <v>60.940918916214599</v>
      </c>
      <c r="CL34" s="177">
        <v>2.8088984318825601</v>
      </c>
      <c r="CM34" s="4">
        <v>-7.3861585222688202</v>
      </c>
      <c r="CN34" s="177">
        <v>5.6358988512367203</v>
      </c>
      <c r="CO34" s="4">
        <v>30.9519818842058</v>
      </c>
      <c r="CP34" s="177">
        <v>1.25215308653627</v>
      </c>
      <c r="CQ34" s="4">
        <v>31.581082596634399</v>
      </c>
      <c r="CR34" s="177">
        <v>4.2497906183657097</v>
      </c>
      <c r="CS34" s="4">
        <v>32.069287254999402</v>
      </c>
      <c r="CT34" s="177">
        <v>1.6457842203867199</v>
      </c>
      <c r="CU34" s="4">
        <v>27.866249457284901</v>
      </c>
      <c r="CV34" s="177">
        <v>2.2099287107233501</v>
      </c>
      <c r="CW34" s="4">
        <v>-3.7148331393495302</v>
      </c>
      <c r="CX34" s="177">
        <v>4.5639949876957804</v>
      </c>
      <c r="CY34" s="4">
        <v>51.272509500392999</v>
      </c>
      <c r="CZ34" s="177">
        <v>1.4511317101482699</v>
      </c>
      <c r="DA34" s="4">
        <v>49.883806744506799</v>
      </c>
      <c r="DB34" s="177">
        <v>3.77054295724</v>
      </c>
      <c r="DC34" s="4">
        <v>51.692444488400199</v>
      </c>
      <c r="DD34" s="177">
        <v>1.9296653762828699</v>
      </c>
      <c r="DE34" s="4">
        <v>50.116133106293901</v>
      </c>
      <c r="DF34" s="177">
        <v>2.6008655032358701</v>
      </c>
      <c r="DG34" s="4">
        <v>0.23232636178711599</v>
      </c>
      <c r="DH34" s="177">
        <v>4.7962338608406796</v>
      </c>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8"/>
    </row>
    <row r="35" spans="1:156" ht="13" customHeight="1" x14ac:dyDescent="0.35">
      <c r="A35" s="3" t="s">
        <v>375</v>
      </c>
      <c r="B35" s="171">
        <v>2</v>
      </c>
      <c r="C35" s="4">
        <v>73.460511438913201</v>
      </c>
      <c r="D35" s="177">
        <v>0.90994035172593102</v>
      </c>
      <c r="E35" s="4">
        <v>80.262631191495103</v>
      </c>
      <c r="F35" s="177">
        <v>4.0807067646350603</v>
      </c>
      <c r="G35" s="4">
        <v>75.286024994698096</v>
      </c>
      <c r="H35" s="177">
        <v>1.3236077550897301</v>
      </c>
      <c r="I35" s="4">
        <v>71.350444923976596</v>
      </c>
      <c r="J35" s="177">
        <v>1.4584011775894601</v>
      </c>
      <c r="K35" s="4">
        <v>-8.9121862675184396</v>
      </c>
      <c r="L35" s="177">
        <v>4.21916064835409</v>
      </c>
      <c r="M35" s="4">
        <v>17.4009130633643</v>
      </c>
      <c r="N35" s="177">
        <v>0.819292507642849</v>
      </c>
      <c r="O35" s="4">
        <v>16.5006367288555</v>
      </c>
      <c r="P35" s="177">
        <v>4.4989628047030399</v>
      </c>
      <c r="Q35" s="4">
        <v>19.411483824066401</v>
      </c>
      <c r="R35" s="177">
        <v>1.1021841094745199</v>
      </c>
      <c r="S35" s="4">
        <v>15.5640063705871</v>
      </c>
      <c r="T35" s="177">
        <v>1.1366366665455201</v>
      </c>
      <c r="U35" s="4">
        <v>-0.93663035826834895</v>
      </c>
      <c r="V35" s="177">
        <v>4.6290280626389304</v>
      </c>
      <c r="W35" s="4">
        <v>41.694834149036602</v>
      </c>
      <c r="X35" s="177">
        <v>1.09332060770324</v>
      </c>
      <c r="Y35" s="4">
        <v>41.765772747831299</v>
      </c>
      <c r="Z35" s="177">
        <v>5.63876102225358</v>
      </c>
      <c r="AA35" s="4">
        <v>45.5523272528172</v>
      </c>
      <c r="AB35" s="177">
        <v>1.51371254535608</v>
      </c>
      <c r="AC35" s="4">
        <v>37.818270347627603</v>
      </c>
      <c r="AD35" s="177">
        <v>1.5578560805944299</v>
      </c>
      <c r="AE35" s="4">
        <v>-3.9475024002037</v>
      </c>
      <c r="AF35" s="177">
        <v>5.8378770741510202</v>
      </c>
      <c r="AG35" s="4">
        <v>34.641615265594702</v>
      </c>
      <c r="AH35" s="177">
        <v>0.92845154058917001</v>
      </c>
      <c r="AI35" s="4">
        <v>34.765623391711799</v>
      </c>
      <c r="AJ35" s="177">
        <v>6.6848000340244296</v>
      </c>
      <c r="AK35" s="4">
        <v>34.591120345962899</v>
      </c>
      <c r="AL35" s="177">
        <v>1.46613421359358</v>
      </c>
      <c r="AM35" s="4">
        <v>34.7421472865243</v>
      </c>
      <c r="AN35" s="177">
        <v>1.37722505597205</v>
      </c>
      <c r="AO35" s="4">
        <v>-2.3476105187512499E-2</v>
      </c>
      <c r="AP35" s="177">
        <v>6.7505212753676096</v>
      </c>
      <c r="AQ35" s="4">
        <v>26.519509741902901</v>
      </c>
      <c r="AR35" s="177">
        <v>0.99050846221298505</v>
      </c>
      <c r="AS35" s="4">
        <v>22.579252069152101</v>
      </c>
      <c r="AT35" s="177">
        <v>4.3489838595863999</v>
      </c>
      <c r="AU35" s="4">
        <v>26.758971857505699</v>
      </c>
      <c r="AV35" s="177">
        <v>1.2474594527815499</v>
      </c>
      <c r="AW35" s="4">
        <v>26.594208021335501</v>
      </c>
      <c r="AX35" s="177">
        <v>1.48839597133962</v>
      </c>
      <c r="AY35" s="4">
        <v>4.0149559521834597</v>
      </c>
      <c r="AZ35" s="177">
        <v>4.44197238648667</v>
      </c>
      <c r="BA35" s="4">
        <v>34.4325262656386</v>
      </c>
      <c r="BB35" s="177">
        <v>1.07413901537237</v>
      </c>
      <c r="BC35" s="4">
        <v>38.5326805241343</v>
      </c>
      <c r="BD35" s="177">
        <v>6.9183619659519504</v>
      </c>
      <c r="BE35" s="4">
        <v>37.509771273270403</v>
      </c>
      <c r="BF35" s="177">
        <v>1.3722737128007301</v>
      </c>
      <c r="BG35" s="4">
        <v>31.183097266503399</v>
      </c>
      <c r="BH35" s="177">
        <v>1.37210485065893</v>
      </c>
      <c r="BI35" s="4">
        <v>-7.3495832576308997</v>
      </c>
      <c r="BJ35" s="177">
        <v>7.0585710256158301</v>
      </c>
      <c r="BK35" s="4">
        <v>48.697733586887999</v>
      </c>
      <c r="BL35" s="177">
        <v>1.1660954818903599</v>
      </c>
      <c r="BM35" s="4">
        <v>48.029016402189903</v>
      </c>
      <c r="BN35" s="177">
        <v>6.0457834068593703</v>
      </c>
      <c r="BO35" s="4">
        <v>50.858753614892997</v>
      </c>
      <c r="BP35" s="177">
        <v>1.72225516567611</v>
      </c>
      <c r="BQ35" s="4">
        <v>46.588537536686403</v>
      </c>
      <c r="BR35" s="177">
        <v>1.6282793712397901</v>
      </c>
      <c r="BS35" s="4">
        <v>-1.4404788655034699</v>
      </c>
      <c r="BT35" s="177">
        <v>6.1950577980777597</v>
      </c>
      <c r="BU35" s="4">
        <v>15.4214731505689</v>
      </c>
      <c r="BV35" s="177">
        <v>0.72598616566269203</v>
      </c>
      <c r="BW35" s="4">
        <v>23.6586495694416</v>
      </c>
      <c r="BX35" s="177">
        <v>4.9054923331741396</v>
      </c>
      <c r="BY35" s="4">
        <v>17.744712658493899</v>
      </c>
      <c r="BZ35" s="177">
        <v>1.07287990591057</v>
      </c>
      <c r="CA35" s="4">
        <v>12.489737973641899</v>
      </c>
      <c r="CB35" s="177">
        <v>0.98376579720232904</v>
      </c>
      <c r="CC35" s="4">
        <v>-11.1689115957998</v>
      </c>
      <c r="CD35" s="177">
        <v>4.9420641099862301</v>
      </c>
      <c r="CE35" s="4">
        <v>76.185006014123005</v>
      </c>
      <c r="CF35" s="177">
        <v>0.840274080117977</v>
      </c>
      <c r="CG35" s="4">
        <v>77.802298227579698</v>
      </c>
      <c r="CH35" s="177">
        <v>6.0517438125818499</v>
      </c>
      <c r="CI35" s="4">
        <v>76.565749176394604</v>
      </c>
      <c r="CJ35" s="177">
        <v>1.30346094857326</v>
      </c>
      <c r="CK35" s="4">
        <v>75.796453978306602</v>
      </c>
      <c r="CL35" s="177">
        <v>1.32359008121624</v>
      </c>
      <c r="CM35" s="4">
        <v>-2.0058442492731001</v>
      </c>
      <c r="CN35" s="177">
        <v>6.2517048449248396</v>
      </c>
      <c r="CO35" s="4">
        <v>13.363360421606201</v>
      </c>
      <c r="CP35" s="177">
        <v>0.82415518046365099</v>
      </c>
      <c r="CQ35" s="4">
        <v>16.323165215719801</v>
      </c>
      <c r="CR35" s="177">
        <v>3.9312998335276101</v>
      </c>
      <c r="CS35" s="4">
        <v>11.923298345945</v>
      </c>
      <c r="CT35" s="177">
        <v>1.1185600615346001</v>
      </c>
      <c r="CU35" s="4">
        <v>14.467995583092099</v>
      </c>
      <c r="CV35" s="177">
        <v>1.19590737546676</v>
      </c>
      <c r="CW35" s="4">
        <v>-1.85516963262776</v>
      </c>
      <c r="CX35" s="177">
        <v>4.2182472807057296</v>
      </c>
      <c r="CY35" s="4">
        <v>51.379395402493799</v>
      </c>
      <c r="CZ35" s="177">
        <v>1.0316386869891101</v>
      </c>
      <c r="DA35" s="4">
        <v>58.096932404366697</v>
      </c>
      <c r="DB35" s="177">
        <v>5.4221750247993397</v>
      </c>
      <c r="DC35" s="4">
        <v>52.964539369514497</v>
      </c>
      <c r="DD35" s="177">
        <v>1.40251515796513</v>
      </c>
      <c r="DE35" s="4">
        <v>49.449456960016299</v>
      </c>
      <c r="DF35" s="177">
        <v>1.50062977461068</v>
      </c>
      <c r="DG35" s="4">
        <v>-8.6474754443504107</v>
      </c>
      <c r="DH35" s="177">
        <v>5.5411544912822999</v>
      </c>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8"/>
    </row>
    <row r="36" spans="1:156" ht="13" customHeight="1" x14ac:dyDescent="0.35">
      <c r="A36" s="3" t="s">
        <v>376</v>
      </c>
      <c r="B36" s="171">
        <v>2</v>
      </c>
      <c r="C36" s="4">
        <v>62.1350324110131</v>
      </c>
      <c r="D36" s="177">
        <v>1.3739768187766199</v>
      </c>
      <c r="E36" s="4">
        <v>73.103796015020095</v>
      </c>
      <c r="F36" s="177">
        <v>2.28307316229309</v>
      </c>
      <c r="G36" s="4">
        <v>65.890765168822995</v>
      </c>
      <c r="H36" s="177">
        <v>1.80647865494895</v>
      </c>
      <c r="I36" s="4">
        <v>48.903645239145298</v>
      </c>
      <c r="J36" s="177">
        <v>2.1872434371557001</v>
      </c>
      <c r="K36" s="4">
        <v>-24.2001507758748</v>
      </c>
      <c r="L36" s="177">
        <v>2.9022849025644102</v>
      </c>
      <c r="M36" s="4">
        <v>17.3610458915491</v>
      </c>
      <c r="N36" s="177">
        <v>1.03042156895675</v>
      </c>
      <c r="O36" s="4">
        <v>27.5579929715962</v>
      </c>
      <c r="P36" s="177">
        <v>2.48611737681978</v>
      </c>
      <c r="Q36" s="4">
        <v>18.7308382344013</v>
      </c>
      <c r="R36" s="177">
        <v>1.34345839048571</v>
      </c>
      <c r="S36" s="4">
        <v>7.7484204056904504</v>
      </c>
      <c r="T36" s="177">
        <v>1.1535465989574201</v>
      </c>
      <c r="U36" s="4">
        <v>-19.8095725659057</v>
      </c>
      <c r="V36" s="177">
        <v>2.5096184131102199</v>
      </c>
      <c r="W36" s="4">
        <v>23.072553474755399</v>
      </c>
      <c r="X36" s="177">
        <v>1.14332946287431</v>
      </c>
      <c r="Y36" s="4">
        <v>32.633230733336099</v>
      </c>
      <c r="Z36" s="177">
        <v>2.5007136164396702</v>
      </c>
      <c r="AA36" s="4">
        <v>25.026599441473799</v>
      </c>
      <c r="AB36" s="177">
        <v>1.54139403124955</v>
      </c>
      <c r="AC36" s="4">
        <v>13.0736429391442</v>
      </c>
      <c r="AD36" s="177">
        <v>1.4077794447962</v>
      </c>
      <c r="AE36" s="4">
        <v>-19.559587794192002</v>
      </c>
      <c r="AF36" s="177">
        <v>2.82129406360907</v>
      </c>
      <c r="AG36" s="4">
        <v>37.621379495652697</v>
      </c>
      <c r="AH36" s="177">
        <v>1.3162124369292101</v>
      </c>
      <c r="AI36" s="4">
        <v>42.542566022071803</v>
      </c>
      <c r="AJ36" s="177">
        <v>2.8104813128147601</v>
      </c>
      <c r="AK36" s="4">
        <v>41.030527961502003</v>
      </c>
      <c r="AL36" s="177">
        <v>1.65467927916639</v>
      </c>
      <c r="AM36" s="4">
        <v>28.955379477253899</v>
      </c>
      <c r="AN36" s="177">
        <v>1.8788264359187199</v>
      </c>
      <c r="AO36" s="4">
        <v>-13.5871865448179</v>
      </c>
      <c r="AP36" s="177">
        <v>3.2895730274936801</v>
      </c>
      <c r="AQ36" s="4">
        <v>22.136743190989598</v>
      </c>
      <c r="AR36" s="177">
        <v>1.21926259928956</v>
      </c>
      <c r="AS36" s="4">
        <v>31.308957540601199</v>
      </c>
      <c r="AT36" s="177">
        <v>2.3936659411082699</v>
      </c>
      <c r="AU36" s="4">
        <v>23.6529619647742</v>
      </c>
      <c r="AV36" s="177">
        <v>1.72975180093131</v>
      </c>
      <c r="AW36" s="4">
        <v>13.366362979108199</v>
      </c>
      <c r="AX36" s="177">
        <v>1.6553369054921701</v>
      </c>
      <c r="AY36" s="4">
        <v>-17.942594561492999</v>
      </c>
      <c r="AZ36" s="177">
        <v>2.7769087917616901</v>
      </c>
      <c r="BA36" s="4">
        <v>17.7907666769146</v>
      </c>
      <c r="BB36" s="177">
        <v>1.0211792960555901</v>
      </c>
      <c r="BC36" s="4">
        <v>27.735073647915598</v>
      </c>
      <c r="BD36" s="177">
        <v>2.4254583842625199</v>
      </c>
      <c r="BE36" s="4">
        <v>18.423008148077798</v>
      </c>
      <c r="BF36" s="177">
        <v>1.4154722994637401</v>
      </c>
      <c r="BG36" s="4">
        <v>9.8151675966826293</v>
      </c>
      <c r="BH36" s="177">
        <v>1.14765464025588</v>
      </c>
      <c r="BI36" s="4">
        <v>-17.919906051232999</v>
      </c>
      <c r="BJ36" s="177">
        <v>2.5190523904954998</v>
      </c>
      <c r="BK36" s="4">
        <v>29.472320317218301</v>
      </c>
      <c r="BL36" s="177">
        <v>1.30682125766312</v>
      </c>
      <c r="BM36" s="4">
        <v>43.755448857393901</v>
      </c>
      <c r="BN36" s="177">
        <v>2.8702405409488998</v>
      </c>
      <c r="BO36" s="4">
        <v>32.920871807168197</v>
      </c>
      <c r="BP36" s="177">
        <v>1.6996719969139</v>
      </c>
      <c r="BQ36" s="4">
        <v>13.921035494190701</v>
      </c>
      <c r="BR36" s="177">
        <v>1.5261295859783099</v>
      </c>
      <c r="BS36" s="4">
        <v>-29.8344133632032</v>
      </c>
      <c r="BT36" s="177">
        <v>3.0529699236794801</v>
      </c>
      <c r="BU36" s="4">
        <v>18.032473762420601</v>
      </c>
      <c r="BV36" s="177">
        <v>1.03415323712021</v>
      </c>
      <c r="BW36" s="4">
        <v>26.161914169204898</v>
      </c>
      <c r="BX36" s="177">
        <v>2.4333147501093402</v>
      </c>
      <c r="BY36" s="4">
        <v>20.081678583814</v>
      </c>
      <c r="BZ36" s="177">
        <v>1.4496462867084099</v>
      </c>
      <c r="CA36" s="4">
        <v>9.0664456447242596</v>
      </c>
      <c r="CB36" s="177">
        <v>1.2572370390996299</v>
      </c>
      <c r="CC36" s="4">
        <v>-17.095468524480602</v>
      </c>
      <c r="CD36" s="177">
        <v>2.5828054634060398</v>
      </c>
      <c r="CE36" s="4">
        <v>47.623015684880897</v>
      </c>
      <c r="CF36" s="177">
        <v>1.2895882401680401</v>
      </c>
      <c r="CG36" s="4">
        <v>48.3302407380638</v>
      </c>
      <c r="CH36" s="177">
        <v>2.7200866170396099</v>
      </c>
      <c r="CI36" s="4">
        <v>51.1597061727783</v>
      </c>
      <c r="CJ36" s="177">
        <v>1.7640390228262699</v>
      </c>
      <c r="CK36" s="4">
        <v>41.6401858182209</v>
      </c>
      <c r="CL36" s="177">
        <v>2.10103512892726</v>
      </c>
      <c r="CM36" s="4">
        <v>-6.6900549198429298</v>
      </c>
      <c r="CN36" s="177">
        <v>3.2974016102486599</v>
      </c>
      <c r="CO36" s="4">
        <v>12.6065459637072</v>
      </c>
      <c r="CP36" s="177">
        <v>0.806812733874538</v>
      </c>
      <c r="CQ36" s="4">
        <v>19.875430902335399</v>
      </c>
      <c r="CR36" s="177">
        <v>2.1300677188288599</v>
      </c>
      <c r="CS36" s="4">
        <v>12.604953242886801</v>
      </c>
      <c r="CT36" s="177">
        <v>0.95826708121083903</v>
      </c>
      <c r="CU36" s="4">
        <v>7.6019424600894903</v>
      </c>
      <c r="CV36" s="177">
        <v>0.90309278228068801</v>
      </c>
      <c r="CW36" s="4">
        <v>-12.273488442245901</v>
      </c>
      <c r="CX36" s="177">
        <v>2.2082941350491598</v>
      </c>
      <c r="CY36" s="4">
        <v>39.539107844260798</v>
      </c>
      <c r="CZ36" s="177">
        <v>1.2231036294300599</v>
      </c>
      <c r="DA36" s="4">
        <v>46.7474934620422</v>
      </c>
      <c r="DB36" s="177">
        <v>2.4302642588304399</v>
      </c>
      <c r="DC36" s="4">
        <v>42.369871426791299</v>
      </c>
      <c r="DD36" s="177">
        <v>1.6744003019620799</v>
      </c>
      <c r="DE36" s="4">
        <v>30.0791909704256</v>
      </c>
      <c r="DF36" s="177">
        <v>2.1299498415245202</v>
      </c>
      <c r="DG36" s="4">
        <v>-16.6683024916166</v>
      </c>
      <c r="DH36" s="177">
        <v>3.2401014141644899</v>
      </c>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8"/>
    </row>
    <row r="37" spans="1:156" ht="13" customHeight="1" x14ac:dyDescent="0.35">
      <c r="A37" s="3" t="s">
        <v>377</v>
      </c>
      <c r="B37" s="171">
        <v>2</v>
      </c>
      <c r="C37" s="4">
        <v>72.320880857444607</v>
      </c>
      <c r="D37" s="177">
        <v>0.991648835517144</v>
      </c>
      <c r="E37" s="4">
        <v>72.716710242608897</v>
      </c>
      <c r="F37" s="177">
        <v>2.05411109709893</v>
      </c>
      <c r="G37" s="4">
        <v>72.902079746977293</v>
      </c>
      <c r="H37" s="177">
        <v>1.2465562659656699</v>
      </c>
      <c r="I37" s="4">
        <v>70.732536311520903</v>
      </c>
      <c r="J37" s="177">
        <v>1.8856142275429499</v>
      </c>
      <c r="K37" s="4">
        <v>-1.98417393108795</v>
      </c>
      <c r="L37" s="177">
        <v>2.9837820758233198</v>
      </c>
      <c r="M37" s="4">
        <v>41.692450231136803</v>
      </c>
      <c r="N37" s="177">
        <v>1.2595704037763</v>
      </c>
      <c r="O37" s="4">
        <v>42.675580539869401</v>
      </c>
      <c r="P37" s="177">
        <v>2.5211051135820401</v>
      </c>
      <c r="Q37" s="4">
        <v>43.527351767259198</v>
      </c>
      <c r="R37" s="177">
        <v>1.36346557163374</v>
      </c>
      <c r="S37" s="4">
        <v>37.032436797460299</v>
      </c>
      <c r="T37" s="177">
        <v>2.0480498878684701</v>
      </c>
      <c r="U37" s="4">
        <v>-5.6431437424091104</v>
      </c>
      <c r="V37" s="177">
        <v>3.1793384360063799</v>
      </c>
      <c r="W37" s="4">
        <v>61.055129809165699</v>
      </c>
      <c r="X37" s="177">
        <v>1.23723987749888</v>
      </c>
      <c r="Y37" s="4">
        <v>62.281535306689797</v>
      </c>
      <c r="Z37" s="177">
        <v>2.1967874048048501</v>
      </c>
      <c r="AA37" s="4">
        <v>62.443308670282001</v>
      </c>
      <c r="AB37" s="177">
        <v>1.4148618482140201</v>
      </c>
      <c r="AC37" s="4">
        <v>57.187769875942699</v>
      </c>
      <c r="AD37" s="177">
        <v>2.0606259049420399</v>
      </c>
      <c r="AE37" s="4">
        <v>-5.0937654307470996</v>
      </c>
      <c r="AF37" s="177">
        <v>2.8263288396492698</v>
      </c>
      <c r="AG37" s="4">
        <v>70.877304160809103</v>
      </c>
      <c r="AH37" s="177">
        <v>1.05494386534118</v>
      </c>
      <c r="AI37" s="4">
        <v>71.517470400675805</v>
      </c>
      <c r="AJ37" s="177">
        <v>1.9025606617534101</v>
      </c>
      <c r="AK37" s="4">
        <v>71.365127797868695</v>
      </c>
      <c r="AL37" s="177">
        <v>1.17230878198003</v>
      </c>
      <c r="AM37" s="4">
        <v>69.372596989096394</v>
      </c>
      <c r="AN37" s="177">
        <v>1.6816104138921899</v>
      </c>
      <c r="AO37" s="4">
        <v>-2.1448734115793702</v>
      </c>
      <c r="AP37" s="177">
        <v>2.18602752605744</v>
      </c>
      <c r="AQ37" s="4">
        <v>64.214480915271494</v>
      </c>
      <c r="AR37" s="177">
        <v>0.93897764652668503</v>
      </c>
      <c r="AS37" s="4">
        <v>63.238964353640498</v>
      </c>
      <c r="AT37" s="177">
        <v>1.9121200781757</v>
      </c>
      <c r="AU37" s="4">
        <v>65.469911128599804</v>
      </c>
      <c r="AV37" s="177">
        <v>1.3195017789693999</v>
      </c>
      <c r="AW37" s="4">
        <v>62.182618402163001</v>
      </c>
      <c r="AX37" s="177">
        <v>1.7925620240120801</v>
      </c>
      <c r="AY37" s="4">
        <v>-1.05634595147749</v>
      </c>
      <c r="AZ37" s="177">
        <v>2.6720270386817302</v>
      </c>
      <c r="BA37" s="4">
        <v>59.314843581319799</v>
      </c>
      <c r="BB37" s="177">
        <v>1.0891002130068601</v>
      </c>
      <c r="BC37" s="4">
        <v>57.3875311710554</v>
      </c>
      <c r="BD37" s="177">
        <v>2.3465172608087599</v>
      </c>
      <c r="BE37" s="4">
        <v>60.639075808886197</v>
      </c>
      <c r="BF37" s="177">
        <v>1.10369397498098</v>
      </c>
      <c r="BG37" s="4">
        <v>57.824711024116397</v>
      </c>
      <c r="BH37" s="177">
        <v>1.8521978858114001</v>
      </c>
      <c r="BI37" s="4">
        <v>0.43717985306103202</v>
      </c>
      <c r="BJ37" s="177">
        <v>2.9130943808604099</v>
      </c>
      <c r="BK37" s="4">
        <v>69.575071595076594</v>
      </c>
      <c r="BL37" s="177">
        <v>1.1057808284005901</v>
      </c>
      <c r="BM37" s="4">
        <v>71.142863127945901</v>
      </c>
      <c r="BN37" s="177">
        <v>1.8805243933846501</v>
      </c>
      <c r="BO37" s="4">
        <v>70.344161151910797</v>
      </c>
      <c r="BP37" s="177">
        <v>1.31128846593773</v>
      </c>
      <c r="BQ37" s="4">
        <v>66.776219168279397</v>
      </c>
      <c r="BR37" s="177">
        <v>1.69686758315382</v>
      </c>
      <c r="BS37" s="4">
        <v>-4.3666439596665603</v>
      </c>
      <c r="BT37" s="177">
        <v>2.4509238366340602</v>
      </c>
      <c r="BU37" s="4">
        <v>41.8567132985238</v>
      </c>
      <c r="BV37" s="177">
        <v>1.1853524843285901</v>
      </c>
      <c r="BW37" s="4">
        <v>38.039380328303899</v>
      </c>
      <c r="BX37" s="177">
        <v>2.2283885859886299</v>
      </c>
      <c r="BY37" s="4">
        <v>44.003509641304497</v>
      </c>
      <c r="BZ37" s="177">
        <v>1.3977486755608499</v>
      </c>
      <c r="CA37" s="4">
        <v>39.948686187361297</v>
      </c>
      <c r="CB37" s="177">
        <v>1.93194165879422</v>
      </c>
      <c r="CC37" s="4">
        <v>1.9093058590573699</v>
      </c>
      <c r="CD37" s="177">
        <v>2.9917283898299698</v>
      </c>
      <c r="CE37" s="4">
        <v>56.478681681722897</v>
      </c>
      <c r="CF37" s="177">
        <v>1.1063447161848801</v>
      </c>
      <c r="CG37" s="4">
        <v>55.955974389055498</v>
      </c>
      <c r="CH37" s="177">
        <v>2.4552775321214702</v>
      </c>
      <c r="CI37" s="4">
        <v>56.102636450235103</v>
      </c>
      <c r="CJ37" s="177">
        <v>1.2845472154481099</v>
      </c>
      <c r="CK37" s="4">
        <v>57.661535067821902</v>
      </c>
      <c r="CL37" s="177">
        <v>2.2020629733434598</v>
      </c>
      <c r="CM37" s="4">
        <v>1.7055606787663899</v>
      </c>
      <c r="CN37" s="177">
        <v>3.3144149592040102</v>
      </c>
      <c r="CO37" s="4">
        <v>36.8880165765569</v>
      </c>
      <c r="CP37" s="177">
        <v>1.1056103621372799</v>
      </c>
      <c r="CQ37" s="4">
        <v>34.164815690010997</v>
      </c>
      <c r="CR37" s="177">
        <v>2.1463234966543099</v>
      </c>
      <c r="CS37" s="4">
        <v>37.109328613297897</v>
      </c>
      <c r="CT37" s="177">
        <v>1.4895202087456001</v>
      </c>
      <c r="CU37" s="4">
        <v>38.380004674450603</v>
      </c>
      <c r="CV37" s="177">
        <v>2.00232992398155</v>
      </c>
      <c r="CW37" s="4">
        <v>4.2151889844395898</v>
      </c>
      <c r="CX37" s="177">
        <v>2.9413335303274399</v>
      </c>
      <c r="CY37" s="4">
        <v>47.846825995775298</v>
      </c>
      <c r="CZ37" s="177">
        <v>1.2086184726865901</v>
      </c>
      <c r="DA37" s="4">
        <v>50.399556888345003</v>
      </c>
      <c r="DB37" s="177">
        <v>2.0613519642020499</v>
      </c>
      <c r="DC37" s="4">
        <v>48.950183478084199</v>
      </c>
      <c r="DD37" s="177">
        <v>1.4473948443295099</v>
      </c>
      <c r="DE37" s="4">
        <v>43.579154194298603</v>
      </c>
      <c r="DF37" s="177">
        <v>2.0176693238082199</v>
      </c>
      <c r="DG37" s="4">
        <v>-6.8204026940464404</v>
      </c>
      <c r="DH37" s="177">
        <v>2.6655820626762599</v>
      </c>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8"/>
    </row>
    <row r="38" spans="1:156" ht="13" customHeight="1" x14ac:dyDescent="0.35">
      <c r="A38" s="3" t="s">
        <v>378</v>
      </c>
      <c r="B38" s="171">
        <v>2</v>
      </c>
      <c r="C38" s="4">
        <v>66.847093854430597</v>
      </c>
      <c r="D38" s="177">
        <v>1.1498952880365401</v>
      </c>
      <c r="E38" s="4">
        <v>72.923707966286301</v>
      </c>
      <c r="F38" s="177">
        <v>2.71079871699625</v>
      </c>
      <c r="G38" s="4">
        <v>66.964349501118406</v>
      </c>
      <c r="H38" s="177">
        <v>1.43581223072341</v>
      </c>
      <c r="I38" s="4">
        <v>63.224774846395199</v>
      </c>
      <c r="J38" s="177">
        <v>2.5364907776280101</v>
      </c>
      <c r="K38" s="4">
        <v>-9.6989331198910698</v>
      </c>
      <c r="L38" s="177">
        <v>3.7328274292146402</v>
      </c>
      <c r="M38" s="4">
        <v>22.5954929166369</v>
      </c>
      <c r="N38" s="177">
        <v>1.0920591337680201</v>
      </c>
      <c r="O38" s="4">
        <v>24.906691242993698</v>
      </c>
      <c r="P38" s="177">
        <v>2.6741624770193502</v>
      </c>
      <c r="Q38" s="4">
        <v>24.386424380824799</v>
      </c>
      <c r="R38" s="177">
        <v>1.4790987071242001</v>
      </c>
      <c r="S38" s="4">
        <v>16.398943631425301</v>
      </c>
      <c r="T38" s="177">
        <v>1.59443926369059</v>
      </c>
      <c r="U38" s="4">
        <v>-8.5077476115684298</v>
      </c>
      <c r="V38" s="177">
        <v>2.9803286459133198</v>
      </c>
      <c r="W38" s="4">
        <v>30.7990818091214</v>
      </c>
      <c r="X38" s="177">
        <v>1.24416589932863</v>
      </c>
      <c r="Y38" s="4">
        <v>28.9927861266065</v>
      </c>
      <c r="Z38" s="177">
        <v>3.4794421444141701</v>
      </c>
      <c r="AA38" s="4">
        <v>33.083024077173597</v>
      </c>
      <c r="AB38" s="177">
        <v>1.53601305590055</v>
      </c>
      <c r="AC38" s="4">
        <v>25.794972513772102</v>
      </c>
      <c r="AD38" s="177">
        <v>2.1012068567525599</v>
      </c>
      <c r="AE38" s="4">
        <v>-3.1978136128344099</v>
      </c>
      <c r="AF38" s="177">
        <v>3.9239761897597898</v>
      </c>
      <c r="AG38" s="4">
        <v>31.5433446433039</v>
      </c>
      <c r="AH38" s="177">
        <v>1.3091775964605701</v>
      </c>
      <c r="AI38" s="4">
        <v>37.495812167375398</v>
      </c>
      <c r="AJ38" s="177">
        <v>3.70267052381267</v>
      </c>
      <c r="AK38" s="4">
        <v>32.8302228617924</v>
      </c>
      <c r="AL38" s="177">
        <v>1.6363671047483801</v>
      </c>
      <c r="AM38" s="4">
        <v>24.637562953331201</v>
      </c>
      <c r="AN38" s="177">
        <v>2.1138614751549998</v>
      </c>
      <c r="AO38" s="4">
        <v>-12.8582492140442</v>
      </c>
      <c r="AP38" s="177">
        <v>4.0588425067440603</v>
      </c>
      <c r="AQ38" s="4">
        <v>23.5354110942353</v>
      </c>
      <c r="AR38" s="177">
        <v>1.06760113425638</v>
      </c>
      <c r="AS38" s="4">
        <v>19.254042118445501</v>
      </c>
      <c r="AT38" s="177">
        <v>2.5747369222013701</v>
      </c>
      <c r="AU38" s="4">
        <v>25.4114249319632</v>
      </c>
      <c r="AV38" s="177">
        <v>1.2676438334506901</v>
      </c>
      <c r="AW38" s="4">
        <v>20.616114616343399</v>
      </c>
      <c r="AX38" s="177">
        <v>2.1270626436861599</v>
      </c>
      <c r="AY38" s="4">
        <v>1.36207249789788</v>
      </c>
      <c r="AZ38" s="177">
        <v>3.0750999767234899</v>
      </c>
      <c r="BA38" s="4">
        <v>29.162698451001599</v>
      </c>
      <c r="BB38" s="177">
        <v>1.20505943242932</v>
      </c>
      <c r="BC38" s="4">
        <v>29.3633254613407</v>
      </c>
      <c r="BD38" s="177">
        <v>3.0241383856244699</v>
      </c>
      <c r="BE38" s="4">
        <v>31.343848744799899</v>
      </c>
      <c r="BF38" s="177">
        <v>1.72382010152118</v>
      </c>
      <c r="BG38" s="4">
        <v>22.9222786765969</v>
      </c>
      <c r="BH38" s="177">
        <v>2.0119035091697302</v>
      </c>
      <c r="BI38" s="4">
        <v>-6.4410467847437403</v>
      </c>
      <c r="BJ38" s="177">
        <v>3.5189669137234199</v>
      </c>
      <c r="BK38" s="4">
        <v>36.446102598015599</v>
      </c>
      <c r="BL38" s="177">
        <v>1.4464574494281299</v>
      </c>
      <c r="BM38" s="4">
        <v>39.995785386706899</v>
      </c>
      <c r="BN38" s="177">
        <v>3.3481799460847701</v>
      </c>
      <c r="BO38" s="4">
        <v>37.364513643631597</v>
      </c>
      <c r="BP38" s="177">
        <v>1.86456412304005</v>
      </c>
      <c r="BQ38" s="4">
        <v>31.735607579063</v>
      </c>
      <c r="BR38" s="177">
        <v>2.5106566826676899</v>
      </c>
      <c r="BS38" s="4">
        <v>-8.2601778076439007</v>
      </c>
      <c r="BT38" s="177">
        <v>4.2711660341454403</v>
      </c>
      <c r="BU38" s="4">
        <v>27.404809198432801</v>
      </c>
      <c r="BV38" s="177">
        <v>1.06791337632189</v>
      </c>
      <c r="BW38" s="4">
        <v>27.152101070633901</v>
      </c>
      <c r="BX38" s="177">
        <v>2.3654880735905701</v>
      </c>
      <c r="BY38" s="4">
        <v>28.998790262469399</v>
      </c>
      <c r="BZ38" s="177">
        <v>1.3298871713379301</v>
      </c>
      <c r="CA38" s="4">
        <v>23.2532242485238</v>
      </c>
      <c r="CB38" s="177">
        <v>2.38595166548247</v>
      </c>
      <c r="CC38" s="4">
        <v>-3.8988768221101502</v>
      </c>
      <c r="CD38" s="177">
        <v>3.3211003442321601</v>
      </c>
      <c r="CE38" s="4">
        <v>50.856880124677602</v>
      </c>
      <c r="CF38" s="177">
        <v>1.30452076907504</v>
      </c>
      <c r="CG38" s="4">
        <v>56.398925419028799</v>
      </c>
      <c r="CH38" s="177">
        <v>3.1774193854786601</v>
      </c>
      <c r="CI38" s="4">
        <v>52.107837299364</v>
      </c>
      <c r="CJ38" s="177">
        <v>1.62678078791195</v>
      </c>
      <c r="CK38" s="4">
        <v>44.527369191559103</v>
      </c>
      <c r="CL38" s="177">
        <v>2.4417139565527699</v>
      </c>
      <c r="CM38" s="4">
        <v>-11.8715562274697</v>
      </c>
      <c r="CN38" s="177">
        <v>4.0212220359910296</v>
      </c>
      <c r="CO38" s="4">
        <v>21.760394975548401</v>
      </c>
      <c r="CP38" s="177">
        <v>0.97746043084274903</v>
      </c>
      <c r="CQ38" s="4">
        <v>22.112496209007801</v>
      </c>
      <c r="CR38" s="177">
        <v>2.9350192201361298</v>
      </c>
      <c r="CS38" s="4">
        <v>22.904735821199601</v>
      </c>
      <c r="CT38" s="177">
        <v>1.3095528606212601</v>
      </c>
      <c r="CU38" s="4">
        <v>17.966650141013101</v>
      </c>
      <c r="CV38" s="177">
        <v>1.9289827802989501</v>
      </c>
      <c r="CW38" s="4">
        <v>-4.1458460679947304</v>
      </c>
      <c r="CX38" s="177">
        <v>3.7622842754714898</v>
      </c>
      <c r="CY38" s="4">
        <v>35.901172655398803</v>
      </c>
      <c r="CZ38" s="177">
        <v>1.23208834226657</v>
      </c>
      <c r="DA38" s="4">
        <v>28.665848534137901</v>
      </c>
      <c r="DB38" s="177">
        <v>2.8814131190727998</v>
      </c>
      <c r="DC38" s="4">
        <v>37.201108798677701</v>
      </c>
      <c r="DD38" s="177">
        <v>1.57692495288888</v>
      </c>
      <c r="DE38" s="4">
        <v>36.1137336828765</v>
      </c>
      <c r="DF38" s="177">
        <v>2.5386700364568702</v>
      </c>
      <c r="DG38" s="4">
        <v>7.4478851487385196</v>
      </c>
      <c r="DH38" s="177">
        <v>4.2334642574736501</v>
      </c>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8"/>
    </row>
    <row r="39" spans="1:156" ht="13" customHeight="1" x14ac:dyDescent="0.35">
      <c r="A39" s="3" t="s">
        <v>379</v>
      </c>
      <c r="B39" s="171">
        <v>2</v>
      </c>
      <c r="C39" s="4">
        <v>53.250722753472601</v>
      </c>
      <c r="D39" s="177">
        <v>1.36471613308273</v>
      </c>
      <c r="E39" s="4">
        <v>58.273718931101101</v>
      </c>
      <c r="F39" s="177">
        <v>4.6860905259310597</v>
      </c>
      <c r="G39" s="4">
        <v>58.905438490015797</v>
      </c>
      <c r="H39" s="177">
        <v>1.7283175316336901</v>
      </c>
      <c r="I39" s="4">
        <v>42.863854338246</v>
      </c>
      <c r="J39" s="177">
        <v>2.1740233585281401</v>
      </c>
      <c r="K39" s="4">
        <v>-15.409864592855</v>
      </c>
      <c r="L39" s="177">
        <v>4.9975340681606699</v>
      </c>
      <c r="M39" s="4">
        <v>22.83281786933</v>
      </c>
      <c r="N39" s="177">
        <v>1.2526028685132</v>
      </c>
      <c r="O39" s="4">
        <v>22.796484467936299</v>
      </c>
      <c r="P39" s="177">
        <v>3.88196059863618</v>
      </c>
      <c r="Q39" s="4">
        <v>24.3898352256255</v>
      </c>
      <c r="R39" s="177">
        <v>1.5611063489049599</v>
      </c>
      <c r="S39" s="4">
        <v>19.366463746525199</v>
      </c>
      <c r="T39" s="177">
        <v>1.88117596035894</v>
      </c>
      <c r="U39" s="4">
        <v>-3.4300207214111098</v>
      </c>
      <c r="V39" s="177">
        <v>4.1103377117809901</v>
      </c>
      <c r="W39" s="4">
        <v>45.716421584008103</v>
      </c>
      <c r="X39" s="177">
        <v>1.50296530644855</v>
      </c>
      <c r="Y39" s="4">
        <v>51.166774582896601</v>
      </c>
      <c r="Z39" s="177">
        <v>4.6108522964388197</v>
      </c>
      <c r="AA39" s="4">
        <v>49.0426559356127</v>
      </c>
      <c r="AB39" s="177">
        <v>1.8538498752654899</v>
      </c>
      <c r="AC39" s="4">
        <v>38.712916341288697</v>
      </c>
      <c r="AD39" s="177">
        <v>2.3388927031114402</v>
      </c>
      <c r="AE39" s="4">
        <v>-12.453858241607801</v>
      </c>
      <c r="AF39" s="177">
        <v>5.07069664347057</v>
      </c>
      <c r="AG39" s="4">
        <v>38.750510856920698</v>
      </c>
      <c r="AH39" s="177">
        <v>1.4907740407302501</v>
      </c>
      <c r="AI39" s="4">
        <v>38.733733465889003</v>
      </c>
      <c r="AJ39" s="177">
        <v>4.5777823862798899</v>
      </c>
      <c r="AK39" s="4">
        <v>42.025768915621398</v>
      </c>
      <c r="AL39" s="177">
        <v>1.8331725502690499</v>
      </c>
      <c r="AM39" s="4">
        <v>32.667960941195702</v>
      </c>
      <c r="AN39" s="177">
        <v>2.3398264272850899</v>
      </c>
      <c r="AO39" s="4">
        <v>-6.0657725246932399</v>
      </c>
      <c r="AP39" s="177">
        <v>5.1017647358494402</v>
      </c>
      <c r="AQ39" s="4">
        <v>25.5258886549226</v>
      </c>
      <c r="AR39" s="177">
        <v>1.50918128549714</v>
      </c>
      <c r="AS39" s="4">
        <v>33.288118284162103</v>
      </c>
      <c r="AT39" s="177">
        <v>5.8804828946201697</v>
      </c>
      <c r="AU39" s="4">
        <v>26.406548879170799</v>
      </c>
      <c r="AV39" s="177">
        <v>1.69064616711329</v>
      </c>
      <c r="AW39" s="4">
        <v>21.246306936878099</v>
      </c>
      <c r="AX39" s="177">
        <v>1.9046012494117901</v>
      </c>
      <c r="AY39" s="4">
        <v>-12.041811347284</v>
      </c>
      <c r="AZ39" s="177">
        <v>6.1804523847711899</v>
      </c>
      <c r="BA39" s="4">
        <v>32.658051314089199</v>
      </c>
      <c r="BB39" s="177">
        <v>1.4045402580563899</v>
      </c>
      <c r="BC39" s="4">
        <v>37.668423114316802</v>
      </c>
      <c r="BD39" s="177">
        <v>4.8055825874010702</v>
      </c>
      <c r="BE39" s="4">
        <v>34.850462743136802</v>
      </c>
      <c r="BF39" s="177">
        <v>1.7299569199976099</v>
      </c>
      <c r="BG39" s="4">
        <v>27.2270722369074</v>
      </c>
      <c r="BH39" s="177">
        <v>2.0974040072330702</v>
      </c>
      <c r="BI39" s="4">
        <v>-10.4413508774094</v>
      </c>
      <c r="BJ39" s="177">
        <v>5.1959880874045599</v>
      </c>
      <c r="BK39" s="4">
        <v>67.556732394202996</v>
      </c>
      <c r="BL39" s="177">
        <v>1.10455914967751</v>
      </c>
      <c r="BM39" s="4">
        <v>65.0947941942634</v>
      </c>
      <c r="BN39" s="177">
        <v>4.1801701191534901</v>
      </c>
      <c r="BO39" s="4">
        <v>68.290361390009494</v>
      </c>
      <c r="BP39" s="177">
        <v>1.52287871083719</v>
      </c>
      <c r="BQ39" s="4">
        <v>67.043100596981901</v>
      </c>
      <c r="BR39" s="177">
        <v>1.77867745671008</v>
      </c>
      <c r="BS39" s="4">
        <v>1.94830640271844</v>
      </c>
      <c r="BT39" s="177">
        <v>4.5290894279140703</v>
      </c>
      <c r="BU39" s="4">
        <v>33.811752286297903</v>
      </c>
      <c r="BV39" s="177">
        <v>1.3599775376388801</v>
      </c>
      <c r="BW39" s="4">
        <v>41.045020543796397</v>
      </c>
      <c r="BX39" s="177">
        <v>4.2131140589495901</v>
      </c>
      <c r="BY39" s="4">
        <v>34.903928241374103</v>
      </c>
      <c r="BZ39" s="177">
        <v>1.75396943590306</v>
      </c>
      <c r="CA39" s="4">
        <v>29.338208151315101</v>
      </c>
      <c r="CB39" s="177">
        <v>2.1237132459296699</v>
      </c>
      <c r="CC39" s="4">
        <v>-11.7068123924813</v>
      </c>
      <c r="CD39" s="177">
        <v>4.7745756022125097</v>
      </c>
      <c r="CE39" s="4">
        <v>39.1365237502932</v>
      </c>
      <c r="CF39" s="177">
        <v>1.3194507308743799</v>
      </c>
      <c r="CG39" s="4">
        <v>42.8048961726467</v>
      </c>
      <c r="CH39" s="177">
        <v>4.8235395999676998</v>
      </c>
      <c r="CI39" s="4">
        <v>42.008537479126701</v>
      </c>
      <c r="CJ39" s="177">
        <v>1.63040547796605</v>
      </c>
      <c r="CK39" s="4">
        <v>32.885815905727704</v>
      </c>
      <c r="CL39" s="177">
        <v>2.3971562150027701</v>
      </c>
      <c r="CM39" s="4">
        <v>-9.9190802669189306</v>
      </c>
      <c r="CN39" s="177">
        <v>5.7790690500342503</v>
      </c>
      <c r="CO39" s="4">
        <v>42.003519943627097</v>
      </c>
      <c r="CP39" s="177">
        <v>1.36265572297117</v>
      </c>
      <c r="CQ39" s="4">
        <v>39.628730679615401</v>
      </c>
      <c r="CR39" s="177">
        <v>4.4082348859557499</v>
      </c>
      <c r="CS39" s="4">
        <v>40.977280209624404</v>
      </c>
      <c r="CT39" s="177">
        <v>1.7411229001916</v>
      </c>
      <c r="CU39" s="4">
        <v>43.595681137035299</v>
      </c>
      <c r="CV39" s="177">
        <v>2.4452925673597901</v>
      </c>
      <c r="CW39" s="4">
        <v>3.96695045741986</v>
      </c>
      <c r="CX39" s="177">
        <v>5.1500435806651197</v>
      </c>
      <c r="CY39" s="4">
        <v>40.121771604108702</v>
      </c>
      <c r="CZ39" s="177">
        <v>1.4010157332347699</v>
      </c>
      <c r="DA39" s="4">
        <v>36.624579732215999</v>
      </c>
      <c r="DB39" s="177">
        <v>4.9550544776287797</v>
      </c>
      <c r="DC39" s="4">
        <v>44.016869794132703</v>
      </c>
      <c r="DD39" s="177">
        <v>1.75501206434223</v>
      </c>
      <c r="DE39" s="4">
        <v>33.228252325989502</v>
      </c>
      <c r="DF39" s="177">
        <v>1.9603769699829601</v>
      </c>
      <c r="DG39" s="4">
        <v>-3.3963274062265398</v>
      </c>
      <c r="DH39" s="177">
        <v>5.4102797812489403</v>
      </c>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8"/>
    </row>
    <row r="40" spans="1:156" ht="13" customHeight="1" x14ac:dyDescent="0.35">
      <c r="A40" s="3" t="s">
        <v>380</v>
      </c>
      <c r="B40" s="171">
        <v>2</v>
      </c>
      <c r="C40" s="4">
        <v>73.641742302079507</v>
      </c>
      <c r="D40" s="177">
        <v>0.922875082168926</v>
      </c>
      <c r="E40" s="4">
        <v>74.3680484470312</v>
      </c>
      <c r="F40" s="177">
        <v>3.9072536191032401</v>
      </c>
      <c r="G40" s="4">
        <v>75.174180100175207</v>
      </c>
      <c r="H40" s="177">
        <v>1.7353613636287299</v>
      </c>
      <c r="I40" s="4">
        <v>72.701974425061806</v>
      </c>
      <c r="J40" s="177">
        <v>1.29504893449275</v>
      </c>
      <c r="K40" s="4">
        <v>-1.6660740219693799</v>
      </c>
      <c r="L40" s="177">
        <v>4.16490892500856</v>
      </c>
      <c r="M40" s="4">
        <v>34.684779004346296</v>
      </c>
      <c r="N40" s="177">
        <v>1.1116345521344599</v>
      </c>
      <c r="O40" s="4">
        <v>42.010679671569299</v>
      </c>
      <c r="P40" s="177">
        <v>4.00618759208648</v>
      </c>
      <c r="Q40" s="4">
        <v>37.278795706619597</v>
      </c>
      <c r="R40" s="177">
        <v>1.4526312672091699</v>
      </c>
      <c r="S40" s="4">
        <v>32.252961862788602</v>
      </c>
      <c r="T40" s="177">
        <v>1.60894992811967</v>
      </c>
      <c r="U40" s="4">
        <v>-9.7577178087807308</v>
      </c>
      <c r="V40" s="177">
        <v>4.6246961730434597</v>
      </c>
      <c r="W40" s="4">
        <v>33.501420692537998</v>
      </c>
      <c r="X40" s="177">
        <v>1.3240475194127901</v>
      </c>
      <c r="Y40" s="4">
        <v>29.922915172571599</v>
      </c>
      <c r="Z40" s="177">
        <v>4.1062151927652604</v>
      </c>
      <c r="AA40" s="4">
        <v>35.871469470316498</v>
      </c>
      <c r="AB40" s="177">
        <v>2.0153601336419298</v>
      </c>
      <c r="AC40" s="4">
        <v>32.561858783043597</v>
      </c>
      <c r="AD40" s="177">
        <v>1.4915263303322699</v>
      </c>
      <c r="AE40" s="4">
        <v>2.63894361047209</v>
      </c>
      <c r="AF40" s="177">
        <v>4.2645927686391296</v>
      </c>
      <c r="AG40" s="4">
        <v>58.721947230017399</v>
      </c>
      <c r="AH40" s="177">
        <v>1.2485426537899</v>
      </c>
      <c r="AI40" s="4">
        <v>53.471299813638197</v>
      </c>
      <c r="AJ40" s="177">
        <v>3.82250856115509</v>
      </c>
      <c r="AK40" s="4">
        <v>56.545586945210601</v>
      </c>
      <c r="AL40" s="177">
        <v>2.3675369084161502</v>
      </c>
      <c r="AM40" s="4">
        <v>60.631787790435403</v>
      </c>
      <c r="AN40" s="177">
        <v>1.6833262531843101</v>
      </c>
      <c r="AO40" s="4">
        <v>7.1604879767971399</v>
      </c>
      <c r="AP40" s="177">
        <v>4.1104124880414101</v>
      </c>
      <c r="AQ40" s="4">
        <v>32.188910032744097</v>
      </c>
      <c r="AR40" s="177">
        <v>1.3662398030776099</v>
      </c>
      <c r="AS40" s="4">
        <v>30.841696669610599</v>
      </c>
      <c r="AT40" s="177">
        <v>4.1509518630100004</v>
      </c>
      <c r="AU40" s="4">
        <v>33.625894740026702</v>
      </c>
      <c r="AV40" s="177">
        <v>2.02763491631503</v>
      </c>
      <c r="AW40" s="4">
        <v>31.542325015786901</v>
      </c>
      <c r="AX40" s="177">
        <v>1.6493517646045699</v>
      </c>
      <c r="AY40" s="4">
        <v>0.70062834617625602</v>
      </c>
      <c r="AZ40" s="177">
        <v>4.2509051192957497</v>
      </c>
      <c r="BA40" s="4">
        <v>34.864298922642199</v>
      </c>
      <c r="BB40" s="177">
        <v>1.06104277189942</v>
      </c>
      <c r="BC40" s="4">
        <v>33.053066139607303</v>
      </c>
      <c r="BD40" s="177">
        <v>3.5993847992569701</v>
      </c>
      <c r="BE40" s="4">
        <v>34.263816049838198</v>
      </c>
      <c r="BF40" s="177">
        <v>1.6775294738033799</v>
      </c>
      <c r="BG40" s="4">
        <v>35.442880972603497</v>
      </c>
      <c r="BH40" s="177">
        <v>1.45306791346055</v>
      </c>
      <c r="BI40" s="4">
        <v>2.3898148329962199</v>
      </c>
      <c r="BJ40" s="177">
        <v>3.7780774798968402</v>
      </c>
      <c r="BK40" s="4">
        <v>43.928748632737999</v>
      </c>
      <c r="BL40" s="177">
        <v>1.1478501622847901</v>
      </c>
      <c r="BM40" s="4">
        <v>50.076358195013597</v>
      </c>
      <c r="BN40" s="177">
        <v>4.4544592462321404</v>
      </c>
      <c r="BO40" s="4">
        <v>43.219340735254498</v>
      </c>
      <c r="BP40" s="177">
        <v>2.0875336517834602</v>
      </c>
      <c r="BQ40" s="4">
        <v>43.541353165200597</v>
      </c>
      <c r="BR40" s="177">
        <v>1.7234871276002901</v>
      </c>
      <c r="BS40" s="4">
        <v>-6.5350050298130302</v>
      </c>
      <c r="BT40" s="177">
        <v>5.3898295231882303</v>
      </c>
      <c r="BU40" s="4">
        <v>15.6558398179072</v>
      </c>
      <c r="BV40" s="177">
        <v>0.91138808816538197</v>
      </c>
      <c r="BW40" s="4">
        <v>18.7411749904111</v>
      </c>
      <c r="BX40" s="177">
        <v>3.5388385071472799</v>
      </c>
      <c r="BY40" s="4">
        <v>18.095563639407398</v>
      </c>
      <c r="BZ40" s="177">
        <v>1.8052498574435201</v>
      </c>
      <c r="CA40" s="4">
        <v>13.890177318292301</v>
      </c>
      <c r="CB40" s="177">
        <v>1.0210112582895901</v>
      </c>
      <c r="CC40" s="4">
        <v>-4.8509976721187202</v>
      </c>
      <c r="CD40" s="177">
        <v>3.7637880732634401</v>
      </c>
      <c r="CE40" s="4">
        <v>53.766590915570497</v>
      </c>
      <c r="CF40" s="177">
        <v>1.2444933232261</v>
      </c>
      <c r="CG40" s="4">
        <v>59.837577208105401</v>
      </c>
      <c r="CH40" s="177">
        <v>3.9882881295518202</v>
      </c>
      <c r="CI40" s="4">
        <v>55.2260515808794</v>
      </c>
      <c r="CJ40" s="177">
        <v>1.96468129591493</v>
      </c>
      <c r="CK40" s="4">
        <v>52.1363810593786</v>
      </c>
      <c r="CL40" s="177">
        <v>1.6333927139409401</v>
      </c>
      <c r="CM40" s="4">
        <v>-7.7011961487268499</v>
      </c>
      <c r="CN40" s="177">
        <v>4.1471603610923502</v>
      </c>
      <c r="CO40" s="4">
        <v>24.102816176484701</v>
      </c>
      <c r="CP40" s="177">
        <v>1.05220868682505</v>
      </c>
      <c r="CQ40" s="4">
        <v>22.977854045328201</v>
      </c>
      <c r="CR40" s="177">
        <v>3.2048190800921499</v>
      </c>
      <c r="CS40" s="4">
        <v>24.819192899446598</v>
      </c>
      <c r="CT40" s="177">
        <v>1.5049715189677799</v>
      </c>
      <c r="CU40" s="4">
        <v>23.870924285602399</v>
      </c>
      <c r="CV40" s="177">
        <v>1.62398336660311</v>
      </c>
      <c r="CW40" s="4">
        <v>0.89307024027419901</v>
      </c>
      <c r="CX40" s="177">
        <v>3.92076103963011</v>
      </c>
      <c r="CY40" s="4">
        <v>54.638813939066402</v>
      </c>
      <c r="CZ40" s="177">
        <v>1.2803728659117599</v>
      </c>
      <c r="DA40" s="4">
        <v>56.973905388584498</v>
      </c>
      <c r="DB40" s="177">
        <v>3.8969360251380598</v>
      </c>
      <c r="DC40" s="4">
        <v>54.440042961239499</v>
      </c>
      <c r="DD40" s="177">
        <v>2.5148894324235598</v>
      </c>
      <c r="DE40" s="4">
        <v>54.505668590483097</v>
      </c>
      <c r="DF40" s="177">
        <v>1.71027721257623</v>
      </c>
      <c r="DG40" s="4">
        <v>-2.4682367981014202</v>
      </c>
      <c r="DH40" s="177">
        <v>4.2670906716229702</v>
      </c>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8"/>
    </row>
    <row r="41" spans="1:156" ht="13" customHeight="1" x14ac:dyDescent="0.35">
      <c r="A41" s="3" t="s">
        <v>381</v>
      </c>
      <c r="B41" s="171">
        <v>2</v>
      </c>
      <c r="C41" s="4">
        <v>76.151554618549795</v>
      </c>
      <c r="D41" s="177">
        <v>1.58804638884864</v>
      </c>
      <c r="E41" s="4">
        <v>90.025901161568399</v>
      </c>
      <c r="F41" s="177">
        <v>3.1154539658557598</v>
      </c>
      <c r="G41" s="4">
        <v>78.469200312364705</v>
      </c>
      <c r="H41" s="177">
        <v>2.1658264219544798</v>
      </c>
      <c r="I41" s="4">
        <v>74.148872833849296</v>
      </c>
      <c r="J41" s="177">
        <v>1.6331157841828901</v>
      </c>
      <c r="K41" s="4">
        <v>-15.877028327719101</v>
      </c>
      <c r="L41" s="177">
        <v>3.3949837323515402</v>
      </c>
      <c r="M41" s="4">
        <v>32.968492317839399</v>
      </c>
      <c r="N41" s="177">
        <v>1.64631862874025</v>
      </c>
      <c r="O41" s="4">
        <v>47.312908849391299</v>
      </c>
      <c r="P41" s="177">
        <v>5.7059323584893296</v>
      </c>
      <c r="Q41" s="4">
        <v>37.0464419185273</v>
      </c>
      <c r="R41" s="177">
        <v>1.6909108966677999</v>
      </c>
      <c r="S41" s="4">
        <v>29.922725755739702</v>
      </c>
      <c r="T41" s="177">
        <v>2.1227451542268598</v>
      </c>
      <c r="U41" s="4">
        <v>-17.3901830936517</v>
      </c>
      <c r="V41" s="177">
        <v>5.4391241648791597</v>
      </c>
      <c r="W41" s="4">
        <v>38.512978105955099</v>
      </c>
      <c r="X41" s="177">
        <v>1.15068390645004</v>
      </c>
      <c r="Y41" s="4">
        <v>43.750539043230198</v>
      </c>
      <c r="Z41" s="177">
        <v>6.0429392257561396</v>
      </c>
      <c r="AA41" s="4">
        <v>40.464476711879101</v>
      </c>
      <c r="AB41" s="177">
        <v>1.84917159621774</v>
      </c>
      <c r="AC41" s="4">
        <v>37.115266301402301</v>
      </c>
      <c r="AD41" s="177">
        <v>1.38850591427027</v>
      </c>
      <c r="AE41" s="4">
        <v>-6.6352727418278503</v>
      </c>
      <c r="AF41" s="177">
        <v>6.4258337681022297</v>
      </c>
      <c r="AG41" s="4">
        <v>48.236781158314699</v>
      </c>
      <c r="AH41" s="177">
        <v>1.1410702890525799</v>
      </c>
      <c r="AI41" s="4">
        <v>59.742650741806102</v>
      </c>
      <c r="AJ41" s="177">
        <v>7.1674338336335097</v>
      </c>
      <c r="AK41" s="4">
        <v>49.594077479103099</v>
      </c>
      <c r="AL41" s="177">
        <v>1.9001718232092399</v>
      </c>
      <c r="AM41" s="4">
        <v>46.657260708959498</v>
      </c>
      <c r="AN41" s="177">
        <v>1.39134721282968</v>
      </c>
      <c r="AO41" s="4">
        <v>-13.0853900328466</v>
      </c>
      <c r="AP41" s="177">
        <v>7.6118105255261499</v>
      </c>
      <c r="AQ41" s="4">
        <v>41.509658896201202</v>
      </c>
      <c r="AR41" s="177">
        <v>1.33287759683573</v>
      </c>
      <c r="AS41" s="4">
        <v>55.354913610675901</v>
      </c>
      <c r="AT41" s="177">
        <v>4.8852426137134302</v>
      </c>
      <c r="AU41" s="4">
        <v>43.1088258081001</v>
      </c>
      <c r="AV41" s="177">
        <v>2.2006782841324202</v>
      </c>
      <c r="AW41" s="4">
        <v>39.849270597292303</v>
      </c>
      <c r="AX41" s="177">
        <v>1.3895856488662699</v>
      </c>
      <c r="AY41" s="4">
        <v>-15.505643013383599</v>
      </c>
      <c r="AZ41" s="177">
        <v>4.8404029847864498</v>
      </c>
      <c r="BA41" s="4">
        <v>34.6220518636054</v>
      </c>
      <c r="BB41" s="177">
        <v>0.98659720655212801</v>
      </c>
      <c r="BC41" s="4">
        <v>38.879727695161499</v>
      </c>
      <c r="BD41" s="177">
        <v>6.03779821306542</v>
      </c>
      <c r="BE41" s="4">
        <v>34.730660336451699</v>
      </c>
      <c r="BF41" s="177">
        <v>1.48033368253584</v>
      </c>
      <c r="BG41" s="4">
        <v>34.344613435552098</v>
      </c>
      <c r="BH41" s="177">
        <v>1.38790238079496</v>
      </c>
      <c r="BI41" s="4">
        <v>-4.5351142596093199</v>
      </c>
      <c r="BJ41" s="177">
        <v>6.4807570218522796</v>
      </c>
      <c r="BK41" s="4">
        <v>46.648347571293399</v>
      </c>
      <c r="BL41" s="177">
        <v>1.2891683254944399</v>
      </c>
      <c r="BM41" s="4">
        <v>59.904617378265499</v>
      </c>
      <c r="BN41" s="177">
        <v>5.7528345446965501</v>
      </c>
      <c r="BO41" s="4">
        <v>48.524642442210201</v>
      </c>
      <c r="BP41" s="177">
        <v>1.58807932047685</v>
      </c>
      <c r="BQ41" s="4">
        <v>44.864835297701703</v>
      </c>
      <c r="BR41" s="177">
        <v>1.59850108021913</v>
      </c>
      <c r="BS41" s="4">
        <v>-15.0397820805638</v>
      </c>
      <c r="BT41" s="177">
        <v>6.0194318535982196</v>
      </c>
      <c r="BU41" s="4">
        <v>32.785283878177502</v>
      </c>
      <c r="BV41" s="177">
        <v>1.1712119408902899</v>
      </c>
      <c r="BW41" s="4">
        <v>31.779878300985601</v>
      </c>
      <c r="BX41" s="177">
        <v>4.8982314848341302</v>
      </c>
      <c r="BY41" s="4">
        <v>32.400384429686603</v>
      </c>
      <c r="BZ41" s="177">
        <v>2.1319811187611801</v>
      </c>
      <c r="CA41" s="4">
        <v>33.139439776830798</v>
      </c>
      <c r="CB41" s="177">
        <v>1.37289509402111</v>
      </c>
      <c r="CC41" s="4">
        <v>1.3595614758451999</v>
      </c>
      <c r="CD41" s="177">
        <v>5.2982882805864104</v>
      </c>
      <c r="CE41" s="4">
        <v>44.180332806047602</v>
      </c>
      <c r="CF41" s="177">
        <v>1.0992440444959799</v>
      </c>
      <c r="CG41" s="4">
        <v>56.9865854658362</v>
      </c>
      <c r="CH41" s="177">
        <v>6.3715440483060704</v>
      </c>
      <c r="CI41" s="4">
        <v>41.812603827715499</v>
      </c>
      <c r="CJ41" s="177">
        <v>1.8375931077380001</v>
      </c>
      <c r="CK41" s="4">
        <v>44.841151414071902</v>
      </c>
      <c r="CL41" s="177">
        <v>1.3073244415316201</v>
      </c>
      <c r="CM41" s="4">
        <v>-12.145434051764299</v>
      </c>
      <c r="CN41" s="177">
        <v>6.7399419748613303</v>
      </c>
      <c r="CO41" s="4">
        <v>22.675074504244101</v>
      </c>
      <c r="CP41" s="177">
        <v>1.0989353001397799</v>
      </c>
      <c r="CQ41" s="4">
        <v>27.369344304924599</v>
      </c>
      <c r="CR41" s="177">
        <v>5.9684494801126</v>
      </c>
      <c r="CS41" s="4">
        <v>21.493711762915499</v>
      </c>
      <c r="CT41" s="177">
        <v>1.36364842397555</v>
      </c>
      <c r="CU41" s="4">
        <v>23.131172646190901</v>
      </c>
      <c r="CV41" s="177">
        <v>1.5300444109584801</v>
      </c>
      <c r="CW41" s="4">
        <v>-4.2381716587337603</v>
      </c>
      <c r="CX41" s="177">
        <v>6.4739606873473701</v>
      </c>
      <c r="CY41" s="4">
        <v>60.929950380735001</v>
      </c>
      <c r="CZ41" s="177">
        <v>1.8585027793717701</v>
      </c>
      <c r="DA41" s="4">
        <v>66.731217775223001</v>
      </c>
      <c r="DB41" s="177">
        <v>6.3683320509201202</v>
      </c>
      <c r="DC41" s="4">
        <v>65.3522412122567</v>
      </c>
      <c r="DD41" s="177">
        <v>2.9731925730465001</v>
      </c>
      <c r="DE41" s="4">
        <v>58.259668395641597</v>
      </c>
      <c r="DF41" s="177">
        <v>1.6407986267630601</v>
      </c>
      <c r="DG41" s="4">
        <v>-8.4715493795814201</v>
      </c>
      <c r="DH41" s="177">
        <v>6.4398244846600301</v>
      </c>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8"/>
    </row>
    <row r="42" spans="1:156" ht="13" customHeight="1" x14ac:dyDescent="0.35">
      <c r="A42" s="3" t="s">
        <v>382</v>
      </c>
      <c r="B42" s="171">
        <v>2</v>
      </c>
      <c r="C42" s="4">
        <v>77.588250146344393</v>
      </c>
      <c r="D42" s="177">
        <v>1.12097670925618</v>
      </c>
      <c r="E42" s="4">
        <v>80.867172212922796</v>
      </c>
      <c r="F42" s="177">
        <v>2.5514409402559899</v>
      </c>
      <c r="G42" s="4">
        <v>76.910193005382695</v>
      </c>
      <c r="H42" s="177">
        <v>1.55798724074666</v>
      </c>
      <c r="I42" s="4">
        <v>76.695613110304507</v>
      </c>
      <c r="J42" s="177">
        <v>2.8048846372280201</v>
      </c>
      <c r="K42" s="4">
        <v>-4.1715591026182004</v>
      </c>
      <c r="L42" s="177">
        <v>4.0200492482551002</v>
      </c>
      <c r="M42" s="4">
        <v>17.813028485579501</v>
      </c>
      <c r="N42" s="177">
        <v>1.0520306369198</v>
      </c>
      <c r="O42" s="4">
        <v>23.064964116515199</v>
      </c>
      <c r="P42" s="177">
        <v>2.7567969941339698</v>
      </c>
      <c r="Q42" s="4">
        <v>18.248604752338899</v>
      </c>
      <c r="R42" s="177">
        <v>1.3198769827449801</v>
      </c>
      <c r="S42" s="4">
        <v>12.7152671003733</v>
      </c>
      <c r="T42" s="177">
        <v>2.1094428407785801</v>
      </c>
      <c r="U42" s="4">
        <v>-10.349697016141899</v>
      </c>
      <c r="V42" s="177">
        <v>3.3399889057393102</v>
      </c>
      <c r="W42" s="4">
        <v>30.604308076067301</v>
      </c>
      <c r="X42" s="177">
        <v>1.3376644131230899</v>
      </c>
      <c r="Y42" s="4">
        <v>38.438342152372698</v>
      </c>
      <c r="Z42" s="177">
        <v>3.4302862958018099</v>
      </c>
      <c r="AA42" s="4">
        <v>29.4209746381486</v>
      </c>
      <c r="AB42" s="177">
        <v>1.6853545835809201</v>
      </c>
      <c r="AC42" s="4">
        <v>27.060467168434901</v>
      </c>
      <c r="AD42" s="177">
        <v>2.7661499134974599</v>
      </c>
      <c r="AE42" s="4">
        <v>-11.377874983937801</v>
      </c>
      <c r="AF42" s="177">
        <v>4.6659040230019997</v>
      </c>
      <c r="AG42" s="4">
        <v>40.498752691226699</v>
      </c>
      <c r="AH42" s="177">
        <v>1.3557311110310499</v>
      </c>
      <c r="AI42" s="4">
        <v>46.322788125505802</v>
      </c>
      <c r="AJ42" s="177">
        <v>3.2329267610742098</v>
      </c>
      <c r="AK42" s="4">
        <v>40.739528028733801</v>
      </c>
      <c r="AL42" s="177">
        <v>1.73855777246704</v>
      </c>
      <c r="AM42" s="4">
        <v>34.413585726414098</v>
      </c>
      <c r="AN42" s="177">
        <v>3.1354844463245701</v>
      </c>
      <c r="AO42" s="4">
        <v>-11.909202399091701</v>
      </c>
      <c r="AP42" s="177">
        <v>4.4356726972562104</v>
      </c>
      <c r="AQ42" s="4">
        <v>30.801935801201399</v>
      </c>
      <c r="AR42" s="177">
        <v>1.05002872652318</v>
      </c>
      <c r="AS42" s="4">
        <v>30.586769278696998</v>
      </c>
      <c r="AT42" s="177">
        <v>2.8960547743721001</v>
      </c>
      <c r="AU42" s="4">
        <v>30.901390921150099</v>
      </c>
      <c r="AV42" s="177">
        <v>1.5874553464466401</v>
      </c>
      <c r="AW42" s="4">
        <v>30.393212095747799</v>
      </c>
      <c r="AX42" s="177">
        <v>2.7775553698067301</v>
      </c>
      <c r="AY42" s="4">
        <v>-0.19355718294917801</v>
      </c>
      <c r="AZ42" s="177">
        <v>4.1159930071318103</v>
      </c>
      <c r="BA42" s="4">
        <v>27.266262475015999</v>
      </c>
      <c r="BB42" s="177">
        <v>1.2609145127446</v>
      </c>
      <c r="BC42" s="4">
        <v>33.578035619240097</v>
      </c>
      <c r="BD42" s="177">
        <v>3.2454024068685601</v>
      </c>
      <c r="BE42" s="4">
        <v>26.692091118257</v>
      </c>
      <c r="BF42" s="177">
        <v>1.65613334612812</v>
      </c>
      <c r="BG42" s="4">
        <v>23.979991769361199</v>
      </c>
      <c r="BH42" s="177">
        <v>2.72837321860117</v>
      </c>
      <c r="BI42" s="4">
        <v>-9.5980438498789002</v>
      </c>
      <c r="BJ42" s="177">
        <v>4.4377684855465898</v>
      </c>
      <c r="BK42" s="4">
        <v>35.978642827556897</v>
      </c>
      <c r="BL42" s="177">
        <v>1.24286878856892</v>
      </c>
      <c r="BM42" s="4">
        <v>41.590686921865803</v>
      </c>
      <c r="BN42" s="177">
        <v>3.0856071201633499</v>
      </c>
      <c r="BO42" s="4">
        <v>34.4898475175534</v>
      </c>
      <c r="BP42" s="177">
        <v>1.60495526232814</v>
      </c>
      <c r="BQ42" s="4">
        <v>35.432775333805097</v>
      </c>
      <c r="BR42" s="177">
        <v>3.1957513690156101</v>
      </c>
      <c r="BS42" s="4">
        <v>-6.1579115880607196</v>
      </c>
      <c r="BT42" s="177">
        <v>4.4497847815699298</v>
      </c>
      <c r="BU42" s="4">
        <v>24.49268481691</v>
      </c>
      <c r="BV42" s="177">
        <v>1.26479418721436</v>
      </c>
      <c r="BW42" s="4">
        <v>32.620428094010599</v>
      </c>
      <c r="BX42" s="177">
        <v>3.0538703071334599</v>
      </c>
      <c r="BY42" s="4">
        <v>24.003478753694999</v>
      </c>
      <c r="BZ42" s="177">
        <v>1.57878623965847</v>
      </c>
      <c r="CA42" s="4">
        <v>18.537415252646799</v>
      </c>
      <c r="CB42" s="177">
        <v>2.31575505457988</v>
      </c>
      <c r="CC42" s="4">
        <v>-14.0830128413638</v>
      </c>
      <c r="CD42" s="177">
        <v>3.7330621525776899</v>
      </c>
      <c r="CE42" s="4">
        <v>60.910681884505699</v>
      </c>
      <c r="CF42" s="177">
        <v>1.27233292669288</v>
      </c>
      <c r="CG42" s="4">
        <v>67.624365843280003</v>
      </c>
      <c r="CH42" s="177">
        <v>3.2771031517274301</v>
      </c>
      <c r="CI42" s="4">
        <v>60.701102891420902</v>
      </c>
      <c r="CJ42" s="177">
        <v>1.61315417056707</v>
      </c>
      <c r="CK42" s="4">
        <v>54.759060599081202</v>
      </c>
      <c r="CL42" s="177">
        <v>2.8783604743107598</v>
      </c>
      <c r="CM42" s="4">
        <v>-12.865305244198799</v>
      </c>
      <c r="CN42" s="177">
        <v>4.2024472714351297</v>
      </c>
      <c r="CO42" s="4">
        <v>14.3659044048591</v>
      </c>
      <c r="CP42" s="177">
        <v>0.93402936586445995</v>
      </c>
      <c r="CQ42" s="4">
        <v>17.2620889988786</v>
      </c>
      <c r="CR42" s="177">
        <v>2.6553463051105801</v>
      </c>
      <c r="CS42" s="4">
        <v>13.730872494185601</v>
      </c>
      <c r="CT42" s="177">
        <v>1.14236398749413</v>
      </c>
      <c r="CU42" s="4">
        <v>13.985519442120699</v>
      </c>
      <c r="CV42" s="177">
        <v>1.9853869671475799</v>
      </c>
      <c r="CW42" s="4">
        <v>-3.2765695567579001</v>
      </c>
      <c r="CX42" s="177">
        <v>3.4369364443572401</v>
      </c>
      <c r="CY42" s="4">
        <v>49.3339345307431</v>
      </c>
      <c r="CZ42" s="177">
        <v>1.3213549432607801</v>
      </c>
      <c r="DA42" s="4">
        <v>42.548741928928301</v>
      </c>
      <c r="DB42" s="177">
        <v>3.0122645921234401</v>
      </c>
      <c r="DC42" s="4">
        <v>49.643082135594497</v>
      </c>
      <c r="DD42" s="177">
        <v>1.59564095987646</v>
      </c>
      <c r="DE42" s="4">
        <v>55.856382688195403</v>
      </c>
      <c r="DF42" s="177">
        <v>3.47397479082364</v>
      </c>
      <c r="DG42" s="4">
        <v>13.3076407592671</v>
      </c>
      <c r="DH42" s="177">
        <v>4.5046612159559301</v>
      </c>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8"/>
    </row>
    <row r="43" spans="1:156" ht="13" customHeight="1" x14ac:dyDescent="0.35">
      <c r="A43" s="3" t="s">
        <v>383</v>
      </c>
      <c r="B43" s="171">
        <v>2</v>
      </c>
      <c r="C43" s="4">
        <v>54.899275818499902</v>
      </c>
      <c r="D43" s="177">
        <v>1.8724616835766901</v>
      </c>
      <c r="E43" s="4">
        <v>62.665894722975104</v>
      </c>
      <c r="F43" s="177">
        <v>7.4137281676857896</v>
      </c>
      <c r="G43" s="4">
        <v>55.875382363438597</v>
      </c>
      <c r="H43" s="177">
        <v>2.2877143088596399</v>
      </c>
      <c r="I43" s="4">
        <v>52.551862939599701</v>
      </c>
      <c r="J43" s="177">
        <v>2.9467239624135102</v>
      </c>
      <c r="K43" s="4">
        <v>-10.114031783375401</v>
      </c>
      <c r="L43" s="177">
        <v>7.98594681765067</v>
      </c>
      <c r="M43" s="4">
        <v>19.5124427673755</v>
      </c>
      <c r="N43" s="177">
        <v>1.4104479894942701</v>
      </c>
      <c r="O43" s="4">
        <v>43.641629066739597</v>
      </c>
      <c r="P43" s="177">
        <v>7.3616567144536704</v>
      </c>
      <c r="Q43" s="4">
        <v>19.258250890312599</v>
      </c>
      <c r="R43" s="177">
        <v>1.8125745735093901</v>
      </c>
      <c r="S43" s="4">
        <v>16.810412335463699</v>
      </c>
      <c r="T43" s="177">
        <v>2.0274953436250902</v>
      </c>
      <c r="U43" s="4">
        <v>-26.831216731275902</v>
      </c>
      <c r="V43" s="177">
        <v>7.5727522670943301</v>
      </c>
      <c r="W43" s="4">
        <v>39.827066353693503</v>
      </c>
      <c r="X43" s="177">
        <v>1.5072971751085</v>
      </c>
      <c r="Y43" s="4">
        <v>43.078624913885903</v>
      </c>
      <c r="Z43" s="177">
        <v>8.3309789231830393</v>
      </c>
      <c r="AA43" s="4">
        <v>38.124483767843003</v>
      </c>
      <c r="AB43" s="177">
        <v>1.9819400461751999</v>
      </c>
      <c r="AC43" s="4">
        <v>41.9733160239903</v>
      </c>
      <c r="AD43" s="177">
        <v>2.8359445519531801</v>
      </c>
      <c r="AE43" s="4">
        <v>-1.10530888989562</v>
      </c>
      <c r="AF43" s="177">
        <v>9.0441554363779204</v>
      </c>
      <c r="AG43" s="4">
        <v>44.405664841960203</v>
      </c>
      <c r="AH43" s="177">
        <v>1.78415933101514</v>
      </c>
      <c r="AI43" s="4">
        <v>58.190745715963601</v>
      </c>
      <c r="AJ43" s="177">
        <v>7.0948448561090096</v>
      </c>
      <c r="AK43" s="4">
        <v>41.474394097470302</v>
      </c>
      <c r="AL43" s="177">
        <v>2.2981392163566601</v>
      </c>
      <c r="AM43" s="4">
        <v>46.750538449775497</v>
      </c>
      <c r="AN43" s="177">
        <v>2.6396680294510699</v>
      </c>
      <c r="AO43" s="4">
        <v>-11.440207266188199</v>
      </c>
      <c r="AP43" s="177">
        <v>7.54049764183255</v>
      </c>
      <c r="AQ43" s="4">
        <v>39.747796542048299</v>
      </c>
      <c r="AR43" s="177">
        <v>1.77789280491361</v>
      </c>
      <c r="AS43" s="4">
        <v>38.4381011842448</v>
      </c>
      <c r="AT43" s="177">
        <v>7.2158770622797102</v>
      </c>
      <c r="AU43" s="4">
        <v>38.818365619024902</v>
      </c>
      <c r="AV43" s="177">
        <v>2.5086114646981401</v>
      </c>
      <c r="AW43" s="4">
        <v>41.140288203098102</v>
      </c>
      <c r="AX43" s="177">
        <v>2.77442958360403</v>
      </c>
      <c r="AY43" s="4">
        <v>2.7021870188533699</v>
      </c>
      <c r="AZ43" s="177">
        <v>7.8838437330353504</v>
      </c>
      <c r="BA43" s="4">
        <v>29.8725949900501</v>
      </c>
      <c r="BB43" s="177">
        <v>1.579111620887</v>
      </c>
      <c r="BC43" s="4">
        <v>50.424387134486302</v>
      </c>
      <c r="BD43" s="177">
        <v>7.7331401098109502</v>
      </c>
      <c r="BE43" s="4">
        <v>26.451030840917699</v>
      </c>
      <c r="BF43" s="177">
        <v>1.9662936869349601</v>
      </c>
      <c r="BG43" s="4">
        <v>32.139484078965197</v>
      </c>
      <c r="BH43" s="177">
        <v>2.7220491004905099</v>
      </c>
      <c r="BI43" s="4">
        <v>-18.284903055521099</v>
      </c>
      <c r="BJ43" s="177">
        <v>8.0198084953200404</v>
      </c>
      <c r="BK43" s="4">
        <v>39.762763109700302</v>
      </c>
      <c r="BL43" s="177">
        <v>1.70633776383959</v>
      </c>
      <c r="BM43" s="4">
        <v>48.7943190847975</v>
      </c>
      <c r="BN43" s="177">
        <v>8.6336957300816408</v>
      </c>
      <c r="BO43" s="4">
        <v>37.939360356976202</v>
      </c>
      <c r="BP43" s="177">
        <v>2.2494348796881001</v>
      </c>
      <c r="BQ43" s="4">
        <v>41.059424288734498</v>
      </c>
      <c r="BR43" s="177">
        <v>2.9279547436659898</v>
      </c>
      <c r="BS43" s="4">
        <v>-7.7348947960630499</v>
      </c>
      <c r="BT43" s="177">
        <v>9.2181407575705592</v>
      </c>
      <c r="BU43" s="4">
        <v>35.705533088034699</v>
      </c>
      <c r="BV43" s="177">
        <v>1.5314353985129801</v>
      </c>
      <c r="BW43" s="4">
        <v>55.461620908343399</v>
      </c>
      <c r="BX43" s="177">
        <v>7.58658628242675</v>
      </c>
      <c r="BY43" s="4">
        <v>34.9160600702632</v>
      </c>
      <c r="BZ43" s="177">
        <v>1.96456678025437</v>
      </c>
      <c r="CA43" s="4">
        <v>34.714078479957699</v>
      </c>
      <c r="CB43" s="177">
        <v>2.61277341939285</v>
      </c>
      <c r="CC43" s="4">
        <v>-20.7475424283857</v>
      </c>
      <c r="CD43" s="177">
        <v>7.8588424061568798</v>
      </c>
      <c r="CE43" s="4">
        <v>42.430777283344597</v>
      </c>
      <c r="CF43" s="177">
        <v>1.8018055792486001</v>
      </c>
      <c r="CG43" s="4">
        <v>62.058800211178401</v>
      </c>
      <c r="CH43" s="177">
        <v>8.0667999733651996</v>
      </c>
      <c r="CI43" s="4">
        <v>39.126080298462597</v>
      </c>
      <c r="CJ43" s="177">
        <v>2.3748396508682901</v>
      </c>
      <c r="CK43" s="4">
        <v>44.616443019766301</v>
      </c>
      <c r="CL43" s="177">
        <v>2.8004476375288001</v>
      </c>
      <c r="CM43" s="4">
        <v>-17.4423571914121</v>
      </c>
      <c r="CN43" s="177">
        <v>8.7032190681330608</v>
      </c>
      <c r="CO43" s="4">
        <v>21.743095090517201</v>
      </c>
      <c r="CP43" s="177">
        <v>1.45678939063945</v>
      </c>
      <c r="CQ43" s="4">
        <v>46.9328448415975</v>
      </c>
      <c r="CR43" s="177">
        <v>7.3518815926344203</v>
      </c>
      <c r="CS43" s="4">
        <v>19.006144228270799</v>
      </c>
      <c r="CT43" s="177">
        <v>1.8515584560740199</v>
      </c>
      <c r="CU43" s="4">
        <v>22.709171238380801</v>
      </c>
      <c r="CV43" s="177">
        <v>2.4739405819003601</v>
      </c>
      <c r="CW43" s="4">
        <v>-24.2236736032166</v>
      </c>
      <c r="CX43" s="177">
        <v>7.6056423181354598</v>
      </c>
      <c r="CY43" s="4">
        <v>43.332332209846001</v>
      </c>
      <c r="CZ43" s="177">
        <v>1.8703354446771301</v>
      </c>
      <c r="DA43" s="4">
        <v>58.387750976229903</v>
      </c>
      <c r="DB43" s="177">
        <v>7.0881626165688703</v>
      </c>
      <c r="DC43" s="4">
        <v>44.6645054685861</v>
      </c>
      <c r="DD43" s="177">
        <v>2.2568328603269401</v>
      </c>
      <c r="DE43" s="4">
        <v>40.165064472044897</v>
      </c>
      <c r="DF43" s="177">
        <v>2.9855765646011601</v>
      </c>
      <c r="DG43" s="4">
        <v>-18.222686504184999</v>
      </c>
      <c r="DH43" s="177">
        <v>7.6904778796549103</v>
      </c>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8"/>
    </row>
    <row r="44" spans="1:156" ht="13" customHeight="1" x14ac:dyDescent="0.35">
      <c r="A44" s="3" t="s">
        <v>384</v>
      </c>
      <c r="B44" s="171">
        <v>2</v>
      </c>
      <c r="C44" s="4">
        <v>31.2486735041294</v>
      </c>
      <c r="D44" s="177">
        <v>1.4449514347083401</v>
      </c>
      <c r="E44" s="4">
        <v>35.545503352794697</v>
      </c>
      <c r="F44" s="177">
        <v>2.55152764407983</v>
      </c>
      <c r="G44" s="4">
        <v>32.111634725798403</v>
      </c>
      <c r="H44" s="177">
        <v>1.86843789654655</v>
      </c>
      <c r="I44" s="4">
        <v>24.3708915340844</v>
      </c>
      <c r="J44" s="177">
        <v>2.7180223587665999</v>
      </c>
      <c r="K44" s="4">
        <v>-11.1746118187103</v>
      </c>
      <c r="L44" s="177">
        <v>3.4719826722678002</v>
      </c>
      <c r="M44" s="4">
        <v>12.5556405748804</v>
      </c>
      <c r="N44" s="177">
        <v>1.1805440371296501</v>
      </c>
      <c r="O44" s="4">
        <v>15.2649660767651</v>
      </c>
      <c r="P44" s="177">
        <v>2.3899203498874999</v>
      </c>
      <c r="Q44" s="4">
        <v>12.499038599684701</v>
      </c>
      <c r="R44" s="177">
        <v>1.3655319015604099</v>
      </c>
      <c r="S44" s="4">
        <v>9.5879819111312905</v>
      </c>
      <c r="T44" s="177">
        <v>1.9352016430061101</v>
      </c>
      <c r="U44" s="4">
        <v>-5.6769841656338498</v>
      </c>
      <c r="V44" s="177">
        <v>3.1337542162651602</v>
      </c>
      <c r="W44" s="4">
        <v>17.417906039741101</v>
      </c>
      <c r="X44" s="177">
        <v>1.23859180677156</v>
      </c>
      <c r="Y44" s="4">
        <v>17.6848353990409</v>
      </c>
      <c r="Z44" s="177">
        <v>2.9172621791778499</v>
      </c>
      <c r="AA44" s="4">
        <v>17.623519826849702</v>
      </c>
      <c r="AB44" s="177">
        <v>1.53456980712758</v>
      </c>
      <c r="AC44" s="4">
        <v>17.183106360747601</v>
      </c>
      <c r="AD44" s="177">
        <v>1.84496336451594</v>
      </c>
      <c r="AE44" s="4">
        <v>-0.50172903829329496</v>
      </c>
      <c r="AF44" s="177">
        <v>3.43801854378053</v>
      </c>
      <c r="AG44" s="4">
        <v>22.3518032474636</v>
      </c>
      <c r="AH44" s="177">
        <v>1.3372632323985501</v>
      </c>
      <c r="AI44" s="4">
        <v>24.078762115723102</v>
      </c>
      <c r="AJ44" s="177">
        <v>2.4311315467197199</v>
      </c>
      <c r="AK44" s="4">
        <v>22.8885231287497</v>
      </c>
      <c r="AL44" s="177">
        <v>1.7136725040772101</v>
      </c>
      <c r="AM44" s="4">
        <v>19.282952370777199</v>
      </c>
      <c r="AN44" s="177">
        <v>2.1134512669365302</v>
      </c>
      <c r="AO44" s="4">
        <v>-4.7958097449458599</v>
      </c>
      <c r="AP44" s="177">
        <v>3.4162362860865301</v>
      </c>
      <c r="AQ44" s="4">
        <v>16.4648904915177</v>
      </c>
      <c r="AR44" s="177">
        <v>1.3655761382701099</v>
      </c>
      <c r="AS44" s="4">
        <v>18.093872044031201</v>
      </c>
      <c r="AT44" s="177">
        <v>2.3603026194253101</v>
      </c>
      <c r="AU44" s="4">
        <v>17.2659211762006</v>
      </c>
      <c r="AV44" s="177">
        <v>1.6535312395130899</v>
      </c>
      <c r="AW44" s="4">
        <v>12.6250997855051</v>
      </c>
      <c r="AX44" s="177">
        <v>2.0750435548175199</v>
      </c>
      <c r="AY44" s="4">
        <v>-5.4687722585260401</v>
      </c>
      <c r="AZ44" s="177">
        <v>3.09110453535718</v>
      </c>
      <c r="BA44" s="4">
        <v>15.7955373353716</v>
      </c>
      <c r="BB44" s="177">
        <v>1.1921304854378301</v>
      </c>
      <c r="BC44" s="4">
        <v>16.330508884114401</v>
      </c>
      <c r="BD44" s="177">
        <v>2.3243728974500999</v>
      </c>
      <c r="BE44" s="4">
        <v>16.6356749732068</v>
      </c>
      <c r="BF44" s="177">
        <v>1.7048372013231801</v>
      </c>
      <c r="BG44" s="4">
        <v>12.9079913804971</v>
      </c>
      <c r="BH44" s="177">
        <v>2.1525697937141901</v>
      </c>
      <c r="BI44" s="4">
        <v>-3.4225175036173798</v>
      </c>
      <c r="BJ44" s="177">
        <v>3.24057573127627</v>
      </c>
      <c r="BK44" s="4">
        <v>22.552827805261501</v>
      </c>
      <c r="BL44" s="177">
        <v>1.15035590626305</v>
      </c>
      <c r="BM44" s="4">
        <v>22.9489329999147</v>
      </c>
      <c r="BN44" s="177">
        <v>2.1285032622506099</v>
      </c>
      <c r="BO44" s="4">
        <v>23.2149387218514</v>
      </c>
      <c r="BP44" s="177">
        <v>1.9114392927024</v>
      </c>
      <c r="BQ44" s="4">
        <v>20.467343571911101</v>
      </c>
      <c r="BR44" s="177">
        <v>1.7068884417225301</v>
      </c>
      <c r="BS44" s="4">
        <v>-2.4815894280035402</v>
      </c>
      <c r="BT44" s="177">
        <v>2.8999425216002401</v>
      </c>
      <c r="BU44" s="4">
        <v>12.6912036999191</v>
      </c>
      <c r="BV44" s="177">
        <v>1.15738329871295</v>
      </c>
      <c r="BW44" s="4">
        <v>15.580286633942499</v>
      </c>
      <c r="BX44" s="177">
        <v>2.18663733954374</v>
      </c>
      <c r="BY44" s="4">
        <v>12.0852302421372</v>
      </c>
      <c r="BZ44" s="177">
        <v>1.5485188365217</v>
      </c>
      <c r="CA44" s="4">
        <v>10.9863992727085</v>
      </c>
      <c r="CB44" s="177">
        <v>1.85249655781175</v>
      </c>
      <c r="CC44" s="4">
        <v>-4.5938873612339899</v>
      </c>
      <c r="CD44" s="177">
        <v>2.9056355259723801</v>
      </c>
      <c r="CE44" s="4">
        <v>29.2740891718014</v>
      </c>
      <c r="CF44" s="177">
        <v>1.2616586546720201</v>
      </c>
      <c r="CG44" s="4">
        <v>35.216378575330097</v>
      </c>
      <c r="CH44" s="177">
        <v>2.2786063061421502</v>
      </c>
      <c r="CI44" s="4">
        <v>29.216698138212099</v>
      </c>
      <c r="CJ44" s="177">
        <v>1.49358505604043</v>
      </c>
      <c r="CK44" s="4">
        <v>23.014781008301799</v>
      </c>
      <c r="CL44" s="177">
        <v>2.5576666745699201</v>
      </c>
      <c r="CM44" s="4">
        <v>-12.201597567028299</v>
      </c>
      <c r="CN44" s="177">
        <v>3.1857832272195901</v>
      </c>
      <c r="CO44" s="4">
        <v>17.677561998084101</v>
      </c>
      <c r="CP44" s="177">
        <v>1.32956326708161</v>
      </c>
      <c r="CQ44" s="4">
        <v>22.9689905217123</v>
      </c>
      <c r="CR44" s="177">
        <v>2.10038791833174</v>
      </c>
      <c r="CS44" s="4">
        <v>15.974988468324099</v>
      </c>
      <c r="CT44" s="177">
        <v>1.5888678596710699</v>
      </c>
      <c r="CU44" s="4">
        <v>16.552023733966301</v>
      </c>
      <c r="CV44" s="177">
        <v>2.2727583737253498</v>
      </c>
      <c r="CW44" s="4">
        <v>-6.4169667877460403</v>
      </c>
      <c r="CX44" s="177">
        <v>3.1160669260185601</v>
      </c>
      <c r="CY44" s="4">
        <v>23.178330656581299</v>
      </c>
      <c r="CZ44" s="177">
        <v>1.43558355313256</v>
      </c>
      <c r="DA44" s="4">
        <v>26.799772838789998</v>
      </c>
      <c r="DB44" s="177">
        <v>2.4988450402311599</v>
      </c>
      <c r="DC44" s="4">
        <v>23.226388511859501</v>
      </c>
      <c r="DD44" s="177">
        <v>1.7337263344092699</v>
      </c>
      <c r="DE44" s="4">
        <v>19.4465382224937</v>
      </c>
      <c r="DF44" s="177">
        <v>2.6443517512406398</v>
      </c>
      <c r="DG44" s="4">
        <v>-7.35323461629633</v>
      </c>
      <c r="DH44" s="177">
        <v>3.2681573163559698</v>
      </c>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8"/>
    </row>
    <row r="45" spans="1:156" ht="13" customHeight="1" x14ac:dyDescent="0.35">
      <c r="A45" s="3" t="s">
        <v>385</v>
      </c>
      <c r="B45" s="171">
        <v>2</v>
      </c>
      <c r="C45" s="4">
        <v>54.949939781683398</v>
      </c>
      <c r="D45" s="177">
        <v>1.20037768935335</v>
      </c>
      <c r="E45" s="4">
        <v>55.675256167188998</v>
      </c>
      <c r="F45" s="177">
        <v>3.73097820853507</v>
      </c>
      <c r="G45" s="4">
        <v>57.104470253970597</v>
      </c>
      <c r="H45" s="177">
        <v>1.6227916966884</v>
      </c>
      <c r="I45" s="4">
        <v>50.250319102025301</v>
      </c>
      <c r="J45" s="177">
        <v>2.1720147653284898</v>
      </c>
      <c r="K45" s="4">
        <v>-5.4249370651637001</v>
      </c>
      <c r="L45" s="177">
        <v>4.2224040270012697</v>
      </c>
      <c r="M45" s="4">
        <v>23.1516232057233</v>
      </c>
      <c r="N45" s="177">
        <v>0.97181364243579804</v>
      </c>
      <c r="O45" s="4">
        <v>25.474135997923501</v>
      </c>
      <c r="P45" s="177">
        <v>3.01284179137174</v>
      </c>
      <c r="Q45" s="4">
        <v>23.424877864389501</v>
      </c>
      <c r="R45" s="177">
        <v>1.2379494649485501</v>
      </c>
      <c r="S45" s="4">
        <v>21.813164445560101</v>
      </c>
      <c r="T45" s="177">
        <v>1.6410388859415299</v>
      </c>
      <c r="U45" s="4">
        <v>-3.6609715523633701</v>
      </c>
      <c r="V45" s="177">
        <v>3.6302890205364098</v>
      </c>
      <c r="W45" s="4">
        <v>43.040881318940102</v>
      </c>
      <c r="X45" s="177">
        <v>1.0850337516181401</v>
      </c>
      <c r="Y45" s="4">
        <v>42.1454599181112</v>
      </c>
      <c r="Z45" s="177">
        <v>3.7704798006145901</v>
      </c>
      <c r="AA45" s="4">
        <v>45.538194781820501</v>
      </c>
      <c r="AB45" s="177">
        <v>1.2260667001072201</v>
      </c>
      <c r="AC45" s="4">
        <v>38.1987266446571</v>
      </c>
      <c r="AD45" s="177">
        <v>1.9810536340696201</v>
      </c>
      <c r="AE45" s="4">
        <v>-3.9467332734541301</v>
      </c>
      <c r="AF45" s="177">
        <v>4.2223196971425896</v>
      </c>
      <c r="AG45" s="4">
        <v>37.078615426223003</v>
      </c>
      <c r="AH45" s="177">
        <v>1.0730739393022699</v>
      </c>
      <c r="AI45" s="4">
        <v>42.504674731579797</v>
      </c>
      <c r="AJ45" s="177">
        <v>3.4880365267231599</v>
      </c>
      <c r="AK45" s="4">
        <v>37.946030862474103</v>
      </c>
      <c r="AL45" s="177">
        <v>1.3201885364160399</v>
      </c>
      <c r="AM45" s="4">
        <v>33.429504959170004</v>
      </c>
      <c r="AN45" s="177">
        <v>1.8500361177901301</v>
      </c>
      <c r="AO45" s="4">
        <v>-9.0751697724098399</v>
      </c>
      <c r="AP45" s="177">
        <v>4.0269125230969101</v>
      </c>
      <c r="AQ45" s="4">
        <v>30.360820034428201</v>
      </c>
      <c r="AR45" s="177">
        <v>0.95408519055567897</v>
      </c>
      <c r="AS45" s="4">
        <v>29.680569160336599</v>
      </c>
      <c r="AT45" s="177">
        <v>3.3298092035794</v>
      </c>
      <c r="AU45" s="4">
        <v>31.690777814314501</v>
      </c>
      <c r="AV45" s="177">
        <v>1.28634536787623</v>
      </c>
      <c r="AW45" s="4">
        <v>27.7346968144121</v>
      </c>
      <c r="AX45" s="177">
        <v>1.5945728212847201</v>
      </c>
      <c r="AY45" s="4">
        <v>-1.9458723459245499</v>
      </c>
      <c r="AZ45" s="177">
        <v>3.79626895448019</v>
      </c>
      <c r="BA45" s="4">
        <v>35.038631421289601</v>
      </c>
      <c r="BB45" s="177">
        <v>1.0894726808189299</v>
      </c>
      <c r="BC45" s="4">
        <v>36.508449446931202</v>
      </c>
      <c r="BD45" s="177">
        <v>3.5965563082962899</v>
      </c>
      <c r="BE45" s="4">
        <v>37.054338130524698</v>
      </c>
      <c r="BF45" s="177">
        <v>1.27244204701882</v>
      </c>
      <c r="BG45" s="4">
        <v>30.442436523181801</v>
      </c>
      <c r="BH45" s="177">
        <v>1.94609923114562</v>
      </c>
      <c r="BI45" s="4">
        <v>-6.0660129237494802</v>
      </c>
      <c r="BJ45" s="177">
        <v>4.1350293041966104</v>
      </c>
      <c r="BK45" s="4">
        <v>51.2715234390635</v>
      </c>
      <c r="BL45" s="177">
        <v>1.14293982633405</v>
      </c>
      <c r="BM45" s="4">
        <v>48.449402514692601</v>
      </c>
      <c r="BN45" s="177">
        <v>4.0090152224698397</v>
      </c>
      <c r="BO45" s="4">
        <v>52.937251925914801</v>
      </c>
      <c r="BP45" s="177">
        <v>1.4541178978214999</v>
      </c>
      <c r="BQ45" s="4">
        <v>48.6402536192154</v>
      </c>
      <c r="BR45" s="177">
        <v>2.0374647587902301</v>
      </c>
      <c r="BS45" s="4">
        <v>0.19085110452275</v>
      </c>
      <c r="BT45" s="177">
        <v>4.39808297909663</v>
      </c>
      <c r="BU45" s="4">
        <v>29.264368831903202</v>
      </c>
      <c r="BV45" s="177">
        <v>1.13870927889523</v>
      </c>
      <c r="BW45" s="4">
        <v>32.017559611019699</v>
      </c>
      <c r="BX45" s="177">
        <v>3.4140712388524301</v>
      </c>
      <c r="BY45" s="4">
        <v>30.619235350689301</v>
      </c>
      <c r="BZ45" s="177">
        <v>1.4785419505527999</v>
      </c>
      <c r="CA45" s="4">
        <v>25.468741403810501</v>
      </c>
      <c r="CB45" s="177">
        <v>1.90103604827108</v>
      </c>
      <c r="CC45" s="4">
        <v>-6.5488182072091901</v>
      </c>
      <c r="CD45" s="177">
        <v>3.8251477355746899</v>
      </c>
      <c r="CE45" s="4">
        <v>42.046551088242097</v>
      </c>
      <c r="CF45" s="177">
        <v>1.10046345602907</v>
      </c>
      <c r="CG45" s="4">
        <v>44.840958650596299</v>
      </c>
      <c r="CH45" s="177">
        <v>3.6626945890406901</v>
      </c>
      <c r="CI45" s="4">
        <v>42.614125311991501</v>
      </c>
      <c r="CJ45" s="177">
        <v>1.2946160164332901</v>
      </c>
      <c r="CK45" s="4">
        <v>40.02197014123</v>
      </c>
      <c r="CL45" s="177">
        <v>1.94873801461997</v>
      </c>
      <c r="CM45" s="4">
        <v>-4.8189885093662896</v>
      </c>
      <c r="CN45" s="177">
        <v>3.8895073533977498</v>
      </c>
      <c r="CO45" s="4">
        <v>37.450330130685998</v>
      </c>
      <c r="CP45" s="177">
        <v>1.1728151938145599</v>
      </c>
      <c r="CQ45" s="4">
        <v>46.194681530732197</v>
      </c>
      <c r="CR45" s="177">
        <v>3.8099041006539398</v>
      </c>
      <c r="CS45" s="4">
        <v>38.512653259258002</v>
      </c>
      <c r="CT45" s="177">
        <v>1.30167069924056</v>
      </c>
      <c r="CU45" s="4">
        <v>32.131879688956701</v>
      </c>
      <c r="CV45" s="177">
        <v>1.91601185871404</v>
      </c>
      <c r="CW45" s="4">
        <v>-14.062801841775601</v>
      </c>
      <c r="CX45" s="177">
        <v>4.0565959195928603</v>
      </c>
      <c r="CY45" s="4">
        <v>40.9554798685866</v>
      </c>
      <c r="CZ45" s="177">
        <v>1.1153736586072001</v>
      </c>
      <c r="DA45" s="4">
        <v>38.706532552198901</v>
      </c>
      <c r="DB45" s="177">
        <v>3.58212860378918</v>
      </c>
      <c r="DC45" s="4">
        <v>42.271780645520998</v>
      </c>
      <c r="DD45" s="177">
        <v>1.5373400911205799</v>
      </c>
      <c r="DE45" s="4">
        <v>38.961548390875102</v>
      </c>
      <c r="DF45" s="177">
        <v>1.88638253840607</v>
      </c>
      <c r="DG45" s="4">
        <v>0.25501583867619398</v>
      </c>
      <c r="DH45" s="177">
        <v>4.1856057220781002</v>
      </c>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8"/>
    </row>
    <row r="46" spans="1:156" ht="13" customHeight="1" x14ac:dyDescent="0.35">
      <c r="A46" s="3" t="s">
        <v>386</v>
      </c>
      <c r="B46" s="171">
        <v>2</v>
      </c>
      <c r="C46" s="4">
        <v>65.280361264090899</v>
      </c>
      <c r="D46" s="177">
        <v>1.1389289134948699</v>
      </c>
      <c r="E46" s="4">
        <v>60.461114664638899</v>
      </c>
      <c r="F46" s="177">
        <v>6.6632269695217197</v>
      </c>
      <c r="G46" s="4">
        <v>67.482279895755894</v>
      </c>
      <c r="H46" s="177">
        <v>1.65069719480083</v>
      </c>
      <c r="I46" s="4">
        <v>62.848788049455798</v>
      </c>
      <c r="J46" s="177">
        <v>1.8662975707795899</v>
      </c>
      <c r="K46" s="4">
        <v>2.38767338481694</v>
      </c>
      <c r="L46" s="177">
        <v>7.0149170683104503</v>
      </c>
      <c r="M46" s="4">
        <v>18.626909400891702</v>
      </c>
      <c r="N46" s="177">
        <v>0.94283015707020101</v>
      </c>
      <c r="O46" s="4">
        <v>31.370013094639301</v>
      </c>
      <c r="P46" s="177">
        <v>6.6247410537014799</v>
      </c>
      <c r="Q46" s="4">
        <v>19.630081338706098</v>
      </c>
      <c r="R46" s="177">
        <v>1.40265795875812</v>
      </c>
      <c r="S46" s="4">
        <v>16.492039666610001</v>
      </c>
      <c r="T46" s="177">
        <v>1.3960754152252599</v>
      </c>
      <c r="U46" s="4">
        <v>-14.877973428029399</v>
      </c>
      <c r="V46" s="177">
        <v>6.8735192174751099</v>
      </c>
      <c r="W46" s="4">
        <v>38.8655214995729</v>
      </c>
      <c r="X46" s="177">
        <v>1.4547859728372401</v>
      </c>
      <c r="Y46" s="4">
        <v>25.705660960013201</v>
      </c>
      <c r="Z46" s="177">
        <v>6.7235641141493403</v>
      </c>
      <c r="AA46" s="4">
        <v>42.230240278278501</v>
      </c>
      <c r="AB46" s="177">
        <v>2.09347104196506</v>
      </c>
      <c r="AC46" s="4">
        <v>36.057952358637401</v>
      </c>
      <c r="AD46" s="177">
        <v>2.2086813712038902</v>
      </c>
      <c r="AE46" s="4">
        <v>10.3522913986241</v>
      </c>
      <c r="AF46" s="177">
        <v>7.1212544280406904</v>
      </c>
      <c r="AG46" s="4">
        <v>54.365300941072199</v>
      </c>
      <c r="AH46" s="177">
        <v>1.41697471987477</v>
      </c>
      <c r="AI46" s="4">
        <v>58.823964384402302</v>
      </c>
      <c r="AJ46" s="177">
        <v>7.6444976537771501</v>
      </c>
      <c r="AK46" s="4">
        <v>50.347575812013602</v>
      </c>
      <c r="AL46" s="177">
        <v>2.1131571400726799</v>
      </c>
      <c r="AM46" s="4">
        <v>58.782709445886702</v>
      </c>
      <c r="AN46" s="177">
        <v>2.0486289510296798</v>
      </c>
      <c r="AO46" s="4">
        <v>-4.1254938515571403E-2</v>
      </c>
      <c r="AP46" s="177">
        <v>7.4856914143785698</v>
      </c>
      <c r="AQ46" s="4">
        <v>37.1991511159639</v>
      </c>
      <c r="AR46" s="177">
        <v>1.4189088740333999</v>
      </c>
      <c r="AS46" s="4">
        <v>38.381396099244</v>
      </c>
      <c r="AT46" s="177">
        <v>6.9627547168780701</v>
      </c>
      <c r="AU46" s="4">
        <v>38.155340002001701</v>
      </c>
      <c r="AV46" s="177">
        <v>2.3660305718008501</v>
      </c>
      <c r="AW46" s="4">
        <v>35.915224693295499</v>
      </c>
      <c r="AX46" s="177">
        <v>2.1077642106526699</v>
      </c>
      <c r="AY46" s="4">
        <v>-2.4661714059485602</v>
      </c>
      <c r="AZ46" s="177">
        <v>6.8676919526428604</v>
      </c>
      <c r="BA46" s="4">
        <v>33.949273156026202</v>
      </c>
      <c r="BB46" s="177">
        <v>1.4638837822911199</v>
      </c>
      <c r="BC46" s="4">
        <v>29.0989091804216</v>
      </c>
      <c r="BD46" s="177">
        <v>7.1994186698633396</v>
      </c>
      <c r="BE46" s="4">
        <v>33.554542017905703</v>
      </c>
      <c r="BF46" s="177">
        <v>1.81285884261793</v>
      </c>
      <c r="BG46" s="4">
        <v>34.445600557925403</v>
      </c>
      <c r="BH46" s="177">
        <v>2.3323989959048101</v>
      </c>
      <c r="BI46" s="4">
        <v>5.3466913775038201</v>
      </c>
      <c r="BJ46" s="177">
        <v>7.4309868494307896</v>
      </c>
      <c r="BK46" s="4">
        <v>33.2147117995396</v>
      </c>
      <c r="BL46" s="177">
        <v>1.34535441346296</v>
      </c>
      <c r="BM46" s="4">
        <v>21.2152770595515</v>
      </c>
      <c r="BN46" s="177">
        <v>5.3426674305126998</v>
      </c>
      <c r="BO46" s="4">
        <v>35.090387864308703</v>
      </c>
      <c r="BP46" s="177">
        <v>2.0364468946551302</v>
      </c>
      <c r="BQ46" s="4">
        <v>31.821169726880601</v>
      </c>
      <c r="BR46" s="177">
        <v>2.0465086566766502</v>
      </c>
      <c r="BS46" s="4">
        <v>10.605892667329099</v>
      </c>
      <c r="BT46" s="177">
        <v>6.0111073321753103</v>
      </c>
      <c r="BU46" s="4">
        <v>13.522049940302299</v>
      </c>
      <c r="BV46" s="177">
        <v>0.95339667581278098</v>
      </c>
      <c r="BW46" s="4">
        <v>18.998655948926899</v>
      </c>
      <c r="BX46" s="177">
        <v>6.2934637909470199</v>
      </c>
      <c r="BY46" s="4">
        <v>14.9201398255224</v>
      </c>
      <c r="BZ46" s="177">
        <v>1.2511292095067299</v>
      </c>
      <c r="CA46" s="4">
        <v>11.286258680458801</v>
      </c>
      <c r="CB46" s="177">
        <v>1.17959302516605</v>
      </c>
      <c r="CC46" s="4">
        <v>-7.7123972684681199</v>
      </c>
      <c r="CD46" s="177">
        <v>6.4230100067395801</v>
      </c>
      <c r="CE46" s="4">
        <v>83.412256541794605</v>
      </c>
      <c r="CF46" s="177">
        <v>1.0107384701133</v>
      </c>
      <c r="CG46" s="4">
        <v>72.328215432958899</v>
      </c>
      <c r="CH46" s="177">
        <v>6.7855481215341902</v>
      </c>
      <c r="CI46" s="4">
        <v>79.819652515385698</v>
      </c>
      <c r="CJ46" s="177">
        <v>1.6054634158004799</v>
      </c>
      <c r="CK46" s="4">
        <v>88.5390951298197</v>
      </c>
      <c r="CL46" s="177">
        <v>1.30468068748405</v>
      </c>
      <c r="CM46" s="4">
        <v>16.2108796968608</v>
      </c>
      <c r="CN46" s="177">
        <v>7.0494196174986401</v>
      </c>
      <c r="CO46" s="4">
        <v>33.170334251236802</v>
      </c>
      <c r="CP46" s="177">
        <v>1.39570088375171</v>
      </c>
      <c r="CQ46" s="4">
        <v>35.174414527099799</v>
      </c>
      <c r="CR46" s="177">
        <v>6.3691627550962604</v>
      </c>
      <c r="CS46" s="4">
        <v>33.697942113807699</v>
      </c>
      <c r="CT46" s="177">
        <v>1.87748384920988</v>
      </c>
      <c r="CU46" s="4">
        <v>32.192172739855103</v>
      </c>
      <c r="CV46" s="177">
        <v>1.90863833838901</v>
      </c>
      <c r="CW46" s="4">
        <v>-2.9822417872447602</v>
      </c>
      <c r="CX46" s="177">
        <v>6.7771761633642802</v>
      </c>
      <c r="CY46" s="4">
        <v>46.7229739112069</v>
      </c>
      <c r="CZ46" s="177">
        <v>1.3586711146967601</v>
      </c>
      <c r="DA46" s="4">
        <v>48.662637699347997</v>
      </c>
      <c r="DB46" s="177">
        <v>8.00640546510642</v>
      </c>
      <c r="DC46" s="4">
        <v>50.631579655042401</v>
      </c>
      <c r="DD46" s="177">
        <v>2.0937354576770701</v>
      </c>
      <c r="DE46" s="4">
        <v>42.270076820996799</v>
      </c>
      <c r="DF46" s="177">
        <v>2.18826754300756</v>
      </c>
      <c r="DG46" s="4">
        <v>-6.3925608783511896</v>
      </c>
      <c r="DH46" s="177">
        <v>8.6051416353915506</v>
      </c>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8"/>
    </row>
    <row r="47" spans="1:156" ht="13" customHeight="1" x14ac:dyDescent="0.35">
      <c r="A47" s="3" t="s">
        <v>387</v>
      </c>
      <c r="B47" s="171">
        <v>2</v>
      </c>
      <c r="C47" s="4">
        <v>72.712774609354994</v>
      </c>
      <c r="D47" s="177">
        <v>1.1211904153434</v>
      </c>
      <c r="E47" s="4">
        <v>74.296090628715007</v>
      </c>
      <c r="F47" s="177">
        <v>5.9176801986428398</v>
      </c>
      <c r="G47" s="4">
        <v>70.528073979134604</v>
      </c>
      <c r="H47" s="177">
        <v>1.9694912244134599</v>
      </c>
      <c r="I47" s="4">
        <v>73.928718830051906</v>
      </c>
      <c r="J47" s="177">
        <v>1.3235321654504899</v>
      </c>
      <c r="K47" s="4">
        <v>-0.36737179866312902</v>
      </c>
      <c r="L47" s="177">
        <v>5.9531901173157697</v>
      </c>
      <c r="M47" s="4">
        <v>17.939257910289999</v>
      </c>
      <c r="N47" s="177">
        <v>0.86190904244367095</v>
      </c>
      <c r="O47" s="4">
        <v>34.708749969278003</v>
      </c>
      <c r="P47" s="177">
        <v>5.9443491364459398</v>
      </c>
      <c r="Q47" s="4">
        <v>18.7204776693257</v>
      </c>
      <c r="R47" s="177">
        <v>1.4441727435830201</v>
      </c>
      <c r="S47" s="4">
        <v>16.502100719195901</v>
      </c>
      <c r="T47" s="177">
        <v>1.19624607418174</v>
      </c>
      <c r="U47" s="4">
        <v>-18.206649250082201</v>
      </c>
      <c r="V47" s="177">
        <v>6.0656386708169796</v>
      </c>
      <c r="W47" s="4">
        <v>36.367741081450497</v>
      </c>
      <c r="X47" s="177">
        <v>1.13768422736874</v>
      </c>
      <c r="Y47" s="4">
        <v>41.5399556224557</v>
      </c>
      <c r="Z47" s="177">
        <v>6.3490240327120899</v>
      </c>
      <c r="AA47" s="4">
        <v>36.778568855478902</v>
      </c>
      <c r="AB47" s="177">
        <v>1.84959005182708</v>
      </c>
      <c r="AC47" s="4">
        <v>35.751971058611801</v>
      </c>
      <c r="AD47" s="177">
        <v>1.49679275926936</v>
      </c>
      <c r="AE47" s="4">
        <v>-5.7879845638438701</v>
      </c>
      <c r="AF47" s="177">
        <v>6.4966697836389704</v>
      </c>
      <c r="AG47" s="4">
        <v>61.581415504615599</v>
      </c>
      <c r="AH47" s="177">
        <v>1.23751019203278</v>
      </c>
      <c r="AI47" s="4">
        <v>62.542346371297697</v>
      </c>
      <c r="AJ47" s="177">
        <v>7.6931729792064401</v>
      </c>
      <c r="AK47" s="4">
        <v>60.029350344848098</v>
      </c>
      <c r="AL47" s="177">
        <v>2.1069017069681499</v>
      </c>
      <c r="AM47" s="4">
        <v>62.456804292771601</v>
      </c>
      <c r="AN47" s="177">
        <v>1.52262275766163</v>
      </c>
      <c r="AO47" s="4">
        <v>-8.5542078526167104E-2</v>
      </c>
      <c r="AP47" s="177">
        <v>7.8912440817772502</v>
      </c>
      <c r="AQ47" s="4">
        <v>46.316578668992101</v>
      </c>
      <c r="AR47" s="177">
        <v>1.33461018296847</v>
      </c>
      <c r="AS47" s="4">
        <v>40.923448344832899</v>
      </c>
      <c r="AT47" s="177">
        <v>7.4287077732168703</v>
      </c>
      <c r="AU47" s="4">
        <v>45.7916429691414</v>
      </c>
      <c r="AV47" s="177">
        <v>1.7776114448425899</v>
      </c>
      <c r="AW47" s="4">
        <v>46.789612155587797</v>
      </c>
      <c r="AX47" s="177">
        <v>1.5387593557255299</v>
      </c>
      <c r="AY47" s="4">
        <v>5.8661638107549798</v>
      </c>
      <c r="AZ47" s="177">
        <v>7.4642113434152799</v>
      </c>
      <c r="BA47" s="4">
        <v>32.389536756421897</v>
      </c>
      <c r="BB47" s="177">
        <v>1.2479073215699601</v>
      </c>
      <c r="BC47" s="4">
        <v>36.678632425629303</v>
      </c>
      <c r="BD47" s="177">
        <v>7.3289932945014096</v>
      </c>
      <c r="BE47" s="4">
        <v>30.927873343878801</v>
      </c>
      <c r="BF47" s="177">
        <v>1.86671165680052</v>
      </c>
      <c r="BG47" s="4">
        <v>33.016795427616799</v>
      </c>
      <c r="BH47" s="177">
        <v>1.5203903326824699</v>
      </c>
      <c r="BI47" s="4">
        <v>-3.6618369980124998</v>
      </c>
      <c r="BJ47" s="177">
        <v>7.4520921849502502</v>
      </c>
      <c r="BK47" s="4">
        <v>42.791701685673999</v>
      </c>
      <c r="BL47" s="177">
        <v>1.32072273686983</v>
      </c>
      <c r="BM47" s="4">
        <v>44.574895739876901</v>
      </c>
      <c r="BN47" s="177">
        <v>6.8779696621511501</v>
      </c>
      <c r="BO47" s="4">
        <v>45.354233946742902</v>
      </c>
      <c r="BP47" s="177">
        <v>2.2370325772436801</v>
      </c>
      <c r="BQ47" s="4">
        <v>40.958558280127299</v>
      </c>
      <c r="BR47" s="177">
        <v>1.42289071625576</v>
      </c>
      <c r="BS47" s="4">
        <v>-3.6163374597495501</v>
      </c>
      <c r="BT47" s="177">
        <v>7.0514479939789796</v>
      </c>
      <c r="BU47" s="4">
        <v>16.3746516603724</v>
      </c>
      <c r="BV47" s="177">
        <v>0.914943151394216</v>
      </c>
      <c r="BW47" s="4">
        <v>27.274417274782198</v>
      </c>
      <c r="BX47" s="177">
        <v>5.7907964900780797</v>
      </c>
      <c r="BY47" s="4">
        <v>19.496488442315201</v>
      </c>
      <c r="BZ47" s="177">
        <v>1.55327483151721</v>
      </c>
      <c r="CA47" s="4">
        <v>13.661140813407499</v>
      </c>
      <c r="CB47" s="177">
        <v>1.0246007693563699</v>
      </c>
      <c r="CC47" s="4">
        <v>-13.613276461374801</v>
      </c>
      <c r="CD47" s="177">
        <v>5.7688533602598797</v>
      </c>
      <c r="CE47" s="4">
        <v>70.724663618751094</v>
      </c>
      <c r="CF47" s="177">
        <v>1.35402621407155</v>
      </c>
      <c r="CG47" s="4">
        <v>71.059077298898899</v>
      </c>
      <c r="CH47" s="177">
        <v>6.8889148721699804</v>
      </c>
      <c r="CI47" s="4">
        <v>70.808682597134805</v>
      </c>
      <c r="CJ47" s="177">
        <v>1.92020167407264</v>
      </c>
      <c r="CK47" s="4">
        <v>70.556883805765906</v>
      </c>
      <c r="CL47" s="177">
        <v>1.5328769080626901</v>
      </c>
      <c r="CM47" s="4">
        <v>-0.50219349313295003</v>
      </c>
      <c r="CN47" s="177">
        <v>6.7158722279500997</v>
      </c>
      <c r="CO47" s="4">
        <v>20.5327340860863</v>
      </c>
      <c r="CP47" s="177">
        <v>0.91368087017284605</v>
      </c>
      <c r="CQ47" s="4">
        <v>26.8785169434395</v>
      </c>
      <c r="CR47" s="177">
        <v>7.7411293600373501</v>
      </c>
      <c r="CS47" s="4">
        <v>21.811388693281099</v>
      </c>
      <c r="CT47" s="177">
        <v>1.67612834696573</v>
      </c>
      <c r="CU47" s="4">
        <v>19.3581896889178</v>
      </c>
      <c r="CV47" s="177">
        <v>1.2104733519645201</v>
      </c>
      <c r="CW47" s="4">
        <v>-7.5203272545216704</v>
      </c>
      <c r="CX47" s="177">
        <v>7.8907819736487603</v>
      </c>
      <c r="CY47" s="4">
        <v>69.685034355946101</v>
      </c>
      <c r="CZ47" s="177">
        <v>1.1418389935645199</v>
      </c>
      <c r="DA47" s="4">
        <v>56.593631322984699</v>
      </c>
      <c r="DB47" s="177">
        <v>5.6605524069413802</v>
      </c>
      <c r="DC47" s="4">
        <v>70.046799939506101</v>
      </c>
      <c r="DD47" s="177">
        <v>1.91571502642721</v>
      </c>
      <c r="DE47" s="4">
        <v>70.040207265535798</v>
      </c>
      <c r="DF47" s="177">
        <v>1.5172083008185699</v>
      </c>
      <c r="DG47" s="4">
        <v>13.4465759425511</v>
      </c>
      <c r="DH47" s="177">
        <v>5.8432944325899703</v>
      </c>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8"/>
    </row>
    <row r="48" spans="1:156" ht="13" customHeight="1" x14ac:dyDescent="0.35">
      <c r="A48" s="3" t="s">
        <v>388</v>
      </c>
      <c r="B48" s="171">
        <v>2</v>
      </c>
      <c r="C48" s="4">
        <v>64.252581381257897</v>
      </c>
      <c r="D48" s="177">
        <v>1.41288075877341</v>
      </c>
      <c r="E48" s="4">
        <v>64.579885854518807</v>
      </c>
      <c r="F48" s="177">
        <v>3.2966937312149498</v>
      </c>
      <c r="G48" s="4">
        <v>65.458628320176004</v>
      </c>
      <c r="H48" s="177">
        <v>1.6814386501705301</v>
      </c>
      <c r="I48" s="4">
        <v>61.567363836981599</v>
      </c>
      <c r="J48" s="177">
        <v>2.14667631900496</v>
      </c>
      <c r="K48" s="4">
        <v>-3.0125220175372101</v>
      </c>
      <c r="L48" s="177">
        <v>3.7667605737238601</v>
      </c>
      <c r="M48" s="4">
        <v>12.6594006927488</v>
      </c>
      <c r="N48" s="177">
        <v>0.83625480524597096</v>
      </c>
      <c r="O48" s="4">
        <v>13.526403660327899</v>
      </c>
      <c r="P48" s="177">
        <v>2.34087295348905</v>
      </c>
      <c r="Q48" s="4">
        <v>13.4228434744584</v>
      </c>
      <c r="R48" s="177">
        <v>1.1644006157240401</v>
      </c>
      <c r="S48" s="4">
        <v>10.5959124989161</v>
      </c>
      <c r="T48" s="177">
        <v>1.1963678831148901</v>
      </c>
      <c r="U48" s="4">
        <v>-2.9304911614117799</v>
      </c>
      <c r="V48" s="177">
        <v>2.6166587736943101</v>
      </c>
      <c r="W48" s="4">
        <v>43.0268799979074</v>
      </c>
      <c r="X48" s="177">
        <v>1.59199040761639</v>
      </c>
      <c r="Y48" s="4">
        <v>45.943286423140101</v>
      </c>
      <c r="Z48" s="177">
        <v>3.2504783288214001</v>
      </c>
      <c r="AA48" s="4">
        <v>43.2364458559477</v>
      </c>
      <c r="AB48" s="177">
        <v>2.0107641756638399</v>
      </c>
      <c r="AC48" s="4">
        <v>41.166041737351698</v>
      </c>
      <c r="AD48" s="177">
        <v>2.3274925952788199</v>
      </c>
      <c r="AE48" s="4">
        <v>-4.7772446857884496</v>
      </c>
      <c r="AF48" s="177">
        <v>3.7881761387299999</v>
      </c>
      <c r="AG48" s="4">
        <v>37.755094495341702</v>
      </c>
      <c r="AH48" s="177">
        <v>1.61106218769468</v>
      </c>
      <c r="AI48" s="4">
        <v>35.01564576853</v>
      </c>
      <c r="AJ48" s="177">
        <v>3.1127152619833498</v>
      </c>
      <c r="AK48" s="4">
        <v>38.022802555544899</v>
      </c>
      <c r="AL48" s="177">
        <v>1.9114713358204001</v>
      </c>
      <c r="AM48" s="4">
        <v>37.693852922774497</v>
      </c>
      <c r="AN48" s="177">
        <v>2.3825662131771099</v>
      </c>
      <c r="AO48" s="4">
        <v>2.6782071542444799</v>
      </c>
      <c r="AP48" s="177">
        <v>3.9325708965109301</v>
      </c>
      <c r="AQ48" s="4">
        <v>36.306725692470202</v>
      </c>
      <c r="AR48" s="177">
        <v>1.4516741330316101</v>
      </c>
      <c r="AS48" s="4">
        <v>29.091731872981001</v>
      </c>
      <c r="AT48" s="177">
        <v>3.4302151777421801</v>
      </c>
      <c r="AU48" s="4">
        <v>36.523472972774201</v>
      </c>
      <c r="AV48" s="177">
        <v>1.80658568662763</v>
      </c>
      <c r="AW48" s="4">
        <v>37.699967894292698</v>
      </c>
      <c r="AX48" s="177">
        <v>2.1476049663749599</v>
      </c>
      <c r="AY48" s="4">
        <v>8.6082360213117095</v>
      </c>
      <c r="AZ48" s="177">
        <v>4.1329912293211803</v>
      </c>
      <c r="BA48" s="4">
        <v>34.615737396347498</v>
      </c>
      <c r="BB48" s="177">
        <v>1.5135355085804101</v>
      </c>
      <c r="BC48" s="4">
        <v>30.101714880015098</v>
      </c>
      <c r="BD48" s="177">
        <v>2.71544307450589</v>
      </c>
      <c r="BE48" s="4">
        <v>33.969060641366603</v>
      </c>
      <c r="BF48" s="177">
        <v>1.85703480893661</v>
      </c>
      <c r="BG48" s="4">
        <v>36.780744285635699</v>
      </c>
      <c r="BH48" s="177">
        <v>2.3089548943353502</v>
      </c>
      <c r="BI48" s="4">
        <v>6.6790294056205397</v>
      </c>
      <c r="BJ48" s="177">
        <v>3.4479523887036398</v>
      </c>
      <c r="BK48" s="4">
        <v>53.280124790798297</v>
      </c>
      <c r="BL48" s="177">
        <v>1.40931997366082</v>
      </c>
      <c r="BM48" s="4">
        <v>52.252185693956697</v>
      </c>
      <c r="BN48" s="177">
        <v>3.0778812099179298</v>
      </c>
      <c r="BO48" s="4">
        <v>53.825684867909999</v>
      </c>
      <c r="BP48" s="177">
        <v>1.9552574790689401</v>
      </c>
      <c r="BQ48" s="4">
        <v>52.252932546054602</v>
      </c>
      <c r="BR48" s="177">
        <v>2.1800403060468101</v>
      </c>
      <c r="BS48" s="4">
        <v>7.4685209793301499E-4</v>
      </c>
      <c r="BT48" s="177">
        <v>3.7076696833865501</v>
      </c>
      <c r="BU48" s="4">
        <v>34.200212462368597</v>
      </c>
      <c r="BV48" s="177">
        <v>1.2823761833812699</v>
      </c>
      <c r="BW48" s="4">
        <v>31.053513230972602</v>
      </c>
      <c r="BX48" s="177">
        <v>3.3858820134933998</v>
      </c>
      <c r="BY48" s="4">
        <v>34.809464282353296</v>
      </c>
      <c r="BZ48" s="177">
        <v>1.62065453261352</v>
      </c>
      <c r="CA48" s="4">
        <v>33.894934006590901</v>
      </c>
      <c r="CB48" s="177">
        <v>2.1377747821418098</v>
      </c>
      <c r="CC48" s="4">
        <v>2.8414207756182499</v>
      </c>
      <c r="CD48" s="177">
        <v>4.0187944236695703</v>
      </c>
      <c r="CE48" s="4">
        <v>49.851436544051097</v>
      </c>
      <c r="CF48" s="177">
        <v>2.2685004088280301</v>
      </c>
      <c r="CG48" s="4">
        <v>44.7796052206265</v>
      </c>
      <c r="CH48" s="177">
        <v>3.75468453716099</v>
      </c>
      <c r="CI48" s="4">
        <v>50.499201054763603</v>
      </c>
      <c r="CJ48" s="177">
        <v>2.5972853597162899</v>
      </c>
      <c r="CK48" s="4">
        <v>50.068452555051898</v>
      </c>
      <c r="CL48" s="177">
        <v>2.8953234366476801</v>
      </c>
      <c r="CM48" s="4">
        <v>5.2888473344253901</v>
      </c>
      <c r="CN48" s="177">
        <v>4.0019651068980799</v>
      </c>
      <c r="CO48" s="4">
        <v>20.762995340041599</v>
      </c>
      <c r="CP48" s="177">
        <v>1.0548091314900001</v>
      </c>
      <c r="CQ48" s="4">
        <v>19.482653227327699</v>
      </c>
      <c r="CR48" s="177">
        <v>2.8481440059784502</v>
      </c>
      <c r="CS48" s="4">
        <v>20.080392871493199</v>
      </c>
      <c r="CT48" s="177">
        <v>1.28925580599131</v>
      </c>
      <c r="CU48" s="4">
        <v>22.533555052167401</v>
      </c>
      <c r="CV48" s="177">
        <v>1.8839651269331901</v>
      </c>
      <c r="CW48" s="4">
        <v>3.05090182483971</v>
      </c>
      <c r="CX48" s="177">
        <v>3.4177331494398602</v>
      </c>
      <c r="CY48" s="4">
        <v>47.8391798634566</v>
      </c>
      <c r="CZ48" s="177">
        <v>1.46117484316362</v>
      </c>
      <c r="DA48" s="4">
        <v>48.641285289722603</v>
      </c>
      <c r="DB48" s="177">
        <v>3.3851281356050502</v>
      </c>
      <c r="DC48" s="4">
        <v>47.847079552300002</v>
      </c>
      <c r="DD48" s="177">
        <v>1.8639449430236401</v>
      </c>
      <c r="DE48" s="4">
        <v>47.225019113217002</v>
      </c>
      <c r="DF48" s="177">
        <v>2.3598187286974102</v>
      </c>
      <c r="DG48" s="4">
        <v>-1.4162661765056701</v>
      </c>
      <c r="DH48" s="177">
        <v>3.9694994028755302</v>
      </c>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8"/>
    </row>
    <row r="49" spans="1:156" ht="13" customHeight="1" x14ac:dyDescent="0.35">
      <c r="A49" s="3" t="s">
        <v>389</v>
      </c>
      <c r="B49" s="171">
        <v>2</v>
      </c>
      <c r="C49" s="4">
        <v>82.324120588382897</v>
      </c>
      <c r="D49" s="177">
        <v>0.94091324996437797</v>
      </c>
      <c r="E49" s="4">
        <v>82.382583007385506</v>
      </c>
      <c r="F49" s="177">
        <v>5.0877545893079796</v>
      </c>
      <c r="G49" s="4">
        <v>82.675551469897599</v>
      </c>
      <c r="H49" s="177">
        <v>1.02117164735093</v>
      </c>
      <c r="I49" s="4">
        <v>80.463116152081</v>
      </c>
      <c r="J49" s="177">
        <v>2.3469208102549999</v>
      </c>
      <c r="K49" s="4">
        <v>-1.91946685530455</v>
      </c>
      <c r="L49" s="177">
        <v>5.6685947850734602</v>
      </c>
      <c r="M49" s="4">
        <v>40.419352007319397</v>
      </c>
      <c r="N49" s="177">
        <v>1.3663792826399499</v>
      </c>
      <c r="O49" s="4">
        <v>40.711083506925398</v>
      </c>
      <c r="P49" s="177">
        <v>6.6808124428695601</v>
      </c>
      <c r="Q49" s="4">
        <v>41.029606076752998</v>
      </c>
      <c r="R49" s="177">
        <v>1.3836711709062</v>
      </c>
      <c r="S49" s="4">
        <v>38.074433785864201</v>
      </c>
      <c r="T49" s="177">
        <v>3.1436446473826898</v>
      </c>
      <c r="U49" s="4">
        <v>-2.6366497210611599</v>
      </c>
      <c r="V49" s="177">
        <v>6.7410932816851901</v>
      </c>
      <c r="W49" s="4">
        <v>72.673966524356899</v>
      </c>
      <c r="X49" s="177">
        <v>1.11089755706245</v>
      </c>
      <c r="Y49" s="4">
        <v>68.440597431040302</v>
      </c>
      <c r="Z49" s="177">
        <v>5.1889479080237102</v>
      </c>
      <c r="AA49" s="4">
        <v>73.264916072296003</v>
      </c>
      <c r="AB49" s="177">
        <v>1.29384486933191</v>
      </c>
      <c r="AC49" s="4">
        <v>72.290656957528995</v>
      </c>
      <c r="AD49" s="177">
        <v>2.4395759277852198</v>
      </c>
      <c r="AE49" s="4">
        <v>3.8500595264887498</v>
      </c>
      <c r="AF49" s="177">
        <v>5.6312733995106399</v>
      </c>
      <c r="AG49" s="4">
        <v>74.849310976674104</v>
      </c>
      <c r="AH49" s="177">
        <v>1.0897885468603099</v>
      </c>
      <c r="AI49" s="4">
        <v>77.410842989923395</v>
      </c>
      <c r="AJ49" s="177">
        <v>4.9364456871903597</v>
      </c>
      <c r="AK49" s="4">
        <v>75.495590583177801</v>
      </c>
      <c r="AL49" s="177">
        <v>1.2764755660871201</v>
      </c>
      <c r="AM49" s="4">
        <v>72.270698955991406</v>
      </c>
      <c r="AN49" s="177">
        <v>2.2945561656797602</v>
      </c>
      <c r="AO49" s="4">
        <v>-5.1401440339320503</v>
      </c>
      <c r="AP49" s="177">
        <v>5.4325107211641903</v>
      </c>
      <c r="AQ49" s="4">
        <v>71.962536840977293</v>
      </c>
      <c r="AR49" s="177">
        <v>1.1015705253508701</v>
      </c>
      <c r="AS49" s="4">
        <v>72.880742176527406</v>
      </c>
      <c r="AT49" s="177">
        <v>6.4680636221934797</v>
      </c>
      <c r="AU49" s="4">
        <v>72.252379518524606</v>
      </c>
      <c r="AV49" s="177">
        <v>1.16209239660145</v>
      </c>
      <c r="AW49" s="4">
        <v>70.1679489517484</v>
      </c>
      <c r="AX49" s="177">
        <v>2.61457661592021</v>
      </c>
      <c r="AY49" s="4">
        <v>-2.7127932247790199</v>
      </c>
      <c r="AZ49" s="177">
        <v>6.6800598549470402</v>
      </c>
      <c r="BA49" s="4">
        <v>68.646845618035897</v>
      </c>
      <c r="BB49" s="177">
        <v>1.1339219520139401</v>
      </c>
      <c r="BC49" s="4">
        <v>64.949620025465194</v>
      </c>
      <c r="BD49" s="177">
        <v>6.2366468422764703</v>
      </c>
      <c r="BE49" s="4">
        <v>69.741057127872594</v>
      </c>
      <c r="BF49" s="177">
        <v>1.3220762917476401</v>
      </c>
      <c r="BG49" s="4">
        <v>66.185895880611099</v>
      </c>
      <c r="BH49" s="177">
        <v>2.2994982346161201</v>
      </c>
      <c r="BI49" s="4">
        <v>1.2362758551459101</v>
      </c>
      <c r="BJ49" s="177">
        <v>6.5949409268650996</v>
      </c>
      <c r="BK49" s="4">
        <v>76.500291296350696</v>
      </c>
      <c r="BL49" s="177">
        <v>1.0543290384091999</v>
      </c>
      <c r="BM49" s="4">
        <v>72.248080554322996</v>
      </c>
      <c r="BN49" s="177">
        <v>6.3586220670868698</v>
      </c>
      <c r="BO49" s="4">
        <v>77.5831426844764</v>
      </c>
      <c r="BP49" s="177">
        <v>1.2288445243308901</v>
      </c>
      <c r="BQ49" s="4">
        <v>72.020286752326896</v>
      </c>
      <c r="BR49" s="177">
        <v>2.39406929160464</v>
      </c>
      <c r="BS49" s="4">
        <v>-0.2277938019961</v>
      </c>
      <c r="BT49" s="177">
        <v>6.7166034768436704</v>
      </c>
      <c r="BU49" s="4">
        <v>55.525490238863298</v>
      </c>
      <c r="BV49" s="177">
        <v>1.3028499906236799</v>
      </c>
      <c r="BW49" s="4">
        <v>49.984890026197</v>
      </c>
      <c r="BX49" s="177">
        <v>7.8801805800014701</v>
      </c>
      <c r="BY49" s="4">
        <v>56.507386237130902</v>
      </c>
      <c r="BZ49" s="177">
        <v>1.4287985814875099</v>
      </c>
      <c r="CA49" s="4">
        <v>54.259475081054198</v>
      </c>
      <c r="CB49" s="177">
        <v>2.7517961641366</v>
      </c>
      <c r="CC49" s="4">
        <v>4.2745850548572504</v>
      </c>
      <c r="CD49" s="177">
        <v>8.3752064437459008</v>
      </c>
      <c r="CE49" s="4">
        <v>72.564626999110303</v>
      </c>
      <c r="CF49" s="177">
        <v>1.1027934565180599</v>
      </c>
      <c r="CG49" s="4">
        <v>75.802638011025607</v>
      </c>
      <c r="CH49" s="177">
        <v>5.4372727468200299</v>
      </c>
      <c r="CI49" s="4">
        <v>73.627008756179094</v>
      </c>
      <c r="CJ49" s="177">
        <v>1.27719352293365</v>
      </c>
      <c r="CK49" s="4">
        <v>68.215155647886704</v>
      </c>
      <c r="CL49" s="177">
        <v>2.64508765128044</v>
      </c>
      <c r="CM49" s="4">
        <v>-7.5874823631389603</v>
      </c>
      <c r="CN49" s="177">
        <v>5.8146104218061998</v>
      </c>
      <c r="CO49" s="4">
        <v>67.504763776987005</v>
      </c>
      <c r="CP49" s="177">
        <v>1.0955491004543201</v>
      </c>
      <c r="CQ49" s="4">
        <v>64.865488711005</v>
      </c>
      <c r="CR49" s="177">
        <v>7.1542867215777397</v>
      </c>
      <c r="CS49" s="4">
        <v>67.166657122382603</v>
      </c>
      <c r="CT49" s="177">
        <v>1.1643762826447701</v>
      </c>
      <c r="CU49" s="4">
        <v>69.961678602205097</v>
      </c>
      <c r="CV49" s="177">
        <v>2.6081406023453</v>
      </c>
      <c r="CW49" s="4">
        <v>5.0961898912000798</v>
      </c>
      <c r="CX49" s="177">
        <v>7.8186687801636499</v>
      </c>
      <c r="CY49" s="4">
        <v>46.976744421182303</v>
      </c>
      <c r="CZ49" s="177">
        <v>1.1686831910618201</v>
      </c>
      <c r="DA49" s="4">
        <v>48.463807844485899</v>
      </c>
      <c r="DB49" s="177">
        <v>6.8137834337946801</v>
      </c>
      <c r="DC49" s="4">
        <v>46.413002313720497</v>
      </c>
      <c r="DD49" s="177">
        <v>1.3105140089099001</v>
      </c>
      <c r="DE49" s="4">
        <v>47.808102461380201</v>
      </c>
      <c r="DF49" s="177">
        <v>2.5339339308788098</v>
      </c>
      <c r="DG49" s="4">
        <v>-0.65570538310564797</v>
      </c>
      <c r="DH49" s="177">
        <v>7.3580958234155496</v>
      </c>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8"/>
    </row>
    <row r="50" spans="1:156" ht="13" customHeight="1" x14ac:dyDescent="0.35">
      <c r="A50" s="3" t="s">
        <v>390</v>
      </c>
      <c r="B50" s="171">
        <v>2</v>
      </c>
      <c r="C50" s="4">
        <v>54.593307588283302</v>
      </c>
      <c r="D50" s="177">
        <v>1.2189570662287099</v>
      </c>
      <c r="E50" s="4">
        <v>44.384235076800302</v>
      </c>
      <c r="F50" s="177">
        <v>4.7758102930310304</v>
      </c>
      <c r="G50" s="4">
        <v>54.637962304865603</v>
      </c>
      <c r="H50" s="177">
        <v>1.6249176154282801</v>
      </c>
      <c r="I50" s="4">
        <v>55.593275750478099</v>
      </c>
      <c r="J50" s="177">
        <v>1.7751743325037701</v>
      </c>
      <c r="K50" s="4">
        <v>11.2090406736777</v>
      </c>
      <c r="L50" s="177">
        <v>5.0885751199971496</v>
      </c>
      <c r="M50" s="4">
        <v>16.6869200568328</v>
      </c>
      <c r="N50" s="177">
        <v>0.94634027783193198</v>
      </c>
      <c r="O50" s="4">
        <v>13.4849389786045</v>
      </c>
      <c r="P50" s="177">
        <v>2.8947114758100501</v>
      </c>
      <c r="Q50" s="4">
        <v>16.786862715657101</v>
      </c>
      <c r="R50" s="177">
        <v>1.3103216245743201</v>
      </c>
      <c r="S50" s="4">
        <v>16.9121026149218</v>
      </c>
      <c r="T50" s="177">
        <v>1.4208097524938099</v>
      </c>
      <c r="U50" s="4">
        <v>3.4271636363173199</v>
      </c>
      <c r="V50" s="177">
        <v>3.0779507050058399</v>
      </c>
      <c r="W50" s="4">
        <v>46.750705163685701</v>
      </c>
      <c r="X50" s="177">
        <v>1.3025123020796801</v>
      </c>
      <c r="Y50" s="4">
        <v>47.341977450719703</v>
      </c>
      <c r="Z50" s="177">
        <v>4.9084977955308799</v>
      </c>
      <c r="AA50" s="4">
        <v>45.245949259919399</v>
      </c>
      <c r="AB50" s="177">
        <v>1.67623863004699</v>
      </c>
      <c r="AC50" s="4">
        <v>48.801874328195602</v>
      </c>
      <c r="AD50" s="177">
        <v>1.90813655986242</v>
      </c>
      <c r="AE50" s="4">
        <v>1.4598968774758401</v>
      </c>
      <c r="AF50" s="177">
        <v>5.3698238263692897</v>
      </c>
      <c r="AG50" s="4">
        <v>48.969519113486101</v>
      </c>
      <c r="AH50" s="177">
        <v>1.0081057061941801</v>
      </c>
      <c r="AI50" s="4">
        <v>49.295862572690503</v>
      </c>
      <c r="AJ50" s="177">
        <v>5.2126803548341103</v>
      </c>
      <c r="AK50" s="4">
        <v>46.924199436584601</v>
      </c>
      <c r="AL50" s="177">
        <v>1.34908961195282</v>
      </c>
      <c r="AM50" s="4">
        <v>51.725304200108802</v>
      </c>
      <c r="AN50" s="177">
        <v>1.5684666839107599</v>
      </c>
      <c r="AO50" s="4">
        <v>2.4294416274183299</v>
      </c>
      <c r="AP50" s="177">
        <v>5.5218689319588901</v>
      </c>
      <c r="AQ50" s="4">
        <v>75.841729624521193</v>
      </c>
      <c r="AR50" s="177">
        <v>0.95412899600825796</v>
      </c>
      <c r="AS50" s="4">
        <v>67.270950556831195</v>
      </c>
      <c r="AT50" s="177">
        <v>4.0632266251565996</v>
      </c>
      <c r="AU50" s="4">
        <v>76.190877205007993</v>
      </c>
      <c r="AV50" s="177">
        <v>1.1823448558210701</v>
      </c>
      <c r="AW50" s="4">
        <v>76.298443101591602</v>
      </c>
      <c r="AX50" s="177">
        <v>1.4646616553724201</v>
      </c>
      <c r="AY50" s="4">
        <v>9.02749254476036</v>
      </c>
      <c r="AZ50" s="177">
        <v>4.4224452734391404</v>
      </c>
      <c r="BA50" s="4">
        <v>31.709341007904399</v>
      </c>
      <c r="BB50" s="177">
        <v>1.1003961610541599</v>
      </c>
      <c r="BC50" s="4">
        <v>28.350131252034402</v>
      </c>
      <c r="BD50" s="177">
        <v>3.8779606723510298</v>
      </c>
      <c r="BE50" s="4">
        <v>30.719235580599999</v>
      </c>
      <c r="BF50" s="177">
        <v>1.44171536742257</v>
      </c>
      <c r="BG50" s="4">
        <v>33.708960260989699</v>
      </c>
      <c r="BH50" s="177">
        <v>1.82779824497434</v>
      </c>
      <c r="BI50" s="4">
        <v>5.3588290089552997</v>
      </c>
      <c r="BJ50" s="177">
        <v>4.0953450413738501</v>
      </c>
      <c r="BK50" s="4">
        <v>42.081097257671303</v>
      </c>
      <c r="BL50" s="177">
        <v>1.16927771737129</v>
      </c>
      <c r="BM50" s="4">
        <v>43.168896065839</v>
      </c>
      <c r="BN50" s="177">
        <v>4.5970671666232299</v>
      </c>
      <c r="BO50" s="4">
        <v>39.900390485928298</v>
      </c>
      <c r="BP50" s="177">
        <v>1.62890630019355</v>
      </c>
      <c r="BQ50" s="4">
        <v>45.220112401086503</v>
      </c>
      <c r="BR50" s="177">
        <v>1.66042164020845</v>
      </c>
      <c r="BS50" s="4">
        <v>2.05121633524743</v>
      </c>
      <c r="BT50" s="177">
        <v>4.9549599741028301</v>
      </c>
      <c r="BU50" s="4">
        <v>25.136976166044999</v>
      </c>
      <c r="BV50" s="177">
        <v>1.0676476507718999</v>
      </c>
      <c r="BW50" s="4">
        <v>32.476543678028598</v>
      </c>
      <c r="BX50" s="177">
        <v>4.3731537893353698</v>
      </c>
      <c r="BY50" s="4">
        <v>24.8639964539781</v>
      </c>
      <c r="BZ50" s="177">
        <v>1.44632344063733</v>
      </c>
      <c r="CA50" s="4">
        <v>24.700178066329499</v>
      </c>
      <c r="CB50" s="177">
        <v>1.35201771985205</v>
      </c>
      <c r="CC50" s="4">
        <v>-7.7763656116990596</v>
      </c>
      <c r="CD50" s="177">
        <v>4.3896957336090701</v>
      </c>
      <c r="CE50" s="4">
        <v>43.575549249708203</v>
      </c>
      <c r="CF50" s="177">
        <v>1.1588985833740799</v>
      </c>
      <c r="CG50" s="4">
        <v>46.844409678226597</v>
      </c>
      <c r="CH50" s="177">
        <v>4.59045208205709</v>
      </c>
      <c r="CI50" s="4">
        <v>42.942008110146702</v>
      </c>
      <c r="CJ50" s="177">
        <v>1.5302991775869701</v>
      </c>
      <c r="CK50" s="4">
        <v>44.039268077275501</v>
      </c>
      <c r="CL50" s="177">
        <v>1.98747158051924</v>
      </c>
      <c r="CM50" s="4">
        <v>-2.8051416009510399</v>
      </c>
      <c r="CN50" s="177">
        <v>4.9376979699932502</v>
      </c>
      <c r="CO50" s="4">
        <v>28.948393470412999</v>
      </c>
      <c r="CP50" s="177">
        <v>1.10472712619028</v>
      </c>
      <c r="CQ50" s="4">
        <v>31.347908169166601</v>
      </c>
      <c r="CR50" s="177">
        <v>4.5409266418840399</v>
      </c>
      <c r="CS50" s="4">
        <v>28.2063556186631</v>
      </c>
      <c r="CT50" s="177">
        <v>1.4010538621770601</v>
      </c>
      <c r="CU50" s="4">
        <v>29.7975811760498</v>
      </c>
      <c r="CV50" s="177">
        <v>1.4889883709307401</v>
      </c>
      <c r="CW50" s="4">
        <v>-1.55032699311677</v>
      </c>
      <c r="CX50" s="177">
        <v>4.7378426629615102</v>
      </c>
      <c r="CY50" s="4">
        <v>43.553298899474001</v>
      </c>
      <c r="CZ50" s="177">
        <v>1.0750741249857501</v>
      </c>
      <c r="DA50" s="4">
        <v>35.801855671722699</v>
      </c>
      <c r="DB50" s="177">
        <v>4.2131299613702602</v>
      </c>
      <c r="DC50" s="4">
        <v>42.958717226953297</v>
      </c>
      <c r="DD50" s="177">
        <v>1.4727425831185399</v>
      </c>
      <c r="DE50" s="4">
        <v>45.248035494439399</v>
      </c>
      <c r="DF50" s="177">
        <v>1.6539198068999199</v>
      </c>
      <c r="DG50" s="4">
        <v>9.4461798227167009</v>
      </c>
      <c r="DH50" s="177">
        <v>4.7038681741748798</v>
      </c>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8"/>
    </row>
    <row r="51" spans="1:156" ht="13" customHeight="1" x14ac:dyDescent="0.35">
      <c r="A51" s="3" t="s">
        <v>391</v>
      </c>
      <c r="B51" s="171">
        <v>2</v>
      </c>
      <c r="C51" s="4">
        <v>82.223114885745403</v>
      </c>
      <c r="D51" s="177">
        <v>0.81730170754759102</v>
      </c>
      <c r="E51" s="4">
        <v>85.978462383238707</v>
      </c>
      <c r="F51" s="177">
        <v>1.5416234700554601</v>
      </c>
      <c r="G51" s="4">
        <v>82.520160309800602</v>
      </c>
      <c r="H51" s="177">
        <v>1.1151521528339701</v>
      </c>
      <c r="I51" s="4">
        <v>77.249329796066803</v>
      </c>
      <c r="J51" s="177">
        <v>1.7779279511814301</v>
      </c>
      <c r="K51" s="4">
        <v>-8.7291325871719199</v>
      </c>
      <c r="L51" s="177">
        <v>2.18823745528463</v>
      </c>
      <c r="M51" s="4">
        <v>27.429398606456001</v>
      </c>
      <c r="N51" s="177">
        <v>0.91712624245323304</v>
      </c>
      <c r="O51" s="4">
        <v>23.974425491829098</v>
      </c>
      <c r="P51" s="177">
        <v>1.78722090616775</v>
      </c>
      <c r="Q51" s="4">
        <v>26.826344466143201</v>
      </c>
      <c r="R51" s="177">
        <v>1.2444168440882</v>
      </c>
      <c r="S51" s="4">
        <v>33.217023399419702</v>
      </c>
      <c r="T51" s="177">
        <v>2.52257798626133</v>
      </c>
      <c r="U51" s="4">
        <v>9.2425979075905698</v>
      </c>
      <c r="V51" s="177">
        <v>3.2363351106446498</v>
      </c>
      <c r="W51" s="4">
        <v>56.926190321253202</v>
      </c>
      <c r="X51" s="177">
        <v>1.0833284603020601</v>
      </c>
      <c r="Y51" s="4">
        <v>59.409287241408201</v>
      </c>
      <c r="Z51" s="177">
        <v>2.09428790977775</v>
      </c>
      <c r="AA51" s="4">
        <v>56.432756825110097</v>
      </c>
      <c r="AB51" s="177">
        <v>1.5863072178823701</v>
      </c>
      <c r="AC51" s="4">
        <v>56.451937551213703</v>
      </c>
      <c r="AD51" s="177">
        <v>2.3782616065514799</v>
      </c>
      <c r="AE51" s="4">
        <v>-2.9573496901945</v>
      </c>
      <c r="AF51" s="177">
        <v>3.3155672607196198</v>
      </c>
      <c r="AG51" s="4">
        <v>50.994162146105303</v>
      </c>
      <c r="AH51" s="177">
        <v>1.11897360413952</v>
      </c>
      <c r="AI51" s="4">
        <v>51.273833285648699</v>
      </c>
      <c r="AJ51" s="177">
        <v>2.2315830651792199</v>
      </c>
      <c r="AK51" s="4">
        <v>50.760091309954802</v>
      </c>
      <c r="AL51" s="177">
        <v>1.5394094403747101</v>
      </c>
      <c r="AM51" s="4">
        <v>51.970383601487598</v>
      </c>
      <c r="AN51" s="177">
        <v>2.3909849405341599</v>
      </c>
      <c r="AO51" s="4">
        <v>0.69655031583893401</v>
      </c>
      <c r="AP51" s="177">
        <v>3.4886937795357702</v>
      </c>
      <c r="AQ51" s="4">
        <v>52.642112304135303</v>
      </c>
      <c r="AR51" s="177">
        <v>1.0675167158007399</v>
      </c>
      <c r="AS51" s="4">
        <v>54.542969968980401</v>
      </c>
      <c r="AT51" s="177">
        <v>2.0809917643057001</v>
      </c>
      <c r="AU51" s="4">
        <v>51.6766253585469</v>
      </c>
      <c r="AV51" s="177">
        <v>1.5691059551745901</v>
      </c>
      <c r="AW51" s="4">
        <v>54.190955518180303</v>
      </c>
      <c r="AX51" s="177">
        <v>2.1697503031851402</v>
      </c>
      <c r="AY51" s="4">
        <v>-0.35201445080010502</v>
      </c>
      <c r="AZ51" s="177">
        <v>3.1308488473448302</v>
      </c>
      <c r="BA51" s="4">
        <v>44.425057624127803</v>
      </c>
      <c r="BB51" s="177">
        <v>1.0720989411405299</v>
      </c>
      <c r="BC51" s="4">
        <v>45.371821270868601</v>
      </c>
      <c r="BD51" s="177">
        <v>2.31118384804362</v>
      </c>
      <c r="BE51" s="4">
        <v>44.078276674533598</v>
      </c>
      <c r="BF51" s="177">
        <v>1.5120334677724101</v>
      </c>
      <c r="BG51" s="4">
        <v>44.982020382719902</v>
      </c>
      <c r="BH51" s="177">
        <v>2.6056343257274102</v>
      </c>
      <c r="BI51" s="4">
        <v>-0.38980088814867703</v>
      </c>
      <c r="BJ51" s="177">
        <v>3.6647080292157002</v>
      </c>
      <c r="BK51" s="4">
        <v>56.074425994312399</v>
      </c>
      <c r="BL51" s="177">
        <v>1.0350167773369601</v>
      </c>
      <c r="BM51" s="4">
        <v>59.152882501823903</v>
      </c>
      <c r="BN51" s="177">
        <v>2.3811465517991102</v>
      </c>
      <c r="BO51" s="4">
        <v>55.4171030280989</v>
      </c>
      <c r="BP51" s="177">
        <v>1.58123022292575</v>
      </c>
      <c r="BQ51" s="4">
        <v>54.821659264849501</v>
      </c>
      <c r="BR51" s="177">
        <v>2.2647442614267401</v>
      </c>
      <c r="BS51" s="4">
        <v>-4.3312232369744201</v>
      </c>
      <c r="BT51" s="177">
        <v>3.3179013815815899</v>
      </c>
      <c r="BU51" s="4">
        <v>49.4773127171906</v>
      </c>
      <c r="BV51" s="177">
        <v>1.20083091019564</v>
      </c>
      <c r="BW51" s="4">
        <v>56.827027686121397</v>
      </c>
      <c r="BX51" s="177">
        <v>2.4399429302422502</v>
      </c>
      <c r="BY51" s="4">
        <v>48.615290756493501</v>
      </c>
      <c r="BZ51" s="177">
        <v>1.53735552689931</v>
      </c>
      <c r="CA51" s="4">
        <v>44.7550448070836</v>
      </c>
      <c r="CB51" s="177">
        <v>2.4550406450150399</v>
      </c>
      <c r="CC51" s="4">
        <v>-12.071982879037799</v>
      </c>
      <c r="CD51" s="177">
        <v>3.6292349134051798</v>
      </c>
      <c r="CE51" s="4">
        <v>61.5772368915298</v>
      </c>
      <c r="CF51" s="177">
        <v>1.0648965421932901</v>
      </c>
      <c r="CG51" s="4">
        <v>66.618573368864205</v>
      </c>
      <c r="CH51" s="177">
        <v>1.9462685277594101</v>
      </c>
      <c r="CI51" s="4">
        <v>60.967217143924103</v>
      </c>
      <c r="CJ51" s="177">
        <v>1.5987795078190501</v>
      </c>
      <c r="CK51" s="4">
        <v>58.1657390054731</v>
      </c>
      <c r="CL51" s="177">
        <v>2.2273215565895499</v>
      </c>
      <c r="CM51" s="4">
        <v>-8.4528343633911298</v>
      </c>
      <c r="CN51" s="177">
        <v>2.7806017592355001</v>
      </c>
      <c r="CO51" s="4">
        <v>25.9222442546771</v>
      </c>
      <c r="CP51" s="177">
        <v>0.98055280759280605</v>
      </c>
      <c r="CQ51" s="4">
        <v>25.155581562544398</v>
      </c>
      <c r="CR51" s="177">
        <v>1.91984718519513</v>
      </c>
      <c r="CS51" s="4">
        <v>25.1475325674351</v>
      </c>
      <c r="CT51" s="177">
        <v>1.2612074124567401</v>
      </c>
      <c r="CU51" s="4">
        <v>28.948848937609501</v>
      </c>
      <c r="CV51" s="177">
        <v>2.3326141865318499</v>
      </c>
      <c r="CW51" s="4">
        <v>3.7932673750651</v>
      </c>
      <c r="CX51" s="177">
        <v>3.1439240070872101</v>
      </c>
      <c r="CY51" s="4">
        <v>49.307158201320803</v>
      </c>
      <c r="CZ51" s="177">
        <v>1.04026942954908</v>
      </c>
      <c r="DA51" s="4">
        <v>49.7435205875937</v>
      </c>
      <c r="DB51" s="177">
        <v>2.3405857286357499</v>
      </c>
      <c r="DC51" s="4">
        <v>48.7171916725747</v>
      </c>
      <c r="DD51" s="177">
        <v>1.4052768587376101</v>
      </c>
      <c r="DE51" s="4">
        <v>50.613992332219503</v>
      </c>
      <c r="DF51" s="177">
        <v>2.34506708928174</v>
      </c>
      <c r="DG51" s="4">
        <v>0.87047174462572496</v>
      </c>
      <c r="DH51" s="177">
        <v>3.2065821528434801</v>
      </c>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8"/>
    </row>
    <row r="52" spans="1:156" ht="13" customHeight="1" x14ac:dyDescent="0.35">
      <c r="A52" s="3" t="s">
        <v>392</v>
      </c>
      <c r="B52" s="171">
        <v>2</v>
      </c>
      <c r="C52" s="4">
        <v>75.234511795028496</v>
      </c>
      <c r="D52" s="177">
        <v>1.11760619137794</v>
      </c>
      <c r="E52" s="4">
        <v>78.362264249286397</v>
      </c>
      <c r="F52" s="177">
        <v>2.6586653938150202</v>
      </c>
      <c r="G52" s="4">
        <v>76.389348908020196</v>
      </c>
      <c r="H52" s="177">
        <v>1.2084839622413099</v>
      </c>
      <c r="I52" s="4">
        <v>69.555426460938605</v>
      </c>
      <c r="J52" s="177">
        <v>3.1388032797934402</v>
      </c>
      <c r="K52" s="4">
        <v>-8.8068377883477407</v>
      </c>
      <c r="L52" s="177">
        <v>4.42932463447299</v>
      </c>
      <c r="M52" s="4">
        <v>21.969311028122299</v>
      </c>
      <c r="N52" s="177">
        <v>0.75722831558768799</v>
      </c>
      <c r="O52" s="4">
        <v>21.242895280214199</v>
      </c>
      <c r="P52" s="177">
        <v>2.6579042944711699</v>
      </c>
      <c r="Q52" s="4">
        <v>22.385557305719502</v>
      </c>
      <c r="R52" s="177">
        <v>1.07385952750088</v>
      </c>
      <c r="S52" s="4">
        <v>19.800896690179201</v>
      </c>
      <c r="T52" s="177">
        <v>1.4791903994686599</v>
      </c>
      <c r="U52" s="4">
        <v>-1.4419985900350301</v>
      </c>
      <c r="V52" s="177">
        <v>3.2397157464912798</v>
      </c>
      <c r="W52" s="4">
        <v>40.617163831587803</v>
      </c>
      <c r="X52" s="177">
        <v>1.55127145809583</v>
      </c>
      <c r="Y52" s="4">
        <v>36.670602142128097</v>
      </c>
      <c r="Z52" s="177">
        <v>3.3378055452362001</v>
      </c>
      <c r="AA52" s="4">
        <v>39.625341309033601</v>
      </c>
      <c r="AB52" s="177">
        <v>1.66510389558903</v>
      </c>
      <c r="AC52" s="4">
        <v>43.265014365279598</v>
      </c>
      <c r="AD52" s="177">
        <v>2.9282775814563999</v>
      </c>
      <c r="AE52" s="4">
        <v>6.5944122231514699</v>
      </c>
      <c r="AF52" s="177">
        <v>4.5897617999048297</v>
      </c>
      <c r="AG52" s="4">
        <v>50.601017348675299</v>
      </c>
      <c r="AH52" s="177">
        <v>1.2165138763779</v>
      </c>
      <c r="AI52" s="4">
        <v>47.514915354969503</v>
      </c>
      <c r="AJ52" s="177">
        <v>3.3178989368096201</v>
      </c>
      <c r="AK52" s="4">
        <v>51.033996413132797</v>
      </c>
      <c r="AL52" s="177">
        <v>1.59208721939195</v>
      </c>
      <c r="AM52" s="4">
        <v>48.752906815106101</v>
      </c>
      <c r="AN52" s="177">
        <v>3.0739246764535699</v>
      </c>
      <c r="AO52" s="4">
        <v>1.23799146013661</v>
      </c>
      <c r="AP52" s="177">
        <v>4.6005704912788197</v>
      </c>
      <c r="AQ52" s="4">
        <v>35.209184390197301</v>
      </c>
      <c r="AR52" s="177">
        <v>1.0518950546247701</v>
      </c>
      <c r="AS52" s="4">
        <v>26.783479532734901</v>
      </c>
      <c r="AT52" s="177">
        <v>2.7499931534241999</v>
      </c>
      <c r="AU52" s="4">
        <v>37.050866966234999</v>
      </c>
      <c r="AV52" s="177">
        <v>1.42446678468154</v>
      </c>
      <c r="AW52" s="4">
        <v>34.3734658589647</v>
      </c>
      <c r="AX52" s="177">
        <v>2.3462588270509501</v>
      </c>
      <c r="AY52" s="4">
        <v>7.58998632622977</v>
      </c>
      <c r="AZ52" s="177">
        <v>3.5982337658426999</v>
      </c>
      <c r="BA52" s="4">
        <v>40.095145986603903</v>
      </c>
      <c r="BB52" s="177">
        <v>1.0711721500564599</v>
      </c>
      <c r="BC52" s="4">
        <v>38.620665027249302</v>
      </c>
      <c r="BD52" s="177">
        <v>3.1362906459439999</v>
      </c>
      <c r="BE52" s="4">
        <v>41.137467072246103</v>
      </c>
      <c r="BF52" s="177">
        <v>1.5019401924182401</v>
      </c>
      <c r="BG52" s="4">
        <v>37.125073323413503</v>
      </c>
      <c r="BH52" s="177">
        <v>2.2740088977848498</v>
      </c>
      <c r="BI52" s="4">
        <v>-1.49559170383579</v>
      </c>
      <c r="BJ52" s="177">
        <v>3.8826303358649099</v>
      </c>
      <c r="BK52" s="4">
        <v>54.475627755349002</v>
      </c>
      <c r="BL52" s="177">
        <v>1.3511280409548001</v>
      </c>
      <c r="BM52" s="4">
        <v>55.7494335600027</v>
      </c>
      <c r="BN52" s="177">
        <v>3.03449231776011</v>
      </c>
      <c r="BO52" s="4">
        <v>53.3347634215799</v>
      </c>
      <c r="BP52" s="177">
        <v>1.45346769844596</v>
      </c>
      <c r="BQ52" s="4">
        <v>53.386918616513903</v>
      </c>
      <c r="BR52" s="177">
        <v>3.6039647704361299</v>
      </c>
      <c r="BS52" s="4">
        <v>-2.36251494348876</v>
      </c>
      <c r="BT52" s="177">
        <v>4.4652100482670098</v>
      </c>
      <c r="BU52" s="4">
        <v>33.1574110270125</v>
      </c>
      <c r="BV52" s="177">
        <v>1.1657116591585499</v>
      </c>
      <c r="BW52" s="4">
        <v>35.483417168803399</v>
      </c>
      <c r="BX52" s="177">
        <v>2.89323663697804</v>
      </c>
      <c r="BY52" s="4">
        <v>33.518159208938201</v>
      </c>
      <c r="BZ52" s="177">
        <v>1.5956119157197799</v>
      </c>
      <c r="CA52" s="4">
        <v>28.227281161097999</v>
      </c>
      <c r="CB52" s="177">
        <v>2.4148774913510098</v>
      </c>
      <c r="CC52" s="4">
        <v>-7.2561360077053996</v>
      </c>
      <c r="CD52" s="177">
        <v>4.0540327997777403</v>
      </c>
      <c r="CE52" s="4">
        <v>64.423634634426307</v>
      </c>
      <c r="CF52" s="177">
        <v>1.07168787401998</v>
      </c>
      <c r="CG52" s="4">
        <v>64.594942525608204</v>
      </c>
      <c r="CH52" s="177">
        <v>2.8644433687281201</v>
      </c>
      <c r="CI52" s="4">
        <v>64.282035774336094</v>
      </c>
      <c r="CJ52" s="177">
        <v>1.47977852130738</v>
      </c>
      <c r="CK52" s="4">
        <v>63.918607864466097</v>
      </c>
      <c r="CL52" s="177">
        <v>3.0680222998320601</v>
      </c>
      <c r="CM52" s="4">
        <v>-0.67633466114213503</v>
      </c>
      <c r="CN52" s="177">
        <v>4.0909237330522403</v>
      </c>
      <c r="CO52" s="4">
        <v>15.813291435439</v>
      </c>
      <c r="CP52" s="177">
        <v>0.84658762914713603</v>
      </c>
      <c r="CQ52" s="4">
        <v>14.748893787776201</v>
      </c>
      <c r="CR52" s="177">
        <v>2.4352259264574299</v>
      </c>
      <c r="CS52" s="4">
        <v>16.439529146022998</v>
      </c>
      <c r="CT52" s="177">
        <v>1.42986669440195</v>
      </c>
      <c r="CU52" s="4">
        <v>15.020785755618</v>
      </c>
      <c r="CV52" s="177">
        <v>1.5609308137992099</v>
      </c>
      <c r="CW52" s="4">
        <v>0.27189196784182801</v>
      </c>
      <c r="CX52" s="177">
        <v>2.6668071628018302</v>
      </c>
      <c r="CY52" s="4">
        <v>57.110584055396998</v>
      </c>
      <c r="CZ52" s="177">
        <v>1.41772868719852</v>
      </c>
      <c r="DA52" s="4">
        <v>47.971320525578697</v>
      </c>
      <c r="DB52" s="177">
        <v>3.16514148697315</v>
      </c>
      <c r="DC52" s="4">
        <v>57.169662381917703</v>
      </c>
      <c r="DD52" s="177">
        <v>1.61417118622425</v>
      </c>
      <c r="DE52" s="4">
        <v>60.756873663736599</v>
      </c>
      <c r="DF52" s="177">
        <v>3.10542908840327</v>
      </c>
      <c r="DG52" s="4">
        <v>12.7855531381579</v>
      </c>
      <c r="DH52" s="177">
        <v>4.6784280837557199</v>
      </c>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8"/>
    </row>
    <row r="53" spans="1:156" ht="13" customHeight="1" x14ac:dyDescent="0.35">
      <c r="A53" s="3" t="s">
        <v>393</v>
      </c>
      <c r="B53" s="171">
        <v>2</v>
      </c>
      <c r="C53" s="4">
        <v>66.526393558122393</v>
      </c>
      <c r="D53" s="177">
        <v>1.5236697108199</v>
      </c>
      <c r="E53" s="4">
        <v>71.913510659810001</v>
      </c>
      <c r="F53" s="177">
        <v>4.2576570597534902</v>
      </c>
      <c r="G53" s="4">
        <v>67.583013480629106</v>
      </c>
      <c r="H53" s="177">
        <v>1.6937168271838701</v>
      </c>
      <c r="I53" s="4">
        <v>63.317116138522003</v>
      </c>
      <c r="J53" s="177">
        <v>2.12861378944294</v>
      </c>
      <c r="K53" s="4">
        <v>-8.5963945212880297</v>
      </c>
      <c r="L53" s="177">
        <v>4.5121127164383799</v>
      </c>
      <c r="M53" s="4">
        <v>13.7194268183648</v>
      </c>
      <c r="N53" s="177">
        <v>0.85854121285913199</v>
      </c>
      <c r="O53" s="4">
        <v>16.5440719340179</v>
      </c>
      <c r="P53" s="177">
        <v>3.0342752693966002</v>
      </c>
      <c r="Q53" s="4">
        <v>13.7105003751712</v>
      </c>
      <c r="R53" s="177">
        <v>1.03090944420214</v>
      </c>
      <c r="S53" s="4">
        <v>13.047976303256201</v>
      </c>
      <c r="T53" s="177">
        <v>1.17454365378531</v>
      </c>
      <c r="U53" s="4">
        <v>-3.4960956307617401</v>
      </c>
      <c r="V53" s="177">
        <v>3.07733444915316</v>
      </c>
      <c r="W53" s="4">
        <v>25.2075295313937</v>
      </c>
      <c r="X53" s="177">
        <v>1.00088340733708</v>
      </c>
      <c r="Y53" s="4">
        <v>31.2033939339528</v>
      </c>
      <c r="Z53" s="177">
        <v>3.6463043151694898</v>
      </c>
      <c r="AA53" s="4">
        <v>24.259363726970999</v>
      </c>
      <c r="AB53" s="177">
        <v>1.1814341062113101</v>
      </c>
      <c r="AC53" s="4">
        <v>25.433894832472699</v>
      </c>
      <c r="AD53" s="177">
        <v>1.9116541416251001</v>
      </c>
      <c r="AE53" s="4">
        <v>-5.7694991014801804</v>
      </c>
      <c r="AF53" s="177">
        <v>4.0431378730737899</v>
      </c>
      <c r="AG53" s="4">
        <v>47.693070930895402</v>
      </c>
      <c r="AH53" s="177">
        <v>1.10090204464552</v>
      </c>
      <c r="AI53" s="4">
        <v>46.748587394064899</v>
      </c>
      <c r="AJ53" s="177">
        <v>4.2957089299740003</v>
      </c>
      <c r="AK53" s="4">
        <v>46.138254145101499</v>
      </c>
      <c r="AL53" s="177">
        <v>1.2950382908503599</v>
      </c>
      <c r="AM53" s="4">
        <v>50.712616088222099</v>
      </c>
      <c r="AN53" s="177">
        <v>2.26171938266575</v>
      </c>
      <c r="AO53" s="4">
        <v>3.96402869415724</v>
      </c>
      <c r="AP53" s="177">
        <v>4.9029130422352996</v>
      </c>
      <c r="AQ53" s="4">
        <v>25.850746136717699</v>
      </c>
      <c r="AR53" s="177">
        <v>1.0848313514779599</v>
      </c>
      <c r="AS53" s="4">
        <v>25.406069135918901</v>
      </c>
      <c r="AT53" s="177">
        <v>3.3087704983942698</v>
      </c>
      <c r="AU53" s="4">
        <v>24.773526262391702</v>
      </c>
      <c r="AV53" s="177">
        <v>1.37122647333186</v>
      </c>
      <c r="AW53" s="4">
        <v>27.8831834518537</v>
      </c>
      <c r="AX53" s="177">
        <v>1.7193422496741599</v>
      </c>
      <c r="AY53" s="4">
        <v>2.4771143159347502</v>
      </c>
      <c r="AZ53" s="177">
        <v>3.45570917387424</v>
      </c>
      <c r="BA53" s="4">
        <v>24.418215250459301</v>
      </c>
      <c r="BB53" s="177">
        <v>0.969877999358425</v>
      </c>
      <c r="BC53" s="4">
        <v>24.4256078081137</v>
      </c>
      <c r="BD53" s="177">
        <v>3.7554082944483702</v>
      </c>
      <c r="BE53" s="4">
        <v>25.276877421789901</v>
      </c>
      <c r="BF53" s="177">
        <v>1.22127559372409</v>
      </c>
      <c r="BG53" s="4">
        <v>22.742661212374301</v>
      </c>
      <c r="BH53" s="177">
        <v>1.5349585380238899</v>
      </c>
      <c r="BI53" s="4">
        <v>-1.6829465957394101</v>
      </c>
      <c r="BJ53" s="177">
        <v>4.0861603982832397</v>
      </c>
      <c r="BK53" s="4">
        <v>31.287861051240501</v>
      </c>
      <c r="BL53" s="177">
        <v>1.19148775123793</v>
      </c>
      <c r="BM53" s="4">
        <v>33.418890406313203</v>
      </c>
      <c r="BN53" s="177">
        <v>4.0560713549122598</v>
      </c>
      <c r="BO53" s="4">
        <v>31.498531810054299</v>
      </c>
      <c r="BP53" s="177">
        <v>1.3284156509065299</v>
      </c>
      <c r="BQ53" s="4">
        <v>30.184576479434199</v>
      </c>
      <c r="BR53" s="177">
        <v>1.6487628715179701</v>
      </c>
      <c r="BS53" s="4">
        <v>-3.2343139268790502</v>
      </c>
      <c r="BT53" s="177">
        <v>4.2876686041273802</v>
      </c>
      <c r="BU53" s="4">
        <v>17.540186763030199</v>
      </c>
      <c r="BV53" s="177">
        <v>1.0364497008262099</v>
      </c>
      <c r="BW53" s="4">
        <v>16.968702904143601</v>
      </c>
      <c r="BX53" s="177">
        <v>3.53005501884215</v>
      </c>
      <c r="BY53" s="4">
        <v>17.5111039463584</v>
      </c>
      <c r="BZ53" s="177">
        <v>1.11636314550505</v>
      </c>
      <c r="CA53" s="4">
        <v>17.7020923935406</v>
      </c>
      <c r="CB53" s="177">
        <v>1.5292938787554999</v>
      </c>
      <c r="CC53" s="4">
        <v>0.73338948939704096</v>
      </c>
      <c r="CD53" s="177">
        <v>3.8534409437648001</v>
      </c>
      <c r="CE53" s="4">
        <v>57.060842525462299</v>
      </c>
      <c r="CF53" s="177">
        <v>1.2209847258486899</v>
      </c>
      <c r="CG53" s="4">
        <v>57.075665708904097</v>
      </c>
      <c r="CH53" s="177">
        <v>3.7367161861496099</v>
      </c>
      <c r="CI53" s="4">
        <v>57.3493540437712</v>
      </c>
      <c r="CJ53" s="177">
        <v>1.4280230779134899</v>
      </c>
      <c r="CK53" s="4">
        <v>56.309269596601197</v>
      </c>
      <c r="CL53" s="177">
        <v>1.88122945530602</v>
      </c>
      <c r="CM53" s="4">
        <v>-0.76639611230290705</v>
      </c>
      <c r="CN53" s="177">
        <v>4.0306653714894702</v>
      </c>
      <c r="CO53" s="4">
        <v>31.886654980241399</v>
      </c>
      <c r="CP53" s="177">
        <v>1.05429011235351</v>
      </c>
      <c r="CQ53" s="4">
        <v>28.6028703326004</v>
      </c>
      <c r="CR53" s="177">
        <v>3.63125689258331</v>
      </c>
      <c r="CS53" s="4">
        <v>33.130538531328597</v>
      </c>
      <c r="CT53" s="177">
        <v>1.2973077853210599</v>
      </c>
      <c r="CU53" s="4">
        <v>30.2821078009366</v>
      </c>
      <c r="CV53" s="177">
        <v>1.6476237392321</v>
      </c>
      <c r="CW53" s="4">
        <v>1.67923746833615</v>
      </c>
      <c r="CX53" s="177">
        <v>4.0681753115764403</v>
      </c>
      <c r="CY53" s="4">
        <v>46.323466357661601</v>
      </c>
      <c r="CZ53" s="177">
        <v>1.32014363614036</v>
      </c>
      <c r="DA53" s="4">
        <v>45.075555937753997</v>
      </c>
      <c r="DB53" s="177">
        <v>4.1622883317612303</v>
      </c>
      <c r="DC53" s="4">
        <v>46.619570047060598</v>
      </c>
      <c r="DD53" s="177">
        <v>1.5853241197928001</v>
      </c>
      <c r="DE53" s="4">
        <v>45.997166100538401</v>
      </c>
      <c r="DF53" s="177">
        <v>1.8207919690510199</v>
      </c>
      <c r="DG53" s="4">
        <v>0.92161016278439001</v>
      </c>
      <c r="DH53" s="177">
        <v>4.2252849978190499</v>
      </c>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8"/>
    </row>
    <row r="54" spans="1:156" ht="13" customHeight="1" x14ac:dyDescent="0.35">
      <c r="A54" s="3" t="s">
        <v>394</v>
      </c>
      <c r="B54" s="171">
        <v>2</v>
      </c>
      <c r="C54" s="4">
        <v>56.030483311366801</v>
      </c>
      <c r="D54" s="177">
        <v>1.47429383658336</v>
      </c>
      <c r="E54" s="4">
        <v>59.537385844204103</v>
      </c>
      <c r="F54" s="177">
        <v>5.43882335829956</v>
      </c>
      <c r="G54" s="4">
        <v>55.341732832147201</v>
      </c>
      <c r="H54" s="177">
        <v>1.78982093452395</v>
      </c>
      <c r="I54" s="4">
        <v>56.597350290066899</v>
      </c>
      <c r="J54" s="177">
        <v>2.3469980489029201</v>
      </c>
      <c r="K54" s="4">
        <v>-2.9400355541371099</v>
      </c>
      <c r="L54" s="177">
        <v>5.77007445679779</v>
      </c>
      <c r="M54" s="4">
        <v>7.0670270807786597</v>
      </c>
      <c r="N54" s="177">
        <v>0.67999490543793895</v>
      </c>
      <c r="O54" s="4">
        <v>9.5195462839834804</v>
      </c>
      <c r="P54" s="177">
        <v>3.1246506020887499</v>
      </c>
      <c r="Q54" s="4">
        <v>5.9813157974735596</v>
      </c>
      <c r="R54" s="177">
        <v>0.69850147531718798</v>
      </c>
      <c r="S54" s="4">
        <v>8.4812057852631995</v>
      </c>
      <c r="T54" s="177">
        <v>1.55474857691663</v>
      </c>
      <c r="U54" s="4">
        <v>-1.03834049872029</v>
      </c>
      <c r="V54" s="177">
        <v>3.53263832196075</v>
      </c>
      <c r="W54" s="4">
        <v>21.1915972486666</v>
      </c>
      <c r="X54" s="177">
        <v>1.25296563047294</v>
      </c>
      <c r="Y54" s="4">
        <v>27.598072023012101</v>
      </c>
      <c r="Z54" s="177">
        <v>5.3557410898568101</v>
      </c>
      <c r="AA54" s="4">
        <v>19.092297414127199</v>
      </c>
      <c r="AB54" s="177">
        <v>1.36260328345296</v>
      </c>
      <c r="AC54" s="4">
        <v>23.523216287061398</v>
      </c>
      <c r="AD54" s="177">
        <v>2.16529674272818</v>
      </c>
      <c r="AE54" s="4">
        <v>-4.0748557359507096</v>
      </c>
      <c r="AF54" s="177">
        <v>5.0355271972464104</v>
      </c>
      <c r="AG54" s="4">
        <v>16.496019601581001</v>
      </c>
      <c r="AH54" s="177">
        <v>0.83754274956935404</v>
      </c>
      <c r="AI54" s="4">
        <v>14.7502520265418</v>
      </c>
      <c r="AJ54" s="177">
        <v>3.48367892071039</v>
      </c>
      <c r="AK54" s="4">
        <v>15.386568993358701</v>
      </c>
      <c r="AL54" s="177">
        <v>0.985025176449282</v>
      </c>
      <c r="AM54" s="4">
        <v>18.7256318994197</v>
      </c>
      <c r="AN54" s="177">
        <v>1.6586465139309201</v>
      </c>
      <c r="AO54" s="4">
        <v>3.9753798728779302</v>
      </c>
      <c r="AP54" s="177">
        <v>3.9128953994887099</v>
      </c>
      <c r="AQ54" s="4">
        <v>14.1752178950637</v>
      </c>
      <c r="AR54" s="177">
        <v>0.93751245503109204</v>
      </c>
      <c r="AS54" s="4">
        <v>15.072542150688999</v>
      </c>
      <c r="AT54" s="177">
        <v>3.5741613704409199</v>
      </c>
      <c r="AU54" s="4">
        <v>12.662187778286601</v>
      </c>
      <c r="AV54" s="177">
        <v>1.07977695598041</v>
      </c>
      <c r="AW54" s="4">
        <v>16.559722923958098</v>
      </c>
      <c r="AX54" s="177">
        <v>1.8434641644219001</v>
      </c>
      <c r="AY54" s="4">
        <v>1.48718077326919</v>
      </c>
      <c r="AZ54" s="177">
        <v>4.0326133011665197</v>
      </c>
      <c r="BA54" s="4">
        <v>12.149990935401799</v>
      </c>
      <c r="BB54" s="177">
        <v>0.85094457370272203</v>
      </c>
      <c r="BC54" s="4">
        <v>6.3946267171108104</v>
      </c>
      <c r="BD54" s="177">
        <v>2.3982005892290799</v>
      </c>
      <c r="BE54" s="4">
        <v>11.5377421271165</v>
      </c>
      <c r="BF54" s="177">
        <v>1.08034589184829</v>
      </c>
      <c r="BG54" s="4">
        <v>14.2966079810571</v>
      </c>
      <c r="BH54" s="177">
        <v>1.6500917882439099</v>
      </c>
      <c r="BI54" s="4">
        <v>7.9019812639462801</v>
      </c>
      <c r="BJ54" s="177">
        <v>2.8052598085538398</v>
      </c>
      <c r="BK54" s="4">
        <v>19.489292273238501</v>
      </c>
      <c r="BL54" s="177">
        <v>1.09883633938275</v>
      </c>
      <c r="BM54" s="4">
        <v>20.3322910406871</v>
      </c>
      <c r="BN54" s="177">
        <v>4.9731699349887997</v>
      </c>
      <c r="BO54" s="4">
        <v>18.039078066751099</v>
      </c>
      <c r="BP54" s="177">
        <v>1.07692045156301</v>
      </c>
      <c r="BQ54" s="4">
        <v>21.898817000658699</v>
      </c>
      <c r="BR54" s="177">
        <v>2.01928287169271</v>
      </c>
      <c r="BS54" s="4">
        <v>1.5665259599715899</v>
      </c>
      <c r="BT54" s="177">
        <v>5.0319774451062402</v>
      </c>
      <c r="BU54" s="4">
        <v>11.9988746363441</v>
      </c>
      <c r="BV54" s="177">
        <v>0.69716631649350302</v>
      </c>
      <c r="BW54" s="4">
        <v>15.2840452075153</v>
      </c>
      <c r="BX54" s="177">
        <v>3.84633224772357</v>
      </c>
      <c r="BY54" s="4">
        <v>10.899040224842</v>
      </c>
      <c r="BZ54" s="177">
        <v>0.88095882941112102</v>
      </c>
      <c r="CA54" s="4">
        <v>13.3008733882029</v>
      </c>
      <c r="CB54" s="177">
        <v>1.4685769144542999</v>
      </c>
      <c r="CC54" s="4">
        <v>-1.9831718193123899</v>
      </c>
      <c r="CD54" s="177">
        <v>4.1687801986324402</v>
      </c>
      <c r="CE54" s="4">
        <v>30.3741792744203</v>
      </c>
      <c r="CF54" s="177">
        <v>1.18953205993127</v>
      </c>
      <c r="CG54" s="4">
        <v>56.405069995279902</v>
      </c>
      <c r="CH54" s="177">
        <v>5.5037895912962398</v>
      </c>
      <c r="CI54" s="4">
        <v>28.7551748747467</v>
      </c>
      <c r="CJ54" s="177">
        <v>1.4042128656430299</v>
      </c>
      <c r="CK54" s="4">
        <v>28.064839235935501</v>
      </c>
      <c r="CL54" s="177">
        <v>1.99486506022557</v>
      </c>
      <c r="CM54" s="4">
        <v>-28.3402307593445</v>
      </c>
      <c r="CN54" s="177">
        <v>5.9415292381970897</v>
      </c>
      <c r="CO54" s="4">
        <v>14.4252836148385</v>
      </c>
      <c r="CP54" s="177">
        <v>0.89778068908014397</v>
      </c>
      <c r="CQ54" s="4">
        <v>17.853779535784899</v>
      </c>
      <c r="CR54" s="177">
        <v>3.7491980424809799</v>
      </c>
      <c r="CS54" s="4">
        <v>13.5108163177152</v>
      </c>
      <c r="CT54" s="177">
        <v>1.134800223507</v>
      </c>
      <c r="CU54" s="4">
        <v>15.2582051887044</v>
      </c>
      <c r="CV54" s="177">
        <v>1.82517418127106</v>
      </c>
      <c r="CW54" s="4">
        <v>-2.5955743470805199</v>
      </c>
      <c r="CX54" s="177">
        <v>4.2358332271794499</v>
      </c>
      <c r="CY54" s="4">
        <v>40.9513244979467</v>
      </c>
      <c r="CZ54" s="177">
        <v>1.3587690629826701</v>
      </c>
      <c r="DA54" s="4">
        <v>41.143662307476397</v>
      </c>
      <c r="DB54" s="177">
        <v>5.2726822095130697</v>
      </c>
      <c r="DC54" s="4">
        <v>39.6941764783408</v>
      </c>
      <c r="DD54" s="177">
        <v>1.65898517618533</v>
      </c>
      <c r="DE54" s="4">
        <v>43.134158903301099</v>
      </c>
      <c r="DF54" s="177">
        <v>2.45174246474242</v>
      </c>
      <c r="DG54" s="4">
        <v>1.99049659582477</v>
      </c>
      <c r="DH54" s="177">
        <v>5.6520535517292796</v>
      </c>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8"/>
    </row>
    <row r="55" spans="1:156" ht="13" customHeight="1" x14ac:dyDescent="0.35">
      <c r="A55" s="3" t="s">
        <v>395</v>
      </c>
      <c r="B55" s="171">
        <v>2</v>
      </c>
      <c r="C55" s="4">
        <v>43.160419428523099</v>
      </c>
      <c r="D55" s="177">
        <v>1.6682882898514</v>
      </c>
      <c r="E55" s="4">
        <v>44.678245238875697</v>
      </c>
      <c r="F55" s="177">
        <v>2.6127872763837301</v>
      </c>
      <c r="G55" s="4">
        <v>43.309671171748398</v>
      </c>
      <c r="H55" s="177">
        <v>2.4811488243964099</v>
      </c>
      <c r="I55" s="4">
        <v>40.907905703797297</v>
      </c>
      <c r="J55" s="177">
        <v>2.53495079330354</v>
      </c>
      <c r="K55" s="4">
        <v>-3.7703395350784099</v>
      </c>
      <c r="L55" s="177">
        <v>3.5308580129728702</v>
      </c>
      <c r="M55" s="4">
        <v>22.159245154754</v>
      </c>
      <c r="N55" s="177">
        <v>1.41205864011602</v>
      </c>
      <c r="O55" s="4">
        <v>24.7096483431495</v>
      </c>
      <c r="P55" s="177">
        <v>2.7014885369220698</v>
      </c>
      <c r="Q55" s="4">
        <v>22.349043402178498</v>
      </c>
      <c r="R55" s="177">
        <v>2.0852028417781501</v>
      </c>
      <c r="S55" s="4">
        <v>18.7960424552512</v>
      </c>
      <c r="T55" s="177">
        <v>1.9865377260688699</v>
      </c>
      <c r="U55" s="4">
        <v>-5.9136058878982301</v>
      </c>
      <c r="V55" s="177">
        <v>3.2603487474264599</v>
      </c>
      <c r="W55" s="4">
        <v>36.632323601788002</v>
      </c>
      <c r="X55" s="177">
        <v>1.63775339860179</v>
      </c>
      <c r="Y55" s="4">
        <v>36.959991674030597</v>
      </c>
      <c r="Z55" s="177">
        <v>3.2062348706279198</v>
      </c>
      <c r="AA55" s="4">
        <v>36.869387635362102</v>
      </c>
      <c r="AB55" s="177">
        <v>2.1704301021976198</v>
      </c>
      <c r="AC55" s="4">
        <v>34.593132509773099</v>
      </c>
      <c r="AD55" s="177">
        <v>2.4457133668242301</v>
      </c>
      <c r="AE55" s="4">
        <v>-2.3668591642575301</v>
      </c>
      <c r="AF55" s="177">
        <v>4.0376935119189996</v>
      </c>
      <c r="AG55" s="4">
        <v>36.683717881437303</v>
      </c>
      <c r="AH55" s="177">
        <v>1.63091054739182</v>
      </c>
      <c r="AI55" s="4">
        <v>39.419443993846997</v>
      </c>
      <c r="AJ55" s="177">
        <v>2.87119217750161</v>
      </c>
      <c r="AK55" s="4">
        <v>36.618813014076103</v>
      </c>
      <c r="AL55" s="177">
        <v>2.40570892751989</v>
      </c>
      <c r="AM55" s="4">
        <v>33.603565432121101</v>
      </c>
      <c r="AN55" s="177">
        <v>2.3748457322606402</v>
      </c>
      <c r="AO55" s="4">
        <v>-5.8158785617258202</v>
      </c>
      <c r="AP55" s="177">
        <v>3.6596952918461501</v>
      </c>
      <c r="AQ55" s="4">
        <v>31.9403666749058</v>
      </c>
      <c r="AR55" s="177">
        <v>1.6046756783432199</v>
      </c>
      <c r="AS55" s="4">
        <v>30.327657153360899</v>
      </c>
      <c r="AT55" s="177">
        <v>2.6280732119838701</v>
      </c>
      <c r="AU55" s="4">
        <v>31.582700907351001</v>
      </c>
      <c r="AV55" s="177">
        <v>2.1768887877087</v>
      </c>
      <c r="AW55" s="4">
        <v>33.228132629919699</v>
      </c>
      <c r="AX55" s="177">
        <v>2.6537619058822202</v>
      </c>
      <c r="AY55" s="4">
        <v>2.9004754765588499</v>
      </c>
      <c r="AZ55" s="177">
        <v>3.4214279383966901</v>
      </c>
      <c r="BA55" s="4">
        <v>31.176054121919499</v>
      </c>
      <c r="BB55" s="177">
        <v>1.5288816358197701</v>
      </c>
      <c r="BC55" s="4">
        <v>32.045028725226899</v>
      </c>
      <c r="BD55" s="177">
        <v>3.0531570844107399</v>
      </c>
      <c r="BE55" s="4">
        <v>32.058744014031298</v>
      </c>
      <c r="BF55" s="177">
        <v>2.4205317835127702</v>
      </c>
      <c r="BG55" s="4">
        <v>28.170464353495799</v>
      </c>
      <c r="BH55" s="177">
        <v>2.2521053216198199</v>
      </c>
      <c r="BI55" s="4">
        <v>-3.8745643717311</v>
      </c>
      <c r="BJ55" s="177">
        <v>3.8021028803058101</v>
      </c>
      <c r="BK55" s="4">
        <v>39.517131719903503</v>
      </c>
      <c r="BL55" s="177">
        <v>1.7070458219781699</v>
      </c>
      <c r="BM55" s="4">
        <v>41.286237678783401</v>
      </c>
      <c r="BN55" s="177">
        <v>2.9296529085255298</v>
      </c>
      <c r="BO55" s="4">
        <v>37.542051454780797</v>
      </c>
      <c r="BP55" s="177">
        <v>2.4220068819177301</v>
      </c>
      <c r="BQ55" s="4">
        <v>40.035696457400199</v>
      </c>
      <c r="BR55" s="177">
        <v>2.6847696564408401</v>
      </c>
      <c r="BS55" s="4">
        <v>-1.2505412213831699</v>
      </c>
      <c r="BT55" s="177">
        <v>3.86640113828506</v>
      </c>
      <c r="BU55" s="4">
        <v>43.8720591707201</v>
      </c>
      <c r="BV55" s="177">
        <v>1.4615968358120699</v>
      </c>
      <c r="BW55" s="4">
        <v>43.825657244766397</v>
      </c>
      <c r="BX55" s="177">
        <v>3.0347235327713502</v>
      </c>
      <c r="BY55" s="4">
        <v>43.480051925258998</v>
      </c>
      <c r="BZ55" s="177">
        <v>2.3049814084293199</v>
      </c>
      <c r="CA55" s="4">
        <v>44.270999136668799</v>
      </c>
      <c r="CB55" s="177">
        <v>2.2099301596579899</v>
      </c>
      <c r="CC55" s="4">
        <v>0.44534189190235202</v>
      </c>
      <c r="CD55" s="177">
        <v>3.5396323340100202</v>
      </c>
      <c r="CE55" s="4">
        <v>45.517935735749298</v>
      </c>
      <c r="CF55" s="177">
        <v>1.61866281920841</v>
      </c>
      <c r="CG55" s="4">
        <v>46.544914966948099</v>
      </c>
      <c r="CH55" s="177">
        <v>3.1640128299174801</v>
      </c>
      <c r="CI55" s="4">
        <v>46.746736542633002</v>
      </c>
      <c r="CJ55" s="177">
        <v>2.09395922628442</v>
      </c>
      <c r="CK55" s="4">
        <v>42.067624062990902</v>
      </c>
      <c r="CL55" s="177">
        <v>2.6979516965006298</v>
      </c>
      <c r="CM55" s="4">
        <v>-4.47729090395723</v>
      </c>
      <c r="CN55" s="177">
        <v>4.0762597262216902</v>
      </c>
      <c r="CO55" s="4">
        <v>49.404490500256898</v>
      </c>
      <c r="CP55" s="177">
        <v>1.3385066683295099</v>
      </c>
      <c r="CQ55" s="4">
        <v>48.889032759799598</v>
      </c>
      <c r="CR55" s="177">
        <v>3.0530023479588899</v>
      </c>
      <c r="CS55" s="4">
        <v>49.146366369241697</v>
      </c>
      <c r="CT55" s="177">
        <v>2.0925491577147799</v>
      </c>
      <c r="CU55" s="4">
        <v>50.378798450932202</v>
      </c>
      <c r="CV55" s="177">
        <v>2.7332137788694801</v>
      </c>
      <c r="CW55" s="4">
        <v>1.48976569113261</v>
      </c>
      <c r="CX55" s="177">
        <v>4.4204514823240499</v>
      </c>
      <c r="CY55" s="4">
        <v>32.067582985965501</v>
      </c>
      <c r="CZ55" s="177">
        <v>1.53455248985778</v>
      </c>
      <c r="DA55" s="4">
        <v>33.671684571882501</v>
      </c>
      <c r="DB55" s="177">
        <v>2.6649456688474502</v>
      </c>
      <c r="DC55" s="4">
        <v>28.6726997415863</v>
      </c>
      <c r="DD55" s="177">
        <v>2.04908646826425</v>
      </c>
      <c r="DE55" s="4">
        <v>34.921104361127099</v>
      </c>
      <c r="DF55" s="177">
        <v>2.4751189583005901</v>
      </c>
      <c r="DG55" s="4">
        <v>1.24941978924453</v>
      </c>
      <c r="DH55" s="177">
        <v>3.3540367015070598</v>
      </c>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8"/>
    </row>
    <row r="56" spans="1:156" ht="13" customHeight="1" x14ac:dyDescent="0.35">
      <c r="A56" s="3" t="s">
        <v>396</v>
      </c>
      <c r="B56" s="171">
        <v>2</v>
      </c>
      <c r="C56" s="4">
        <v>71.520916231025694</v>
      </c>
      <c r="D56" s="177">
        <v>0.93016694892514595</v>
      </c>
      <c r="E56" s="4">
        <v>76.761583266520802</v>
      </c>
      <c r="F56" s="177">
        <v>2.6801359957340698</v>
      </c>
      <c r="G56" s="4">
        <v>71.071530392831903</v>
      </c>
      <c r="H56" s="177">
        <v>1.2009554221094001</v>
      </c>
      <c r="I56" s="4">
        <v>71.024804169132494</v>
      </c>
      <c r="J56" s="177">
        <v>1.4881174047877399</v>
      </c>
      <c r="K56" s="4">
        <v>-5.7367790973883102</v>
      </c>
      <c r="L56" s="177">
        <v>3.07313242155521</v>
      </c>
      <c r="M56" s="4">
        <v>16.469574432046102</v>
      </c>
      <c r="N56" s="177">
        <v>0.62953587747449902</v>
      </c>
      <c r="O56" s="4">
        <v>23.1403334179141</v>
      </c>
      <c r="P56" s="177">
        <v>3.2099661336319798</v>
      </c>
      <c r="Q56" s="4">
        <v>16.798366010444699</v>
      </c>
      <c r="R56" s="177">
        <v>0.80678523911497402</v>
      </c>
      <c r="S56" s="4">
        <v>14.524101541565299</v>
      </c>
      <c r="T56" s="177">
        <v>1.10455623041095</v>
      </c>
      <c r="U56" s="4">
        <v>-8.6162318763487598</v>
      </c>
      <c r="V56" s="177">
        <v>3.3125011299545699</v>
      </c>
      <c r="W56" s="4">
        <v>42.093827769113602</v>
      </c>
      <c r="X56" s="177">
        <v>1.13409825593299</v>
      </c>
      <c r="Y56" s="4">
        <v>48.290947380264598</v>
      </c>
      <c r="Z56" s="177">
        <v>4.1810530150600203</v>
      </c>
      <c r="AA56" s="4">
        <v>44.7918851165227</v>
      </c>
      <c r="AB56" s="177">
        <v>1.3947089459905799</v>
      </c>
      <c r="AC56" s="4">
        <v>35.969339514279199</v>
      </c>
      <c r="AD56" s="177">
        <v>1.52228684165348</v>
      </c>
      <c r="AE56" s="4">
        <v>-12.321607865985399</v>
      </c>
      <c r="AF56" s="177">
        <v>4.1487121056097198</v>
      </c>
      <c r="AG56" s="4">
        <v>58.641917657606101</v>
      </c>
      <c r="AH56" s="177">
        <v>0.943551658335263</v>
      </c>
      <c r="AI56" s="4">
        <v>63.250036546561198</v>
      </c>
      <c r="AJ56" s="177">
        <v>3.4540195442093</v>
      </c>
      <c r="AK56" s="4">
        <v>62.381084847674998</v>
      </c>
      <c r="AL56" s="177">
        <v>1.2147125453422201</v>
      </c>
      <c r="AM56" s="4">
        <v>51.180824793200799</v>
      </c>
      <c r="AN56" s="177">
        <v>1.47320105360276</v>
      </c>
      <c r="AO56" s="4">
        <v>-12.069211753360401</v>
      </c>
      <c r="AP56" s="177">
        <v>3.7090707328513601</v>
      </c>
      <c r="AQ56" s="4">
        <v>42.929172111027697</v>
      </c>
      <c r="AR56" s="177">
        <v>1.2876388674902099</v>
      </c>
      <c r="AS56" s="4">
        <v>48.264797014289002</v>
      </c>
      <c r="AT56" s="177">
        <v>3.75061381121473</v>
      </c>
      <c r="AU56" s="4">
        <v>44.972154221320501</v>
      </c>
      <c r="AV56" s="177">
        <v>1.5647684386960801</v>
      </c>
      <c r="AW56" s="4">
        <v>37.800184248836501</v>
      </c>
      <c r="AX56" s="177">
        <v>1.7072693897459701</v>
      </c>
      <c r="AY56" s="4">
        <v>-10.4646127654525</v>
      </c>
      <c r="AZ56" s="177">
        <v>3.6973397350586699</v>
      </c>
      <c r="BA56" s="4">
        <v>40.679372028581497</v>
      </c>
      <c r="BB56" s="177">
        <v>1.07072079087956</v>
      </c>
      <c r="BC56" s="4">
        <v>48.292461189392299</v>
      </c>
      <c r="BD56" s="177">
        <v>3.673375531724</v>
      </c>
      <c r="BE56" s="4">
        <v>42.316203447819802</v>
      </c>
      <c r="BF56" s="177">
        <v>1.24636256548239</v>
      </c>
      <c r="BG56" s="4">
        <v>36.054442811925597</v>
      </c>
      <c r="BH56" s="177">
        <v>1.6140964285993</v>
      </c>
      <c r="BI56" s="4">
        <v>-12.2380183774666</v>
      </c>
      <c r="BJ56" s="177">
        <v>3.8510365407542002</v>
      </c>
      <c r="BK56" s="4">
        <v>47.313781538043997</v>
      </c>
      <c r="BL56" s="177">
        <v>1.1470420688976699</v>
      </c>
      <c r="BM56" s="4">
        <v>53.317252237655801</v>
      </c>
      <c r="BN56" s="177">
        <v>3.2549025564186902</v>
      </c>
      <c r="BO56" s="4">
        <v>48.969217922660199</v>
      </c>
      <c r="BP56" s="177">
        <v>1.6098905518929201</v>
      </c>
      <c r="BQ56" s="4">
        <v>43.070840309757997</v>
      </c>
      <c r="BR56" s="177">
        <v>1.3853041278146601</v>
      </c>
      <c r="BS56" s="4">
        <v>-10.2464119278978</v>
      </c>
      <c r="BT56" s="177">
        <v>3.4665936149568899</v>
      </c>
      <c r="BU56" s="4">
        <v>17.558820341994899</v>
      </c>
      <c r="BV56" s="177">
        <v>0.78328785206767004</v>
      </c>
      <c r="BW56" s="4">
        <v>25.1433468446014</v>
      </c>
      <c r="BX56" s="177">
        <v>3.0146652468515698</v>
      </c>
      <c r="BY56" s="4">
        <v>18.968323433886201</v>
      </c>
      <c r="BZ56" s="177">
        <v>0.95998566908435501</v>
      </c>
      <c r="CA56" s="4">
        <v>13.266111072118401</v>
      </c>
      <c r="CB56" s="177">
        <v>1.1873955245743699</v>
      </c>
      <c r="CC56" s="4">
        <v>-11.8772357724831</v>
      </c>
      <c r="CD56" s="177">
        <v>3.0508346079148199</v>
      </c>
      <c r="CE56" s="4">
        <v>68.880128416126098</v>
      </c>
      <c r="CF56" s="177">
        <v>0.97527024723382005</v>
      </c>
      <c r="CG56" s="4">
        <v>74.250228105964496</v>
      </c>
      <c r="CH56" s="177">
        <v>2.73958955066795</v>
      </c>
      <c r="CI56" s="4">
        <v>70.945119370259803</v>
      </c>
      <c r="CJ56" s="177">
        <v>1.2635090727284699</v>
      </c>
      <c r="CK56" s="4">
        <v>63.947696489013097</v>
      </c>
      <c r="CL56" s="177">
        <v>1.62160411751385</v>
      </c>
      <c r="CM56" s="4">
        <v>-10.3025316169514</v>
      </c>
      <c r="CN56" s="177">
        <v>3.4247936530255401</v>
      </c>
      <c r="CO56" s="4">
        <v>16.336765157274101</v>
      </c>
      <c r="CP56" s="177">
        <v>0.71433960060338897</v>
      </c>
      <c r="CQ56" s="4">
        <v>17.428754267249801</v>
      </c>
      <c r="CR56" s="177">
        <v>2.7245880808528198</v>
      </c>
      <c r="CS56" s="4">
        <v>16.481184832039599</v>
      </c>
      <c r="CT56" s="177">
        <v>0.86733199476654399</v>
      </c>
      <c r="CU56" s="4">
        <v>15.612078549476999</v>
      </c>
      <c r="CV56" s="177">
        <v>1.20602267052182</v>
      </c>
      <c r="CW56" s="4">
        <v>-1.8166757177728601</v>
      </c>
      <c r="CX56" s="177">
        <v>2.9937645661502201</v>
      </c>
      <c r="CY56" s="4">
        <v>59.614358044452203</v>
      </c>
      <c r="CZ56" s="177">
        <v>1.1780174110657999</v>
      </c>
      <c r="DA56" s="4">
        <v>63.539973182691398</v>
      </c>
      <c r="DB56" s="177">
        <v>3.6380788469616698</v>
      </c>
      <c r="DC56" s="4">
        <v>60.239325360661802</v>
      </c>
      <c r="DD56" s="177">
        <v>1.3769527619094399</v>
      </c>
      <c r="DE56" s="4">
        <v>57.347323503737996</v>
      </c>
      <c r="DF56" s="177">
        <v>1.78707065243721</v>
      </c>
      <c r="DG56" s="4">
        <v>-6.1926496789533498</v>
      </c>
      <c r="DH56" s="177">
        <v>3.9299386036222499</v>
      </c>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8"/>
    </row>
    <row r="57" spans="1:156" ht="13" customHeight="1" x14ac:dyDescent="0.35">
      <c r="A57" s="3" t="s">
        <v>397</v>
      </c>
      <c r="B57" s="171">
        <v>2</v>
      </c>
      <c r="C57" s="4">
        <v>62.601323711095098</v>
      </c>
      <c r="D57" s="177">
        <v>1.45032921467519</v>
      </c>
      <c r="E57" s="4">
        <v>77.527235302750995</v>
      </c>
      <c r="F57" s="177">
        <v>4.3637327078202199</v>
      </c>
      <c r="G57" s="4">
        <v>65.640492133303098</v>
      </c>
      <c r="H57" s="177">
        <v>1.8976784717959201</v>
      </c>
      <c r="I57" s="4">
        <v>57.392767218474397</v>
      </c>
      <c r="J57" s="177">
        <v>2.4494180337514702</v>
      </c>
      <c r="K57" s="4">
        <v>-20.134468084276602</v>
      </c>
      <c r="L57" s="177">
        <v>4.4877517786301899</v>
      </c>
      <c r="M57" s="4">
        <v>14.927011919124</v>
      </c>
      <c r="N57" s="177">
        <v>1.19979677500305</v>
      </c>
      <c r="O57" s="4">
        <v>20.8399159983049</v>
      </c>
      <c r="P57" s="177">
        <v>4.6913421401628002</v>
      </c>
      <c r="Q57" s="4">
        <v>18.016862272732201</v>
      </c>
      <c r="R57" s="177">
        <v>1.9978332552265099</v>
      </c>
      <c r="S57" s="4">
        <v>10.5309875619838</v>
      </c>
      <c r="T57" s="177">
        <v>1.11812725385002</v>
      </c>
      <c r="U57" s="4">
        <v>-10.3089284363211</v>
      </c>
      <c r="V57" s="177">
        <v>4.90178639697021</v>
      </c>
      <c r="W57" s="4">
        <v>47.202847623850403</v>
      </c>
      <c r="X57" s="177">
        <v>1.5607840424263999</v>
      </c>
      <c r="Y57" s="4">
        <v>49.047413704150301</v>
      </c>
      <c r="Z57" s="177">
        <v>5.67684595254625</v>
      </c>
      <c r="AA57" s="4">
        <v>51.168752603672402</v>
      </c>
      <c r="AB57" s="177">
        <v>2.3158523254869201</v>
      </c>
      <c r="AC57" s="4">
        <v>42.492614718078002</v>
      </c>
      <c r="AD57" s="177">
        <v>1.69993438397203</v>
      </c>
      <c r="AE57" s="4">
        <v>-6.5547989860722096</v>
      </c>
      <c r="AF57" s="177">
        <v>5.7763705627370099</v>
      </c>
      <c r="AG57" s="4">
        <v>51.770341861071003</v>
      </c>
      <c r="AH57" s="177">
        <v>1.78880777596454</v>
      </c>
      <c r="AI57" s="4">
        <v>67.728097031187204</v>
      </c>
      <c r="AJ57" s="177">
        <v>5.4332052123462304</v>
      </c>
      <c r="AK57" s="4">
        <v>55.171135300866403</v>
      </c>
      <c r="AL57" s="177">
        <v>2.2501468982532402</v>
      </c>
      <c r="AM57" s="4">
        <v>45.913735951239403</v>
      </c>
      <c r="AN57" s="177">
        <v>2.3160875386734001</v>
      </c>
      <c r="AO57" s="4">
        <v>-21.814361079947801</v>
      </c>
      <c r="AP57" s="177">
        <v>5.5058791161343796</v>
      </c>
      <c r="AQ57" s="4">
        <v>44.279833246455503</v>
      </c>
      <c r="AR57" s="177">
        <v>1.86658270618722</v>
      </c>
      <c r="AS57" s="4">
        <v>52.770749594701002</v>
      </c>
      <c r="AT57" s="177">
        <v>5.7445820883344698</v>
      </c>
      <c r="AU57" s="4">
        <v>49.676996797725799</v>
      </c>
      <c r="AV57" s="177">
        <v>2.1573476511687999</v>
      </c>
      <c r="AW57" s="4">
        <v>37.494428620615999</v>
      </c>
      <c r="AX57" s="177">
        <v>2.3611898530936801</v>
      </c>
      <c r="AY57" s="4">
        <v>-15.276320974084999</v>
      </c>
      <c r="AZ57" s="177">
        <v>5.8660489194596197</v>
      </c>
      <c r="BA57" s="4">
        <v>45.373143824242099</v>
      </c>
      <c r="BB57" s="177">
        <v>1.7057898080877101</v>
      </c>
      <c r="BC57" s="4">
        <v>42.8788225882248</v>
      </c>
      <c r="BD57" s="177">
        <v>5.6556084792530399</v>
      </c>
      <c r="BE57" s="4">
        <v>46.698110640527901</v>
      </c>
      <c r="BF57" s="177">
        <v>2.4559545304258599</v>
      </c>
      <c r="BG57" s="4">
        <v>44.289122265670201</v>
      </c>
      <c r="BH57" s="177">
        <v>2.2106342642597601</v>
      </c>
      <c r="BI57" s="4">
        <v>1.41029967744534</v>
      </c>
      <c r="BJ57" s="177">
        <v>6.3269165979654796</v>
      </c>
      <c r="BK57" s="4">
        <v>27.494434001238101</v>
      </c>
      <c r="BL57" s="177">
        <v>1.4353046568268399</v>
      </c>
      <c r="BM57" s="4">
        <v>34.785398055160499</v>
      </c>
      <c r="BN57" s="177">
        <v>4.8297306777998896</v>
      </c>
      <c r="BO57" s="4">
        <v>30.359157745350799</v>
      </c>
      <c r="BP57" s="177">
        <v>2.0898584048852502</v>
      </c>
      <c r="BQ57" s="4">
        <v>23.2895038647899</v>
      </c>
      <c r="BR57" s="177">
        <v>1.6366649764182899</v>
      </c>
      <c r="BS57" s="4">
        <v>-11.495894190370599</v>
      </c>
      <c r="BT57" s="177">
        <v>4.8666822341710896</v>
      </c>
      <c r="BU57" s="4">
        <v>8.7863300454582003</v>
      </c>
      <c r="BV57" s="177">
        <v>0.86388429016023105</v>
      </c>
      <c r="BW57" s="4">
        <v>15.926726032166201</v>
      </c>
      <c r="BX57" s="177">
        <v>3.6201027061183599</v>
      </c>
      <c r="BY57" s="4">
        <v>9.3362226758483597</v>
      </c>
      <c r="BZ57" s="177">
        <v>1.20559155881382</v>
      </c>
      <c r="CA57" s="4">
        <v>7.2630497848845499</v>
      </c>
      <c r="CB57" s="177">
        <v>1.14052446263693</v>
      </c>
      <c r="CC57" s="4">
        <v>-8.6636762472816802</v>
      </c>
      <c r="CD57" s="177">
        <v>3.9067658166222099</v>
      </c>
      <c r="CE57" s="4">
        <v>72.124361960368503</v>
      </c>
      <c r="CF57" s="177">
        <v>1.2997441987859</v>
      </c>
      <c r="CG57" s="4">
        <v>80.328854826048598</v>
      </c>
      <c r="CH57" s="177">
        <v>5.12202488793264</v>
      </c>
      <c r="CI57" s="4">
        <v>76.837285778794595</v>
      </c>
      <c r="CJ57" s="177">
        <v>1.57786858362682</v>
      </c>
      <c r="CK57" s="4">
        <v>66.033817113137005</v>
      </c>
      <c r="CL57" s="177">
        <v>2.23572229676267</v>
      </c>
      <c r="CM57" s="4">
        <v>-14.2950377129117</v>
      </c>
      <c r="CN57" s="177">
        <v>6.0393968005538703</v>
      </c>
      <c r="CO57" s="4">
        <v>7.6118191322248201</v>
      </c>
      <c r="CP57" s="177">
        <v>0.659515935150773</v>
      </c>
      <c r="CQ57" s="4">
        <v>8.9857382898465605</v>
      </c>
      <c r="CR57" s="177">
        <v>2.59427636937599</v>
      </c>
      <c r="CS57" s="4">
        <v>9.0331259339275292</v>
      </c>
      <c r="CT57" s="177">
        <v>1.06794971028048</v>
      </c>
      <c r="CU57" s="4">
        <v>5.9320112496157096</v>
      </c>
      <c r="CV57" s="177">
        <v>0.82881449922852501</v>
      </c>
      <c r="CW57" s="4">
        <v>-3.0537270402308598</v>
      </c>
      <c r="CX57" s="177">
        <v>2.77240750732867</v>
      </c>
      <c r="CY57" s="4">
        <v>37.242391861072598</v>
      </c>
      <c r="CZ57" s="177">
        <v>1.5824551130094899</v>
      </c>
      <c r="DA57" s="4">
        <v>45.183832637912097</v>
      </c>
      <c r="DB57" s="177">
        <v>5.6554489581407799</v>
      </c>
      <c r="DC57" s="4">
        <v>40.837952055752403</v>
      </c>
      <c r="DD57" s="177">
        <v>2.1492644563900201</v>
      </c>
      <c r="DE57" s="4">
        <v>32.190947700093602</v>
      </c>
      <c r="DF57" s="177">
        <v>2.1238066329602501</v>
      </c>
      <c r="DG57" s="4">
        <v>-12.9928849378185</v>
      </c>
      <c r="DH57" s="177">
        <v>5.5646231088159297</v>
      </c>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8"/>
    </row>
    <row r="58" spans="1:156" ht="13" customHeight="1" x14ac:dyDescent="0.35">
      <c r="A58" s="3" t="s">
        <v>398</v>
      </c>
      <c r="B58" s="171">
        <v>2</v>
      </c>
      <c r="C58" s="4">
        <v>75.822310132920606</v>
      </c>
      <c r="D58" s="177">
        <v>0.913643368245879</v>
      </c>
      <c r="E58" s="4">
        <v>74.5921361551258</v>
      </c>
      <c r="F58" s="177">
        <v>2.4295264208063898</v>
      </c>
      <c r="G58" s="4">
        <v>76.374087873434306</v>
      </c>
      <c r="H58" s="177">
        <v>1.0812940280716301</v>
      </c>
      <c r="I58" s="4">
        <v>73.310264649040207</v>
      </c>
      <c r="J58" s="177">
        <v>3.07951130869565</v>
      </c>
      <c r="K58" s="4">
        <v>-1.2818715060855701</v>
      </c>
      <c r="L58" s="177">
        <v>4.0408934285973404</v>
      </c>
      <c r="M58" s="4">
        <v>29.309367626977298</v>
      </c>
      <c r="N58" s="177">
        <v>1.1244453261592799</v>
      </c>
      <c r="O58" s="4">
        <v>31.003488624270702</v>
      </c>
      <c r="P58" s="177">
        <v>2.7508431608161001</v>
      </c>
      <c r="Q58" s="4">
        <v>29.508733602505899</v>
      </c>
      <c r="R58" s="177">
        <v>1.11982882459102</v>
      </c>
      <c r="S58" s="4">
        <v>24.0071576834378</v>
      </c>
      <c r="T58" s="177">
        <v>2.9530677279595099</v>
      </c>
      <c r="U58" s="4">
        <v>-6.9963309408328396</v>
      </c>
      <c r="V58" s="177">
        <v>4.0265528870212304</v>
      </c>
      <c r="W58" s="4">
        <v>48.930484001921499</v>
      </c>
      <c r="X58" s="177">
        <v>1.0509092249010401</v>
      </c>
      <c r="Y58" s="4">
        <v>52.410752926324399</v>
      </c>
      <c r="Z58" s="177">
        <v>3.4161706662070199</v>
      </c>
      <c r="AA58" s="4">
        <v>48.805062178665899</v>
      </c>
      <c r="AB58" s="177">
        <v>1.1206834647605199</v>
      </c>
      <c r="AC58" s="4">
        <v>43.832761586720601</v>
      </c>
      <c r="AD58" s="177">
        <v>3.34230258920056</v>
      </c>
      <c r="AE58" s="4">
        <v>-8.5779913396038001</v>
      </c>
      <c r="AF58" s="177">
        <v>4.9261617569005001</v>
      </c>
      <c r="AG58" s="4">
        <v>58.214484803728901</v>
      </c>
      <c r="AH58" s="177">
        <v>1.23102839355913</v>
      </c>
      <c r="AI58" s="4">
        <v>59.105081511271798</v>
      </c>
      <c r="AJ58" s="177">
        <v>3.2450255259325198</v>
      </c>
      <c r="AK58" s="4">
        <v>57.872605668017101</v>
      </c>
      <c r="AL58" s="177">
        <v>1.2262673651918601</v>
      </c>
      <c r="AM58" s="4">
        <v>60.381109319887003</v>
      </c>
      <c r="AN58" s="177">
        <v>3.0635671499661798</v>
      </c>
      <c r="AO58" s="4">
        <v>1.2760278086152199</v>
      </c>
      <c r="AP58" s="177">
        <v>4.6346129607706903</v>
      </c>
      <c r="AQ58" s="4">
        <v>39.2567307835305</v>
      </c>
      <c r="AR58" s="177">
        <v>1.0441190814810299</v>
      </c>
      <c r="AS58" s="4">
        <v>43.9270543564528</v>
      </c>
      <c r="AT58" s="177">
        <v>3.40827867517174</v>
      </c>
      <c r="AU58" s="4">
        <v>38.4791307040513</v>
      </c>
      <c r="AV58" s="177">
        <v>1.10408320425215</v>
      </c>
      <c r="AW58" s="4">
        <v>36.646707607279303</v>
      </c>
      <c r="AX58" s="177">
        <v>3.2773427183353601</v>
      </c>
      <c r="AY58" s="4">
        <v>-7.2803467491735496</v>
      </c>
      <c r="AZ58" s="177">
        <v>4.4346426611144798</v>
      </c>
      <c r="BA58" s="4">
        <v>43.556745727967098</v>
      </c>
      <c r="BB58" s="177">
        <v>1.2274224501617499</v>
      </c>
      <c r="BC58" s="4">
        <v>44.0216813328909</v>
      </c>
      <c r="BD58" s="177">
        <v>3.10961248926065</v>
      </c>
      <c r="BE58" s="4">
        <v>43.435155728326997</v>
      </c>
      <c r="BF58" s="177">
        <v>1.2231956026638</v>
      </c>
      <c r="BG58" s="4">
        <v>44.213301924629597</v>
      </c>
      <c r="BH58" s="177">
        <v>3.5065524512125199</v>
      </c>
      <c r="BI58" s="4">
        <v>0.19162059173869</v>
      </c>
      <c r="BJ58" s="177">
        <v>4.6682095491392497</v>
      </c>
      <c r="BK58" s="4">
        <v>48.425598231698899</v>
      </c>
      <c r="BL58" s="177">
        <v>1.0950187643210201</v>
      </c>
      <c r="BM58" s="4">
        <v>47.358030338154499</v>
      </c>
      <c r="BN58" s="177">
        <v>2.4962148737990302</v>
      </c>
      <c r="BO58" s="4">
        <v>48.262050724069397</v>
      </c>
      <c r="BP58" s="177">
        <v>1.22616298463742</v>
      </c>
      <c r="BQ58" s="4">
        <v>52.730466721565698</v>
      </c>
      <c r="BR58" s="177">
        <v>3.0512689241179798</v>
      </c>
      <c r="BS58" s="4">
        <v>5.3724363834111903</v>
      </c>
      <c r="BT58" s="177">
        <v>4.07220437477344</v>
      </c>
      <c r="BU58" s="4">
        <v>41.422669097805603</v>
      </c>
      <c r="BV58" s="177">
        <v>1.0680875559024501</v>
      </c>
      <c r="BW58" s="4">
        <v>42.976704268297503</v>
      </c>
      <c r="BX58" s="177">
        <v>3.1043121823706201</v>
      </c>
      <c r="BY58" s="4">
        <v>41.747479952463003</v>
      </c>
      <c r="BZ58" s="177">
        <v>1.1273634402758099</v>
      </c>
      <c r="CA58" s="4">
        <v>34.993521376738499</v>
      </c>
      <c r="CB58" s="177">
        <v>3.3264762220589499</v>
      </c>
      <c r="CC58" s="4">
        <v>-7.9831828915589798</v>
      </c>
      <c r="CD58" s="177">
        <v>4.3495606734984902</v>
      </c>
      <c r="CE58" s="4">
        <v>60.002871972941698</v>
      </c>
      <c r="CF58" s="177">
        <v>1.06935074075925</v>
      </c>
      <c r="CG58" s="4">
        <v>59.982625675915898</v>
      </c>
      <c r="CH58" s="177">
        <v>3.7996698958602901</v>
      </c>
      <c r="CI58" s="4">
        <v>59.675236288363301</v>
      </c>
      <c r="CJ58" s="177">
        <v>1.04372745747159</v>
      </c>
      <c r="CK58" s="4">
        <v>63.9390159355275</v>
      </c>
      <c r="CL58" s="177">
        <v>2.7066957479231499</v>
      </c>
      <c r="CM58" s="4">
        <v>3.95639025961164</v>
      </c>
      <c r="CN58" s="177">
        <v>4.6810902329537996</v>
      </c>
      <c r="CO58" s="4">
        <v>62.047954757622897</v>
      </c>
      <c r="CP58" s="177">
        <v>0.93691857478976404</v>
      </c>
      <c r="CQ58" s="4">
        <v>59.147745811968903</v>
      </c>
      <c r="CR58" s="177">
        <v>2.8302994747197099</v>
      </c>
      <c r="CS58" s="4">
        <v>63.788511751938898</v>
      </c>
      <c r="CT58" s="177">
        <v>0.95979891937293804</v>
      </c>
      <c r="CU58" s="4">
        <v>50.321256617653802</v>
      </c>
      <c r="CV58" s="177">
        <v>3.2880265522480498</v>
      </c>
      <c r="CW58" s="4">
        <v>-8.8264891943151405</v>
      </c>
      <c r="CX58" s="177">
        <v>4.1755080798958604</v>
      </c>
      <c r="CY58" s="4">
        <v>55.141614349445902</v>
      </c>
      <c r="CZ58" s="177">
        <v>1.07467375441202</v>
      </c>
      <c r="DA58" s="4">
        <v>59.5100575139965</v>
      </c>
      <c r="DB58" s="177">
        <v>2.9266694123554799</v>
      </c>
      <c r="DC58" s="4">
        <v>55.341093591884601</v>
      </c>
      <c r="DD58" s="177">
        <v>1.0816415744250101</v>
      </c>
      <c r="DE58" s="4">
        <v>45.267912788993598</v>
      </c>
      <c r="DF58" s="177">
        <v>3.2448611144028199</v>
      </c>
      <c r="DG58" s="4">
        <v>-14.2421447250029</v>
      </c>
      <c r="DH58" s="177">
        <v>4.03349847025265</v>
      </c>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8"/>
    </row>
    <row r="59" spans="1:156" ht="13" customHeight="1" x14ac:dyDescent="0.35">
      <c r="A59" s="3" t="s">
        <v>399</v>
      </c>
      <c r="B59" s="171">
        <v>2</v>
      </c>
      <c r="C59" s="4">
        <v>87.647344983532605</v>
      </c>
      <c r="D59" s="177">
        <v>1.3168518878837401</v>
      </c>
      <c r="E59" s="4">
        <v>87.789038537794895</v>
      </c>
      <c r="F59" s="177">
        <v>2.59847915173677</v>
      </c>
      <c r="G59" s="4">
        <v>87.243496745717493</v>
      </c>
      <c r="H59" s="177">
        <v>1.40155831631698</v>
      </c>
      <c r="I59" s="4">
        <v>91.224616602870697</v>
      </c>
      <c r="J59" s="177">
        <v>1.7710774951047701</v>
      </c>
      <c r="K59" s="4">
        <v>3.43557806507589</v>
      </c>
      <c r="L59" s="177">
        <v>2.8410740793802001</v>
      </c>
      <c r="M59" s="4">
        <v>44.065210874972699</v>
      </c>
      <c r="N59" s="177">
        <v>1.76914105565921</v>
      </c>
      <c r="O59" s="4">
        <v>40.861307326067198</v>
      </c>
      <c r="P59" s="177">
        <v>5.0224321391033699</v>
      </c>
      <c r="Q59" s="4">
        <v>43.729547261328598</v>
      </c>
      <c r="R59" s="177">
        <v>1.5997715509274599</v>
      </c>
      <c r="S59" s="4">
        <v>48.001006202635402</v>
      </c>
      <c r="T59" s="177">
        <v>4.3021067625944198</v>
      </c>
      <c r="U59" s="4">
        <v>7.1396988765681799</v>
      </c>
      <c r="V59" s="177">
        <v>6.1141303641025901</v>
      </c>
      <c r="W59" s="4">
        <v>74.310653898551493</v>
      </c>
      <c r="X59" s="177">
        <v>1.6432031642420999</v>
      </c>
      <c r="Y59" s="4">
        <v>66.928696690472194</v>
      </c>
      <c r="Z59" s="177">
        <v>6.4276543875286096</v>
      </c>
      <c r="AA59" s="4">
        <v>76.515263983378901</v>
      </c>
      <c r="AB59" s="177">
        <v>1.38728428417498</v>
      </c>
      <c r="AC59" s="4">
        <v>72.339254649426707</v>
      </c>
      <c r="AD59" s="177">
        <v>3.9786286774304198</v>
      </c>
      <c r="AE59" s="4">
        <v>5.4105579589545698</v>
      </c>
      <c r="AF59" s="177">
        <v>5.94685567428958</v>
      </c>
      <c r="AG59" s="4">
        <v>76.839973362638304</v>
      </c>
      <c r="AH59" s="177">
        <v>2.1295285503571</v>
      </c>
      <c r="AI59" s="4">
        <v>70.558233043784497</v>
      </c>
      <c r="AJ59" s="177">
        <v>6.8653977040557397</v>
      </c>
      <c r="AK59" s="4">
        <v>78.864583089886096</v>
      </c>
      <c r="AL59" s="177">
        <v>1.9737680424146999</v>
      </c>
      <c r="AM59" s="4">
        <v>74.303657907615801</v>
      </c>
      <c r="AN59" s="177">
        <v>3.7349131152052801</v>
      </c>
      <c r="AO59" s="4">
        <v>3.7454248638313299</v>
      </c>
      <c r="AP59" s="177">
        <v>6.1439900215466698</v>
      </c>
      <c r="AQ59" s="4">
        <v>59.858183454031902</v>
      </c>
      <c r="AR59" s="177">
        <v>2.2465115110184599</v>
      </c>
      <c r="AS59" s="4">
        <v>51.340625656363798</v>
      </c>
      <c r="AT59" s="177">
        <v>5.1039287841721404</v>
      </c>
      <c r="AU59" s="4">
        <v>61.256835673075599</v>
      </c>
      <c r="AV59" s="177">
        <v>2.43963831098882</v>
      </c>
      <c r="AW59" s="4">
        <v>62.181995499944598</v>
      </c>
      <c r="AX59" s="177">
        <v>3.5322339544809398</v>
      </c>
      <c r="AY59" s="4">
        <v>10.8413698435808</v>
      </c>
      <c r="AZ59" s="177">
        <v>5.4347678916709299</v>
      </c>
      <c r="BA59" s="4">
        <v>67.255265198057998</v>
      </c>
      <c r="BB59" s="177">
        <v>2.4142576513631102</v>
      </c>
      <c r="BC59" s="4">
        <v>58.630769831584601</v>
      </c>
      <c r="BD59" s="177">
        <v>7.63849201364319</v>
      </c>
      <c r="BE59" s="4">
        <v>70.0276089922598</v>
      </c>
      <c r="BF59" s="177">
        <v>2.0282681513953902</v>
      </c>
      <c r="BG59" s="4">
        <v>62.587840194701798</v>
      </c>
      <c r="BH59" s="177">
        <v>5.3094763660160398</v>
      </c>
      <c r="BI59" s="4">
        <v>3.9570703631172401</v>
      </c>
      <c r="BJ59" s="177">
        <v>8.6699112364622302</v>
      </c>
      <c r="BK59" s="4">
        <v>74.331035687462801</v>
      </c>
      <c r="BL59" s="177">
        <v>2.8865670769084102</v>
      </c>
      <c r="BM59" s="4">
        <v>61.780735797798002</v>
      </c>
      <c r="BN59" s="177">
        <v>7.2469637821945998</v>
      </c>
      <c r="BO59" s="4">
        <v>76.767406322513907</v>
      </c>
      <c r="BP59" s="177">
        <v>2.0859207076311699</v>
      </c>
      <c r="BQ59" s="4">
        <v>77.435895023903598</v>
      </c>
      <c r="BR59" s="177">
        <v>3.7430528765022402</v>
      </c>
      <c r="BS59" s="4">
        <v>15.655159226105701</v>
      </c>
      <c r="BT59" s="177">
        <v>6.0153678979703997</v>
      </c>
      <c r="BU59" s="4">
        <v>53.061767303124803</v>
      </c>
      <c r="BV59" s="177">
        <v>1.92799392525921</v>
      </c>
      <c r="BW59" s="4">
        <v>48.039608270337901</v>
      </c>
      <c r="BX59" s="177">
        <v>5.9631258549058703</v>
      </c>
      <c r="BY59" s="4">
        <v>55.667585357868099</v>
      </c>
      <c r="BZ59" s="177">
        <v>1.9586894397023</v>
      </c>
      <c r="CA59" s="4">
        <v>44.532187419184403</v>
      </c>
      <c r="CB59" s="177">
        <v>4.2915934851574198</v>
      </c>
      <c r="CC59" s="4">
        <v>-3.5074208511535798</v>
      </c>
      <c r="CD59" s="177">
        <v>6.4909788616778803</v>
      </c>
      <c r="CE59" s="4">
        <v>85.6575733418791</v>
      </c>
      <c r="CF59" s="177">
        <v>1.27485353892718</v>
      </c>
      <c r="CG59" s="4">
        <v>84.373322013759903</v>
      </c>
      <c r="CH59" s="177">
        <v>1.9818361483822899</v>
      </c>
      <c r="CI59" s="4">
        <v>85.6030698286865</v>
      </c>
      <c r="CJ59" s="177">
        <v>1.2802853966855701</v>
      </c>
      <c r="CK59" s="4">
        <v>86.798005453671493</v>
      </c>
      <c r="CL59" s="177">
        <v>3.2807062262519899</v>
      </c>
      <c r="CM59" s="4">
        <v>2.42468343991152</v>
      </c>
      <c r="CN59" s="177">
        <v>2.60341961757277</v>
      </c>
      <c r="CO59" s="4">
        <v>39.554251714593597</v>
      </c>
      <c r="CP59" s="177">
        <v>1.7973817447811</v>
      </c>
      <c r="CQ59" s="4">
        <v>43.146007900087099</v>
      </c>
      <c r="CR59" s="177">
        <v>4.0181126861044696</v>
      </c>
      <c r="CS59" s="4">
        <v>39.0964638683161</v>
      </c>
      <c r="CT59" s="177">
        <v>1.84242122153532</v>
      </c>
      <c r="CU59" s="4">
        <v>37.733892998849598</v>
      </c>
      <c r="CV59" s="177">
        <v>4.4144466398677302</v>
      </c>
      <c r="CW59" s="4">
        <v>-5.4121149012375103</v>
      </c>
      <c r="CX59" s="177">
        <v>6.1476628878024897</v>
      </c>
      <c r="CY59" s="4">
        <v>68.444811667319499</v>
      </c>
      <c r="CZ59" s="177">
        <v>1.8497913408666</v>
      </c>
      <c r="DA59" s="4">
        <v>64.967230242680202</v>
      </c>
      <c r="DB59" s="177">
        <v>3.9959762220627102</v>
      </c>
      <c r="DC59" s="4">
        <v>68.002074130224599</v>
      </c>
      <c r="DD59" s="177">
        <v>2.1220786872537198</v>
      </c>
      <c r="DE59" s="4">
        <v>76.475325790523399</v>
      </c>
      <c r="DF59" s="177">
        <v>2.7488243728133099</v>
      </c>
      <c r="DG59" s="4">
        <v>11.5080955478433</v>
      </c>
      <c r="DH59" s="177">
        <v>5.42781410814914</v>
      </c>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8"/>
    </row>
    <row r="60" spans="1:156" ht="13" customHeight="1" x14ac:dyDescent="0.35">
      <c r="A60" s="3" t="s">
        <v>400</v>
      </c>
      <c r="B60" s="171">
        <v>2</v>
      </c>
      <c r="C60" s="4">
        <v>77.838830718214197</v>
      </c>
      <c r="D60" s="177">
        <v>1.78558006197629</v>
      </c>
      <c r="E60" s="4">
        <v>79.639014027406205</v>
      </c>
      <c r="F60" s="177">
        <v>4.7677777543740403</v>
      </c>
      <c r="G60" s="4">
        <v>77.354209110970999</v>
      </c>
      <c r="H60" s="177">
        <v>2.7511109055823</v>
      </c>
      <c r="I60" s="4">
        <v>77.156271886484902</v>
      </c>
      <c r="J60" s="177">
        <v>3.21015443819446</v>
      </c>
      <c r="K60" s="4">
        <v>-2.48274214092132</v>
      </c>
      <c r="L60" s="177">
        <v>5.5154354619254402</v>
      </c>
      <c r="M60" s="4">
        <v>23.37906308626</v>
      </c>
      <c r="N60" s="177">
        <v>1.46117892462217</v>
      </c>
      <c r="O60" s="4">
        <v>18.153701733952399</v>
      </c>
      <c r="P60" s="177">
        <v>3.4441996019175898</v>
      </c>
      <c r="Q60" s="4">
        <v>24.1636046210748</v>
      </c>
      <c r="R60" s="177">
        <v>2.2121994643681901</v>
      </c>
      <c r="S60" s="4">
        <v>22.510989322703701</v>
      </c>
      <c r="T60" s="177">
        <v>2.3537444444301499</v>
      </c>
      <c r="U60" s="4">
        <v>4.3572875887513502</v>
      </c>
      <c r="V60" s="177">
        <v>3.5410457176189198</v>
      </c>
      <c r="W60" s="4">
        <v>43.771534300186303</v>
      </c>
      <c r="X60" s="177">
        <v>2.4551199003231798</v>
      </c>
      <c r="Y60" s="4">
        <v>40.0000146258079</v>
      </c>
      <c r="Z60" s="177">
        <v>6.4669303516291503</v>
      </c>
      <c r="AA60" s="4">
        <v>44.9324338078235</v>
      </c>
      <c r="AB60" s="177">
        <v>2.62756632968415</v>
      </c>
      <c r="AC60" s="4">
        <v>40.878063621688803</v>
      </c>
      <c r="AD60" s="177">
        <v>3.6303338544742099</v>
      </c>
      <c r="AE60" s="4">
        <v>0.87804899588085294</v>
      </c>
      <c r="AF60" s="177">
        <v>5.8756722280154596</v>
      </c>
      <c r="AG60" s="4">
        <v>64.472499409719802</v>
      </c>
      <c r="AH60" s="177">
        <v>2.49776504086921</v>
      </c>
      <c r="AI60" s="4">
        <v>54.330009333435598</v>
      </c>
      <c r="AJ60" s="177">
        <v>6.2142589566963604</v>
      </c>
      <c r="AK60" s="4">
        <v>67.3317508692855</v>
      </c>
      <c r="AL60" s="177">
        <v>2.7062457019394999</v>
      </c>
      <c r="AM60" s="4">
        <v>64.006461530228293</v>
      </c>
      <c r="AN60" s="177">
        <v>3.2626810949679901</v>
      </c>
      <c r="AO60" s="4">
        <v>9.6764521967926491</v>
      </c>
      <c r="AP60" s="177">
        <v>5.9532726822127904</v>
      </c>
      <c r="AQ60" s="4">
        <v>48.178417595153803</v>
      </c>
      <c r="AR60" s="177">
        <v>2.2056958004335501</v>
      </c>
      <c r="AS60" s="4">
        <v>46.123538808417898</v>
      </c>
      <c r="AT60" s="177">
        <v>6.5238066714634204</v>
      </c>
      <c r="AU60" s="4">
        <v>48.074779453135498</v>
      </c>
      <c r="AV60" s="177">
        <v>2.82945637712898</v>
      </c>
      <c r="AW60" s="4">
        <v>50.819553028006297</v>
      </c>
      <c r="AX60" s="177">
        <v>5.9086104985668202</v>
      </c>
      <c r="AY60" s="4">
        <v>4.69601421958843</v>
      </c>
      <c r="AZ60" s="177">
        <v>9.5583230160734391</v>
      </c>
      <c r="BA60" s="4">
        <v>47.906138486521598</v>
      </c>
      <c r="BB60" s="177">
        <v>1.4500080898126499</v>
      </c>
      <c r="BC60" s="4">
        <v>46.240544483007</v>
      </c>
      <c r="BD60" s="177">
        <v>6.8068012250304202</v>
      </c>
      <c r="BE60" s="4">
        <v>48.726788791807799</v>
      </c>
      <c r="BF60" s="177">
        <v>2.61331287954749</v>
      </c>
      <c r="BG60" s="4">
        <v>43.727311775132598</v>
      </c>
      <c r="BH60" s="177">
        <v>2.8014929605300001</v>
      </c>
      <c r="BI60" s="4">
        <v>-2.5132327078744399</v>
      </c>
      <c r="BJ60" s="177">
        <v>7.4272857952823799</v>
      </c>
      <c r="BK60" s="4">
        <v>48.556666099307598</v>
      </c>
      <c r="BL60" s="177">
        <v>2.5353749952077398</v>
      </c>
      <c r="BM60" s="4">
        <v>51.983201512439102</v>
      </c>
      <c r="BN60" s="177">
        <v>5.99330511961172</v>
      </c>
      <c r="BO60" s="4">
        <v>48.7022437128755</v>
      </c>
      <c r="BP60" s="177">
        <v>2.96556000892843</v>
      </c>
      <c r="BQ60" s="4">
        <v>45.323496578031801</v>
      </c>
      <c r="BR60" s="177">
        <v>5.2244354916174096</v>
      </c>
      <c r="BS60" s="4">
        <v>-6.6597049344073396</v>
      </c>
      <c r="BT60" s="177">
        <v>8.0428011083300195</v>
      </c>
      <c r="BU60" s="4">
        <v>32.025472480830501</v>
      </c>
      <c r="BV60" s="177">
        <v>2.5266551536636799</v>
      </c>
      <c r="BW60" s="4">
        <v>30.906476547749602</v>
      </c>
      <c r="BX60" s="177">
        <v>4.6943757182806003</v>
      </c>
      <c r="BY60" s="4">
        <v>35.028865191968897</v>
      </c>
      <c r="BZ60" s="177">
        <v>3.2236790689730102</v>
      </c>
      <c r="CA60" s="4">
        <v>27.096127236794501</v>
      </c>
      <c r="CB60" s="177">
        <v>2.5599019571230599</v>
      </c>
      <c r="CC60" s="4">
        <v>-3.8103493109550999</v>
      </c>
      <c r="CD60" s="177">
        <v>4.9423896791659896</v>
      </c>
      <c r="CE60" s="4">
        <v>79.498739260827506</v>
      </c>
      <c r="CF60" s="177">
        <v>1.9583683281283699</v>
      </c>
      <c r="CG60" s="4">
        <v>75.994228332547806</v>
      </c>
      <c r="CH60" s="177">
        <v>5.7050556300624597</v>
      </c>
      <c r="CI60" s="4">
        <v>77.160138097585403</v>
      </c>
      <c r="CJ60" s="177">
        <v>3.1670625625601301</v>
      </c>
      <c r="CK60" s="4">
        <v>82.241372231790095</v>
      </c>
      <c r="CL60" s="177">
        <v>2.57982096067134</v>
      </c>
      <c r="CM60" s="4">
        <v>6.2471438992422499</v>
      </c>
      <c r="CN60" s="177">
        <v>5.5962259597758903</v>
      </c>
      <c r="CO60" s="4">
        <v>27.919358865167901</v>
      </c>
      <c r="CP60" s="177">
        <v>2.37702293694616</v>
      </c>
      <c r="CQ60" s="4">
        <v>38.481433331504498</v>
      </c>
      <c r="CR60" s="177">
        <v>7.0502519037880997</v>
      </c>
      <c r="CS60" s="4">
        <v>24.0411539584838</v>
      </c>
      <c r="CT60" s="177">
        <v>2.4109793862119</v>
      </c>
      <c r="CU60" s="4">
        <v>29.0869199459806</v>
      </c>
      <c r="CV60" s="177">
        <v>5.6989998153692403</v>
      </c>
      <c r="CW60" s="4">
        <v>-9.3945133855239398</v>
      </c>
      <c r="CX60" s="177">
        <v>10.6903680802943</v>
      </c>
      <c r="CY60" s="4">
        <v>55.214754577719802</v>
      </c>
      <c r="CZ60" s="177">
        <v>2.3486750190875099</v>
      </c>
      <c r="DA60" s="4">
        <v>50.214517707829103</v>
      </c>
      <c r="DB60" s="177">
        <v>5.9919061932525199</v>
      </c>
      <c r="DC60" s="4">
        <v>55.704599330838398</v>
      </c>
      <c r="DD60" s="177">
        <v>2.8234099271800601</v>
      </c>
      <c r="DE60" s="4">
        <v>57.256993168956697</v>
      </c>
      <c r="DF60" s="177">
        <v>5.7217030404654601</v>
      </c>
      <c r="DG60" s="4">
        <v>7.0424754611275198</v>
      </c>
      <c r="DH60" s="177">
        <v>8.8731699749459896</v>
      </c>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8"/>
    </row>
    <row r="61" spans="1:156" ht="13" customHeight="1" x14ac:dyDescent="0.35">
      <c r="A61" s="3" t="s">
        <v>401</v>
      </c>
      <c r="B61" s="171">
        <v>2</v>
      </c>
      <c r="C61" s="4">
        <v>65.766244510612296</v>
      </c>
      <c r="D61" s="177">
        <v>1.12488113610134</v>
      </c>
      <c r="E61" s="4">
        <v>60.166488827833803</v>
      </c>
      <c r="F61" s="177">
        <v>2.0742744480766899</v>
      </c>
      <c r="G61" s="4">
        <v>67.166866054539597</v>
      </c>
      <c r="H61" s="177">
        <v>1.34042138975048</v>
      </c>
      <c r="I61" s="4">
        <v>67.923620414168496</v>
      </c>
      <c r="J61" s="177">
        <v>2.1774155741776302</v>
      </c>
      <c r="K61" s="4">
        <v>7.7571315863347001</v>
      </c>
      <c r="L61" s="177">
        <v>2.8738343840074698</v>
      </c>
      <c r="M61" s="4">
        <v>47.548238474362698</v>
      </c>
      <c r="N61" s="177">
        <v>1.2909820693835801</v>
      </c>
      <c r="O61" s="4">
        <v>44.610319426337298</v>
      </c>
      <c r="P61" s="177">
        <v>2.1193029659864902</v>
      </c>
      <c r="Q61" s="4">
        <v>47.592699654241599</v>
      </c>
      <c r="R61" s="177">
        <v>1.56175344474597</v>
      </c>
      <c r="S61" s="4">
        <v>50.314373506293002</v>
      </c>
      <c r="T61" s="177">
        <v>2.25968298409019</v>
      </c>
      <c r="U61" s="4">
        <v>5.7040540799557702</v>
      </c>
      <c r="V61" s="177">
        <v>2.83125990852461</v>
      </c>
      <c r="W61" s="4">
        <v>66.978502936973797</v>
      </c>
      <c r="X61" s="177">
        <v>1.13855013185335</v>
      </c>
      <c r="Y61" s="4">
        <v>61.594307815834298</v>
      </c>
      <c r="Z61" s="177">
        <v>2.03535377947843</v>
      </c>
      <c r="AA61" s="4">
        <v>67.977927436609903</v>
      </c>
      <c r="AB61" s="177">
        <v>1.4520435392066899</v>
      </c>
      <c r="AC61" s="4">
        <v>69.876670019042606</v>
      </c>
      <c r="AD61" s="177">
        <v>1.9636094591475199</v>
      </c>
      <c r="AE61" s="4">
        <v>8.2823622032082795</v>
      </c>
      <c r="AF61" s="177">
        <v>2.7455408608506899</v>
      </c>
      <c r="AG61" s="4">
        <v>73.510838032085204</v>
      </c>
      <c r="AH61" s="177">
        <v>1.06098688542186</v>
      </c>
      <c r="AI61" s="4">
        <v>71.043952801910905</v>
      </c>
      <c r="AJ61" s="177">
        <v>1.9394163606550501</v>
      </c>
      <c r="AK61" s="4">
        <v>73.400296207907502</v>
      </c>
      <c r="AL61" s="177">
        <v>1.3000141399045899</v>
      </c>
      <c r="AM61" s="4">
        <v>76.187204190525193</v>
      </c>
      <c r="AN61" s="177">
        <v>1.9919712507041101</v>
      </c>
      <c r="AO61" s="4">
        <v>5.1432513886143001</v>
      </c>
      <c r="AP61" s="177">
        <v>2.66927607905671</v>
      </c>
      <c r="AQ61" s="4">
        <v>54.100950941194199</v>
      </c>
      <c r="AR61" s="177">
        <v>1.2719681078907801</v>
      </c>
      <c r="AS61" s="4">
        <v>49.505254619953803</v>
      </c>
      <c r="AT61" s="177">
        <v>2.0210896859805101</v>
      </c>
      <c r="AU61" s="4">
        <v>54.069486341408499</v>
      </c>
      <c r="AV61" s="177">
        <v>1.50371041468002</v>
      </c>
      <c r="AW61" s="4">
        <v>58.664847174013303</v>
      </c>
      <c r="AX61" s="177">
        <v>2.1765632283777001</v>
      </c>
      <c r="AY61" s="4">
        <v>9.1595925540595307</v>
      </c>
      <c r="AZ61" s="177">
        <v>2.7212715677769701</v>
      </c>
      <c r="BA61" s="4">
        <v>64.599546185456802</v>
      </c>
      <c r="BB61" s="177">
        <v>1.05051203866497</v>
      </c>
      <c r="BC61" s="4">
        <v>58.498892298599699</v>
      </c>
      <c r="BD61" s="177">
        <v>2.2544658399384798</v>
      </c>
      <c r="BE61" s="4">
        <v>64.658012324189897</v>
      </c>
      <c r="BF61" s="177">
        <v>1.41948915024327</v>
      </c>
      <c r="BG61" s="4">
        <v>70.431045271934494</v>
      </c>
      <c r="BH61" s="177">
        <v>2.0083111412961401</v>
      </c>
      <c r="BI61" s="4">
        <v>11.9321529733348</v>
      </c>
      <c r="BJ61" s="177">
        <v>3.0239058903522</v>
      </c>
      <c r="BK61" s="4">
        <v>69.806260940475994</v>
      </c>
      <c r="BL61" s="177">
        <v>1.0147077487723399</v>
      </c>
      <c r="BM61" s="4">
        <v>63.892574161533503</v>
      </c>
      <c r="BN61" s="177">
        <v>1.80344126997912</v>
      </c>
      <c r="BO61" s="4">
        <v>71.007654831770495</v>
      </c>
      <c r="BP61" s="177">
        <v>1.33482693793583</v>
      </c>
      <c r="BQ61" s="4">
        <v>72.743473758693099</v>
      </c>
      <c r="BR61" s="177">
        <v>2.1605447873903501</v>
      </c>
      <c r="BS61" s="4">
        <v>8.8508995971596391</v>
      </c>
      <c r="BT61" s="177">
        <v>2.7454193194010301</v>
      </c>
      <c r="BU61" s="4">
        <v>54.615461561845699</v>
      </c>
      <c r="BV61" s="177">
        <v>1.27798121131721</v>
      </c>
      <c r="BW61" s="4">
        <v>47.313872030549803</v>
      </c>
      <c r="BX61" s="177">
        <v>1.9894024359445699</v>
      </c>
      <c r="BY61" s="4">
        <v>57.3528101680525</v>
      </c>
      <c r="BZ61" s="177">
        <v>1.5704490532362301</v>
      </c>
      <c r="CA61" s="4">
        <v>55.278371335372199</v>
      </c>
      <c r="CB61" s="177">
        <v>2.5937184926753099</v>
      </c>
      <c r="CC61" s="4">
        <v>7.9644993048223798</v>
      </c>
      <c r="CD61" s="177">
        <v>3.3326007767806001</v>
      </c>
      <c r="CE61" s="4">
        <v>62.8153366590075</v>
      </c>
      <c r="CF61" s="177">
        <v>1.17559172241478</v>
      </c>
      <c r="CG61" s="4">
        <v>56.230969565562503</v>
      </c>
      <c r="CH61" s="177">
        <v>2.2004969613604</v>
      </c>
      <c r="CI61" s="4">
        <v>62.512199077611001</v>
      </c>
      <c r="CJ61" s="177">
        <v>1.4807176231914001</v>
      </c>
      <c r="CK61" s="4">
        <v>69.978021715473901</v>
      </c>
      <c r="CL61" s="177">
        <v>2.0563105635237502</v>
      </c>
      <c r="CM61" s="4">
        <v>13.747052149911401</v>
      </c>
      <c r="CN61" s="177">
        <v>3.1379479588780401</v>
      </c>
      <c r="CO61" s="4">
        <v>57.616685029755899</v>
      </c>
      <c r="CP61" s="177">
        <v>1.1665645755776799</v>
      </c>
      <c r="CQ61" s="4">
        <v>50.7707655344337</v>
      </c>
      <c r="CR61" s="177">
        <v>2.1544199480417001</v>
      </c>
      <c r="CS61" s="4">
        <v>57.749560438037001</v>
      </c>
      <c r="CT61" s="177">
        <v>1.4617744422649399</v>
      </c>
      <c r="CU61" s="4">
        <v>64.001277574409201</v>
      </c>
      <c r="CV61" s="177">
        <v>2.35440703821945</v>
      </c>
      <c r="CW61" s="4">
        <v>13.2305120399754</v>
      </c>
      <c r="CX61" s="177">
        <v>3.27170319545356</v>
      </c>
      <c r="CY61" s="4">
        <v>51.300160780770803</v>
      </c>
      <c r="CZ61" s="177">
        <v>1.2185779969772801</v>
      </c>
      <c r="DA61" s="4">
        <v>48.477997701969102</v>
      </c>
      <c r="DB61" s="177">
        <v>2.0075730338501501</v>
      </c>
      <c r="DC61" s="4">
        <v>53.203894083817097</v>
      </c>
      <c r="DD61" s="177">
        <v>1.58484703696726</v>
      </c>
      <c r="DE61" s="4">
        <v>49.545830990320603</v>
      </c>
      <c r="DF61" s="177">
        <v>2.2497258288076898</v>
      </c>
      <c r="DG61" s="4">
        <v>1.0678332883514901</v>
      </c>
      <c r="DH61" s="177">
        <v>2.8281021462229399</v>
      </c>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8"/>
    </row>
    <row r="62" spans="1:156" ht="13" customHeight="1" x14ac:dyDescent="0.35">
      <c r="A62" s="3" t="s">
        <v>402</v>
      </c>
      <c r="B62" s="171">
        <v>2</v>
      </c>
      <c r="C62" s="4">
        <v>80.0197369836511</v>
      </c>
      <c r="D62" s="177">
        <v>0.91218505832900798</v>
      </c>
      <c r="E62" s="4">
        <v>82.4850690814351</v>
      </c>
      <c r="F62" s="177">
        <v>3.0156345218835501</v>
      </c>
      <c r="G62" s="4">
        <v>79.523227331815505</v>
      </c>
      <c r="H62" s="177">
        <v>0.97131494232689297</v>
      </c>
      <c r="I62" s="4">
        <v>82.038668716405198</v>
      </c>
      <c r="J62" s="177">
        <v>2.00687597241064</v>
      </c>
      <c r="K62" s="4">
        <v>-0.44640036502987401</v>
      </c>
      <c r="L62" s="177">
        <v>3.2506701776056501</v>
      </c>
      <c r="M62" s="4">
        <v>47.838283509471403</v>
      </c>
      <c r="N62" s="177">
        <v>1.19510075492075</v>
      </c>
      <c r="O62" s="4">
        <v>39.035442996104102</v>
      </c>
      <c r="P62" s="177">
        <v>4.0466446328709296</v>
      </c>
      <c r="Q62" s="4">
        <v>47.065512082955003</v>
      </c>
      <c r="R62" s="177">
        <v>1.2881200478050201</v>
      </c>
      <c r="S62" s="4">
        <v>56.892052964912402</v>
      </c>
      <c r="T62" s="177">
        <v>2.7027163675511501</v>
      </c>
      <c r="U62" s="4">
        <v>17.8566099688083</v>
      </c>
      <c r="V62" s="177">
        <v>4.7200731023399598</v>
      </c>
      <c r="W62" s="4">
        <v>58.3787378108673</v>
      </c>
      <c r="X62" s="177">
        <v>1.2198910323641601</v>
      </c>
      <c r="Y62" s="4">
        <v>50.828167967707003</v>
      </c>
      <c r="Z62" s="177">
        <v>4.3051071687127198</v>
      </c>
      <c r="AA62" s="4">
        <v>57.4977128701331</v>
      </c>
      <c r="AB62" s="177">
        <v>1.29140803179175</v>
      </c>
      <c r="AC62" s="4">
        <v>67.534556982940103</v>
      </c>
      <c r="AD62" s="177">
        <v>2.4844292498514702</v>
      </c>
      <c r="AE62" s="4">
        <v>16.7063890152331</v>
      </c>
      <c r="AF62" s="177">
        <v>4.8869862674942004</v>
      </c>
      <c r="AG62" s="4">
        <v>70.347492749953005</v>
      </c>
      <c r="AH62" s="177">
        <v>1.04879378165901</v>
      </c>
      <c r="AI62" s="4">
        <v>66.256519707985603</v>
      </c>
      <c r="AJ62" s="177">
        <v>4.0315836239157097</v>
      </c>
      <c r="AK62" s="4">
        <v>69.615721119647802</v>
      </c>
      <c r="AL62" s="177">
        <v>1.16602180787798</v>
      </c>
      <c r="AM62" s="4">
        <v>76.939054490015494</v>
      </c>
      <c r="AN62" s="177">
        <v>2.56294765776429</v>
      </c>
      <c r="AO62" s="4">
        <v>10.6825347820298</v>
      </c>
      <c r="AP62" s="177">
        <v>4.4480273707633202</v>
      </c>
      <c r="AQ62" s="4">
        <v>52.132234076704897</v>
      </c>
      <c r="AR62" s="177">
        <v>1.1843697882171</v>
      </c>
      <c r="AS62" s="4">
        <v>45.717546681845903</v>
      </c>
      <c r="AT62" s="177">
        <v>4.4316685341598996</v>
      </c>
      <c r="AU62" s="4">
        <v>51.113998867508897</v>
      </c>
      <c r="AV62" s="177">
        <v>1.2745475138311699</v>
      </c>
      <c r="AW62" s="4">
        <v>61.6638418210743</v>
      </c>
      <c r="AX62" s="177">
        <v>2.66154697972244</v>
      </c>
      <c r="AY62" s="4">
        <v>15.9462951392284</v>
      </c>
      <c r="AZ62" s="177">
        <v>5.3974416916888002</v>
      </c>
      <c r="BA62" s="4">
        <v>55.260698523073998</v>
      </c>
      <c r="BB62" s="177">
        <v>1.25185391752429</v>
      </c>
      <c r="BC62" s="4">
        <v>47.745776639001797</v>
      </c>
      <c r="BD62" s="177">
        <v>4.3838450775033797</v>
      </c>
      <c r="BE62" s="4">
        <v>54.186411333540399</v>
      </c>
      <c r="BF62" s="177">
        <v>1.33898234524752</v>
      </c>
      <c r="BG62" s="4">
        <v>65.640900606876102</v>
      </c>
      <c r="BH62" s="177">
        <v>2.7160788070872801</v>
      </c>
      <c r="BI62" s="4">
        <v>17.895123967874301</v>
      </c>
      <c r="BJ62" s="177">
        <v>4.94793315578681</v>
      </c>
      <c r="BK62" s="4">
        <v>65.399367902341794</v>
      </c>
      <c r="BL62" s="177">
        <v>1.1055353298336501</v>
      </c>
      <c r="BM62" s="4">
        <v>59.952299309000097</v>
      </c>
      <c r="BN62" s="177">
        <v>4.5330223304669301</v>
      </c>
      <c r="BO62" s="4">
        <v>64.894852738214198</v>
      </c>
      <c r="BP62" s="177">
        <v>1.1771315739927699</v>
      </c>
      <c r="BQ62" s="4">
        <v>71.171008670709895</v>
      </c>
      <c r="BR62" s="177">
        <v>2.2591995017407398</v>
      </c>
      <c r="BS62" s="4">
        <v>11.218709361709699</v>
      </c>
      <c r="BT62" s="177">
        <v>5.1806149624690896</v>
      </c>
      <c r="BU62" s="4">
        <v>52.4884111459141</v>
      </c>
      <c r="BV62" s="177">
        <v>1.1938799170786401</v>
      </c>
      <c r="BW62" s="4">
        <v>50.356507879475103</v>
      </c>
      <c r="BX62" s="177">
        <v>4.0130722625339503</v>
      </c>
      <c r="BY62" s="4">
        <v>51.524868778724397</v>
      </c>
      <c r="BZ62" s="177">
        <v>1.2141973133344699</v>
      </c>
      <c r="CA62" s="4">
        <v>59.642043124534197</v>
      </c>
      <c r="CB62" s="177">
        <v>2.9754854296534399</v>
      </c>
      <c r="CC62" s="4">
        <v>9.2855352450590605</v>
      </c>
      <c r="CD62" s="177">
        <v>4.8391888107460801</v>
      </c>
      <c r="CE62" s="4">
        <v>70.338421427293497</v>
      </c>
      <c r="CF62" s="177">
        <v>0.93241302989160402</v>
      </c>
      <c r="CG62" s="4">
        <v>78.211822042776603</v>
      </c>
      <c r="CH62" s="177">
        <v>3.3105351036553401</v>
      </c>
      <c r="CI62" s="4">
        <v>69.083623206078201</v>
      </c>
      <c r="CJ62" s="177">
        <v>0.98074900235574503</v>
      </c>
      <c r="CK62" s="4">
        <v>74.674995846962304</v>
      </c>
      <c r="CL62" s="177">
        <v>2.4291126156103</v>
      </c>
      <c r="CM62" s="4">
        <v>-3.5368261958142999</v>
      </c>
      <c r="CN62" s="177">
        <v>3.8737011283137499</v>
      </c>
      <c r="CO62" s="4">
        <v>47.186059285282198</v>
      </c>
      <c r="CP62" s="177">
        <v>1.21273649445396</v>
      </c>
      <c r="CQ62" s="4">
        <v>28.879362139953599</v>
      </c>
      <c r="CR62" s="177">
        <v>3.2227740062220702</v>
      </c>
      <c r="CS62" s="4">
        <v>47.464947874830202</v>
      </c>
      <c r="CT62" s="177">
        <v>1.3463945345164301</v>
      </c>
      <c r="CU62" s="4">
        <v>53.994672091144999</v>
      </c>
      <c r="CV62" s="177">
        <v>2.85297031705815</v>
      </c>
      <c r="CW62" s="4">
        <v>25.115309951191399</v>
      </c>
      <c r="CX62" s="177">
        <v>4.36053247570986</v>
      </c>
      <c r="CY62" s="4">
        <v>61.879717151255299</v>
      </c>
      <c r="CZ62" s="177">
        <v>1.22446655093292</v>
      </c>
      <c r="DA62" s="4">
        <v>59.938158740735503</v>
      </c>
      <c r="DB62" s="177">
        <v>3.6794530576314801</v>
      </c>
      <c r="DC62" s="4">
        <v>60.988191481528702</v>
      </c>
      <c r="DD62" s="177">
        <v>1.26381523303626</v>
      </c>
      <c r="DE62" s="4">
        <v>68.486700431218907</v>
      </c>
      <c r="DF62" s="177">
        <v>2.56908492668245</v>
      </c>
      <c r="DG62" s="4">
        <v>8.5485416904834199</v>
      </c>
      <c r="DH62" s="177">
        <v>4.2131216580745496</v>
      </c>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8"/>
    </row>
    <row r="63" spans="1:156" ht="13" customHeight="1" x14ac:dyDescent="0.35">
      <c r="A63" s="192" t="s">
        <v>403</v>
      </c>
      <c r="B63" s="172">
        <v>2</v>
      </c>
      <c r="C63" s="42">
        <v>66.014056502152698</v>
      </c>
      <c r="D63" s="178">
        <v>0.25688650269442498</v>
      </c>
      <c r="E63" s="42">
        <v>68.9510217202875</v>
      </c>
      <c r="F63" s="178">
        <v>0.79596773967761902</v>
      </c>
      <c r="G63" s="42">
        <v>67.326462670382398</v>
      </c>
      <c r="H63" s="178">
        <v>0.34976817666945698</v>
      </c>
      <c r="I63" s="42">
        <v>63.167396217752</v>
      </c>
      <c r="J63" s="178">
        <v>0.440873448601597</v>
      </c>
      <c r="K63" s="42">
        <v>-5.7836255025355499</v>
      </c>
      <c r="L63" s="178">
        <v>0.89579822432095801</v>
      </c>
      <c r="M63" s="42">
        <v>20.364123468054501</v>
      </c>
      <c r="N63" s="178">
        <v>0.21824500705518299</v>
      </c>
      <c r="O63" s="42">
        <v>25.501085838156801</v>
      </c>
      <c r="P63" s="178">
        <v>0.78379242043152197</v>
      </c>
      <c r="Q63" s="42">
        <v>21.5915902016608</v>
      </c>
      <c r="R63" s="178">
        <v>0.28525635569104002</v>
      </c>
      <c r="S63" s="42">
        <v>17.131948269026601</v>
      </c>
      <c r="T63" s="178">
        <v>0.33946367789130899</v>
      </c>
      <c r="U63" s="42">
        <v>-8.3691375691301495</v>
      </c>
      <c r="V63" s="178">
        <v>0.84523672812304396</v>
      </c>
      <c r="W63" s="42">
        <v>34.3145276658041</v>
      </c>
      <c r="X63" s="178">
        <v>0.25466067723208002</v>
      </c>
      <c r="Y63" s="42">
        <v>35.732332611598302</v>
      </c>
      <c r="Z63" s="178">
        <v>0.884683956520674</v>
      </c>
      <c r="AA63" s="42">
        <v>35.542419678433902</v>
      </c>
      <c r="AB63" s="178">
        <v>0.34097391655805798</v>
      </c>
      <c r="AC63" s="42">
        <v>31.549718333731199</v>
      </c>
      <c r="AD63" s="178">
        <v>0.40164472561414599</v>
      </c>
      <c r="AE63" s="42">
        <v>-4.1826142778671702</v>
      </c>
      <c r="AF63" s="178">
        <v>0.94868773149635999</v>
      </c>
      <c r="AG63" s="42">
        <v>44.788404728008302</v>
      </c>
      <c r="AH63" s="178">
        <v>0.26493879233115702</v>
      </c>
      <c r="AI63" s="42">
        <v>48.293396585451099</v>
      </c>
      <c r="AJ63" s="178">
        <v>0.924992906446095</v>
      </c>
      <c r="AK63" s="42">
        <v>45.250862926946901</v>
      </c>
      <c r="AL63" s="178">
        <v>0.35368105949664003</v>
      </c>
      <c r="AM63" s="42">
        <v>42.675625194542803</v>
      </c>
      <c r="AN63" s="178">
        <v>0.417794184756756</v>
      </c>
      <c r="AO63" s="42">
        <v>-5.6177713909082696</v>
      </c>
      <c r="AP63" s="178">
        <v>1.01315626926199</v>
      </c>
      <c r="AQ63" s="42">
        <v>34.108261553544303</v>
      </c>
      <c r="AR63" s="178">
        <v>0.26081783510296203</v>
      </c>
      <c r="AS63" s="42">
        <v>36.057004701639897</v>
      </c>
      <c r="AT63" s="178">
        <v>0.84113301332341806</v>
      </c>
      <c r="AU63" s="42">
        <v>34.906868331072602</v>
      </c>
      <c r="AV63" s="178">
        <v>0.352950731832542</v>
      </c>
      <c r="AW63" s="42">
        <v>32.680352068042502</v>
      </c>
      <c r="AX63" s="178">
        <v>0.45826764424847199</v>
      </c>
      <c r="AY63" s="42">
        <v>-3.37665263359747</v>
      </c>
      <c r="AZ63" s="178">
        <v>0.94763839294976504</v>
      </c>
      <c r="BA63" s="42">
        <v>31.2611182662841</v>
      </c>
      <c r="BB63" s="178">
        <v>0.24443467095823099</v>
      </c>
      <c r="BC63" s="42">
        <v>33.238924218239397</v>
      </c>
      <c r="BD63" s="178">
        <v>0.85879989582279903</v>
      </c>
      <c r="BE63" s="42">
        <v>31.898149435324601</v>
      </c>
      <c r="BF63" s="178">
        <v>0.32912330697423298</v>
      </c>
      <c r="BG63" s="42">
        <v>29.029335451588899</v>
      </c>
      <c r="BH63" s="178">
        <v>0.39685175186531502</v>
      </c>
      <c r="BI63" s="42">
        <v>-4.2095887666505103</v>
      </c>
      <c r="BJ63" s="178">
        <v>0.949974036041912</v>
      </c>
      <c r="BK63" s="42">
        <v>38.202337620595401</v>
      </c>
      <c r="BL63" s="178">
        <v>0.25723383344185302</v>
      </c>
      <c r="BM63" s="42">
        <v>41.959813895326697</v>
      </c>
      <c r="BN63" s="178">
        <v>0.84782556196800896</v>
      </c>
      <c r="BO63" s="42">
        <v>39.109704973836003</v>
      </c>
      <c r="BP63" s="178">
        <v>0.34478409569132101</v>
      </c>
      <c r="BQ63" s="42">
        <v>35.666758308001199</v>
      </c>
      <c r="BR63" s="178">
        <v>0.45714187943546403</v>
      </c>
      <c r="BS63" s="42">
        <v>-6.2930555873254796</v>
      </c>
      <c r="BT63" s="178">
        <v>0.97562075132139903</v>
      </c>
      <c r="BU63" s="42">
        <v>19.629964861584401</v>
      </c>
      <c r="BV63" s="178">
        <v>0.22221343099236501</v>
      </c>
      <c r="BW63" s="42">
        <v>23.535885863325301</v>
      </c>
      <c r="BX63" s="178">
        <v>0.747306516205829</v>
      </c>
      <c r="BY63" s="42">
        <v>20.694667522008999</v>
      </c>
      <c r="BZ63" s="178">
        <v>0.28935885352270302</v>
      </c>
      <c r="CA63" s="42">
        <v>16.642726127063799</v>
      </c>
      <c r="CB63" s="178">
        <v>0.34398353715559499</v>
      </c>
      <c r="CC63" s="42">
        <v>-6.8931597362614996</v>
      </c>
      <c r="CD63" s="178">
        <v>0.796339004441181</v>
      </c>
      <c r="CE63" s="42">
        <v>60.2991930423903</v>
      </c>
      <c r="CF63" s="178">
        <v>0.25222687712247099</v>
      </c>
      <c r="CG63" s="42">
        <v>64.369045295854306</v>
      </c>
      <c r="CH63" s="178">
        <v>0.87992148555695004</v>
      </c>
      <c r="CI63" s="42">
        <v>60.877257094465897</v>
      </c>
      <c r="CJ63" s="178">
        <v>0.34950638858238298</v>
      </c>
      <c r="CK63" s="42">
        <v>58.186023073699602</v>
      </c>
      <c r="CL63" s="178">
        <v>0.41293222415601</v>
      </c>
      <c r="CM63" s="42">
        <v>-6.18302222215463</v>
      </c>
      <c r="CN63" s="178">
        <v>0.97931885257930096</v>
      </c>
      <c r="CO63" s="42">
        <v>21.413097904068898</v>
      </c>
      <c r="CP63" s="178">
        <v>0.21398193228791701</v>
      </c>
      <c r="CQ63" s="42">
        <v>23.255071271024001</v>
      </c>
      <c r="CR63" s="178">
        <v>0.78393121988619296</v>
      </c>
      <c r="CS63" s="42">
        <v>21.5566623089282</v>
      </c>
      <c r="CT63" s="178">
        <v>0.271251310450211</v>
      </c>
      <c r="CU63" s="42">
        <v>20.079943918546501</v>
      </c>
      <c r="CV63" s="178">
        <v>0.40400702607297601</v>
      </c>
      <c r="CW63" s="42">
        <v>-3.1751273524774999</v>
      </c>
      <c r="CX63" s="178">
        <v>0.91379845528706505</v>
      </c>
      <c r="CY63" s="42">
        <v>47.620544495295299</v>
      </c>
      <c r="CZ63" s="178">
        <v>0.27800553717527499</v>
      </c>
      <c r="DA63" s="42">
        <v>47.662435416211302</v>
      </c>
      <c r="DB63" s="178">
        <v>0.87109014175979704</v>
      </c>
      <c r="DC63" s="42">
        <v>48.9550621806587</v>
      </c>
      <c r="DD63" s="178">
        <v>0.38039042286072</v>
      </c>
      <c r="DE63" s="42">
        <v>45.632839486088798</v>
      </c>
      <c r="DF63" s="178">
        <v>0.48714689713271803</v>
      </c>
      <c r="DG63" s="42">
        <v>-2.0295959301225199</v>
      </c>
      <c r="DH63" s="178">
        <v>0.997150740239655</v>
      </c>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8"/>
    </row>
    <row r="64" spans="1:156" ht="13" customHeight="1" x14ac:dyDescent="0.35">
      <c r="A64" s="193" t="s">
        <v>404</v>
      </c>
      <c r="B64" s="173">
        <v>2</v>
      </c>
      <c r="C64" s="47">
        <v>64.652871037185804</v>
      </c>
      <c r="D64" s="179">
        <v>0.35308305136690998</v>
      </c>
      <c r="E64" s="47">
        <v>65.542445255313197</v>
      </c>
      <c r="F64" s="179">
        <v>1.42169729755634</v>
      </c>
      <c r="G64" s="47">
        <v>65.806439736651697</v>
      </c>
      <c r="H64" s="179">
        <v>0.483716247851457</v>
      </c>
      <c r="I64" s="47">
        <v>62.981859322342203</v>
      </c>
      <c r="J64" s="179">
        <v>0.56963182832378501</v>
      </c>
      <c r="K64" s="47">
        <v>-2.5605859329710001</v>
      </c>
      <c r="L64" s="179">
        <v>1.5327138097922799</v>
      </c>
      <c r="M64" s="47">
        <v>15.4307661087929</v>
      </c>
      <c r="N64" s="179">
        <v>0.24185804428896901</v>
      </c>
      <c r="O64" s="47">
        <v>19.937070350005399</v>
      </c>
      <c r="P64" s="179">
        <v>1.3174400418082099</v>
      </c>
      <c r="Q64" s="47">
        <v>16.214033675503199</v>
      </c>
      <c r="R64" s="179">
        <v>0.335046537813942</v>
      </c>
      <c r="S64" s="47">
        <v>13.905265212954999</v>
      </c>
      <c r="T64" s="179">
        <v>0.37054261984440301</v>
      </c>
      <c r="U64" s="47">
        <v>-6.0318051370504104</v>
      </c>
      <c r="V64" s="179">
        <v>1.3744009807608599</v>
      </c>
      <c r="W64" s="47">
        <v>33.503517034202197</v>
      </c>
      <c r="X64" s="179">
        <v>0.378815416616268</v>
      </c>
      <c r="Y64" s="47">
        <v>32.595016639514398</v>
      </c>
      <c r="Z64" s="179">
        <v>1.4924955825174799</v>
      </c>
      <c r="AA64" s="47">
        <v>35.12564248871</v>
      </c>
      <c r="AB64" s="179">
        <v>0.50774224894167297</v>
      </c>
      <c r="AC64" s="47">
        <v>31.351951505989</v>
      </c>
      <c r="AD64" s="179">
        <v>0.55785575072379101</v>
      </c>
      <c r="AE64" s="47">
        <v>-1.2430651335254701</v>
      </c>
      <c r="AF64" s="179">
        <v>1.56653531082498</v>
      </c>
      <c r="AG64" s="47">
        <v>40.311333290094503</v>
      </c>
      <c r="AH64" s="179">
        <v>0.361307395331806</v>
      </c>
      <c r="AI64" s="47">
        <v>42.730236371640302</v>
      </c>
      <c r="AJ64" s="179">
        <v>1.6888782525353001</v>
      </c>
      <c r="AK64" s="47">
        <v>40.631642894517199</v>
      </c>
      <c r="AL64" s="179">
        <v>0.52663162743961101</v>
      </c>
      <c r="AM64" s="47">
        <v>39.076460557425399</v>
      </c>
      <c r="AN64" s="179">
        <v>0.53983510685686598</v>
      </c>
      <c r="AO64" s="47">
        <v>-3.6537758142149301</v>
      </c>
      <c r="AP64" s="179">
        <v>1.7290956541850899</v>
      </c>
      <c r="AQ64" s="47">
        <v>31.510100671459099</v>
      </c>
      <c r="AR64" s="179">
        <v>0.40247471141359098</v>
      </c>
      <c r="AS64" s="47">
        <v>30.795456281496399</v>
      </c>
      <c r="AT64" s="179">
        <v>1.42721527287762</v>
      </c>
      <c r="AU64" s="47">
        <v>32.288782609659698</v>
      </c>
      <c r="AV64" s="179">
        <v>0.55046801065232398</v>
      </c>
      <c r="AW64" s="47">
        <v>30.550477826306199</v>
      </c>
      <c r="AX64" s="179">
        <v>0.59907344654712602</v>
      </c>
      <c r="AY64" s="47">
        <v>-0.24497845519021</v>
      </c>
      <c r="AZ64" s="179">
        <v>1.4685284768192699</v>
      </c>
      <c r="BA64" s="47">
        <v>30.244210769488099</v>
      </c>
      <c r="BB64" s="179">
        <v>0.37026242146281102</v>
      </c>
      <c r="BC64" s="47">
        <v>31.263300133572301</v>
      </c>
      <c r="BD64" s="179">
        <v>1.6762829300242199</v>
      </c>
      <c r="BE64" s="47">
        <v>30.971039170580301</v>
      </c>
      <c r="BF64" s="179">
        <v>0.47014397303204303</v>
      </c>
      <c r="BG64" s="47">
        <v>28.960636527261101</v>
      </c>
      <c r="BH64" s="179">
        <v>0.57174202358557302</v>
      </c>
      <c r="BI64" s="47">
        <v>-2.30266360631127</v>
      </c>
      <c r="BJ64" s="179">
        <v>1.7603875363578101</v>
      </c>
      <c r="BK64" s="47">
        <v>35.829980143434703</v>
      </c>
      <c r="BL64" s="179">
        <v>0.36979504489937798</v>
      </c>
      <c r="BM64" s="47">
        <v>36.1099329675692</v>
      </c>
      <c r="BN64" s="179">
        <v>1.39468244140869</v>
      </c>
      <c r="BO64" s="47">
        <v>36.975816785985998</v>
      </c>
      <c r="BP64" s="179">
        <v>0.52688851065143705</v>
      </c>
      <c r="BQ64" s="47">
        <v>33.992978348363501</v>
      </c>
      <c r="BR64" s="179">
        <v>0.54765132040676001</v>
      </c>
      <c r="BS64" s="47">
        <v>-2.1169546192056901</v>
      </c>
      <c r="BT64" s="179">
        <v>1.52567474824685</v>
      </c>
      <c r="BU64" s="47">
        <v>14.737523503310999</v>
      </c>
      <c r="BV64" s="179">
        <v>0.25820200061716903</v>
      </c>
      <c r="BW64" s="47">
        <v>18.664008295020199</v>
      </c>
      <c r="BX64" s="179">
        <v>1.29340305541718</v>
      </c>
      <c r="BY64" s="47">
        <v>15.901108289905199</v>
      </c>
      <c r="BZ64" s="179">
        <v>0.34933177723939601</v>
      </c>
      <c r="CA64" s="47">
        <v>12.6862034036661</v>
      </c>
      <c r="CB64" s="179">
        <v>0.373446566881797</v>
      </c>
      <c r="CC64" s="47">
        <v>-5.97780489135405</v>
      </c>
      <c r="CD64" s="179">
        <v>1.3310723140677301</v>
      </c>
      <c r="CE64" s="47">
        <v>64.256640887359893</v>
      </c>
      <c r="CF64" s="179">
        <v>0.35707989051008698</v>
      </c>
      <c r="CG64" s="47">
        <v>65.218614789742205</v>
      </c>
      <c r="CH64" s="179">
        <v>1.57356099856398</v>
      </c>
      <c r="CI64" s="47">
        <v>64.7707969062876</v>
      </c>
      <c r="CJ64" s="179">
        <v>0.51152133930597898</v>
      </c>
      <c r="CK64" s="47">
        <v>62.786207147465397</v>
      </c>
      <c r="CL64" s="179">
        <v>0.56821833987806403</v>
      </c>
      <c r="CM64" s="47">
        <v>-2.4324076422767802</v>
      </c>
      <c r="CN64" s="179">
        <v>1.71338926152326</v>
      </c>
      <c r="CO64" s="47">
        <v>17.601451654944398</v>
      </c>
      <c r="CP64" s="179">
        <v>0.30515317304793299</v>
      </c>
      <c r="CQ64" s="47">
        <v>18.7847668562727</v>
      </c>
      <c r="CR64" s="179">
        <v>1.24229250991072</v>
      </c>
      <c r="CS64" s="47">
        <v>17.541782346605402</v>
      </c>
      <c r="CT64" s="179">
        <v>0.411352680600516</v>
      </c>
      <c r="CU64" s="47">
        <v>17.417005495745901</v>
      </c>
      <c r="CV64" s="179">
        <v>0.463510176398791</v>
      </c>
      <c r="CW64" s="47">
        <v>-1.36776136052679</v>
      </c>
      <c r="CX64" s="179">
        <v>1.33894383675106</v>
      </c>
      <c r="CY64" s="47">
        <v>46.708564078799903</v>
      </c>
      <c r="CZ64" s="179">
        <v>0.41520162889916001</v>
      </c>
      <c r="DA64" s="47">
        <v>46.7371254547635</v>
      </c>
      <c r="DB64" s="179">
        <v>1.64180876802168</v>
      </c>
      <c r="DC64" s="47">
        <v>47.783313337497901</v>
      </c>
      <c r="DD64" s="179">
        <v>0.55342314069229004</v>
      </c>
      <c r="DE64" s="47">
        <v>45.749390669221803</v>
      </c>
      <c r="DF64" s="179">
        <v>0.62256021471029999</v>
      </c>
      <c r="DG64" s="47">
        <v>-0.98773478554161398</v>
      </c>
      <c r="DH64" s="179">
        <v>1.77696655979522</v>
      </c>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8"/>
    </row>
    <row r="65" spans="1:156" ht="13" customHeight="1" x14ac:dyDescent="0.35">
      <c r="A65" s="194" t="s">
        <v>405</v>
      </c>
      <c r="B65" s="174">
        <v>2</v>
      </c>
      <c r="C65" s="26">
        <v>65.323814150832206</v>
      </c>
      <c r="D65" s="180">
        <v>0.18955457818973201</v>
      </c>
      <c r="E65" s="26">
        <v>67.541321701203501</v>
      </c>
      <c r="F65" s="180">
        <v>0.56412092342987397</v>
      </c>
      <c r="G65" s="26">
        <v>66.4189355962489</v>
      </c>
      <c r="H65" s="180">
        <v>0.24910044873172199</v>
      </c>
      <c r="I65" s="26">
        <v>62.6976861980284</v>
      </c>
      <c r="J65" s="180">
        <v>0.33351712032133601</v>
      </c>
      <c r="K65" s="26">
        <v>-4.8436355031750402</v>
      </c>
      <c r="L65" s="180">
        <v>0.64361955282016903</v>
      </c>
      <c r="M65" s="26">
        <v>23.0434116895388</v>
      </c>
      <c r="N65" s="180">
        <v>0.164623375944914</v>
      </c>
      <c r="O65" s="26">
        <v>26.141268352057601</v>
      </c>
      <c r="P65" s="180">
        <v>0.557882125213362</v>
      </c>
      <c r="Q65" s="26">
        <v>23.724949029784899</v>
      </c>
      <c r="R65" s="180">
        <v>0.20873444230170399</v>
      </c>
      <c r="S65" s="26">
        <v>21.125710249553599</v>
      </c>
      <c r="T65" s="180">
        <v>0.28537373564669499</v>
      </c>
      <c r="U65" s="26">
        <v>-5.0155581025039604</v>
      </c>
      <c r="V65" s="180">
        <v>0.61487471021392304</v>
      </c>
      <c r="W65" s="26">
        <v>40.042182588813603</v>
      </c>
      <c r="X65" s="180">
        <v>0.19251973549162099</v>
      </c>
      <c r="Y65" s="26">
        <v>41.115469171399504</v>
      </c>
      <c r="Z65" s="180">
        <v>0.64006947647065804</v>
      </c>
      <c r="AA65" s="26">
        <v>40.7745838772043</v>
      </c>
      <c r="AB65" s="180">
        <v>0.24817448917035301</v>
      </c>
      <c r="AC65" s="26">
        <v>38.314138716027998</v>
      </c>
      <c r="AD65" s="180">
        <v>0.32416023797842403</v>
      </c>
      <c r="AE65" s="26">
        <v>-2.80133045537143</v>
      </c>
      <c r="AF65" s="180">
        <v>0.70048080785356504</v>
      </c>
      <c r="AG65" s="26">
        <v>47.037789925006699</v>
      </c>
      <c r="AH65" s="180">
        <v>0.19713869645528001</v>
      </c>
      <c r="AI65" s="26">
        <v>49.370991572835798</v>
      </c>
      <c r="AJ65" s="180">
        <v>0.64833277935723099</v>
      </c>
      <c r="AK65" s="26">
        <v>47.272100002242802</v>
      </c>
      <c r="AL65" s="180">
        <v>0.25525625940826602</v>
      </c>
      <c r="AM65" s="26">
        <v>45.682586266313201</v>
      </c>
      <c r="AN65" s="180">
        <v>0.32930732673548002</v>
      </c>
      <c r="AO65" s="26">
        <v>-3.6884053065226499</v>
      </c>
      <c r="AP65" s="180">
        <v>0.71795314073840799</v>
      </c>
      <c r="AQ65" s="26">
        <v>38.032961349255402</v>
      </c>
      <c r="AR65" s="180">
        <v>0.194166425378026</v>
      </c>
      <c r="AS65" s="26">
        <v>38.3628264319888</v>
      </c>
      <c r="AT65" s="180">
        <v>0.61247949835454196</v>
      </c>
      <c r="AU65" s="26">
        <v>38.350062235512503</v>
      </c>
      <c r="AV65" s="180">
        <v>0.25505076409150501</v>
      </c>
      <c r="AW65" s="26">
        <v>37.874518677588703</v>
      </c>
      <c r="AX65" s="180">
        <v>0.34105834505606702</v>
      </c>
      <c r="AY65" s="26">
        <v>-0.48830775440014601</v>
      </c>
      <c r="AZ65" s="180">
        <v>0.69243279857079099</v>
      </c>
      <c r="BA65" s="26">
        <v>35.522138369039602</v>
      </c>
      <c r="BB65" s="180">
        <v>0.18703147176710599</v>
      </c>
      <c r="BC65" s="26">
        <v>37.086725275620402</v>
      </c>
      <c r="BD65" s="180">
        <v>0.63790494841843104</v>
      </c>
      <c r="BE65" s="26">
        <v>35.9250192909238</v>
      </c>
      <c r="BF65" s="180">
        <v>0.24144029192776101</v>
      </c>
      <c r="BG65" s="26">
        <v>34.128688062707099</v>
      </c>
      <c r="BH65" s="180">
        <v>0.32581904353760299</v>
      </c>
      <c r="BI65" s="26">
        <v>-2.9580372129132901</v>
      </c>
      <c r="BJ65" s="180">
        <v>0.71260960515862504</v>
      </c>
      <c r="BK65" s="26">
        <v>44.834526386134499</v>
      </c>
      <c r="BL65" s="180">
        <v>0.19566763201573301</v>
      </c>
      <c r="BM65" s="26">
        <v>46.895574108215797</v>
      </c>
      <c r="BN65" s="180">
        <v>0.62901488064316802</v>
      </c>
      <c r="BO65" s="26">
        <v>45.279960156875099</v>
      </c>
      <c r="BP65" s="180">
        <v>0.25155974365536499</v>
      </c>
      <c r="BQ65" s="26">
        <v>43.478588249242698</v>
      </c>
      <c r="BR65" s="180">
        <v>0.34508306772592501</v>
      </c>
      <c r="BS65" s="26">
        <v>-3.4169858589731401</v>
      </c>
      <c r="BT65" s="180">
        <v>0.711777013107593</v>
      </c>
      <c r="BU65" s="26">
        <v>26.8982504993816</v>
      </c>
      <c r="BV65" s="180">
        <v>0.17287680232247901</v>
      </c>
      <c r="BW65" s="26">
        <v>30.1567897694643</v>
      </c>
      <c r="BX65" s="180">
        <v>0.580393413960126</v>
      </c>
      <c r="BY65" s="26">
        <v>27.561984589659001</v>
      </c>
      <c r="BZ65" s="180">
        <v>0.22120080340437501</v>
      </c>
      <c r="CA65" s="26">
        <v>24.568178588959402</v>
      </c>
      <c r="CB65" s="180">
        <v>0.29841258936459097</v>
      </c>
      <c r="CC65" s="26">
        <v>-5.5886111805049099</v>
      </c>
      <c r="CD65" s="180">
        <v>0.63883473570559901</v>
      </c>
      <c r="CE65" s="26">
        <v>57.822273029303503</v>
      </c>
      <c r="CF65" s="180">
        <v>0.187680354970439</v>
      </c>
      <c r="CG65" s="26">
        <v>61.585870075082099</v>
      </c>
      <c r="CH65" s="180">
        <v>0.61969604280327395</v>
      </c>
      <c r="CI65" s="26">
        <v>58.171768040983999</v>
      </c>
      <c r="CJ65" s="180">
        <v>0.249427364278097</v>
      </c>
      <c r="CK65" s="26">
        <v>56.104497550914402</v>
      </c>
      <c r="CL65" s="180">
        <v>0.32897877941339498</v>
      </c>
      <c r="CM65" s="26">
        <v>-5.4813725241677096</v>
      </c>
      <c r="CN65" s="180">
        <v>0.698768837739972</v>
      </c>
      <c r="CO65" s="26">
        <v>26.334827088502099</v>
      </c>
      <c r="CP65" s="180">
        <v>0.165488037752343</v>
      </c>
      <c r="CQ65" s="26">
        <v>27.694216067869601</v>
      </c>
      <c r="CR65" s="180">
        <v>0.57134763282146594</v>
      </c>
      <c r="CS65" s="26">
        <v>26.110231178857699</v>
      </c>
      <c r="CT65" s="180">
        <v>0.20846670114400301</v>
      </c>
      <c r="CU65" s="26">
        <v>26.183359805309301</v>
      </c>
      <c r="CV65" s="180">
        <v>0.31934473785774897</v>
      </c>
      <c r="CW65" s="26">
        <v>-1.51085626256021</v>
      </c>
      <c r="CX65" s="180">
        <v>0.66969915593450902</v>
      </c>
      <c r="CY65" s="26">
        <v>47.088306590076698</v>
      </c>
      <c r="CZ65" s="180">
        <v>0.20357449400538599</v>
      </c>
      <c r="DA65" s="26">
        <v>46.941792895079203</v>
      </c>
      <c r="DB65" s="180">
        <v>0.62924726518201302</v>
      </c>
      <c r="DC65" s="26">
        <v>47.848494813044702</v>
      </c>
      <c r="DD65" s="180">
        <v>0.26693535619291803</v>
      </c>
      <c r="DE65" s="26">
        <v>46.215574368188904</v>
      </c>
      <c r="DF65" s="180">
        <v>0.35706531439564698</v>
      </c>
      <c r="DG65" s="26">
        <v>-0.726218526890274</v>
      </c>
      <c r="DH65" s="180">
        <v>0.71860406182495296</v>
      </c>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8"/>
    </row>
    <row r="66" spans="1:156" ht="13" customHeight="1" x14ac:dyDescent="0.35">
      <c r="A66" s="3" t="s">
        <v>406</v>
      </c>
      <c r="B66" s="171">
        <v>2</v>
      </c>
      <c r="C66" s="4">
        <v>69.667183420605298</v>
      </c>
      <c r="D66" s="177">
        <v>2.15852685256234</v>
      </c>
      <c r="E66" s="4">
        <v>75.755563813694906</v>
      </c>
      <c r="F66" s="177">
        <v>4.18476389470512</v>
      </c>
      <c r="G66" s="4">
        <v>70.285222835406302</v>
      </c>
      <c r="H66" s="177">
        <v>3.1175265365279499</v>
      </c>
      <c r="I66" s="4">
        <v>61.015371116829797</v>
      </c>
      <c r="J66" s="177">
        <v>3.4671852048038998</v>
      </c>
      <c r="K66" s="4">
        <v>-14.740192696865099</v>
      </c>
      <c r="L66" s="177">
        <v>5.8113797272861403</v>
      </c>
      <c r="M66" s="4">
        <v>14.049736615937</v>
      </c>
      <c r="N66" s="177">
        <v>1.53062024466574</v>
      </c>
      <c r="O66" s="4">
        <v>15.297058328635501</v>
      </c>
      <c r="P66" s="177">
        <v>3.8693654032924001</v>
      </c>
      <c r="Q66" s="4">
        <v>13.2680192326052</v>
      </c>
      <c r="R66" s="177">
        <v>2.1957120977159899</v>
      </c>
      <c r="S66" s="4">
        <v>11.245339748822801</v>
      </c>
      <c r="T66" s="177">
        <v>3.3040809681427801</v>
      </c>
      <c r="U66" s="4">
        <v>-4.0517185798126603</v>
      </c>
      <c r="V66" s="177">
        <v>4.8359328478339796</v>
      </c>
      <c r="W66" s="4">
        <v>32.811506963503902</v>
      </c>
      <c r="X66" s="177">
        <v>2.3005166009638698</v>
      </c>
      <c r="Y66" s="4">
        <v>38.382825842746499</v>
      </c>
      <c r="Z66" s="177">
        <v>5.49426872953548</v>
      </c>
      <c r="AA66" s="4">
        <v>32.855454408650701</v>
      </c>
      <c r="AB66" s="177">
        <v>2.8348665236081798</v>
      </c>
      <c r="AC66" s="4">
        <v>25.580947517489101</v>
      </c>
      <c r="AD66" s="177">
        <v>3.82684627554181</v>
      </c>
      <c r="AE66" s="4">
        <v>-12.8018783252574</v>
      </c>
      <c r="AF66" s="177">
        <v>5.9652446186826698</v>
      </c>
      <c r="AG66" s="4">
        <v>44.333552107360603</v>
      </c>
      <c r="AH66" s="177">
        <v>2.2866776570746201</v>
      </c>
      <c r="AI66" s="4">
        <v>49.252869821228401</v>
      </c>
      <c r="AJ66" s="177">
        <v>5.2704467381447202</v>
      </c>
      <c r="AK66" s="4">
        <v>42.585163243820098</v>
      </c>
      <c r="AL66" s="177">
        <v>3.0643269380833802</v>
      </c>
      <c r="AM66" s="4">
        <v>42.006305760153801</v>
      </c>
      <c r="AN66" s="177">
        <v>4.2019630507640304</v>
      </c>
      <c r="AO66" s="4">
        <v>-7.2465640610745803</v>
      </c>
      <c r="AP66" s="177">
        <v>6.2497512682017096</v>
      </c>
      <c r="AQ66" s="4">
        <v>38.381077138077501</v>
      </c>
      <c r="AR66" s="177">
        <v>2.7456879199322302</v>
      </c>
      <c r="AS66" s="4">
        <v>36.637700948328003</v>
      </c>
      <c r="AT66" s="177">
        <v>6.4941039225697503</v>
      </c>
      <c r="AU66" s="4">
        <v>42.222773004591602</v>
      </c>
      <c r="AV66" s="177">
        <v>3.32971943577967</v>
      </c>
      <c r="AW66" s="4">
        <v>28.212288031188301</v>
      </c>
      <c r="AX66" s="177">
        <v>3.8898647864085301</v>
      </c>
      <c r="AY66" s="4">
        <v>-8.4254129171397203</v>
      </c>
      <c r="AZ66" s="177">
        <v>7.6001968545349898</v>
      </c>
      <c r="BA66" s="4">
        <v>34.088348546987298</v>
      </c>
      <c r="BB66" s="177">
        <v>2.4010181992246902</v>
      </c>
      <c r="BC66" s="4">
        <v>37.410413272903398</v>
      </c>
      <c r="BD66" s="177">
        <v>5.3683677107844403</v>
      </c>
      <c r="BE66" s="4">
        <v>33.594971512351002</v>
      </c>
      <c r="BF66" s="177">
        <v>2.76197718031049</v>
      </c>
      <c r="BG66" s="4">
        <v>30.179394013703501</v>
      </c>
      <c r="BH66" s="177">
        <v>3.97578929521588</v>
      </c>
      <c r="BI66" s="4">
        <v>-7.2310192591999396</v>
      </c>
      <c r="BJ66" s="177">
        <v>6.41327690271401</v>
      </c>
      <c r="BK66" s="4">
        <v>41.041179150582003</v>
      </c>
      <c r="BL66" s="177">
        <v>2.4887760438420798</v>
      </c>
      <c r="BM66" s="4">
        <v>46.043091119313502</v>
      </c>
      <c r="BN66" s="177">
        <v>5.1308266493163899</v>
      </c>
      <c r="BO66" s="4">
        <v>40.896617403143097</v>
      </c>
      <c r="BP66" s="177">
        <v>3.7261747636084399</v>
      </c>
      <c r="BQ66" s="4">
        <v>34.656845930189</v>
      </c>
      <c r="BR66" s="177">
        <v>3.7606254003839399</v>
      </c>
      <c r="BS66" s="4">
        <v>-11.3862451891245</v>
      </c>
      <c r="BT66" s="177">
        <v>6.1068351010162401</v>
      </c>
      <c r="BU66" s="4">
        <v>24.726364997553599</v>
      </c>
      <c r="BV66" s="177">
        <v>1.7697578906287199</v>
      </c>
      <c r="BW66" s="4">
        <v>24.109614133261299</v>
      </c>
      <c r="BX66" s="177">
        <v>4.6661487813600901</v>
      </c>
      <c r="BY66" s="4">
        <v>27.494360967021599</v>
      </c>
      <c r="BZ66" s="177">
        <v>2.9930251354683</v>
      </c>
      <c r="CA66" s="4">
        <v>14.678321443326301</v>
      </c>
      <c r="CB66" s="177">
        <v>2.70457796363559</v>
      </c>
      <c r="CC66" s="4">
        <v>-9.4312926899349794</v>
      </c>
      <c r="CD66" s="177">
        <v>5.82232727099304</v>
      </c>
      <c r="CE66" s="4">
        <v>74.2470510504304</v>
      </c>
      <c r="CF66" s="177">
        <v>1.8654108954845301</v>
      </c>
      <c r="CG66" s="4">
        <v>75.216318707483495</v>
      </c>
      <c r="CH66" s="177">
        <v>4.0024543532003598</v>
      </c>
      <c r="CI66" s="4">
        <v>76.114145601562001</v>
      </c>
      <c r="CJ66" s="177">
        <v>2.7299006224076301</v>
      </c>
      <c r="CK66" s="4">
        <v>67.197995255229998</v>
      </c>
      <c r="CL66" s="177">
        <v>3.9280545412302699</v>
      </c>
      <c r="CM66" s="4">
        <v>-8.0183234522535507</v>
      </c>
      <c r="CN66" s="177">
        <v>5.3207663818950701</v>
      </c>
      <c r="CO66" s="4">
        <v>17.34075326384</v>
      </c>
      <c r="CP66" s="177">
        <v>1.9507562757708501</v>
      </c>
      <c r="CQ66" s="4">
        <v>15.5640324488575</v>
      </c>
      <c r="CR66" s="177">
        <v>3.76066806335918</v>
      </c>
      <c r="CS66" s="4">
        <v>19.349539733591001</v>
      </c>
      <c r="CT66" s="177">
        <v>2.4245254653960902</v>
      </c>
      <c r="CU66" s="4">
        <v>14.445487924358099</v>
      </c>
      <c r="CV66" s="177">
        <v>2.7074796065965399</v>
      </c>
      <c r="CW66" s="4">
        <v>-1.1185445244993999</v>
      </c>
      <c r="CX66" s="177">
        <v>5.10774468209563</v>
      </c>
      <c r="CY66" s="4">
        <v>43.1032113208948</v>
      </c>
      <c r="CZ66" s="177">
        <v>1.9485190296845301</v>
      </c>
      <c r="DA66" s="4">
        <v>38.498559230750203</v>
      </c>
      <c r="DB66" s="177">
        <v>5.3177903996685201</v>
      </c>
      <c r="DC66" s="4">
        <v>44.016276362155097</v>
      </c>
      <c r="DD66" s="177">
        <v>2.2487071671279302</v>
      </c>
      <c r="DE66" s="4">
        <v>41.555327651537901</v>
      </c>
      <c r="DF66" s="177">
        <v>3.8051972296540599</v>
      </c>
      <c r="DG66" s="4">
        <v>3.0567684207876602</v>
      </c>
      <c r="DH66" s="177">
        <v>6.1962224021931602</v>
      </c>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8"/>
    </row>
    <row r="67" spans="1:156" ht="13" customHeight="1" x14ac:dyDescent="0.35">
      <c r="A67" s="3" t="s">
        <v>407</v>
      </c>
      <c r="B67" s="171">
        <v>2</v>
      </c>
      <c r="C67" s="4">
        <v>58.743485452839103</v>
      </c>
      <c r="D67" s="177">
        <v>2.4592481129288601</v>
      </c>
      <c r="E67" s="4">
        <v>54.646554355989799</v>
      </c>
      <c r="F67" s="177">
        <v>4.6424231993982099</v>
      </c>
      <c r="G67" s="4">
        <v>59.891234693023002</v>
      </c>
      <c r="H67" s="177">
        <v>3.04559435283173</v>
      </c>
      <c r="I67" s="4">
        <v>58.869226789165502</v>
      </c>
      <c r="J67" s="177">
        <v>3.0795995808901901</v>
      </c>
      <c r="K67" s="4">
        <v>4.2226724331756502</v>
      </c>
      <c r="L67" s="177">
        <v>5.6983962767439804</v>
      </c>
      <c r="M67" s="4">
        <v>11.7364636953283</v>
      </c>
      <c r="N67" s="177">
        <v>1.6453600361666301</v>
      </c>
      <c r="O67" s="4">
        <v>7.0283960896101298</v>
      </c>
      <c r="P67" s="177">
        <v>2.2326664412721899</v>
      </c>
      <c r="Q67" s="4">
        <v>13.8723743241599</v>
      </c>
      <c r="R67" s="177">
        <v>2.5423729605416998</v>
      </c>
      <c r="S67" s="4">
        <v>10.4877145674877</v>
      </c>
      <c r="T67" s="177">
        <v>2.6171751487808002</v>
      </c>
      <c r="U67" s="4">
        <v>3.4593184778775798</v>
      </c>
      <c r="V67" s="177">
        <v>3.2579783325295799</v>
      </c>
      <c r="W67" s="4">
        <v>35.115118698424801</v>
      </c>
      <c r="X67" s="177">
        <v>2.5207208318561398</v>
      </c>
      <c r="Y67" s="4">
        <v>45.7951349457459</v>
      </c>
      <c r="Z67" s="177">
        <v>4.5285205616637203</v>
      </c>
      <c r="AA67" s="4">
        <v>36.272367280457601</v>
      </c>
      <c r="AB67" s="177">
        <v>3.8428235223266398</v>
      </c>
      <c r="AC67" s="4">
        <v>25.583469002948299</v>
      </c>
      <c r="AD67" s="177">
        <v>3.79743876560322</v>
      </c>
      <c r="AE67" s="4">
        <v>-20.211665942797602</v>
      </c>
      <c r="AF67" s="177">
        <v>6.3432683916525701</v>
      </c>
      <c r="AG67" s="4">
        <v>36.993902633434899</v>
      </c>
      <c r="AH67" s="177">
        <v>2.5168516650211101</v>
      </c>
      <c r="AI67" s="4">
        <v>44.978244627746697</v>
      </c>
      <c r="AJ67" s="177">
        <v>4.8420602259338903</v>
      </c>
      <c r="AK67" s="4">
        <v>36.490182577703102</v>
      </c>
      <c r="AL67" s="177">
        <v>3.6574320092378501</v>
      </c>
      <c r="AM67" s="4">
        <v>32.749973429349502</v>
      </c>
      <c r="AN67" s="177">
        <v>4.0275486794133499</v>
      </c>
      <c r="AO67" s="4">
        <v>-12.2282711983973</v>
      </c>
      <c r="AP67" s="177">
        <v>5.8550785279233404</v>
      </c>
      <c r="AQ67" s="4">
        <v>21.2159410577909</v>
      </c>
      <c r="AR67" s="177">
        <v>2.0821746138847801</v>
      </c>
      <c r="AS67" s="4">
        <v>22.176931342733301</v>
      </c>
      <c r="AT67" s="177">
        <v>3.8352003440493201</v>
      </c>
      <c r="AU67" s="4">
        <v>22.754269482052401</v>
      </c>
      <c r="AV67" s="177">
        <v>2.7925406228774499</v>
      </c>
      <c r="AW67" s="4">
        <v>17.691152386174899</v>
      </c>
      <c r="AX67" s="177">
        <v>3.54831374256278</v>
      </c>
      <c r="AY67" s="4">
        <v>-4.4857789565584696</v>
      </c>
      <c r="AZ67" s="177">
        <v>5.5045123157093503</v>
      </c>
      <c r="BA67" s="4">
        <v>24.570377635765301</v>
      </c>
      <c r="BB67" s="177">
        <v>1.5317808299599101</v>
      </c>
      <c r="BC67" s="4">
        <v>26.982087179268198</v>
      </c>
      <c r="BD67" s="177">
        <v>5.3412391630745697</v>
      </c>
      <c r="BE67" s="4">
        <v>24.886681251264399</v>
      </c>
      <c r="BF67" s="177">
        <v>1.99800367171</v>
      </c>
      <c r="BG67" s="4">
        <v>22.258956054210099</v>
      </c>
      <c r="BH67" s="177">
        <v>2.8061137058594601</v>
      </c>
      <c r="BI67" s="4">
        <v>-4.72313112505815</v>
      </c>
      <c r="BJ67" s="177">
        <v>6.3257439659010997</v>
      </c>
      <c r="BK67" s="4">
        <v>23.601407536649798</v>
      </c>
      <c r="BL67" s="177">
        <v>2.4027088377339001</v>
      </c>
      <c r="BM67" s="4">
        <v>21.374954930066401</v>
      </c>
      <c r="BN67" s="177">
        <v>4.0363928765761097</v>
      </c>
      <c r="BO67" s="4">
        <v>26.916615442950199</v>
      </c>
      <c r="BP67" s="177">
        <v>3.0343094209749699</v>
      </c>
      <c r="BQ67" s="4">
        <v>18.530060278357201</v>
      </c>
      <c r="BR67" s="177">
        <v>3.1936197101413999</v>
      </c>
      <c r="BS67" s="4">
        <v>-2.84489465170916</v>
      </c>
      <c r="BT67" s="177">
        <v>4.68981862496857</v>
      </c>
      <c r="BU67" s="4">
        <v>9.6935654676021308</v>
      </c>
      <c r="BV67" s="177">
        <v>1.3134622042852999</v>
      </c>
      <c r="BW67" s="4">
        <v>8.6547572105043091</v>
      </c>
      <c r="BX67" s="177">
        <v>2.9507899116763801</v>
      </c>
      <c r="BY67" s="4">
        <v>12.650519426062701</v>
      </c>
      <c r="BZ67" s="177">
        <v>1.5918744520996799</v>
      </c>
      <c r="CA67" s="4">
        <v>4.2352021057448903</v>
      </c>
      <c r="CB67" s="177">
        <v>1.6600158736122399</v>
      </c>
      <c r="CC67" s="4">
        <v>-4.4195551047594197</v>
      </c>
      <c r="CD67" s="177">
        <v>3.4220474570098101</v>
      </c>
      <c r="CE67" s="4">
        <v>64.473611562908701</v>
      </c>
      <c r="CF67" s="177">
        <v>2.4538541708333499</v>
      </c>
      <c r="CG67" s="4">
        <v>63.865595332404901</v>
      </c>
      <c r="CH67" s="177">
        <v>4.8546996188025302</v>
      </c>
      <c r="CI67" s="4">
        <v>68.435395513355303</v>
      </c>
      <c r="CJ67" s="177">
        <v>2.8081563982703299</v>
      </c>
      <c r="CK67" s="4">
        <v>57.725235418079798</v>
      </c>
      <c r="CL67" s="177">
        <v>6.3892197743249</v>
      </c>
      <c r="CM67" s="4">
        <v>-6.1403599143251704</v>
      </c>
      <c r="CN67" s="177">
        <v>9.05977544922054</v>
      </c>
      <c r="CO67" s="4">
        <v>18.967463164071201</v>
      </c>
      <c r="CP67" s="177">
        <v>2.27549155593801</v>
      </c>
      <c r="CQ67" s="4">
        <v>15.9242414029054</v>
      </c>
      <c r="CR67" s="177">
        <v>4.1032832697240202</v>
      </c>
      <c r="CS67" s="4">
        <v>17.836936643461701</v>
      </c>
      <c r="CT67" s="177">
        <v>2.46661915318463</v>
      </c>
      <c r="CU67" s="4">
        <v>23.319932483445101</v>
      </c>
      <c r="CV67" s="177">
        <v>4.3365600151242001</v>
      </c>
      <c r="CW67" s="4">
        <v>7.3956910805397502</v>
      </c>
      <c r="CX67" s="177">
        <v>4.8922285154929996</v>
      </c>
      <c r="CY67" s="4">
        <v>44.125685214249103</v>
      </c>
      <c r="CZ67" s="177">
        <v>2.4054717815062001</v>
      </c>
      <c r="DA67" s="4">
        <v>37.135736649346299</v>
      </c>
      <c r="DB67" s="177">
        <v>4.8014223994482901</v>
      </c>
      <c r="DC67" s="4">
        <v>44.173985417754899</v>
      </c>
      <c r="DD67" s="177">
        <v>3.94576639199465</v>
      </c>
      <c r="DE67" s="4">
        <v>47.899286967966397</v>
      </c>
      <c r="DF67" s="177">
        <v>3.7618428594000801</v>
      </c>
      <c r="DG67" s="4">
        <v>10.7635503186201</v>
      </c>
      <c r="DH67" s="177">
        <v>6.1282203540710798</v>
      </c>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8"/>
    </row>
    <row r="68" spans="1:156" ht="13" customHeight="1" x14ac:dyDescent="0.35">
      <c r="A68" s="3" t="s">
        <v>408</v>
      </c>
      <c r="B68" s="171">
        <v>2</v>
      </c>
      <c r="C68" s="4">
        <v>75.904386614736893</v>
      </c>
      <c r="D68" s="177">
        <v>2.08210670474302</v>
      </c>
      <c r="E68" s="4">
        <v>79.626689968332897</v>
      </c>
      <c r="F68" s="177">
        <v>4.9306476436183999</v>
      </c>
      <c r="G68" s="4">
        <v>76.022393267767995</v>
      </c>
      <c r="H68" s="177">
        <v>2.7203233221778298</v>
      </c>
      <c r="I68" s="4">
        <v>74.858278375366098</v>
      </c>
      <c r="J68" s="177">
        <v>2.9488081705735998</v>
      </c>
      <c r="K68" s="4">
        <v>-4.7684115929667596</v>
      </c>
      <c r="L68" s="177">
        <v>5.72068800218916</v>
      </c>
      <c r="M68" s="4">
        <v>18.266421635575799</v>
      </c>
      <c r="N68" s="177">
        <v>1.66863960992817</v>
      </c>
      <c r="O68" s="4">
        <v>24.719416455594398</v>
      </c>
      <c r="P68" s="177">
        <v>5.6298486143091502</v>
      </c>
      <c r="Q68" s="4">
        <v>17.430680862819202</v>
      </c>
      <c r="R68" s="177">
        <v>2.4037642685162699</v>
      </c>
      <c r="S68" s="4">
        <v>17.923672394898801</v>
      </c>
      <c r="T68" s="177">
        <v>2.2534799085950299</v>
      </c>
      <c r="U68" s="4">
        <v>-6.7957440606955997</v>
      </c>
      <c r="V68" s="177">
        <v>5.0781419973704898</v>
      </c>
      <c r="W68" s="4">
        <v>40.249149233112099</v>
      </c>
      <c r="X68" s="177">
        <v>1.97223646347066</v>
      </c>
      <c r="Y68" s="4">
        <v>47.402618862982699</v>
      </c>
      <c r="Z68" s="177">
        <v>4.9636097054009003</v>
      </c>
      <c r="AA68" s="4">
        <v>38.860301459478102</v>
      </c>
      <c r="AB68" s="177">
        <v>3.1170252486851302</v>
      </c>
      <c r="AC68" s="4">
        <v>40.975903682843402</v>
      </c>
      <c r="AD68" s="177">
        <v>3.5198610031342099</v>
      </c>
      <c r="AE68" s="4">
        <v>-6.4267151801392703</v>
      </c>
      <c r="AF68" s="177">
        <v>6.6638279873634101</v>
      </c>
      <c r="AG68" s="4">
        <v>52.786151349800697</v>
      </c>
      <c r="AH68" s="177">
        <v>2.8104620471680501</v>
      </c>
      <c r="AI68" s="4">
        <v>60.906628975035801</v>
      </c>
      <c r="AJ68" s="177">
        <v>5.4628060324789001</v>
      </c>
      <c r="AK68" s="4">
        <v>49.488256134356902</v>
      </c>
      <c r="AL68" s="177">
        <v>3.8211894379097702</v>
      </c>
      <c r="AM68" s="4">
        <v>55.017689708366802</v>
      </c>
      <c r="AN68" s="177">
        <v>3.5517907728068101</v>
      </c>
      <c r="AO68" s="4">
        <v>-5.8889392666689098</v>
      </c>
      <c r="AP68" s="177">
        <v>6.6994617253572999</v>
      </c>
      <c r="AQ68" s="4">
        <v>37.9418830127983</v>
      </c>
      <c r="AR68" s="177">
        <v>2.5167823836388798</v>
      </c>
      <c r="AS68" s="4">
        <v>40.329223714244101</v>
      </c>
      <c r="AT68" s="177">
        <v>5.3282407553529501</v>
      </c>
      <c r="AU68" s="4">
        <v>36.602319293617299</v>
      </c>
      <c r="AV68" s="177">
        <v>3.5520266989206699</v>
      </c>
      <c r="AW68" s="4">
        <v>38.677412474611003</v>
      </c>
      <c r="AX68" s="177">
        <v>3.4757416750233601</v>
      </c>
      <c r="AY68" s="4">
        <v>-1.65181123963306</v>
      </c>
      <c r="AZ68" s="177">
        <v>6.4794088447017302</v>
      </c>
      <c r="BA68" s="4">
        <v>34.123245043943399</v>
      </c>
      <c r="BB68" s="177">
        <v>2.3397939623403698</v>
      </c>
      <c r="BC68" s="4">
        <v>40.764328752077297</v>
      </c>
      <c r="BD68" s="177">
        <v>5.4796709482960502</v>
      </c>
      <c r="BE68" s="4">
        <v>32.791864357815697</v>
      </c>
      <c r="BF68" s="177">
        <v>3.47883336368271</v>
      </c>
      <c r="BG68" s="4">
        <v>33.797485800952103</v>
      </c>
      <c r="BH68" s="177">
        <v>2.9650968602602199</v>
      </c>
      <c r="BI68" s="4">
        <v>-6.9668429511251899</v>
      </c>
      <c r="BJ68" s="177">
        <v>5.9897559984383504</v>
      </c>
      <c r="BK68" s="4">
        <v>45.676416977233004</v>
      </c>
      <c r="BL68" s="177">
        <v>2.9689169149404102</v>
      </c>
      <c r="BM68" s="4">
        <v>53.037476641652603</v>
      </c>
      <c r="BN68" s="177">
        <v>6.0814283792561596</v>
      </c>
      <c r="BO68" s="4">
        <v>45.120236230765002</v>
      </c>
      <c r="BP68" s="177">
        <v>3.9296698918047399</v>
      </c>
      <c r="BQ68" s="4">
        <v>44.220145379677</v>
      </c>
      <c r="BR68" s="177">
        <v>3.9300304273695699</v>
      </c>
      <c r="BS68" s="4">
        <v>-8.8173312619755393</v>
      </c>
      <c r="BT68" s="177">
        <v>6.2455428735017797</v>
      </c>
      <c r="BU68" s="4">
        <v>22.763533870134001</v>
      </c>
      <c r="BV68" s="177">
        <v>1.7314770717811101</v>
      </c>
      <c r="BW68" s="4">
        <v>25.571729949639401</v>
      </c>
      <c r="BX68" s="177">
        <v>4.7375708597877804</v>
      </c>
      <c r="BY68" s="4">
        <v>24.478881578514098</v>
      </c>
      <c r="BZ68" s="177">
        <v>2.7197794355960898</v>
      </c>
      <c r="CA68" s="4">
        <v>19.2846260486765</v>
      </c>
      <c r="CB68" s="177">
        <v>2.6794053785875702</v>
      </c>
      <c r="CC68" s="4">
        <v>-6.2871039009629497</v>
      </c>
      <c r="CD68" s="177">
        <v>5.4771180338888303</v>
      </c>
      <c r="CE68" s="4">
        <v>71.958436917566203</v>
      </c>
      <c r="CF68" s="177">
        <v>2.4571856441082698</v>
      </c>
      <c r="CG68" s="4">
        <v>74.253000157109895</v>
      </c>
      <c r="CH68" s="177">
        <v>5.1986150807916403</v>
      </c>
      <c r="CI68" s="4">
        <v>73.223266059583196</v>
      </c>
      <c r="CJ68" s="177">
        <v>3.30313254161597</v>
      </c>
      <c r="CK68" s="4">
        <v>68.724688160885506</v>
      </c>
      <c r="CL68" s="177">
        <v>3.3011537844583101</v>
      </c>
      <c r="CM68" s="4">
        <v>-5.5283119962244198</v>
      </c>
      <c r="CN68" s="177">
        <v>6.2952025676982002</v>
      </c>
      <c r="CO68" s="4">
        <v>15.3577247880882</v>
      </c>
      <c r="CP68" s="177">
        <v>1.41420230978485</v>
      </c>
      <c r="CQ68" s="4">
        <v>16.357952953171601</v>
      </c>
      <c r="CR68" s="177">
        <v>4.2454304048091798</v>
      </c>
      <c r="CS68" s="4">
        <v>17.359465900106201</v>
      </c>
      <c r="CT68" s="177">
        <v>1.86849803734546</v>
      </c>
      <c r="CU68" s="4">
        <v>12.5665988745024</v>
      </c>
      <c r="CV68" s="177">
        <v>2.4153506556922801</v>
      </c>
      <c r="CW68" s="4">
        <v>-3.7913540786691602</v>
      </c>
      <c r="CX68" s="177">
        <v>5.4569071882174196</v>
      </c>
      <c r="CY68" s="4">
        <v>56.813887846215501</v>
      </c>
      <c r="CZ68" s="177">
        <v>2.6377276016774598</v>
      </c>
      <c r="DA68" s="4">
        <v>54.477892940505697</v>
      </c>
      <c r="DB68" s="177">
        <v>6.4912365340790199</v>
      </c>
      <c r="DC68" s="4">
        <v>58.804712643488401</v>
      </c>
      <c r="DD68" s="177">
        <v>3.80685634437932</v>
      </c>
      <c r="DE68" s="4">
        <v>55.306721079326401</v>
      </c>
      <c r="DF68" s="177">
        <v>3.6480638885344399</v>
      </c>
      <c r="DG68" s="4">
        <v>0.82882813882066797</v>
      </c>
      <c r="DH68" s="177">
        <v>7.8596168655146004</v>
      </c>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8"/>
    </row>
    <row r="69" spans="1:156" ht="13" customHeight="1" x14ac:dyDescent="0.35">
      <c r="A69" s="103" t="s">
        <v>409</v>
      </c>
      <c r="B69" s="182">
        <v>2</v>
      </c>
      <c r="C69" s="109">
        <v>84.424650497518797</v>
      </c>
      <c r="D69" s="183">
        <v>1.34393561774827</v>
      </c>
      <c r="E69" s="109">
        <v>87.246932323772</v>
      </c>
      <c r="F69" s="183">
        <v>2.6535971574389499</v>
      </c>
      <c r="G69" s="109">
        <v>84.0544611877622</v>
      </c>
      <c r="H69" s="183">
        <v>1.81569999072028</v>
      </c>
      <c r="I69" s="109">
        <v>83.154517189796593</v>
      </c>
      <c r="J69" s="183">
        <v>2.8308361527720498</v>
      </c>
      <c r="K69" s="109">
        <v>-4.0924151339754102</v>
      </c>
      <c r="L69" s="183">
        <v>4.1186149555078897</v>
      </c>
      <c r="M69" s="109">
        <v>28.423730647760699</v>
      </c>
      <c r="N69" s="183">
        <v>2.2479964732631901</v>
      </c>
      <c r="O69" s="109">
        <v>28.271568141821501</v>
      </c>
      <c r="P69" s="183">
        <v>4.2368829283224301</v>
      </c>
      <c r="Q69" s="109">
        <v>30.4839833014777</v>
      </c>
      <c r="R69" s="183">
        <v>2.9502404937512599</v>
      </c>
      <c r="S69" s="109">
        <v>24.803715598680199</v>
      </c>
      <c r="T69" s="183">
        <v>3.2856730783263699</v>
      </c>
      <c r="U69" s="109">
        <v>-3.4678525431412801</v>
      </c>
      <c r="V69" s="183">
        <v>4.6320491588709496</v>
      </c>
      <c r="W69" s="109">
        <v>60.344306989217401</v>
      </c>
      <c r="X69" s="183">
        <v>1.97327727000181</v>
      </c>
      <c r="Y69" s="109">
        <v>65.293367482159994</v>
      </c>
      <c r="Z69" s="183">
        <v>5.5153766226253902</v>
      </c>
      <c r="AA69" s="109">
        <v>62.845068727287099</v>
      </c>
      <c r="AB69" s="183">
        <v>2.5849840962563801</v>
      </c>
      <c r="AC69" s="109">
        <v>52.955238608755998</v>
      </c>
      <c r="AD69" s="183">
        <v>4.1248124698220998</v>
      </c>
      <c r="AE69" s="109">
        <v>-12.3381288734039</v>
      </c>
      <c r="AF69" s="183">
        <v>6.57601874757035</v>
      </c>
      <c r="AG69" s="109">
        <v>63.258677218226602</v>
      </c>
      <c r="AH69" s="183">
        <v>2.4608098618224998</v>
      </c>
      <c r="AI69" s="109">
        <v>71.809900313019</v>
      </c>
      <c r="AJ69" s="183">
        <v>5.7787003578134</v>
      </c>
      <c r="AK69" s="109">
        <v>62.092095811643098</v>
      </c>
      <c r="AL69" s="183">
        <v>2.74367091806727</v>
      </c>
      <c r="AM69" s="109">
        <v>60.724334595153202</v>
      </c>
      <c r="AN69" s="183">
        <v>4.2002410388034903</v>
      </c>
      <c r="AO69" s="109">
        <v>-11.0855657178658</v>
      </c>
      <c r="AP69" s="183">
        <v>7.6501573337412001</v>
      </c>
      <c r="AQ69" s="109">
        <v>69.151403071173505</v>
      </c>
      <c r="AR69" s="183">
        <v>2.4509489441358299</v>
      </c>
      <c r="AS69" s="109">
        <v>66.113467665114698</v>
      </c>
      <c r="AT69" s="183">
        <v>5.8708215232477698</v>
      </c>
      <c r="AU69" s="109">
        <v>69.243347135800207</v>
      </c>
      <c r="AV69" s="183">
        <v>3.0628052150530798</v>
      </c>
      <c r="AW69" s="109">
        <v>70.5819760105623</v>
      </c>
      <c r="AX69" s="183">
        <v>3.97581036839882</v>
      </c>
      <c r="AY69" s="109">
        <v>4.4685083454476198</v>
      </c>
      <c r="AZ69" s="183">
        <v>7.0195137985888802</v>
      </c>
      <c r="BA69" s="109">
        <v>28.9662953461863</v>
      </c>
      <c r="BB69" s="183">
        <v>1.92720693021681</v>
      </c>
      <c r="BC69" s="109">
        <v>32.940266501651301</v>
      </c>
      <c r="BD69" s="183">
        <v>4.8531065333860397</v>
      </c>
      <c r="BE69" s="109">
        <v>30.5946198904198</v>
      </c>
      <c r="BF69" s="183">
        <v>3.0192835042083601</v>
      </c>
      <c r="BG69" s="109">
        <v>23.522809984746601</v>
      </c>
      <c r="BH69" s="183">
        <v>3.3415384565470299</v>
      </c>
      <c r="BI69" s="109">
        <v>-9.4174565169046396</v>
      </c>
      <c r="BJ69" s="183">
        <v>6.25083487403995</v>
      </c>
      <c r="BK69" s="109">
        <v>59.333156379296703</v>
      </c>
      <c r="BL69" s="183">
        <v>1.9070559670034799</v>
      </c>
      <c r="BM69" s="109">
        <v>65.303520484069097</v>
      </c>
      <c r="BN69" s="183">
        <v>4.3423786906320503</v>
      </c>
      <c r="BO69" s="109">
        <v>59.389365518320801</v>
      </c>
      <c r="BP69" s="183">
        <v>1.89317278556968</v>
      </c>
      <c r="BQ69" s="109">
        <v>55.519011355157602</v>
      </c>
      <c r="BR69" s="183">
        <v>3.8511814453150599</v>
      </c>
      <c r="BS69" s="109">
        <v>-9.7845091289114396</v>
      </c>
      <c r="BT69" s="183">
        <v>5.6777756879463297</v>
      </c>
      <c r="BU69" s="109">
        <v>9.6787056525735604</v>
      </c>
      <c r="BV69" s="183">
        <v>1.11947935173262</v>
      </c>
      <c r="BW69" s="109">
        <v>11.1130106410456</v>
      </c>
      <c r="BX69" s="183">
        <v>3.4312514913488701</v>
      </c>
      <c r="BY69" s="109">
        <v>9.1599942090325204</v>
      </c>
      <c r="BZ69" s="183">
        <v>1.3422848277286501</v>
      </c>
      <c r="CA69" s="109">
        <v>9.8814167955077004</v>
      </c>
      <c r="CB69" s="183">
        <v>2.1267112028170998</v>
      </c>
      <c r="CC69" s="109">
        <v>-1.2315938455379201</v>
      </c>
      <c r="CD69" s="183">
        <v>4.1298134597615697</v>
      </c>
      <c r="CE69" s="109">
        <v>86.970900698888599</v>
      </c>
      <c r="CF69" s="183">
        <v>1.5154303357215699</v>
      </c>
      <c r="CG69" s="109">
        <v>85.986132581830503</v>
      </c>
      <c r="CH69" s="183">
        <v>2.9311440464179501</v>
      </c>
      <c r="CI69" s="109">
        <v>86.965976961947007</v>
      </c>
      <c r="CJ69" s="183">
        <v>1.94475669382448</v>
      </c>
      <c r="CK69" s="109">
        <v>87.466928174615404</v>
      </c>
      <c r="CL69" s="183">
        <v>2.30453292297755</v>
      </c>
      <c r="CM69" s="109">
        <v>1.4807955927848699</v>
      </c>
      <c r="CN69" s="183">
        <v>3.7547689551580801</v>
      </c>
      <c r="CO69" s="109">
        <v>19.0595168680392</v>
      </c>
      <c r="CP69" s="183">
        <v>1.9078978717701001</v>
      </c>
      <c r="CQ69" s="109">
        <v>25.112335158476601</v>
      </c>
      <c r="CR69" s="183">
        <v>4.8248842090880997</v>
      </c>
      <c r="CS69" s="109">
        <v>15.0691582064103</v>
      </c>
      <c r="CT69" s="183">
        <v>2.1213662704663401</v>
      </c>
      <c r="CU69" s="109">
        <v>23.133751424263998</v>
      </c>
      <c r="CV69" s="183">
        <v>3.5332407474052401</v>
      </c>
      <c r="CW69" s="109">
        <v>-1.97858373421259</v>
      </c>
      <c r="CX69" s="183">
        <v>5.7239582518225696</v>
      </c>
      <c r="CY69" s="109">
        <v>54.594036761912797</v>
      </c>
      <c r="CZ69" s="183">
        <v>2.2747210843830001</v>
      </c>
      <c r="DA69" s="109">
        <v>56.499010069533703</v>
      </c>
      <c r="DB69" s="183">
        <v>4.8980950610032696</v>
      </c>
      <c r="DC69" s="109">
        <v>51.719307169840398</v>
      </c>
      <c r="DD69" s="183">
        <v>2.62379122530447</v>
      </c>
      <c r="DE69" s="109">
        <v>58.455277675084503</v>
      </c>
      <c r="DF69" s="183">
        <v>4.2105222013602397</v>
      </c>
      <c r="DG69" s="109">
        <v>1.9562676055508399</v>
      </c>
      <c r="DH69" s="183">
        <v>6.6057387617692997</v>
      </c>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10"/>
    </row>
    <row r="70" spans="1:156" ht="13" customHeight="1" x14ac:dyDescent="0.35">
      <c r="A70" s="3"/>
      <c r="B70" s="175"/>
      <c r="C70" s="4" t="s">
        <v>2308</v>
      </c>
      <c r="D70" s="177" t="s">
        <v>2309</v>
      </c>
      <c r="E70" s="4" t="s">
        <v>2440</v>
      </c>
      <c r="F70" s="177" t="s">
        <v>2441</v>
      </c>
      <c r="G70" s="4" t="s">
        <v>2442</v>
      </c>
      <c r="H70" s="177" t="s">
        <v>2443</v>
      </c>
      <c r="I70" s="4" t="s">
        <v>2444</v>
      </c>
      <c r="J70" s="177" t="s">
        <v>2445</v>
      </c>
      <c r="K70" s="4" t="s">
        <v>2446</v>
      </c>
      <c r="L70" s="177" t="s">
        <v>2447</v>
      </c>
      <c r="M70" s="4" t="s">
        <v>2316</v>
      </c>
      <c r="N70" s="177" t="s">
        <v>2317</v>
      </c>
      <c r="O70" s="4" t="s">
        <v>2448</v>
      </c>
      <c r="P70" s="177" t="s">
        <v>2449</v>
      </c>
      <c r="Q70" s="4" t="s">
        <v>2450</v>
      </c>
      <c r="R70" s="177" t="s">
        <v>2451</v>
      </c>
      <c r="S70" s="4" t="s">
        <v>2452</v>
      </c>
      <c r="T70" s="177" t="s">
        <v>2453</v>
      </c>
      <c r="U70" s="4" t="s">
        <v>2454</v>
      </c>
      <c r="V70" s="177" t="s">
        <v>2455</v>
      </c>
      <c r="W70" s="4" t="s">
        <v>2324</v>
      </c>
      <c r="X70" s="177" t="s">
        <v>2325</v>
      </c>
      <c r="Y70" s="4" t="s">
        <v>2456</v>
      </c>
      <c r="Z70" s="177" t="s">
        <v>2457</v>
      </c>
      <c r="AA70" s="4" t="s">
        <v>2458</v>
      </c>
      <c r="AB70" s="177" t="s">
        <v>2459</v>
      </c>
      <c r="AC70" s="4" t="s">
        <v>2460</v>
      </c>
      <c r="AD70" s="177" t="s">
        <v>2461</v>
      </c>
      <c r="AE70" s="4" t="s">
        <v>2462</v>
      </c>
      <c r="AF70" s="177" t="s">
        <v>2463</v>
      </c>
      <c r="AG70" s="4" t="s">
        <v>2332</v>
      </c>
      <c r="AH70" s="177" t="s">
        <v>2333</v>
      </c>
      <c r="AI70" s="4" t="s">
        <v>2464</v>
      </c>
      <c r="AJ70" s="177" t="s">
        <v>2465</v>
      </c>
      <c r="AK70" s="4" t="s">
        <v>2466</v>
      </c>
      <c r="AL70" s="177" t="s">
        <v>2467</v>
      </c>
      <c r="AM70" s="4" t="s">
        <v>2468</v>
      </c>
      <c r="AN70" s="177" t="s">
        <v>2469</v>
      </c>
      <c r="AO70" s="4" t="s">
        <v>2470</v>
      </c>
      <c r="AP70" s="177" t="s">
        <v>2471</v>
      </c>
      <c r="AQ70" s="4" t="s">
        <v>2340</v>
      </c>
      <c r="AR70" s="177" t="s">
        <v>2341</v>
      </c>
      <c r="AS70" s="4" t="s">
        <v>2472</v>
      </c>
      <c r="AT70" s="177" t="s">
        <v>2473</v>
      </c>
      <c r="AU70" s="4" t="s">
        <v>2474</v>
      </c>
      <c r="AV70" s="177" t="s">
        <v>2475</v>
      </c>
      <c r="AW70" s="4" t="s">
        <v>2476</v>
      </c>
      <c r="AX70" s="177" t="s">
        <v>2477</v>
      </c>
      <c r="AY70" s="4" t="s">
        <v>2478</v>
      </c>
      <c r="AZ70" s="177" t="s">
        <v>2479</v>
      </c>
      <c r="BA70" s="4" t="s">
        <v>2348</v>
      </c>
      <c r="BB70" s="177" t="s">
        <v>2349</v>
      </c>
      <c r="BC70" s="4" t="s">
        <v>2480</v>
      </c>
      <c r="BD70" s="177" t="s">
        <v>2481</v>
      </c>
      <c r="BE70" s="4" t="s">
        <v>2482</v>
      </c>
      <c r="BF70" s="177" t="s">
        <v>2483</v>
      </c>
      <c r="BG70" s="4" t="s">
        <v>2484</v>
      </c>
      <c r="BH70" s="177" t="s">
        <v>2485</v>
      </c>
      <c r="BI70" s="4" t="s">
        <v>2486</v>
      </c>
      <c r="BJ70" s="177" t="s">
        <v>2487</v>
      </c>
      <c r="BK70" s="4" t="s">
        <v>2356</v>
      </c>
      <c r="BL70" s="177" t="s">
        <v>2357</v>
      </c>
      <c r="BM70" s="4" t="s">
        <v>2488</v>
      </c>
      <c r="BN70" s="177" t="s">
        <v>2489</v>
      </c>
      <c r="BO70" s="4" t="s">
        <v>2490</v>
      </c>
      <c r="BP70" s="177" t="s">
        <v>2491</v>
      </c>
      <c r="BQ70" s="4" t="s">
        <v>2492</v>
      </c>
      <c r="BR70" s="177" t="s">
        <v>2493</v>
      </c>
      <c r="BS70" s="4" t="s">
        <v>2494</v>
      </c>
      <c r="BT70" s="177" t="s">
        <v>2495</v>
      </c>
      <c r="BU70" s="4" t="s">
        <v>2364</v>
      </c>
      <c r="BV70" s="177" t="s">
        <v>2365</v>
      </c>
      <c r="BW70" s="4" t="s">
        <v>2496</v>
      </c>
      <c r="BX70" s="177" t="s">
        <v>2497</v>
      </c>
      <c r="BY70" s="4" t="s">
        <v>2498</v>
      </c>
      <c r="BZ70" s="177" t="s">
        <v>2499</v>
      </c>
      <c r="CA70" s="4" t="s">
        <v>2500</v>
      </c>
      <c r="CB70" s="177" t="s">
        <v>2501</v>
      </c>
      <c r="CC70" s="4" t="s">
        <v>2502</v>
      </c>
      <c r="CD70" s="177" t="s">
        <v>2503</v>
      </c>
      <c r="CE70" s="4" t="s">
        <v>2372</v>
      </c>
      <c r="CF70" s="177" t="s">
        <v>2373</v>
      </c>
      <c r="CG70" s="4" t="s">
        <v>2504</v>
      </c>
      <c r="CH70" s="177" t="s">
        <v>2505</v>
      </c>
      <c r="CI70" s="4" t="s">
        <v>2506</v>
      </c>
      <c r="CJ70" s="177" t="s">
        <v>2507</v>
      </c>
      <c r="CK70" s="4" t="s">
        <v>2508</v>
      </c>
      <c r="CL70" s="177" t="s">
        <v>2509</v>
      </c>
      <c r="CM70" s="4" t="s">
        <v>2510</v>
      </c>
      <c r="CN70" s="177" t="s">
        <v>2511</v>
      </c>
      <c r="CO70" s="4" t="s">
        <v>2380</v>
      </c>
      <c r="CP70" s="177" t="s">
        <v>2381</v>
      </c>
      <c r="CQ70" s="4" t="s">
        <v>2512</v>
      </c>
      <c r="CR70" s="177" t="s">
        <v>2513</v>
      </c>
      <c r="CS70" s="4" t="s">
        <v>2514</v>
      </c>
      <c r="CT70" s="177" t="s">
        <v>2515</v>
      </c>
      <c r="CU70" s="4" t="s">
        <v>2516</v>
      </c>
      <c r="CV70" s="177" t="s">
        <v>2517</v>
      </c>
      <c r="CW70" s="4" t="s">
        <v>2518</v>
      </c>
      <c r="CX70" s="177" t="s">
        <v>2519</v>
      </c>
      <c r="CY70" s="4" t="s">
        <v>2388</v>
      </c>
      <c r="CZ70" s="177" t="s">
        <v>2389</v>
      </c>
      <c r="DA70" s="4" t="s">
        <v>2520</v>
      </c>
      <c r="DB70" s="177" t="s">
        <v>2521</v>
      </c>
      <c r="DC70" s="4" t="s">
        <v>2522</v>
      </c>
      <c r="DD70" s="177" t="s">
        <v>2523</v>
      </c>
      <c r="DE70" s="4" t="s">
        <v>2524</v>
      </c>
      <c r="DF70" s="177" t="s">
        <v>2525</v>
      </c>
      <c r="DG70" s="4" t="s">
        <v>2526</v>
      </c>
      <c r="DH70" s="177" t="s">
        <v>2527</v>
      </c>
      <c r="DI70" s="4" t="s">
        <v>2396</v>
      </c>
      <c r="DJ70" s="177" t="s">
        <v>2397</v>
      </c>
      <c r="DK70" s="4" t="s">
        <v>2398</v>
      </c>
      <c r="DL70" s="177" t="s">
        <v>2399</v>
      </c>
      <c r="DM70" s="4" t="s">
        <v>2400</v>
      </c>
      <c r="DN70" s="177" t="s">
        <v>2401</v>
      </c>
      <c r="DO70" s="4" t="s">
        <v>2402</v>
      </c>
      <c r="DP70" s="177" t="s">
        <v>2403</v>
      </c>
      <c r="DQ70" s="4" t="s">
        <v>2404</v>
      </c>
      <c r="DR70" s="177" t="s">
        <v>2405</v>
      </c>
      <c r="DS70" s="4" t="s">
        <v>2406</v>
      </c>
      <c r="DT70" s="177" t="s">
        <v>2407</v>
      </c>
      <c r="DU70" s="4" t="s">
        <v>2408</v>
      </c>
      <c r="DV70" s="177" t="s">
        <v>2409</v>
      </c>
      <c r="DW70" s="4" t="s">
        <v>2410</v>
      </c>
      <c r="DX70" s="177" t="s">
        <v>2411</v>
      </c>
      <c r="DY70" s="4" t="s">
        <v>2412</v>
      </c>
      <c r="DZ70" s="177" t="s">
        <v>2413</v>
      </c>
      <c r="EA70" s="4" t="s">
        <v>2414</v>
      </c>
      <c r="EB70" s="177" t="s">
        <v>2415</v>
      </c>
      <c r="EC70" s="4" t="s">
        <v>2416</v>
      </c>
      <c r="ED70" s="177" t="s">
        <v>2417</v>
      </c>
      <c r="EE70" s="6" t="s">
        <v>2418</v>
      </c>
      <c r="EF70" s="6" t="s">
        <v>2419</v>
      </c>
      <c r="EG70" s="6" t="s">
        <v>2420</v>
      </c>
      <c r="EH70" s="6" t="s">
        <v>2421</v>
      </c>
      <c r="EI70" s="6" t="s">
        <v>2422</v>
      </c>
      <c r="EJ70" s="6" t="s">
        <v>2423</v>
      </c>
      <c r="EK70" s="6" t="s">
        <v>2424</v>
      </c>
      <c r="EL70" s="6" t="s">
        <v>2425</v>
      </c>
      <c r="EM70" s="6" t="s">
        <v>2426</v>
      </c>
      <c r="EN70" s="6" t="s">
        <v>2427</v>
      </c>
      <c r="EO70" s="6" t="s">
        <v>2428</v>
      </c>
      <c r="EP70" s="6" t="s">
        <v>2429</v>
      </c>
      <c r="EQ70" s="6" t="s">
        <v>2430</v>
      </c>
      <c r="ER70" s="6" t="s">
        <v>2431</v>
      </c>
      <c r="ES70" s="6" t="s">
        <v>2432</v>
      </c>
      <c r="ET70" s="6" t="s">
        <v>2433</v>
      </c>
      <c r="EU70" s="6" t="s">
        <v>2434</v>
      </c>
      <c r="EV70" s="6" t="s">
        <v>2435</v>
      </c>
      <c r="EW70" s="6" t="s">
        <v>2436</v>
      </c>
      <c r="EX70" s="6" t="s">
        <v>2437</v>
      </c>
      <c r="EY70" s="6" t="s">
        <v>2438</v>
      </c>
      <c r="EZ70" s="8" t="s">
        <v>2439</v>
      </c>
    </row>
    <row r="71" spans="1:156" ht="13" customHeight="1" x14ac:dyDescent="0.35">
      <c r="A71" s="3" t="s">
        <v>353</v>
      </c>
      <c r="B71" s="175">
        <v>1</v>
      </c>
      <c r="C71" s="4">
        <v>81.043699608044506</v>
      </c>
      <c r="D71" s="177">
        <v>1.3977152335235701</v>
      </c>
      <c r="E71" s="4">
        <v>86.526396134889396</v>
      </c>
      <c r="F71" s="177">
        <v>1.92707271883211</v>
      </c>
      <c r="G71" s="4">
        <v>81.665925090304796</v>
      </c>
      <c r="H71" s="177">
        <v>1.8129804811544601</v>
      </c>
      <c r="I71" s="4">
        <v>74.731557621534506</v>
      </c>
      <c r="J71" s="177">
        <v>2.6307326599849699</v>
      </c>
      <c r="K71" s="4">
        <v>-11.7948385133549</v>
      </c>
      <c r="L71" s="177">
        <v>3.2994598967212299</v>
      </c>
      <c r="M71" s="4">
        <v>11.9672713069229</v>
      </c>
      <c r="N71" s="177">
        <v>0.83064882654688599</v>
      </c>
      <c r="O71" s="4">
        <v>15.079299150545401</v>
      </c>
      <c r="P71" s="177">
        <v>2.3910721488036799</v>
      </c>
      <c r="Q71" s="4">
        <v>11.4854321931378</v>
      </c>
      <c r="R71" s="177">
        <v>1.0633475275498201</v>
      </c>
      <c r="S71" s="4">
        <v>10.5360536200798</v>
      </c>
      <c r="T71" s="177">
        <v>1.71599907195588</v>
      </c>
      <c r="U71" s="4">
        <v>-4.5432455304656001</v>
      </c>
      <c r="V71" s="177">
        <v>2.9233446509738901</v>
      </c>
      <c r="W71" s="4">
        <v>31.2417903480729</v>
      </c>
      <c r="X71" s="177">
        <v>1.43764260592863</v>
      </c>
      <c r="Y71" s="4">
        <v>37.818807307809998</v>
      </c>
      <c r="Z71" s="177">
        <v>3.0960499437159799</v>
      </c>
      <c r="AA71" s="4">
        <v>30.055885397458699</v>
      </c>
      <c r="AB71" s="177">
        <v>1.9975248606682201</v>
      </c>
      <c r="AC71" s="4">
        <v>28.596091969681801</v>
      </c>
      <c r="AD71" s="177">
        <v>2.2910812670547598</v>
      </c>
      <c r="AE71" s="4">
        <v>-9.2227153381282196</v>
      </c>
      <c r="AF71" s="177">
        <v>3.7958052339346202</v>
      </c>
      <c r="AG71" s="4">
        <v>44.363581310857398</v>
      </c>
      <c r="AH71" s="177">
        <v>1.74257148709604</v>
      </c>
      <c r="AI71" s="4">
        <v>49.647698935786003</v>
      </c>
      <c r="AJ71" s="177">
        <v>3.6713306754274502</v>
      </c>
      <c r="AK71" s="4">
        <v>44.624387174587199</v>
      </c>
      <c r="AL71" s="177">
        <v>2.01577011073238</v>
      </c>
      <c r="AM71" s="4">
        <v>39.9614683151256</v>
      </c>
      <c r="AN71" s="177">
        <v>3.03147585386577</v>
      </c>
      <c r="AO71" s="4">
        <v>-9.6862306206603499</v>
      </c>
      <c r="AP71" s="177">
        <v>4.6792828014026702</v>
      </c>
      <c r="AQ71" s="4">
        <v>15.794752932163201</v>
      </c>
      <c r="AR71" s="177">
        <v>1.1247941469259399</v>
      </c>
      <c r="AS71" s="4">
        <v>14.1282396468666</v>
      </c>
      <c r="AT71" s="177">
        <v>2.4999671178970799</v>
      </c>
      <c r="AU71" s="4">
        <v>16.273589378656499</v>
      </c>
      <c r="AV71" s="177">
        <v>1.50526255562316</v>
      </c>
      <c r="AW71" s="4">
        <v>15.9952648612755</v>
      </c>
      <c r="AX71" s="177">
        <v>2.0724028168804498</v>
      </c>
      <c r="AY71" s="4">
        <v>1.8670252144088599</v>
      </c>
      <c r="AZ71" s="177">
        <v>3.2648582140307401</v>
      </c>
      <c r="BA71" s="4">
        <v>19.800149825030701</v>
      </c>
      <c r="BB71" s="177">
        <v>1.25044730819564</v>
      </c>
      <c r="BC71" s="4">
        <v>26.726027077476601</v>
      </c>
      <c r="BD71" s="177">
        <v>2.8502134234691701</v>
      </c>
      <c r="BE71" s="4">
        <v>18.4226035088159</v>
      </c>
      <c r="BF71" s="177">
        <v>1.6398798672939301</v>
      </c>
      <c r="BG71" s="4">
        <v>17.198632148179001</v>
      </c>
      <c r="BH71" s="177">
        <v>2.11912664484929</v>
      </c>
      <c r="BI71" s="4">
        <v>-9.5273949292975804</v>
      </c>
      <c r="BJ71" s="177">
        <v>3.6462356824460298</v>
      </c>
      <c r="BK71" s="4">
        <v>32.663177575754702</v>
      </c>
      <c r="BL71" s="177">
        <v>1.5510725654009001</v>
      </c>
      <c r="BM71" s="4">
        <v>40.031208020023897</v>
      </c>
      <c r="BN71" s="177">
        <v>3.2841749621931902</v>
      </c>
      <c r="BO71" s="4">
        <v>31.5287959737487</v>
      </c>
      <c r="BP71" s="177">
        <v>1.9872883491108</v>
      </c>
      <c r="BQ71" s="4">
        <v>28.393162059811399</v>
      </c>
      <c r="BR71" s="177">
        <v>2.2561486726850402</v>
      </c>
      <c r="BS71" s="4">
        <v>-11.6380459602125</v>
      </c>
      <c r="BT71" s="177">
        <v>4.0057867759563601</v>
      </c>
      <c r="BU71" s="4">
        <v>29.211273129795899</v>
      </c>
      <c r="BV71" s="177">
        <v>1.1796421505469199</v>
      </c>
      <c r="BW71" s="4">
        <v>37.369529316918602</v>
      </c>
      <c r="BX71" s="177">
        <v>3.31016394494167</v>
      </c>
      <c r="BY71" s="4">
        <v>29.470589165101799</v>
      </c>
      <c r="BZ71" s="177">
        <v>1.6689512985395401</v>
      </c>
      <c r="CA71" s="4">
        <v>22.6823991443406</v>
      </c>
      <c r="CB71" s="177">
        <v>2.30064942388882</v>
      </c>
      <c r="CC71" s="4">
        <v>-14.687130172578099</v>
      </c>
      <c r="CD71" s="177">
        <v>4.1146079001155398</v>
      </c>
      <c r="CE71" s="4">
        <v>64.743389849005894</v>
      </c>
      <c r="CF71" s="177">
        <v>1.68864438275516</v>
      </c>
      <c r="CG71" s="4">
        <v>73.864090002107602</v>
      </c>
      <c r="CH71" s="177">
        <v>3.59273140097967</v>
      </c>
      <c r="CI71" s="4">
        <v>65.143289261275498</v>
      </c>
      <c r="CJ71" s="177">
        <v>2.0465151867926101</v>
      </c>
      <c r="CK71" s="4">
        <v>57.304732983104699</v>
      </c>
      <c r="CL71" s="177">
        <v>2.66747263701465</v>
      </c>
      <c r="CM71" s="4">
        <v>-16.5593570190028</v>
      </c>
      <c r="CN71" s="177">
        <v>4.3713026480145603</v>
      </c>
      <c r="CO71" s="4">
        <v>32.289645336311899</v>
      </c>
      <c r="CP71" s="177">
        <v>1.51902169504516</v>
      </c>
      <c r="CQ71" s="4">
        <v>37.035223215387397</v>
      </c>
      <c r="CR71" s="177">
        <v>2.98065849770876</v>
      </c>
      <c r="CS71" s="4">
        <v>33.001243636161703</v>
      </c>
      <c r="CT71" s="177">
        <v>2.0753345175198699</v>
      </c>
      <c r="CU71" s="4">
        <v>26.8883118712358</v>
      </c>
      <c r="CV71" s="177">
        <v>2.4332576909280501</v>
      </c>
      <c r="CW71" s="4">
        <v>-10.146911344151601</v>
      </c>
      <c r="CX71" s="177">
        <v>3.60178538164956</v>
      </c>
      <c r="CY71" s="4">
        <v>50.994182667609401</v>
      </c>
      <c r="CZ71" s="177">
        <v>1.6875800934249501</v>
      </c>
      <c r="DA71" s="4">
        <v>46.465438960678902</v>
      </c>
      <c r="DB71" s="177">
        <v>3.37216151840772</v>
      </c>
      <c r="DC71" s="4">
        <v>51.1095265967448</v>
      </c>
      <c r="DD71" s="177">
        <v>2.19399231895021</v>
      </c>
      <c r="DE71" s="4">
        <v>53.012834124771501</v>
      </c>
      <c r="DF71" s="177">
        <v>3.0158647643259999</v>
      </c>
      <c r="DG71" s="4">
        <v>6.5473951640925598</v>
      </c>
      <c r="DH71" s="177">
        <v>4.4772587370822796</v>
      </c>
      <c r="DI71" s="4">
        <v>-1.8281563378114101</v>
      </c>
      <c r="DJ71" s="177">
        <v>1.7911109263645599</v>
      </c>
      <c r="DK71" s="4">
        <v>-11.0492923653562</v>
      </c>
      <c r="DL71" s="177">
        <v>1.37652071381998</v>
      </c>
      <c r="DM71" s="4">
        <v>-6.3672334932629502</v>
      </c>
      <c r="DN71" s="177">
        <v>2.0544806066197001</v>
      </c>
      <c r="DO71" s="4">
        <v>-12.8528253392994</v>
      </c>
      <c r="DP71" s="177">
        <v>2.4367806234304998</v>
      </c>
      <c r="DQ71" s="4">
        <v>-36.51358888731</v>
      </c>
      <c r="DR71" s="177">
        <v>2.1741665648839401</v>
      </c>
      <c r="DS71" s="4">
        <v>-20.996730398291199</v>
      </c>
      <c r="DT71" s="177">
        <v>1.9320954206884999</v>
      </c>
      <c r="DU71" s="4">
        <v>-13.6149349920956</v>
      </c>
      <c r="DV71" s="177">
        <v>2.1630606277566402</v>
      </c>
      <c r="DW71" s="4">
        <v>3.07219611649497</v>
      </c>
      <c r="DX71" s="177">
        <v>1.7108858019216699</v>
      </c>
      <c r="DY71" s="4">
        <v>-11.6524012768906</v>
      </c>
      <c r="DZ71" s="177">
        <v>2.0533415265081301</v>
      </c>
      <c r="EA71" s="4">
        <v>20.627595625026</v>
      </c>
      <c r="EB71" s="177">
        <v>1.68717237968837</v>
      </c>
      <c r="EC71" s="4">
        <v>-12.1442033428409</v>
      </c>
      <c r="ED71" s="177">
        <v>2.2734335376910502</v>
      </c>
      <c r="EE71" s="6"/>
      <c r="EF71" s="6"/>
      <c r="EG71" s="6"/>
      <c r="EH71" s="6"/>
      <c r="EI71" s="6"/>
      <c r="EJ71" s="6"/>
      <c r="EK71" s="6"/>
      <c r="EL71" s="6"/>
      <c r="EM71" s="6"/>
      <c r="EN71" s="6"/>
      <c r="EO71" s="6"/>
      <c r="EP71" s="6"/>
      <c r="EQ71" s="6"/>
      <c r="ER71" s="6"/>
      <c r="ES71" s="6"/>
      <c r="ET71" s="6"/>
      <c r="EU71" s="6"/>
      <c r="EV71" s="6"/>
      <c r="EW71" s="6"/>
      <c r="EX71" s="6"/>
      <c r="EY71" s="6"/>
      <c r="EZ71" s="8"/>
    </row>
    <row r="72" spans="1:156" ht="13" customHeight="1" x14ac:dyDescent="0.35">
      <c r="A72" s="3" t="s">
        <v>357</v>
      </c>
      <c r="B72" s="175">
        <v>1</v>
      </c>
      <c r="C72" s="4">
        <v>53.177953157503701</v>
      </c>
      <c r="D72" s="177">
        <v>1.1155573615476599</v>
      </c>
      <c r="E72" s="4">
        <v>58.937226531915698</v>
      </c>
      <c r="F72" s="177">
        <v>2.3445776837499102</v>
      </c>
      <c r="G72" s="4">
        <v>53.752530254317698</v>
      </c>
      <c r="H72" s="177">
        <v>1.32722877052319</v>
      </c>
      <c r="I72" s="4">
        <v>47.109002794163899</v>
      </c>
      <c r="J72" s="177">
        <v>2.2697058844753402</v>
      </c>
      <c r="K72" s="4">
        <v>-11.828223737751699</v>
      </c>
      <c r="L72" s="177">
        <v>3.2464127965507599</v>
      </c>
      <c r="M72" s="4">
        <v>3.5454135070877699</v>
      </c>
      <c r="N72" s="177">
        <v>0.3845793245977</v>
      </c>
      <c r="O72" s="4">
        <v>5.5502969968073304</v>
      </c>
      <c r="P72" s="177">
        <v>1.0247314120051001</v>
      </c>
      <c r="Q72" s="4">
        <v>3.1134593003891502</v>
      </c>
      <c r="R72" s="177">
        <v>0.41721999165289098</v>
      </c>
      <c r="S72" s="4">
        <v>2.9778844559608002</v>
      </c>
      <c r="T72" s="177">
        <v>0.77958217137590802</v>
      </c>
      <c r="U72" s="4">
        <v>-2.5724125408465301</v>
      </c>
      <c r="V72" s="177">
        <v>1.2734180929379799</v>
      </c>
      <c r="W72" s="4">
        <v>17.5817825957898</v>
      </c>
      <c r="X72" s="177">
        <v>0.82103368542877797</v>
      </c>
      <c r="Y72" s="4">
        <v>20.690314543860801</v>
      </c>
      <c r="Z72" s="177">
        <v>1.9039438246840601</v>
      </c>
      <c r="AA72" s="4">
        <v>18.131481663883601</v>
      </c>
      <c r="AB72" s="177">
        <v>1.0519875709823401</v>
      </c>
      <c r="AC72" s="4">
        <v>13.577459352199</v>
      </c>
      <c r="AD72" s="177">
        <v>1.5593920986988501</v>
      </c>
      <c r="AE72" s="4">
        <v>-7.1128551916617297</v>
      </c>
      <c r="AF72" s="177">
        <v>2.30455243452238</v>
      </c>
      <c r="AG72" s="4">
        <v>24.003694714908701</v>
      </c>
      <c r="AH72" s="177">
        <v>1.0253015587252601</v>
      </c>
      <c r="AI72" s="4">
        <v>24.720401280715699</v>
      </c>
      <c r="AJ72" s="177">
        <v>2.33052413119109</v>
      </c>
      <c r="AK72" s="4">
        <v>22.8682415787869</v>
      </c>
      <c r="AL72" s="177">
        <v>1.1707487053299499</v>
      </c>
      <c r="AM72" s="4">
        <v>26.434095133472901</v>
      </c>
      <c r="AN72" s="177">
        <v>2.02802478070195</v>
      </c>
      <c r="AO72" s="4">
        <v>1.7136938527571799</v>
      </c>
      <c r="AP72" s="177">
        <v>3.0430568991459999</v>
      </c>
      <c r="AQ72" s="4">
        <v>7.3669028776747298</v>
      </c>
      <c r="AR72" s="177">
        <v>0.50470747009042405</v>
      </c>
      <c r="AS72" s="4">
        <v>9.0758680041668995</v>
      </c>
      <c r="AT72" s="177">
        <v>1.2176368975476799</v>
      </c>
      <c r="AU72" s="4">
        <v>7.55515562041513</v>
      </c>
      <c r="AV72" s="177">
        <v>0.62244222349693901</v>
      </c>
      <c r="AW72" s="4">
        <v>5.3668075946465699</v>
      </c>
      <c r="AX72" s="177">
        <v>0.93814399971462503</v>
      </c>
      <c r="AY72" s="4">
        <v>-3.7090604095203301</v>
      </c>
      <c r="AZ72" s="177">
        <v>1.43472519496962</v>
      </c>
      <c r="BA72" s="4">
        <v>7.38496616311122</v>
      </c>
      <c r="BB72" s="177">
        <v>0.68093264591584801</v>
      </c>
      <c r="BC72" s="4">
        <v>8.8313191310981907</v>
      </c>
      <c r="BD72" s="177">
        <v>1.37592459975593</v>
      </c>
      <c r="BE72" s="4">
        <v>6.7918929401395696</v>
      </c>
      <c r="BF72" s="177">
        <v>0.85348367279633797</v>
      </c>
      <c r="BG72" s="4">
        <v>7.7113473629809404</v>
      </c>
      <c r="BH72" s="177">
        <v>1.17062014939045</v>
      </c>
      <c r="BI72" s="4">
        <v>-1.1199717681172601</v>
      </c>
      <c r="BJ72" s="177">
        <v>1.8716807434197</v>
      </c>
      <c r="BK72" s="4">
        <v>12.636899257114999</v>
      </c>
      <c r="BL72" s="177">
        <v>0.737363750397526</v>
      </c>
      <c r="BM72" s="4">
        <v>16.206129410377599</v>
      </c>
      <c r="BN72" s="177">
        <v>1.72299254189704</v>
      </c>
      <c r="BO72" s="4">
        <v>12.9741328841176</v>
      </c>
      <c r="BP72" s="177">
        <v>0.94430811602111497</v>
      </c>
      <c r="BQ72" s="4">
        <v>8.8123524058943392</v>
      </c>
      <c r="BR72" s="177">
        <v>1.24860029431591</v>
      </c>
      <c r="BS72" s="4">
        <v>-7.3937770044832503</v>
      </c>
      <c r="BT72" s="177">
        <v>2.0950065832381899</v>
      </c>
      <c r="BU72" s="4">
        <v>14.212155883938699</v>
      </c>
      <c r="BV72" s="177">
        <v>0.80566199673994499</v>
      </c>
      <c r="BW72" s="4">
        <v>18.328845382386</v>
      </c>
      <c r="BX72" s="177">
        <v>1.8470190673779501</v>
      </c>
      <c r="BY72" s="4">
        <v>14.8186019666944</v>
      </c>
      <c r="BZ72" s="177">
        <v>1.0548522425159499</v>
      </c>
      <c r="CA72" s="4">
        <v>9.2168335074787908</v>
      </c>
      <c r="CB72" s="177">
        <v>1.3606753074034701</v>
      </c>
      <c r="CC72" s="4">
        <v>-9.1120118749072407</v>
      </c>
      <c r="CD72" s="177">
        <v>2.2571247156252801</v>
      </c>
      <c r="CE72" s="4">
        <v>47.612009647538201</v>
      </c>
      <c r="CF72" s="177">
        <v>1.25494230871979</v>
      </c>
      <c r="CG72" s="4">
        <v>55.293601073649803</v>
      </c>
      <c r="CH72" s="177">
        <v>2.3779275041535102</v>
      </c>
      <c r="CI72" s="4">
        <v>47.697778899064403</v>
      </c>
      <c r="CJ72" s="177">
        <v>1.4030820544592499</v>
      </c>
      <c r="CK72" s="4">
        <v>41.144929406269497</v>
      </c>
      <c r="CL72" s="177">
        <v>2.4917108684774201</v>
      </c>
      <c r="CM72" s="4">
        <v>-14.148671667380301</v>
      </c>
      <c r="CN72" s="177">
        <v>3.2636271499523999</v>
      </c>
      <c r="CO72" s="4">
        <v>23.654047509963199</v>
      </c>
      <c r="CP72" s="177">
        <v>0.80303874630119698</v>
      </c>
      <c r="CQ72" s="4">
        <v>30.112919233275701</v>
      </c>
      <c r="CR72" s="177">
        <v>1.9499559045066901</v>
      </c>
      <c r="CS72" s="4">
        <v>24.051840304470598</v>
      </c>
      <c r="CT72" s="177">
        <v>1.0406221126964601</v>
      </c>
      <c r="CU72" s="4">
        <v>17.2999317291283</v>
      </c>
      <c r="CV72" s="177">
        <v>1.6079100849819801</v>
      </c>
      <c r="CW72" s="4">
        <v>-12.812987504147401</v>
      </c>
      <c r="CX72" s="177">
        <v>2.6428863791174102</v>
      </c>
      <c r="CY72" s="4">
        <v>21.443887307514</v>
      </c>
      <c r="CZ72" s="177">
        <v>1.0428974519895</v>
      </c>
      <c r="DA72" s="4">
        <v>21.737490052586601</v>
      </c>
      <c r="DB72" s="177">
        <v>1.9340419492393099</v>
      </c>
      <c r="DC72" s="4">
        <v>21.763481865657202</v>
      </c>
      <c r="DD72" s="177">
        <v>1.22333772710007</v>
      </c>
      <c r="DE72" s="4">
        <v>20.3757006832206</v>
      </c>
      <c r="DF72" s="177">
        <v>2.1579004599596501</v>
      </c>
      <c r="DG72" s="4">
        <v>-1.36178936936596</v>
      </c>
      <c r="DH72" s="177">
        <v>2.5188162816311999</v>
      </c>
      <c r="DI72" s="4">
        <v>-9.7876941900451708</v>
      </c>
      <c r="DJ72" s="177">
        <v>1.5473010096381701</v>
      </c>
      <c r="DK72" s="4">
        <v>-6.5281952030820003</v>
      </c>
      <c r="DL72" s="177">
        <v>0.95714199782674803</v>
      </c>
      <c r="DM72" s="4">
        <v>-0.20819692364045</v>
      </c>
      <c r="DN72" s="177">
        <v>1.3599079473964999</v>
      </c>
      <c r="DO72" s="4">
        <v>-3.86000820505354</v>
      </c>
      <c r="DP72" s="177">
        <v>1.53838346935174</v>
      </c>
      <c r="DQ72" s="4">
        <v>-20.963584106853901</v>
      </c>
      <c r="DR72" s="177">
        <v>1.4252458280936</v>
      </c>
      <c r="DS72" s="4">
        <v>-18.2902854608691</v>
      </c>
      <c r="DT72" s="177">
        <v>1.4136763143420299</v>
      </c>
      <c r="DU72" s="4">
        <v>-8.4188283747271804</v>
      </c>
      <c r="DV72" s="177">
        <v>1.44421688708008</v>
      </c>
      <c r="DW72" s="4">
        <v>4.3013172202016596</v>
      </c>
      <c r="DX72" s="177">
        <v>1.06718907715234</v>
      </c>
      <c r="DY72" s="4">
        <v>-4.59728557717263</v>
      </c>
      <c r="DZ72" s="177">
        <v>1.6422767647793</v>
      </c>
      <c r="EA72" s="4">
        <v>12.5047690779402</v>
      </c>
      <c r="EB72" s="177">
        <v>1.04863798429357</v>
      </c>
      <c r="EC72" s="4">
        <v>-12.810820651170699</v>
      </c>
      <c r="ED72" s="177">
        <v>1.6932321744827501</v>
      </c>
      <c r="EE72" s="6"/>
      <c r="EF72" s="6"/>
      <c r="EG72" s="6"/>
      <c r="EH72" s="6"/>
      <c r="EI72" s="6"/>
      <c r="EJ72" s="6"/>
      <c r="EK72" s="6"/>
      <c r="EL72" s="6"/>
      <c r="EM72" s="6"/>
      <c r="EN72" s="6"/>
      <c r="EO72" s="6"/>
      <c r="EP72" s="6"/>
      <c r="EQ72" s="6"/>
      <c r="ER72" s="6"/>
      <c r="ES72" s="6"/>
      <c r="ET72" s="6"/>
      <c r="EU72" s="6"/>
      <c r="EV72" s="6"/>
      <c r="EW72" s="6"/>
      <c r="EX72" s="6"/>
      <c r="EY72" s="6"/>
      <c r="EZ72" s="8"/>
    </row>
    <row r="73" spans="1:156" ht="13" customHeight="1" x14ac:dyDescent="0.35">
      <c r="A73" s="190" t="s">
        <v>359</v>
      </c>
      <c r="B73" s="175">
        <v>1</v>
      </c>
      <c r="C73" s="4">
        <v>38.107107449110899</v>
      </c>
      <c r="D73" s="177">
        <v>1.5426967460962699</v>
      </c>
      <c r="E73" s="4">
        <v>43.888865503660902</v>
      </c>
      <c r="F73" s="177">
        <v>3.80050806901993</v>
      </c>
      <c r="G73" s="4">
        <v>39.593291598467502</v>
      </c>
      <c r="H73" s="177">
        <v>2.0609967319754801</v>
      </c>
      <c r="I73" s="4">
        <v>31.3330161876065</v>
      </c>
      <c r="J73" s="177">
        <v>2.70999824162379</v>
      </c>
      <c r="K73" s="4">
        <v>-12.555849316054401</v>
      </c>
      <c r="L73" s="177">
        <v>4.8393677453482997</v>
      </c>
      <c r="M73" s="4">
        <v>2.83519781604303</v>
      </c>
      <c r="N73" s="177">
        <v>0.487164240215199</v>
      </c>
      <c r="O73" s="4">
        <v>6.7155575487998798</v>
      </c>
      <c r="P73" s="177">
        <v>1.8141908676880301</v>
      </c>
      <c r="Q73" s="4">
        <v>2.1056946256447899</v>
      </c>
      <c r="R73" s="177">
        <v>0.53461548730936703</v>
      </c>
      <c r="S73" s="4">
        <v>1.9763347406431599</v>
      </c>
      <c r="T73" s="177">
        <v>0.66919402844105402</v>
      </c>
      <c r="U73" s="4">
        <v>-4.7392228081567103</v>
      </c>
      <c r="V73" s="177">
        <v>1.93486694604813</v>
      </c>
      <c r="W73" s="4">
        <v>10.1253715946717</v>
      </c>
      <c r="X73" s="177">
        <v>0.95269018631271596</v>
      </c>
      <c r="Y73" s="4">
        <v>13.2791224099477</v>
      </c>
      <c r="Z73" s="177">
        <v>2.6160581950587898</v>
      </c>
      <c r="AA73" s="4">
        <v>10.0520090552771</v>
      </c>
      <c r="AB73" s="177">
        <v>1.1592696215434699</v>
      </c>
      <c r="AC73" s="4">
        <v>8.2862710738085994</v>
      </c>
      <c r="AD73" s="177">
        <v>1.5730293158614099</v>
      </c>
      <c r="AE73" s="4">
        <v>-4.9928513361390499</v>
      </c>
      <c r="AF73" s="177">
        <v>3.11370083476239</v>
      </c>
      <c r="AG73" s="4">
        <v>7.4203642709969904</v>
      </c>
      <c r="AH73" s="177">
        <v>0.786788205717315</v>
      </c>
      <c r="AI73" s="4">
        <v>8.6262699235592208</v>
      </c>
      <c r="AJ73" s="177">
        <v>2.1125419405301802</v>
      </c>
      <c r="AK73" s="4">
        <v>7.14607882320629</v>
      </c>
      <c r="AL73" s="177">
        <v>0.93279360652145904</v>
      </c>
      <c r="AM73" s="4">
        <v>7.2113695393675803</v>
      </c>
      <c r="AN73" s="177">
        <v>1.3848169305031299</v>
      </c>
      <c r="AO73" s="4">
        <v>-1.4149003841916401</v>
      </c>
      <c r="AP73" s="177">
        <v>2.44705283296322</v>
      </c>
      <c r="AQ73" s="4">
        <v>6.00338242049886</v>
      </c>
      <c r="AR73" s="177">
        <v>0.685848039555079</v>
      </c>
      <c r="AS73" s="4">
        <v>5.0858775482932002</v>
      </c>
      <c r="AT73" s="177">
        <v>1.2810065972067399</v>
      </c>
      <c r="AU73" s="4">
        <v>6.9838816833357598</v>
      </c>
      <c r="AV73" s="177">
        <v>0.96998197387519802</v>
      </c>
      <c r="AW73" s="4">
        <v>4.1013971014620996</v>
      </c>
      <c r="AX73" s="177">
        <v>1.0835507046007999</v>
      </c>
      <c r="AY73" s="4">
        <v>-0.98448044683109304</v>
      </c>
      <c r="AZ73" s="177">
        <v>1.74684814403044</v>
      </c>
      <c r="BA73" s="4">
        <v>4.3271271831551399</v>
      </c>
      <c r="BB73" s="177">
        <v>0.67782557730898496</v>
      </c>
      <c r="BC73" s="4">
        <v>5.1518888631859099</v>
      </c>
      <c r="BD73" s="177">
        <v>1.57314990352509</v>
      </c>
      <c r="BE73" s="4">
        <v>4.7696414199982904</v>
      </c>
      <c r="BF73" s="177">
        <v>0.95242953397407504</v>
      </c>
      <c r="BG73" s="4">
        <v>2.68281283681103</v>
      </c>
      <c r="BH73" s="177">
        <v>0.81043411056113002</v>
      </c>
      <c r="BI73" s="4">
        <v>-2.4690760263748901</v>
      </c>
      <c r="BJ73" s="177">
        <v>1.7751818072599199</v>
      </c>
      <c r="BK73" s="4">
        <v>6.3672968631371498</v>
      </c>
      <c r="BL73" s="177">
        <v>0.77522511506560599</v>
      </c>
      <c r="BM73" s="4">
        <v>9.0005456072646695</v>
      </c>
      <c r="BN73" s="177">
        <v>1.86012381259411</v>
      </c>
      <c r="BO73" s="4">
        <v>6.6554455484437103</v>
      </c>
      <c r="BP73" s="177">
        <v>0.985226397721366</v>
      </c>
      <c r="BQ73" s="4">
        <v>3.9770311850270401</v>
      </c>
      <c r="BR73" s="177">
        <v>1.07273709635619</v>
      </c>
      <c r="BS73" s="4">
        <v>-5.0235144222376302</v>
      </c>
      <c r="BT73" s="177">
        <v>2.0701056817496699</v>
      </c>
      <c r="BU73" s="4">
        <v>14.9527132058509</v>
      </c>
      <c r="BV73" s="177">
        <v>1.2228437963779899</v>
      </c>
      <c r="BW73" s="4">
        <v>20.0409961948172</v>
      </c>
      <c r="BX73" s="177">
        <v>3.3391491467784502</v>
      </c>
      <c r="BY73" s="4">
        <v>16.554708408590201</v>
      </c>
      <c r="BZ73" s="177">
        <v>1.55667499254321</v>
      </c>
      <c r="CA73" s="4">
        <v>8.0655642331325392</v>
      </c>
      <c r="CB73" s="177">
        <v>1.53346678116165</v>
      </c>
      <c r="CC73" s="4">
        <v>-11.975431961684601</v>
      </c>
      <c r="CD73" s="177">
        <v>3.86456677023018</v>
      </c>
      <c r="CE73" s="4">
        <v>26.465327959623401</v>
      </c>
      <c r="CF73" s="177">
        <v>1.53761119815673</v>
      </c>
      <c r="CG73" s="4">
        <v>32.012589004040798</v>
      </c>
      <c r="CH73" s="177">
        <v>3.4030991042580698</v>
      </c>
      <c r="CI73" s="4">
        <v>26.985191202209901</v>
      </c>
      <c r="CJ73" s="177">
        <v>1.6779050000158</v>
      </c>
      <c r="CK73" s="4">
        <v>21.8717368078775</v>
      </c>
      <c r="CL73" s="177">
        <v>2.6697239137595701</v>
      </c>
      <c r="CM73" s="4">
        <v>-10.1408521961633</v>
      </c>
      <c r="CN73" s="177">
        <v>4.3973366013336399</v>
      </c>
      <c r="CO73" s="4">
        <v>23.9061493883178</v>
      </c>
      <c r="CP73" s="177">
        <v>1.3343475707583401</v>
      </c>
      <c r="CQ73" s="4">
        <v>32.232331151443503</v>
      </c>
      <c r="CR73" s="177">
        <v>2.9415608224324101</v>
      </c>
      <c r="CS73" s="4">
        <v>25.241158555057499</v>
      </c>
      <c r="CT73" s="177">
        <v>1.6583826718197301</v>
      </c>
      <c r="CU73" s="4">
        <v>15.6546259992818</v>
      </c>
      <c r="CV73" s="177">
        <v>2.16088644885579</v>
      </c>
      <c r="CW73" s="4">
        <v>-16.577705152161698</v>
      </c>
      <c r="CX73" s="177">
        <v>3.5004846976169599</v>
      </c>
      <c r="CY73" s="4">
        <v>14.6379948058125</v>
      </c>
      <c r="CZ73" s="177">
        <v>1.18273358938326</v>
      </c>
      <c r="DA73" s="4">
        <v>17.377247672837601</v>
      </c>
      <c r="DB73" s="177">
        <v>2.7675752388832802</v>
      </c>
      <c r="DC73" s="4">
        <v>15.794121356752999</v>
      </c>
      <c r="DD73" s="177">
        <v>1.5223242026096</v>
      </c>
      <c r="DE73" s="4">
        <v>10.299290611113699</v>
      </c>
      <c r="DF73" s="177">
        <v>1.4440297830621001</v>
      </c>
      <c r="DG73" s="4">
        <v>-7.0779570617239003</v>
      </c>
      <c r="DH73" s="177">
        <v>2.95653815638321</v>
      </c>
      <c r="DI73" s="4">
        <v>-9.0054749619361303</v>
      </c>
      <c r="DJ73" s="177">
        <v>2.3706776103956302</v>
      </c>
      <c r="DK73" s="4">
        <v>-1.9786564418425101</v>
      </c>
      <c r="DL73" s="177">
        <v>0.76133135048920098</v>
      </c>
      <c r="DM73" s="4">
        <v>-1.6039819140017699</v>
      </c>
      <c r="DN73" s="177">
        <v>1.32925888449461</v>
      </c>
      <c r="DO73" s="4">
        <v>-4.28829548711402</v>
      </c>
      <c r="DP73" s="177">
        <v>1.21513255978219</v>
      </c>
      <c r="DQ73" s="4">
        <v>-2.3464840425293398</v>
      </c>
      <c r="DR73" s="177">
        <v>1.0536276037563399</v>
      </c>
      <c r="DS73" s="4">
        <v>-10.1972299289127</v>
      </c>
      <c r="DT73" s="177">
        <v>1.24381222818132</v>
      </c>
      <c r="DU73" s="4">
        <v>-4.2371159392942497</v>
      </c>
      <c r="DV73" s="177">
        <v>1.27239038554781</v>
      </c>
      <c r="DW73" s="4">
        <v>7.9682057771488104</v>
      </c>
      <c r="DX73" s="177">
        <v>1.39247202708156</v>
      </c>
      <c r="DY73" s="4">
        <v>-8.9637786382513909</v>
      </c>
      <c r="DZ73" s="177">
        <v>2.1777125158650401</v>
      </c>
      <c r="EA73" s="4">
        <v>11.2058948053748</v>
      </c>
      <c r="EB73" s="177">
        <v>1.6283034914561201</v>
      </c>
      <c r="EC73" s="4">
        <v>-4.9567795855917298</v>
      </c>
      <c r="ED73" s="177">
        <v>1.75452676020572</v>
      </c>
      <c r="EE73" s="6"/>
      <c r="EF73" s="6"/>
      <c r="EG73" s="6"/>
      <c r="EH73" s="6"/>
      <c r="EI73" s="6"/>
      <c r="EJ73" s="6"/>
      <c r="EK73" s="6"/>
      <c r="EL73" s="6"/>
      <c r="EM73" s="6"/>
      <c r="EN73" s="6"/>
      <c r="EO73" s="6"/>
      <c r="EP73" s="6"/>
      <c r="EQ73" s="6"/>
      <c r="ER73" s="6"/>
      <c r="ES73" s="6"/>
      <c r="ET73" s="6"/>
      <c r="EU73" s="6"/>
      <c r="EV73" s="6"/>
      <c r="EW73" s="6"/>
      <c r="EX73" s="6"/>
      <c r="EY73" s="6"/>
      <c r="EZ73" s="8"/>
    </row>
    <row r="74" spans="1:156" ht="13" customHeight="1" x14ac:dyDescent="0.35">
      <c r="A74" s="3" t="s">
        <v>360</v>
      </c>
      <c r="B74" s="175">
        <v>1</v>
      </c>
      <c r="C74" s="4">
        <v>50.319253260801602</v>
      </c>
      <c r="D74" s="177">
        <v>1.8611516216792701</v>
      </c>
      <c r="E74" s="4">
        <v>50.816657280841298</v>
      </c>
      <c r="F74" s="177">
        <v>4.3585331861725596</v>
      </c>
      <c r="G74" s="4">
        <v>51.392870925004999</v>
      </c>
      <c r="H74" s="177">
        <v>2.2618623736496599</v>
      </c>
      <c r="I74" s="4">
        <v>47.197717744374302</v>
      </c>
      <c r="J74" s="177">
        <v>3.0728964965775498</v>
      </c>
      <c r="K74" s="4">
        <v>-3.6189395364669701</v>
      </c>
      <c r="L74" s="177">
        <v>5.8741778479234998</v>
      </c>
      <c r="M74" s="4">
        <v>12.1672525890709</v>
      </c>
      <c r="N74" s="177">
        <v>0.94131818590896699</v>
      </c>
      <c r="O74" s="4">
        <v>13.607562540399799</v>
      </c>
      <c r="P74" s="177">
        <v>3.6753240578336501</v>
      </c>
      <c r="Q74" s="4">
        <v>12.564126567982401</v>
      </c>
      <c r="R74" s="177">
        <v>1.11180546556983</v>
      </c>
      <c r="S74" s="4">
        <v>10.2372489841656</v>
      </c>
      <c r="T74" s="177">
        <v>1.53521974130637</v>
      </c>
      <c r="U74" s="4">
        <v>-3.3703135562342101</v>
      </c>
      <c r="V74" s="177">
        <v>3.9875368340778201</v>
      </c>
      <c r="W74" s="4">
        <v>46.417479377437701</v>
      </c>
      <c r="X74" s="177">
        <v>1.75225077869934</v>
      </c>
      <c r="Y74" s="4">
        <v>49.133242481840298</v>
      </c>
      <c r="Z74" s="177">
        <v>3.9618573533291301</v>
      </c>
      <c r="AA74" s="4">
        <v>46.653400191471597</v>
      </c>
      <c r="AB74" s="177">
        <v>1.8106215336709199</v>
      </c>
      <c r="AC74" s="4">
        <v>44.241452083488397</v>
      </c>
      <c r="AD74" s="177">
        <v>3.1480131788380299</v>
      </c>
      <c r="AE74" s="4">
        <v>-4.89179039835183</v>
      </c>
      <c r="AF74" s="177">
        <v>4.8981956927160999</v>
      </c>
      <c r="AG74" s="4">
        <v>39.413880071683998</v>
      </c>
      <c r="AH74" s="177">
        <v>1.66525470398369</v>
      </c>
      <c r="AI74" s="4">
        <v>43.755984474018497</v>
      </c>
      <c r="AJ74" s="177">
        <v>4.9426725661565101</v>
      </c>
      <c r="AK74" s="4">
        <v>38.9051296400281</v>
      </c>
      <c r="AL74" s="177">
        <v>1.72162588611471</v>
      </c>
      <c r="AM74" s="4">
        <v>38.499482037869797</v>
      </c>
      <c r="AN74" s="177">
        <v>2.912904041559</v>
      </c>
      <c r="AO74" s="4">
        <v>-5.2565024361487698</v>
      </c>
      <c r="AP74" s="177">
        <v>5.2443203245079504</v>
      </c>
      <c r="AQ74" s="4">
        <v>24.1125956600393</v>
      </c>
      <c r="AR74" s="177">
        <v>1.3168013320302301</v>
      </c>
      <c r="AS74" s="4">
        <v>20.652112948411801</v>
      </c>
      <c r="AT74" s="177">
        <v>4.0296812418402999</v>
      </c>
      <c r="AU74" s="4">
        <v>23.813310812425399</v>
      </c>
      <c r="AV74" s="177">
        <v>1.38648335872475</v>
      </c>
      <c r="AW74" s="4">
        <v>26.880305019525601</v>
      </c>
      <c r="AX74" s="177">
        <v>2.7128575469077401</v>
      </c>
      <c r="AY74" s="4">
        <v>6.2281920711137904</v>
      </c>
      <c r="AZ74" s="177">
        <v>4.5829929904476101</v>
      </c>
      <c r="BA74" s="4">
        <v>20.0583350517227</v>
      </c>
      <c r="BB74" s="177">
        <v>1.3112819985055699</v>
      </c>
      <c r="BC74" s="4">
        <v>17.6269385500017</v>
      </c>
      <c r="BD74" s="177">
        <v>3.2810551307334701</v>
      </c>
      <c r="BE74" s="4">
        <v>20.818267662841698</v>
      </c>
      <c r="BF74" s="177">
        <v>1.5863267776793599</v>
      </c>
      <c r="BG74" s="4">
        <v>19.083237970482099</v>
      </c>
      <c r="BH74" s="177">
        <v>2.3430626743474301</v>
      </c>
      <c r="BI74" s="4">
        <v>1.4562994204803701</v>
      </c>
      <c r="BJ74" s="177">
        <v>3.7787684755481701</v>
      </c>
      <c r="BK74" s="4">
        <v>39.650710990662098</v>
      </c>
      <c r="BL74" s="177">
        <v>1.8285942249301099</v>
      </c>
      <c r="BM74" s="4">
        <v>37.574734666748697</v>
      </c>
      <c r="BN74" s="177">
        <v>4.3126764256957504</v>
      </c>
      <c r="BO74" s="4">
        <v>40.353133804389003</v>
      </c>
      <c r="BP74" s="177">
        <v>2.0793470645439398</v>
      </c>
      <c r="BQ74" s="4">
        <v>38.2808451590126</v>
      </c>
      <c r="BR74" s="177">
        <v>3.2637753684967299</v>
      </c>
      <c r="BS74" s="4">
        <v>0.70611049226386802</v>
      </c>
      <c r="BT74" s="177">
        <v>5.3888647161452301</v>
      </c>
      <c r="BU74" s="4">
        <v>26.4956848786763</v>
      </c>
      <c r="BV74" s="177">
        <v>1.48672964097265</v>
      </c>
      <c r="BW74" s="4">
        <v>20.236736341219999</v>
      </c>
      <c r="BX74" s="177">
        <v>4.2577662567603003</v>
      </c>
      <c r="BY74" s="4">
        <v>27.059160434734999</v>
      </c>
      <c r="BZ74" s="177">
        <v>1.7181156235500901</v>
      </c>
      <c r="CA74" s="4">
        <v>27.366822024425598</v>
      </c>
      <c r="CB74" s="177">
        <v>2.2276170097498</v>
      </c>
      <c r="CC74" s="4">
        <v>7.1300856832056398</v>
      </c>
      <c r="CD74" s="177">
        <v>4.38587239773332</v>
      </c>
      <c r="CE74" s="4">
        <v>60.821113873847601</v>
      </c>
      <c r="CF74" s="177">
        <v>1.85475105959449</v>
      </c>
      <c r="CG74" s="4">
        <v>64.353298662115705</v>
      </c>
      <c r="CH74" s="177">
        <v>4.62588148703058</v>
      </c>
      <c r="CI74" s="4">
        <v>61.034552981788202</v>
      </c>
      <c r="CJ74" s="177">
        <v>2.0108050344478499</v>
      </c>
      <c r="CK74" s="4">
        <v>57.9367360214356</v>
      </c>
      <c r="CL74" s="177">
        <v>3.16904008904765</v>
      </c>
      <c r="CM74" s="4">
        <v>-6.4165626406801701</v>
      </c>
      <c r="CN74" s="177">
        <v>4.9342374182499302</v>
      </c>
      <c r="CO74" s="4">
        <v>29.370117995746501</v>
      </c>
      <c r="CP74" s="177">
        <v>1.4084135541241201</v>
      </c>
      <c r="CQ74" s="4">
        <v>25.3187244814238</v>
      </c>
      <c r="CR74" s="177">
        <v>4.7319852149529202</v>
      </c>
      <c r="CS74" s="4">
        <v>30.249026517821601</v>
      </c>
      <c r="CT74" s="177">
        <v>1.6983074480393301</v>
      </c>
      <c r="CU74" s="4">
        <v>28.814297806932299</v>
      </c>
      <c r="CV74" s="177">
        <v>2.5021869319354999</v>
      </c>
      <c r="CW74" s="4">
        <v>3.49557332550844</v>
      </c>
      <c r="CX74" s="177">
        <v>5.1489802208306701</v>
      </c>
      <c r="CY74" s="4">
        <v>26.492855774791501</v>
      </c>
      <c r="CZ74" s="177">
        <v>1.46975711083232</v>
      </c>
      <c r="DA74" s="4">
        <v>25.019315317762999</v>
      </c>
      <c r="DB74" s="177">
        <v>3.6528907581610799</v>
      </c>
      <c r="DC74" s="4">
        <v>26.498236820235402</v>
      </c>
      <c r="DD74" s="177">
        <v>1.8233261444556901</v>
      </c>
      <c r="DE74" s="4">
        <v>26.472225909697201</v>
      </c>
      <c r="DF74" s="177">
        <v>2.8409697742288098</v>
      </c>
      <c r="DG74" s="4">
        <v>1.45291059193418</v>
      </c>
      <c r="DH74" s="177">
        <v>4.5408752887976602</v>
      </c>
      <c r="DI74" s="4">
        <v>-3.6236625237856699</v>
      </c>
      <c r="DJ74" s="177">
        <v>2.6676457881509501</v>
      </c>
      <c r="DK74" s="4">
        <v>-9.5843348874952508</v>
      </c>
      <c r="DL74" s="177">
        <v>1.5572015989410699</v>
      </c>
      <c r="DM74" s="4">
        <v>-1.75886535300941</v>
      </c>
      <c r="DN74" s="177">
        <v>2.48643620878814</v>
      </c>
      <c r="DO74" s="4">
        <v>-7.1449324955201003</v>
      </c>
      <c r="DP74" s="177">
        <v>2.5811847220345898</v>
      </c>
      <c r="DQ74" s="4">
        <v>-5.4985436272418804</v>
      </c>
      <c r="DR74" s="177">
        <v>1.9889367913831399</v>
      </c>
      <c r="DS74" s="4">
        <v>-13.6128597245037</v>
      </c>
      <c r="DT74" s="177">
        <v>2.0722111227790401</v>
      </c>
      <c r="DU74" s="4">
        <v>-8.9634301724703391</v>
      </c>
      <c r="DV74" s="177">
        <v>2.5516451101972999</v>
      </c>
      <c r="DW74" s="4">
        <v>-2.30168863543124</v>
      </c>
      <c r="DX74" s="177">
        <v>2.0114264843225</v>
      </c>
      <c r="DY74" s="4">
        <v>-3.7525267808292702</v>
      </c>
      <c r="DZ74" s="177">
        <v>2.3047958691677799</v>
      </c>
      <c r="EA74" s="4">
        <v>-0.90574664973586405</v>
      </c>
      <c r="EB74" s="177">
        <v>1.85594706050098</v>
      </c>
      <c r="EC74" s="4">
        <v>-14.0485989518636</v>
      </c>
      <c r="ED74" s="177">
        <v>2.2351606231160401</v>
      </c>
      <c r="EE74" s="6"/>
      <c r="EF74" s="6"/>
      <c r="EG74" s="6"/>
      <c r="EH74" s="6"/>
      <c r="EI74" s="6"/>
      <c r="EJ74" s="6"/>
      <c r="EK74" s="6"/>
      <c r="EL74" s="6"/>
      <c r="EM74" s="6"/>
      <c r="EN74" s="6"/>
      <c r="EO74" s="6"/>
      <c r="EP74" s="6"/>
      <c r="EQ74" s="6"/>
      <c r="ER74" s="6"/>
      <c r="ES74" s="6"/>
      <c r="ET74" s="6"/>
      <c r="EU74" s="6"/>
      <c r="EV74" s="6"/>
      <c r="EW74" s="6"/>
      <c r="EX74" s="6"/>
      <c r="EY74" s="6"/>
      <c r="EZ74" s="8"/>
    </row>
    <row r="75" spans="1:156" ht="13" customHeight="1" x14ac:dyDescent="0.35">
      <c r="A75" s="3" t="s">
        <v>371</v>
      </c>
      <c r="B75" s="175">
        <v>1</v>
      </c>
      <c r="C75" s="4">
        <v>57.6817063390641</v>
      </c>
      <c r="D75" s="177">
        <v>1.7504672715945599</v>
      </c>
      <c r="E75" s="4">
        <v>57.256522814923301</v>
      </c>
      <c r="F75" s="177">
        <v>5.1247987174353602</v>
      </c>
      <c r="G75" s="4">
        <v>60.8616055217026</v>
      </c>
      <c r="H75" s="177">
        <v>2.2211568587363502</v>
      </c>
      <c r="I75" s="4">
        <v>51.758190686295499</v>
      </c>
      <c r="J75" s="177">
        <v>3.1554986620489101</v>
      </c>
      <c r="K75" s="4">
        <v>-5.4983321286277897</v>
      </c>
      <c r="L75" s="177">
        <v>5.96533621077121</v>
      </c>
      <c r="M75" s="4">
        <v>0.72971460697375101</v>
      </c>
      <c r="N75" s="177">
        <v>0.23155320013844</v>
      </c>
      <c r="O75" s="4">
        <v>0.12778732438653501</v>
      </c>
      <c r="P75" s="177">
        <v>0.13138078527039199</v>
      </c>
      <c r="Q75" s="4">
        <v>1.0644509313847501</v>
      </c>
      <c r="R75" s="177">
        <v>0.371786975374363</v>
      </c>
      <c r="S75" s="4">
        <v>0.27394696790128398</v>
      </c>
      <c r="T75" s="177">
        <v>0.209659853412452</v>
      </c>
      <c r="U75" s="4">
        <v>0.146159643514749</v>
      </c>
      <c r="V75" s="177">
        <v>0.25140992958969</v>
      </c>
      <c r="W75" s="4">
        <v>10.4635266635278</v>
      </c>
      <c r="X75" s="177">
        <v>1.0325229708417301</v>
      </c>
      <c r="Y75" s="4">
        <v>17.6041089249949</v>
      </c>
      <c r="Z75" s="177">
        <v>4.3231195678969803</v>
      </c>
      <c r="AA75" s="4">
        <v>10.847993790738</v>
      </c>
      <c r="AB75" s="177">
        <v>1.24281128495181</v>
      </c>
      <c r="AC75" s="4">
        <v>7.7092040432588798</v>
      </c>
      <c r="AD75" s="177">
        <v>1.7080255585547901</v>
      </c>
      <c r="AE75" s="4">
        <v>-9.8949048817360108</v>
      </c>
      <c r="AF75" s="177">
        <v>4.4728102720394203</v>
      </c>
      <c r="AG75" s="4">
        <v>12.540260426963</v>
      </c>
      <c r="AH75" s="177">
        <v>1.0292634118036099</v>
      </c>
      <c r="AI75" s="4">
        <v>17.425840965530998</v>
      </c>
      <c r="AJ75" s="177">
        <v>4.0768898334472103</v>
      </c>
      <c r="AK75" s="4">
        <v>11.742235480139399</v>
      </c>
      <c r="AL75" s="177">
        <v>1.16137090870934</v>
      </c>
      <c r="AM75" s="4">
        <v>12.669405584338801</v>
      </c>
      <c r="AN75" s="177">
        <v>1.96757275621838</v>
      </c>
      <c r="AO75" s="4">
        <v>-4.7564353811922002</v>
      </c>
      <c r="AP75" s="177">
        <v>4.01299017802042</v>
      </c>
      <c r="AQ75" s="4">
        <v>15.711265992055401</v>
      </c>
      <c r="AR75" s="177">
        <v>1.32039215735878</v>
      </c>
      <c r="AS75" s="4">
        <v>10.013933315092199</v>
      </c>
      <c r="AT75" s="177">
        <v>3.1420851200654201</v>
      </c>
      <c r="AU75" s="4">
        <v>17.456962937815099</v>
      </c>
      <c r="AV75" s="177">
        <v>1.8435304908832499</v>
      </c>
      <c r="AW75" s="4">
        <v>14.4031804338585</v>
      </c>
      <c r="AX75" s="177">
        <v>1.9448782841443299</v>
      </c>
      <c r="AY75" s="4">
        <v>4.3892471187662796</v>
      </c>
      <c r="AZ75" s="177">
        <v>3.8568521112413099</v>
      </c>
      <c r="BA75" s="4">
        <v>4.8025371850734402</v>
      </c>
      <c r="BB75" s="177">
        <v>0.56735307769728904</v>
      </c>
      <c r="BC75" s="4">
        <v>8.1301442524149401</v>
      </c>
      <c r="BD75" s="177">
        <v>3.0508393435876502</v>
      </c>
      <c r="BE75" s="4">
        <v>5.2351381272060902</v>
      </c>
      <c r="BF75" s="177">
        <v>0.88821513709803601</v>
      </c>
      <c r="BG75" s="4">
        <v>3.0747721831534398</v>
      </c>
      <c r="BH75" s="177">
        <v>0.98589991821992096</v>
      </c>
      <c r="BI75" s="4">
        <v>-5.0553720692614998</v>
      </c>
      <c r="BJ75" s="177">
        <v>3.15765714272221</v>
      </c>
      <c r="BK75" s="4">
        <v>4.0858413116990402</v>
      </c>
      <c r="BL75" s="177">
        <v>0.56557102913269597</v>
      </c>
      <c r="BM75" s="4">
        <v>2.8503831135057598</v>
      </c>
      <c r="BN75" s="177">
        <v>1.47142805069581</v>
      </c>
      <c r="BO75" s="4">
        <v>4.8153644800817803</v>
      </c>
      <c r="BP75" s="177">
        <v>0.70033405015412198</v>
      </c>
      <c r="BQ75" s="4">
        <v>3.1368079214562101</v>
      </c>
      <c r="BR75" s="177">
        <v>1.0786643454034499</v>
      </c>
      <c r="BS75" s="4">
        <v>0.286424807950445</v>
      </c>
      <c r="BT75" s="177">
        <v>1.7026247222939199</v>
      </c>
      <c r="BU75" s="4">
        <v>7.4010444166439102</v>
      </c>
      <c r="BV75" s="177">
        <v>0.86206246180124102</v>
      </c>
      <c r="BW75" s="4">
        <v>5.4771984879984803</v>
      </c>
      <c r="BX75" s="177">
        <v>2.2060678171628001</v>
      </c>
      <c r="BY75" s="4">
        <v>8.8555483195576699</v>
      </c>
      <c r="BZ75" s="177">
        <v>1.1559333941535099</v>
      </c>
      <c r="CA75" s="4">
        <v>5.19607697793173</v>
      </c>
      <c r="CB75" s="177">
        <v>1.29494999838435</v>
      </c>
      <c r="CC75" s="4">
        <v>-0.28112151006674901</v>
      </c>
      <c r="CD75" s="177">
        <v>2.6141577575562298</v>
      </c>
      <c r="CE75" s="4">
        <v>23.721799791324099</v>
      </c>
      <c r="CF75" s="177">
        <v>1.6582256806226601</v>
      </c>
      <c r="CG75" s="4">
        <v>20.809653130103801</v>
      </c>
      <c r="CH75" s="177">
        <v>4.4184015755780903</v>
      </c>
      <c r="CI75" s="4">
        <v>24.359727497759401</v>
      </c>
      <c r="CJ75" s="177">
        <v>2.2545813248278401</v>
      </c>
      <c r="CK75" s="4">
        <v>23.5948546357303</v>
      </c>
      <c r="CL75" s="177">
        <v>2.3378684880888101</v>
      </c>
      <c r="CM75" s="4">
        <v>2.7852015056265</v>
      </c>
      <c r="CN75" s="177">
        <v>4.5038709418616696</v>
      </c>
      <c r="CO75" s="4">
        <v>16.219099234494301</v>
      </c>
      <c r="CP75" s="177">
        <v>1.2861839041123699</v>
      </c>
      <c r="CQ75" s="4">
        <v>22.392855809819601</v>
      </c>
      <c r="CR75" s="177">
        <v>4.5617269869577699</v>
      </c>
      <c r="CS75" s="4">
        <v>18.547709714525901</v>
      </c>
      <c r="CT75" s="177">
        <v>1.72137707190296</v>
      </c>
      <c r="CU75" s="4">
        <v>10.2795732791337</v>
      </c>
      <c r="CV75" s="177">
        <v>1.86031164903802</v>
      </c>
      <c r="CW75" s="4">
        <v>-12.113282530686</v>
      </c>
      <c r="CX75" s="177">
        <v>4.9510106226507702</v>
      </c>
      <c r="CY75" s="4">
        <v>36.180408019965</v>
      </c>
      <c r="CZ75" s="177">
        <v>1.9344818246547799</v>
      </c>
      <c r="DA75" s="4">
        <v>30.926144831858299</v>
      </c>
      <c r="DB75" s="177">
        <v>5.0219594315760103</v>
      </c>
      <c r="DC75" s="4">
        <v>38.251706612602497</v>
      </c>
      <c r="DD75" s="177">
        <v>2.40635267996822</v>
      </c>
      <c r="DE75" s="4">
        <v>34.279315023301699</v>
      </c>
      <c r="DF75" s="177">
        <v>3.1223245764213998</v>
      </c>
      <c r="DG75" s="4">
        <v>3.35317019144341</v>
      </c>
      <c r="DH75" s="177">
        <v>5.7805370337932196</v>
      </c>
      <c r="DI75" s="4">
        <v>8.2235449785941004</v>
      </c>
      <c r="DJ75" s="177">
        <v>2.1157046579830401</v>
      </c>
      <c r="DK75" s="4">
        <v>-4.3707505687952404</v>
      </c>
      <c r="DL75" s="177">
        <v>0.56254267883908005</v>
      </c>
      <c r="DM75" s="4">
        <v>-1.71110531403202</v>
      </c>
      <c r="DN75" s="177">
        <v>1.3860044565713701</v>
      </c>
      <c r="DO75" s="4">
        <v>-5.7252546783031004</v>
      </c>
      <c r="DP75" s="177">
        <v>1.4527834780078499</v>
      </c>
      <c r="DQ75" s="4">
        <v>-1.7617878012723101</v>
      </c>
      <c r="DR75" s="177">
        <v>1.7688765286564101</v>
      </c>
      <c r="DS75" s="4">
        <v>-12.125911027955</v>
      </c>
      <c r="DT75" s="177">
        <v>1.05598300650169</v>
      </c>
      <c r="DU75" s="4">
        <v>-10.254360250091301</v>
      </c>
      <c r="DV75" s="177">
        <v>1.0318763275495499</v>
      </c>
      <c r="DW75" s="4">
        <v>1.6414450810180901</v>
      </c>
      <c r="DX75" s="177">
        <v>1.05776317510957</v>
      </c>
      <c r="DY75" s="4">
        <v>-27.545468809471501</v>
      </c>
      <c r="DZ75" s="177">
        <v>2.0426846841864501</v>
      </c>
      <c r="EA75" s="4">
        <v>8.0995263856783506</v>
      </c>
      <c r="EB75" s="177">
        <v>1.5106458543191601</v>
      </c>
      <c r="EC75" s="4">
        <v>5.2150775841959804</v>
      </c>
      <c r="ED75" s="177">
        <v>2.39527319064422</v>
      </c>
      <c r="EE75" s="6"/>
      <c r="EF75" s="6"/>
      <c r="EG75" s="6"/>
      <c r="EH75" s="6"/>
      <c r="EI75" s="6"/>
      <c r="EJ75" s="6"/>
      <c r="EK75" s="6"/>
      <c r="EL75" s="6"/>
      <c r="EM75" s="6"/>
      <c r="EN75" s="6"/>
      <c r="EO75" s="6"/>
      <c r="EP75" s="6"/>
      <c r="EQ75" s="6"/>
      <c r="ER75" s="6"/>
      <c r="ES75" s="6"/>
      <c r="ET75" s="6"/>
      <c r="EU75" s="6"/>
      <c r="EV75" s="6"/>
      <c r="EW75" s="6"/>
      <c r="EX75" s="6"/>
      <c r="EY75" s="6"/>
      <c r="EZ75" s="8"/>
    </row>
    <row r="76" spans="1:156" ht="13" customHeight="1" x14ac:dyDescent="0.35">
      <c r="A76" s="3" t="s">
        <v>376</v>
      </c>
      <c r="B76" s="175">
        <v>1</v>
      </c>
      <c r="C76" s="4">
        <v>66.950515793837297</v>
      </c>
      <c r="D76" s="177">
        <v>1.4154783178447199</v>
      </c>
      <c r="E76" s="4">
        <v>76.945406082412305</v>
      </c>
      <c r="F76" s="177">
        <v>1.9598415945611001</v>
      </c>
      <c r="G76" s="4">
        <v>73.324722808165504</v>
      </c>
      <c r="H76" s="177">
        <v>1.61442469250479</v>
      </c>
      <c r="I76" s="4">
        <v>50.302964834231098</v>
      </c>
      <c r="J76" s="177">
        <v>2.7120025881003902</v>
      </c>
      <c r="K76" s="4">
        <v>-26.6424412481812</v>
      </c>
      <c r="L76" s="177">
        <v>3.23730598261883</v>
      </c>
      <c r="M76" s="4">
        <v>18.3379287982001</v>
      </c>
      <c r="N76" s="177">
        <v>1.0496617743416801</v>
      </c>
      <c r="O76" s="4">
        <v>28.5909755482806</v>
      </c>
      <c r="P76" s="177">
        <v>2.3357286990460602</v>
      </c>
      <c r="Q76" s="4">
        <v>19.720814013685199</v>
      </c>
      <c r="R76" s="177">
        <v>1.44350885984146</v>
      </c>
      <c r="S76" s="4">
        <v>8.8685230222835099</v>
      </c>
      <c r="T76" s="177">
        <v>1.49344895905611</v>
      </c>
      <c r="U76" s="4">
        <v>-19.722452525996999</v>
      </c>
      <c r="V76" s="177">
        <v>2.71505287329044</v>
      </c>
      <c r="W76" s="4">
        <v>29.705376901697701</v>
      </c>
      <c r="X76" s="177">
        <v>1.2558474394574499</v>
      </c>
      <c r="Y76" s="4">
        <v>38.821313555405901</v>
      </c>
      <c r="Z76" s="177">
        <v>2.4177144794561798</v>
      </c>
      <c r="AA76" s="4">
        <v>31.049988493140699</v>
      </c>
      <c r="AB76" s="177">
        <v>1.83342927304244</v>
      </c>
      <c r="AC76" s="4">
        <v>21.178081081424899</v>
      </c>
      <c r="AD76" s="177">
        <v>1.85153230547995</v>
      </c>
      <c r="AE76" s="4">
        <v>-17.643232473981101</v>
      </c>
      <c r="AF76" s="177">
        <v>3.13559796860942</v>
      </c>
      <c r="AG76" s="4">
        <v>38.142419500193597</v>
      </c>
      <c r="AH76" s="177">
        <v>1.28717797469365</v>
      </c>
      <c r="AI76" s="4">
        <v>44.693672520031797</v>
      </c>
      <c r="AJ76" s="177">
        <v>2.6332891615716099</v>
      </c>
      <c r="AK76" s="4">
        <v>41.298058617851702</v>
      </c>
      <c r="AL76" s="177">
        <v>1.7044654431088799</v>
      </c>
      <c r="AM76" s="4">
        <v>28.605671191287701</v>
      </c>
      <c r="AN76" s="177">
        <v>2.0228919743850402</v>
      </c>
      <c r="AO76" s="4">
        <v>-16.088001328744099</v>
      </c>
      <c r="AP76" s="177">
        <v>3.2274655163735702</v>
      </c>
      <c r="AQ76" s="4">
        <v>23.798149364865999</v>
      </c>
      <c r="AR76" s="177">
        <v>1.17587701688491</v>
      </c>
      <c r="AS76" s="4">
        <v>31.176308504723099</v>
      </c>
      <c r="AT76" s="177">
        <v>2.5201437489724898</v>
      </c>
      <c r="AU76" s="4">
        <v>26.300440916834699</v>
      </c>
      <c r="AV76" s="177">
        <v>1.5417451272078899</v>
      </c>
      <c r="AW76" s="4">
        <v>14.667161390166999</v>
      </c>
      <c r="AX76" s="177">
        <v>1.6859903662917699</v>
      </c>
      <c r="AY76" s="4">
        <v>-16.5091471145562</v>
      </c>
      <c r="AZ76" s="177">
        <v>2.97516708824952</v>
      </c>
      <c r="BA76" s="4">
        <v>18.229043015654099</v>
      </c>
      <c r="BB76" s="177">
        <v>1.0491445102636701</v>
      </c>
      <c r="BC76" s="4">
        <v>25.923729590239098</v>
      </c>
      <c r="BD76" s="177">
        <v>2.3963579490366902</v>
      </c>
      <c r="BE76" s="4">
        <v>19.756183935320699</v>
      </c>
      <c r="BF76" s="177">
        <v>1.4483648936956599</v>
      </c>
      <c r="BG76" s="4">
        <v>10.3237898739328</v>
      </c>
      <c r="BH76" s="177">
        <v>1.3449202741831101</v>
      </c>
      <c r="BI76" s="4">
        <v>-15.5999397163064</v>
      </c>
      <c r="BJ76" s="177">
        <v>2.71967263287062</v>
      </c>
      <c r="BK76" s="4">
        <v>30.922312519050902</v>
      </c>
      <c r="BL76" s="177">
        <v>1.3328325342026399</v>
      </c>
      <c r="BM76" s="4">
        <v>38.645636834645401</v>
      </c>
      <c r="BN76" s="177">
        <v>2.4739377369485198</v>
      </c>
      <c r="BO76" s="4">
        <v>36.2185341758289</v>
      </c>
      <c r="BP76" s="177">
        <v>1.8103648929867899</v>
      </c>
      <c r="BQ76" s="4">
        <v>17.374822490385402</v>
      </c>
      <c r="BR76" s="177">
        <v>1.8393865964590601</v>
      </c>
      <c r="BS76" s="4">
        <v>-21.27081434426</v>
      </c>
      <c r="BT76" s="177">
        <v>2.7765820740973699</v>
      </c>
      <c r="BU76" s="4">
        <v>18.603762095517499</v>
      </c>
      <c r="BV76" s="177">
        <v>1.0902048457440101</v>
      </c>
      <c r="BW76" s="4">
        <v>29.235795160589198</v>
      </c>
      <c r="BX76" s="177">
        <v>2.4777110644680498</v>
      </c>
      <c r="BY76" s="4">
        <v>19.6549619657908</v>
      </c>
      <c r="BZ76" s="177">
        <v>1.39684972768393</v>
      </c>
      <c r="CA76" s="4">
        <v>9.3410612336434493</v>
      </c>
      <c r="CB76" s="177">
        <v>1.5054445336741</v>
      </c>
      <c r="CC76" s="4">
        <v>-19.894733926945801</v>
      </c>
      <c r="CD76" s="177">
        <v>2.8394948412922001</v>
      </c>
      <c r="CE76" s="4">
        <v>48.228845075019997</v>
      </c>
      <c r="CF76" s="177">
        <v>1.26406072147771</v>
      </c>
      <c r="CG76" s="4">
        <v>50.5506365918909</v>
      </c>
      <c r="CH76" s="177">
        <v>2.3586813596099301</v>
      </c>
      <c r="CI76" s="4">
        <v>51.792018544622799</v>
      </c>
      <c r="CJ76" s="177">
        <v>1.60582502033584</v>
      </c>
      <c r="CK76" s="4">
        <v>41.215528271086797</v>
      </c>
      <c r="CL76" s="177">
        <v>2.28221301385368</v>
      </c>
      <c r="CM76" s="4">
        <v>-9.3351083208040997</v>
      </c>
      <c r="CN76" s="177">
        <v>2.8578562281915199</v>
      </c>
      <c r="CO76" s="4">
        <v>14.9899291007521</v>
      </c>
      <c r="CP76" s="177">
        <v>0.92453613936586099</v>
      </c>
      <c r="CQ76" s="4">
        <v>24.119592515313599</v>
      </c>
      <c r="CR76" s="177">
        <v>2.2550859121240299</v>
      </c>
      <c r="CS76" s="4">
        <v>15.133831446927299</v>
      </c>
      <c r="CT76" s="177">
        <v>1.3692272882135801</v>
      </c>
      <c r="CU76" s="4">
        <v>8.2162910615370794</v>
      </c>
      <c r="CV76" s="177">
        <v>1.2435000016812601</v>
      </c>
      <c r="CW76" s="4">
        <v>-15.9033014537765</v>
      </c>
      <c r="CX76" s="177">
        <v>2.6383706292760398</v>
      </c>
      <c r="CY76" s="4">
        <v>43.325810154835999</v>
      </c>
      <c r="CZ76" s="177">
        <v>1.4360032045031701</v>
      </c>
      <c r="DA76" s="4">
        <v>54.573128535053002</v>
      </c>
      <c r="DB76" s="177">
        <v>2.42955323393873</v>
      </c>
      <c r="DC76" s="4">
        <v>47.539534711891299</v>
      </c>
      <c r="DD76" s="177">
        <v>1.7923198860715499</v>
      </c>
      <c r="DE76" s="4">
        <v>29.0196100759788</v>
      </c>
      <c r="DF76" s="177">
        <v>2.3031160672393201</v>
      </c>
      <c r="DG76" s="4">
        <v>-25.553518459074098</v>
      </c>
      <c r="DH76" s="177">
        <v>3.06495584344743</v>
      </c>
      <c r="DI76" s="4">
        <v>4.8154833828242696</v>
      </c>
      <c r="DJ76" s="177">
        <v>1.9726609355953799</v>
      </c>
      <c r="DK76" s="4">
        <v>0.97688290665092503</v>
      </c>
      <c r="DL76" s="177">
        <v>1.4709039568528699</v>
      </c>
      <c r="DM76" s="4">
        <v>6.6328234269422301</v>
      </c>
      <c r="DN76" s="177">
        <v>1.69833890960206</v>
      </c>
      <c r="DO76" s="4">
        <v>0.52104000454088595</v>
      </c>
      <c r="DP76" s="177">
        <v>1.8409894941752301</v>
      </c>
      <c r="DQ76" s="4">
        <v>1.6614061738764401</v>
      </c>
      <c r="DR76" s="177">
        <v>1.69389729466237</v>
      </c>
      <c r="DS76" s="4">
        <v>0.43827633873945998</v>
      </c>
      <c r="DT76" s="177">
        <v>1.4640735494192201</v>
      </c>
      <c r="DU76" s="4">
        <v>1.4499922018326401</v>
      </c>
      <c r="DV76" s="177">
        <v>1.8666077155388701</v>
      </c>
      <c r="DW76" s="4">
        <v>0.571288333096863</v>
      </c>
      <c r="DX76" s="177">
        <v>1.5026707967914801</v>
      </c>
      <c r="DY76" s="4">
        <v>0.60582939013907799</v>
      </c>
      <c r="DZ76" s="177">
        <v>1.80579271699785</v>
      </c>
      <c r="EA76" s="4">
        <v>2.3833831370449499</v>
      </c>
      <c r="EB76" s="177">
        <v>1.22707532797935</v>
      </c>
      <c r="EC76" s="4">
        <v>3.7867023105751398</v>
      </c>
      <c r="ED76" s="177">
        <v>1.8862893976451101</v>
      </c>
      <c r="EE76" s="6"/>
      <c r="EF76" s="6"/>
      <c r="EG76" s="6"/>
      <c r="EH76" s="6"/>
      <c r="EI76" s="6"/>
      <c r="EJ76" s="6"/>
      <c r="EK76" s="6"/>
      <c r="EL76" s="6"/>
      <c r="EM76" s="6"/>
      <c r="EN76" s="6"/>
      <c r="EO76" s="6"/>
      <c r="EP76" s="6"/>
      <c r="EQ76" s="6"/>
      <c r="ER76" s="6"/>
      <c r="ES76" s="6"/>
      <c r="ET76" s="6"/>
      <c r="EU76" s="6"/>
      <c r="EV76" s="6"/>
      <c r="EW76" s="6"/>
      <c r="EX76" s="6"/>
      <c r="EY76" s="6"/>
      <c r="EZ76" s="8"/>
    </row>
    <row r="77" spans="1:156" ht="13" customHeight="1" x14ac:dyDescent="0.35">
      <c r="A77" s="3" t="s">
        <v>378</v>
      </c>
      <c r="B77" s="175">
        <v>1</v>
      </c>
      <c r="C77" s="4">
        <v>72.508689972475494</v>
      </c>
      <c r="D77" s="177">
        <v>1.06778609714548</v>
      </c>
      <c r="E77" s="4">
        <v>73.129977067356293</v>
      </c>
      <c r="F77" s="177">
        <v>3.1746420585238999</v>
      </c>
      <c r="G77" s="4">
        <v>75.379176713404803</v>
      </c>
      <c r="H77" s="177">
        <v>1.38918993544021</v>
      </c>
      <c r="I77" s="4">
        <v>65.872904936031901</v>
      </c>
      <c r="J77" s="177">
        <v>2.50629978877835</v>
      </c>
      <c r="K77" s="4">
        <v>-7.2570721313244198</v>
      </c>
      <c r="L77" s="177">
        <v>4.1662974867373102</v>
      </c>
      <c r="M77" s="4">
        <v>24.081023356100101</v>
      </c>
      <c r="N77" s="177">
        <v>1.0958543173553199</v>
      </c>
      <c r="O77" s="4">
        <v>31.642965883232801</v>
      </c>
      <c r="P77" s="177">
        <v>3.0875077789441701</v>
      </c>
      <c r="Q77" s="4">
        <v>23.9032871204851</v>
      </c>
      <c r="R77" s="177">
        <v>1.4256422572605001</v>
      </c>
      <c r="S77" s="4">
        <v>20.9040967390468</v>
      </c>
      <c r="T77" s="177">
        <v>2.2311583556826098</v>
      </c>
      <c r="U77" s="4">
        <v>-10.738869144185999</v>
      </c>
      <c r="V77" s="177">
        <v>3.2077232700901601</v>
      </c>
      <c r="W77" s="4">
        <v>34.431395314886799</v>
      </c>
      <c r="X77" s="177">
        <v>1.3150788075351201</v>
      </c>
      <c r="Y77" s="4">
        <v>35.7140202612905</v>
      </c>
      <c r="Z77" s="177">
        <v>3.2845173800688099</v>
      </c>
      <c r="AA77" s="4">
        <v>35.889222746277198</v>
      </c>
      <c r="AB77" s="177">
        <v>1.75415749072182</v>
      </c>
      <c r="AC77" s="4">
        <v>30.614427742433101</v>
      </c>
      <c r="AD77" s="177">
        <v>2.4202571340748502</v>
      </c>
      <c r="AE77" s="4">
        <v>-5.0995925188573903</v>
      </c>
      <c r="AF77" s="177">
        <v>3.87662041429388</v>
      </c>
      <c r="AG77" s="4">
        <v>32.223554254136602</v>
      </c>
      <c r="AH77" s="177">
        <v>1.2140869856033001</v>
      </c>
      <c r="AI77" s="4">
        <v>32.439135192812003</v>
      </c>
      <c r="AJ77" s="177">
        <v>3.4493524047311599</v>
      </c>
      <c r="AK77" s="4">
        <v>32.897520187220302</v>
      </c>
      <c r="AL77" s="177">
        <v>1.3718869445669699</v>
      </c>
      <c r="AM77" s="4">
        <v>30.83045940033</v>
      </c>
      <c r="AN77" s="177">
        <v>2.4730499009309099</v>
      </c>
      <c r="AO77" s="4">
        <v>-1.6086757924820501</v>
      </c>
      <c r="AP77" s="177">
        <v>3.7817683183956698</v>
      </c>
      <c r="AQ77" s="4">
        <v>23.9943104078856</v>
      </c>
      <c r="AR77" s="177">
        <v>1.0669285139798399</v>
      </c>
      <c r="AS77" s="4">
        <v>20.709041357536702</v>
      </c>
      <c r="AT77" s="177">
        <v>3.1635645349918899</v>
      </c>
      <c r="AU77" s="4">
        <v>24.347051205147601</v>
      </c>
      <c r="AV77" s="177">
        <v>1.4720044496746301</v>
      </c>
      <c r="AW77" s="4">
        <v>25.047107747193898</v>
      </c>
      <c r="AX77" s="177">
        <v>2.2969090964680898</v>
      </c>
      <c r="AY77" s="4">
        <v>4.3380663896571399</v>
      </c>
      <c r="AZ77" s="177">
        <v>4.0507011788240996</v>
      </c>
      <c r="BA77" s="4">
        <v>31.229190083549501</v>
      </c>
      <c r="BB77" s="177">
        <v>1.1193997157936599</v>
      </c>
      <c r="BC77" s="4">
        <v>31.742329811405199</v>
      </c>
      <c r="BD77" s="177">
        <v>3.2600132420391401</v>
      </c>
      <c r="BE77" s="4">
        <v>33.487666266073099</v>
      </c>
      <c r="BF77" s="177">
        <v>1.5288298188989</v>
      </c>
      <c r="BG77" s="4">
        <v>26.067689821226399</v>
      </c>
      <c r="BH77" s="177">
        <v>2.2839084237417802</v>
      </c>
      <c r="BI77" s="4">
        <v>-5.6746399901788003</v>
      </c>
      <c r="BJ77" s="177">
        <v>3.8066958048684598</v>
      </c>
      <c r="BK77" s="4">
        <v>44.298735404650699</v>
      </c>
      <c r="BL77" s="177">
        <v>1.49816977468747</v>
      </c>
      <c r="BM77" s="4">
        <v>49.769010108966299</v>
      </c>
      <c r="BN77" s="177">
        <v>3.7867368126168599</v>
      </c>
      <c r="BO77" s="4">
        <v>45.9999965963408</v>
      </c>
      <c r="BP77" s="177">
        <v>1.7660141164774801</v>
      </c>
      <c r="BQ77" s="4">
        <v>37.824733137283097</v>
      </c>
      <c r="BR77" s="177">
        <v>2.5828938015562302</v>
      </c>
      <c r="BS77" s="4">
        <v>-11.9442769716832</v>
      </c>
      <c r="BT77" s="177">
        <v>3.9900826225434098</v>
      </c>
      <c r="BU77" s="4">
        <v>39.579407913986998</v>
      </c>
      <c r="BV77" s="177">
        <v>1.34552688078723</v>
      </c>
      <c r="BW77" s="4">
        <v>40.862671296164699</v>
      </c>
      <c r="BX77" s="177">
        <v>3.53062044552907</v>
      </c>
      <c r="BY77" s="4">
        <v>39.782420133601903</v>
      </c>
      <c r="BZ77" s="177">
        <v>1.5990810316240001</v>
      </c>
      <c r="CA77" s="4">
        <v>38.5107705367246</v>
      </c>
      <c r="CB77" s="177">
        <v>2.6654644801057401</v>
      </c>
      <c r="CC77" s="4">
        <v>-2.35190075944007</v>
      </c>
      <c r="CD77" s="177">
        <v>4.1517016147500003</v>
      </c>
      <c r="CE77" s="4">
        <v>60.872874190367902</v>
      </c>
      <c r="CF77" s="177">
        <v>1.23203499473467</v>
      </c>
      <c r="CG77" s="4">
        <v>63.2324907410527</v>
      </c>
      <c r="CH77" s="177">
        <v>3.6764357606415299</v>
      </c>
      <c r="CI77" s="4">
        <v>62.750117373283501</v>
      </c>
      <c r="CJ77" s="177">
        <v>1.2529626281508099</v>
      </c>
      <c r="CK77" s="4">
        <v>55.5662429648523</v>
      </c>
      <c r="CL77" s="177">
        <v>2.6581379147429098</v>
      </c>
      <c r="CM77" s="4">
        <v>-7.6662477762004198</v>
      </c>
      <c r="CN77" s="177">
        <v>4.3186340688725799</v>
      </c>
      <c r="CO77" s="4">
        <v>39.6458929511668</v>
      </c>
      <c r="CP77" s="177">
        <v>1.20319239995087</v>
      </c>
      <c r="CQ77" s="4">
        <v>40.7868094486264</v>
      </c>
      <c r="CR77" s="177">
        <v>3.6733923229851801</v>
      </c>
      <c r="CS77" s="4">
        <v>39.361022872875701</v>
      </c>
      <c r="CT77" s="177">
        <v>1.4522150996054599</v>
      </c>
      <c r="CU77" s="4">
        <v>40.046121991573401</v>
      </c>
      <c r="CV77" s="177">
        <v>3.1728653383566199</v>
      </c>
      <c r="CW77" s="4">
        <v>-0.74068745705299899</v>
      </c>
      <c r="CX77" s="177">
        <v>4.9204563740906302</v>
      </c>
      <c r="CY77" s="4">
        <v>40.457688893912298</v>
      </c>
      <c r="CZ77" s="177">
        <v>1.2696193870148</v>
      </c>
      <c r="DA77" s="4">
        <v>36.215928997234897</v>
      </c>
      <c r="DB77" s="177">
        <v>3.24977672356049</v>
      </c>
      <c r="DC77" s="4">
        <v>42.318371165414497</v>
      </c>
      <c r="DD77" s="177">
        <v>1.48537686788872</v>
      </c>
      <c r="DE77" s="4">
        <v>38.445812151355497</v>
      </c>
      <c r="DF77" s="177">
        <v>2.8453159593923099</v>
      </c>
      <c r="DG77" s="4">
        <v>2.2298831541206101</v>
      </c>
      <c r="DH77" s="177">
        <v>4.0698048787378198</v>
      </c>
      <c r="DI77" s="4">
        <v>5.6615961180449101</v>
      </c>
      <c r="DJ77" s="177">
        <v>1.5692120069339901</v>
      </c>
      <c r="DK77" s="4">
        <v>1.4855304394632101</v>
      </c>
      <c r="DL77" s="177">
        <v>1.5470907654408801</v>
      </c>
      <c r="DM77" s="4">
        <v>3.6323135057654001</v>
      </c>
      <c r="DN77" s="177">
        <v>1.8103538480308801</v>
      </c>
      <c r="DO77" s="4">
        <v>0.68020961083265197</v>
      </c>
      <c r="DP77" s="177">
        <v>1.7854840205629301</v>
      </c>
      <c r="DQ77" s="4">
        <v>0.45889931365021402</v>
      </c>
      <c r="DR77" s="177">
        <v>1.50934046384795</v>
      </c>
      <c r="DS77" s="4">
        <v>2.0664916325478799</v>
      </c>
      <c r="DT77" s="177">
        <v>1.6447565045944601</v>
      </c>
      <c r="DU77" s="4">
        <v>7.8526328066351603</v>
      </c>
      <c r="DV77" s="177">
        <v>2.0824869331626599</v>
      </c>
      <c r="DW77" s="4">
        <v>12.1745987155542</v>
      </c>
      <c r="DX77" s="177">
        <v>1.7178130184185501</v>
      </c>
      <c r="DY77" s="4">
        <v>10.0159940656903</v>
      </c>
      <c r="DZ77" s="177">
        <v>1.7943479777342499</v>
      </c>
      <c r="EA77" s="4">
        <v>17.885497975618399</v>
      </c>
      <c r="EB77" s="177">
        <v>1.5501938089035301</v>
      </c>
      <c r="EC77" s="4">
        <v>4.5565162385134803</v>
      </c>
      <c r="ED77" s="177">
        <v>1.76917355593876</v>
      </c>
      <c r="EE77" s="6"/>
      <c r="EF77" s="6"/>
      <c r="EG77" s="6"/>
      <c r="EH77" s="6"/>
      <c r="EI77" s="6"/>
      <c r="EJ77" s="6"/>
      <c r="EK77" s="6"/>
      <c r="EL77" s="6"/>
      <c r="EM77" s="6"/>
      <c r="EN77" s="6"/>
      <c r="EO77" s="6"/>
      <c r="EP77" s="6"/>
      <c r="EQ77" s="6"/>
      <c r="ER77" s="6"/>
      <c r="ES77" s="6"/>
      <c r="ET77" s="6"/>
      <c r="EU77" s="6"/>
      <c r="EV77" s="6"/>
      <c r="EW77" s="6"/>
      <c r="EX77" s="6"/>
      <c r="EY77" s="6"/>
      <c r="EZ77" s="8"/>
    </row>
    <row r="78" spans="1:156" ht="13" customHeight="1" x14ac:dyDescent="0.35">
      <c r="A78" s="3" t="s">
        <v>384</v>
      </c>
      <c r="B78" s="175">
        <v>1</v>
      </c>
      <c r="C78" s="4">
        <v>26.335265992552198</v>
      </c>
      <c r="D78" s="177">
        <v>1.75632097068221</v>
      </c>
      <c r="E78" s="4">
        <v>23.7453302412267</v>
      </c>
      <c r="F78" s="177">
        <v>2.3569693883084799</v>
      </c>
      <c r="G78" s="4">
        <v>27.594391196362398</v>
      </c>
      <c r="H78" s="177">
        <v>2.0922170872765502</v>
      </c>
      <c r="I78" s="4">
        <v>24.572820630645701</v>
      </c>
      <c r="J78" s="177">
        <v>3.1657962323946802</v>
      </c>
      <c r="K78" s="4">
        <v>0.82749038941903696</v>
      </c>
      <c r="L78" s="177">
        <v>3.6765184258644799</v>
      </c>
      <c r="M78" s="4">
        <v>6.6831058093216296</v>
      </c>
      <c r="N78" s="177">
        <v>0.59948160366363801</v>
      </c>
      <c r="O78" s="4">
        <v>8.0349005325085106</v>
      </c>
      <c r="P78" s="177">
        <v>1.7228136620691401</v>
      </c>
      <c r="Q78" s="4">
        <v>6.2702292437271403</v>
      </c>
      <c r="R78" s="177">
        <v>0.75170007547443396</v>
      </c>
      <c r="S78" s="4">
        <v>6.6267673090415604</v>
      </c>
      <c r="T78" s="177">
        <v>1.41425184704093</v>
      </c>
      <c r="U78" s="4">
        <v>-1.4081332234669399</v>
      </c>
      <c r="V78" s="177">
        <v>2.2837124519743801</v>
      </c>
      <c r="W78" s="4">
        <v>13.624540375010699</v>
      </c>
      <c r="X78" s="177">
        <v>0.97233659850597998</v>
      </c>
      <c r="Y78" s="4">
        <v>10.764804051918601</v>
      </c>
      <c r="Z78" s="177">
        <v>1.74345100135194</v>
      </c>
      <c r="AA78" s="4">
        <v>13.417203158874701</v>
      </c>
      <c r="AB78" s="177">
        <v>1.06448793867494</v>
      </c>
      <c r="AC78" s="4">
        <v>17.2923992865088</v>
      </c>
      <c r="AD78" s="177">
        <v>2.4093201725690401</v>
      </c>
      <c r="AE78" s="4">
        <v>6.5275952345901898</v>
      </c>
      <c r="AF78" s="177">
        <v>2.8172045785705802</v>
      </c>
      <c r="AG78" s="4">
        <v>22.964884768460202</v>
      </c>
      <c r="AH78" s="177">
        <v>1.3313197856443899</v>
      </c>
      <c r="AI78" s="4">
        <v>21.080039968639301</v>
      </c>
      <c r="AJ78" s="177">
        <v>2.17345664620303</v>
      </c>
      <c r="AK78" s="4">
        <v>22.574323147822302</v>
      </c>
      <c r="AL78" s="177">
        <v>1.5582324617143599</v>
      </c>
      <c r="AM78" s="4">
        <v>25.516180975097502</v>
      </c>
      <c r="AN78" s="177">
        <v>2.44156842767282</v>
      </c>
      <c r="AO78" s="4">
        <v>4.4361410064582598</v>
      </c>
      <c r="AP78" s="177">
        <v>3.4284289938691201</v>
      </c>
      <c r="AQ78" s="4">
        <v>13.7223429175971</v>
      </c>
      <c r="AR78" s="177">
        <v>1.1546702441216801</v>
      </c>
      <c r="AS78" s="4">
        <v>10.972314143724301</v>
      </c>
      <c r="AT78" s="177">
        <v>1.7905871446486501</v>
      </c>
      <c r="AU78" s="4">
        <v>13.8109136856276</v>
      </c>
      <c r="AV78" s="177">
        <v>1.29258674181928</v>
      </c>
      <c r="AW78" s="4">
        <v>15.707994501793401</v>
      </c>
      <c r="AX78" s="177">
        <v>2.4935101683341898</v>
      </c>
      <c r="AY78" s="4">
        <v>4.7356803580690903</v>
      </c>
      <c r="AZ78" s="177">
        <v>2.9870941119183101</v>
      </c>
      <c r="BA78" s="4">
        <v>12.24082949452</v>
      </c>
      <c r="BB78" s="177">
        <v>1.0292666609485499</v>
      </c>
      <c r="BC78" s="4">
        <v>11.7817268666962</v>
      </c>
      <c r="BD78" s="177">
        <v>2.0738156849479501</v>
      </c>
      <c r="BE78" s="4">
        <v>12.0182780713073</v>
      </c>
      <c r="BF78" s="177">
        <v>1.1802236230174199</v>
      </c>
      <c r="BG78" s="4">
        <v>13.537936834483601</v>
      </c>
      <c r="BH78" s="177">
        <v>2.1084698885047399</v>
      </c>
      <c r="BI78" s="4">
        <v>1.75620996778733</v>
      </c>
      <c r="BJ78" s="177">
        <v>2.8021080268327099</v>
      </c>
      <c r="BK78" s="4">
        <v>17.237895909373901</v>
      </c>
      <c r="BL78" s="177">
        <v>1.0511846540143801</v>
      </c>
      <c r="BM78" s="4">
        <v>14.4302618048686</v>
      </c>
      <c r="BN78" s="177">
        <v>2.0993505657176601</v>
      </c>
      <c r="BO78" s="4">
        <v>17.030029322655398</v>
      </c>
      <c r="BP78" s="177">
        <v>1.28417056448457</v>
      </c>
      <c r="BQ78" s="4">
        <v>20.281051697786499</v>
      </c>
      <c r="BR78" s="177">
        <v>2.4722099684393899</v>
      </c>
      <c r="BS78" s="4">
        <v>5.8507898929179403</v>
      </c>
      <c r="BT78" s="177">
        <v>3.40605439128433</v>
      </c>
      <c r="BU78" s="4">
        <v>11.134725786575199</v>
      </c>
      <c r="BV78" s="177">
        <v>0.73978451427273195</v>
      </c>
      <c r="BW78" s="4">
        <v>11.747842280846299</v>
      </c>
      <c r="BX78" s="177">
        <v>1.95318068501583</v>
      </c>
      <c r="BY78" s="4">
        <v>10.1405644636665</v>
      </c>
      <c r="BZ78" s="177">
        <v>0.80907529491478702</v>
      </c>
      <c r="CA78" s="4">
        <v>13.771446482631299</v>
      </c>
      <c r="CB78" s="177">
        <v>2.1188784502017501</v>
      </c>
      <c r="CC78" s="4">
        <v>2.0236042017849898</v>
      </c>
      <c r="CD78" s="177">
        <v>2.9664218840132901</v>
      </c>
      <c r="CE78" s="4">
        <v>34.918195751364401</v>
      </c>
      <c r="CF78" s="177">
        <v>1.34881483282536</v>
      </c>
      <c r="CG78" s="4">
        <v>36.930810053839501</v>
      </c>
      <c r="CH78" s="177">
        <v>3.0057327420678299</v>
      </c>
      <c r="CI78" s="4">
        <v>34.473183523040603</v>
      </c>
      <c r="CJ78" s="177">
        <v>1.4808748130712801</v>
      </c>
      <c r="CK78" s="4">
        <v>33.123670958449402</v>
      </c>
      <c r="CL78" s="177">
        <v>2.7018555473465198</v>
      </c>
      <c r="CM78" s="4">
        <v>-3.8071390953900099</v>
      </c>
      <c r="CN78" s="177">
        <v>4.0101756174154399</v>
      </c>
      <c r="CO78" s="4">
        <v>25.184276022801999</v>
      </c>
      <c r="CP78" s="177">
        <v>1.40981193233331</v>
      </c>
      <c r="CQ78" s="4">
        <v>23.996040172146401</v>
      </c>
      <c r="CR78" s="177">
        <v>2.4631837087742401</v>
      </c>
      <c r="CS78" s="4">
        <v>25.100239695168401</v>
      </c>
      <c r="CT78" s="177">
        <v>1.6032378145159301</v>
      </c>
      <c r="CU78" s="4">
        <v>26.065502945933801</v>
      </c>
      <c r="CV78" s="177">
        <v>2.5455902183833099</v>
      </c>
      <c r="CW78" s="4">
        <v>2.0694627737874498</v>
      </c>
      <c r="CX78" s="177">
        <v>2.9674487738806099</v>
      </c>
      <c r="CY78" s="4">
        <v>17.238688020181598</v>
      </c>
      <c r="CZ78" s="177">
        <v>1.2903443396483001</v>
      </c>
      <c r="DA78" s="4">
        <v>17.414011355715601</v>
      </c>
      <c r="DB78" s="177">
        <v>2.3238816478248498</v>
      </c>
      <c r="DC78" s="4">
        <v>17.3657865503476</v>
      </c>
      <c r="DD78" s="177">
        <v>1.59509190396671</v>
      </c>
      <c r="DE78" s="4">
        <v>16.522216722363702</v>
      </c>
      <c r="DF78" s="177">
        <v>2.3485113978094301</v>
      </c>
      <c r="DG78" s="4">
        <v>-0.89179463335185705</v>
      </c>
      <c r="DH78" s="177">
        <v>3.2915621847269998</v>
      </c>
      <c r="DI78" s="4">
        <v>-4.9134075115771898</v>
      </c>
      <c r="DJ78" s="177">
        <v>2.2743236358802901</v>
      </c>
      <c r="DK78" s="4">
        <v>-5.8725347655587896</v>
      </c>
      <c r="DL78" s="177">
        <v>1.3240326343158999</v>
      </c>
      <c r="DM78" s="4">
        <v>-3.7933656647304201</v>
      </c>
      <c r="DN78" s="177">
        <v>1.5746580976821001</v>
      </c>
      <c r="DO78" s="4">
        <v>0.61308152099658697</v>
      </c>
      <c r="DP78" s="177">
        <v>1.88697782826753</v>
      </c>
      <c r="DQ78" s="4">
        <v>-2.74254757392062</v>
      </c>
      <c r="DR78" s="177">
        <v>1.7883124900510901</v>
      </c>
      <c r="DS78" s="4">
        <v>-3.5547078408515498</v>
      </c>
      <c r="DT78" s="177">
        <v>1.5749809375514401</v>
      </c>
      <c r="DU78" s="4">
        <v>-5.3149318958875398</v>
      </c>
      <c r="DV78" s="177">
        <v>1.5583028870889</v>
      </c>
      <c r="DW78" s="4">
        <v>-1.5564779133439399</v>
      </c>
      <c r="DX78" s="177">
        <v>1.3736146576450801</v>
      </c>
      <c r="DY78" s="4">
        <v>5.6441065795629601</v>
      </c>
      <c r="DZ78" s="177">
        <v>1.8469120212285499</v>
      </c>
      <c r="EA78" s="4">
        <v>7.5067140247179003</v>
      </c>
      <c r="EB78" s="177">
        <v>1.93786175093119</v>
      </c>
      <c r="EC78" s="4">
        <v>-5.9396426363997499</v>
      </c>
      <c r="ED78" s="177">
        <v>1.93025611069804</v>
      </c>
      <c r="EE78" s="6"/>
      <c r="EF78" s="6"/>
      <c r="EG78" s="6"/>
      <c r="EH78" s="6"/>
      <c r="EI78" s="6"/>
      <c r="EJ78" s="6"/>
      <c r="EK78" s="6"/>
      <c r="EL78" s="6"/>
      <c r="EM78" s="6"/>
      <c r="EN78" s="6"/>
      <c r="EO78" s="6"/>
      <c r="EP78" s="6"/>
      <c r="EQ78" s="6"/>
      <c r="ER78" s="6"/>
      <c r="ES78" s="6"/>
      <c r="ET78" s="6"/>
      <c r="EU78" s="6"/>
      <c r="EV78" s="6"/>
      <c r="EW78" s="6"/>
      <c r="EX78" s="6"/>
      <c r="EY78" s="6"/>
      <c r="EZ78" s="8"/>
    </row>
    <row r="79" spans="1:156" ht="13" customHeight="1" x14ac:dyDescent="0.35">
      <c r="A79" s="3" t="s">
        <v>389</v>
      </c>
      <c r="B79" s="175">
        <v>1</v>
      </c>
      <c r="C79" s="4">
        <v>87.110616914337399</v>
      </c>
      <c r="D79" s="177">
        <v>0.78176893459700902</v>
      </c>
      <c r="E79" s="4">
        <v>86.114495160724502</v>
      </c>
      <c r="F79" s="177">
        <v>3.0138666761294699</v>
      </c>
      <c r="G79" s="4">
        <v>87.129892924545999</v>
      </c>
      <c r="H79" s="177">
        <v>0.88785674858669705</v>
      </c>
      <c r="I79" s="4">
        <v>88.107604711446697</v>
      </c>
      <c r="J79" s="177">
        <v>1.67184851152874</v>
      </c>
      <c r="K79" s="4">
        <v>1.9931095507221399</v>
      </c>
      <c r="L79" s="177">
        <v>3.6331444825717099</v>
      </c>
      <c r="M79" s="4">
        <v>38.381514209817198</v>
      </c>
      <c r="N79" s="177">
        <v>1.1970164281978499</v>
      </c>
      <c r="O79" s="4">
        <v>42.980479769602198</v>
      </c>
      <c r="P79" s="177">
        <v>5.6873234488120996</v>
      </c>
      <c r="Q79" s="4">
        <v>38.590293221363197</v>
      </c>
      <c r="R79" s="177">
        <v>1.38090466482709</v>
      </c>
      <c r="S79" s="4">
        <v>35.091318590286498</v>
      </c>
      <c r="T79" s="177">
        <v>2.3493293315322199</v>
      </c>
      <c r="U79" s="4">
        <v>-7.8891611793156304</v>
      </c>
      <c r="V79" s="177">
        <v>6.2153341666292796</v>
      </c>
      <c r="W79" s="4">
        <v>74.195055513468105</v>
      </c>
      <c r="X79" s="177">
        <v>1.04665731216003</v>
      </c>
      <c r="Y79" s="4">
        <v>78.120039714722196</v>
      </c>
      <c r="Z79" s="177">
        <v>3.8905692327087902</v>
      </c>
      <c r="AA79" s="4">
        <v>73.168721798197197</v>
      </c>
      <c r="AB79" s="177">
        <v>1.2499930281298199</v>
      </c>
      <c r="AC79" s="4">
        <v>77.808684326365807</v>
      </c>
      <c r="AD79" s="177">
        <v>2.1184948274165998</v>
      </c>
      <c r="AE79" s="4">
        <v>-0.31135538835641802</v>
      </c>
      <c r="AF79" s="177">
        <v>4.3247888349322796</v>
      </c>
      <c r="AG79" s="4">
        <v>77.784360473890999</v>
      </c>
      <c r="AH79" s="177">
        <v>0.95901459651186305</v>
      </c>
      <c r="AI79" s="4">
        <v>81.866748299148298</v>
      </c>
      <c r="AJ79" s="177">
        <v>3.7407118819663299</v>
      </c>
      <c r="AK79" s="4">
        <v>77.339743846609295</v>
      </c>
      <c r="AL79" s="177">
        <v>1.09371236603374</v>
      </c>
      <c r="AM79" s="4">
        <v>80.202269255791606</v>
      </c>
      <c r="AN79" s="177">
        <v>2.0136946520324099</v>
      </c>
      <c r="AO79" s="4">
        <v>-1.6644790433566099</v>
      </c>
      <c r="AP79" s="177">
        <v>4.0671380901769902</v>
      </c>
      <c r="AQ79" s="4">
        <v>76.859590543990095</v>
      </c>
      <c r="AR79" s="177">
        <v>1.06089459308114</v>
      </c>
      <c r="AS79" s="4">
        <v>71.053896053286095</v>
      </c>
      <c r="AT79" s="177">
        <v>3.8703463239896498</v>
      </c>
      <c r="AU79" s="4">
        <v>77.147488649156998</v>
      </c>
      <c r="AV79" s="177">
        <v>1.25958037663837</v>
      </c>
      <c r="AW79" s="4">
        <v>78.463954793749494</v>
      </c>
      <c r="AX79" s="177">
        <v>2.39410524489187</v>
      </c>
      <c r="AY79" s="4">
        <v>7.4100587404634002</v>
      </c>
      <c r="AZ79" s="177">
        <v>4.3851269974818203</v>
      </c>
      <c r="BA79" s="4">
        <v>70.394339945604401</v>
      </c>
      <c r="BB79" s="177">
        <v>1.2705367899500899</v>
      </c>
      <c r="BC79" s="4">
        <v>77.437390075060307</v>
      </c>
      <c r="BD79" s="177">
        <v>4.3310375109914601</v>
      </c>
      <c r="BE79" s="4">
        <v>70.346596593372297</v>
      </c>
      <c r="BF79" s="177">
        <v>1.2376132987289901</v>
      </c>
      <c r="BG79" s="4">
        <v>69.858528988121193</v>
      </c>
      <c r="BH79" s="177">
        <v>3.0365256716293101</v>
      </c>
      <c r="BI79" s="4">
        <v>-7.5788610869391304</v>
      </c>
      <c r="BJ79" s="177">
        <v>5.4133691227698604</v>
      </c>
      <c r="BK79" s="4">
        <v>76.461218988242393</v>
      </c>
      <c r="BL79" s="177">
        <v>1.0133718577969899</v>
      </c>
      <c r="BM79" s="4">
        <v>80.008251068938506</v>
      </c>
      <c r="BN79" s="177">
        <v>4.3437702526214501</v>
      </c>
      <c r="BO79" s="4">
        <v>76.4915169864624</v>
      </c>
      <c r="BP79" s="177">
        <v>1.1952611078591899</v>
      </c>
      <c r="BQ79" s="4">
        <v>75.786796858763296</v>
      </c>
      <c r="BR79" s="177">
        <v>2.2024227730156101</v>
      </c>
      <c r="BS79" s="4">
        <v>-4.2214542101752004</v>
      </c>
      <c r="BT79" s="177">
        <v>4.6997974163149996</v>
      </c>
      <c r="BU79" s="4">
        <v>57.962039852055803</v>
      </c>
      <c r="BV79" s="177">
        <v>1.2112101086402001</v>
      </c>
      <c r="BW79" s="4">
        <v>62.6804003332023</v>
      </c>
      <c r="BX79" s="177">
        <v>4.94798199247409</v>
      </c>
      <c r="BY79" s="4">
        <v>57.275073716825901</v>
      </c>
      <c r="BZ79" s="177">
        <v>1.4122522213814701</v>
      </c>
      <c r="CA79" s="4">
        <v>58.561592507764097</v>
      </c>
      <c r="CB79" s="177">
        <v>2.7058728387777502</v>
      </c>
      <c r="CC79" s="4">
        <v>-4.1188078254381697</v>
      </c>
      <c r="CD79" s="177">
        <v>5.4792661893304002</v>
      </c>
      <c r="CE79" s="4">
        <v>71.596518137244104</v>
      </c>
      <c r="CF79" s="177">
        <v>1.0789788518060599</v>
      </c>
      <c r="CG79" s="4">
        <v>76.2824468316349</v>
      </c>
      <c r="CH79" s="177">
        <v>4.3550689509604004</v>
      </c>
      <c r="CI79" s="4">
        <v>71.361110166125897</v>
      </c>
      <c r="CJ79" s="177">
        <v>1.26659348370905</v>
      </c>
      <c r="CK79" s="4">
        <v>71.493781576634007</v>
      </c>
      <c r="CL79" s="177">
        <v>2.3502755524193</v>
      </c>
      <c r="CM79" s="4">
        <v>-4.7886652550008897</v>
      </c>
      <c r="CN79" s="177">
        <v>5.2323180831502096</v>
      </c>
      <c r="CO79" s="4">
        <v>68.823245809908499</v>
      </c>
      <c r="CP79" s="177">
        <v>1.15352018343275</v>
      </c>
      <c r="CQ79" s="4">
        <v>69.108270920867099</v>
      </c>
      <c r="CR79" s="177">
        <v>5.1153124106056298</v>
      </c>
      <c r="CS79" s="4">
        <v>68.521336997803701</v>
      </c>
      <c r="CT79" s="177">
        <v>1.2854808433687499</v>
      </c>
      <c r="CU79" s="4">
        <v>69.527349164792895</v>
      </c>
      <c r="CV79" s="177">
        <v>2.6200036246516398</v>
      </c>
      <c r="CW79" s="4">
        <v>0.41907824392585302</v>
      </c>
      <c r="CX79" s="177">
        <v>5.8210700089922804</v>
      </c>
      <c r="CY79" s="4">
        <v>48.786286761676401</v>
      </c>
      <c r="CZ79" s="177">
        <v>1.1071898165113701</v>
      </c>
      <c r="DA79" s="4">
        <v>67.630197180647798</v>
      </c>
      <c r="DB79" s="177">
        <v>4.2517228039034203</v>
      </c>
      <c r="DC79" s="4">
        <v>47.718153370138197</v>
      </c>
      <c r="DD79" s="177">
        <v>1.2532238559990501</v>
      </c>
      <c r="DE79" s="4">
        <v>47.012353001450201</v>
      </c>
      <c r="DF79" s="177">
        <v>2.71420128714758</v>
      </c>
      <c r="DG79" s="4">
        <v>-20.617844179197601</v>
      </c>
      <c r="DH79" s="177">
        <v>5.3158546569788996</v>
      </c>
      <c r="DI79" s="4">
        <v>4.7864963259544702</v>
      </c>
      <c r="DJ79" s="177">
        <v>1.2233071613701401</v>
      </c>
      <c r="DK79" s="4">
        <v>-2.0378377975022302</v>
      </c>
      <c r="DL79" s="177">
        <v>1.8165463587266999</v>
      </c>
      <c r="DM79" s="4">
        <v>1.52108898911121</v>
      </c>
      <c r="DN79" s="177">
        <v>1.5262977793947601</v>
      </c>
      <c r="DO79" s="4">
        <v>2.9350494972168901</v>
      </c>
      <c r="DP79" s="177">
        <v>1.45167078678009</v>
      </c>
      <c r="DQ79" s="4">
        <v>4.8970537030127703</v>
      </c>
      <c r="DR79" s="177">
        <v>1.5293642339058999</v>
      </c>
      <c r="DS79" s="4">
        <v>1.74749432756846</v>
      </c>
      <c r="DT79" s="177">
        <v>1.7029511818827201</v>
      </c>
      <c r="DU79" s="4">
        <v>-3.9072308108302402E-2</v>
      </c>
      <c r="DV79" s="177">
        <v>1.4623721289083</v>
      </c>
      <c r="DW79" s="4">
        <v>2.4365496131925499</v>
      </c>
      <c r="DX79" s="177">
        <v>1.7788895483813301</v>
      </c>
      <c r="DY79" s="4">
        <v>-0.96810886186615597</v>
      </c>
      <c r="DZ79" s="177">
        <v>1.54283789504399</v>
      </c>
      <c r="EA79" s="4">
        <v>1.3184820329215201</v>
      </c>
      <c r="EB79" s="177">
        <v>1.5908603474513401</v>
      </c>
      <c r="EC79" s="4">
        <v>1.80954234049413</v>
      </c>
      <c r="ED79" s="177">
        <v>1.60987256975728</v>
      </c>
      <c r="EE79" s="6"/>
      <c r="EF79" s="6"/>
      <c r="EG79" s="6"/>
      <c r="EH79" s="6"/>
      <c r="EI79" s="6"/>
      <c r="EJ79" s="6"/>
      <c r="EK79" s="6"/>
      <c r="EL79" s="6"/>
      <c r="EM79" s="6"/>
      <c r="EN79" s="6"/>
      <c r="EO79" s="6"/>
      <c r="EP79" s="6"/>
      <c r="EQ79" s="6"/>
      <c r="ER79" s="6"/>
      <c r="ES79" s="6"/>
      <c r="ET79" s="6"/>
      <c r="EU79" s="6"/>
      <c r="EV79" s="6"/>
      <c r="EW79" s="6"/>
      <c r="EX79" s="6"/>
      <c r="EY79" s="6"/>
      <c r="EZ79" s="8"/>
    </row>
    <row r="80" spans="1:156" ht="13" customHeight="1" x14ac:dyDescent="0.35">
      <c r="A80" s="3" t="s">
        <v>394</v>
      </c>
      <c r="B80" s="175">
        <v>1</v>
      </c>
      <c r="C80" s="4">
        <v>57.868066645142598</v>
      </c>
      <c r="D80" s="177">
        <v>1.2230047482758799</v>
      </c>
      <c r="E80" s="4">
        <v>55.913390436948603</v>
      </c>
      <c r="F80" s="177">
        <v>3.5988280955327299</v>
      </c>
      <c r="G80" s="4">
        <v>57.761448964000202</v>
      </c>
      <c r="H80" s="177">
        <v>1.6370607851874699</v>
      </c>
      <c r="I80" s="4">
        <v>58.385202098549399</v>
      </c>
      <c r="J80" s="177">
        <v>1.91151413474168</v>
      </c>
      <c r="K80" s="4">
        <v>2.4718116616008401</v>
      </c>
      <c r="L80" s="177">
        <v>4.27076225479329</v>
      </c>
      <c r="M80" s="4">
        <v>5.3106487287358899</v>
      </c>
      <c r="N80" s="177">
        <v>0.53922944145368501</v>
      </c>
      <c r="O80" s="4">
        <v>6.4601322956223903</v>
      </c>
      <c r="P80" s="177">
        <v>1.94709635733997</v>
      </c>
      <c r="Q80" s="4">
        <v>5.3299211954293799</v>
      </c>
      <c r="R80" s="177">
        <v>0.74623398399961405</v>
      </c>
      <c r="S80" s="4">
        <v>4.8816058894964902</v>
      </c>
      <c r="T80" s="177">
        <v>0.83569137149098804</v>
      </c>
      <c r="U80" s="4">
        <v>-1.5785264061258999</v>
      </c>
      <c r="V80" s="177">
        <v>2.2097875537817702</v>
      </c>
      <c r="W80" s="4">
        <v>14.7161554287012</v>
      </c>
      <c r="X80" s="177">
        <v>0.85351663430540003</v>
      </c>
      <c r="Y80" s="4">
        <v>14.013872939853201</v>
      </c>
      <c r="Z80" s="177">
        <v>2.4949621367623398</v>
      </c>
      <c r="AA80" s="4">
        <v>15.0040206557742</v>
      </c>
      <c r="AB80" s="177">
        <v>1.1287955861524299</v>
      </c>
      <c r="AC80" s="4">
        <v>14.378695175143299</v>
      </c>
      <c r="AD80" s="177">
        <v>1.3372120658973501</v>
      </c>
      <c r="AE80" s="4">
        <v>0.364822235290095</v>
      </c>
      <c r="AF80" s="177">
        <v>2.9221550809471499</v>
      </c>
      <c r="AG80" s="4">
        <v>12.995147365822501</v>
      </c>
      <c r="AH80" s="177">
        <v>0.80562575517495305</v>
      </c>
      <c r="AI80" s="4">
        <v>12.5696279982088</v>
      </c>
      <c r="AJ80" s="177">
        <v>2.5018451718696699</v>
      </c>
      <c r="AK80" s="4">
        <v>12.654568734245</v>
      </c>
      <c r="AL80" s="177">
        <v>1.06347275317791</v>
      </c>
      <c r="AM80" s="4">
        <v>13.512620089623301</v>
      </c>
      <c r="AN80" s="177">
        <v>1.4591482446702</v>
      </c>
      <c r="AO80" s="4">
        <v>0.94299209141447604</v>
      </c>
      <c r="AP80" s="177">
        <v>2.8455866846856002</v>
      </c>
      <c r="AQ80" s="4">
        <v>11.4000859761921</v>
      </c>
      <c r="AR80" s="177">
        <v>0.65616386165592899</v>
      </c>
      <c r="AS80" s="4">
        <v>14.4664840579177</v>
      </c>
      <c r="AT80" s="177">
        <v>3.09851188133297</v>
      </c>
      <c r="AU80" s="4">
        <v>10.622016130708699</v>
      </c>
      <c r="AV80" s="177">
        <v>0.903907672756734</v>
      </c>
      <c r="AW80" s="4">
        <v>11.8835329514276</v>
      </c>
      <c r="AX80" s="177">
        <v>1.2107096336543199</v>
      </c>
      <c r="AY80" s="4">
        <v>-2.58295110649019</v>
      </c>
      <c r="AZ80" s="177">
        <v>3.4443219239240399</v>
      </c>
      <c r="BA80" s="4">
        <v>9.1141727933619201</v>
      </c>
      <c r="BB80" s="177">
        <v>0.66276078583223996</v>
      </c>
      <c r="BC80" s="4">
        <v>9.7758829902911</v>
      </c>
      <c r="BD80" s="177">
        <v>2.05955663541814</v>
      </c>
      <c r="BE80" s="4">
        <v>9.1780347576293302</v>
      </c>
      <c r="BF80" s="177">
        <v>0.97150921137464996</v>
      </c>
      <c r="BG80" s="4">
        <v>8.8153547418087594</v>
      </c>
      <c r="BH80" s="177">
        <v>1.1751721797107999</v>
      </c>
      <c r="BI80" s="4">
        <v>-0.96052824848233898</v>
      </c>
      <c r="BJ80" s="177">
        <v>2.5136039975657001</v>
      </c>
      <c r="BK80" s="4">
        <v>15.5811628902858</v>
      </c>
      <c r="BL80" s="177">
        <v>0.83532470047338603</v>
      </c>
      <c r="BM80" s="4">
        <v>18.4069493417385</v>
      </c>
      <c r="BN80" s="177">
        <v>3.1343442307174501</v>
      </c>
      <c r="BO80" s="4">
        <v>15.8514057982428</v>
      </c>
      <c r="BP80" s="177">
        <v>1.11805167863292</v>
      </c>
      <c r="BQ80" s="4">
        <v>14.5007376146763</v>
      </c>
      <c r="BR80" s="177">
        <v>1.3832456711477099</v>
      </c>
      <c r="BS80" s="4">
        <v>-3.9062117270621899</v>
      </c>
      <c r="BT80" s="177">
        <v>3.40235131423541</v>
      </c>
      <c r="BU80" s="4">
        <v>14.281618063465601</v>
      </c>
      <c r="BV80" s="177">
        <v>0.74910548242984998</v>
      </c>
      <c r="BW80" s="4">
        <v>15.6480835061212</v>
      </c>
      <c r="BX80" s="177">
        <v>2.7287716298490601</v>
      </c>
      <c r="BY80" s="4">
        <v>14.606066138720299</v>
      </c>
      <c r="BZ80" s="177">
        <v>0.97732524036417501</v>
      </c>
      <c r="CA80" s="4">
        <v>13.384199341266299</v>
      </c>
      <c r="CB80" s="177">
        <v>1.3143719514851899</v>
      </c>
      <c r="CC80" s="4">
        <v>-2.2638841648549102</v>
      </c>
      <c r="CD80" s="177">
        <v>3.1454442304982901</v>
      </c>
      <c r="CE80" s="4">
        <v>30.008539559556301</v>
      </c>
      <c r="CF80" s="177">
        <v>1.12291334459763</v>
      </c>
      <c r="CG80" s="4">
        <v>44.507159838515101</v>
      </c>
      <c r="CH80" s="177">
        <v>3.91320662407949</v>
      </c>
      <c r="CI80" s="4">
        <v>30.822900213674199</v>
      </c>
      <c r="CJ80" s="177">
        <v>1.2904651227066199</v>
      </c>
      <c r="CK80" s="4">
        <v>25.055198320478599</v>
      </c>
      <c r="CL80" s="177">
        <v>1.76969600457704</v>
      </c>
      <c r="CM80" s="4">
        <v>-19.451961518036502</v>
      </c>
      <c r="CN80" s="177">
        <v>4.1098034836481503</v>
      </c>
      <c r="CO80" s="4">
        <v>22.404277024967499</v>
      </c>
      <c r="CP80" s="177">
        <v>0.89832883565718602</v>
      </c>
      <c r="CQ80" s="4">
        <v>25.219634246994101</v>
      </c>
      <c r="CR80" s="177">
        <v>3.3536330420390699</v>
      </c>
      <c r="CS80" s="4">
        <v>23.706877830010701</v>
      </c>
      <c r="CT80" s="177">
        <v>1.1381449472807199</v>
      </c>
      <c r="CU80" s="4">
        <v>19.409022705097801</v>
      </c>
      <c r="CV80" s="177">
        <v>1.33599678711277</v>
      </c>
      <c r="CW80" s="4">
        <v>-5.8106115418963196</v>
      </c>
      <c r="CX80" s="177">
        <v>3.5441494495682702</v>
      </c>
      <c r="CY80" s="4">
        <v>37.5852163144447</v>
      </c>
      <c r="CZ80" s="177">
        <v>1.19852578462384</v>
      </c>
      <c r="DA80" s="4">
        <v>25.3452917052003</v>
      </c>
      <c r="DB80" s="177">
        <v>2.5567473705474599</v>
      </c>
      <c r="DC80" s="4">
        <v>38.625938786744101</v>
      </c>
      <c r="DD80" s="177">
        <v>1.47032906944157</v>
      </c>
      <c r="DE80" s="4">
        <v>38.545694069890899</v>
      </c>
      <c r="DF80" s="177">
        <v>2.0925622740139498</v>
      </c>
      <c r="DG80" s="4">
        <v>13.2004023646906</v>
      </c>
      <c r="DH80" s="177">
        <v>3.45180142187075</v>
      </c>
      <c r="DI80" s="4">
        <v>1.8375833337759</v>
      </c>
      <c r="DJ80" s="177">
        <v>1.91553724341059</v>
      </c>
      <c r="DK80" s="4">
        <v>-1.75637835204278</v>
      </c>
      <c r="DL80" s="177">
        <v>0.86784875522869998</v>
      </c>
      <c r="DM80" s="4">
        <v>-6.47544181996542</v>
      </c>
      <c r="DN80" s="177">
        <v>1.5160519503573999</v>
      </c>
      <c r="DO80" s="4">
        <v>-3.50087223575858</v>
      </c>
      <c r="DP80" s="177">
        <v>1.16211475971928</v>
      </c>
      <c r="DQ80" s="4">
        <v>-2.7751319188715899</v>
      </c>
      <c r="DR80" s="177">
        <v>1.14432539807593</v>
      </c>
      <c r="DS80" s="4">
        <v>-3.0358181420399002</v>
      </c>
      <c r="DT80" s="177">
        <v>1.0785909914101199</v>
      </c>
      <c r="DU80" s="4">
        <v>-3.9081293829527199</v>
      </c>
      <c r="DV80" s="177">
        <v>1.3802929601968701</v>
      </c>
      <c r="DW80" s="4">
        <v>2.2827434271215501</v>
      </c>
      <c r="DX80" s="177">
        <v>1.02332785394495</v>
      </c>
      <c r="DY80" s="4">
        <v>-0.365639714863981</v>
      </c>
      <c r="DZ80" s="177">
        <v>1.63582422682872</v>
      </c>
      <c r="EA80" s="4">
        <v>7.9789934101289903</v>
      </c>
      <c r="EB80" s="177">
        <v>1.27004128384018</v>
      </c>
      <c r="EC80" s="4">
        <v>-3.3661081835020399</v>
      </c>
      <c r="ED80" s="177">
        <v>1.81182709520721</v>
      </c>
      <c r="EE80" s="6"/>
      <c r="EF80" s="6"/>
      <c r="EG80" s="6"/>
      <c r="EH80" s="6"/>
      <c r="EI80" s="6"/>
      <c r="EJ80" s="6"/>
      <c r="EK80" s="6"/>
      <c r="EL80" s="6"/>
      <c r="EM80" s="6"/>
      <c r="EN80" s="6"/>
      <c r="EO80" s="6"/>
      <c r="EP80" s="6"/>
      <c r="EQ80" s="6"/>
      <c r="ER80" s="6"/>
      <c r="ES80" s="6"/>
      <c r="ET80" s="6"/>
      <c r="EU80" s="6"/>
      <c r="EV80" s="6"/>
      <c r="EW80" s="6"/>
      <c r="EX80" s="6"/>
      <c r="EY80" s="6"/>
      <c r="EZ80" s="8"/>
    </row>
    <row r="81" spans="1:156" ht="13" customHeight="1" x14ac:dyDescent="0.35">
      <c r="A81" s="3" t="s">
        <v>396</v>
      </c>
      <c r="B81" s="175">
        <v>1</v>
      </c>
      <c r="C81" s="4">
        <v>65.428901624327096</v>
      </c>
      <c r="D81" s="177">
        <v>1.0779646501843101</v>
      </c>
      <c r="E81" s="4">
        <v>65.901089779750194</v>
      </c>
      <c r="F81" s="177">
        <v>3.8142700318906901</v>
      </c>
      <c r="G81" s="4">
        <v>65.643934510471595</v>
      </c>
      <c r="H81" s="177">
        <v>1.2281041437259601</v>
      </c>
      <c r="I81" s="4">
        <v>64.768514416997505</v>
      </c>
      <c r="J81" s="177">
        <v>2.0461978593835601</v>
      </c>
      <c r="K81" s="4">
        <v>-1.1325753627527599</v>
      </c>
      <c r="L81" s="177">
        <v>4.5842035856133503</v>
      </c>
      <c r="M81" s="4">
        <v>10.9024385508419</v>
      </c>
      <c r="N81" s="177">
        <v>0.676856071039447</v>
      </c>
      <c r="O81" s="4">
        <v>15.452870549326301</v>
      </c>
      <c r="P81" s="177">
        <v>2.5125921104098499</v>
      </c>
      <c r="Q81" s="4">
        <v>11.772994137604501</v>
      </c>
      <c r="R81" s="177">
        <v>0.929300596906801</v>
      </c>
      <c r="S81" s="4">
        <v>7.3732839079226702</v>
      </c>
      <c r="T81" s="177">
        <v>0.94167369777495502</v>
      </c>
      <c r="U81" s="4">
        <v>-8.0795866414035906</v>
      </c>
      <c r="V81" s="177">
        <v>2.72782948624651</v>
      </c>
      <c r="W81" s="4">
        <v>36.066796925882301</v>
      </c>
      <c r="X81" s="177">
        <v>1.34673934191716</v>
      </c>
      <c r="Y81" s="4">
        <v>47.110952016931002</v>
      </c>
      <c r="Z81" s="177">
        <v>3.4480513461406299</v>
      </c>
      <c r="AA81" s="4">
        <v>36.776467930174903</v>
      </c>
      <c r="AB81" s="177">
        <v>1.83753509957999</v>
      </c>
      <c r="AC81" s="4">
        <v>30.469928300702598</v>
      </c>
      <c r="AD81" s="177">
        <v>1.8929858736221301</v>
      </c>
      <c r="AE81" s="4">
        <v>-16.6410237162284</v>
      </c>
      <c r="AF81" s="177">
        <v>3.4620832867885998</v>
      </c>
      <c r="AG81" s="4">
        <v>43.800901631962098</v>
      </c>
      <c r="AH81" s="177">
        <v>1.12041411838225</v>
      </c>
      <c r="AI81" s="4">
        <v>53.4174080704855</v>
      </c>
      <c r="AJ81" s="177">
        <v>3.4577979411544102</v>
      </c>
      <c r="AK81" s="4">
        <v>44.248657403535098</v>
      </c>
      <c r="AL81" s="177">
        <v>1.3556509753655499</v>
      </c>
      <c r="AM81" s="4">
        <v>39.198735980410603</v>
      </c>
      <c r="AN81" s="177">
        <v>2.0919763492542902</v>
      </c>
      <c r="AO81" s="4">
        <v>-14.2186720900749</v>
      </c>
      <c r="AP81" s="177">
        <v>3.9131688580890098</v>
      </c>
      <c r="AQ81" s="4">
        <v>24.603182955337299</v>
      </c>
      <c r="AR81" s="177">
        <v>1.08831121487094</v>
      </c>
      <c r="AS81" s="4">
        <v>29.901642366735</v>
      </c>
      <c r="AT81" s="177">
        <v>3.15337042928279</v>
      </c>
      <c r="AU81" s="4">
        <v>23.9854365985796</v>
      </c>
      <c r="AV81" s="177">
        <v>1.41850848440994</v>
      </c>
      <c r="AW81" s="4">
        <v>24.169618866576901</v>
      </c>
      <c r="AX81" s="177">
        <v>1.72353015776461</v>
      </c>
      <c r="AY81" s="4">
        <v>-5.7320235001581201</v>
      </c>
      <c r="AZ81" s="177">
        <v>3.48906642648581</v>
      </c>
      <c r="BA81" s="4">
        <v>26.8916582782395</v>
      </c>
      <c r="BB81" s="177">
        <v>1.08871021980841</v>
      </c>
      <c r="BC81" s="4">
        <v>30.941186306693002</v>
      </c>
      <c r="BD81" s="177">
        <v>2.9795530043804299</v>
      </c>
      <c r="BE81" s="4">
        <v>27.892776120784401</v>
      </c>
      <c r="BF81" s="177">
        <v>1.3222973630760799</v>
      </c>
      <c r="BG81" s="4">
        <v>23.2593501083227</v>
      </c>
      <c r="BH81" s="177">
        <v>1.7799604977783201</v>
      </c>
      <c r="BI81" s="4">
        <v>-7.6818361983703198</v>
      </c>
      <c r="BJ81" s="177">
        <v>3.1750318824376502</v>
      </c>
      <c r="BK81" s="4">
        <v>34.262326643842599</v>
      </c>
      <c r="BL81" s="177">
        <v>1.22365282751527</v>
      </c>
      <c r="BM81" s="4">
        <v>43.384104781335303</v>
      </c>
      <c r="BN81" s="177">
        <v>3.2163675786092898</v>
      </c>
      <c r="BO81" s="4">
        <v>35.109827299882198</v>
      </c>
      <c r="BP81" s="177">
        <v>1.48701774011503</v>
      </c>
      <c r="BQ81" s="4">
        <v>29.2258646215938</v>
      </c>
      <c r="BR81" s="177">
        <v>2.0899827967397901</v>
      </c>
      <c r="BS81" s="4">
        <v>-14.158240159741499</v>
      </c>
      <c r="BT81" s="177">
        <v>3.5458319509655598</v>
      </c>
      <c r="BU81" s="4">
        <v>17.684633167644201</v>
      </c>
      <c r="BV81" s="177">
        <v>0.90469188654496502</v>
      </c>
      <c r="BW81" s="4">
        <v>24.854175567456</v>
      </c>
      <c r="BX81" s="177">
        <v>2.96211347846309</v>
      </c>
      <c r="BY81" s="4">
        <v>18.567160720634199</v>
      </c>
      <c r="BZ81" s="177">
        <v>1.1647233914403099</v>
      </c>
      <c r="CA81" s="4">
        <v>13.210976333590599</v>
      </c>
      <c r="CB81" s="177">
        <v>1.28852837305017</v>
      </c>
      <c r="CC81" s="4">
        <v>-11.643199233865399</v>
      </c>
      <c r="CD81" s="177">
        <v>3.07361366162419</v>
      </c>
      <c r="CE81" s="4">
        <v>48.352404473930903</v>
      </c>
      <c r="CF81" s="177">
        <v>1.1308724065629601</v>
      </c>
      <c r="CG81" s="4">
        <v>58.789968423527903</v>
      </c>
      <c r="CH81" s="177">
        <v>3.0617184400868802</v>
      </c>
      <c r="CI81" s="4">
        <v>49.426206949593002</v>
      </c>
      <c r="CJ81" s="177">
        <v>1.37401348960536</v>
      </c>
      <c r="CK81" s="4">
        <v>42.123775375905602</v>
      </c>
      <c r="CL81" s="177">
        <v>1.8696118503002299</v>
      </c>
      <c r="CM81" s="4">
        <v>-16.666193047622201</v>
      </c>
      <c r="CN81" s="177">
        <v>3.7203374552644601</v>
      </c>
      <c r="CO81" s="4">
        <v>17.103356825555199</v>
      </c>
      <c r="CP81" s="177">
        <v>1.00238134847914</v>
      </c>
      <c r="CQ81" s="4">
        <v>22.901038006818698</v>
      </c>
      <c r="CR81" s="177">
        <v>3.2925883681367001</v>
      </c>
      <c r="CS81" s="4">
        <v>16.810913905644998</v>
      </c>
      <c r="CT81" s="177">
        <v>1.35229273076045</v>
      </c>
      <c r="CU81" s="4">
        <v>15.7005542921056</v>
      </c>
      <c r="CV81" s="177">
        <v>1.2091950926155901</v>
      </c>
      <c r="CW81" s="4">
        <v>-7.20048371471308</v>
      </c>
      <c r="CX81" s="177">
        <v>3.5226264047309099</v>
      </c>
      <c r="CY81" s="4">
        <v>42.143798723029498</v>
      </c>
      <c r="CZ81" s="177">
        <v>1.2362462887085199</v>
      </c>
      <c r="DA81" s="4">
        <v>44.6375588817317</v>
      </c>
      <c r="DB81" s="177">
        <v>3.4173963851832601</v>
      </c>
      <c r="DC81" s="4">
        <v>42.7169322810484</v>
      </c>
      <c r="DD81" s="177">
        <v>1.38081883158394</v>
      </c>
      <c r="DE81" s="4">
        <v>39.875405902169703</v>
      </c>
      <c r="DF81" s="177">
        <v>1.90340824098852</v>
      </c>
      <c r="DG81" s="4">
        <v>-4.7621529795619999</v>
      </c>
      <c r="DH81" s="177">
        <v>3.79891802560301</v>
      </c>
      <c r="DI81" s="4">
        <v>-6.0920146066986103</v>
      </c>
      <c r="DJ81" s="177">
        <v>1.42380417892339</v>
      </c>
      <c r="DK81" s="4">
        <v>-5.56713588120415</v>
      </c>
      <c r="DL81" s="177">
        <v>0.92436440970568701</v>
      </c>
      <c r="DM81" s="4">
        <v>-6.0270308432312403</v>
      </c>
      <c r="DN81" s="177">
        <v>1.76064922945421</v>
      </c>
      <c r="DO81" s="4">
        <v>-14.841016025644</v>
      </c>
      <c r="DP81" s="177">
        <v>1.4647926572104</v>
      </c>
      <c r="DQ81" s="4">
        <v>-18.325989155690401</v>
      </c>
      <c r="DR81" s="177">
        <v>1.6859522986980799</v>
      </c>
      <c r="DS81" s="4">
        <v>-13.787713750342</v>
      </c>
      <c r="DT81" s="177">
        <v>1.5270012949362699</v>
      </c>
      <c r="DU81" s="4">
        <v>-13.051454894201401</v>
      </c>
      <c r="DV81" s="177">
        <v>1.67720951288358</v>
      </c>
      <c r="DW81" s="4">
        <v>0.12581282564937299</v>
      </c>
      <c r="DX81" s="177">
        <v>1.1966650612335401</v>
      </c>
      <c r="DY81" s="4">
        <v>-20.527723942195198</v>
      </c>
      <c r="DZ81" s="177">
        <v>1.4933266404457599</v>
      </c>
      <c r="EA81" s="4">
        <v>0.76659166828101999</v>
      </c>
      <c r="EB81" s="177">
        <v>1.2308734430350901</v>
      </c>
      <c r="EC81" s="4">
        <v>-17.470559321422702</v>
      </c>
      <c r="ED81" s="177">
        <v>1.7076386933774199</v>
      </c>
      <c r="EE81" s="6"/>
      <c r="EF81" s="6"/>
      <c r="EG81" s="6"/>
      <c r="EH81" s="6"/>
      <c r="EI81" s="6"/>
      <c r="EJ81" s="6"/>
      <c r="EK81" s="6"/>
      <c r="EL81" s="6"/>
      <c r="EM81" s="6"/>
      <c r="EN81" s="6"/>
      <c r="EO81" s="6"/>
      <c r="EP81" s="6"/>
      <c r="EQ81" s="6"/>
      <c r="ER81" s="6"/>
      <c r="ES81" s="6"/>
      <c r="ET81" s="6"/>
      <c r="EU81" s="6"/>
      <c r="EV81" s="6"/>
      <c r="EW81" s="6"/>
      <c r="EX81" s="6"/>
      <c r="EY81" s="6"/>
      <c r="EZ81" s="8"/>
    </row>
    <row r="82" spans="1:156" ht="13" customHeight="1" x14ac:dyDescent="0.35">
      <c r="A82" s="3" t="s">
        <v>398</v>
      </c>
      <c r="B82" s="175">
        <v>1</v>
      </c>
      <c r="C82" s="4">
        <v>79.613327593238097</v>
      </c>
      <c r="D82" s="177">
        <v>1.05033711862294</v>
      </c>
      <c r="E82" s="4">
        <v>79.665209328152898</v>
      </c>
      <c r="F82" s="177">
        <v>3.2808825913753199</v>
      </c>
      <c r="G82" s="4">
        <v>80.565011893363902</v>
      </c>
      <c r="H82" s="177">
        <v>1.27321994878498</v>
      </c>
      <c r="I82" s="4">
        <v>77.194256932125697</v>
      </c>
      <c r="J82" s="177">
        <v>2.2448024149721402</v>
      </c>
      <c r="K82" s="4">
        <v>-2.4709523960272199</v>
      </c>
      <c r="L82" s="177">
        <v>4.1416812924101203</v>
      </c>
      <c r="M82" s="4">
        <v>31.1278726548937</v>
      </c>
      <c r="N82" s="177">
        <v>1.0513623548820801</v>
      </c>
      <c r="O82" s="4">
        <v>27.966328447312002</v>
      </c>
      <c r="P82" s="177">
        <v>3.5234468182300902</v>
      </c>
      <c r="Q82" s="4">
        <v>32.3083936760762</v>
      </c>
      <c r="R82" s="177">
        <v>1.1878596411959701</v>
      </c>
      <c r="S82" s="4">
        <v>29.696783532731299</v>
      </c>
      <c r="T82" s="177">
        <v>2.91474605370508</v>
      </c>
      <c r="U82" s="4">
        <v>1.7304550854193901</v>
      </c>
      <c r="V82" s="177">
        <v>4.9467615929046698</v>
      </c>
      <c r="W82" s="4">
        <v>59.217341586947697</v>
      </c>
      <c r="X82" s="177">
        <v>1.3386319486776099</v>
      </c>
      <c r="Y82" s="4">
        <v>52.348535353711</v>
      </c>
      <c r="Z82" s="177">
        <v>3.6047664136536799</v>
      </c>
      <c r="AA82" s="4">
        <v>60.921938595239197</v>
      </c>
      <c r="AB82" s="177">
        <v>1.6961684197270299</v>
      </c>
      <c r="AC82" s="4">
        <v>57.899858371845397</v>
      </c>
      <c r="AD82" s="177">
        <v>2.6589546900705101</v>
      </c>
      <c r="AE82" s="4">
        <v>5.5513230181344504</v>
      </c>
      <c r="AF82" s="177">
        <v>4.3086066354130397</v>
      </c>
      <c r="AG82" s="4">
        <v>65.089992764619097</v>
      </c>
      <c r="AH82" s="177">
        <v>1.33161988743703</v>
      </c>
      <c r="AI82" s="4">
        <v>64.778789467879903</v>
      </c>
      <c r="AJ82" s="177">
        <v>4.2620578740358797</v>
      </c>
      <c r="AK82" s="4">
        <v>65.109319962216503</v>
      </c>
      <c r="AL82" s="177">
        <v>1.52879744716097</v>
      </c>
      <c r="AM82" s="4">
        <v>64.8569536193326</v>
      </c>
      <c r="AN82" s="177">
        <v>2.56707873414623</v>
      </c>
      <c r="AO82" s="4">
        <v>7.8164151452696701E-2</v>
      </c>
      <c r="AP82" s="177">
        <v>4.7587992692738901</v>
      </c>
      <c r="AQ82" s="4">
        <v>42.815980892632602</v>
      </c>
      <c r="AR82" s="177">
        <v>1.19943441328953</v>
      </c>
      <c r="AS82" s="4">
        <v>50.267207065909403</v>
      </c>
      <c r="AT82" s="177">
        <v>3.96132126280123</v>
      </c>
      <c r="AU82" s="4">
        <v>41.963570986711503</v>
      </c>
      <c r="AV82" s="177">
        <v>1.39471172907664</v>
      </c>
      <c r="AW82" s="4">
        <v>41.132733483196702</v>
      </c>
      <c r="AX82" s="177">
        <v>2.5186123167529701</v>
      </c>
      <c r="AY82" s="4">
        <v>-9.1344735827126797</v>
      </c>
      <c r="AZ82" s="177">
        <v>4.6759797059085404</v>
      </c>
      <c r="BA82" s="4">
        <v>47.0772271338057</v>
      </c>
      <c r="BB82" s="177">
        <v>1.2698008413036499</v>
      </c>
      <c r="BC82" s="4">
        <v>44.2854920231729</v>
      </c>
      <c r="BD82" s="177">
        <v>3.6385370947853102</v>
      </c>
      <c r="BE82" s="4">
        <v>47.3022688437445</v>
      </c>
      <c r="BF82" s="177">
        <v>1.5494404677378599</v>
      </c>
      <c r="BG82" s="4">
        <v>47.3395194196369</v>
      </c>
      <c r="BH82" s="177">
        <v>2.5478242849617998</v>
      </c>
      <c r="BI82" s="4">
        <v>3.0540273964640798</v>
      </c>
      <c r="BJ82" s="177">
        <v>4.4294456830223696</v>
      </c>
      <c r="BK82" s="4">
        <v>57.210290129146003</v>
      </c>
      <c r="BL82" s="177">
        <v>1.25123585431081</v>
      </c>
      <c r="BM82" s="4">
        <v>55.9967713644456</v>
      </c>
      <c r="BN82" s="177">
        <v>3.8600175321646901</v>
      </c>
      <c r="BO82" s="4">
        <v>57.329083812495703</v>
      </c>
      <c r="BP82" s="177">
        <v>1.62739768517956</v>
      </c>
      <c r="BQ82" s="4">
        <v>57.127433275151901</v>
      </c>
      <c r="BR82" s="177">
        <v>2.92744163386442</v>
      </c>
      <c r="BS82" s="4">
        <v>1.1306619107062399</v>
      </c>
      <c r="BT82" s="177">
        <v>4.7714180300709703</v>
      </c>
      <c r="BU82" s="4">
        <v>49.095653228002099</v>
      </c>
      <c r="BV82" s="177">
        <v>1.2061606763406301</v>
      </c>
      <c r="BW82" s="4">
        <v>47.959445842603998</v>
      </c>
      <c r="BX82" s="177">
        <v>3.6622160408037598</v>
      </c>
      <c r="BY82" s="4">
        <v>49.699543954998298</v>
      </c>
      <c r="BZ82" s="177">
        <v>1.56899811369134</v>
      </c>
      <c r="CA82" s="4">
        <v>47.478704864576201</v>
      </c>
      <c r="CB82" s="177">
        <v>2.62810728876785</v>
      </c>
      <c r="CC82" s="4">
        <v>-0.48074097802775401</v>
      </c>
      <c r="CD82" s="177">
        <v>4.5554394564289602</v>
      </c>
      <c r="CE82" s="4">
        <v>61.129505856998101</v>
      </c>
      <c r="CF82" s="177">
        <v>1.3164987756558499</v>
      </c>
      <c r="CG82" s="4">
        <v>62.711350398365397</v>
      </c>
      <c r="CH82" s="177">
        <v>4.1922333073277898</v>
      </c>
      <c r="CI82" s="4">
        <v>60.299825775456299</v>
      </c>
      <c r="CJ82" s="177">
        <v>1.72844416929647</v>
      </c>
      <c r="CK82" s="4">
        <v>61.944885221931003</v>
      </c>
      <c r="CL82" s="177">
        <v>2.3552166149118698</v>
      </c>
      <c r="CM82" s="4">
        <v>-0.76646517643444401</v>
      </c>
      <c r="CN82" s="177">
        <v>4.9080939731286204</v>
      </c>
      <c r="CO82" s="4">
        <v>70.819985641898398</v>
      </c>
      <c r="CP82" s="177">
        <v>1.21162151226204</v>
      </c>
      <c r="CQ82" s="4">
        <v>66.413824006991604</v>
      </c>
      <c r="CR82" s="177">
        <v>3.5418531307462202</v>
      </c>
      <c r="CS82" s="4">
        <v>74.647991829562002</v>
      </c>
      <c r="CT82" s="177">
        <v>1.4571894935084699</v>
      </c>
      <c r="CU82" s="4">
        <v>64.050607520545</v>
      </c>
      <c r="CV82" s="177">
        <v>2.72236556950465</v>
      </c>
      <c r="CW82" s="4">
        <v>-2.3632164864466199</v>
      </c>
      <c r="CX82" s="177">
        <v>4.53677436326499</v>
      </c>
      <c r="CY82" s="4">
        <v>53.650841411217201</v>
      </c>
      <c r="CZ82" s="177">
        <v>1.43948988545417</v>
      </c>
      <c r="DA82" s="4">
        <v>58.912814706017997</v>
      </c>
      <c r="DB82" s="177">
        <v>4.6442700996940598</v>
      </c>
      <c r="DC82" s="4">
        <v>55.706411826249102</v>
      </c>
      <c r="DD82" s="177">
        <v>1.7707936415544501</v>
      </c>
      <c r="DE82" s="4">
        <v>45.278332979182899</v>
      </c>
      <c r="DF82" s="177">
        <v>2.6534150717349601</v>
      </c>
      <c r="DG82" s="4">
        <v>-13.634481726835199</v>
      </c>
      <c r="DH82" s="177">
        <v>5.3780536819279803</v>
      </c>
      <c r="DI82" s="4">
        <v>3.7910174603175202</v>
      </c>
      <c r="DJ82" s="177">
        <v>1.3921035403650199</v>
      </c>
      <c r="DK82" s="4">
        <v>1.81850502791632</v>
      </c>
      <c r="DL82" s="177">
        <v>1.5393960155803501</v>
      </c>
      <c r="DM82" s="4">
        <v>10.286857585026301</v>
      </c>
      <c r="DN82" s="177">
        <v>1.7018653568959301</v>
      </c>
      <c r="DO82" s="4">
        <v>6.8755079608901601</v>
      </c>
      <c r="DP82" s="177">
        <v>1.81346144992568</v>
      </c>
      <c r="DQ82" s="4">
        <v>3.5592501091020301</v>
      </c>
      <c r="DR82" s="177">
        <v>1.59022877853973</v>
      </c>
      <c r="DS82" s="4">
        <v>3.52048140583863</v>
      </c>
      <c r="DT82" s="177">
        <v>1.76605777021493</v>
      </c>
      <c r="DU82" s="4">
        <v>8.7846918974470594</v>
      </c>
      <c r="DV82" s="177">
        <v>1.66272585152455</v>
      </c>
      <c r="DW82" s="4">
        <v>7.67298413019655</v>
      </c>
      <c r="DX82" s="177">
        <v>1.61109732922135</v>
      </c>
      <c r="DY82" s="4">
        <v>1.12663388405644</v>
      </c>
      <c r="DZ82" s="177">
        <v>1.6960778381506301</v>
      </c>
      <c r="EA82" s="4">
        <v>8.7720308842755603</v>
      </c>
      <c r="EB82" s="177">
        <v>1.53161454183559</v>
      </c>
      <c r="EC82" s="4">
        <v>-1.4907729382286401</v>
      </c>
      <c r="ED82" s="177">
        <v>1.79640051456987</v>
      </c>
      <c r="EE82" s="6"/>
      <c r="EF82" s="6"/>
      <c r="EG82" s="6"/>
      <c r="EH82" s="6"/>
      <c r="EI82" s="6"/>
      <c r="EJ82" s="6"/>
      <c r="EK82" s="6"/>
      <c r="EL82" s="6"/>
      <c r="EM82" s="6"/>
      <c r="EN82" s="6"/>
      <c r="EO82" s="6"/>
      <c r="EP82" s="6"/>
      <c r="EQ82" s="6"/>
      <c r="ER82" s="6"/>
      <c r="ES82" s="6"/>
      <c r="ET82" s="6"/>
      <c r="EU82" s="6"/>
      <c r="EV82" s="6"/>
      <c r="EW82" s="6"/>
      <c r="EX82" s="6"/>
      <c r="EY82" s="6"/>
      <c r="EZ82" s="8"/>
    </row>
    <row r="83" spans="1:156" ht="13" customHeight="1" x14ac:dyDescent="0.35">
      <c r="A83" s="3" t="s">
        <v>399</v>
      </c>
      <c r="B83" s="175">
        <v>1</v>
      </c>
      <c r="C83" s="4">
        <v>87.939372551812596</v>
      </c>
      <c r="D83" s="177">
        <v>0.944106598113988</v>
      </c>
      <c r="E83" s="4">
        <v>88.879340117547997</v>
      </c>
      <c r="F83" s="177">
        <v>1.42180935463514</v>
      </c>
      <c r="G83" s="4">
        <v>88.076578968561805</v>
      </c>
      <c r="H83" s="177">
        <v>1.0708669925799099</v>
      </c>
      <c r="I83" s="4">
        <v>85.439251662526601</v>
      </c>
      <c r="J83" s="177">
        <v>3.1764134312690002</v>
      </c>
      <c r="K83" s="4">
        <v>-3.4400884550214399</v>
      </c>
      <c r="L83" s="177">
        <v>3.2150537739278899</v>
      </c>
      <c r="M83" s="4">
        <v>39.544415428881997</v>
      </c>
      <c r="N83" s="177">
        <v>1.7264424506639899</v>
      </c>
      <c r="O83" s="4">
        <v>43.5572705151367</v>
      </c>
      <c r="P83" s="177">
        <v>3.1311304399460602</v>
      </c>
      <c r="Q83" s="4">
        <v>39.135059452734502</v>
      </c>
      <c r="R83" s="177">
        <v>1.8388025447138301</v>
      </c>
      <c r="S83" s="4">
        <v>31.2707738626411</v>
      </c>
      <c r="T83" s="177">
        <v>5.5527378865950601</v>
      </c>
      <c r="U83" s="4">
        <v>-12.2864966524956</v>
      </c>
      <c r="V83" s="177">
        <v>6.0879133283804396</v>
      </c>
      <c r="W83" s="4">
        <v>71.142825753486505</v>
      </c>
      <c r="X83" s="177">
        <v>1.7830856396931301</v>
      </c>
      <c r="Y83" s="4">
        <v>70.648501525474799</v>
      </c>
      <c r="Z83" s="177">
        <v>2.59547042127693</v>
      </c>
      <c r="AA83" s="4">
        <v>72.791367086164101</v>
      </c>
      <c r="AB83" s="177">
        <v>1.7120537905295801</v>
      </c>
      <c r="AC83" s="4">
        <v>58.904934676382801</v>
      </c>
      <c r="AD83" s="177">
        <v>8.3882182171921507</v>
      </c>
      <c r="AE83" s="4">
        <v>-11.743566849092</v>
      </c>
      <c r="AF83" s="177">
        <v>8.9230041646721805</v>
      </c>
      <c r="AG83" s="4">
        <v>74.845526449161596</v>
      </c>
      <c r="AH83" s="177">
        <v>2.1933070841436901</v>
      </c>
      <c r="AI83" s="4">
        <v>76.138955189915904</v>
      </c>
      <c r="AJ83" s="177">
        <v>2.7647300482524102</v>
      </c>
      <c r="AK83" s="4">
        <v>76.094163227649304</v>
      </c>
      <c r="AL83" s="177">
        <v>2.2291234051192301</v>
      </c>
      <c r="AM83" s="4">
        <v>63.321961306273103</v>
      </c>
      <c r="AN83" s="177">
        <v>6.3107573345545704</v>
      </c>
      <c r="AO83" s="4">
        <v>-12.8169938836428</v>
      </c>
      <c r="AP83" s="177">
        <v>6.8263761569435699</v>
      </c>
      <c r="AQ83" s="4">
        <v>56.1794870672773</v>
      </c>
      <c r="AR83" s="177">
        <v>1.57384133121652</v>
      </c>
      <c r="AS83" s="4">
        <v>53.595670016715196</v>
      </c>
      <c r="AT83" s="177">
        <v>3.57134427253696</v>
      </c>
      <c r="AU83" s="4">
        <v>57.678055076981302</v>
      </c>
      <c r="AV83" s="177">
        <v>1.50753148872771</v>
      </c>
      <c r="AW83" s="4">
        <v>50.0805240143604</v>
      </c>
      <c r="AX83" s="177">
        <v>5.1967503453584296</v>
      </c>
      <c r="AY83" s="4">
        <v>-3.5151460023547201</v>
      </c>
      <c r="AZ83" s="177">
        <v>6.4827361757041997</v>
      </c>
      <c r="BA83" s="4">
        <v>60.404078996291801</v>
      </c>
      <c r="BB83" s="177">
        <v>1.8015217480301999</v>
      </c>
      <c r="BC83" s="4">
        <v>62.3102408218923</v>
      </c>
      <c r="BD83" s="177">
        <v>3.1645202729071999</v>
      </c>
      <c r="BE83" s="4">
        <v>60.450253842881501</v>
      </c>
      <c r="BF83" s="177">
        <v>1.8283489641973401</v>
      </c>
      <c r="BG83" s="4">
        <v>54.595392515748699</v>
      </c>
      <c r="BH83" s="177">
        <v>5.7994602621427198</v>
      </c>
      <c r="BI83" s="4">
        <v>-7.7148483061435504</v>
      </c>
      <c r="BJ83" s="177">
        <v>6.79415380689918</v>
      </c>
      <c r="BK83" s="4">
        <v>71.1189155334703</v>
      </c>
      <c r="BL83" s="177">
        <v>1.5182679792279301</v>
      </c>
      <c r="BM83" s="4">
        <v>70.272172885492296</v>
      </c>
      <c r="BN83" s="177">
        <v>2.7694775539309999</v>
      </c>
      <c r="BO83" s="4">
        <v>71.879610492795507</v>
      </c>
      <c r="BP83" s="177">
        <v>1.5024992128330501</v>
      </c>
      <c r="BQ83" s="4">
        <v>65.762699484854807</v>
      </c>
      <c r="BR83" s="177">
        <v>5.3896500980863502</v>
      </c>
      <c r="BS83" s="4">
        <v>-4.5094734006374999</v>
      </c>
      <c r="BT83" s="177">
        <v>5.9158747262920404</v>
      </c>
      <c r="BU83" s="4">
        <v>50.168932228866701</v>
      </c>
      <c r="BV83" s="177">
        <v>1.71722077129951</v>
      </c>
      <c r="BW83" s="4">
        <v>52.779575278746101</v>
      </c>
      <c r="BX83" s="177">
        <v>2.5752763008058199</v>
      </c>
      <c r="BY83" s="4">
        <v>51.3064221883347</v>
      </c>
      <c r="BZ83" s="177">
        <v>1.97029381489806</v>
      </c>
      <c r="CA83" s="4">
        <v>36.241071928134197</v>
      </c>
      <c r="CB83" s="177">
        <v>4.42896419147079</v>
      </c>
      <c r="CC83" s="4">
        <v>-16.538503350611901</v>
      </c>
      <c r="CD83" s="177">
        <v>4.7372006765028098</v>
      </c>
      <c r="CE83" s="4">
        <v>83.475123461816295</v>
      </c>
      <c r="CF83" s="177">
        <v>1.2083615402016701</v>
      </c>
      <c r="CG83" s="4">
        <v>81.375627481214096</v>
      </c>
      <c r="CH83" s="177">
        <v>2.5221263550526101</v>
      </c>
      <c r="CI83" s="4">
        <v>84.302468852142596</v>
      </c>
      <c r="CJ83" s="177">
        <v>1.3024848192229199</v>
      </c>
      <c r="CK83" s="4">
        <v>80.932160455145294</v>
      </c>
      <c r="CL83" s="177">
        <v>3.53945024706164</v>
      </c>
      <c r="CM83" s="4">
        <v>-0.44346702606880201</v>
      </c>
      <c r="CN83" s="177">
        <v>4.2871709202100501</v>
      </c>
      <c r="CO83" s="4">
        <v>39.7308948548405</v>
      </c>
      <c r="CP83" s="177">
        <v>1.5508990959638</v>
      </c>
      <c r="CQ83" s="4">
        <v>41.474522213218897</v>
      </c>
      <c r="CR83" s="177">
        <v>3.3230852313666999</v>
      </c>
      <c r="CS83" s="4">
        <v>39.356848260023398</v>
      </c>
      <c r="CT83" s="177">
        <v>1.7026890346171799</v>
      </c>
      <c r="CU83" s="4">
        <v>36.926259283354703</v>
      </c>
      <c r="CV83" s="177">
        <v>3.6971766908019399</v>
      </c>
      <c r="CW83" s="4">
        <v>-4.5482629298641699</v>
      </c>
      <c r="CX83" s="177">
        <v>4.6809136893660899</v>
      </c>
      <c r="CY83" s="4">
        <v>63.504710339928003</v>
      </c>
      <c r="CZ83" s="177">
        <v>1.7046260753776901</v>
      </c>
      <c r="DA83" s="4">
        <v>66.347300427325393</v>
      </c>
      <c r="DB83" s="177">
        <v>3.1598224004218798</v>
      </c>
      <c r="DC83" s="4">
        <v>62.935954575291497</v>
      </c>
      <c r="DD83" s="177">
        <v>1.71711040532716</v>
      </c>
      <c r="DE83" s="4">
        <v>61.2300408886328</v>
      </c>
      <c r="DF83" s="177">
        <v>5.4339865764366797</v>
      </c>
      <c r="DG83" s="4">
        <v>-5.1172595386926103</v>
      </c>
      <c r="DH83" s="177">
        <v>6.0355482744607301</v>
      </c>
      <c r="DI83" s="4">
        <v>0.29202756827999099</v>
      </c>
      <c r="DJ83" s="177">
        <v>1.62031977190471</v>
      </c>
      <c r="DK83" s="4">
        <v>-4.5207954460907498</v>
      </c>
      <c r="DL83" s="177">
        <v>2.47193519540332</v>
      </c>
      <c r="DM83" s="4">
        <v>-3.1678281450650601</v>
      </c>
      <c r="DN83" s="177">
        <v>2.4247703061228498</v>
      </c>
      <c r="DO83" s="4">
        <v>-1.99444691347674</v>
      </c>
      <c r="DP83" s="177">
        <v>3.0570390596361201</v>
      </c>
      <c r="DQ83" s="4">
        <v>-3.6786963867546798</v>
      </c>
      <c r="DR83" s="177">
        <v>2.74295288056208</v>
      </c>
      <c r="DS83" s="4">
        <v>-6.85118620176622</v>
      </c>
      <c r="DT83" s="177">
        <v>3.0123281056005702</v>
      </c>
      <c r="DU83" s="4">
        <v>-3.2121201539925002</v>
      </c>
      <c r="DV83" s="177">
        <v>3.2615038166834101</v>
      </c>
      <c r="DW83" s="4">
        <v>-2.8928350742580902</v>
      </c>
      <c r="DX83" s="177">
        <v>2.58186129627811</v>
      </c>
      <c r="DY83" s="4">
        <v>-2.1824498800627601</v>
      </c>
      <c r="DZ83" s="177">
        <v>1.75652758519577</v>
      </c>
      <c r="EA83" s="4">
        <v>0.17664314024693101</v>
      </c>
      <c r="EB83" s="177">
        <v>2.3739985556722001</v>
      </c>
      <c r="EC83" s="4">
        <v>-4.94010132739146</v>
      </c>
      <c r="ED83" s="177">
        <v>2.515447884891</v>
      </c>
      <c r="EE83" s="6"/>
      <c r="EF83" s="6"/>
      <c r="EG83" s="6"/>
      <c r="EH83" s="6"/>
      <c r="EI83" s="6"/>
      <c r="EJ83" s="6"/>
      <c r="EK83" s="6"/>
      <c r="EL83" s="6"/>
      <c r="EM83" s="6"/>
      <c r="EN83" s="6"/>
      <c r="EO83" s="6"/>
      <c r="EP83" s="6"/>
      <c r="EQ83" s="6"/>
      <c r="ER83" s="6"/>
      <c r="ES83" s="6"/>
      <c r="ET83" s="6"/>
      <c r="EU83" s="6"/>
      <c r="EV83" s="6"/>
      <c r="EW83" s="6"/>
      <c r="EX83" s="6"/>
      <c r="EY83" s="6"/>
      <c r="EZ83" s="8"/>
    </row>
    <row r="84" spans="1:156" ht="13" customHeight="1" x14ac:dyDescent="0.35">
      <c r="A84" s="191" t="s">
        <v>410</v>
      </c>
      <c r="B84" s="176">
        <v>1</v>
      </c>
      <c r="C84" s="35">
        <v>65.498114121094702</v>
      </c>
      <c r="D84" s="181">
        <v>0.38385800052944402</v>
      </c>
      <c r="E84" s="35">
        <v>66.985920081390802</v>
      </c>
      <c r="F84" s="181">
        <v>0.92539408826996605</v>
      </c>
      <c r="G84" s="35">
        <v>66.929007480850501</v>
      </c>
      <c r="H84" s="181">
        <v>0.46960329216392499</v>
      </c>
      <c r="I84" s="35">
        <v>61.286665755743599</v>
      </c>
      <c r="J84" s="181">
        <v>0.74951639895018896</v>
      </c>
      <c r="K84" s="35">
        <v>-5.6992543256471997</v>
      </c>
      <c r="L84" s="181">
        <v>1.21568445496073</v>
      </c>
      <c r="M84" s="35">
        <v>16.898216628903999</v>
      </c>
      <c r="N84" s="181">
        <v>0.272684156142528</v>
      </c>
      <c r="O84" s="35">
        <v>19.920905796096701</v>
      </c>
      <c r="P84" s="181">
        <v>0.84540257810457797</v>
      </c>
      <c r="Q84" s="35">
        <v>17.1048717544999</v>
      </c>
      <c r="R84" s="181">
        <v>0.327870993102161</v>
      </c>
      <c r="S84" s="35">
        <v>14.0615239067965</v>
      </c>
      <c r="T84" s="181">
        <v>0.65402038756070502</v>
      </c>
      <c r="U84" s="35">
        <v>-5.8593818893002299</v>
      </c>
      <c r="V84" s="181">
        <v>1.05900657812532</v>
      </c>
      <c r="W84" s="35">
        <v>36.567005565409097</v>
      </c>
      <c r="X84" s="181">
        <v>0.37023304874799701</v>
      </c>
      <c r="Y84" s="35">
        <v>39.399042723151098</v>
      </c>
      <c r="Z84" s="181">
        <v>0.91382306538317903</v>
      </c>
      <c r="AA84" s="35">
        <v>37.058974292282798</v>
      </c>
      <c r="AB84" s="181">
        <v>0.45271321248635399</v>
      </c>
      <c r="AC84" s="35">
        <v>33.555934700786203</v>
      </c>
      <c r="AD84" s="181">
        <v>0.92380001895687303</v>
      </c>
      <c r="AE84" s="35">
        <v>-5.8431080223648602</v>
      </c>
      <c r="AF84" s="181">
        <v>1.27455645361224</v>
      </c>
      <c r="AG84" s="35">
        <v>40.680683644388303</v>
      </c>
      <c r="AH84" s="181">
        <v>0.39291802697842498</v>
      </c>
      <c r="AI84" s="35">
        <v>43.544525196931097</v>
      </c>
      <c r="AJ84" s="181">
        <v>0.99140263603161805</v>
      </c>
      <c r="AK84" s="35">
        <v>40.863029083390899</v>
      </c>
      <c r="AL84" s="181">
        <v>0.444357430758552</v>
      </c>
      <c r="AM84" s="35">
        <v>38.634108574079498</v>
      </c>
      <c r="AN84" s="181">
        <v>0.82833670006826698</v>
      </c>
      <c r="AO84" s="35">
        <v>-4.9104166228516002</v>
      </c>
      <c r="AP84" s="181">
        <v>1.2372481437289899</v>
      </c>
      <c r="AQ84" s="35">
        <v>28.0298872989759</v>
      </c>
      <c r="AR84" s="181">
        <v>0.32816480853789698</v>
      </c>
      <c r="AS84" s="35">
        <v>28.001059790090402</v>
      </c>
      <c r="AT84" s="181">
        <v>0.898994963885974</v>
      </c>
      <c r="AU84" s="35">
        <v>28.4128326665884</v>
      </c>
      <c r="AV84" s="181">
        <v>0.39810642249697997</v>
      </c>
      <c r="AW84" s="35">
        <v>26.983182138147601</v>
      </c>
      <c r="AX84" s="181">
        <v>0.71768725383299803</v>
      </c>
      <c r="AY84" s="35">
        <v>-1.0178776519428101</v>
      </c>
      <c r="AZ84" s="181">
        <v>1.1484782514381899</v>
      </c>
      <c r="BA84" s="35">
        <v>27.302210663830401</v>
      </c>
      <c r="BB84" s="181">
        <v>0.32891306519300501</v>
      </c>
      <c r="BC84" s="35">
        <v>29.6260339580368</v>
      </c>
      <c r="BD84" s="181">
        <v>0.85752913012531895</v>
      </c>
      <c r="BE84" s="35">
        <v>27.641663389176401</v>
      </c>
      <c r="BF84" s="181">
        <v>0.39544824473777801</v>
      </c>
      <c r="BG84" s="35">
        <v>25.072129330673</v>
      </c>
      <c r="BH84" s="181">
        <v>0.73450951707825696</v>
      </c>
      <c r="BI84" s="35">
        <v>-4.5539046273637602</v>
      </c>
      <c r="BJ84" s="181">
        <v>1.125066626533</v>
      </c>
      <c r="BK84" s="35">
        <v>36.344123929441103</v>
      </c>
      <c r="BL84" s="181">
        <v>0.36163064515677501</v>
      </c>
      <c r="BM84" s="35">
        <v>38.9646344500905</v>
      </c>
      <c r="BN84" s="181">
        <v>0.91664022230881403</v>
      </c>
      <c r="BO84" s="35">
        <v>37.131785968920099</v>
      </c>
      <c r="BP84" s="181">
        <v>0.43697463124731201</v>
      </c>
      <c r="BQ84" s="35">
        <v>33.042275560555801</v>
      </c>
      <c r="BR84" s="181">
        <v>0.76094681050282498</v>
      </c>
      <c r="BS84" s="35">
        <v>-5.9223588895347303</v>
      </c>
      <c r="BT84" s="181">
        <v>1.15351686357858</v>
      </c>
      <c r="BU84" s="35">
        <v>27.9859108870974</v>
      </c>
      <c r="BV84" s="181">
        <v>0.331146587684847</v>
      </c>
      <c r="BW84" s="35">
        <v>30.598358232854402</v>
      </c>
      <c r="BX84" s="181">
        <v>0.91488437394240396</v>
      </c>
      <c r="BY84" s="35">
        <v>28.436342764055102</v>
      </c>
      <c r="BZ84" s="181">
        <v>0.40824047819172699</v>
      </c>
      <c r="CA84" s="35">
        <v>24.5801629068756</v>
      </c>
      <c r="CB84" s="181">
        <v>0.67121679865598505</v>
      </c>
      <c r="CC84" s="35">
        <v>-6.0181953259787804</v>
      </c>
      <c r="CD84" s="181">
        <v>1.1016077293931299</v>
      </c>
      <c r="CE84" s="35">
        <v>52.956693305667798</v>
      </c>
      <c r="CF84" s="181">
        <v>0.394832804979242</v>
      </c>
      <c r="CG84" s="35">
        <v>57.391761102334797</v>
      </c>
      <c r="CH84" s="181">
        <v>1.03811785496705</v>
      </c>
      <c r="CI84" s="35">
        <v>53.621931669818899</v>
      </c>
      <c r="CJ84" s="181">
        <v>0.46745747994250803</v>
      </c>
      <c r="CK84" s="35">
        <v>49.286374682585297</v>
      </c>
      <c r="CL84" s="181">
        <v>0.73895814060849296</v>
      </c>
      <c r="CM84" s="35">
        <v>-8.1053864197495091</v>
      </c>
      <c r="CN84" s="181">
        <v>1.2300302650580699</v>
      </c>
      <c r="CO84" s="35">
        <v>33.352897359033904</v>
      </c>
      <c r="CP84" s="181">
        <v>0.35252946286185199</v>
      </c>
      <c r="CQ84" s="35">
        <v>35.739954522573598</v>
      </c>
      <c r="CR84" s="181">
        <v>1.0286730285630401</v>
      </c>
      <c r="CS84" s="35">
        <v>34.040740250916301</v>
      </c>
      <c r="CT84" s="181">
        <v>0.43772185028263799</v>
      </c>
      <c r="CU84" s="35">
        <v>30.268651970947499</v>
      </c>
      <c r="CV84" s="181">
        <v>0.68471943733567198</v>
      </c>
      <c r="CW84" s="35">
        <v>-5.4713025516260796</v>
      </c>
      <c r="CX84" s="181">
        <v>1.2142323687585399</v>
      </c>
      <c r="CY84" s="35">
        <v>40.150364532425499</v>
      </c>
      <c r="CZ84" s="181">
        <v>0.41117644637457701</v>
      </c>
      <c r="DA84" s="35">
        <v>41.268718412651097</v>
      </c>
      <c r="DB84" s="181">
        <v>0.99786684602968501</v>
      </c>
      <c r="DC84" s="35">
        <v>41.045836263530397</v>
      </c>
      <c r="DD84" s="181">
        <v>0.493791725745859</v>
      </c>
      <c r="DE84" s="35">
        <v>37.505795127668001</v>
      </c>
      <c r="DF84" s="181">
        <v>0.84337762189965304</v>
      </c>
      <c r="DG84" s="35">
        <v>-3.76292328498316</v>
      </c>
      <c r="DH84" s="181">
        <v>1.28336691533582</v>
      </c>
      <c r="DI84" s="35">
        <v>-0.143673898607353</v>
      </c>
      <c r="DJ84" s="181">
        <v>0.50938474917906795</v>
      </c>
      <c r="DK84" s="35">
        <v>-4.0042504884919499</v>
      </c>
      <c r="DL84" s="181">
        <v>0.380450226999414</v>
      </c>
      <c r="DM84" s="35">
        <v>-1.5270622226801899E-2</v>
      </c>
      <c r="DN84" s="181">
        <v>0.50028271412305902</v>
      </c>
      <c r="DO84" s="35">
        <v>-2.2747250165438802</v>
      </c>
      <c r="DP84" s="181">
        <v>0.53949687587083295</v>
      </c>
      <c r="DQ84" s="35">
        <v>-9.3416681313611498</v>
      </c>
      <c r="DR84" s="181">
        <v>0.47784361198152497</v>
      </c>
      <c r="DS84" s="35">
        <v>-8.7314519479875408</v>
      </c>
      <c r="DT84" s="181">
        <v>0.463965062672547</v>
      </c>
      <c r="DU84" s="35">
        <v>-5.0330250706376303</v>
      </c>
      <c r="DV84" s="181">
        <v>0.531225007380422</v>
      </c>
      <c r="DW84" s="35">
        <v>2.6666189006879599</v>
      </c>
      <c r="DX84" s="181">
        <v>0.41630877187601201</v>
      </c>
      <c r="DY84" s="35">
        <v>-3.53616205949979</v>
      </c>
      <c r="DZ84" s="181">
        <v>0.51814585138799796</v>
      </c>
      <c r="EA84" s="35">
        <v>8.7888543643925203</v>
      </c>
      <c r="EB84" s="181">
        <v>0.44480004816627899</v>
      </c>
      <c r="EC84" s="35">
        <v>-6.2687953189030701</v>
      </c>
      <c r="ED84" s="181">
        <v>0.55231274668369001</v>
      </c>
      <c r="EE84" s="6"/>
      <c r="EF84" s="6"/>
      <c r="EG84" s="6"/>
      <c r="EH84" s="6"/>
      <c r="EI84" s="6"/>
      <c r="EJ84" s="6"/>
      <c r="EK84" s="6"/>
      <c r="EL84" s="6"/>
      <c r="EM84" s="6"/>
      <c r="EN84" s="6"/>
      <c r="EO84" s="6"/>
      <c r="EP84" s="6"/>
      <c r="EQ84" s="6"/>
      <c r="ER84" s="6"/>
      <c r="ES84" s="6"/>
      <c r="ET84" s="6"/>
      <c r="EU84" s="6"/>
      <c r="EV84" s="6"/>
      <c r="EW84" s="6"/>
      <c r="EX84" s="6"/>
      <c r="EY84" s="6"/>
      <c r="EZ84" s="8"/>
    </row>
    <row r="85" spans="1:156" ht="13" customHeight="1" x14ac:dyDescent="0.35">
      <c r="A85" s="3" t="s">
        <v>198</v>
      </c>
      <c r="B85" s="175">
        <v>1</v>
      </c>
      <c r="C85" s="4">
        <v>63.147347717751401</v>
      </c>
      <c r="D85" s="177">
        <v>1.5452696016801</v>
      </c>
      <c r="E85" s="4">
        <v>66.753679271943696</v>
      </c>
      <c r="F85" s="177">
        <v>3.0837227345936902</v>
      </c>
      <c r="G85" s="4">
        <v>62.942775261543702</v>
      </c>
      <c r="H85" s="177">
        <v>1.9606328914717801</v>
      </c>
      <c r="I85" s="4">
        <v>60.215152402975797</v>
      </c>
      <c r="J85" s="177">
        <v>3.1452037065627199</v>
      </c>
      <c r="K85" s="4">
        <v>-6.5385268689678204</v>
      </c>
      <c r="L85" s="177">
        <v>4.5481253426483503</v>
      </c>
      <c r="M85" s="4">
        <v>4.0143513811217497</v>
      </c>
      <c r="N85" s="177">
        <v>0.53369633096041502</v>
      </c>
      <c r="O85" s="4">
        <v>4.9471714288960298</v>
      </c>
      <c r="P85" s="177">
        <v>1.2524355544674699</v>
      </c>
      <c r="Q85" s="4">
        <v>3.76685831327356</v>
      </c>
      <c r="R85" s="177">
        <v>0.57457844998608798</v>
      </c>
      <c r="S85" s="4">
        <v>3.81059063443664</v>
      </c>
      <c r="T85" s="177">
        <v>1.3149071235771399</v>
      </c>
      <c r="U85" s="4">
        <v>-1.13658079445939</v>
      </c>
      <c r="V85" s="177">
        <v>1.8208626307190801</v>
      </c>
      <c r="W85" s="4">
        <v>22.541614471376999</v>
      </c>
      <c r="X85" s="177">
        <v>1.27692696254323</v>
      </c>
      <c r="Y85" s="4">
        <v>24.520443861716501</v>
      </c>
      <c r="Z85" s="177">
        <v>2.52295403696511</v>
      </c>
      <c r="AA85" s="4">
        <v>23.423218754287301</v>
      </c>
      <c r="AB85" s="177">
        <v>1.5899225354208799</v>
      </c>
      <c r="AC85" s="4">
        <v>18.005054422189598</v>
      </c>
      <c r="AD85" s="177">
        <v>2.5848249540497701</v>
      </c>
      <c r="AE85" s="4">
        <v>-6.5153894395268797</v>
      </c>
      <c r="AF85" s="177">
        <v>3.3345770792776599</v>
      </c>
      <c r="AG85" s="4">
        <v>34.975007293540997</v>
      </c>
      <c r="AH85" s="177">
        <v>1.5424276375653601</v>
      </c>
      <c r="AI85" s="4">
        <v>33.084791055343601</v>
      </c>
      <c r="AJ85" s="177">
        <v>2.9594240943691701</v>
      </c>
      <c r="AK85" s="4">
        <v>33.033961118002701</v>
      </c>
      <c r="AL85" s="177">
        <v>1.76993676069559</v>
      </c>
      <c r="AM85" s="4">
        <v>42.629754408786297</v>
      </c>
      <c r="AN85" s="177">
        <v>3.3456752189335202</v>
      </c>
      <c r="AO85" s="4">
        <v>9.5449633534427001</v>
      </c>
      <c r="AP85" s="177">
        <v>4.6623720299174698</v>
      </c>
      <c r="AQ85" s="4">
        <v>8.2618231110799503</v>
      </c>
      <c r="AR85" s="177">
        <v>0.708797614282618</v>
      </c>
      <c r="AS85" s="4">
        <v>11.149532909053701</v>
      </c>
      <c r="AT85" s="177">
        <v>1.69889065427137</v>
      </c>
      <c r="AU85" s="4">
        <v>7.9226932262805203</v>
      </c>
      <c r="AV85" s="177">
        <v>0.80704622699593098</v>
      </c>
      <c r="AW85" s="4">
        <v>6.40819170212598</v>
      </c>
      <c r="AX85" s="177">
        <v>1.4514251146058199</v>
      </c>
      <c r="AY85" s="4">
        <v>-4.7413412069276903</v>
      </c>
      <c r="AZ85" s="177">
        <v>1.9247515918379201</v>
      </c>
      <c r="BA85" s="4">
        <v>9.4061176244017997</v>
      </c>
      <c r="BB85" s="177">
        <v>1.0123366803415601</v>
      </c>
      <c r="BC85" s="4">
        <v>10.743580701878599</v>
      </c>
      <c r="BD85" s="177">
        <v>1.9374517025918601</v>
      </c>
      <c r="BE85" s="4">
        <v>8.1088673357462397</v>
      </c>
      <c r="BF85" s="177">
        <v>1.2532453589902599</v>
      </c>
      <c r="BG85" s="4">
        <v>11.853136209232799</v>
      </c>
      <c r="BH85" s="177">
        <v>2.0259413610443402</v>
      </c>
      <c r="BI85" s="4">
        <v>1.1095555073541801</v>
      </c>
      <c r="BJ85" s="177">
        <v>2.9147104284735401</v>
      </c>
      <c r="BK85" s="4">
        <v>16.776343316589202</v>
      </c>
      <c r="BL85" s="177">
        <v>1.0505886483497899</v>
      </c>
      <c r="BM85" s="4">
        <v>19.962462276676099</v>
      </c>
      <c r="BN85" s="177">
        <v>2.4347951803877401</v>
      </c>
      <c r="BO85" s="4">
        <v>17.078315943656801</v>
      </c>
      <c r="BP85" s="177">
        <v>1.3982825036852899</v>
      </c>
      <c r="BQ85" s="4">
        <v>12.784980986405699</v>
      </c>
      <c r="BR85" s="177">
        <v>2.07542941974895</v>
      </c>
      <c r="BS85" s="4">
        <v>-7.17748129027036</v>
      </c>
      <c r="BT85" s="177">
        <v>3.19496409538305</v>
      </c>
      <c r="BU85" s="4">
        <v>13.7236515963487</v>
      </c>
      <c r="BV85" s="177">
        <v>0.94742258319432704</v>
      </c>
      <c r="BW85" s="4">
        <v>17.439011912638001</v>
      </c>
      <c r="BX85" s="177">
        <v>2.22212612022189</v>
      </c>
      <c r="BY85" s="4">
        <v>13.6909585275876</v>
      </c>
      <c r="BZ85" s="177">
        <v>1.21177281204887</v>
      </c>
      <c r="CA85" s="4">
        <v>10.162182810887099</v>
      </c>
      <c r="CB85" s="177">
        <v>1.9473630078108799</v>
      </c>
      <c r="CC85" s="4">
        <v>-7.2768291017508897</v>
      </c>
      <c r="CD85" s="177">
        <v>2.8293678086715399</v>
      </c>
      <c r="CE85" s="4">
        <v>61.538554166826003</v>
      </c>
      <c r="CF85" s="177">
        <v>1.7915929544073701</v>
      </c>
      <c r="CG85" s="4">
        <v>67.393133193563699</v>
      </c>
      <c r="CH85" s="177">
        <v>2.89279373122642</v>
      </c>
      <c r="CI85" s="4">
        <v>61.070047713598903</v>
      </c>
      <c r="CJ85" s="177">
        <v>2.0825914096994702</v>
      </c>
      <c r="CK85" s="4">
        <v>57.1114948930121</v>
      </c>
      <c r="CL85" s="177">
        <v>3.7462191700327598</v>
      </c>
      <c r="CM85" s="4">
        <v>-10.281638300551499</v>
      </c>
      <c r="CN85" s="177">
        <v>4.4963539732528996</v>
      </c>
      <c r="CO85" s="4">
        <v>23.487394350389799</v>
      </c>
      <c r="CP85" s="177">
        <v>1.19266334934262</v>
      </c>
      <c r="CQ85" s="4">
        <v>29.010430612509399</v>
      </c>
      <c r="CR85" s="177">
        <v>2.64482057389682</v>
      </c>
      <c r="CS85" s="4">
        <v>23.2815207853183</v>
      </c>
      <c r="CT85" s="177">
        <v>1.5161783968618201</v>
      </c>
      <c r="CU85" s="4">
        <v>18.669930303548799</v>
      </c>
      <c r="CV85" s="177">
        <v>2.5731537645987399</v>
      </c>
      <c r="CW85" s="4">
        <v>-10.3405003089606</v>
      </c>
      <c r="CX85" s="177">
        <v>4.0520479318110603</v>
      </c>
      <c r="CY85" s="4">
        <v>25.929127641928101</v>
      </c>
      <c r="CZ85" s="177">
        <v>1.4391249132978401</v>
      </c>
      <c r="DA85" s="4">
        <v>23.995261037117999</v>
      </c>
      <c r="DB85" s="177">
        <v>2.7682645406511002</v>
      </c>
      <c r="DC85" s="4">
        <v>25.629750459241802</v>
      </c>
      <c r="DD85" s="177">
        <v>1.7180996353920199</v>
      </c>
      <c r="DE85" s="4">
        <v>28.674665109978601</v>
      </c>
      <c r="DF85" s="177">
        <v>3.6364023454063901</v>
      </c>
      <c r="DG85" s="4">
        <v>4.6794040728606001</v>
      </c>
      <c r="DH85" s="177">
        <v>3.9683465213127098</v>
      </c>
      <c r="DI85" s="4">
        <v>-9.8539238562414102</v>
      </c>
      <c r="DJ85" s="177">
        <v>1.99345970880592</v>
      </c>
      <c r="DK85" s="4">
        <v>-9.3388244457840504</v>
      </c>
      <c r="DL85" s="177">
        <v>1.4589328984337899</v>
      </c>
      <c r="DM85" s="4">
        <v>0.92607979655577899</v>
      </c>
      <c r="DN85" s="177">
        <v>2.0406020427701899</v>
      </c>
      <c r="DO85" s="4">
        <v>-3.1282185720410101</v>
      </c>
      <c r="DP85" s="177">
        <v>2.2638054347393002</v>
      </c>
      <c r="DQ85" s="4">
        <v>-32.6487201411529</v>
      </c>
      <c r="DR85" s="177">
        <v>2.1237157897546299</v>
      </c>
      <c r="DS85" s="4">
        <v>-23.3333825395808</v>
      </c>
      <c r="DT85" s="177">
        <v>2.1281400204357799</v>
      </c>
      <c r="DU85" s="4">
        <v>-10.878677330690101</v>
      </c>
      <c r="DV85" s="177">
        <v>2.1495410773971502</v>
      </c>
      <c r="DW85" s="4">
        <v>1.97307131984616</v>
      </c>
      <c r="DX85" s="177">
        <v>1.4104413905653801</v>
      </c>
      <c r="DY85" s="4">
        <v>-1.2328637743530999</v>
      </c>
      <c r="DZ85" s="177">
        <v>2.2933944177101102</v>
      </c>
      <c r="EA85" s="4">
        <v>13.315101397927601</v>
      </c>
      <c r="EB85" s="177">
        <v>1.4788971790818799</v>
      </c>
      <c r="EC85" s="4">
        <v>-17.580648440853899</v>
      </c>
      <c r="ED85" s="177">
        <v>2.49439491912795</v>
      </c>
      <c r="EE85" s="6"/>
      <c r="EF85" s="6"/>
      <c r="EG85" s="6"/>
      <c r="EH85" s="6"/>
      <c r="EI85" s="6"/>
      <c r="EJ85" s="6"/>
      <c r="EK85" s="6"/>
      <c r="EL85" s="6"/>
      <c r="EM85" s="6"/>
      <c r="EN85" s="6"/>
      <c r="EO85" s="6"/>
      <c r="EP85" s="6"/>
      <c r="EQ85" s="6"/>
      <c r="ER85" s="6"/>
      <c r="ES85" s="6"/>
      <c r="ET85" s="6"/>
      <c r="EU85" s="6"/>
      <c r="EV85" s="6"/>
      <c r="EW85" s="6"/>
      <c r="EX85" s="6"/>
      <c r="EY85" s="6"/>
      <c r="EZ85" s="8"/>
    </row>
    <row r="86" spans="1:156" ht="13" customHeight="1" x14ac:dyDescent="0.35">
      <c r="A86" s="3" t="s">
        <v>407</v>
      </c>
      <c r="B86" s="175">
        <v>1</v>
      </c>
      <c r="C86" s="4">
        <v>80.330158007958005</v>
      </c>
      <c r="D86" s="177">
        <v>1.7903912793432499</v>
      </c>
      <c r="E86" s="4">
        <v>78.946237898540105</v>
      </c>
      <c r="F86" s="177">
        <v>3.8956247486749001</v>
      </c>
      <c r="G86" s="4">
        <v>81.680296597233195</v>
      </c>
      <c r="H86" s="177">
        <v>2.2209398643064202</v>
      </c>
      <c r="I86" s="4">
        <v>78.785797984384303</v>
      </c>
      <c r="J86" s="177">
        <v>3.0975393944976402</v>
      </c>
      <c r="K86" s="4">
        <v>-0.16043991415583</v>
      </c>
      <c r="L86" s="177">
        <v>4.8776451850427298</v>
      </c>
      <c r="M86" s="4">
        <v>15.7793720883763</v>
      </c>
      <c r="N86" s="177">
        <v>1.52298644985542</v>
      </c>
      <c r="O86" s="4">
        <v>18.604267273273798</v>
      </c>
      <c r="P86" s="177">
        <v>3.07987146893575</v>
      </c>
      <c r="Q86" s="4">
        <v>15.5123015089859</v>
      </c>
      <c r="R86" s="177">
        <v>2.1760175896711802</v>
      </c>
      <c r="S86" s="4">
        <v>14.396571527633</v>
      </c>
      <c r="T86" s="177">
        <v>3.0362218896200202</v>
      </c>
      <c r="U86" s="4">
        <v>-4.2076957456408097</v>
      </c>
      <c r="V86" s="177">
        <v>4.3542490312570097</v>
      </c>
      <c r="W86" s="4">
        <v>50.932235770766503</v>
      </c>
      <c r="X86" s="177">
        <v>2.2701479935586</v>
      </c>
      <c r="Y86" s="4">
        <v>60.160068793581601</v>
      </c>
      <c r="Z86" s="177">
        <v>4.5031540430355603</v>
      </c>
      <c r="AA86" s="4">
        <v>50.212861173906703</v>
      </c>
      <c r="AB86" s="177">
        <v>3.1080238987219801</v>
      </c>
      <c r="AC86" s="4">
        <v>45.764805246885203</v>
      </c>
      <c r="AD86" s="177">
        <v>4.1519360235428699</v>
      </c>
      <c r="AE86" s="4">
        <v>-14.3952635466964</v>
      </c>
      <c r="AF86" s="177">
        <v>6.1234087396686796</v>
      </c>
      <c r="AG86" s="4">
        <v>62.618487050295997</v>
      </c>
      <c r="AH86" s="177">
        <v>2.0324782028111601</v>
      </c>
      <c r="AI86" s="4">
        <v>60.441109936220002</v>
      </c>
      <c r="AJ86" s="177">
        <v>4.4779217441500903</v>
      </c>
      <c r="AK86" s="4">
        <v>63.445396934460199</v>
      </c>
      <c r="AL86" s="177">
        <v>2.8289786616616999</v>
      </c>
      <c r="AM86" s="4">
        <v>62.281758622186203</v>
      </c>
      <c r="AN86" s="177">
        <v>3.3802602055056199</v>
      </c>
      <c r="AO86" s="4">
        <v>1.8406486859662099</v>
      </c>
      <c r="AP86" s="177">
        <v>5.3624373936601399</v>
      </c>
      <c r="AQ86" s="4">
        <v>13.383227032837899</v>
      </c>
      <c r="AR86" s="177">
        <v>1.3405584624656599</v>
      </c>
      <c r="AS86" s="4">
        <v>12.3396561962526</v>
      </c>
      <c r="AT86" s="177">
        <v>2.6290245424977798</v>
      </c>
      <c r="AU86" s="4">
        <v>12.538076683783199</v>
      </c>
      <c r="AV86" s="177">
        <v>1.81440901721583</v>
      </c>
      <c r="AW86" s="4">
        <v>16.391562736895999</v>
      </c>
      <c r="AX86" s="177">
        <v>2.2012543829579401</v>
      </c>
      <c r="AY86" s="4">
        <v>4.0519065406434001</v>
      </c>
      <c r="AZ86" s="177">
        <v>3.0353394502544799</v>
      </c>
      <c r="BA86" s="4">
        <v>19.7819416761353</v>
      </c>
      <c r="BB86" s="177">
        <v>1.4967223548103199</v>
      </c>
      <c r="BC86" s="4">
        <v>20.354917481397599</v>
      </c>
      <c r="BD86" s="177">
        <v>2.8770214864360599</v>
      </c>
      <c r="BE86" s="4">
        <v>22.201211835809701</v>
      </c>
      <c r="BF86" s="177">
        <v>2.3198045532324398</v>
      </c>
      <c r="BG86" s="4">
        <v>13.9223427933065</v>
      </c>
      <c r="BH86" s="177">
        <v>2.5802023623694899</v>
      </c>
      <c r="BI86" s="4">
        <v>-6.4325746880910701</v>
      </c>
      <c r="BJ86" s="177">
        <v>4.2647145177483701</v>
      </c>
      <c r="BK86" s="4">
        <v>21.853873848801499</v>
      </c>
      <c r="BL86" s="177">
        <v>1.75198350967983</v>
      </c>
      <c r="BM86" s="4">
        <v>23.3101363328018</v>
      </c>
      <c r="BN86" s="177">
        <v>3.5191347532735402</v>
      </c>
      <c r="BO86" s="4">
        <v>23.097840106346599</v>
      </c>
      <c r="BP86" s="177">
        <v>2.4240622651186801</v>
      </c>
      <c r="BQ86" s="4">
        <v>18.128457791303099</v>
      </c>
      <c r="BR86" s="177">
        <v>2.9123571640624402</v>
      </c>
      <c r="BS86" s="4">
        <v>-5.1816785414986297</v>
      </c>
      <c r="BT86" s="177">
        <v>4.4459579029248602</v>
      </c>
      <c r="BU86" s="4">
        <v>9.6184898892172992</v>
      </c>
      <c r="BV86" s="177">
        <v>1.2498879598881301</v>
      </c>
      <c r="BW86" s="4">
        <v>10.897732940628501</v>
      </c>
      <c r="BX86" s="177">
        <v>2.6650420978907898</v>
      </c>
      <c r="BY86" s="4">
        <v>10.698901370570301</v>
      </c>
      <c r="BZ86" s="177">
        <v>1.8019396288071401</v>
      </c>
      <c r="CA86" s="4">
        <v>6.1905654078373402</v>
      </c>
      <c r="CB86" s="177">
        <v>1.81619680893388</v>
      </c>
      <c r="CC86" s="4">
        <v>-4.7071675327911597</v>
      </c>
      <c r="CD86" s="177">
        <v>3.4058463203707401</v>
      </c>
      <c r="CE86" s="4">
        <v>76.264384956362704</v>
      </c>
      <c r="CF86" s="177">
        <v>1.6629976204030901</v>
      </c>
      <c r="CG86" s="4">
        <v>80.119804723932702</v>
      </c>
      <c r="CH86" s="177">
        <v>3.32599090110637</v>
      </c>
      <c r="CI86" s="4">
        <v>75.511743201798595</v>
      </c>
      <c r="CJ86" s="177">
        <v>2.39722031039196</v>
      </c>
      <c r="CK86" s="4">
        <v>74.595285768239407</v>
      </c>
      <c r="CL86" s="177">
        <v>3.0529517544459099</v>
      </c>
      <c r="CM86" s="4">
        <v>-5.5245189556932202</v>
      </c>
      <c r="CN86" s="177">
        <v>4.6326068429534404</v>
      </c>
      <c r="CO86" s="4">
        <v>33.6559282730788</v>
      </c>
      <c r="CP86" s="177">
        <v>1.6952216461923399</v>
      </c>
      <c r="CQ86" s="4">
        <v>36.068382136897803</v>
      </c>
      <c r="CR86" s="177">
        <v>3.6969356411825198</v>
      </c>
      <c r="CS86" s="4">
        <v>32.725160622241198</v>
      </c>
      <c r="CT86" s="177">
        <v>2.4367370037409599</v>
      </c>
      <c r="CU86" s="4">
        <v>33.349816961153103</v>
      </c>
      <c r="CV86" s="177">
        <v>2.78562269734915</v>
      </c>
      <c r="CW86" s="4">
        <v>-2.71856517574468</v>
      </c>
      <c r="CX86" s="177">
        <v>4.4218803981813499</v>
      </c>
      <c r="CY86" s="4">
        <v>39.651445443755897</v>
      </c>
      <c r="CZ86" s="177">
        <v>2.1535399875608499</v>
      </c>
      <c r="DA86" s="4">
        <v>34.576373787883398</v>
      </c>
      <c r="DB86" s="177">
        <v>4.4253334116196097</v>
      </c>
      <c r="DC86" s="4">
        <v>40.537263082714098</v>
      </c>
      <c r="DD86" s="177">
        <v>2.8394178185187</v>
      </c>
      <c r="DE86" s="4">
        <v>42.240917912538599</v>
      </c>
      <c r="DF86" s="177">
        <v>3.6084480255089901</v>
      </c>
      <c r="DG86" s="4">
        <v>7.6645441246551496</v>
      </c>
      <c r="DH86" s="177">
        <v>5.9980844532894801</v>
      </c>
      <c r="DI86" s="4">
        <v>21.586672555118898</v>
      </c>
      <c r="DJ86" s="177">
        <v>3.0419405342794801</v>
      </c>
      <c r="DK86" s="4">
        <v>4.0429083930480001</v>
      </c>
      <c r="DL86" s="177">
        <v>2.2420297444631498</v>
      </c>
      <c r="DM86" s="4">
        <v>15.8171170723417</v>
      </c>
      <c r="DN86" s="177">
        <v>3.3922861649353302</v>
      </c>
      <c r="DO86" s="4">
        <v>25.624584416861101</v>
      </c>
      <c r="DP86" s="177">
        <v>3.2350440412182899</v>
      </c>
      <c r="DQ86" s="4">
        <v>-7.8327140249529599</v>
      </c>
      <c r="DR86" s="177">
        <v>2.47639821393784</v>
      </c>
      <c r="DS86" s="4">
        <v>-4.78843595962993</v>
      </c>
      <c r="DT86" s="177">
        <v>2.14161862114188</v>
      </c>
      <c r="DU86" s="4">
        <v>-1.74753368784837</v>
      </c>
      <c r="DV86" s="177">
        <v>2.9736267380279302</v>
      </c>
      <c r="DW86" s="4">
        <v>-7.5075578384836902E-2</v>
      </c>
      <c r="DX86" s="177">
        <v>1.81311965252139</v>
      </c>
      <c r="DY86" s="4">
        <v>11.790773393454</v>
      </c>
      <c r="DZ86" s="177">
        <v>2.9642809207601402</v>
      </c>
      <c r="EA86" s="4">
        <v>14.6884651090076</v>
      </c>
      <c r="EB86" s="177">
        <v>2.83754088091507</v>
      </c>
      <c r="EC86" s="4">
        <v>-4.4742397704931296</v>
      </c>
      <c r="ED86" s="177">
        <v>3.2286264834517802</v>
      </c>
      <c r="EE86" s="6"/>
      <c r="EF86" s="6"/>
      <c r="EG86" s="6"/>
      <c r="EH86" s="6"/>
      <c r="EI86" s="6"/>
      <c r="EJ86" s="6"/>
      <c r="EK86" s="6"/>
      <c r="EL86" s="6"/>
      <c r="EM86" s="6"/>
      <c r="EN86" s="6"/>
      <c r="EO86" s="6"/>
      <c r="EP86" s="6"/>
      <c r="EQ86" s="6"/>
      <c r="ER86" s="6"/>
      <c r="ES86" s="6"/>
      <c r="ET86" s="6"/>
      <c r="EU86" s="6"/>
      <c r="EV86" s="6"/>
      <c r="EW86" s="6"/>
      <c r="EX86" s="6"/>
      <c r="EY86" s="6"/>
      <c r="EZ86" s="8"/>
    </row>
    <row r="87" spans="1:156" ht="13" customHeight="1" x14ac:dyDescent="0.35">
      <c r="A87" s="103" t="s">
        <v>408</v>
      </c>
      <c r="B87" s="184">
        <v>1</v>
      </c>
      <c r="C87" s="109">
        <v>67.715516502204693</v>
      </c>
      <c r="D87" s="183">
        <v>1.66282395486486</v>
      </c>
      <c r="E87" s="109">
        <v>72.665794027083393</v>
      </c>
      <c r="F87" s="183">
        <v>4.7027671876084503</v>
      </c>
      <c r="G87" s="109">
        <v>69.505101460276094</v>
      </c>
      <c r="H87" s="183">
        <v>2.4105159094617998</v>
      </c>
      <c r="I87" s="109">
        <v>63.428762476085403</v>
      </c>
      <c r="J87" s="183">
        <v>2.84596850566653</v>
      </c>
      <c r="K87" s="109">
        <v>-9.2370315509979903</v>
      </c>
      <c r="L87" s="183">
        <v>5.6627080960113201</v>
      </c>
      <c r="M87" s="109">
        <v>8.4793232073800802</v>
      </c>
      <c r="N87" s="183">
        <v>1.1335142867896499</v>
      </c>
      <c r="O87" s="109">
        <v>11.217626331518501</v>
      </c>
      <c r="P87" s="183">
        <v>3.3636146193844101</v>
      </c>
      <c r="Q87" s="109">
        <v>10.1488603915561</v>
      </c>
      <c r="R87" s="183">
        <v>2.07612544448412</v>
      </c>
      <c r="S87" s="109">
        <v>5.4419613074866202</v>
      </c>
      <c r="T87" s="183">
        <v>1.20319709674201</v>
      </c>
      <c r="U87" s="109">
        <v>-5.7756650240319196</v>
      </c>
      <c r="V87" s="183">
        <v>3.6917212630448901</v>
      </c>
      <c r="W87" s="109">
        <v>32.301588372679497</v>
      </c>
      <c r="X87" s="183">
        <v>1.8507967592743499</v>
      </c>
      <c r="Y87" s="109">
        <v>32.758321901384903</v>
      </c>
      <c r="Z87" s="183">
        <v>4.9624124259929401</v>
      </c>
      <c r="AA87" s="109">
        <v>36.204304235979002</v>
      </c>
      <c r="AB87" s="183">
        <v>2.9801853487334702</v>
      </c>
      <c r="AC87" s="109">
        <v>28.0707369430291</v>
      </c>
      <c r="AD87" s="183">
        <v>2.6642994537279501</v>
      </c>
      <c r="AE87" s="109">
        <v>-4.6875849583558402</v>
      </c>
      <c r="AF87" s="183">
        <v>5.8531922452466603</v>
      </c>
      <c r="AG87" s="109">
        <v>36.476948025970799</v>
      </c>
      <c r="AH87" s="183">
        <v>2.0228412429347098</v>
      </c>
      <c r="AI87" s="109">
        <v>39.317219300457097</v>
      </c>
      <c r="AJ87" s="183">
        <v>5.25472263181386</v>
      </c>
      <c r="AK87" s="109">
        <v>36.43652472358</v>
      </c>
      <c r="AL87" s="183">
        <v>3.2375079082526899</v>
      </c>
      <c r="AM87" s="109">
        <v>35.171599358672097</v>
      </c>
      <c r="AN87" s="183">
        <v>3.0378261609534598</v>
      </c>
      <c r="AO87" s="109">
        <v>-4.1456199417850303</v>
      </c>
      <c r="AP87" s="183">
        <v>5.78041327759877</v>
      </c>
      <c r="AQ87" s="109">
        <v>12.9863712779292</v>
      </c>
      <c r="AR87" s="183">
        <v>1.2784866902972101</v>
      </c>
      <c r="AS87" s="109">
        <v>8.6145807539511701</v>
      </c>
      <c r="AT87" s="183">
        <v>2.64880428459659</v>
      </c>
      <c r="AU87" s="109">
        <v>12.399749165883801</v>
      </c>
      <c r="AV87" s="183">
        <v>1.7325890594403599</v>
      </c>
      <c r="AW87" s="109">
        <v>15.501587213121001</v>
      </c>
      <c r="AX87" s="183">
        <v>2.2025342254170299</v>
      </c>
      <c r="AY87" s="109">
        <v>6.8870064591698696</v>
      </c>
      <c r="AZ87" s="183">
        <v>3.3651825693474602</v>
      </c>
      <c r="BA87" s="109">
        <v>17.2215311461905</v>
      </c>
      <c r="BB87" s="183">
        <v>1.3827920246610701</v>
      </c>
      <c r="BC87" s="109">
        <v>19.378919547113899</v>
      </c>
      <c r="BD87" s="183">
        <v>3.9383262540565198</v>
      </c>
      <c r="BE87" s="109">
        <v>18.5253293103078</v>
      </c>
      <c r="BF87" s="183">
        <v>2.2976392580314098</v>
      </c>
      <c r="BG87" s="109">
        <v>15.2465680782357</v>
      </c>
      <c r="BH87" s="183">
        <v>2.25448563786522</v>
      </c>
      <c r="BI87" s="109">
        <v>-4.1323514688782197</v>
      </c>
      <c r="BJ87" s="183">
        <v>4.3946002628532899</v>
      </c>
      <c r="BK87" s="109">
        <v>30.701288323475499</v>
      </c>
      <c r="BL87" s="183">
        <v>1.8704005063890301</v>
      </c>
      <c r="BM87" s="109">
        <v>32.733069175781303</v>
      </c>
      <c r="BN87" s="183">
        <v>4.8766530936233696</v>
      </c>
      <c r="BO87" s="109">
        <v>32.722945696025398</v>
      </c>
      <c r="BP87" s="183">
        <v>2.95119971888123</v>
      </c>
      <c r="BQ87" s="109">
        <v>28.461255416550099</v>
      </c>
      <c r="BR87" s="183">
        <v>2.4782740305009199</v>
      </c>
      <c r="BS87" s="109">
        <v>-4.2718137592312004</v>
      </c>
      <c r="BT87" s="183">
        <v>5.7244574243045498</v>
      </c>
      <c r="BU87" s="109">
        <v>28.035300923038701</v>
      </c>
      <c r="BV87" s="183">
        <v>1.7095757672090499</v>
      </c>
      <c r="BW87" s="109">
        <v>36.1783076973025</v>
      </c>
      <c r="BX87" s="183">
        <v>3.867896086085</v>
      </c>
      <c r="BY87" s="109">
        <v>27.391495930409398</v>
      </c>
      <c r="BZ87" s="183">
        <v>2.2570881145227002</v>
      </c>
      <c r="CA87" s="109">
        <v>25.128524322026799</v>
      </c>
      <c r="CB87" s="183">
        <v>2.6632368128988602</v>
      </c>
      <c r="CC87" s="109">
        <v>-11.0497833752757</v>
      </c>
      <c r="CD87" s="183">
        <v>4.7643304449978698</v>
      </c>
      <c r="CE87" s="109">
        <v>67.984753908623304</v>
      </c>
      <c r="CF87" s="183">
        <v>2.0892272964785299</v>
      </c>
      <c r="CG87" s="109">
        <v>79.195620356445602</v>
      </c>
      <c r="CH87" s="183">
        <v>3.71931490552794</v>
      </c>
      <c r="CI87" s="109">
        <v>69.811098903541406</v>
      </c>
      <c r="CJ87" s="183">
        <v>3.0230842631454902</v>
      </c>
      <c r="CK87" s="109">
        <v>62.076085385607101</v>
      </c>
      <c r="CL87" s="183">
        <v>3.5599765691216301</v>
      </c>
      <c r="CM87" s="109">
        <v>-17.1195349708386</v>
      </c>
      <c r="CN87" s="183">
        <v>4.7904690657240403</v>
      </c>
      <c r="CO87" s="109">
        <v>29.6554525939145</v>
      </c>
      <c r="CP87" s="183">
        <v>2.1866021472472701</v>
      </c>
      <c r="CQ87" s="109">
        <v>32.587546805135503</v>
      </c>
      <c r="CR87" s="183">
        <v>4.9691606057316804</v>
      </c>
      <c r="CS87" s="109">
        <v>32.670975075134599</v>
      </c>
      <c r="CT87" s="183">
        <v>3.4365047145725698</v>
      </c>
      <c r="CU87" s="109">
        <v>25.424090550168302</v>
      </c>
      <c r="CV87" s="183">
        <v>2.31216606800943</v>
      </c>
      <c r="CW87" s="109">
        <v>-7.1634562549672101</v>
      </c>
      <c r="CX87" s="183">
        <v>5.3829257863601603</v>
      </c>
      <c r="CY87" s="109">
        <v>40.367799419746298</v>
      </c>
      <c r="CZ87" s="183">
        <v>1.9705074220308301</v>
      </c>
      <c r="DA87" s="109">
        <v>35.861710983884102</v>
      </c>
      <c r="DB87" s="183">
        <v>5.1698026000555499</v>
      </c>
      <c r="DC87" s="109">
        <v>42.7391480589636</v>
      </c>
      <c r="DD87" s="183">
        <v>3.41889635803253</v>
      </c>
      <c r="DE87" s="109">
        <v>40.041978587383603</v>
      </c>
      <c r="DF87" s="183">
        <v>2.97514082465857</v>
      </c>
      <c r="DG87" s="109">
        <v>4.1802676034995399</v>
      </c>
      <c r="DH87" s="183">
        <v>6.1399110882911199</v>
      </c>
      <c r="DI87" s="109">
        <v>-8.1888701125321397</v>
      </c>
      <c r="DJ87" s="183">
        <v>2.6646110100365998</v>
      </c>
      <c r="DK87" s="109">
        <v>-9.7870984281957103</v>
      </c>
      <c r="DL87" s="183">
        <v>2.0172289870457099</v>
      </c>
      <c r="DM87" s="109">
        <v>-7.9475608604326196</v>
      </c>
      <c r="DN87" s="183">
        <v>2.70465622805999</v>
      </c>
      <c r="DO87" s="109">
        <v>-16.309203323829902</v>
      </c>
      <c r="DP87" s="183">
        <v>3.4627422099673701</v>
      </c>
      <c r="DQ87" s="109">
        <v>-24.955511734869098</v>
      </c>
      <c r="DR87" s="183">
        <v>2.8228924499282799</v>
      </c>
      <c r="DS87" s="109">
        <v>-16.901713897752899</v>
      </c>
      <c r="DT87" s="183">
        <v>2.7178575329974</v>
      </c>
      <c r="DU87" s="109">
        <v>-14.975128653757499</v>
      </c>
      <c r="DV87" s="183">
        <v>3.5089693219120099</v>
      </c>
      <c r="DW87" s="109">
        <v>5.2717670529047798</v>
      </c>
      <c r="DX87" s="183">
        <v>2.4332410801094202</v>
      </c>
      <c r="DY87" s="109">
        <v>-3.9736830089428601</v>
      </c>
      <c r="DZ87" s="183">
        <v>3.22531114560483</v>
      </c>
      <c r="EA87" s="109">
        <v>14.297727805826399</v>
      </c>
      <c r="EB87" s="183">
        <v>2.6040731793379299</v>
      </c>
      <c r="EC87" s="109">
        <v>-16.446088426469199</v>
      </c>
      <c r="ED87" s="183">
        <v>3.2924924298970999</v>
      </c>
      <c r="EE87" s="9"/>
      <c r="EF87" s="9"/>
      <c r="EG87" s="9"/>
      <c r="EH87" s="9"/>
      <c r="EI87" s="9"/>
      <c r="EJ87" s="9"/>
      <c r="EK87" s="9"/>
      <c r="EL87" s="9"/>
      <c r="EM87" s="9"/>
      <c r="EN87" s="9"/>
      <c r="EO87" s="9"/>
      <c r="EP87" s="9"/>
      <c r="EQ87" s="9"/>
      <c r="ER87" s="9"/>
      <c r="ES87" s="9"/>
      <c r="ET87" s="9"/>
      <c r="EU87" s="9"/>
      <c r="EV87" s="9"/>
      <c r="EW87" s="9"/>
      <c r="EX87" s="9"/>
      <c r="EY87" s="9"/>
      <c r="EZ87" s="10"/>
    </row>
    <row r="88" spans="1:156" ht="13" customHeight="1" x14ac:dyDescent="0.35">
      <c r="A88" s="3"/>
      <c r="B88" s="111"/>
      <c r="C88" s="4" t="s">
        <v>2308</v>
      </c>
      <c r="D88" s="177" t="s">
        <v>2309</v>
      </c>
      <c r="E88" s="4" t="s">
        <v>2440</v>
      </c>
      <c r="F88" s="177" t="s">
        <v>2441</v>
      </c>
      <c r="G88" s="4" t="s">
        <v>2442</v>
      </c>
      <c r="H88" s="177" t="s">
        <v>2443</v>
      </c>
      <c r="I88" s="4" t="s">
        <v>2444</v>
      </c>
      <c r="J88" s="177" t="s">
        <v>2445</v>
      </c>
      <c r="K88" s="4" t="s">
        <v>2446</v>
      </c>
      <c r="L88" s="177" t="s">
        <v>2447</v>
      </c>
      <c r="M88" s="4" t="s">
        <v>2316</v>
      </c>
      <c r="N88" s="177" t="s">
        <v>2317</v>
      </c>
      <c r="O88" s="4" t="s">
        <v>2448</v>
      </c>
      <c r="P88" s="177" t="s">
        <v>2449</v>
      </c>
      <c r="Q88" s="4" t="s">
        <v>2450</v>
      </c>
      <c r="R88" s="177" t="s">
        <v>2451</v>
      </c>
      <c r="S88" s="4" t="s">
        <v>2452</v>
      </c>
      <c r="T88" s="177" t="s">
        <v>2453</v>
      </c>
      <c r="U88" s="4" t="s">
        <v>2454</v>
      </c>
      <c r="V88" s="177" t="s">
        <v>2455</v>
      </c>
      <c r="W88" s="4" t="s">
        <v>2324</v>
      </c>
      <c r="X88" s="177" t="s">
        <v>2325</v>
      </c>
      <c r="Y88" s="4" t="s">
        <v>2456</v>
      </c>
      <c r="Z88" s="177" t="s">
        <v>2457</v>
      </c>
      <c r="AA88" s="4" t="s">
        <v>2458</v>
      </c>
      <c r="AB88" s="177" t="s">
        <v>2459</v>
      </c>
      <c r="AC88" s="4" t="s">
        <v>2460</v>
      </c>
      <c r="AD88" s="177" t="s">
        <v>2461</v>
      </c>
      <c r="AE88" s="4" t="s">
        <v>2462</v>
      </c>
      <c r="AF88" s="177" t="s">
        <v>2463</v>
      </c>
      <c r="AG88" s="4" t="s">
        <v>2332</v>
      </c>
      <c r="AH88" s="177" t="s">
        <v>2333</v>
      </c>
      <c r="AI88" s="4" t="s">
        <v>2464</v>
      </c>
      <c r="AJ88" s="177" t="s">
        <v>2465</v>
      </c>
      <c r="AK88" s="4" t="s">
        <v>2466</v>
      </c>
      <c r="AL88" s="177" t="s">
        <v>2467</v>
      </c>
      <c r="AM88" s="4" t="s">
        <v>2468</v>
      </c>
      <c r="AN88" s="177" t="s">
        <v>2469</v>
      </c>
      <c r="AO88" s="4" t="s">
        <v>2470</v>
      </c>
      <c r="AP88" s="177" t="s">
        <v>2471</v>
      </c>
      <c r="AQ88" s="4" t="s">
        <v>2340</v>
      </c>
      <c r="AR88" s="177" t="s">
        <v>2341</v>
      </c>
      <c r="AS88" s="4" t="s">
        <v>2472</v>
      </c>
      <c r="AT88" s="177" t="s">
        <v>2473</v>
      </c>
      <c r="AU88" s="4" t="s">
        <v>2474</v>
      </c>
      <c r="AV88" s="177" t="s">
        <v>2475</v>
      </c>
      <c r="AW88" s="4" t="s">
        <v>2476</v>
      </c>
      <c r="AX88" s="177" t="s">
        <v>2477</v>
      </c>
      <c r="AY88" s="4" t="s">
        <v>2478</v>
      </c>
      <c r="AZ88" s="177" t="s">
        <v>2479</v>
      </c>
      <c r="BA88" s="4" t="s">
        <v>2348</v>
      </c>
      <c r="BB88" s="177" t="s">
        <v>2349</v>
      </c>
      <c r="BC88" s="4" t="s">
        <v>2480</v>
      </c>
      <c r="BD88" s="177" t="s">
        <v>2481</v>
      </c>
      <c r="BE88" s="4" t="s">
        <v>2482</v>
      </c>
      <c r="BF88" s="177" t="s">
        <v>2483</v>
      </c>
      <c r="BG88" s="4" t="s">
        <v>2484</v>
      </c>
      <c r="BH88" s="177" t="s">
        <v>2485</v>
      </c>
      <c r="BI88" s="4" t="s">
        <v>2486</v>
      </c>
      <c r="BJ88" s="177" t="s">
        <v>2487</v>
      </c>
      <c r="BK88" s="4" t="s">
        <v>2356</v>
      </c>
      <c r="BL88" s="177" t="s">
        <v>2357</v>
      </c>
      <c r="BM88" s="4" t="s">
        <v>2488</v>
      </c>
      <c r="BN88" s="177" t="s">
        <v>2489</v>
      </c>
      <c r="BO88" s="4" t="s">
        <v>2490</v>
      </c>
      <c r="BP88" s="177" t="s">
        <v>2491</v>
      </c>
      <c r="BQ88" s="4" t="s">
        <v>2492</v>
      </c>
      <c r="BR88" s="177" t="s">
        <v>2493</v>
      </c>
      <c r="BS88" s="4" t="s">
        <v>2494</v>
      </c>
      <c r="BT88" s="177" t="s">
        <v>2495</v>
      </c>
      <c r="BU88" s="4" t="s">
        <v>2364</v>
      </c>
      <c r="BV88" s="177" t="s">
        <v>2365</v>
      </c>
      <c r="BW88" s="4" t="s">
        <v>2496</v>
      </c>
      <c r="BX88" s="177" t="s">
        <v>2497</v>
      </c>
      <c r="BY88" s="4" t="s">
        <v>2498</v>
      </c>
      <c r="BZ88" s="177" t="s">
        <v>2499</v>
      </c>
      <c r="CA88" s="4" t="s">
        <v>2500</v>
      </c>
      <c r="CB88" s="177" t="s">
        <v>2501</v>
      </c>
      <c r="CC88" s="4" t="s">
        <v>2502</v>
      </c>
      <c r="CD88" s="177" t="s">
        <v>2503</v>
      </c>
      <c r="CE88" s="4" t="s">
        <v>2372</v>
      </c>
      <c r="CF88" s="177" t="s">
        <v>2373</v>
      </c>
      <c r="CG88" s="4" t="s">
        <v>2504</v>
      </c>
      <c r="CH88" s="177" t="s">
        <v>2505</v>
      </c>
      <c r="CI88" s="4" t="s">
        <v>2506</v>
      </c>
      <c r="CJ88" s="177" t="s">
        <v>2507</v>
      </c>
      <c r="CK88" s="4" t="s">
        <v>2508</v>
      </c>
      <c r="CL88" s="177" t="s">
        <v>2509</v>
      </c>
      <c r="CM88" s="4" t="s">
        <v>2510</v>
      </c>
      <c r="CN88" s="177" t="s">
        <v>2511</v>
      </c>
      <c r="CO88" s="4" t="s">
        <v>2380</v>
      </c>
      <c r="CP88" s="177" t="s">
        <v>2381</v>
      </c>
      <c r="CQ88" s="4" t="s">
        <v>2512</v>
      </c>
      <c r="CR88" s="177" t="s">
        <v>2513</v>
      </c>
      <c r="CS88" s="4" t="s">
        <v>2514</v>
      </c>
      <c r="CT88" s="177" t="s">
        <v>2515</v>
      </c>
      <c r="CU88" s="4" t="s">
        <v>2516</v>
      </c>
      <c r="CV88" s="177" t="s">
        <v>2517</v>
      </c>
      <c r="CW88" s="4" t="s">
        <v>2518</v>
      </c>
      <c r="CX88" s="177" t="s">
        <v>2519</v>
      </c>
      <c r="CY88" s="4" t="s">
        <v>2388</v>
      </c>
      <c r="CZ88" s="177" t="s">
        <v>2389</v>
      </c>
      <c r="DA88" s="4" t="s">
        <v>2520</v>
      </c>
      <c r="DB88" s="177" t="s">
        <v>2521</v>
      </c>
      <c r="DC88" s="4" t="s">
        <v>2522</v>
      </c>
      <c r="DD88" s="177" t="s">
        <v>2523</v>
      </c>
      <c r="DE88" s="4" t="s">
        <v>2524</v>
      </c>
      <c r="DF88" s="177" t="s">
        <v>2525</v>
      </c>
      <c r="DG88" s="4" t="s">
        <v>2526</v>
      </c>
      <c r="DH88" s="177" t="s">
        <v>2527</v>
      </c>
      <c r="DI88" s="6" t="s">
        <v>2396</v>
      </c>
      <c r="DJ88" s="6" t="s">
        <v>2397</v>
      </c>
      <c r="DK88" s="6" t="s">
        <v>2398</v>
      </c>
      <c r="DL88" s="6" t="s">
        <v>2399</v>
      </c>
      <c r="DM88" s="6" t="s">
        <v>2400</v>
      </c>
      <c r="DN88" s="6" t="s">
        <v>2401</v>
      </c>
      <c r="DO88" s="6" t="s">
        <v>2402</v>
      </c>
      <c r="DP88" s="6" t="s">
        <v>2403</v>
      </c>
      <c r="DQ88" s="6" t="s">
        <v>2404</v>
      </c>
      <c r="DR88" s="6" t="s">
        <v>2405</v>
      </c>
      <c r="DS88" s="6" t="s">
        <v>2406</v>
      </c>
      <c r="DT88" s="6" t="s">
        <v>2407</v>
      </c>
      <c r="DU88" s="6" t="s">
        <v>2408</v>
      </c>
      <c r="DV88" s="6" t="s">
        <v>2409</v>
      </c>
      <c r="DW88" s="6" t="s">
        <v>2410</v>
      </c>
      <c r="DX88" s="6" t="s">
        <v>2411</v>
      </c>
      <c r="DY88" s="6" t="s">
        <v>2412</v>
      </c>
      <c r="DZ88" s="6" t="s">
        <v>2413</v>
      </c>
      <c r="EA88" s="6" t="s">
        <v>2414</v>
      </c>
      <c r="EB88" s="6" t="s">
        <v>2415</v>
      </c>
      <c r="EC88" s="6" t="s">
        <v>2416</v>
      </c>
      <c r="ED88" s="6" t="s">
        <v>2417</v>
      </c>
      <c r="EE88" s="4" t="s">
        <v>2418</v>
      </c>
      <c r="EF88" s="177" t="s">
        <v>2419</v>
      </c>
      <c r="EG88" s="4" t="s">
        <v>2420</v>
      </c>
      <c r="EH88" s="177" t="s">
        <v>2421</v>
      </c>
      <c r="EI88" s="4" t="s">
        <v>2422</v>
      </c>
      <c r="EJ88" s="177" t="s">
        <v>2423</v>
      </c>
      <c r="EK88" s="4" t="s">
        <v>2424</v>
      </c>
      <c r="EL88" s="177" t="s">
        <v>2425</v>
      </c>
      <c r="EM88" s="4" t="s">
        <v>2426</v>
      </c>
      <c r="EN88" s="177" t="s">
        <v>2427</v>
      </c>
      <c r="EO88" s="4" t="s">
        <v>2428</v>
      </c>
      <c r="EP88" s="177" t="s">
        <v>2429</v>
      </c>
      <c r="EQ88" s="4" t="s">
        <v>2430</v>
      </c>
      <c r="ER88" s="177" t="s">
        <v>2431</v>
      </c>
      <c r="ES88" s="4" t="s">
        <v>2432</v>
      </c>
      <c r="ET88" s="177" t="s">
        <v>2433</v>
      </c>
      <c r="EU88" s="4" t="s">
        <v>2434</v>
      </c>
      <c r="EV88" s="177" t="s">
        <v>2435</v>
      </c>
      <c r="EW88" s="4" t="s">
        <v>2436</v>
      </c>
      <c r="EX88" s="177" t="s">
        <v>2437</v>
      </c>
      <c r="EY88" s="4" t="s">
        <v>2438</v>
      </c>
      <c r="EZ88" s="196" t="s">
        <v>2439</v>
      </c>
    </row>
    <row r="89" spans="1:156" ht="13" customHeight="1" x14ac:dyDescent="0.35">
      <c r="A89" s="3" t="s">
        <v>365</v>
      </c>
      <c r="B89" s="111">
        <v>3</v>
      </c>
      <c r="C89" s="4">
        <v>58.075868016841</v>
      </c>
      <c r="D89" s="177">
        <v>1.22657943824239</v>
      </c>
      <c r="E89" s="4">
        <v>67.931625940272895</v>
      </c>
      <c r="F89" s="177">
        <v>4.7302688148186904</v>
      </c>
      <c r="G89" s="4">
        <v>58.434156155011102</v>
      </c>
      <c r="H89" s="177">
        <v>1.53153213292218</v>
      </c>
      <c r="I89" s="4">
        <v>56.037252393655301</v>
      </c>
      <c r="J89" s="177">
        <v>1.9217259639022899</v>
      </c>
      <c r="K89" s="4">
        <v>-11.8943735466177</v>
      </c>
      <c r="L89" s="177">
        <v>5.2825382871381397</v>
      </c>
      <c r="M89" s="4">
        <v>15.524615744044199</v>
      </c>
      <c r="N89" s="177">
        <v>0.88155319402705901</v>
      </c>
      <c r="O89" s="4">
        <v>21.632886590578099</v>
      </c>
      <c r="P89" s="177">
        <v>4.4952112159834101</v>
      </c>
      <c r="Q89" s="4">
        <v>15.820582358227499</v>
      </c>
      <c r="R89" s="177">
        <v>1.14757477530615</v>
      </c>
      <c r="S89" s="4">
        <v>14.1224340446594</v>
      </c>
      <c r="T89" s="177">
        <v>1.33607477344196</v>
      </c>
      <c r="U89" s="4">
        <v>-7.5104525459187803</v>
      </c>
      <c r="V89" s="177">
        <v>4.5945519538990096</v>
      </c>
      <c r="W89" s="4">
        <v>30.228281120686699</v>
      </c>
      <c r="X89" s="177">
        <v>1.23384319413318</v>
      </c>
      <c r="Y89" s="4">
        <v>38.256408912799898</v>
      </c>
      <c r="Z89" s="177">
        <v>4.7713820078933704</v>
      </c>
      <c r="AA89" s="4">
        <v>28.532196975404101</v>
      </c>
      <c r="AB89" s="177">
        <v>1.5813050877272501</v>
      </c>
      <c r="AC89" s="4">
        <v>31.310891029139</v>
      </c>
      <c r="AD89" s="177">
        <v>1.69216901848524</v>
      </c>
      <c r="AE89" s="4">
        <v>-6.9455178836608598</v>
      </c>
      <c r="AF89" s="177">
        <v>4.9164080790184004</v>
      </c>
      <c r="AG89" s="4">
        <v>32.025726297233</v>
      </c>
      <c r="AH89" s="177">
        <v>1.17490988334444</v>
      </c>
      <c r="AI89" s="4">
        <v>33.483987264668698</v>
      </c>
      <c r="AJ89" s="177">
        <v>3.9556011019448598</v>
      </c>
      <c r="AK89" s="4">
        <v>30.033749391244498</v>
      </c>
      <c r="AL89" s="177">
        <v>1.4421996769030001</v>
      </c>
      <c r="AM89" s="4">
        <v>34.4529185814567</v>
      </c>
      <c r="AN89" s="177">
        <v>1.91335087922724</v>
      </c>
      <c r="AO89" s="4">
        <v>0.96893131678807298</v>
      </c>
      <c r="AP89" s="177">
        <v>4.28847378934781</v>
      </c>
      <c r="AQ89" s="4">
        <v>36.467627582012099</v>
      </c>
      <c r="AR89" s="177">
        <v>0.99137263074767501</v>
      </c>
      <c r="AS89" s="4">
        <v>35.880036757095198</v>
      </c>
      <c r="AT89" s="177">
        <v>4.33046185790006</v>
      </c>
      <c r="AU89" s="4">
        <v>37.621533721529097</v>
      </c>
      <c r="AV89" s="177">
        <v>1.40459733289542</v>
      </c>
      <c r="AW89" s="4">
        <v>34.934551541911802</v>
      </c>
      <c r="AX89" s="177">
        <v>1.66032828457832</v>
      </c>
      <c r="AY89" s="4">
        <v>-0.945485215183403</v>
      </c>
      <c r="AZ89" s="177">
        <v>4.57201284045117</v>
      </c>
      <c r="BA89" s="4">
        <v>23.394429108058301</v>
      </c>
      <c r="BB89" s="177">
        <v>0.97620792523253497</v>
      </c>
      <c r="BC89" s="4">
        <v>29.182632866338999</v>
      </c>
      <c r="BD89" s="177">
        <v>4.5490038839508804</v>
      </c>
      <c r="BE89" s="4">
        <v>21.7193355074542</v>
      </c>
      <c r="BF89" s="177">
        <v>1.3540023113068</v>
      </c>
      <c r="BG89" s="4">
        <v>24.755659032637698</v>
      </c>
      <c r="BH89" s="177">
        <v>1.5585785418039799</v>
      </c>
      <c r="BI89" s="4">
        <v>-4.4269738337012798</v>
      </c>
      <c r="BJ89" s="177">
        <v>4.5565194683014596</v>
      </c>
      <c r="BK89" s="4">
        <v>32.171928670585501</v>
      </c>
      <c r="BL89" s="177">
        <v>1.2085290655352401</v>
      </c>
      <c r="BM89" s="4">
        <v>39.071600048666298</v>
      </c>
      <c r="BN89" s="177">
        <v>5.03649998980924</v>
      </c>
      <c r="BO89" s="4">
        <v>32.149207226496998</v>
      </c>
      <c r="BP89" s="177">
        <v>1.5429859581435701</v>
      </c>
      <c r="BQ89" s="4">
        <v>31.011868694781501</v>
      </c>
      <c r="BR89" s="177">
        <v>1.9119039142299901</v>
      </c>
      <c r="BS89" s="4">
        <v>-8.0597313538847999</v>
      </c>
      <c r="BT89" s="177">
        <v>5.2912421430060999</v>
      </c>
      <c r="BU89" s="4">
        <v>23.524527554173002</v>
      </c>
      <c r="BV89" s="177">
        <v>0.84493734700669898</v>
      </c>
      <c r="BW89" s="4">
        <v>23.116410387224398</v>
      </c>
      <c r="BX89" s="177">
        <v>3.65593441897474</v>
      </c>
      <c r="BY89" s="4">
        <v>24.167838863447798</v>
      </c>
      <c r="BZ89" s="177">
        <v>1.24071269095686</v>
      </c>
      <c r="CA89" s="4">
        <v>22.627207499488598</v>
      </c>
      <c r="CB89" s="177">
        <v>1.5142724937745899</v>
      </c>
      <c r="CC89" s="4">
        <v>-0.48920288773574699</v>
      </c>
      <c r="CD89" s="177">
        <v>4.2271360285953197</v>
      </c>
      <c r="CE89" s="4">
        <v>40.884259926749301</v>
      </c>
      <c r="CF89" s="177">
        <v>1.2267881084557799</v>
      </c>
      <c r="CG89" s="4">
        <v>43.806803109921702</v>
      </c>
      <c r="CH89" s="177">
        <v>4.8392141159218802</v>
      </c>
      <c r="CI89" s="4">
        <v>39.9630420569233</v>
      </c>
      <c r="CJ89" s="177">
        <v>1.41692793531966</v>
      </c>
      <c r="CK89" s="4">
        <v>41.677033164150103</v>
      </c>
      <c r="CL89" s="177">
        <v>1.9931602955746599</v>
      </c>
      <c r="CM89" s="4">
        <v>-2.1297699457716002</v>
      </c>
      <c r="CN89" s="177">
        <v>5.0315671715998302</v>
      </c>
      <c r="CO89" s="4">
        <v>16.993898626205901</v>
      </c>
      <c r="CP89" s="177">
        <v>0.89949947012112397</v>
      </c>
      <c r="CQ89" s="4">
        <v>21.838777313367402</v>
      </c>
      <c r="CR89" s="177">
        <v>4.4375207010943898</v>
      </c>
      <c r="CS89" s="4">
        <v>17.453018139603198</v>
      </c>
      <c r="CT89" s="177">
        <v>1.19645847725642</v>
      </c>
      <c r="CU89" s="4">
        <v>15.559848431977899</v>
      </c>
      <c r="CV89" s="177">
        <v>1.17917355516669</v>
      </c>
      <c r="CW89" s="4">
        <v>-6.2789288813895299</v>
      </c>
      <c r="CX89" s="177">
        <v>4.7030896412176801</v>
      </c>
      <c r="CY89" s="4">
        <v>45.033541222084096</v>
      </c>
      <c r="CZ89" s="177">
        <v>1.2203760951859799</v>
      </c>
      <c r="DA89" s="4">
        <v>44.849501168142297</v>
      </c>
      <c r="DB89" s="177">
        <v>3.55511601903856</v>
      </c>
      <c r="DC89" s="4">
        <v>46.300968522237497</v>
      </c>
      <c r="DD89" s="177">
        <v>1.7403554669827099</v>
      </c>
      <c r="DE89" s="4">
        <v>43.320090940508898</v>
      </c>
      <c r="DF89" s="177">
        <v>1.87231037575235</v>
      </c>
      <c r="DG89" s="4">
        <v>-1.5294102276334101</v>
      </c>
      <c r="DH89" s="177">
        <v>4.2415786656388397</v>
      </c>
      <c r="DI89" s="6"/>
      <c r="DJ89" s="6"/>
      <c r="DK89" s="6"/>
      <c r="DL89" s="6"/>
      <c r="DM89" s="6"/>
      <c r="DN89" s="6"/>
      <c r="DO89" s="6"/>
      <c r="DP89" s="6"/>
      <c r="DQ89" s="6"/>
      <c r="DR89" s="6"/>
      <c r="DS89" s="6"/>
      <c r="DT89" s="6"/>
      <c r="DU89" s="6"/>
      <c r="DV89" s="6"/>
      <c r="DW89" s="6"/>
      <c r="DX89" s="6"/>
      <c r="DY89" s="6"/>
      <c r="DZ89" s="6"/>
      <c r="EA89" s="6"/>
      <c r="EB89" s="6"/>
      <c r="EC89" s="6"/>
      <c r="ED89" s="6"/>
      <c r="EE89" s="4">
        <v>-2.7913490762750701</v>
      </c>
      <c r="EF89" s="177">
        <v>1.86105893395434</v>
      </c>
      <c r="EG89" s="4">
        <v>3.3232282902854799</v>
      </c>
      <c r="EH89" s="177">
        <v>1.29740180751495</v>
      </c>
      <c r="EI89" s="4">
        <v>2.79525435318642</v>
      </c>
      <c r="EJ89" s="177">
        <v>1.7135158701812001</v>
      </c>
      <c r="EK89" s="4">
        <v>3.9492389483054402</v>
      </c>
      <c r="EL89" s="177">
        <v>1.5702657723331701</v>
      </c>
      <c r="EM89" s="4">
        <v>3.92088112348479</v>
      </c>
      <c r="EN89" s="177">
        <v>1.4879819656948501</v>
      </c>
      <c r="EO89" s="4">
        <v>4.5255397544144502</v>
      </c>
      <c r="EP89" s="177">
        <v>1.52281631505639</v>
      </c>
      <c r="EQ89" s="4">
        <v>5.8654156211327404</v>
      </c>
      <c r="ER89" s="177">
        <v>1.60813020010212</v>
      </c>
      <c r="ES89" s="4">
        <v>0.34103022799091698</v>
      </c>
      <c r="ET89" s="177">
        <v>1.2448242995351599</v>
      </c>
      <c r="EU89" s="4">
        <v>3.0437073309271101</v>
      </c>
      <c r="EV89" s="177">
        <v>1.6589715087522201</v>
      </c>
      <c r="EW89" s="4">
        <v>-2.1894602000259602</v>
      </c>
      <c r="EX89" s="177">
        <v>1.3503707622717001</v>
      </c>
      <c r="EY89" s="4">
        <v>5.9242980853135299</v>
      </c>
      <c r="EZ89" s="196">
        <v>1.86559083751983</v>
      </c>
    </row>
    <row r="90" spans="1:156" ht="13" customHeight="1" x14ac:dyDescent="0.35">
      <c r="A90" s="3" t="s">
        <v>368</v>
      </c>
      <c r="B90" s="111">
        <v>3</v>
      </c>
      <c r="C90" s="4">
        <v>70.390193238203906</v>
      </c>
      <c r="D90" s="177">
        <v>1.13942114298986</v>
      </c>
      <c r="E90" s="4">
        <v>67.166402537623199</v>
      </c>
      <c r="F90" s="177">
        <v>8.3321959883506391</v>
      </c>
      <c r="G90" s="4">
        <v>68.627446842133295</v>
      </c>
      <c r="H90" s="177">
        <v>1.90329214820534</v>
      </c>
      <c r="I90" s="4">
        <v>72.918217707276597</v>
      </c>
      <c r="J90" s="177">
        <v>2.0503687634349799</v>
      </c>
      <c r="K90" s="4">
        <v>5.7518151696533097</v>
      </c>
      <c r="L90" s="177">
        <v>8.3642257683762793</v>
      </c>
      <c r="M90" s="4">
        <v>44.188608480924401</v>
      </c>
      <c r="N90" s="177">
        <v>1.8995194288250701</v>
      </c>
      <c r="O90" s="4">
        <v>61.8539027114915</v>
      </c>
      <c r="P90" s="177">
        <v>8.7857727715181504</v>
      </c>
      <c r="Q90" s="4">
        <v>42.524575739010601</v>
      </c>
      <c r="R90" s="177">
        <v>2.3949115799462302</v>
      </c>
      <c r="S90" s="4">
        <v>45.014837461653599</v>
      </c>
      <c r="T90" s="177">
        <v>2.2506136954721701</v>
      </c>
      <c r="U90" s="4">
        <v>-16.839065249837802</v>
      </c>
      <c r="V90" s="177">
        <v>8.5791315039158693</v>
      </c>
      <c r="W90" s="4">
        <v>56.736977933088198</v>
      </c>
      <c r="X90" s="177">
        <v>1.60921984066896</v>
      </c>
      <c r="Y90" s="4">
        <v>60.999540825561702</v>
      </c>
      <c r="Z90" s="177">
        <v>9.3544547128953006</v>
      </c>
      <c r="AA90" s="4">
        <v>54.689118790372099</v>
      </c>
      <c r="AB90" s="177">
        <v>2.19429674754078</v>
      </c>
      <c r="AC90" s="4">
        <v>59.047660306278701</v>
      </c>
      <c r="AD90" s="177">
        <v>2.2196685284769901</v>
      </c>
      <c r="AE90" s="4">
        <v>-1.95188051928296</v>
      </c>
      <c r="AF90" s="177">
        <v>9.4914638950607504</v>
      </c>
      <c r="AG90" s="4">
        <v>41.652543980353798</v>
      </c>
      <c r="AH90" s="177">
        <v>1.7319628099009901</v>
      </c>
      <c r="AI90" s="4">
        <v>48.450286850145403</v>
      </c>
      <c r="AJ90" s="177">
        <v>8.0053733574001402</v>
      </c>
      <c r="AK90" s="4">
        <v>38.466136933241998</v>
      </c>
      <c r="AL90" s="177">
        <v>2.4049497612051298</v>
      </c>
      <c r="AM90" s="4">
        <v>45.055096699714802</v>
      </c>
      <c r="AN90" s="177">
        <v>2.1828119064884999</v>
      </c>
      <c r="AO90" s="4">
        <v>-3.3951901504306301</v>
      </c>
      <c r="AP90" s="177">
        <v>8.5111566423304001</v>
      </c>
      <c r="AQ90" s="4">
        <v>63.374732953618199</v>
      </c>
      <c r="AR90" s="177">
        <v>1.65416335888525</v>
      </c>
      <c r="AS90" s="4">
        <v>57.793627761352198</v>
      </c>
      <c r="AT90" s="177">
        <v>10.0076902162176</v>
      </c>
      <c r="AU90" s="4">
        <v>63.002179979166897</v>
      </c>
      <c r="AV90" s="177">
        <v>2.22202039976955</v>
      </c>
      <c r="AW90" s="4">
        <v>64.227344200961497</v>
      </c>
      <c r="AX90" s="177">
        <v>2.3341182692648901</v>
      </c>
      <c r="AY90" s="4">
        <v>6.4337164396092898</v>
      </c>
      <c r="AZ90" s="177">
        <v>10.5674968130749</v>
      </c>
      <c r="BA90" s="4">
        <v>40.463047136350099</v>
      </c>
      <c r="BB90" s="177">
        <v>1.54776118160343</v>
      </c>
      <c r="BC90" s="4">
        <v>36.035855816119899</v>
      </c>
      <c r="BD90" s="177">
        <v>9.4109618806660897</v>
      </c>
      <c r="BE90" s="4">
        <v>38.666917595054201</v>
      </c>
      <c r="BF90" s="177">
        <v>2.1553372441463399</v>
      </c>
      <c r="BG90" s="4">
        <v>43.148854668004098</v>
      </c>
      <c r="BH90" s="177">
        <v>2.1946494615503802</v>
      </c>
      <c r="BI90" s="4">
        <v>7.1129988518841802</v>
      </c>
      <c r="BJ90" s="177">
        <v>10.502895154346101</v>
      </c>
      <c r="BK90" s="4">
        <v>53.844517170987601</v>
      </c>
      <c r="BL90" s="177">
        <v>1.76034386191609</v>
      </c>
      <c r="BM90" s="4">
        <v>63.820974697487799</v>
      </c>
      <c r="BN90" s="177">
        <v>8.5665705302835509</v>
      </c>
      <c r="BO90" s="4">
        <v>53.807203818990899</v>
      </c>
      <c r="BP90" s="177">
        <v>1.9642845706862</v>
      </c>
      <c r="BQ90" s="4">
        <v>53.089777956674702</v>
      </c>
      <c r="BR90" s="177">
        <v>3.1685818329072002</v>
      </c>
      <c r="BS90" s="4">
        <v>-10.7311967408131</v>
      </c>
      <c r="BT90" s="177">
        <v>9.3636106919988293</v>
      </c>
      <c r="BU90" s="4">
        <v>12.6206031562217</v>
      </c>
      <c r="BV90" s="177">
        <v>0.86310793945714803</v>
      </c>
      <c r="BW90" s="4">
        <v>21.689098915544399</v>
      </c>
      <c r="BX90" s="177">
        <v>7.6678084164709999</v>
      </c>
      <c r="BY90" s="4">
        <v>12.453444876112799</v>
      </c>
      <c r="BZ90" s="177">
        <v>1.2922078781272099</v>
      </c>
      <c r="CA90" s="4">
        <v>12.0856884787678</v>
      </c>
      <c r="CB90" s="177">
        <v>1.12131628244836</v>
      </c>
      <c r="CC90" s="4">
        <v>-9.6034104367765796</v>
      </c>
      <c r="CD90" s="177">
        <v>7.9751811417306602</v>
      </c>
      <c r="CE90" s="4">
        <v>75.593628027575406</v>
      </c>
      <c r="CF90" s="177">
        <v>1.5156117755665299</v>
      </c>
      <c r="CG90" s="4">
        <v>88.127686670045705</v>
      </c>
      <c r="CH90" s="177">
        <v>4.7851433786608899</v>
      </c>
      <c r="CI90" s="4">
        <v>75.893362788015807</v>
      </c>
      <c r="CJ90" s="177">
        <v>1.71468937598216</v>
      </c>
      <c r="CK90" s="4">
        <v>74.130939562376298</v>
      </c>
      <c r="CL90" s="177">
        <v>2.4826052863385701</v>
      </c>
      <c r="CM90" s="4">
        <v>-13.9967471076694</v>
      </c>
      <c r="CN90" s="177">
        <v>5.3727140086190399</v>
      </c>
      <c r="CO90" s="4">
        <v>11.0828354214899</v>
      </c>
      <c r="CP90" s="177">
        <v>0.89478318331196105</v>
      </c>
      <c r="CQ90" s="4">
        <v>11.9168569248893</v>
      </c>
      <c r="CR90" s="177">
        <v>6.9300601616877699</v>
      </c>
      <c r="CS90" s="4">
        <v>9.6265552959638505</v>
      </c>
      <c r="CT90" s="177">
        <v>1.2284230472616799</v>
      </c>
      <c r="CU90" s="4">
        <v>12.907593370172499</v>
      </c>
      <c r="CV90" s="177">
        <v>1.52526172765332</v>
      </c>
      <c r="CW90" s="4">
        <v>0.99073644528319305</v>
      </c>
      <c r="CX90" s="177">
        <v>7.0180754582673703</v>
      </c>
      <c r="CY90" s="4">
        <v>70.542308828045094</v>
      </c>
      <c r="CZ90" s="177">
        <v>1.73155274390451</v>
      </c>
      <c r="DA90" s="4">
        <v>78.037909107339104</v>
      </c>
      <c r="DB90" s="177">
        <v>6.0562304196452503</v>
      </c>
      <c r="DC90" s="4">
        <v>68.419381011130596</v>
      </c>
      <c r="DD90" s="177">
        <v>2.3074640542413398</v>
      </c>
      <c r="DE90" s="4">
        <v>72.566867735547902</v>
      </c>
      <c r="DF90" s="177">
        <v>2.4799338722798998</v>
      </c>
      <c r="DG90" s="4">
        <v>-5.4710413717911903</v>
      </c>
      <c r="DH90" s="177">
        <v>6.1983693249960101</v>
      </c>
      <c r="DI90" s="6"/>
      <c r="DJ90" s="6"/>
      <c r="DK90" s="6"/>
      <c r="DL90" s="6"/>
      <c r="DM90" s="6"/>
      <c r="DN90" s="6"/>
      <c r="DO90" s="6"/>
      <c r="DP90" s="6"/>
      <c r="DQ90" s="6"/>
      <c r="DR90" s="6"/>
      <c r="DS90" s="6"/>
      <c r="DT90" s="6"/>
      <c r="DU90" s="6"/>
      <c r="DV90" s="6"/>
      <c r="DW90" s="6"/>
      <c r="DX90" s="6"/>
      <c r="DY90" s="6"/>
      <c r="DZ90" s="6"/>
      <c r="EA90" s="6"/>
      <c r="EB90" s="6"/>
      <c r="EC90" s="6"/>
      <c r="ED90" s="6"/>
      <c r="EE90" s="4">
        <v>0.29023427794624002</v>
      </c>
      <c r="EF90" s="177">
        <v>2.0606246174851699</v>
      </c>
      <c r="EG90" s="4">
        <v>-1.0609615391870999</v>
      </c>
      <c r="EH90" s="177">
        <v>2.3606814457454299</v>
      </c>
      <c r="EI90" s="4">
        <v>-5.7172842697733204</v>
      </c>
      <c r="EJ90" s="177">
        <v>2.26479760002404</v>
      </c>
      <c r="EK90" s="4">
        <v>-9.7934969829679996</v>
      </c>
      <c r="EL90" s="177">
        <v>2.4612796908661099</v>
      </c>
      <c r="EM90" s="4">
        <v>20.9102472176431</v>
      </c>
      <c r="EN90" s="177">
        <v>2.3810461238455098</v>
      </c>
      <c r="EO90" s="4">
        <v>-2.40421863342551</v>
      </c>
      <c r="EP90" s="177">
        <v>2.33197316048834</v>
      </c>
      <c r="EQ90" s="4">
        <v>0.91794571121602797</v>
      </c>
      <c r="ER90" s="177">
        <v>2.3029962777398101</v>
      </c>
      <c r="ES90" s="4">
        <v>-11.2200348729718</v>
      </c>
      <c r="ET90" s="177">
        <v>1.6328046459415599</v>
      </c>
      <c r="EU90" s="4">
        <v>11.828570893696901</v>
      </c>
      <c r="EV90" s="177">
        <v>2.23528088238402</v>
      </c>
      <c r="EW90" s="4">
        <v>-32.666772340781101</v>
      </c>
      <c r="EX90" s="177">
        <v>1.7881296628561301</v>
      </c>
      <c r="EY90" s="4">
        <v>8.6009882838923293</v>
      </c>
      <c r="EZ90" s="196">
        <v>2.5350545328858298</v>
      </c>
    </row>
    <row r="91" spans="1:156" ht="13" customHeight="1" x14ac:dyDescent="0.35">
      <c r="A91" s="3" t="s">
        <v>68</v>
      </c>
      <c r="B91" s="111">
        <v>3</v>
      </c>
      <c r="C91" s="4">
        <v>68.476131044318393</v>
      </c>
      <c r="D91" s="177">
        <v>1.44953403790652</v>
      </c>
      <c r="E91" s="4">
        <v>71.458585671565103</v>
      </c>
      <c r="F91" s="177">
        <v>2.8588186250332202</v>
      </c>
      <c r="G91" s="4">
        <v>69.328052941381202</v>
      </c>
      <c r="H91" s="177">
        <v>2.1240008461976299</v>
      </c>
      <c r="I91" s="4">
        <v>65.064507130259102</v>
      </c>
      <c r="J91" s="177">
        <v>2.5839348572678298</v>
      </c>
      <c r="K91" s="4">
        <v>-6.3940785413060404</v>
      </c>
      <c r="L91" s="177">
        <v>4.1521036268269302</v>
      </c>
      <c r="M91" s="4">
        <v>13.6831459569787</v>
      </c>
      <c r="N91" s="177">
        <v>1.0841629902150001</v>
      </c>
      <c r="O91" s="4">
        <v>15.517249806642401</v>
      </c>
      <c r="P91" s="177">
        <v>2.3727214468701501</v>
      </c>
      <c r="Q91" s="4">
        <v>13.246950040252599</v>
      </c>
      <c r="R91" s="177">
        <v>1.38010488470774</v>
      </c>
      <c r="S91" s="4">
        <v>13.552602134893601</v>
      </c>
      <c r="T91" s="177">
        <v>2.04587093983517</v>
      </c>
      <c r="U91" s="4">
        <v>-1.9646476717488199</v>
      </c>
      <c r="V91" s="177">
        <v>2.7773341897557899</v>
      </c>
      <c r="W91" s="4">
        <v>17.184310376127801</v>
      </c>
      <c r="X91" s="177">
        <v>1.1637045170329201</v>
      </c>
      <c r="Y91" s="4">
        <v>17.212248770988499</v>
      </c>
      <c r="Z91" s="177">
        <v>2.9942406027415598</v>
      </c>
      <c r="AA91" s="4">
        <v>17.783464448831602</v>
      </c>
      <c r="AB91" s="177">
        <v>1.4886828360928599</v>
      </c>
      <c r="AC91" s="4">
        <v>15.899580871453599</v>
      </c>
      <c r="AD91" s="177">
        <v>1.76835114489367</v>
      </c>
      <c r="AE91" s="4">
        <v>-1.3126678995349701</v>
      </c>
      <c r="AF91" s="177">
        <v>3.4805386853806799</v>
      </c>
      <c r="AG91" s="4">
        <v>31.979120345130301</v>
      </c>
      <c r="AH91" s="177">
        <v>1.6066187221349599</v>
      </c>
      <c r="AI91" s="4">
        <v>35.586712138223902</v>
      </c>
      <c r="AJ91" s="177">
        <v>3.2495554065613899</v>
      </c>
      <c r="AK91" s="4">
        <v>31.9832562866534</v>
      </c>
      <c r="AL91" s="177">
        <v>1.92645139381675</v>
      </c>
      <c r="AM91" s="4">
        <v>29.858928645261098</v>
      </c>
      <c r="AN91" s="177">
        <v>2.5768746077625502</v>
      </c>
      <c r="AO91" s="4">
        <v>-5.7277834929628204</v>
      </c>
      <c r="AP91" s="177">
        <v>3.9335431225422202</v>
      </c>
      <c r="AQ91" s="4">
        <v>40.839184914226202</v>
      </c>
      <c r="AR91" s="177">
        <v>1.6692694258695899</v>
      </c>
      <c r="AS91" s="4">
        <v>42.1152097941021</v>
      </c>
      <c r="AT91" s="177">
        <v>3.46570623738817</v>
      </c>
      <c r="AU91" s="4">
        <v>42.631895087043901</v>
      </c>
      <c r="AV91" s="177">
        <v>2.1516332856542801</v>
      </c>
      <c r="AW91" s="4">
        <v>36.347816156236597</v>
      </c>
      <c r="AX91" s="177">
        <v>2.7425819502846398</v>
      </c>
      <c r="AY91" s="4">
        <v>-5.7673936378655197</v>
      </c>
      <c r="AZ91" s="177">
        <v>4.1929890421431297</v>
      </c>
      <c r="BA91" s="4">
        <v>28.922500556542801</v>
      </c>
      <c r="BB91" s="177">
        <v>1.3441303141098</v>
      </c>
      <c r="BC91" s="4">
        <v>31.228330078616601</v>
      </c>
      <c r="BD91" s="177">
        <v>3.0927804460091499</v>
      </c>
      <c r="BE91" s="4">
        <v>28.7317998227619</v>
      </c>
      <c r="BF91" s="177">
        <v>1.54140341060262</v>
      </c>
      <c r="BG91" s="4">
        <v>27.984747320734499</v>
      </c>
      <c r="BH91" s="177">
        <v>2.4001271542518001</v>
      </c>
      <c r="BI91" s="4">
        <v>-3.2435827578821201</v>
      </c>
      <c r="BJ91" s="177">
        <v>3.4567437714621101</v>
      </c>
      <c r="BK91" s="4">
        <v>28.562792693141098</v>
      </c>
      <c r="BL91" s="177">
        <v>1.4233350008633701</v>
      </c>
      <c r="BM91" s="4">
        <v>33.114321283307397</v>
      </c>
      <c r="BN91" s="177">
        <v>2.9824387761773998</v>
      </c>
      <c r="BO91" s="4">
        <v>30.1716926789572</v>
      </c>
      <c r="BP91" s="177">
        <v>1.68406869267376</v>
      </c>
      <c r="BQ91" s="4">
        <v>22.475294784941699</v>
      </c>
      <c r="BR91" s="177">
        <v>1.81762483141481</v>
      </c>
      <c r="BS91" s="4">
        <v>-10.6390264983657</v>
      </c>
      <c r="BT91" s="177">
        <v>3.1191734044786501</v>
      </c>
      <c r="BU91" s="4">
        <v>10.1366370844227</v>
      </c>
      <c r="BV91" s="177">
        <v>1.0705012557621101</v>
      </c>
      <c r="BW91" s="4">
        <v>9.8008922618087304</v>
      </c>
      <c r="BX91" s="177">
        <v>2.1205243080153799</v>
      </c>
      <c r="BY91" s="4">
        <v>11.3422141196142</v>
      </c>
      <c r="BZ91" s="177">
        <v>1.4440744782650901</v>
      </c>
      <c r="CA91" s="4">
        <v>7.7764426448581396</v>
      </c>
      <c r="CB91" s="177">
        <v>1.3896529900028101</v>
      </c>
      <c r="CC91" s="4">
        <v>-2.0244496169505899</v>
      </c>
      <c r="CD91" s="177">
        <v>2.51319815779244</v>
      </c>
      <c r="CE91" s="4">
        <v>58.941310804062802</v>
      </c>
      <c r="CF91" s="177">
        <v>1.6978186328067899</v>
      </c>
      <c r="CG91" s="4">
        <v>57.9842982248881</v>
      </c>
      <c r="CH91" s="177">
        <v>3.72971415065805</v>
      </c>
      <c r="CI91" s="4">
        <v>61.166504973071902</v>
      </c>
      <c r="CJ91" s="177">
        <v>2.3238322868208199</v>
      </c>
      <c r="CK91" s="4">
        <v>54.960569086438902</v>
      </c>
      <c r="CL91" s="177">
        <v>2.1494972081414598</v>
      </c>
      <c r="CM91" s="4">
        <v>-3.0237291384492302</v>
      </c>
      <c r="CN91" s="177">
        <v>4.4940894453471403</v>
      </c>
      <c r="CO91" s="4">
        <v>10.435589598748701</v>
      </c>
      <c r="CP91" s="177">
        <v>0.85521646477861402</v>
      </c>
      <c r="CQ91" s="4">
        <v>9.7362805071813003</v>
      </c>
      <c r="CR91" s="177">
        <v>2.10860984220492</v>
      </c>
      <c r="CS91" s="4">
        <v>10.844158311052199</v>
      </c>
      <c r="CT91" s="177">
        <v>1.2999747978154801</v>
      </c>
      <c r="CU91" s="4">
        <v>10.0309839368508</v>
      </c>
      <c r="CV91" s="177">
        <v>1.5500366180031599</v>
      </c>
      <c r="CW91" s="4">
        <v>0.29470342966948099</v>
      </c>
      <c r="CX91" s="177">
        <v>2.7827817325879698</v>
      </c>
      <c r="CY91" s="4">
        <v>41.848741370053901</v>
      </c>
      <c r="CZ91" s="177">
        <v>1.4167626934456801</v>
      </c>
      <c r="DA91" s="4">
        <v>35.389725600312097</v>
      </c>
      <c r="DB91" s="177">
        <v>2.7767263226869101</v>
      </c>
      <c r="DC91" s="4">
        <v>43.549050223321998</v>
      </c>
      <c r="DD91" s="177">
        <v>1.96177597642034</v>
      </c>
      <c r="DE91" s="4">
        <v>42.2111733815916</v>
      </c>
      <c r="DF91" s="177">
        <v>2.5489472347619602</v>
      </c>
      <c r="DG91" s="4">
        <v>6.8214477812794598</v>
      </c>
      <c r="DH91" s="177">
        <v>3.27035957850855</v>
      </c>
      <c r="DI91" s="6"/>
      <c r="DJ91" s="6"/>
      <c r="DK91" s="6"/>
      <c r="DL91" s="6"/>
      <c r="DM91" s="6"/>
      <c r="DN91" s="6"/>
      <c r="DO91" s="6"/>
      <c r="DP91" s="6"/>
      <c r="DQ91" s="6"/>
      <c r="DR91" s="6"/>
      <c r="DS91" s="6"/>
      <c r="DT91" s="6"/>
      <c r="DU91" s="6"/>
      <c r="DV91" s="6"/>
      <c r="DW91" s="6"/>
      <c r="DX91" s="6"/>
      <c r="DY91" s="6"/>
      <c r="DZ91" s="6"/>
      <c r="EA91" s="6"/>
      <c r="EB91" s="6"/>
      <c r="EC91" s="6"/>
      <c r="ED91" s="6"/>
      <c r="EE91" s="4">
        <v>-4.52514052967443</v>
      </c>
      <c r="EF91" s="177">
        <v>1.92020113420589</v>
      </c>
      <c r="EG91" s="4">
        <v>0.329970130072896</v>
      </c>
      <c r="EH91" s="177">
        <v>1.73754505489894</v>
      </c>
      <c r="EI91" s="4">
        <v>-4.4312242986933699</v>
      </c>
      <c r="EJ91" s="177">
        <v>1.9717308214487099</v>
      </c>
      <c r="EK91" s="4">
        <v>-6.1241055204518098</v>
      </c>
      <c r="EL91" s="177">
        <v>2.3080198758988901</v>
      </c>
      <c r="EM91" s="4">
        <v>-7.1358338006668007E-2</v>
      </c>
      <c r="EN91" s="177">
        <v>2.6065753612323199</v>
      </c>
      <c r="EO91" s="4">
        <v>-3.8169996074397701</v>
      </c>
      <c r="EP91" s="177">
        <v>2.3045261320983799</v>
      </c>
      <c r="EQ91" s="4">
        <v>0.90777204586179405</v>
      </c>
      <c r="ER91" s="177">
        <v>2.3542881854307902</v>
      </c>
      <c r="ES91" s="4">
        <v>-1.61394319207978</v>
      </c>
      <c r="ET91" s="177">
        <v>1.4958971567797199</v>
      </c>
      <c r="EU91" s="4">
        <v>-3.8301071371163098</v>
      </c>
      <c r="EV91" s="177">
        <v>2.2209098925457802</v>
      </c>
      <c r="EW91" s="4">
        <v>0.26329664628646698</v>
      </c>
      <c r="EX91" s="177">
        <v>1.2231460268748</v>
      </c>
      <c r="EY91" s="4">
        <v>-1.66103471272807</v>
      </c>
      <c r="EZ91" s="196">
        <v>2.4815604014482999</v>
      </c>
    </row>
    <row r="92" spans="1:156" ht="13" customHeight="1" x14ac:dyDescent="0.35">
      <c r="A92" s="3" t="s">
        <v>387</v>
      </c>
      <c r="B92" s="111">
        <v>3</v>
      </c>
      <c r="C92" s="4">
        <v>73.734310634189796</v>
      </c>
      <c r="D92" s="177">
        <v>1.1192437038335199</v>
      </c>
      <c r="E92" s="4">
        <v>81.893382331307606</v>
      </c>
      <c r="F92" s="177">
        <v>5.6195208267814998</v>
      </c>
      <c r="G92" s="4">
        <v>69.692887233358903</v>
      </c>
      <c r="H92" s="177">
        <v>1.93489647680406</v>
      </c>
      <c r="I92" s="4">
        <v>75.594316995400902</v>
      </c>
      <c r="J92" s="177">
        <v>1.2299617698548699</v>
      </c>
      <c r="K92" s="4">
        <v>-6.2990653359067199</v>
      </c>
      <c r="L92" s="177">
        <v>5.7371593704904198</v>
      </c>
      <c r="M92" s="4">
        <v>25.4890611058063</v>
      </c>
      <c r="N92" s="177">
        <v>1.0838964448714501</v>
      </c>
      <c r="O92" s="4">
        <v>35.022684544990902</v>
      </c>
      <c r="P92" s="177">
        <v>6.6133181623899304</v>
      </c>
      <c r="Q92" s="4">
        <v>28.8295678727828</v>
      </c>
      <c r="R92" s="177">
        <v>1.69754654568959</v>
      </c>
      <c r="S92" s="4">
        <v>23.402696854647399</v>
      </c>
      <c r="T92" s="177">
        <v>1.3006662698525</v>
      </c>
      <c r="U92" s="4">
        <v>-11.6199876903435</v>
      </c>
      <c r="V92" s="177">
        <v>6.7355251485357703</v>
      </c>
      <c r="W92" s="4">
        <v>41.586248633527099</v>
      </c>
      <c r="X92" s="177">
        <v>1.12719247750075</v>
      </c>
      <c r="Y92" s="4">
        <v>64.193642370506694</v>
      </c>
      <c r="Z92" s="177">
        <v>7.1468851542736997</v>
      </c>
      <c r="AA92" s="4">
        <v>43.1184411363826</v>
      </c>
      <c r="AB92" s="177">
        <v>2.0944193891848402</v>
      </c>
      <c r="AC92" s="4">
        <v>40.022560812173502</v>
      </c>
      <c r="AD92" s="177">
        <v>1.3634149199590599</v>
      </c>
      <c r="AE92" s="4">
        <v>-24.171081558333199</v>
      </c>
      <c r="AF92" s="177">
        <v>7.3109330392701004</v>
      </c>
      <c r="AG92" s="4">
        <v>63.820166063472001</v>
      </c>
      <c r="AH92" s="177">
        <v>1.0862457233642</v>
      </c>
      <c r="AI92" s="4">
        <v>62.024798064312698</v>
      </c>
      <c r="AJ92" s="177">
        <v>6.4999672819830199</v>
      </c>
      <c r="AK92" s="4">
        <v>63.561671047616102</v>
      </c>
      <c r="AL92" s="177">
        <v>1.7916654827101399</v>
      </c>
      <c r="AM92" s="4">
        <v>64.018265348226294</v>
      </c>
      <c r="AN92" s="177">
        <v>1.4382875623768201</v>
      </c>
      <c r="AO92" s="4">
        <v>1.9934672839135701</v>
      </c>
      <c r="AP92" s="177">
        <v>6.5289432544176202</v>
      </c>
      <c r="AQ92" s="4">
        <v>52.116664392058297</v>
      </c>
      <c r="AR92" s="177">
        <v>1.2454599510881601</v>
      </c>
      <c r="AS92" s="4">
        <v>59.701056603439497</v>
      </c>
      <c r="AT92" s="177">
        <v>8.1875014168284892</v>
      </c>
      <c r="AU92" s="4">
        <v>52.392221671009302</v>
      </c>
      <c r="AV92" s="177">
        <v>2.2203790673501902</v>
      </c>
      <c r="AW92" s="4">
        <v>51.715742082054099</v>
      </c>
      <c r="AX92" s="177">
        <v>1.37361051273858</v>
      </c>
      <c r="AY92" s="4">
        <v>-7.9853145213853702</v>
      </c>
      <c r="AZ92" s="177">
        <v>8.1990830723870207</v>
      </c>
      <c r="BA92" s="4">
        <v>39.314205745052398</v>
      </c>
      <c r="BB92" s="177">
        <v>1.22823836244661</v>
      </c>
      <c r="BC92" s="4">
        <v>48.995456508873502</v>
      </c>
      <c r="BD92" s="177">
        <v>6.3700971147627801</v>
      </c>
      <c r="BE92" s="4">
        <v>40.966156586934602</v>
      </c>
      <c r="BF92" s="177">
        <v>1.9687329547254999</v>
      </c>
      <c r="BG92" s="4">
        <v>38.115332536379</v>
      </c>
      <c r="BH92" s="177">
        <v>1.4495632069878399</v>
      </c>
      <c r="BI92" s="4">
        <v>-10.8801239724945</v>
      </c>
      <c r="BJ92" s="177">
        <v>6.4447470052935198</v>
      </c>
      <c r="BK92" s="4">
        <v>52.414652683296701</v>
      </c>
      <c r="BL92" s="177">
        <v>1.3050700530874499</v>
      </c>
      <c r="BM92" s="4">
        <v>63.2805091194083</v>
      </c>
      <c r="BN92" s="177">
        <v>7.9451075224089198</v>
      </c>
      <c r="BO92" s="4">
        <v>52.884082331190797</v>
      </c>
      <c r="BP92" s="177">
        <v>2.0847434767023199</v>
      </c>
      <c r="BQ92" s="4">
        <v>51.805468301992804</v>
      </c>
      <c r="BR92" s="177">
        <v>1.46003246743173</v>
      </c>
      <c r="BS92" s="4">
        <v>-11.475040817415501</v>
      </c>
      <c r="BT92" s="177">
        <v>8.0334856452425303</v>
      </c>
      <c r="BU92" s="4">
        <v>16.552639569301199</v>
      </c>
      <c r="BV92" s="177">
        <v>0.78631769533723705</v>
      </c>
      <c r="BW92" s="4">
        <v>36.885508304078698</v>
      </c>
      <c r="BX92" s="177">
        <v>6.3906878919040402</v>
      </c>
      <c r="BY92" s="4">
        <v>20.363852011474599</v>
      </c>
      <c r="BZ92" s="177">
        <v>1.7025539234278599</v>
      </c>
      <c r="CA92" s="4">
        <v>13.8534724387164</v>
      </c>
      <c r="CB92" s="177">
        <v>0.81168649973905005</v>
      </c>
      <c r="CC92" s="4">
        <v>-23.0320358653623</v>
      </c>
      <c r="CD92" s="177">
        <v>6.4464846538309803</v>
      </c>
      <c r="CE92" s="4">
        <v>74.085315759421604</v>
      </c>
      <c r="CF92" s="177">
        <v>1.0451512329022501</v>
      </c>
      <c r="CG92" s="4">
        <v>74.741963645718002</v>
      </c>
      <c r="CH92" s="177">
        <v>6.3360343653988096</v>
      </c>
      <c r="CI92" s="4">
        <v>75.465647429769803</v>
      </c>
      <c r="CJ92" s="177">
        <v>1.5047419131287401</v>
      </c>
      <c r="CK92" s="4">
        <v>73.336536377839707</v>
      </c>
      <c r="CL92" s="177">
        <v>1.31426767276609</v>
      </c>
      <c r="CM92" s="4">
        <v>-1.4054272678783</v>
      </c>
      <c r="CN92" s="177">
        <v>6.19907862252313</v>
      </c>
      <c r="CO92" s="4">
        <v>22.320961968956102</v>
      </c>
      <c r="CP92" s="177">
        <v>0.86263265288097202</v>
      </c>
      <c r="CQ92" s="4">
        <v>33.386982539394502</v>
      </c>
      <c r="CR92" s="177">
        <v>7.1006261546623204</v>
      </c>
      <c r="CS92" s="4">
        <v>22.8069632812695</v>
      </c>
      <c r="CT92" s="177">
        <v>1.6478045808424999</v>
      </c>
      <c r="CU92" s="4">
        <v>21.689362847641998</v>
      </c>
      <c r="CV92" s="177">
        <v>1.05988678866703</v>
      </c>
      <c r="CW92" s="4">
        <v>-11.6976196917525</v>
      </c>
      <c r="CX92" s="177">
        <v>7.1788958814486001</v>
      </c>
      <c r="CY92" s="4">
        <v>75.154352446751403</v>
      </c>
      <c r="CZ92" s="177">
        <v>0.99085398200786001</v>
      </c>
      <c r="DA92" s="4">
        <v>67.875326782622906</v>
      </c>
      <c r="DB92" s="177">
        <v>7.3134901165062303</v>
      </c>
      <c r="DC92" s="4">
        <v>71.498025430088305</v>
      </c>
      <c r="DD92" s="177">
        <v>1.7821144963087501</v>
      </c>
      <c r="DE92" s="4">
        <v>77.338847798086206</v>
      </c>
      <c r="DF92" s="177">
        <v>1.0895682357071601</v>
      </c>
      <c r="DG92" s="4">
        <v>9.4635210154633693</v>
      </c>
      <c r="DH92" s="177">
        <v>7.3725779484207896</v>
      </c>
      <c r="DI92" s="6"/>
      <c r="DJ92" s="6"/>
      <c r="DK92" s="6"/>
      <c r="DL92" s="6"/>
      <c r="DM92" s="6"/>
      <c r="DN92" s="6"/>
      <c r="DO92" s="6"/>
      <c r="DP92" s="6"/>
      <c r="DQ92" s="6"/>
      <c r="DR92" s="6"/>
      <c r="DS92" s="6"/>
      <c r="DT92" s="6"/>
      <c r="DU92" s="6"/>
      <c r="DV92" s="6"/>
      <c r="DW92" s="6"/>
      <c r="DX92" s="6"/>
      <c r="DY92" s="6"/>
      <c r="DZ92" s="6"/>
      <c r="EA92" s="6"/>
      <c r="EB92" s="6"/>
      <c r="EC92" s="6"/>
      <c r="ED92" s="6"/>
      <c r="EE92" s="4">
        <v>1.02153602483479</v>
      </c>
      <c r="EF92" s="177">
        <v>1.5842267565057999</v>
      </c>
      <c r="EG92" s="4">
        <v>7.5498031955163096</v>
      </c>
      <c r="EH92" s="177">
        <v>1.3848172083893</v>
      </c>
      <c r="EI92" s="4">
        <v>5.2185075520766597</v>
      </c>
      <c r="EJ92" s="177">
        <v>1.6015268597616199</v>
      </c>
      <c r="EK92" s="4">
        <v>2.2387505588563701</v>
      </c>
      <c r="EL92" s="177">
        <v>1.64662116071427</v>
      </c>
      <c r="EM92" s="4">
        <v>5.8000857230662</v>
      </c>
      <c r="EN92" s="177">
        <v>1.8254738645753501</v>
      </c>
      <c r="EO92" s="4">
        <v>6.9246689886305601</v>
      </c>
      <c r="EP92" s="177">
        <v>1.7509546419634701</v>
      </c>
      <c r="EQ92" s="4">
        <v>9.6229509976227199</v>
      </c>
      <c r="ER92" s="177">
        <v>1.85674887670643</v>
      </c>
      <c r="ES92" s="4">
        <v>0.17798790892882399</v>
      </c>
      <c r="ET92" s="177">
        <v>1.2064064357767801</v>
      </c>
      <c r="EU92" s="4">
        <v>3.36065214067058</v>
      </c>
      <c r="EV92" s="177">
        <v>1.7104759828860501</v>
      </c>
      <c r="EW92" s="4">
        <v>1.78822788286976</v>
      </c>
      <c r="EX92" s="177">
        <v>1.2565619070846701</v>
      </c>
      <c r="EY92" s="4">
        <v>5.4693180908053396</v>
      </c>
      <c r="EZ92" s="196">
        <v>1.5118160936057199</v>
      </c>
    </row>
    <row r="93" spans="1:156" ht="13" customHeight="1" x14ac:dyDescent="0.35">
      <c r="A93" s="3" t="s">
        <v>389</v>
      </c>
      <c r="B93" s="111">
        <v>3</v>
      </c>
      <c r="C93" s="4">
        <v>84.812776058202203</v>
      </c>
      <c r="D93" s="177">
        <v>1.05037541269913</v>
      </c>
      <c r="E93" s="4">
        <v>80.518578910645203</v>
      </c>
      <c r="F93" s="177">
        <v>4.2788930634348903</v>
      </c>
      <c r="G93" s="4">
        <v>84.871709823223796</v>
      </c>
      <c r="H93" s="177">
        <v>1.12359118416851</v>
      </c>
      <c r="I93" s="4">
        <v>86.647063097558799</v>
      </c>
      <c r="J93" s="177">
        <v>2.0803846814099001</v>
      </c>
      <c r="K93" s="4">
        <v>6.1284841869136502</v>
      </c>
      <c r="L93" s="177">
        <v>4.4050035823532898</v>
      </c>
      <c r="M93" s="4">
        <v>40.185616830122903</v>
      </c>
      <c r="N93" s="177">
        <v>1.0197981023109199</v>
      </c>
      <c r="O93" s="4">
        <v>53.470373447614399</v>
      </c>
      <c r="P93" s="177">
        <v>4.5158718714947801</v>
      </c>
      <c r="Q93" s="4">
        <v>40.484746180133499</v>
      </c>
      <c r="R93" s="177">
        <v>1.13565574432575</v>
      </c>
      <c r="S93" s="4">
        <v>32.720224571726497</v>
      </c>
      <c r="T93" s="177">
        <v>2.4250498488886199</v>
      </c>
      <c r="U93" s="4">
        <v>-20.750148875887898</v>
      </c>
      <c r="V93" s="177">
        <v>4.9893847390719896</v>
      </c>
      <c r="W93" s="4">
        <v>73.819828314567502</v>
      </c>
      <c r="X93" s="177">
        <v>0.998967629427577</v>
      </c>
      <c r="Y93" s="4">
        <v>81.643569492437607</v>
      </c>
      <c r="Z93" s="177">
        <v>3.8737770115652301</v>
      </c>
      <c r="AA93" s="4">
        <v>72.6029692137719</v>
      </c>
      <c r="AB93" s="177">
        <v>1.1007408045155</v>
      </c>
      <c r="AC93" s="4">
        <v>77.119233994529395</v>
      </c>
      <c r="AD93" s="177">
        <v>2.73621336762143</v>
      </c>
      <c r="AE93" s="4">
        <v>-4.5243354979081696</v>
      </c>
      <c r="AF93" s="177">
        <v>4.5174374166456301</v>
      </c>
      <c r="AG93" s="4">
        <v>76.5955747413403</v>
      </c>
      <c r="AH93" s="177">
        <v>0.97258073559275804</v>
      </c>
      <c r="AI93" s="4">
        <v>78.216307080644697</v>
      </c>
      <c r="AJ93" s="177">
        <v>4.0659998563434803</v>
      </c>
      <c r="AK93" s="4">
        <v>76.314169336152204</v>
      </c>
      <c r="AL93" s="177">
        <v>1.1490454586196901</v>
      </c>
      <c r="AM93" s="4">
        <v>77.433744534351106</v>
      </c>
      <c r="AN93" s="177">
        <v>2.2894640165142399</v>
      </c>
      <c r="AO93" s="4">
        <v>-0.78256254629357602</v>
      </c>
      <c r="AP93" s="177">
        <v>4.5474965277681196</v>
      </c>
      <c r="AQ93" s="4">
        <v>75.182601112864106</v>
      </c>
      <c r="AR93" s="177">
        <v>1.20626869477598</v>
      </c>
      <c r="AS93" s="4">
        <v>73.079965067812296</v>
      </c>
      <c r="AT93" s="177">
        <v>4.6672385083085803</v>
      </c>
      <c r="AU93" s="4">
        <v>75.665825324634</v>
      </c>
      <c r="AV93" s="177">
        <v>1.2530129037975799</v>
      </c>
      <c r="AW93" s="4">
        <v>73.786352671050807</v>
      </c>
      <c r="AX93" s="177">
        <v>2.5368231742381799</v>
      </c>
      <c r="AY93" s="4">
        <v>0.706387603238539</v>
      </c>
      <c r="AZ93" s="177">
        <v>5.0457382974966203</v>
      </c>
      <c r="BA93" s="4">
        <v>69.380743384136295</v>
      </c>
      <c r="BB93" s="177">
        <v>1.12785214160339</v>
      </c>
      <c r="BC93" s="4">
        <v>73.015038120230898</v>
      </c>
      <c r="BD93" s="177">
        <v>4.6390931033705298</v>
      </c>
      <c r="BE93" s="4">
        <v>69.191517153851095</v>
      </c>
      <c r="BF93" s="177">
        <v>1.2817178526281501</v>
      </c>
      <c r="BG93" s="4">
        <v>67.859212203628402</v>
      </c>
      <c r="BH93" s="177">
        <v>2.7813701461429599</v>
      </c>
      <c r="BI93" s="4">
        <v>-5.1558259166024696</v>
      </c>
      <c r="BJ93" s="177">
        <v>5.4212207751325003</v>
      </c>
      <c r="BK93" s="4">
        <v>79.123538790437095</v>
      </c>
      <c r="BL93" s="177">
        <v>1.02588000313471</v>
      </c>
      <c r="BM93" s="4">
        <v>81.129261299666297</v>
      </c>
      <c r="BN93" s="177">
        <v>3.3923077187527002</v>
      </c>
      <c r="BO93" s="4">
        <v>78.747338326214802</v>
      </c>
      <c r="BP93" s="177">
        <v>1.1151306900683999</v>
      </c>
      <c r="BQ93" s="4">
        <v>81.060961714344501</v>
      </c>
      <c r="BR93" s="177">
        <v>2.3026486601301999</v>
      </c>
      <c r="BS93" s="4">
        <v>-6.8299585321767595E-2</v>
      </c>
      <c r="BT93" s="177">
        <v>4.1413400455138802</v>
      </c>
      <c r="BU93" s="4">
        <v>55.286111345663002</v>
      </c>
      <c r="BV93" s="177">
        <v>1.26023952058432</v>
      </c>
      <c r="BW93" s="4">
        <v>67.713055476064696</v>
      </c>
      <c r="BX93" s="177">
        <v>4.2579960175647402</v>
      </c>
      <c r="BY93" s="4">
        <v>54.970429488442498</v>
      </c>
      <c r="BZ93" s="177">
        <v>1.4250841159538401</v>
      </c>
      <c r="CA93" s="4">
        <v>50.787522864678401</v>
      </c>
      <c r="CB93" s="177">
        <v>2.5538320995867001</v>
      </c>
      <c r="CC93" s="4">
        <v>-16.925532611386298</v>
      </c>
      <c r="CD93" s="177">
        <v>4.9930100101435597</v>
      </c>
      <c r="CE93" s="4">
        <v>73.003076865292499</v>
      </c>
      <c r="CF93" s="177">
        <v>0.93676748440274205</v>
      </c>
      <c r="CG93" s="4">
        <v>76.613298562297999</v>
      </c>
      <c r="CH93" s="177">
        <v>3.7203613396690201</v>
      </c>
      <c r="CI93" s="4">
        <v>73.228630219486604</v>
      </c>
      <c r="CJ93" s="177">
        <v>1.0323058656444799</v>
      </c>
      <c r="CK93" s="4">
        <v>70.181670531925207</v>
      </c>
      <c r="CL93" s="177">
        <v>2.56425251268803</v>
      </c>
      <c r="CM93" s="4">
        <v>-6.4316280303728304</v>
      </c>
      <c r="CN93" s="177">
        <v>4.34852070848991</v>
      </c>
      <c r="CO93" s="4">
        <v>65.150228429723299</v>
      </c>
      <c r="CP93" s="177">
        <v>1.00513407965069</v>
      </c>
      <c r="CQ93" s="4">
        <v>70.641320942755499</v>
      </c>
      <c r="CR93" s="177">
        <v>3.92263794224296</v>
      </c>
      <c r="CS93" s="4">
        <v>65.189557463902602</v>
      </c>
      <c r="CT93" s="177">
        <v>1.1184087037071599</v>
      </c>
      <c r="CU93" s="4">
        <v>63.771668371032298</v>
      </c>
      <c r="CV93" s="177">
        <v>2.7782122376122098</v>
      </c>
      <c r="CW93" s="4">
        <v>-6.8696525717231696</v>
      </c>
      <c r="CX93" s="177">
        <v>4.7293889370889701</v>
      </c>
      <c r="CY93" s="4">
        <v>44.526085006091101</v>
      </c>
      <c r="CZ93" s="177">
        <v>1.0811619863349</v>
      </c>
      <c r="DA93" s="4">
        <v>59.141152893316601</v>
      </c>
      <c r="DB93" s="177">
        <v>4.2914563949418101</v>
      </c>
      <c r="DC93" s="4">
        <v>43.729622346727702</v>
      </c>
      <c r="DD93" s="177">
        <v>1.17394067453069</v>
      </c>
      <c r="DE93" s="4">
        <v>43.289505723755099</v>
      </c>
      <c r="DF93" s="177">
        <v>3.07112613915994</v>
      </c>
      <c r="DG93" s="4">
        <v>-15.851647169561501</v>
      </c>
      <c r="DH93" s="177">
        <v>5.0216231750279796</v>
      </c>
      <c r="DI93" s="6"/>
      <c r="DJ93" s="6"/>
      <c r="DK93" s="6"/>
      <c r="DL93" s="6"/>
      <c r="DM93" s="6"/>
      <c r="DN93" s="6"/>
      <c r="DO93" s="6"/>
      <c r="DP93" s="6"/>
      <c r="DQ93" s="6"/>
      <c r="DR93" s="6"/>
      <c r="DS93" s="6"/>
      <c r="DT93" s="6"/>
      <c r="DU93" s="6"/>
      <c r="DV93" s="6"/>
      <c r="DW93" s="6"/>
      <c r="DX93" s="6"/>
      <c r="DY93" s="6"/>
      <c r="DZ93" s="6"/>
      <c r="EA93" s="6"/>
      <c r="EB93" s="6"/>
      <c r="EC93" s="6"/>
      <c r="ED93" s="6"/>
      <c r="EE93" s="4">
        <v>2.4886554698193599</v>
      </c>
      <c r="EF93" s="177">
        <v>1.4101795104033401</v>
      </c>
      <c r="EG93" s="4">
        <v>-0.23373517719654299</v>
      </c>
      <c r="EH93" s="177">
        <v>1.7049869540570199</v>
      </c>
      <c r="EI93" s="4">
        <v>1.1458617902106201</v>
      </c>
      <c r="EJ93" s="177">
        <v>1.49399789388455</v>
      </c>
      <c r="EK93" s="4">
        <v>1.74626376466627</v>
      </c>
      <c r="EL93" s="177">
        <v>1.4606684648181001</v>
      </c>
      <c r="EM93" s="4">
        <v>3.2200642718867298</v>
      </c>
      <c r="EN93" s="177">
        <v>1.6335671967563401</v>
      </c>
      <c r="EO93" s="4">
        <v>0.73389776610032698</v>
      </c>
      <c r="EP93" s="177">
        <v>1.59932155821725</v>
      </c>
      <c r="EQ93" s="4">
        <v>2.6232474940864399</v>
      </c>
      <c r="ER93" s="177">
        <v>1.4710674702625099</v>
      </c>
      <c r="ES93" s="4">
        <v>-0.23937889320026101</v>
      </c>
      <c r="ET93" s="177">
        <v>1.8126284085026101</v>
      </c>
      <c r="EU93" s="4">
        <v>0.43844986618223902</v>
      </c>
      <c r="EV93" s="177">
        <v>1.4469577490629399</v>
      </c>
      <c r="EW93" s="4">
        <v>-2.3545353472636399</v>
      </c>
      <c r="EX93" s="177">
        <v>1.4867825495281799</v>
      </c>
      <c r="EY93" s="4">
        <v>-2.4506594150911898</v>
      </c>
      <c r="EZ93" s="196">
        <v>1.5920840561245699</v>
      </c>
    </row>
    <row r="94" spans="1:156" ht="13" customHeight="1" x14ac:dyDescent="0.35">
      <c r="A94" s="3" t="s">
        <v>394</v>
      </c>
      <c r="B94" s="111">
        <v>3</v>
      </c>
      <c r="C94" s="4">
        <v>55.501316263271796</v>
      </c>
      <c r="D94" s="177">
        <v>1.1273294943071599</v>
      </c>
      <c r="E94" s="4">
        <v>64.942910645054994</v>
      </c>
      <c r="F94" s="177">
        <v>4.7851490812785702</v>
      </c>
      <c r="G94" s="4">
        <v>53.467034407312802</v>
      </c>
      <c r="H94" s="177">
        <v>1.925299422223</v>
      </c>
      <c r="I94" s="4">
        <v>55.774197199648597</v>
      </c>
      <c r="J94" s="177">
        <v>1.5663872122673601</v>
      </c>
      <c r="K94" s="4">
        <v>-9.1687134454064108</v>
      </c>
      <c r="L94" s="177">
        <v>5.0931074718547</v>
      </c>
      <c r="M94" s="4">
        <v>12.7185218623589</v>
      </c>
      <c r="N94" s="177">
        <v>0.93218547417650199</v>
      </c>
      <c r="O94" s="4">
        <v>17.556507504640201</v>
      </c>
      <c r="P94" s="177">
        <v>3.7775340451153299</v>
      </c>
      <c r="Q94" s="4">
        <v>15.5451046827105</v>
      </c>
      <c r="R94" s="177">
        <v>1.5959747540186699</v>
      </c>
      <c r="S94" s="4">
        <v>9.4370774533865909</v>
      </c>
      <c r="T94" s="177">
        <v>1.12618837414679</v>
      </c>
      <c r="U94" s="4">
        <v>-8.1194300512535698</v>
      </c>
      <c r="V94" s="177">
        <v>4.0334537279641998</v>
      </c>
      <c r="W94" s="4">
        <v>29.7600464521257</v>
      </c>
      <c r="X94" s="177">
        <v>1.22389628238542</v>
      </c>
      <c r="Y94" s="4">
        <v>24.776204834832999</v>
      </c>
      <c r="Z94" s="177">
        <v>4.3398161954276704</v>
      </c>
      <c r="AA94" s="4">
        <v>31.008251112051401</v>
      </c>
      <c r="AB94" s="177">
        <v>1.90465633124866</v>
      </c>
      <c r="AC94" s="4">
        <v>29.00031503592</v>
      </c>
      <c r="AD94" s="177">
        <v>1.7123318468450801</v>
      </c>
      <c r="AE94" s="4">
        <v>4.2241102010870302</v>
      </c>
      <c r="AF94" s="177">
        <v>4.7769573969582497</v>
      </c>
      <c r="AG94" s="4">
        <v>20.553048047200502</v>
      </c>
      <c r="AH94" s="177">
        <v>1.06303804324021</v>
      </c>
      <c r="AI94" s="4">
        <v>20.940951522933901</v>
      </c>
      <c r="AJ94" s="177">
        <v>3.9717318919944198</v>
      </c>
      <c r="AK94" s="4">
        <v>21.249905038475301</v>
      </c>
      <c r="AL94" s="177">
        <v>1.69915281794777</v>
      </c>
      <c r="AM94" s="4">
        <v>19.720461788869599</v>
      </c>
      <c r="AN94" s="177">
        <v>1.4370835928321799</v>
      </c>
      <c r="AO94" s="4">
        <v>-1.2204897340643801</v>
      </c>
      <c r="AP94" s="177">
        <v>4.3258889835223098</v>
      </c>
      <c r="AQ94" s="4">
        <v>25.539815378432699</v>
      </c>
      <c r="AR94" s="177">
        <v>1.17011607031547</v>
      </c>
      <c r="AS94" s="4">
        <v>24.9214611203871</v>
      </c>
      <c r="AT94" s="177">
        <v>4.6653931241441802</v>
      </c>
      <c r="AU94" s="4">
        <v>25.935296579467199</v>
      </c>
      <c r="AV94" s="177">
        <v>1.9036628720166699</v>
      </c>
      <c r="AW94" s="4">
        <v>24.970108350084999</v>
      </c>
      <c r="AX94" s="177">
        <v>1.6019368930450999</v>
      </c>
      <c r="AY94" s="4">
        <v>4.8647229697927202E-2</v>
      </c>
      <c r="AZ94" s="177">
        <v>4.8218981736095197</v>
      </c>
      <c r="BA94" s="4">
        <v>22.091738337241601</v>
      </c>
      <c r="BB94" s="177">
        <v>1.1471887545422399</v>
      </c>
      <c r="BC94" s="4">
        <v>20.0611136475245</v>
      </c>
      <c r="BD94" s="177">
        <v>3.6543780518823099</v>
      </c>
      <c r="BE94" s="4">
        <v>23.0081757845787</v>
      </c>
      <c r="BF94" s="177">
        <v>1.86058714272953</v>
      </c>
      <c r="BG94" s="4">
        <v>21.491412064206699</v>
      </c>
      <c r="BH94" s="177">
        <v>1.63150242901524</v>
      </c>
      <c r="BI94" s="4">
        <v>1.4302984166821999</v>
      </c>
      <c r="BJ94" s="177">
        <v>3.9612245701426598</v>
      </c>
      <c r="BK94" s="4">
        <v>28.8166746006513</v>
      </c>
      <c r="BL94" s="177">
        <v>1.26965513169996</v>
      </c>
      <c r="BM94" s="4">
        <v>32.657810011788797</v>
      </c>
      <c r="BN94" s="177">
        <v>5.0853290437983398</v>
      </c>
      <c r="BO94" s="4">
        <v>32.0307158011748</v>
      </c>
      <c r="BP94" s="177">
        <v>2.08160439204367</v>
      </c>
      <c r="BQ94" s="4">
        <v>25.191863955178501</v>
      </c>
      <c r="BR94" s="177">
        <v>1.6883659250778</v>
      </c>
      <c r="BS94" s="4">
        <v>-7.4659460566102798</v>
      </c>
      <c r="BT94" s="177">
        <v>5.2456997848248799</v>
      </c>
      <c r="BU94" s="4">
        <v>16.1127441909839</v>
      </c>
      <c r="BV94" s="177">
        <v>0.979844035802939</v>
      </c>
      <c r="BW94" s="4">
        <v>17.746776388095899</v>
      </c>
      <c r="BX94" s="177">
        <v>3.5880080914857402</v>
      </c>
      <c r="BY94" s="4">
        <v>17.545900111215701</v>
      </c>
      <c r="BZ94" s="177">
        <v>1.7095338898968</v>
      </c>
      <c r="CA94" s="4">
        <v>14.447075122070499</v>
      </c>
      <c r="CB94" s="177">
        <v>1.30886507830937</v>
      </c>
      <c r="CC94" s="4">
        <v>-3.2997012660253402</v>
      </c>
      <c r="CD94" s="177">
        <v>3.79798198308178</v>
      </c>
      <c r="CE94" s="4">
        <v>38.7405359653498</v>
      </c>
      <c r="CF94" s="177">
        <v>1.3198245527143</v>
      </c>
      <c r="CG94" s="4">
        <v>46.285965866121302</v>
      </c>
      <c r="CH94" s="177">
        <v>5.1830754319179704</v>
      </c>
      <c r="CI94" s="4">
        <v>40.737905815180099</v>
      </c>
      <c r="CJ94" s="177">
        <v>1.96460965891024</v>
      </c>
      <c r="CK94" s="4">
        <v>36.118113079860002</v>
      </c>
      <c r="CL94" s="177">
        <v>1.8050993441896901</v>
      </c>
      <c r="CM94" s="4">
        <v>-10.1678527862613</v>
      </c>
      <c r="CN94" s="177">
        <v>5.4380864391698802</v>
      </c>
      <c r="CO94" s="4">
        <v>19.021486779389502</v>
      </c>
      <c r="CP94" s="177">
        <v>1.0083302798415801</v>
      </c>
      <c r="CQ94" s="4">
        <v>23.6871088042179</v>
      </c>
      <c r="CR94" s="177">
        <v>4.3464934545274101</v>
      </c>
      <c r="CS94" s="4">
        <v>18.017193429101201</v>
      </c>
      <c r="CT94" s="177">
        <v>1.5032604750634999</v>
      </c>
      <c r="CU94" s="4">
        <v>19.465466300157299</v>
      </c>
      <c r="CV94" s="177">
        <v>1.43046555855181</v>
      </c>
      <c r="CW94" s="4">
        <v>-4.2216425040605996</v>
      </c>
      <c r="CX94" s="177">
        <v>4.6207414916166902</v>
      </c>
      <c r="CY94" s="4">
        <v>47.690039636720201</v>
      </c>
      <c r="CZ94" s="177">
        <v>1.2007847853541</v>
      </c>
      <c r="DA94" s="4">
        <v>37.936478326965798</v>
      </c>
      <c r="DB94" s="177">
        <v>4.6847211649242197</v>
      </c>
      <c r="DC94" s="4">
        <v>47.392514429555597</v>
      </c>
      <c r="DD94" s="177">
        <v>1.97365771800205</v>
      </c>
      <c r="DE94" s="4">
        <v>49.154808115277497</v>
      </c>
      <c r="DF94" s="177">
        <v>1.6476593759157101</v>
      </c>
      <c r="DG94" s="4">
        <v>11.218329788311699</v>
      </c>
      <c r="DH94" s="177">
        <v>4.9538482452066699</v>
      </c>
      <c r="DI94" s="6"/>
      <c r="DJ94" s="6"/>
      <c r="DK94" s="6"/>
      <c r="DL94" s="6"/>
      <c r="DM94" s="6"/>
      <c r="DN94" s="6"/>
      <c r="DO94" s="6"/>
      <c r="DP94" s="6"/>
      <c r="DQ94" s="6"/>
      <c r="DR94" s="6"/>
      <c r="DS94" s="6"/>
      <c r="DT94" s="6"/>
      <c r="DU94" s="6"/>
      <c r="DV94" s="6"/>
      <c r="DW94" s="6"/>
      <c r="DX94" s="6"/>
      <c r="DY94" s="6"/>
      <c r="DZ94" s="6"/>
      <c r="EA94" s="6"/>
      <c r="EB94" s="6"/>
      <c r="EC94" s="6"/>
      <c r="ED94" s="6"/>
      <c r="EE94" s="4">
        <v>-0.529167048094905</v>
      </c>
      <c r="EF94" s="177">
        <v>1.8559132806579399</v>
      </c>
      <c r="EG94" s="4">
        <v>5.6514947815802801</v>
      </c>
      <c r="EH94" s="177">
        <v>1.15384696978725</v>
      </c>
      <c r="EI94" s="4">
        <v>8.5684492034590605</v>
      </c>
      <c r="EJ94" s="177">
        <v>1.7515264717335299</v>
      </c>
      <c r="EK94" s="4">
        <v>4.0570284456194203</v>
      </c>
      <c r="EL94" s="177">
        <v>1.35333947652914</v>
      </c>
      <c r="EM94" s="4">
        <v>11.364597483369</v>
      </c>
      <c r="EN94" s="177">
        <v>1.49936694019474</v>
      </c>
      <c r="EO94" s="4">
        <v>9.9417474018397503</v>
      </c>
      <c r="EP94" s="177">
        <v>1.42833774229427</v>
      </c>
      <c r="EQ94" s="4">
        <v>9.3273823274127707</v>
      </c>
      <c r="ER94" s="177">
        <v>1.67912639613584</v>
      </c>
      <c r="ES94" s="4">
        <v>4.1138695546397903</v>
      </c>
      <c r="ET94" s="177">
        <v>1.2025536193250199</v>
      </c>
      <c r="EU94" s="4">
        <v>8.3663566909295408</v>
      </c>
      <c r="EV94" s="177">
        <v>1.7767733033653501</v>
      </c>
      <c r="EW94" s="4">
        <v>4.5962031645509498</v>
      </c>
      <c r="EX94" s="177">
        <v>1.35008893000818</v>
      </c>
      <c r="EY94" s="4">
        <v>6.7387151387734603</v>
      </c>
      <c r="EZ94" s="196">
        <v>1.8133222182658899</v>
      </c>
    </row>
    <row r="95" spans="1:156" ht="13" customHeight="1" x14ac:dyDescent="0.35">
      <c r="A95" s="3" t="s">
        <v>398</v>
      </c>
      <c r="B95" s="111">
        <v>3</v>
      </c>
      <c r="C95" s="4">
        <v>70.467298724364298</v>
      </c>
      <c r="D95" s="177">
        <v>1.06178235301961</v>
      </c>
      <c r="E95" s="4">
        <v>66.166876922000299</v>
      </c>
      <c r="F95" s="177">
        <v>3.8197169370528998</v>
      </c>
      <c r="G95" s="4">
        <v>71.974632948896897</v>
      </c>
      <c r="H95" s="177">
        <v>1.05844362938183</v>
      </c>
      <c r="I95" s="4">
        <v>66.413031077643694</v>
      </c>
      <c r="J95" s="177">
        <v>2.4728779130033298</v>
      </c>
      <c r="K95" s="4">
        <v>0.24615415564333901</v>
      </c>
      <c r="L95" s="177">
        <v>4.45675510799866</v>
      </c>
      <c r="M95" s="4">
        <v>28.266675473844501</v>
      </c>
      <c r="N95" s="177">
        <v>1.02913187047535</v>
      </c>
      <c r="O95" s="4">
        <v>37.626639890632603</v>
      </c>
      <c r="P95" s="177">
        <v>2.9276230798363798</v>
      </c>
      <c r="Q95" s="4">
        <v>28.272992636919501</v>
      </c>
      <c r="R95" s="177">
        <v>1.1302879304381499</v>
      </c>
      <c r="S95" s="4">
        <v>23.2844716900896</v>
      </c>
      <c r="T95" s="177">
        <v>1.88825227956478</v>
      </c>
      <c r="U95" s="4">
        <v>-14.342168200542901</v>
      </c>
      <c r="V95" s="177">
        <v>3.05280423713107</v>
      </c>
      <c r="W95" s="4">
        <v>44.856033840056099</v>
      </c>
      <c r="X95" s="177">
        <v>0.98551221456392302</v>
      </c>
      <c r="Y95" s="4">
        <v>49.703647564980798</v>
      </c>
      <c r="Z95" s="177">
        <v>2.6872322726318498</v>
      </c>
      <c r="AA95" s="4">
        <v>45.1930681414673</v>
      </c>
      <c r="AB95" s="177">
        <v>1.1295930772798799</v>
      </c>
      <c r="AC95" s="4">
        <v>40.797350896024597</v>
      </c>
      <c r="AD95" s="177">
        <v>2.2030789224682401</v>
      </c>
      <c r="AE95" s="4">
        <v>-8.9062966689561804</v>
      </c>
      <c r="AF95" s="177">
        <v>3.7630350005766502</v>
      </c>
      <c r="AG95" s="4">
        <v>54.566720817131703</v>
      </c>
      <c r="AH95" s="177">
        <v>1.02073374410496</v>
      </c>
      <c r="AI95" s="4">
        <v>57.112876260968797</v>
      </c>
      <c r="AJ95" s="177">
        <v>3.2960927713377401</v>
      </c>
      <c r="AK95" s="4">
        <v>55.074610214705203</v>
      </c>
      <c r="AL95" s="177">
        <v>1.2136400530247899</v>
      </c>
      <c r="AM95" s="4">
        <v>51.029364927685997</v>
      </c>
      <c r="AN95" s="177">
        <v>2.2664196538474801</v>
      </c>
      <c r="AO95" s="4">
        <v>-6.0835113332828303</v>
      </c>
      <c r="AP95" s="177">
        <v>4.30528040914656</v>
      </c>
      <c r="AQ95" s="4">
        <v>37.274593413501798</v>
      </c>
      <c r="AR95" s="177">
        <v>0.93672802236861397</v>
      </c>
      <c r="AS95" s="4">
        <v>44.684842117348403</v>
      </c>
      <c r="AT95" s="177">
        <v>3.1860313379379499</v>
      </c>
      <c r="AU95" s="4">
        <v>37.432277073547802</v>
      </c>
      <c r="AV95" s="177">
        <v>1.0152977700572701</v>
      </c>
      <c r="AW95" s="4">
        <v>31.989826543426101</v>
      </c>
      <c r="AX95" s="177">
        <v>2.0572441413993499</v>
      </c>
      <c r="AY95" s="4">
        <v>-12.6950155739223</v>
      </c>
      <c r="AZ95" s="177">
        <v>3.82806874799049</v>
      </c>
      <c r="BA95" s="4">
        <v>42.686315592318202</v>
      </c>
      <c r="BB95" s="177">
        <v>0.935931359351308</v>
      </c>
      <c r="BC95" s="4">
        <v>50.209279742990397</v>
      </c>
      <c r="BD95" s="177">
        <v>3.32296745533319</v>
      </c>
      <c r="BE95" s="4">
        <v>43.094537870759602</v>
      </c>
      <c r="BF95" s="177">
        <v>1.0941853078380499</v>
      </c>
      <c r="BG95" s="4">
        <v>36.962274288203098</v>
      </c>
      <c r="BH95" s="177">
        <v>2.11823127127382</v>
      </c>
      <c r="BI95" s="4">
        <v>-13.247005454787301</v>
      </c>
      <c r="BJ95" s="177">
        <v>3.9297445641267998</v>
      </c>
      <c r="BK95" s="4">
        <v>48.883503196533297</v>
      </c>
      <c r="BL95" s="177">
        <v>0.92098011367075805</v>
      </c>
      <c r="BM95" s="4">
        <v>52.943121026908003</v>
      </c>
      <c r="BN95" s="177">
        <v>3.19620890829587</v>
      </c>
      <c r="BO95" s="4">
        <v>48.620387050770503</v>
      </c>
      <c r="BP95" s="177">
        <v>1.1400533626093601</v>
      </c>
      <c r="BQ95" s="4">
        <v>47.485316847992998</v>
      </c>
      <c r="BR95" s="177">
        <v>1.9541501577774401</v>
      </c>
      <c r="BS95" s="4">
        <v>-5.4578041789149996</v>
      </c>
      <c r="BT95" s="177">
        <v>3.8012687571455399</v>
      </c>
      <c r="BU95" s="4">
        <v>37.926091270547403</v>
      </c>
      <c r="BV95" s="177">
        <v>0.86240890375346901</v>
      </c>
      <c r="BW95" s="4">
        <v>43.985793633095902</v>
      </c>
      <c r="BX95" s="177">
        <v>3.3246373765216299</v>
      </c>
      <c r="BY95" s="4">
        <v>37.902565777386101</v>
      </c>
      <c r="BZ95" s="177">
        <v>1.0127483008937099</v>
      </c>
      <c r="CA95" s="4">
        <v>34.770069676781603</v>
      </c>
      <c r="CB95" s="177">
        <v>2.27132106091867</v>
      </c>
      <c r="CC95" s="4">
        <v>-9.2157239563142408</v>
      </c>
      <c r="CD95" s="177">
        <v>3.9361541589148001</v>
      </c>
      <c r="CE95" s="4">
        <v>59.690348476592703</v>
      </c>
      <c r="CF95" s="177">
        <v>0.93857765086480305</v>
      </c>
      <c r="CG95" s="4">
        <v>63.834135858423998</v>
      </c>
      <c r="CH95" s="177">
        <v>3.1149955464598502</v>
      </c>
      <c r="CI95" s="4">
        <v>59.972343221543497</v>
      </c>
      <c r="CJ95" s="177">
        <v>1.0755508198213499</v>
      </c>
      <c r="CK95" s="4">
        <v>56.632224920852799</v>
      </c>
      <c r="CL95" s="177">
        <v>2.3386288991632198</v>
      </c>
      <c r="CM95" s="4">
        <v>-7.2019109375711796</v>
      </c>
      <c r="CN95" s="177">
        <v>4.00556494823409</v>
      </c>
      <c r="CO95" s="4">
        <v>51.219598095436403</v>
      </c>
      <c r="CP95" s="177">
        <v>1.03368705292802</v>
      </c>
      <c r="CQ95" s="4">
        <v>54.719824413504199</v>
      </c>
      <c r="CR95" s="177">
        <v>3.7605478055183599</v>
      </c>
      <c r="CS95" s="4">
        <v>51.899099848727403</v>
      </c>
      <c r="CT95" s="177">
        <v>1.2192463212668601</v>
      </c>
      <c r="CU95" s="4">
        <v>46.020911120499001</v>
      </c>
      <c r="CV95" s="177">
        <v>1.9660926015434099</v>
      </c>
      <c r="CW95" s="4">
        <v>-8.6989132930051696</v>
      </c>
      <c r="CX95" s="177">
        <v>4.4196616447430603</v>
      </c>
      <c r="CY95" s="4">
        <v>50.905850884386098</v>
      </c>
      <c r="CZ95" s="177">
        <v>1.0198614121449401</v>
      </c>
      <c r="DA95" s="4">
        <v>54.078332085827903</v>
      </c>
      <c r="DB95" s="177">
        <v>3.8637693880713999</v>
      </c>
      <c r="DC95" s="4">
        <v>51.950461296276004</v>
      </c>
      <c r="DD95" s="177">
        <v>1.1901360869745801</v>
      </c>
      <c r="DE95" s="4">
        <v>45.2545579475007</v>
      </c>
      <c r="DF95" s="177">
        <v>2.2881407182395201</v>
      </c>
      <c r="DG95" s="4">
        <v>-8.8237741383271509</v>
      </c>
      <c r="DH95" s="177">
        <v>4.4382951392310002</v>
      </c>
      <c r="DI95" s="6"/>
      <c r="DJ95" s="6"/>
      <c r="DK95" s="6"/>
      <c r="DL95" s="6"/>
      <c r="DM95" s="6"/>
      <c r="DN95" s="6"/>
      <c r="DO95" s="6"/>
      <c r="DP95" s="6"/>
      <c r="DQ95" s="6"/>
      <c r="DR95" s="6"/>
      <c r="DS95" s="6"/>
      <c r="DT95" s="6"/>
      <c r="DU95" s="6"/>
      <c r="DV95" s="6"/>
      <c r="DW95" s="6"/>
      <c r="DX95" s="6"/>
      <c r="DY95" s="6"/>
      <c r="DZ95" s="6"/>
      <c r="EA95" s="6"/>
      <c r="EB95" s="6"/>
      <c r="EC95" s="6"/>
      <c r="ED95" s="6"/>
      <c r="EE95" s="4">
        <v>-5.3550114085562397</v>
      </c>
      <c r="EF95" s="177">
        <v>1.40075906904918</v>
      </c>
      <c r="EG95" s="4">
        <v>-1.0426921531328099</v>
      </c>
      <c r="EH95" s="177">
        <v>1.5242997403232601</v>
      </c>
      <c r="EI95" s="4">
        <v>-4.0744501618653901</v>
      </c>
      <c r="EJ95" s="177">
        <v>1.4407097292781801</v>
      </c>
      <c r="EK95" s="4">
        <v>-3.6477639865972402</v>
      </c>
      <c r="EL95" s="177">
        <v>1.59916487020673</v>
      </c>
      <c r="EM95" s="4">
        <v>-1.98213737002868</v>
      </c>
      <c r="EN95" s="177">
        <v>1.4027273591840299</v>
      </c>
      <c r="EO95" s="4">
        <v>-0.870430135648952</v>
      </c>
      <c r="EP95" s="177">
        <v>1.5435457170353799</v>
      </c>
      <c r="EQ95" s="4">
        <v>0.45790496483443399</v>
      </c>
      <c r="ER95" s="177">
        <v>1.4308285935052201</v>
      </c>
      <c r="ES95" s="4">
        <v>-3.4965778272581902</v>
      </c>
      <c r="ET95" s="177">
        <v>1.3727928264479401</v>
      </c>
      <c r="EU95" s="4">
        <v>-0.31252349634895199</v>
      </c>
      <c r="EV95" s="177">
        <v>1.4228278228461999</v>
      </c>
      <c r="EW95" s="4">
        <v>-10.828356662186501</v>
      </c>
      <c r="EX95" s="177">
        <v>1.39510764429742</v>
      </c>
      <c r="EY95" s="4">
        <v>-4.2357634650598204</v>
      </c>
      <c r="EZ95" s="196">
        <v>1.48156706847996</v>
      </c>
    </row>
    <row r="96" spans="1:156" ht="13" customHeight="1" x14ac:dyDescent="0.35">
      <c r="A96" s="3" t="s">
        <v>399</v>
      </c>
      <c r="B96" s="111">
        <v>3</v>
      </c>
      <c r="C96" s="4">
        <v>90.361483119908698</v>
      </c>
      <c r="D96" s="177">
        <v>1.04864692531679</v>
      </c>
      <c r="E96" s="4">
        <v>87.531236208399406</v>
      </c>
      <c r="F96" s="177">
        <v>2.8291237641001099</v>
      </c>
      <c r="G96" s="4">
        <v>90.631276175070198</v>
      </c>
      <c r="H96" s="177">
        <v>1.13050747916591</v>
      </c>
      <c r="I96" s="4">
        <v>91.494720098398005</v>
      </c>
      <c r="J96" s="177">
        <v>1.7434368006301899</v>
      </c>
      <c r="K96" s="4">
        <v>3.96348388999857</v>
      </c>
      <c r="L96" s="177">
        <v>3.2524305134719902</v>
      </c>
      <c r="M96" s="4">
        <v>50.478679802941301</v>
      </c>
      <c r="N96" s="177">
        <v>1.7065960809993801</v>
      </c>
      <c r="O96" s="4">
        <v>45.557384998235101</v>
      </c>
      <c r="P96" s="177">
        <v>4.6924173411860997</v>
      </c>
      <c r="Q96" s="4">
        <v>52.009372779580602</v>
      </c>
      <c r="R96" s="177">
        <v>1.58412337911974</v>
      </c>
      <c r="S96" s="4">
        <v>46.676752731228198</v>
      </c>
      <c r="T96" s="177">
        <v>4.77589709478376</v>
      </c>
      <c r="U96" s="4">
        <v>1.1193677329931</v>
      </c>
      <c r="V96" s="177">
        <v>6.2529616403679897</v>
      </c>
      <c r="W96" s="4">
        <v>76.9307284687699</v>
      </c>
      <c r="X96" s="177">
        <v>1.8096264151228501</v>
      </c>
      <c r="Y96" s="4">
        <v>67.260777513833602</v>
      </c>
      <c r="Z96" s="177">
        <v>4.8131038676721003</v>
      </c>
      <c r="AA96" s="4">
        <v>78.821369089267193</v>
      </c>
      <c r="AB96" s="177">
        <v>1.4859910684936499</v>
      </c>
      <c r="AC96" s="4">
        <v>77.243104948070695</v>
      </c>
      <c r="AD96" s="177">
        <v>3.73816104861121</v>
      </c>
      <c r="AE96" s="4">
        <v>9.9823274342370194</v>
      </c>
      <c r="AF96" s="177">
        <v>5.2522589550971404</v>
      </c>
      <c r="AG96" s="4">
        <v>82.031234344780103</v>
      </c>
      <c r="AH96" s="177">
        <v>1.43818885503192</v>
      </c>
      <c r="AI96" s="4">
        <v>72.4798859211338</v>
      </c>
      <c r="AJ96" s="177">
        <v>5.04810803530735</v>
      </c>
      <c r="AK96" s="4">
        <v>83.585488940826707</v>
      </c>
      <c r="AL96" s="177">
        <v>1.4451364677805101</v>
      </c>
      <c r="AM96" s="4">
        <v>83.652066426177001</v>
      </c>
      <c r="AN96" s="177">
        <v>3.09055617974423</v>
      </c>
      <c r="AO96" s="4">
        <v>11.172180505043301</v>
      </c>
      <c r="AP96" s="177">
        <v>6.4957012624776702</v>
      </c>
      <c r="AQ96" s="4">
        <v>66.911155531702093</v>
      </c>
      <c r="AR96" s="177">
        <v>2.19691731466783</v>
      </c>
      <c r="AS96" s="4">
        <v>56.412341671371799</v>
      </c>
      <c r="AT96" s="177">
        <v>3.78620813451281</v>
      </c>
      <c r="AU96" s="4">
        <v>69.156812842589702</v>
      </c>
      <c r="AV96" s="177">
        <v>2.25897959049487</v>
      </c>
      <c r="AW96" s="4">
        <v>65.592633769832602</v>
      </c>
      <c r="AX96" s="177">
        <v>3.08649878538928</v>
      </c>
      <c r="AY96" s="4">
        <v>9.1802920984607894</v>
      </c>
      <c r="AZ96" s="177">
        <v>3.90606015589985</v>
      </c>
      <c r="BA96" s="4">
        <v>73.231646416846303</v>
      </c>
      <c r="BB96" s="177">
        <v>1.3905731730918101</v>
      </c>
      <c r="BC96" s="4">
        <v>60.916310040197096</v>
      </c>
      <c r="BD96" s="177">
        <v>4.9924915734282402</v>
      </c>
      <c r="BE96" s="4">
        <v>75.191039946418002</v>
      </c>
      <c r="BF96" s="177">
        <v>1.5521736719833099</v>
      </c>
      <c r="BG96" s="4">
        <v>73.696689321371906</v>
      </c>
      <c r="BH96" s="177">
        <v>3.0146397989908702</v>
      </c>
      <c r="BI96" s="4">
        <v>12.780379281174801</v>
      </c>
      <c r="BJ96" s="177">
        <v>6.4348612268902396</v>
      </c>
      <c r="BK96" s="4">
        <v>81.139610750416196</v>
      </c>
      <c r="BL96" s="177">
        <v>1.37907714583553</v>
      </c>
      <c r="BM96" s="4">
        <v>70.862596532193294</v>
      </c>
      <c r="BN96" s="177">
        <v>4.3179715171761703</v>
      </c>
      <c r="BO96" s="4">
        <v>82.842834364511504</v>
      </c>
      <c r="BP96" s="177">
        <v>1.2973858125817499</v>
      </c>
      <c r="BQ96" s="4">
        <v>81.073252966960396</v>
      </c>
      <c r="BR96" s="177">
        <v>2.8720515554200001</v>
      </c>
      <c r="BS96" s="4">
        <v>10.2106564347672</v>
      </c>
      <c r="BT96" s="177">
        <v>5.4518284982103902</v>
      </c>
      <c r="BU96" s="4">
        <v>58.932211451355897</v>
      </c>
      <c r="BV96" s="177">
        <v>1.91669407092025</v>
      </c>
      <c r="BW96" s="4">
        <v>52.237274672346999</v>
      </c>
      <c r="BX96" s="177">
        <v>4.1107083542774596</v>
      </c>
      <c r="BY96" s="4">
        <v>61.098144971705402</v>
      </c>
      <c r="BZ96" s="177">
        <v>2.1743391181899798</v>
      </c>
      <c r="CA96" s="4">
        <v>55.572231900560297</v>
      </c>
      <c r="CB96" s="177">
        <v>3.9280727190970799</v>
      </c>
      <c r="CC96" s="4">
        <v>3.3349572282132298</v>
      </c>
      <c r="CD96" s="177">
        <v>4.8080079377359697</v>
      </c>
      <c r="CE96" s="4">
        <v>87.413854449872005</v>
      </c>
      <c r="CF96" s="177">
        <v>1.3096395077135701</v>
      </c>
      <c r="CG96" s="4">
        <v>82.169700528114603</v>
      </c>
      <c r="CH96" s="177">
        <v>3.6644725564145801</v>
      </c>
      <c r="CI96" s="4">
        <v>88.531767813920297</v>
      </c>
      <c r="CJ96" s="177">
        <v>1.21900661119861</v>
      </c>
      <c r="CK96" s="4">
        <v>85.821785694750304</v>
      </c>
      <c r="CL96" s="177">
        <v>2.7014400107054799</v>
      </c>
      <c r="CM96" s="4">
        <v>3.6520851666357399</v>
      </c>
      <c r="CN96" s="177">
        <v>3.9261864189396198</v>
      </c>
      <c r="CO96" s="4">
        <v>41.178757826894298</v>
      </c>
      <c r="CP96" s="177">
        <v>2.1232600288468602</v>
      </c>
      <c r="CQ96" s="4">
        <v>46.944617036036298</v>
      </c>
      <c r="CR96" s="177">
        <v>4.29841644719163</v>
      </c>
      <c r="CS96" s="4">
        <v>41.283821607144603</v>
      </c>
      <c r="CT96" s="177">
        <v>2.4917120743816699</v>
      </c>
      <c r="CU96" s="4">
        <v>37.983753149931999</v>
      </c>
      <c r="CV96" s="177">
        <v>3.98047897699186</v>
      </c>
      <c r="CW96" s="4">
        <v>-8.9608638861042795</v>
      </c>
      <c r="CX96" s="177">
        <v>5.1763522982940202</v>
      </c>
      <c r="CY96" s="4">
        <v>75.614064053649301</v>
      </c>
      <c r="CZ96" s="177">
        <v>1.45804714173058</v>
      </c>
      <c r="DA96" s="4">
        <v>69.262706850990398</v>
      </c>
      <c r="DB96" s="177">
        <v>3.2414416160482902</v>
      </c>
      <c r="DC96" s="4">
        <v>76.775575276249</v>
      </c>
      <c r="DD96" s="177">
        <v>1.40419710498774</v>
      </c>
      <c r="DE96" s="4">
        <v>77.699166929320896</v>
      </c>
      <c r="DF96" s="177">
        <v>3.6897426033688201</v>
      </c>
      <c r="DG96" s="4">
        <v>8.4364600783305708</v>
      </c>
      <c r="DH96" s="177">
        <v>4.1516372859367499</v>
      </c>
      <c r="DI96" s="6"/>
      <c r="DJ96" s="6"/>
      <c r="DK96" s="6"/>
      <c r="DL96" s="6"/>
      <c r="DM96" s="6"/>
      <c r="DN96" s="6"/>
      <c r="DO96" s="6"/>
      <c r="DP96" s="6"/>
      <c r="DQ96" s="6"/>
      <c r="DR96" s="6"/>
      <c r="DS96" s="6"/>
      <c r="DT96" s="6"/>
      <c r="DU96" s="6"/>
      <c r="DV96" s="6"/>
      <c r="DW96" s="6"/>
      <c r="DX96" s="6"/>
      <c r="DY96" s="6"/>
      <c r="DZ96" s="6"/>
      <c r="EA96" s="6"/>
      <c r="EB96" s="6"/>
      <c r="EC96" s="6"/>
      <c r="ED96" s="6"/>
      <c r="EE96" s="4">
        <v>2.7141381363760502</v>
      </c>
      <c r="EF96" s="177">
        <v>1.68337733993283</v>
      </c>
      <c r="EG96" s="4">
        <v>6.4134689279685304</v>
      </c>
      <c r="EH96" s="177">
        <v>2.4581151841403699</v>
      </c>
      <c r="EI96" s="4">
        <v>2.6200745702183901</v>
      </c>
      <c r="EJ96" s="177">
        <v>2.4443535753416699</v>
      </c>
      <c r="EK96" s="4">
        <v>5.1912609821418103</v>
      </c>
      <c r="EL96" s="177">
        <v>2.5696846167426899</v>
      </c>
      <c r="EM96" s="4">
        <v>7.0529720776701099</v>
      </c>
      <c r="EN96" s="177">
        <v>3.1421743517229799</v>
      </c>
      <c r="EO96" s="4">
        <v>5.9763812187882301</v>
      </c>
      <c r="EP96" s="177">
        <v>2.7860965088969798</v>
      </c>
      <c r="EQ96" s="4">
        <v>6.8085750629533903</v>
      </c>
      <c r="ER96" s="177">
        <v>3.1990816281641599</v>
      </c>
      <c r="ES96" s="4">
        <v>5.87044414823111</v>
      </c>
      <c r="ET96" s="177">
        <v>2.7186166955525901</v>
      </c>
      <c r="EU96" s="4">
        <v>1.7562811079928999</v>
      </c>
      <c r="EV96" s="177">
        <v>1.8276780859547901</v>
      </c>
      <c r="EW96" s="4">
        <v>1.62450611230075</v>
      </c>
      <c r="EX96" s="177">
        <v>2.7818724425413799</v>
      </c>
      <c r="EY96" s="4">
        <v>7.1692523863298003</v>
      </c>
      <c r="EZ96" s="196">
        <v>2.3553406276489501</v>
      </c>
    </row>
    <row r="97" spans="1:156" ht="13" customHeight="1" x14ac:dyDescent="0.35">
      <c r="A97" s="195" t="s">
        <v>411</v>
      </c>
      <c r="B97" s="187">
        <v>3</v>
      </c>
      <c r="C97" s="188">
        <v>71.477422137412503</v>
      </c>
      <c r="D97" s="189">
        <v>0.40998924319977997</v>
      </c>
      <c r="E97" s="188">
        <v>73.451199895858593</v>
      </c>
      <c r="F97" s="189">
        <v>1.74711166837037</v>
      </c>
      <c r="G97" s="188">
        <v>70.878399565798503</v>
      </c>
      <c r="H97" s="189">
        <v>0.58082512344471904</v>
      </c>
      <c r="I97" s="188">
        <v>71.242913212480104</v>
      </c>
      <c r="J97" s="189">
        <v>0.707359023279168</v>
      </c>
      <c r="K97" s="188">
        <v>-2.20828668337849</v>
      </c>
      <c r="L97" s="189">
        <v>1.87001510792614</v>
      </c>
      <c r="M97" s="188">
        <v>28.8168656571277</v>
      </c>
      <c r="N97" s="189">
        <v>0.44398922258163498</v>
      </c>
      <c r="O97" s="188">
        <v>36.029703686853097</v>
      </c>
      <c r="P97" s="189">
        <v>1.82009242070331</v>
      </c>
      <c r="Q97" s="188">
        <v>29.591736536202198</v>
      </c>
      <c r="R97" s="189">
        <v>0.55145730483121502</v>
      </c>
      <c r="S97" s="188">
        <v>26.0263871177856</v>
      </c>
      <c r="T97" s="189">
        <v>0.85010601553361897</v>
      </c>
      <c r="U97" s="188">
        <v>-10.003316569067501</v>
      </c>
      <c r="V97" s="189">
        <v>1.9258688837889499</v>
      </c>
      <c r="W97" s="188">
        <v>46.387806892368602</v>
      </c>
      <c r="X97" s="189">
        <v>0.458914635472495</v>
      </c>
      <c r="Y97" s="188">
        <v>50.505755035742702</v>
      </c>
      <c r="Z97" s="189">
        <v>1.9143483409417199</v>
      </c>
      <c r="AA97" s="188">
        <v>46.468609863443497</v>
      </c>
      <c r="AB97" s="189">
        <v>0.58951422263090403</v>
      </c>
      <c r="AC97" s="188">
        <v>46.305087236698697</v>
      </c>
      <c r="AD97" s="189">
        <v>0.81031127400499503</v>
      </c>
      <c r="AE97" s="188">
        <v>-4.2006677990440302</v>
      </c>
      <c r="AF97" s="189">
        <v>2.0340694511266602</v>
      </c>
      <c r="AG97" s="188">
        <v>50.403016829580203</v>
      </c>
      <c r="AH97" s="189">
        <v>0.45633577321174701</v>
      </c>
      <c r="AI97" s="188">
        <v>51.036975637879003</v>
      </c>
      <c r="AJ97" s="189">
        <v>1.77304733714</v>
      </c>
      <c r="AK97" s="188">
        <v>50.033623398614402</v>
      </c>
      <c r="AL97" s="189">
        <v>0.59363513086457798</v>
      </c>
      <c r="AM97" s="188">
        <v>50.652605868967797</v>
      </c>
      <c r="AN97" s="189">
        <v>0.78192054768980102</v>
      </c>
      <c r="AO97" s="188">
        <v>-0.38436976891116598</v>
      </c>
      <c r="AP97" s="189">
        <v>1.9726777122459001</v>
      </c>
      <c r="AQ97" s="188">
        <v>49.713296909801898</v>
      </c>
      <c r="AR97" s="189">
        <v>0.50905653962389397</v>
      </c>
      <c r="AS97" s="188">
        <v>49.323567611613598</v>
      </c>
      <c r="AT97" s="189">
        <v>2.0386432320348198</v>
      </c>
      <c r="AU97" s="188">
        <v>50.479755284873498</v>
      </c>
      <c r="AV97" s="189">
        <v>0.65904368859788198</v>
      </c>
      <c r="AW97" s="188">
        <v>47.945546914444797</v>
      </c>
      <c r="AX97" s="189">
        <v>0.794254382447799</v>
      </c>
      <c r="AY97" s="188">
        <v>-1.3780206971687501</v>
      </c>
      <c r="AZ97" s="189">
        <v>2.1505922290708899</v>
      </c>
      <c r="BA97" s="188">
        <v>42.435578284568201</v>
      </c>
      <c r="BB97" s="189">
        <v>0.43412188877137098</v>
      </c>
      <c r="BC97" s="188">
        <v>43.705502102611497</v>
      </c>
      <c r="BD97" s="189">
        <v>1.8967316320698999</v>
      </c>
      <c r="BE97" s="188">
        <v>42.571185033476503</v>
      </c>
      <c r="BF97" s="189">
        <v>0.578814853029325</v>
      </c>
      <c r="BG97" s="188">
        <v>41.7517726793957</v>
      </c>
      <c r="BH97" s="189">
        <v>0.78142772058270105</v>
      </c>
      <c r="BI97" s="188">
        <v>-1.9537294232158</v>
      </c>
      <c r="BJ97" s="189">
        <v>2.1157437517943198</v>
      </c>
      <c r="BK97" s="188">
        <v>50.619652319506102</v>
      </c>
      <c r="BL97" s="189">
        <v>0.46271879049274001</v>
      </c>
      <c r="BM97" s="188">
        <v>54.610024252428303</v>
      </c>
      <c r="BN97" s="189">
        <v>1.9243549647584</v>
      </c>
      <c r="BO97" s="188">
        <v>51.406682699788398</v>
      </c>
      <c r="BP97" s="189">
        <v>0.58604856859513699</v>
      </c>
      <c r="BQ97" s="188">
        <v>49.149225652858398</v>
      </c>
      <c r="BR97" s="189">
        <v>0.78412865223028805</v>
      </c>
      <c r="BS97" s="188">
        <v>-5.4607985995698796</v>
      </c>
      <c r="BT97" s="189">
        <v>2.0870909954475301</v>
      </c>
      <c r="BU97" s="188">
        <v>28.886445702833601</v>
      </c>
      <c r="BV97" s="189">
        <v>0.39900082539515003</v>
      </c>
      <c r="BW97" s="188">
        <v>34.146851254782497</v>
      </c>
      <c r="BX97" s="189">
        <v>1.6604504587875399</v>
      </c>
      <c r="BY97" s="188">
        <v>29.9805487774249</v>
      </c>
      <c r="BZ97" s="189">
        <v>0.54342649461046499</v>
      </c>
      <c r="CA97" s="188">
        <v>26.489963828240199</v>
      </c>
      <c r="CB97" s="189">
        <v>0.73913148601450995</v>
      </c>
      <c r="CC97" s="188">
        <v>-7.65688742654224</v>
      </c>
      <c r="CD97" s="189">
        <v>1.7997855280966699</v>
      </c>
      <c r="CE97" s="188">
        <v>63.544041284364503</v>
      </c>
      <c r="CF97" s="189">
        <v>0.450565116400302</v>
      </c>
      <c r="CG97" s="188">
        <v>66.695481558191403</v>
      </c>
      <c r="CH97" s="189">
        <v>1.60179881959436</v>
      </c>
      <c r="CI97" s="188">
        <v>64.369900539738893</v>
      </c>
      <c r="CJ97" s="189">
        <v>0.56153281221865503</v>
      </c>
      <c r="CK97" s="188">
        <v>61.607359052274198</v>
      </c>
      <c r="CL97" s="189">
        <v>0.78146889519193397</v>
      </c>
      <c r="CM97" s="188">
        <v>-5.0881225059172603</v>
      </c>
      <c r="CN97" s="189">
        <v>1.73543063169209</v>
      </c>
      <c r="CO97" s="188">
        <v>29.6754195933555</v>
      </c>
      <c r="CP97" s="189">
        <v>0.40867608433630997</v>
      </c>
      <c r="CQ97" s="188">
        <v>34.108971060168301</v>
      </c>
      <c r="CR97" s="189">
        <v>1.72064508524157</v>
      </c>
      <c r="CS97" s="188">
        <v>29.640045922095599</v>
      </c>
      <c r="CT97" s="189">
        <v>0.53839389652816005</v>
      </c>
      <c r="CU97" s="188">
        <v>28.428698441032999</v>
      </c>
      <c r="CV97" s="189">
        <v>0.75743476501826101</v>
      </c>
      <c r="CW97" s="188">
        <v>-5.6802726191353203</v>
      </c>
      <c r="CX97" s="189">
        <v>1.8569937877683</v>
      </c>
      <c r="CY97" s="188">
        <v>56.414372930972597</v>
      </c>
      <c r="CZ97" s="189">
        <v>0.455065499590949</v>
      </c>
      <c r="DA97" s="188">
        <v>55.821391601939602</v>
      </c>
      <c r="DB97" s="189">
        <v>1.65978627943301</v>
      </c>
      <c r="DC97" s="188">
        <v>56.2019498169483</v>
      </c>
      <c r="DD97" s="189">
        <v>0.61287462373800405</v>
      </c>
      <c r="DE97" s="188">
        <v>56.354377321448602</v>
      </c>
      <c r="DF97" s="189">
        <v>0.86905385609822705</v>
      </c>
      <c r="DG97" s="188">
        <v>0.53298571950898499</v>
      </c>
      <c r="DH97" s="189">
        <v>1.80343767605074</v>
      </c>
      <c r="DI97" s="9"/>
      <c r="DJ97" s="9"/>
      <c r="DK97" s="9"/>
      <c r="DL97" s="9"/>
      <c r="DM97" s="9"/>
      <c r="DN97" s="9"/>
      <c r="DO97" s="9"/>
      <c r="DP97" s="9"/>
      <c r="DQ97" s="9"/>
      <c r="DR97" s="9"/>
      <c r="DS97" s="9"/>
      <c r="DT97" s="9"/>
      <c r="DU97" s="9"/>
      <c r="DV97" s="9"/>
      <c r="DW97" s="9"/>
      <c r="DX97" s="9"/>
      <c r="DY97" s="9"/>
      <c r="DZ97" s="9"/>
      <c r="EA97" s="9"/>
      <c r="EB97" s="9"/>
      <c r="EC97" s="9"/>
      <c r="ED97" s="9"/>
      <c r="EE97" s="188">
        <v>-0.83576301920302498</v>
      </c>
      <c r="EF97" s="189">
        <v>0.61409952594070605</v>
      </c>
      <c r="EG97" s="188">
        <v>2.6163220569883801</v>
      </c>
      <c r="EH97" s="189">
        <v>0.62245749298806896</v>
      </c>
      <c r="EI97" s="188">
        <v>0.76564859235238503</v>
      </c>
      <c r="EJ97" s="189">
        <v>0.65988208149571403</v>
      </c>
      <c r="EK97" s="188">
        <v>-0.29785297380346698</v>
      </c>
      <c r="EL97" s="189">
        <v>0.681079528227992</v>
      </c>
      <c r="EM97" s="188">
        <v>6.2769190236355801</v>
      </c>
      <c r="EN97" s="189">
        <v>0.73705079144266195</v>
      </c>
      <c r="EO97" s="188">
        <v>2.6263233441573899</v>
      </c>
      <c r="EP97" s="189">
        <v>0.69458391875645398</v>
      </c>
      <c r="EQ97" s="188">
        <v>4.5663992781400404</v>
      </c>
      <c r="ER97" s="189">
        <v>0.73042113848458801</v>
      </c>
      <c r="ES97" s="188">
        <v>-0.75832536821492602</v>
      </c>
      <c r="ET97" s="189">
        <v>0.58518102403248695</v>
      </c>
      <c r="EU97" s="188">
        <v>3.08142342461676</v>
      </c>
      <c r="EV97" s="189">
        <v>0.64009633341531302</v>
      </c>
      <c r="EW97" s="188">
        <v>-4.9708613430311601</v>
      </c>
      <c r="EX97" s="189">
        <v>0.58382286764748403</v>
      </c>
      <c r="EY97" s="188">
        <v>3.19438929902942</v>
      </c>
      <c r="EZ97" s="200">
        <v>0.70618030789267605</v>
      </c>
    </row>
    <row r="99" spans="1:156" x14ac:dyDescent="0.35">
      <c r="A99" s="201" t="s">
        <v>534</v>
      </c>
    </row>
    <row r="100" spans="1:156" x14ac:dyDescent="0.35">
      <c r="A100" s="201" t="s">
        <v>701</v>
      </c>
    </row>
    <row r="101" spans="1:156" x14ac:dyDescent="0.35">
      <c r="A101" s="201" t="s">
        <v>702</v>
      </c>
    </row>
    <row r="102" spans="1:156" x14ac:dyDescent="0.35">
      <c r="A102" s="201" t="s">
        <v>412</v>
      </c>
    </row>
    <row r="103" spans="1:156" x14ac:dyDescent="0.35">
      <c r="A103" s="201" t="s">
        <v>413</v>
      </c>
    </row>
    <row r="104" spans="1:156" x14ac:dyDescent="0.35">
      <c r="A104" s="201" t="s">
        <v>414</v>
      </c>
    </row>
    <row r="105" spans="1:156" x14ac:dyDescent="0.35">
      <c r="A105" s="201" t="s">
        <v>415</v>
      </c>
    </row>
    <row r="106" spans="1:156" x14ac:dyDescent="0.35">
      <c r="A106" s="170" t="str">
        <f>HYPERLINK("https://oecdcode.org/disclaimers/cyprus.html", "Information on data for Cyprus: https://oecdcode.org/disclaimers/cyprus.html")</f>
        <v>Information on data for Cyprus: https://oecdcode.org/disclaimers/cyprus.html</v>
      </c>
    </row>
    <row r="107" spans="1:156" x14ac:dyDescent="0.35">
      <c r="A107" s="201" t="s">
        <v>416</v>
      </c>
    </row>
  </sheetData>
  <mergeCells count="105">
    <mergeCell ref="EE7:EZ7"/>
    <mergeCell ref="EE8:EZ8"/>
    <mergeCell ref="EE9:EF9"/>
    <mergeCell ref="EG9:EH9"/>
    <mergeCell ref="EI9:EJ9"/>
    <mergeCell ref="EK9:EL9"/>
    <mergeCell ref="EM9:EN9"/>
    <mergeCell ref="EO9:EP9"/>
    <mergeCell ref="EQ9:ER9"/>
    <mergeCell ref="ES9:ET9"/>
    <mergeCell ref="EU9:EV9"/>
    <mergeCell ref="EW9:EX9"/>
    <mergeCell ref="EY9:EZ9"/>
    <mergeCell ref="DI7:ED7"/>
    <mergeCell ref="DI8:ED8"/>
    <mergeCell ref="DI9:DJ9"/>
    <mergeCell ref="DK9:DL9"/>
    <mergeCell ref="DM9:DN9"/>
    <mergeCell ref="DO9:DP9"/>
    <mergeCell ref="DQ9:DR9"/>
    <mergeCell ref="DS9:DT9"/>
    <mergeCell ref="DU9:DV9"/>
    <mergeCell ref="DW9:DX9"/>
    <mergeCell ref="DY9:DZ9"/>
    <mergeCell ref="EA9:EB9"/>
    <mergeCell ref="EC9:ED9"/>
    <mergeCell ref="CO7:CX7"/>
    <mergeCell ref="CO8:CP9"/>
    <mergeCell ref="CQ8:CX8"/>
    <mergeCell ref="CQ9:CR9"/>
    <mergeCell ref="CS9:CT9"/>
    <mergeCell ref="CU9:CV9"/>
    <mergeCell ref="CW9:CX9"/>
    <mergeCell ref="CY7:DH7"/>
    <mergeCell ref="CY8:CZ9"/>
    <mergeCell ref="DA8:DH8"/>
    <mergeCell ref="DA9:DB9"/>
    <mergeCell ref="DC9:DD9"/>
    <mergeCell ref="DE9:DF9"/>
    <mergeCell ref="DG9:DH9"/>
    <mergeCell ref="BU7:CD7"/>
    <mergeCell ref="BU8:BV9"/>
    <mergeCell ref="BW8:CD8"/>
    <mergeCell ref="BW9:BX9"/>
    <mergeCell ref="BY9:BZ9"/>
    <mergeCell ref="CA9:CB9"/>
    <mergeCell ref="CC9:CD9"/>
    <mergeCell ref="CE7:CN7"/>
    <mergeCell ref="CE8:CF9"/>
    <mergeCell ref="CG8:CN8"/>
    <mergeCell ref="CG9:CH9"/>
    <mergeCell ref="CI9:CJ9"/>
    <mergeCell ref="CK9:CL9"/>
    <mergeCell ref="CM9:CN9"/>
    <mergeCell ref="BA7:BJ7"/>
    <mergeCell ref="BA8:BB9"/>
    <mergeCell ref="BC8:BJ8"/>
    <mergeCell ref="BC9:BD9"/>
    <mergeCell ref="BE9:BF9"/>
    <mergeCell ref="BG9:BH9"/>
    <mergeCell ref="BI9:BJ9"/>
    <mergeCell ref="BK7:BT7"/>
    <mergeCell ref="BK8:BL9"/>
    <mergeCell ref="BM8:BT8"/>
    <mergeCell ref="BM9:BN9"/>
    <mergeCell ref="BO9:BP9"/>
    <mergeCell ref="BQ9:BR9"/>
    <mergeCell ref="BS9:BT9"/>
    <mergeCell ref="AG8:AH9"/>
    <mergeCell ref="AI8:AP8"/>
    <mergeCell ref="AI9:AJ9"/>
    <mergeCell ref="AK9:AL9"/>
    <mergeCell ref="AM9:AN9"/>
    <mergeCell ref="AO9:AP9"/>
    <mergeCell ref="AQ7:AZ7"/>
    <mergeCell ref="AQ8:AR9"/>
    <mergeCell ref="AS8:AZ8"/>
    <mergeCell ref="AS9:AT9"/>
    <mergeCell ref="AU9:AV9"/>
    <mergeCell ref="AW9:AX9"/>
    <mergeCell ref="AY9:AZ9"/>
    <mergeCell ref="B6:B10"/>
    <mergeCell ref="C6:EZ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s>
  <conditionalFormatting sqref="K1:K200">
    <cfRule type="expression" dxfId="144" priority="33">
      <formula>ABS(K1/L1)&gt;1.95996398454005</formula>
    </cfRule>
  </conditionalFormatting>
  <conditionalFormatting sqref="U1:U200">
    <cfRule type="expression" dxfId="143" priority="32">
      <formula>ABS(U1/V1)&gt;1.95996398454005</formula>
    </cfRule>
  </conditionalFormatting>
  <conditionalFormatting sqref="AE1:AE200">
    <cfRule type="expression" dxfId="142" priority="31">
      <formula>ABS(AE1/AF1)&gt;1.95996398454005</formula>
    </cfRule>
  </conditionalFormatting>
  <conditionalFormatting sqref="AO1:AO200">
    <cfRule type="expression" dxfId="141" priority="30">
      <formula>ABS(AO1/AP1)&gt;1.95996398454005</formula>
    </cfRule>
  </conditionalFormatting>
  <conditionalFormatting sqref="AY1:AY200">
    <cfRule type="expression" dxfId="140" priority="29">
      <formula>ABS(AY1/AZ1)&gt;1.95996398454005</formula>
    </cfRule>
  </conditionalFormatting>
  <conditionalFormatting sqref="BI1:BI200">
    <cfRule type="expression" dxfId="139" priority="28">
      <formula>ABS(BI1/BJ1)&gt;1.95996398454005</formula>
    </cfRule>
  </conditionalFormatting>
  <conditionalFormatting sqref="BS1:BS200">
    <cfRule type="expression" dxfId="138" priority="27">
      <formula>ABS(BS1/BT1)&gt;1.95996398454005</formula>
    </cfRule>
  </conditionalFormatting>
  <conditionalFormatting sqref="CC1:CC200">
    <cfRule type="expression" dxfId="137" priority="26">
      <formula>ABS(CC1/CD1)&gt;1.95996398454005</formula>
    </cfRule>
  </conditionalFormatting>
  <conditionalFormatting sqref="CM1:CM200">
    <cfRule type="expression" dxfId="136" priority="25">
      <formula>ABS(CM1/CN1)&gt;1.95996398454005</formula>
    </cfRule>
  </conditionalFormatting>
  <conditionalFormatting sqref="CW1:CW200">
    <cfRule type="expression" dxfId="135" priority="24">
      <formula>ABS(CW1/CX1)&gt;1.95996398454005</formula>
    </cfRule>
  </conditionalFormatting>
  <conditionalFormatting sqref="DG1:DG200">
    <cfRule type="expression" dxfId="134" priority="23">
      <formula>ABS(DG1/DH1)&gt;1.95996398454005</formula>
    </cfRule>
  </conditionalFormatting>
  <conditionalFormatting sqref="DI1:DI200">
    <cfRule type="expression" dxfId="133" priority="22">
      <formula>ABS(DI1/DJ1)&gt;1.95996398454005</formula>
    </cfRule>
  </conditionalFormatting>
  <conditionalFormatting sqref="DK1:DK200">
    <cfRule type="expression" dxfId="132" priority="21">
      <formula>ABS(DK1/DL1)&gt;1.95996398454005</formula>
    </cfRule>
  </conditionalFormatting>
  <conditionalFormatting sqref="DM1:DM200">
    <cfRule type="expression" dxfId="131" priority="20">
      <formula>ABS(DM1/DN1)&gt;1.95996398454005</formula>
    </cfRule>
  </conditionalFormatting>
  <conditionalFormatting sqref="DO1:DO200">
    <cfRule type="expression" dxfId="130" priority="19">
      <formula>ABS(DO1/DP1)&gt;1.95996398454005</formula>
    </cfRule>
  </conditionalFormatting>
  <conditionalFormatting sqref="DQ1:DQ200">
    <cfRule type="expression" dxfId="129" priority="18">
      <formula>ABS(DQ1/DR1)&gt;1.95996398454005</formula>
    </cfRule>
  </conditionalFormatting>
  <conditionalFormatting sqref="DS1:DS200">
    <cfRule type="expression" dxfId="128" priority="17">
      <formula>ABS(DS1/DT1)&gt;1.95996398454005</formula>
    </cfRule>
  </conditionalFormatting>
  <conditionalFormatting sqref="DU1:DU200">
    <cfRule type="expression" dxfId="127" priority="16">
      <formula>ABS(DU1/DV1)&gt;1.95996398454005</formula>
    </cfRule>
  </conditionalFormatting>
  <conditionalFormatting sqref="DW1:DW200">
    <cfRule type="expression" dxfId="126" priority="15">
      <formula>ABS(DW1/DX1)&gt;1.95996398454005</formula>
    </cfRule>
  </conditionalFormatting>
  <conditionalFormatting sqref="DY1:DY200">
    <cfRule type="expression" dxfId="125" priority="14">
      <formula>ABS(DY1/DZ1)&gt;1.95996398454005</formula>
    </cfRule>
  </conditionalFormatting>
  <conditionalFormatting sqref="EA1:EA200">
    <cfRule type="expression" dxfId="124" priority="13">
      <formula>ABS(EA1/EB1)&gt;1.95996398454005</formula>
    </cfRule>
  </conditionalFormatting>
  <conditionalFormatting sqref="EC1:EC200">
    <cfRule type="expression" dxfId="123" priority="12">
      <formula>ABS(EC1/ED1)&gt;1.95996398454005</formula>
    </cfRule>
  </conditionalFormatting>
  <conditionalFormatting sqref="EE1:EE200">
    <cfRule type="expression" dxfId="122" priority="11">
      <formula>ABS(EE1/EF1)&gt;1.95996398454005</formula>
    </cfRule>
  </conditionalFormatting>
  <conditionalFormatting sqref="EG1:EG200">
    <cfRule type="expression" dxfId="121" priority="10">
      <formula>ABS(EG1/EH1)&gt;1.95996398454005</formula>
    </cfRule>
  </conditionalFormatting>
  <conditionalFormatting sqref="EI1:EI200">
    <cfRule type="expression" dxfId="120" priority="9">
      <formula>ABS(EI1/EJ1)&gt;1.95996398454005</formula>
    </cfRule>
  </conditionalFormatting>
  <conditionalFormatting sqref="EK1:EK200">
    <cfRule type="expression" dxfId="119" priority="8">
      <formula>ABS(EK1/EL1)&gt;1.95996398454005</formula>
    </cfRule>
  </conditionalFormatting>
  <conditionalFormatting sqref="EM1:EM200">
    <cfRule type="expression" dxfId="118" priority="7">
      <formula>ABS(EM1/EN1)&gt;1.95996398454005</formula>
    </cfRule>
  </conditionalFormatting>
  <conditionalFormatting sqref="EO1:EO200">
    <cfRule type="expression" dxfId="117" priority="6">
      <formula>ABS(EO1/EP1)&gt;1.95996398454005</formula>
    </cfRule>
  </conditionalFormatting>
  <conditionalFormatting sqref="EQ1:EQ200">
    <cfRule type="expression" dxfId="116" priority="5">
      <formula>ABS(EQ1/ER1)&gt;1.95996398454005</formula>
    </cfRule>
  </conditionalFormatting>
  <conditionalFormatting sqref="ES1:ES200">
    <cfRule type="expression" dxfId="115" priority="4">
      <formula>ABS(ES1/ET1)&gt;1.95996398454005</formula>
    </cfRule>
  </conditionalFormatting>
  <conditionalFormatting sqref="EU1:EU200">
    <cfRule type="expression" dxfId="114" priority="3">
      <formula>ABS(EU1/EV1)&gt;1.95996398454005</formula>
    </cfRule>
  </conditionalFormatting>
  <conditionalFormatting sqref="EW1:EW200">
    <cfRule type="expression" dxfId="113" priority="2">
      <formula>ABS(EW1/EX1)&gt;1.95996398454005</formula>
    </cfRule>
  </conditionalFormatting>
  <conditionalFormatting sqref="EY1:EY200">
    <cfRule type="expression" dxfId="112" priority="1">
      <formula>ABS(EY1/EZ1)&gt;1.95996398454005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108"/>
  <sheetViews>
    <sheetView showGridLines="0" zoomScale="80" workbookViewId="0"/>
  </sheetViews>
  <sheetFormatPr defaultColWidth="10.90625" defaultRowHeight="14.5" x14ac:dyDescent="0.35"/>
  <cols>
    <col min="1" max="1" width="30.7265625" customWidth="1"/>
    <col min="2" max="2" width="8.7265625" customWidth="1"/>
  </cols>
  <sheetData>
    <row r="1" spans="1:14" x14ac:dyDescent="0.35">
      <c r="A1" s="12" t="s">
        <v>312</v>
      </c>
    </row>
    <row r="2" spans="1:14" x14ac:dyDescent="0.35">
      <c r="A2" s="23" t="s">
        <v>313</v>
      </c>
    </row>
    <row r="3" spans="1:14" x14ac:dyDescent="0.35">
      <c r="A3" s="41" t="s">
        <v>440</v>
      </c>
    </row>
    <row r="4" spans="1:14" x14ac:dyDescent="0.35">
      <c r="A4" s="168" t="str">
        <f>HYPERLINK("#'TOC'!A1", "Back to TOC")</f>
        <v>Back to TOC</v>
      </c>
    </row>
    <row r="8" spans="1:14" ht="30" customHeight="1" x14ac:dyDescent="0.35">
      <c r="B8" s="334" t="s">
        <v>344</v>
      </c>
      <c r="C8" s="337" t="s">
        <v>703</v>
      </c>
      <c r="D8" s="337"/>
      <c r="E8" s="337"/>
      <c r="F8" s="337"/>
      <c r="G8" s="337" t="s">
        <v>703</v>
      </c>
      <c r="H8" s="337"/>
      <c r="I8" s="337"/>
      <c r="J8" s="337"/>
      <c r="K8" s="337" t="s">
        <v>703</v>
      </c>
      <c r="L8" s="337"/>
      <c r="M8" s="337"/>
      <c r="N8" s="343"/>
    </row>
    <row r="9" spans="1:14" ht="30" customHeight="1" x14ac:dyDescent="0.35">
      <c r="B9" s="335"/>
      <c r="C9" s="344" t="s">
        <v>704</v>
      </c>
      <c r="D9" s="344"/>
      <c r="E9" s="344"/>
      <c r="F9" s="344"/>
      <c r="G9" s="344" t="s">
        <v>705</v>
      </c>
      <c r="H9" s="344"/>
      <c r="I9" s="344"/>
      <c r="J9" s="344"/>
      <c r="K9" s="344" t="s">
        <v>706</v>
      </c>
      <c r="L9" s="344"/>
      <c r="M9" s="344"/>
      <c r="N9" s="364"/>
    </row>
    <row r="10" spans="1:14" ht="15" customHeight="1" x14ac:dyDescent="0.35">
      <c r="B10" s="336"/>
      <c r="C10" s="34" t="s">
        <v>434</v>
      </c>
      <c r="D10" s="34" t="s">
        <v>346</v>
      </c>
      <c r="E10" s="34" t="s">
        <v>552</v>
      </c>
      <c r="F10" s="34" t="s">
        <v>346</v>
      </c>
      <c r="G10" s="34" t="s">
        <v>434</v>
      </c>
      <c r="H10" s="34" t="s">
        <v>346</v>
      </c>
      <c r="I10" s="34" t="s">
        <v>552</v>
      </c>
      <c r="J10" s="34" t="s">
        <v>346</v>
      </c>
      <c r="K10" s="34" t="s">
        <v>434</v>
      </c>
      <c r="L10" s="34" t="s">
        <v>346</v>
      </c>
      <c r="M10" s="34" t="s">
        <v>552</v>
      </c>
      <c r="N10" s="45" t="s">
        <v>346</v>
      </c>
    </row>
    <row r="11" spans="1:14" ht="13" customHeight="1" x14ac:dyDescent="0.35">
      <c r="A11" s="53"/>
      <c r="B11" s="185"/>
      <c r="C11" s="226" t="s">
        <v>2528</v>
      </c>
      <c r="D11" s="276" t="s">
        <v>2529</v>
      </c>
      <c r="E11" s="226" t="s">
        <v>2530</v>
      </c>
      <c r="F11" s="276" t="s">
        <v>2531</v>
      </c>
      <c r="G11" s="226" t="s">
        <v>2532</v>
      </c>
      <c r="H11" s="276" t="s">
        <v>2533</v>
      </c>
      <c r="I11" s="226" t="s">
        <v>2534</v>
      </c>
      <c r="J11" s="276" t="s">
        <v>2535</v>
      </c>
      <c r="K11" s="226" t="s">
        <v>2536</v>
      </c>
      <c r="L11" s="276" t="s">
        <v>2537</v>
      </c>
      <c r="M11" s="226" t="s">
        <v>2538</v>
      </c>
      <c r="N11" s="284" t="s">
        <v>2539</v>
      </c>
    </row>
    <row r="12" spans="1:14" ht="13" customHeight="1" x14ac:dyDescent="0.35">
      <c r="A12" s="3" t="s">
        <v>352</v>
      </c>
      <c r="B12" s="171">
        <v>2</v>
      </c>
      <c r="C12" s="214">
        <v>0.44117993990155802</v>
      </c>
      <c r="D12" s="270">
        <v>2.2680729755760898E-2</v>
      </c>
      <c r="E12" s="214">
        <v>19.669377492235601</v>
      </c>
      <c r="F12" s="270">
        <v>1.79754223391807</v>
      </c>
      <c r="G12" s="214">
        <v>0.43762961996159699</v>
      </c>
      <c r="H12" s="270">
        <v>2.31155291643916E-2</v>
      </c>
      <c r="I12" s="214">
        <v>19.909543824354699</v>
      </c>
      <c r="J12" s="270">
        <v>1.8004589826370601</v>
      </c>
      <c r="K12" s="214">
        <v>0.43535983420765201</v>
      </c>
      <c r="L12" s="270">
        <v>2.34121893296288E-2</v>
      </c>
      <c r="M12" s="214">
        <v>20.514058462517902</v>
      </c>
      <c r="N12" s="278">
        <v>1.8502375949415799</v>
      </c>
    </row>
    <row r="13" spans="1:14" ht="13" customHeight="1" x14ac:dyDescent="0.35">
      <c r="A13" s="3" t="s">
        <v>353</v>
      </c>
      <c r="B13" s="171">
        <v>2</v>
      </c>
      <c r="C13" s="214">
        <v>0.35669401205204598</v>
      </c>
      <c r="D13" s="270">
        <v>2.8204350578061602E-2</v>
      </c>
      <c r="E13" s="214">
        <v>13.769420591152</v>
      </c>
      <c r="F13" s="270">
        <v>2.0649051698188599</v>
      </c>
      <c r="G13" s="214">
        <v>0.34642981902047698</v>
      </c>
      <c r="H13" s="270">
        <v>2.7966675032474599E-2</v>
      </c>
      <c r="I13" s="214">
        <v>14.805504204819901</v>
      </c>
      <c r="J13" s="270">
        <v>2.2108367790969599</v>
      </c>
      <c r="K13" s="214">
        <v>0.34172806111694598</v>
      </c>
      <c r="L13" s="270">
        <v>2.8143638681507498E-2</v>
      </c>
      <c r="M13" s="214">
        <v>16.598811121830199</v>
      </c>
      <c r="N13" s="278">
        <v>2.37580739980024</v>
      </c>
    </row>
    <row r="14" spans="1:14" ht="13" customHeight="1" x14ac:dyDescent="0.35">
      <c r="A14" s="3" t="s">
        <v>354</v>
      </c>
      <c r="B14" s="171">
        <v>2</v>
      </c>
      <c r="C14" s="214">
        <v>0.32114529891684002</v>
      </c>
      <c r="D14" s="270">
        <v>1.8348127361699499E-2</v>
      </c>
      <c r="E14" s="214">
        <v>13.816279875429901</v>
      </c>
      <c r="F14" s="270">
        <v>1.42481821240968</v>
      </c>
      <c r="G14" s="214">
        <v>0.31243016222723102</v>
      </c>
      <c r="H14" s="270">
        <v>1.8363262804890399E-2</v>
      </c>
      <c r="I14" s="214">
        <v>15.4089598466563</v>
      </c>
      <c r="J14" s="270">
        <v>1.48116502494077</v>
      </c>
      <c r="K14" s="214">
        <v>0.30698820408127397</v>
      </c>
      <c r="L14" s="270">
        <v>1.7659529681093598E-2</v>
      </c>
      <c r="M14" s="214">
        <v>16.319007467120699</v>
      </c>
      <c r="N14" s="278">
        <v>1.64831352413301</v>
      </c>
    </row>
    <row r="15" spans="1:14" ht="13" customHeight="1" x14ac:dyDescent="0.35">
      <c r="A15" s="3" t="s">
        <v>355</v>
      </c>
      <c r="B15" s="171">
        <v>2</v>
      </c>
      <c r="C15" s="214">
        <v>0.22135981941090499</v>
      </c>
      <c r="D15" s="270">
        <v>2.6100385386520601E-2</v>
      </c>
      <c r="E15" s="214">
        <v>4.0568809553310698</v>
      </c>
      <c r="F15" s="270">
        <v>0.96142747549515595</v>
      </c>
      <c r="G15" s="214">
        <v>0.24418890499999801</v>
      </c>
      <c r="H15" s="270">
        <v>2.6885809469024299E-2</v>
      </c>
      <c r="I15" s="214">
        <v>5.89145300503227</v>
      </c>
      <c r="J15" s="270">
        <v>1.1931785817877101</v>
      </c>
      <c r="K15" s="214">
        <v>0.24007324538038499</v>
      </c>
      <c r="L15" s="270">
        <v>2.7101317265802501E-2</v>
      </c>
      <c r="M15" s="214">
        <v>6.4752917676102202</v>
      </c>
      <c r="N15" s="278">
        <v>1.3145636588134899</v>
      </c>
    </row>
    <row r="16" spans="1:14" ht="13" customHeight="1" x14ac:dyDescent="0.35">
      <c r="A16" s="3" t="s">
        <v>356</v>
      </c>
      <c r="B16" s="171">
        <v>2</v>
      </c>
      <c r="C16" s="214">
        <v>0.47313960605315297</v>
      </c>
      <c r="D16" s="270">
        <v>2.6444268157814602E-2</v>
      </c>
      <c r="E16" s="214">
        <v>18.2352856362266</v>
      </c>
      <c r="F16" s="270">
        <v>1.8504875847275699</v>
      </c>
      <c r="G16" s="214">
        <v>0.47903751752384299</v>
      </c>
      <c r="H16" s="270">
        <v>2.6119787926182501E-2</v>
      </c>
      <c r="I16" s="214">
        <v>20.675958943383399</v>
      </c>
      <c r="J16" s="270">
        <v>1.92959432156782</v>
      </c>
      <c r="K16" s="214">
        <v>0.48064319612284701</v>
      </c>
      <c r="L16" s="270">
        <v>2.5884880513221398E-2</v>
      </c>
      <c r="M16" s="214">
        <v>20.871572378970999</v>
      </c>
      <c r="N16" s="278">
        <v>1.93114293140989</v>
      </c>
    </row>
    <row r="17" spans="1:14" ht="13" customHeight="1" x14ac:dyDescent="0.35">
      <c r="A17" s="3" t="s">
        <v>357</v>
      </c>
      <c r="B17" s="171">
        <v>2</v>
      </c>
      <c r="C17" s="214">
        <v>0.39715639026745603</v>
      </c>
      <c r="D17" s="270">
        <v>3.2319821524281998E-2</v>
      </c>
      <c r="E17" s="214">
        <v>17.4575948473829</v>
      </c>
      <c r="F17" s="270">
        <v>2.2833095637771899</v>
      </c>
      <c r="G17" s="214">
        <v>0.39402709666860197</v>
      </c>
      <c r="H17" s="270">
        <v>3.1216058004213801E-2</v>
      </c>
      <c r="I17" s="214">
        <v>18.307522195097899</v>
      </c>
      <c r="J17" s="270">
        <v>2.4445024960222899</v>
      </c>
      <c r="K17" s="214">
        <v>0.39072652238344202</v>
      </c>
      <c r="L17" s="270">
        <v>3.19680425840577E-2</v>
      </c>
      <c r="M17" s="214">
        <v>19.312474396081999</v>
      </c>
      <c r="N17" s="278">
        <v>2.3843612301602799</v>
      </c>
    </row>
    <row r="18" spans="1:14" ht="13" customHeight="1" x14ac:dyDescent="0.35">
      <c r="A18" s="190" t="s">
        <v>358</v>
      </c>
      <c r="B18" s="171">
        <v>2</v>
      </c>
      <c r="C18" s="214">
        <v>0.39135505181605301</v>
      </c>
      <c r="D18" s="270">
        <v>4.2405481815964999E-2</v>
      </c>
      <c r="E18" s="214">
        <v>15.9625267374924</v>
      </c>
      <c r="F18" s="270">
        <v>2.8270951594936302</v>
      </c>
      <c r="G18" s="214">
        <v>0.38872269201585802</v>
      </c>
      <c r="H18" s="270">
        <v>4.04608739345503E-2</v>
      </c>
      <c r="I18" s="214">
        <v>17.485703784642102</v>
      </c>
      <c r="J18" s="270">
        <v>3.12691279943152</v>
      </c>
      <c r="K18" s="214">
        <v>0.383573362938672</v>
      </c>
      <c r="L18" s="270">
        <v>3.4847411480599201E-2</v>
      </c>
      <c r="M18" s="214">
        <v>18.457096872717798</v>
      </c>
      <c r="N18" s="278">
        <v>3.5822535547163201</v>
      </c>
    </row>
    <row r="19" spans="1:14" ht="13" customHeight="1" x14ac:dyDescent="0.35">
      <c r="A19" s="190" t="s">
        <v>359</v>
      </c>
      <c r="B19" s="171">
        <v>2</v>
      </c>
      <c r="C19" s="214">
        <v>0.27082611104771098</v>
      </c>
      <c r="D19" s="270">
        <v>2.5864443661653001E-2</v>
      </c>
      <c r="E19" s="214">
        <v>10.3375054117744</v>
      </c>
      <c r="F19" s="270">
        <v>2.0112779892682902</v>
      </c>
      <c r="G19" s="214">
        <v>0.27001127121250901</v>
      </c>
      <c r="H19" s="270">
        <v>2.5621520997993901E-2</v>
      </c>
      <c r="I19" s="214">
        <v>10.4648953467394</v>
      </c>
      <c r="J19" s="270">
        <v>2.0728026390832399</v>
      </c>
      <c r="K19" s="214">
        <v>0.27009609162668502</v>
      </c>
      <c r="L19" s="270">
        <v>2.5700003999316601E-2</v>
      </c>
      <c r="M19" s="214">
        <v>11.7997099847763</v>
      </c>
      <c r="N19" s="278">
        <v>2.1139131912823399</v>
      </c>
    </row>
    <row r="20" spans="1:14" ht="13" customHeight="1" x14ac:dyDescent="0.35">
      <c r="A20" s="3" t="s">
        <v>360</v>
      </c>
      <c r="B20" s="171">
        <v>2</v>
      </c>
      <c r="C20" s="214">
        <v>0.24323296932484301</v>
      </c>
      <c r="D20" s="270">
        <v>3.7809677438168703E-2</v>
      </c>
      <c r="E20" s="214">
        <v>5.0420283907916996</v>
      </c>
      <c r="F20" s="270">
        <v>1.4869912325121999</v>
      </c>
      <c r="G20" s="214">
        <v>0.242543264191699</v>
      </c>
      <c r="H20" s="270">
        <v>3.7243478862836299E-2</v>
      </c>
      <c r="I20" s="214">
        <v>5.47687288591613</v>
      </c>
      <c r="J20" s="270">
        <v>1.6245868222272599</v>
      </c>
      <c r="K20" s="214">
        <v>0.24018838565826001</v>
      </c>
      <c r="L20" s="270">
        <v>3.6737324441357702E-2</v>
      </c>
      <c r="M20" s="214">
        <v>6.7205478765065703</v>
      </c>
      <c r="N20" s="278">
        <v>1.92485573592148</v>
      </c>
    </row>
    <row r="21" spans="1:14" ht="13" customHeight="1" x14ac:dyDescent="0.35">
      <c r="A21" s="3" t="s">
        <v>361</v>
      </c>
      <c r="B21" s="171">
        <v>2</v>
      </c>
      <c r="C21" s="214">
        <v>0.35974367315865902</v>
      </c>
      <c r="D21" s="270">
        <v>2.1548669451984099E-2</v>
      </c>
      <c r="E21" s="214">
        <v>15.6707499072186</v>
      </c>
      <c r="F21" s="270">
        <v>1.75616329055603</v>
      </c>
      <c r="G21" s="214">
        <v>0.35721464313797402</v>
      </c>
      <c r="H21" s="270">
        <v>2.1071035699728999E-2</v>
      </c>
      <c r="I21" s="214">
        <v>16.187910348206</v>
      </c>
      <c r="J21" s="270">
        <v>1.7655937483728199</v>
      </c>
      <c r="K21" s="214">
        <v>0.35987886144673398</v>
      </c>
      <c r="L21" s="270">
        <v>2.14235200186495E-2</v>
      </c>
      <c r="M21" s="214">
        <v>17.6770450919113</v>
      </c>
      <c r="N21" s="278">
        <v>1.70754465567721</v>
      </c>
    </row>
    <row r="22" spans="1:14" ht="13" customHeight="1" x14ac:dyDescent="0.35">
      <c r="A22" s="3" t="s">
        <v>362</v>
      </c>
      <c r="B22" s="171">
        <v>2</v>
      </c>
      <c r="C22" s="214">
        <v>0.34968420205439099</v>
      </c>
      <c r="D22" s="270">
        <v>4.8307138043822098E-2</v>
      </c>
      <c r="E22" s="214">
        <v>12.757097220776201</v>
      </c>
      <c r="F22" s="270">
        <v>3.1030357401901099</v>
      </c>
      <c r="G22" s="214">
        <v>0.34018096378380502</v>
      </c>
      <c r="H22" s="270">
        <v>4.5617057436462403E-2</v>
      </c>
      <c r="I22" s="214">
        <v>15.2162656833546</v>
      </c>
      <c r="J22" s="270">
        <v>3.2717568327317399</v>
      </c>
      <c r="K22" s="214">
        <v>0.33098370588477299</v>
      </c>
      <c r="L22" s="270">
        <v>4.1493555744936697E-2</v>
      </c>
      <c r="M22" s="214">
        <v>17.2059799659318</v>
      </c>
      <c r="N22" s="278">
        <v>3.2767687450968701</v>
      </c>
    </row>
    <row r="23" spans="1:14" ht="13" customHeight="1" x14ac:dyDescent="0.35">
      <c r="A23" s="3" t="s">
        <v>363</v>
      </c>
      <c r="B23" s="171">
        <v>2</v>
      </c>
      <c r="C23" s="214">
        <v>0.27628346625625599</v>
      </c>
      <c r="D23" s="270">
        <v>3.38767971437159E-2</v>
      </c>
      <c r="E23" s="214">
        <v>7.8431498412251699</v>
      </c>
      <c r="F23" s="270">
        <v>1.9322459085627799</v>
      </c>
      <c r="G23" s="214">
        <v>0.26920850877168701</v>
      </c>
      <c r="H23" s="270">
        <v>3.44158310090424E-2</v>
      </c>
      <c r="I23" s="214">
        <v>9.2826459583596908</v>
      </c>
      <c r="J23" s="270">
        <v>1.8052859502513201</v>
      </c>
      <c r="K23" s="214">
        <v>0.27948558425648101</v>
      </c>
      <c r="L23" s="270">
        <v>3.2883887347051298E-2</v>
      </c>
      <c r="M23" s="214">
        <v>11.320128193589801</v>
      </c>
      <c r="N23" s="278">
        <v>2.0163745158931499</v>
      </c>
    </row>
    <row r="24" spans="1:14" ht="13" customHeight="1" x14ac:dyDescent="0.35">
      <c r="A24" s="3" t="s">
        <v>364</v>
      </c>
      <c r="B24" s="171">
        <v>2</v>
      </c>
      <c r="C24" s="214">
        <v>0.30230928227731302</v>
      </c>
      <c r="D24" s="270">
        <v>3.0320140066212999E-2</v>
      </c>
      <c r="E24" s="214">
        <v>8.0741448817467205</v>
      </c>
      <c r="F24" s="270">
        <v>1.62435387169016</v>
      </c>
      <c r="G24" s="214">
        <v>0.287043769516998</v>
      </c>
      <c r="H24" s="270">
        <v>2.97518155441777E-2</v>
      </c>
      <c r="I24" s="214">
        <v>9.0254787450656604</v>
      </c>
      <c r="J24" s="270">
        <v>1.7149909984996301</v>
      </c>
      <c r="K24" s="214">
        <v>0.30761317042591002</v>
      </c>
      <c r="L24" s="270">
        <v>2.94126123313607E-2</v>
      </c>
      <c r="M24" s="214">
        <v>13.3343150654794</v>
      </c>
      <c r="N24" s="278">
        <v>1.8454528103069601</v>
      </c>
    </row>
    <row r="25" spans="1:14" ht="13" customHeight="1" x14ac:dyDescent="0.35">
      <c r="A25" s="3" t="s">
        <v>365</v>
      </c>
      <c r="B25" s="171">
        <v>2</v>
      </c>
      <c r="C25" s="214">
        <v>0.43723173362003998</v>
      </c>
      <c r="D25" s="270">
        <v>2.67867140381353E-2</v>
      </c>
      <c r="E25" s="214">
        <v>22.3672993153764</v>
      </c>
      <c r="F25" s="270">
        <v>2.4080014552247002</v>
      </c>
      <c r="G25" s="214">
        <v>0.441442204957252</v>
      </c>
      <c r="H25" s="270">
        <v>2.5723748319321501E-2</v>
      </c>
      <c r="I25" s="214">
        <v>23.105100956234001</v>
      </c>
      <c r="J25" s="270">
        <v>2.2833922694754798</v>
      </c>
      <c r="K25" s="214">
        <v>0.440255010269748</v>
      </c>
      <c r="L25" s="270">
        <v>2.5741362485695401E-2</v>
      </c>
      <c r="M25" s="214">
        <v>23.451117253816101</v>
      </c>
      <c r="N25" s="278">
        <v>2.2351990809819</v>
      </c>
    </row>
    <row r="26" spans="1:14" ht="13" customHeight="1" x14ac:dyDescent="0.35">
      <c r="A26" s="3" t="s">
        <v>366</v>
      </c>
      <c r="B26" s="171">
        <v>2</v>
      </c>
      <c r="C26" s="214">
        <v>0.42257289434719802</v>
      </c>
      <c r="D26" s="270">
        <v>3.35334432174915E-2</v>
      </c>
      <c r="E26" s="214">
        <v>14.234803437484199</v>
      </c>
      <c r="F26" s="270">
        <v>2.0936091357589901</v>
      </c>
      <c r="G26" s="214">
        <v>0.42395007275100599</v>
      </c>
      <c r="H26" s="270">
        <v>3.3695873992292298E-2</v>
      </c>
      <c r="I26" s="214">
        <v>14.887204546646601</v>
      </c>
      <c r="J26" s="270">
        <v>2.1647463559962001</v>
      </c>
      <c r="K26" s="214">
        <v>0.42826410354558803</v>
      </c>
      <c r="L26" s="270">
        <v>3.37848440097957E-2</v>
      </c>
      <c r="M26" s="214">
        <v>15.178447627992499</v>
      </c>
      <c r="N26" s="278">
        <v>2.1194184470902102</v>
      </c>
    </row>
    <row r="27" spans="1:14" ht="13" customHeight="1" x14ac:dyDescent="0.35">
      <c r="A27" s="3" t="s">
        <v>367</v>
      </c>
      <c r="B27" s="171">
        <v>2</v>
      </c>
      <c r="C27" s="214">
        <v>0.31613727138146103</v>
      </c>
      <c r="D27" s="270">
        <v>1.6390803825080499E-2</v>
      </c>
      <c r="E27" s="214">
        <v>11.691197738872701</v>
      </c>
      <c r="F27" s="270">
        <v>1.20806218269418</v>
      </c>
      <c r="G27" s="214">
        <v>0.314233609218737</v>
      </c>
      <c r="H27" s="270">
        <v>1.64054300632171E-2</v>
      </c>
      <c r="I27" s="214">
        <v>12.3081460202475</v>
      </c>
      <c r="J27" s="270">
        <v>1.26112539577903</v>
      </c>
      <c r="K27" s="214">
        <v>0.31370951891517102</v>
      </c>
      <c r="L27" s="270">
        <v>1.6385757218760601E-2</v>
      </c>
      <c r="M27" s="214">
        <v>12.3879642016667</v>
      </c>
      <c r="N27" s="278">
        <v>1.2749919797184801</v>
      </c>
    </row>
    <row r="28" spans="1:14" ht="13" customHeight="1" x14ac:dyDescent="0.35">
      <c r="A28" s="3" t="s">
        <v>368</v>
      </c>
      <c r="B28" s="171">
        <v>2</v>
      </c>
      <c r="C28" s="214">
        <v>0.289111770932309</v>
      </c>
      <c r="D28" s="270">
        <v>3.2514802559700302E-2</v>
      </c>
      <c r="E28" s="214">
        <v>9.0909829333156509</v>
      </c>
      <c r="F28" s="270">
        <v>1.70577822230864</v>
      </c>
      <c r="G28" s="214">
        <v>0.28422403523120798</v>
      </c>
      <c r="H28" s="270">
        <v>3.2681593156730603E-2</v>
      </c>
      <c r="I28" s="214">
        <v>9.5807720166639605</v>
      </c>
      <c r="J28" s="270">
        <v>1.6939397533979601</v>
      </c>
      <c r="K28" s="214">
        <v>0.28032891164874801</v>
      </c>
      <c r="L28" s="270">
        <v>3.11704738101009E-2</v>
      </c>
      <c r="M28" s="214">
        <v>12.8190575460603</v>
      </c>
      <c r="N28" s="278">
        <v>2.4399234259204898</v>
      </c>
    </row>
    <row r="29" spans="1:14" ht="13" customHeight="1" x14ac:dyDescent="0.35">
      <c r="A29" s="3" t="s">
        <v>369</v>
      </c>
      <c r="B29" s="171">
        <v>2</v>
      </c>
      <c r="C29" s="214">
        <v>0.37479178398941998</v>
      </c>
      <c r="D29" s="270">
        <v>2.2380450810835499E-2</v>
      </c>
      <c r="E29" s="214">
        <v>13.070120698036099</v>
      </c>
      <c r="F29" s="270">
        <v>1.5573090696277101</v>
      </c>
      <c r="G29" s="214">
        <v>0.37360339688106098</v>
      </c>
      <c r="H29" s="270">
        <v>2.2807123294551101E-2</v>
      </c>
      <c r="I29" s="214">
        <v>13.5480536293723</v>
      </c>
      <c r="J29" s="270">
        <v>1.5693098657195399</v>
      </c>
      <c r="K29" s="214">
        <v>0.36451845659459298</v>
      </c>
      <c r="L29" s="270">
        <v>2.2765843640736801E-2</v>
      </c>
      <c r="M29" s="214">
        <v>14.3260644268479</v>
      </c>
      <c r="N29" s="278">
        <v>1.58812585301219</v>
      </c>
    </row>
    <row r="30" spans="1:14" ht="13" customHeight="1" x14ac:dyDescent="0.35">
      <c r="A30" s="3" t="s">
        <v>370</v>
      </c>
      <c r="B30" s="171">
        <v>2</v>
      </c>
      <c r="C30" s="214">
        <v>0.267028969197106</v>
      </c>
      <c r="D30" s="270">
        <v>2.0996206231910699E-2</v>
      </c>
      <c r="E30" s="214">
        <v>7.86567402120534</v>
      </c>
      <c r="F30" s="270">
        <v>1.2244918279894399</v>
      </c>
      <c r="G30" s="214">
        <v>0.26501832929918501</v>
      </c>
      <c r="H30" s="270">
        <v>2.10428656534336E-2</v>
      </c>
      <c r="I30" s="214">
        <v>8.3015352180845792</v>
      </c>
      <c r="J30" s="270">
        <v>1.21381680582947</v>
      </c>
      <c r="K30" s="214">
        <v>0.26645364499014401</v>
      </c>
      <c r="L30" s="270">
        <v>2.1277546492875499E-2</v>
      </c>
      <c r="M30" s="214">
        <v>8.7364717612574001</v>
      </c>
      <c r="N30" s="278">
        <v>1.2855205373713301</v>
      </c>
    </row>
    <row r="31" spans="1:14" ht="13" customHeight="1" x14ac:dyDescent="0.35">
      <c r="A31" s="3" t="s">
        <v>371</v>
      </c>
      <c r="B31" s="171">
        <v>2</v>
      </c>
      <c r="C31" s="214">
        <v>0.34941502595636997</v>
      </c>
      <c r="D31" s="270">
        <v>2.1785619379834899E-2</v>
      </c>
      <c r="E31" s="214">
        <v>16.939042144048798</v>
      </c>
      <c r="F31" s="270">
        <v>1.9689744748821201</v>
      </c>
      <c r="G31" s="214">
        <v>0.34450542785871502</v>
      </c>
      <c r="H31" s="270">
        <v>2.17148532206708E-2</v>
      </c>
      <c r="I31" s="214">
        <v>17.2528513211704</v>
      </c>
      <c r="J31" s="270">
        <v>1.9943876475575599</v>
      </c>
      <c r="K31" s="214">
        <v>0.34239157532071801</v>
      </c>
      <c r="L31" s="270">
        <v>2.21556363682501E-2</v>
      </c>
      <c r="M31" s="214">
        <v>18.481265901527301</v>
      </c>
      <c r="N31" s="278">
        <v>2.05565453996521</v>
      </c>
    </row>
    <row r="32" spans="1:14" ht="13" customHeight="1" x14ac:dyDescent="0.35">
      <c r="A32" s="3" t="s">
        <v>372</v>
      </c>
      <c r="B32" s="171">
        <v>2</v>
      </c>
      <c r="C32" s="214">
        <v>0.335529489388188</v>
      </c>
      <c r="D32" s="270">
        <v>1.9500241620947299E-2</v>
      </c>
      <c r="E32" s="214">
        <v>14.4858631584633</v>
      </c>
      <c r="F32" s="270">
        <v>1.57138305202589</v>
      </c>
      <c r="G32" s="214">
        <v>0.33252532779147698</v>
      </c>
      <c r="H32" s="270">
        <v>1.96910617044023E-2</v>
      </c>
      <c r="I32" s="214">
        <v>15.195430933120299</v>
      </c>
      <c r="J32" s="270">
        <v>1.55302707543442</v>
      </c>
      <c r="K32" s="214">
        <v>0.331802764239984</v>
      </c>
      <c r="L32" s="270">
        <v>1.9736987444379898E-2</v>
      </c>
      <c r="M32" s="214">
        <v>15.368685029916399</v>
      </c>
      <c r="N32" s="278">
        <v>1.5919123924991501</v>
      </c>
    </row>
    <row r="33" spans="1:14" ht="13" customHeight="1" x14ac:dyDescent="0.35">
      <c r="A33" s="3" t="s">
        <v>373</v>
      </c>
      <c r="B33" s="171">
        <v>2</v>
      </c>
      <c r="C33" s="214">
        <v>0.34740653786044401</v>
      </c>
      <c r="D33" s="270">
        <v>4.4198053216285699E-2</v>
      </c>
      <c r="E33" s="214">
        <v>8.2044007221633102</v>
      </c>
      <c r="F33" s="270">
        <v>2.1579922206724</v>
      </c>
      <c r="G33" s="214">
        <v>0.34339529947731301</v>
      </c>
      <c r="H33" s="270">
        <v>4.3322112529626297E-2</v>
      </c>
      <c r="I33" s="214">
        <v>9.4183322068670403</v>
      </c>
      <c r="J33" s="270">
        <v>2.2428271446681198</v>
      </c>
      <c r="K33" s="214">
        <v>0.34262126685474398</v>
      </c>
      <c r="L33" s="270">
        <v>4.34741428729176E-2</v>
      </c>
      <c r="M33" s="214">
        <v>10.0658322458152</v>
      </c>
      <c r="N33" s="278">
        <v>2.47526562740505</v>
      </c>
    </row>
    <row r="34" spans="1:14" ht="13" customHeight="1" x14ac:dyDescent="0.35">
      <c r="A34" s="3" t="s">
        <v>374</v>
      </c>
      <c r="B34" s="171">
        <v>2</v>
      </c>
      <c r="C34" s="214">
        <v>0.38736747780728198</v>
      </c>
      <c r="D34" s="270">
        <v>3.7894001293348203E-2</v>
      </c>
      <c r="E34" s="214">
        <v>14.622527254726</v>
      </c>
      <c r="F34" s="270">
        <v>2.2767516302344801</v>
      </c>
      <c r="G34" s="214">
        <v>0.38460862111164501</v>
      </c>
      <c r="H34" s="270">
        <v>3.7475427020996599E-2</v>
      </c>
      <c r="I34" s="214">
        <v>14.9870706582621</v>
      </c>
      <c r="J34" s="270">
        <v>2.2987153827614399</v>
      </c>
      <c r="K34" s="214">
        <v>0.38016069253368501</v>
      </c>
      <c r="L34" s="270">
        <v>3.72556792354704E-2</v>
      </c>
      <c r="M34" s="214">
        <v>15.2128830712072</v>
      </c>
      <c r="N34" s="278">
        <v>2.4273640436673101</v>
      </c>
    </row>
    <row r="35" spans="1:14" ht="13" customHeight="1" x14ac:dyDescent="0.35">
      <c r="A35" s="3" t="s">
        <v>375</v>
      </c>
      <c r="B35" s="171">
        <v>2</v>
      </c>
      <c r="C35" s="214">
        <v>0.42312401767022301</v>
      </c>
      <c r="D35" s="270">
        <v>2.1818730981036299E-2</v>
      </c>
      <c r="E35" s="214">
        <v>20.2599157270182</v>
      </c>
      <c r="F35" s="270">
        <v>1.65315109271131</v>
      </c>
      <c r="G35" s="214">
        <v>0.42147870674776999</v>
      </c>
      <c r="H35" s="270">
        <v>2.19972048825312E-2</v>
      </c>
      <c r="I35" s="214">
        <v>20.8187801305614</v>
      </c>
      <c r="J35" s="270">
        <v>1.6641305201241301</v>
      </c>
      <c r="K35" s="214">
        <v>0.41826448821527201</v>
      </c>
      <c r="L35" s="270">
        <v>2.19341655106529E-2</v>
      </c>
      <c r="M35" s="214">
        <v>21.1333978316894</v>
      </c>
      <c r="N35" s="278">
        <v>1.64761318282309</v>
      </c>
    </row>
    <row r="36" spans="1:14" ht="13" customHeight="1" x14ac:dyDescent="0.35">
      <c r="A36" s="3" t="s">
        <v>376</v>
      </c>
      <c r="B36" s="171">
        <v>2</v>
      </c>
      <c r="C36" s="214">
        <v>0.468559866458717</v>
      </c>
      <c r="D36" s="270">
        <v>2.7003735034595501E-2</v>
      </c>
      <c r="E36" s="214">
        <v>14.911207178650301</v>
      </c>
      <c r="F36" s="270">
        <v>1.5798256639896</v>
      </c>
      <c r="G36" s="214">
        <v>0.43249859188332901</v>
      </c>
      <c r="H36" s="270">
        <v>2.65888407699712E-2</v>
      </c>
      <c r="I36" s="214">
        <v>22.701907475907898</v>
      </c>
      <c r="J36" s="270">
        <v>1.96074187439165</v>
      </c>
      <c r="K36" s="214">
        <v>0.43307081566753303</v>
      </c>
      <c r="L36" s="270">
        <v>2.6556798223640501E-2</v>
      </c>
      <c r="M36" s="214">
        <v>23.4738239160836</v>
      </c>
      <c r="N36" s="278">
        <v>1.99849622063898</v>
      </c>
    </row>
    <row r="37" spans="1:14" ht="13" customHeight="1" x14ac:dyDescent="0.35">
      <c r="A37" s="3" t="s">
        <v>377</v>
      </c>
      <c r="B37" s="171">
        <v>2</v>
      </c>
      <c r="C37" s="214">
        <v>0.33062800070364901</v>
      </c>
      <c r="D37" s="270">
        <v>1.79241067117011E-2</v>
      </c>
      <c r="E37" s="214">
        <v>11.380249790189</v>
      </c>
      <c r="F37" s="270">
        <v>1.16727393185926</v>
      </c>
      <c r="G37" s="214">
        <v>0.32960366871158198</v>
      </c>
      <c r="H37" s="270">
        <v>1.8020252948511301E-2</v>
      </c>
      <c r="I37" s="214">
        <v>11.462319437390001</v>
      </c>
      <c r="J37" s="270">
        <v>1.1726238735329999</v>
      </c>
      <c r="K37" s="214">
        <v>0.32591209019233502</v>
      </c>
      <c r="L37" s="270">
        <v>1.7644503330557601E-2</v>
      </c>
      <c r="M37" s="214">
        <v>11.9788279464364</v>
      </c>
      <c r="N37" s="278">
        <v>1.2993408176257299</v>
      </c>
    </row>
    <row r="38" spans="1:14" ht="13" customHeight="1" x14ac:dyDescent="0.35">
      <c r="A38" s="3" t="s">
        <v>378</v>
      </c>
      <c r="B38" s="171">
        <v>2</v>
      </c>
      <c r="C38" s="214">
        <v>0.45294824427908498</v>
      </c>
      <c r="D38" s="270">
        <v>2.74677653126825E-2</v>
      </c>
      <c r="E38" s="214">
        <v>15.465644091273299</v>
      </c>
      <c r="F38" s="270">
        <v>1.8379642433505301</v>
      </c>
      <c r="G38" s="214">
        <v>0.455328269564236</v>
      </c>
      <c r="H38" s="270">
        <v>2.7628047073450301E-2</v>
      </c>
      <c r="I38" s="214">
        <v>16.0880819103206</v>
      </c>
      <c r="J38" s="270">
        <v>1.9051632604236799</v>
      </c>
      <c r="K38" s="214">
        <v>0.44855167467200902</v>
      </c>
      <c r="L38" s="270">
        <v>2.7127579250383602E-2</v>
      </c>
      <c r="M38" s="214">
        <v>17.110316217687998</v>
      </c>
      <c r="N38" s="278">
        <v>1.9944573036383799</v>
      </c>
    </row>
    <row r="39" spans="1:14" ht="13" customHeight="1" x14ac:dyDescent="0.35">
      <c r="A39" s="3" t="s">
        <v>379</v>
      </c>
      <c r="B39" s="171">
        <v>2</v>
      </c>
      <c r="C39" s="214">
        <v>0.39133643125074402</v>
      </c>
      <c r="D39" s="270">
        <v>3.2677066708530898E-2</v>
      </c>
      <c r="E39" s="214">
        <v>14.0366244224991</v>
      </c>
      <c r="F39" s="270">
        <v>2.1407363499563101</v>
      </c>
      <c r="G39" s="214">
        <v>0.38657634368823202</v>
      </c>
      <c r="H39" s="270">
        <v>3.3533538101649503E-2</v>
      </c>
      <c r="I39" s="214">
        <v>14.488326106056</v>
      </c>
      <c r="J39" s="270">
        <v>2.1334951068772599</v>
      </c>
      <c r="K39" s="214">
        <v>0.39012048203955202</v>
      </c>
      <c r="L39" s="270">
        <v>3.3862845767403102E-2</v>
      </c>
      <c r="M39" s="214">
        <v>15.2286008178706</v>
      </c>
      <c r="N39" s="278">
        <v>2.18023550898037</v>
      </c>
    </row>
    <row r="40" spans="1:14" ht="13" customHeight="1" x14ac:dyDescent="0.35">
      <c r="A40" s="3" t="s">
        <v>380</v>
      </c>
      <c r="B40" s="171">
        <v>2</v>
      </c>
      <c r="C40" s="214">
        <v>0.32905803191720701</v>
      </c>
      <c r="D40" s="270">
        <v>1.9439253204391001E-2</v>
      </c>
      <c r="E40" s="214">
        <v>12.117077144194299</v>
      </c>
      <c r="F40" s="270">
        <v>1.4082924558174801</v>
      </c>
      <c r="G40" s="214">
        <v>0.327639109448919</v>
      </c>
      <c r="H40" s="270">
        <v>1.9198722195856398E-2</v>
      </c>
      <c r="I40" s="214">
        <v>12.452304655606101</v>
      </c>
      <c r="J40" s="270">
        <v>1.4342194839406099</v>
      </c>
      <c r="K40" s="214">
        <v>0.32572413644887999</v>
      </c>
      <c r="L40" s="270">
        <v>1.95350026274827E-2</v>
      </c>
      <c r="M40" s="214">
        <v>12.801073819577599</v>
      </c>
      <c r="N40" s="278">
        <v>1.4688086549013999</v>
      </c>
    </row>
    <row r="41" spans="1:14" ht="13" customHeight="1" x14ac:dyDescent="0.35">
      <c r="A41" s="3" t="s">
        <v>381</v>
      </c>
      <c r="B41" s="171">
        <v>2</v>
      </c>
      <c r="C41" s="214">
        <v>0.27982145839813699</v>
      </c>
      <c r="D41" s="270">
        <v>3.0013871659699699E-2</v>
      </c>
      <c r="E41" s="214">
        <v>9.1667538853661892</v>
      </c>
      <c r="F41" s="270">
        <v>2.0186202706273702</v>
      </c>
      <c r="G41" s="214">
        <v>0.27586632846291398</v>
      </c>
      <c r="H41" s="270">
        <v>2.9765820140395E-2</v>
      </c>
      <c r="I41" s="214">
        <v>10.8785729116062</v>
      </c>
      <c r="J41" s="270">
        <v>1.7872120269828</v>
      </c>
      <c r="K41" s="214">
        <v>0.27644160633086001</v>
      </c>
      <c r="L41" s="270">
        <v>2.9140585101175499E-2</v>
      </c>
      <c r="M41" s="214">
        <v>11.0249962028022</v>
      </c>
      <c r="N41" s="278">
        <v>1.72256389366839</v>
      </c>
    </row>
    <row r="42" spans="1:14" ht="13" customHeight="1" x14ac:dyDescent="0.35">
      <c r="A42" s="3" t="s">
        <v>382</v>
      </c>
      <c r="B42" s="171">
        <v>2</v>
      </c>
      <c r="C42" s="214">
        <v>0.39195979594828501</v>
      </c>
      <c r="D42" s="270">
        <v>3.2413088168674803E-2</v>
      </c>
      <c r="E42" s="214">
        <v>14.1693857556319</v>
      </c>
      <c r="F42" s="270">
        <v>2.0983540471286002</v>
      </c>
      <c r="G42" s="214">
        <v>0.37832662208298801</v>
      </c>
      <c r="H42" s="270">
        <v>3.2742455914153298E-2</v>
      </c>
      <c r="I42" s="214">
        <v>15.267657425073001</v>
      </c>
      <c r="J42" s="270">
        <v>2.0934615282104398</v>
      </c>
      <c r="K42" s="214">
        <v>0.37609257729304102</v>
      </c>
      <c r="L42" s="270">
        <v>3.2511859847369901E-2</v>
      </c>
      <c r="M42" s="214">
        <v>15.759411458499899</v>
      </c>
      <c r="N42" s="278">
        <v>2.1278795087820002</v>
      </c>
    </row>
    <row r="43" spans="1:14" ht="13" customHeight="1" x14ac:dyDescent="0.35">
      <c r="A43" s="3" t="s">
        <v>383</v>
      </c>
      <c r="B43" s="171">
        <v>2</v>
      </c>
      <c r="C43" s="214">
        <v>0.38134119383878401</v>
      </c>
      <c r="D43" s="270">
        <v>3.4416467518416399E-2</v>
      </c>
      <c r="E43" s="214">
        <v>15.9268240676092</v>
      </c>
      <c r="F43" s="270">
        <v>2.7326522070535701</v>
      </c>
      <c r="G43" s="214">
        <v>0.37602454162336901</v>
      </c>
      <c r="H43" s="270">
        <v>3.2721285016535998E-2</v>
      </c>
      <c r="I43" s="214">
        <v>17.273297275629101</v>
      </c>
      <c r="J43" s="270">
        <v>2.8782988983307098</v>
      </c>
      <c r="K43" s="214">
        <v>0.37309006482421198</v>
      </c>
      <c r="L43" s="270">
        <v>3.2725640426706497E-2</v>
      </c>
      <c r="M43" s="214">
        <v>17.763385863080799</v>
      </c>
      <c r="N43" s="278">
        <v>2.9722380050740398</v>
      </c>
    </row>
    <row r="44" spans="1:14" ht="13" customHeight="1" x14ac:dyDescent="0.35">
      <c r="A44" s="3" t="s">
        <v>384</v>
      </c>
      <c r="B44" s="171">
        <v>2</v>
      </c>
      <c r="C44" s="214">
        <v>0.257187862938627</v>
      </c>
      <c r="D44" s="270">
        <v>2.5648617126349499E-2</v>
      </c>
      <c r="E44" s="214">
        <v>5.8466099764361203</v>
      </c>
      <c r="F44" s="270">
        <v>1.1028520953602301</v>
      </c>
      <c r="G44" s="214">
        <v>0.25383748883578899</v>
      </c>
      <c r="H44" s="270">
        <v>2.61611926575126E-2</v>
      </c>
      <c r="I44" s="214">
        <v>6.0339773793330496</v>
      </c>
      <c r="J44" s="270">
        <v>1.1160347045766199</v>
      </c>
      <c r="K44" s="214">
        <v>0.245320930591618</v>
      </c>
      <c r="L44" s="270">
        <v>2.2371405986893699E-2</v>
      </c>
      <c r="M44" s="214">
        <v>18.831144263506701</v>
      </c>
      <c r="N44" s="278">
        <v>3.5611528597256998</v>
      </c>
    </row>
    <row r="45" spans="1:14" ht="13" customHeight="1" x14ac:dyDescent="0.35">
      <c r="A45" s="3" t="s">
        <v>385</v>
      </c>
      <c r="B45" s="171">
        <v>2</v>
      </c>
      <c r="C45" s="214">
        <v>0.409416849235958</v>
      </c>
      <c r="D45" s="270">
        <v>2.22317831201072E-2</v>
      </c>
      <c r="E45" s="214">
        <v>19.883176970748</v>
      </c>
      <c r="F45" s="270">
        <v>1.71649950680188</v>
      </c>
      <c r="G45" s="214">
        <v>0.40775636036652202</v>
      </c>
      <c r="H45" s="270">
        <v>2.2371970482264799E-2</v>
      </c>
      <c r="I45" s="214">
        <v>20.2976114427996</v>
      </c>
      <c r="J45" s="270">
        <v>1.7252602700809001</v>
      </c>
      <c r="K45" s="214">
        <v>0.407799015967306</v>
      </c>
      <c r="L45" s="270">
        <v>2.2566338783051601E-2</v>
      </c>
      <c r="M45" s="214">
        <v>20.557590421701398</v>
      </c>
      <c r="N45" s="278">
        <v>1.68147761441095</v>
      </c>
    </row>
    <row r="46" spans="1:14" ht="13" customHeight="1" x14ac:dyDescent="0.35">
      <c r="A46" s="3" t="s">
        <v>386</v>
      </c>
      <c r="B46" s="171">
        <v>2</v>
      </c>
      <c r="C46" s="214">
        <v>0.34700685825804201</v>
      </c>
      <c r="D46" s="270">
        <v>2.23646860190631E-2</v>
      </c>
      <c r="E46" s="214">
        <v>12.0060479393557</v>
      </c>
      <c r="F46" s="270">
        <v>1.6053991167522601</v>
      </c>
      <c r="G46" s="214">
        <v>0.34951499292294202</v>
      </c>
      <c r="H46" s="270">
        <v>2.29362932320114E-2</v>
      </c>
      <c r="I46" s="214">
        <v>12.1320401298814</v>
      </c>
      <c r="J46" s="270">
        <v>1.6616918020694</v>
      </c>
      <c r="K46" s="214">
        <v>0.34840643461010001</v>
      </c>
      <c r="L46" s="270">
        <v>2.3374539283175799E-2</v>
      </c>
      <c r="M46" s="214">
        <v>12.322552000237801</v>
      </c>
      <c r="N46" s="278">
        <v>1.6609902184896801</v>
      </c>
    </row>
    <row r="47" spans="1:14" ht="13" customHeight="1" x14ac:dyDescent="0.35">
      <c r="A47" s="3" t="s">
        <v>387</v>
      </c>
      <c r="B47" s="171">
        <v>2</v>
      </c>
      <c r="C47" s="214">
        <v>0.41558311862191499</v>
      </c>
      <c r="D47" s="270">
        <v>2.35844177983188E-2</v>
      </c>
      <c r="E47" s="214">
        <v>16.3568948071565</v>
      </c>
      <c r="F47" s="270">
        <v>1.6485137969834001</v>
      </c>
      <c r="G47" s="214">
        <v>0.41367995355796999</v>
      </c>
      <c r="H47" s="270">
        <v>2.3674789762663701E-2</v>
      </c>
      <c r="I47" s="214">
        <v>16.638597640717901</v>
      </c>
      <c r="J47" s="270">
        <v>1.61209461477216</v>
      </c>
      <c r="K47" s="214">
        <v>0.41333994602449697</v>
      </c>
      <c r="L47" s="270">
        <v>2.36163895205019E-2</v>
      </c>
      <c r="M47" s="214">
        <v>17.080302973255598</v>
      </c>
      <c r="N47" s="278">
        <v>1.6355712634603301</v>
      </c>
    </row>
    <row r="48" spans="1:14" ht="13" customHeight="1" x14ac:dyDescent="0.35">
      <c r="A48" s="3" t="s">
        <v>388</v>
      </c>
      <c r="B48" s="171">
        <v>2</v>
      </c>
      <c r="C48" s="214">
        <v>0.39481793303489199</v>
      </c>
      <c r="D48" s="270">
        <v>2.14555014466347E-2</v>
      </c>
      <c r="E48" s="214">
        <v>19.121780522469599</v>
      </c>
      <c r="F48" s="270">
        <v>1.78476419417599</v>
      </c>
      <c r="G48" s="214">
        <v>0.39578060497098699</v>
      </c>
      <c r="H48" s="270">
        <v>2.1345831868494501E-2</v>
      </c>
      <c r="I48" s="214">
        <v>19.5142308722297</v>
      </c>
      <c r="J48" s="270">
        <v>1.7577757056361001</v>
      </c>
      <c r="K48" s="214">
        <v>0.39500310598879801</v>
      </c>
      <c r="L48" s="270">
        <v>2.14109585949535E-2</v>
      </c>
      <c r="M48" s="214">
        <v>19.843013640075899</v>
      </c>
      <c r="N48" s="278">
        <v>1.8004582058329199</v>
      </c>
    </row>
    <row r="49" spans="1:14" ht="13" customHeight="1" x14ac:dyDescent="0.35">
      <c r="A49" s="3" t="s">
        <v>389</v>
      </c>
      <c r="B49" s="171">
        <v>2</v>
      </c>
      <c r="C49" s="214">
        <v>0.50268103960858901</v>
      </c>
      <c r="D49" s="270">
        <v>3.4785716368122097E-2</v>
      </c>
      <c r="E49" s="214">
        <v>17.535434971456102</v>
      </c>
      <c r="F49" s="270">
        <v>2.12266201414905</v>
      </c>
      <c r="G49" s="214">
        <v>0.48823592844325198</v>
      </c>
      <c r="H49" s="270">
        <v>3.34527522480235E-2</v>
      </c>
      <c r="I49" s="214">
        <v>20.3285760027211</v>
      </c>
      <c r="J49" s="270">
        <v>2.37704612553329</v>
      </c>
      <c r="K49" s="214">
        <v>0.48310000945496301</v>
      </c>
      <c r="L49" s="270">
        <v>3.3215872677219802E-2</v>
      </c>
      <c r="M49" s="214">
        <v>20.9221301260344</v>
      </c>
      <c r="N49" s="278">
        <v>2.5118066745383101</v>
      </c>
    </row>
    <row r="50" spans="1:14" ht="13" customHeight="1" x14ac:dyDescent="0.35">
      <c r="A50" s="3" t="s">
        <v>390</v>
      </c>
      <c r="B50" s="171">
        <v>2</v>
      </c>
      <c r="C50" s="214">
        <v>0.43553014680916402</v>
      </c>
      <c r="D50" s="270">
        <v>2.49859383556039E-2</v>
      </c>
      <c r="E50" s="214">
        <v>19.668764574829101</v>
      </c>
      <c r="F50" s="270">
        <v>1.95566578784709</v>
      </c>
      <c r="G50" s="214">
        <v>0.43492331744134</v>
      </c>
      <c r="H50" s="270">
        <v>2.4791507494012301E-2</v>
      </c>
      <c r="I50" s="214">
        <v>19.699671261617301</v>
      </c>
      <c r="J50" s="270">
        <v>1.96057056316347</v>
      </c>
      <c r="K50" s="214">
        <v>0.43418002392550697</v>
      </c>
      <c r="L50" s="270">
        <v>2.48651240454895E-2</v>
      </c>
      <c r="M50" s="214">
        <v>19.927837632638099</v>
      </c>
      <c r="N50" s="278">
        <v>1.9556309682438</v>
      </c>
    </row>
    <row r="51" spans="1:14" ht="13" customHeight="1" x14ac:dyDescent="0.35">
      <c r="A51" s="3" t="s">
        <v>391</v>
      </c>
      <c r="B51" s="171">
        <v>2</v>
      </c>
      <c r="C51" s="214">
        <v>0.433324143276407</v>
      </c>
      <c r="D51" s="270">
        <v>1.94900642685823E-2</v>
      </c>
      <c r="E51" s="214">
        <v>18.637549314149599</v>
      </c>
      <c r="F51" s="270">
        <v>1.44351453696716</v>
      </c>
      <c r="G51" s="214">
        <v>0.43223463839626503</v>
      </c>
      <c r="H51" s="270">
        <v>1.94101402066378E-2</v>
      </c>
      <c r="I51" s="214">
        <v>18.784779317002801</v>
      </c>
      <c r="J51" s="270">
        <v>1.4363894217191899</v>
      </c>
      <c r="K51" s="214">
        <v>0.43238132159721199</v>
      </c>
      <c r="L51" s="270">
        <v>1.9637411016436301E-2</v>
      </c>
      <c r="M51" s="214">
        <v>19.306388866478201</v>
      </c>
      <c r="N51" s="278">
        <v>1.44168431278146</v>
      </c>
    </row>
    <row r="52" spans="1:14" ht="13" customHeight="1" x14ac:dyDescent="0.35">
      <c r="A52" s="3" t="s">
        <v>392</v>
      </c>
      <c r="B52" s="171">
        <v>2</v>
      </c>
      <c r="C52" s="214">
        <v>0.42562246045089902</v>
      </c>
      <c r="D52" s="270">
        <v>2.8686061460230599E-2</v>
      </c>
      <c r="E52" s="214">
        <v>14.94676552958</v>
      </c>
      <c r="F52" s="270">
        <v>1.8020370415643201</v>
      </c>
      <c r="G52" s="214">
        <v>0.423545141489715</v>
      </c>
      <c r="H52" s="270">
        <v>2.8499865611803201E-2</v>
      </c>
      <c r="I52" s="214">
        <v>16.0855856630136</v>
      </c>
      <c r="J52" s="270">
        <v>1.8032642755630801</v>
      </c>
      <c r="K52" s="214">
        <v>0.40818483204323103</v>
      </c>
      <c r="L52" s="270">
        <v>2.7367063439129799E-2</v>
      </c>
      <c r="M52" s="214">
        <v>17.9063055952087</v>
      </c>
      <c r="N52" s="278">
        <v>2.0169901011195099</v>
      </c>
    </row>
    <row r="53" spans="1:14" ht="13" customHeight="1" x14ac:dyDescent="0.35">
      <c r="A53" s="3" t="s">
        <v>393</v>
      </c>
      <c r="B53" s="171">
        <v>2</v>
      </c>
      <c r="C53" s="214">
        <v>0.34229611733423398</v>
      </c>
      <c r="D53" s="270">
        <v>2.1970952453150599E-2</v>
      </c>
      <c r="E53" s="214">
        <v>10.998103558774099</v>
      </c>
      <c r="F53" s="270">
        <v>1.3353996062439699</v>
      </c>
      <c r="G53" s="214">
        <v>0.34104352476072303</v>
      </c>
      <c r="H53" s="270">
        <v>2.26824934172641E-2</v>
      </c>
      <c r="I53" s="214">
        <v>11.570327719930701</v>
      </c>
      <c r="J53" s="270">
        <v>1.3298149462883799</v>
      </c>
      <c r="K53" s="214">
        <v>0.34006920675598701</v>
      </c>
      <c r="L53" s="270">
        <v>2.25424578035078E-2</v>
      </c>
      <c r="M53" s="214">
        <v>11.9486657766547</v>
      </c>
      <c r="N53" s="278">
        <v>1.40109626153245</v>
      </c>
    </row>
    <row r="54" spans="1:14" ht="13" customHeight="1" x14ac:dyDescent="0.35">
      <c r="A54" s="3" t="s">
        <v>394</v>
      </c>
      <c r="B54" s="171">
        <v>2</v>
      </c>
      <c r="C54" s="214">
        <v>0.31514477175571098</v>
      </c>
      <c r="D54" s="270">
        <v>2.9129109187332899E-2</v>
      </c>
      <c r="E54" s="214">
        <v>10.8404041064765</v>
      </c>
      <c r="F54" s="270">
        <v>1.86633031829711</v>
      </c>
      <c r="G54" s="214">
        <v>0.31446228679831401</v>
      </c>
      <c r="H54" s="270">
        <v>2.94438121378062E-2</v>
      </c>
      <c r="I54" s="214">
        <v>11.3926457021846</v>
      </c>
      <c r="J54" s="270">
        <v>1.8484972188095901</v>
      </c>
      <c r="K54" s="214">
        <v>0.31444072855581601</v>
      </c>
      <c r="L54" s="270">
        <v>2.9543307549354299E-2</v>
      </c>
      <c r="M54" s="214">
        <v>11.954347620861601</v>
      </c>
      <c r="N54" s="278">
        <v>2.0173838982830699</v>
      </c>
    </row>
    <row r="55" spans="1:14" ht="13" customHeight="1" x14ac:dyDescent="0.35">
      <c r="A55" s="3" t="s">
        <v>395</v>
      </c>
      <c r="B55" s="171">
        <v>2</v>
      </c>
      <c r="C55" s="214">
        <v>0.32321784281664201</v>
      </c>
      <c r="D55" s="270">
        <v>4.5800669147318798E-2</v>
      </c>
      <c r="E55" s="214">
        <v>6.4290559153816798</v>
      </c>
      <c r="F55" s="270">
        <v>1.71027989321203</v>
      </c>
      <c r="G55" s="214">
        <v>0.30510798339223899</v>
      </c>
      <c r="H55" s="270">
        <v>4.4984295063589301E-2</v>
      </c>
      <c r="I55" s="214">
        <v>7.8659529686749901</v>
      </c>
      <c r="J55" s="270">
        <v>1.8587147550220799</v>
      </c>
      <c r="K55" s="214">
        <v>0.31884517823668601</v>
      </c>
      <c r="L55" s="270">
        <v>4.6039809678869899E-2</v>
      </c>
      <c r="M55" s="214">
        <v>9.0876262410720994</v>
      </c>
      <c r="N55" s="278">
        <v>1.92547116390932</v>
      </c>
    </row>
    <row r="56" spans="1:14" ht="13" customHeight="1" x14ac:dyDescent="0.35">
      <c r="A56" s="3" t="s">
        <v>396</v>
      </c>
      <c r="B56" s="171">
        <v>2</v>
      </c>
      <c r="C56" s="214">
        <v>0.33684411133291597</v>
      </c>
      <c r="D56" s="270">
        <v>1.5578810418854601E-2</v>
      </c>
      <c r="E56" s="214">
        <v>13.8712353709686</v>
      </c>
      <c r="F56" s="270">
        <v>1.2626063704716199</v>
      </c>
      <c r="G56" s="214">
        <v>0.34051471633958702</v>
      </c>
      <c r="H56" s="270">
        <v>1.5493499728921899E-2</v>
      </c>
      <c r="I56" s="214">
        <v>14.864267619867601</v>
      </c>
      <c r="J56" s="270">
        <v>1.2413033403585401</v>
      </c>
      <c r="K56" s="214">
        <v>0.34028328477847197</v>
      </c>
      <c r="L56" s="270">
        <v>1.5629492861532299E-2</v>
      </c>
      <c r="M56" s="214">
        <v>16.144180499270298</v>
      </c>
      <c r="N56" s="278">
        <v>1.4456687514194999</v>
      </c>
    </row>
    <row r="57" spans="1:14" ht="13" customHeight="1" x14ac:dyDescent="0.35">
      <c r="A57" s="3" t="s">
        <v>397</v>
      </c>
      <c r="B57" s="171">
        <v>2</v>
      </c>
      <c r="C57" s="214">
        <v>0.36524353528122699</v>
      </c>
      <c r="D57" s="270">
        <v>2.1659557572159999E-2</v>
      </c>
      <c r="E57" s="214">
        <v>18.240117450333699</v>
      </c>
      <c r="F57" s="270">
        <v>2.1457466931214202</v>
      </c>
      <c r="G57" s="214">
        <v>0.361012582619055</v>
      </c>
      <c r="H57" s="270">
        <v>2.20435768869017E-2</v>
      </c>
      <c r="I57" s="214">
        <v>20.8801458706231</v>
      </c>
      <c r="J57" s="270">
        <v>2.1268797602970402</v>
      </c>
      <c r="K57" s="214">
        <v>0.35636049528151198</v>
      </c>
      <c r="L57" s="270">
        <v>2.13823992026894E-2</v>
      </c>
      <c r="M57" s="214">
        <v>21.632330946149899</v>
      </c>
      <c r="N57" s="278">
        <v>2.3569808754302701</v>
      </c>
    </row>
    <row r="58" spans="1:14" ht="13" customHeight="1" x14ac:dyDescent="0.35">
      <c r="A58" s="3" t="s">
        <v>398</v>
      </c>
      <c r="B58" s="171">
        <v>2</v>
      </c>
      <c r="C58" s="214">
        <v>0.36240238319058898</v>
      </c>
      <c r="D58" s="270">
        <v>2.3800684212875099E-2</v>
      </c>
      <c r="E58" s="214">
        <v>11.9268814734492</v>
      </c>
      <c r="F58" s="270">
        <v>1.3954162450598699</v>
      </c>
      <c r="G58" s="214">
        <v>0.36359475902479699</v>
      </c>
      <c r="H58" s="270">
        <v>2.3191704155976298E-2</v>
      </c>
      <c r="I58" s="214">
        <v>12.2507147033755</v>
      </c>
      <c r="J58" s="270">
        <v>1.4271665998284899</v>
      </c>
      <c r="K58" s="214">
        <v>0.363621071146012</v>
      </c>
      <c r="L58" s="270">
        <v>2.33837406991181E-2</v>
      </c>
      <c r="M58" s="214">
        <v>13.576306674300399</v>
      </c>
      <c r="N58" s="278">
        <v>1.56621847657061</v>
      </c>
    </row>
    <row r="59" spans="1:14" ht="13" customHeight="1" x14ac:dyDescent="0.35">
      <c r="A59" s="3" t="s">
        <v>399</v>
      </c>
      <c r="B59" s="171">
        <v>2</v>
      </c>
      <c r="C59" s="214">
        <v>0.523550533417241</v>
      </c>
      <c r="D59" s="270">
        <v>4.1595345706539999E-2</v>
      </c>
      <c r="E59" s="214">
        <v>22.634235163094498</v>
      </c>
      <c r="F59" s="270">
        <v>2.5901999104311302</v>
      </c>
      <c r="G59" s="214">
        <v>0.521081752441794</v>
      </c>
      <c r="H59" s="270">
        <v>3.9808076378842698E-2</v>
      </c>
      <c r="I59" s="214">
        <v>22.812505394399999</v>
      </c>
      <c r="J59" s="270">
        <v>2.7075107076461702</v>
      </c>
      <c r="K59" s="214">
        <v>0.49420768506305601</v>
      </c>
      <c r="L59" s="270">
        <v>3.6422683622734001E-2</v>
      </c>
      <c r="M59" s="214">
        <v>25.675441499642201</v>
      </c>
      <c r="N59" s="278">
        <v>3.20600295539034</v>
      </c>
    </row>
    <row r="60" spans="1:14" ht="13" customHeight="1" x14ac:dyDescent="0.35">
      <c r="A60" s="3" t="s">
        <v>400</v>
      </c>
      <c r="B60" s="171">
        <v>2</v>
      </c>
      <c r="C60" s="214">
        <v>0.40082016767256401</v>
      </c>
      <c r="D60" s="270">
        <v>4.4850102658019399E-2</v>
      </c>
      <c r="E60" s="214">
        <v>16.491934934082099</v>
      </c>
      <c r="F60" s="270">
        <v>3.2719440278672902</v>
      </c>
      <c r="G60" s="214">
        <v>0.39541793989867902</v>
      </c>
      <c r="H60" s="270">
        <v>4.69450132901554E-2</v>
      </c>
      <c r="I60" s="214">
        <v>20.022763006647299</v>
      </c>
      <c r="J60" s="270">
        <v>3.38088308063401</v>
      </c>
      <c r="K60" s="214">
        <v>0.39075395829751702</v>
      </c>
      <c r="L60" s="270">
        <v>4.5314219268828802E-2</v>
      </c>
      <c r="M60" s="214">
        <v>20.978549087223499</v>
      </c>
      <c r="N60" s="278">
        <v>4.0260340476435204</v>
      </c>
    </row>
    <row r="61" spans="1:14" ht="13" customHeight="1" x14ac:dyDescent="0.35">
      <c r="A61" s="3" t="s">
        <v>401</v>
      </c>
      <c r="B61" s="171">
        <v>2</v>
      </c>
      <c r="C61" s="214">
        <v>0.39742431876678203</v>
      </c>
      <c r="D61" s="270">
        <v>2.4966506611977E-2</v>
      </c>
      <c r="E61" s="214">
        <v>11.823675596408799</v>
      </c>
      <c r="F61" s="270">
        <v>1.5546976371488299</v>
      </c>
      <c r="G61" s="214">
        <v>0.39282696895515001</v>
      </c>
      <c r="H61" s="270">
        <v>2.4392730191210799E-2</v>
      </c>
      <c r="I61" s="214">
        <v>12.409251194354701</v>
      </c>
      <c r="J61" s="270">
        <v>1.6765346005011501</v>
      </c>
      <c r="K61" s="214">
        <v>0.39137035928453701</v>
      </c>
      <c r="L61" s="270">
        <v>2.3672201581695598E-2</v>
      </c>
      <c r="M61" s="214">
        <v>13.188518390276901</v>
      </c>
      <c r="N61" s="278">
        <v>1.65405081874561</v>
      </c>
    </row>
    <row r="62" spans="1:14" ht="13" customHeight="1" x14ac:dyDescent="0.35">
      <c r="A62" s="3" t="s">
        <v>402</v>
      </c>
      <c r="B62" s="171">
        <v>2</v>
      </c>
      <c r="C62" s="214">
        <v>0.45013398987959502</v>
      </c>
      <c r="D62" s="270">
        <v>2.0714889445694398E-2</v>
      </c>
      <c r="E62" s="214">
        <v>18.432598810693399</v>
      </c>
      <c r="F62" s="270">
        <v>1.4469668745245201</v>
      </c>
      <c r="G62" s="214">
        <v>0.44871408513885302</v>
      </c>
      <c r="H62" s="270">
        <v>2.1184976470755401E-2</v>
      </c>
      <c r="I62" s="214">
        <v>19.1211779965113</v>
      </c>
      <c r="J62" s="270">
        <v>1.42431886565511</v>
      </c>
      <c r="K62" s="214">
        <v>0.44886226576211602</v>
      </c>
      <c r="L62" s="270">
        <v>2.1488658117852499E-2</v>
      </c>
      <c r="M62" s="214">
        <v>19.2859071005314</v>
      </c>
      <c r="N62" s="278">
        <v>1.4274165789051101</v>
      </c>
    </row>
    <row r="63" spans="1:14" ht="13" customHeight="1" x14ac:dyDescent="0.35">
      <c r="A63" s="192" t="s">
        <v>403</v>
      </c>
      <c r="B63" s="172">
        <v>2</v>
      </c>
      <c r="C63" s="215">
        <v>0.35218198742620199</v>
      </c>
      <c r="D63" s="271">
        <v>5.4941115158574196E-3</v>
      </c>
      <c r="E63" s="215">
        <v>13.049619022060799</v>
      </c>
      <c r="F63" s="271">
        <v>0.36301260240877498</v>
      </c>
      <c r="G63" s="215">
        <v>0.34753652329212498</v>
      </c>
      <c r="H63" s="271">
        <v>5.4721401291026898E-3</v>
      </c>
      <c r="I63" s="215">
        <v>14.271471041273101</v>
      </c>
      <c r="J63" s="271">
        <v>0.37154134187737298</v>
      </c>
      <c r="K63" s="215">
        <v>0.34625333059374402</v>
      </c>
      <c r="L63" s="271">
        <v>5.3803697175884499E-3</v>
      </c>
      <c r="M63" s="215">
        <v>15.2840660725973</v>
      </c>
      <c r="N63" s="280">
        <v>0.399541963767019</v>
      </c>
    </row>
    <row r="64" spans="1:14" ht="13" customHeight="1" x14ac:dyDescent="0.35">
      <c r="A64" s="193" t="s">
        <v>404</v>
      </c>
      <c r="B64" s="173">
        <v>2</v>
      </c>
      <c r="C64" s="216">
        <v>0.35922446217291198</v>
      </c>
      <c r="D64" s="272">
        <v>6.6777743725166703E-3</v>
      </c>
      <c r="E64" s="216">
        <v>15.275659081950799</v>
      </c>
      <c r="F64" s="272">
        <v>0.52868520723372503</v>
      </c>
      <c r="G64" s="216">
        <v>0.35825306254653899</v>
      </c>
      <c r="H64" s="272">
        <v>6.7192193559788898E-3</v>
      </c>
      <c r="I64" s="216">
        <v>15.898407171853201</v>
      </c>
      <c r="J64" s="272">
        <v>0.53447698379592301</v>
      </c>
      <c r="K64" s="216">
        <v>0.35665292273246102</v>
      </c>
      <c r="L64" s="272">
        <v>6.7862554386220299E-3</v>
      </c>
      <c r="M64" s="216">
        <v>16.613020013262702</v>
      </c>
      <c r="N64" s="281">
        <v>0.55430785717948805</v>
      </c>
    </row>
    <row r="65" spans="1:14" ht="13" customHeight="1" x14ac:dyDescent="0.35">
      <c r="A65" s="194" t="s">
        <v>405</v>
      </c>
      <c r="B65" s="174">
        <v>2</v>
      </c>
      <c r="C65" s="217">
        <v>0.37052136404694003</v>
      </c>
      <c r="D65" s="273">
        <v>4.1217390964843302E-3</v>
      </c>
      <c r="E65" s="217">
        <v>13.9201810226833</v>
      </c>
      <c r="F65" s="273">
        <v>0.26772304038649603</v>
      </c>
      <c r="G65" s="217">
        <v>0.367021791885486</v>
      </c>
      <c r="H65" s="273">
        <v>4.0920443497006404E-3</v>
      </c>
      <c r="I65" s="217">
        <v>14.9573200481827</v>
      </c>
      <c r="J65" s="273">
        <v>0.27457779609529998</v>
      </c>
      <c r="K65" s="217">
        <v>0.36526474499849898</v>
      </c>
      <c r="L65" s="273">
        <v>4.0327357175693902E-3</v>
      </c>
      <c r="M65" s="217">
        <v>16.098367230255199</v>
      </c>
      <c r="N65" s="282">
        <v>0.29921241751872402</v>
      </c>
    </row>
    <row r="66" spans="1:14" ht="13" customHeight="1" x14ac:dyDescent="0.35">
      <c r="A66" s="3" t="s">
        <v>406</v>
      </c>
      <c r="B66" s="171">
        <v>2</v>
      </c>
      <c r="C66" s="214">
        <v>0.37061008968126902</v>
      </c>
      <c r="D66" s="270">
        <v>4.8591364984211599E-2</v>
      </c>
      <c r="E66" s="214">
        <v>11.874538895823701</v>
      </c>
      <c r="F66" s="270">
        <v>2.96078307838836</v>
      </c>
      <c r="G66" s="214">
        <v>0.364431735942427</v>
      </c>
      <c r="H66" s="270">
        <v>4.9081254263358902E-2</v>
      </c>
      <c r="I66" s="214">
        <v>13.454933290900501</v>
      </c>
      <c r="J66" s="270">
        <v>3.3992911610536001</v>
      </c>
      <c r="K66" s="214">
        <v>0.39701676432768201</v>
      </c>
      <c r="L66" s="270">
        <v>6.2798948559460901E-2</v>
      </c>
      <c r="M66" s="214">
        <v>18.318769128650001</v>
      </c>
      <c r="N66" s="278">
        <v>4.8622313420088696</v>
      </c>
    </row>
    <row r="67" spans="1:14" ht="13" customHeight="1" x14ac:dyDescent="0.35">
      <c r="A67" s="3" t="s">
        <v>407</v>
      </c>
      <c r="B67" s="171">
        <v>2</v>
      </c>
      <c r="C67" s="214">
        <v>0.236962564181492</v>
      </c>
      <c r="D67" s="270">
        <v>5.5586909914216602E-2</v>
      </c>
      <c r="E67" s="214">
        <v>5.2570149948909801</v>
      </c>
      <c r="F67" s="270">
        <v>2.2064871919694302</v>
      </c>
      <c r="G67" s="214">
        <v>0.238404265286559</v>
      </c>
      <c r="H67" s="270">
        <v>5.4069664780531601E-2</v>
      </c>
      <c r="I67" s="214">
        <v>5.3724238111743299</v>
      </c>
      <c r="J67" s="270">
        <v>2.2613388767625699</v>
      </c>
      <c r="K67" s="214">
        <v>0.236584674151253</v>
      </c>
      <c r="L67" s="270">
        <v>5.15852161029186E-2</v>
      </c>
      <c r="M67" s="214">
        <v>6.1964460477463197</v>
      </c>
      <c r="N67" s="278">
        <v>3.03100779563067</v>
      </c>
    </row>
    <row r="68" spans="1:14" ht="13" customHeight="1" x14ac:dyDescent="0.35">
      <c r="A68" s="3" t="s">
        <v>408</v>
      </c>
      <c r="B68" s="171">
        <v>2</v>
      </c>
      <c r="C68" s="214">
        <v>0.33668505035389101</v>
      </c>
      <c r="D68" s="270">
        <v>4.8001876368674201E-2</v>
      </c>
      <c r="E68" s="214">
        <v>13.0775950513688</v>
      </c>
      <c r="F68" s="270">
        <v>3.66424860795677</v>
      </c>
      <c r="G68" s="214">
        <v>0.328499162414229</v>
      </c>
      <c r="H68" s="270">
        <v>4.8641807534784302E-2</v>
      </c>
      <c r="I68" s="214">
        <v>13.9647161382122</v>
      </c>
      <c r="J68" s="270">
        <v>3.54489990659278</v>
      </c>
      <c r="K68" s="214">
        <v>0.30918395788831898</v>
      </c>
      <c r="L68" s="270">
        <v>4.5806969086654402E-2</v>
      </c>
      <c r="M68" s="214">
        <v>15.2911528330579</v>
      </c>
      <c r="N68" s="278">
        <v>3.90362810252795</v>
      </c>
    </row>
    <row r="69" spans="1:14" ht="13" customHeight="1" x14ac:dyDescent="0.35">
      <c r="A69" s="103" t="s">
        <v>409</v>
      </c>
      <c r="B69" s="182">
        <v>2</v>
      </c>
      <c r="C69" s="224">
        <v>0.19544391701608799</v>
      </c>
      <c r="D69" s="275">
        <v>4.9500290777777102E-2</v>
      </c>
      <c r="E69" s="224">
        <v>6.5286400694349398</v>
      </c>
      <c r="F69" s="275">
        <v>3.3826791513855801</v>
      </c>
      <c r="G69" s="224">
        <v>0.193355161386422</v>
      </c>
      <c r="H69" s="275">
        <v>4.8724993000316297E-2</v>
      </c>
      <c r="I69" s="224">
        <v>7.5876143275937702</v>
      </c>
      <c r="J69" s="275">
        <v>3.3792036339696199</v>
      </c>
      <c r="K69" s="224">
        <v>0.20016151282306199</v>
      </c>
      <c r="L69" s="275">
        <v>4.9920185568924899E-2</v>
      </c>
      <c r="M69" s="224">
        <v>8.7861670799488891</v>
      </c>
      <c r="N69" s="283">
        <v>3.3386809777792799</v>
      </c>
    </row>
    <row r="70" spans="1:14" ht="13" customHeight="1" x14ac:dyDescent="0.35">
      <c r="A70" s="3"/>
      <c r="B70" s="175"/>
      <c r="C70" s="214" t="s">
        <v>2528</v>
      </c>
      <c r="D70" s="270" t="s">
        <v>2529</v>
      </c>
      <c r="E70" s="214" t="s">
        <v>2530</v>
      </c>
      <c r="F70" s="270" t="s">
        <v>2531</v>
      </c>
      <c r="G70" s="214" t="s">
        <v>2532</v>
      </c>
      <c r="H70" s="270" t="s">
        <v>2533</v>
      </c>
      <c r="I70" s="214" t="s">
        <v>2534</v>
      </c>
      <c r="J70" s="270" t="s">
        <v>2535</v>
      </c>
      <c r="K70" s="214" t="s">
        <v>2536</v>
      </c>
      <c r="L70" s="270" t="s">
        <v>2537</v>
      </c>
      <c r="M70" s="214" t="s">
        <v>2538</v>
      </c>
      <c r="N70" s="278" t="s">
        <v>2539</v>
      </c>
    </row>
    <row r="71" spans="1:14" ht="13" customHeight="1" x14ac:dyDescent="0.35">
      <c r="A71" s="3" t="s">
        <v>353</v>
      </c>
      <c r="B71" s="175">
        <v>1</v>
      </c>
      <c r="C71" s="214">
        <v>0.433224380227404</v>
      </c>
      <c r="D71" s="270">
        <v>4.0351241418541101E-2</v>
      </c>
      <c r="E71" s="214">
        <v>15.712288331685301</v>
      </c>
      <c r="F71" s="270">
        <v>2.72660410276618</v>
      </c>
      <c r="G71" s="214">
        <v>0.42291288897129398</v>
      </c>
      <c r="H71" s="270">
        <v>4.04342970248402E-2</v>
      </c>
      <c r="I71" s="214">
        <v>16.981538999182899</v>
      </c>
      <c r="J71" s="270">
        <v>2.7695508864098399</v>
      </c>
      <c r="K71" s="214">
        <v>0.42477799923840298</v>
      </c>
      <c r="L71" s="270">
        <v>4.1181851437490397E-2</v>
      </c>
      <c r="M71" s="214">
        <v>17.9576476888512</v>
      </c>
      <c r="N71" s="278">
        <v>2.7679399439330399</v>
      </c>
    </row>
    <row r="72" spans="1:14" ht="13" customHeight="1" x14ac:dyDescent="0.35">
      <c r="A72" s="3" t="s">
        <v>357</v>
      </c>
      <c r="B72" s="175">
        <v>1</v>
      </c>
      <c r="C72" s="214">
        <v>0.33201705070861698</v>
      </c>
      <c r="D72" s="270">
        <v>2.1658667246440701E-2</v>
      </c>
      <c r="E72" s="214">
        <v>12.3666957726895</v>
      </c>
      <c r="F72" s="270">
        <v>1.5536245616661499</v>
      </c>
      <c r="G72" s="214">
        <v>0.328493237102708</v>
      </c>
      <c r="H72" s="270">
        <v>2.1305001777933701E-2</v>
      </c>
      <c r="I72" s="214">
        <v>13.6087747506265</v>
      </c>
      <c r="J72" s="270">
        <v>1.61451521212902</v>
      </c>
      <c r="K72" s="214">
        <v>0.32463966255342902</v>
      </c>
      <c r="L72" s="270">
        <v>1.9765052461832602E-2</v>
      </c>
      <c r="M72" s="214">
        <v>15.4229555549416</v>
      </c>
      <c r="N72" s="278">
        <v>1.7148391368443601</v>
      </c>
    </row>
    <row r="73" spans="1:14" ht="13" customHeight="1" x14ac:dyDescent="0.35">
      <c r="A73" s="190" t="s">
        <v>359</v>
      </c>
      <c r="B73" s="175">
        <v>1</v>
      </c>
      <c r="C73" s="214">
        <v>0.292343441137694</v>
      </c>
      <c r="D73" s="270">
        <v>2.4836514226167401E-2</v>
      </c>
      <c r="E73" s="214">
        <v>10.526754411116499</v>
      </c>
      <c r="F73" s="270">
        <v>1.7324876646596901</v>
      </c>
      <c r="G73" s="214">
        <v>0.29040010642502201</v>
      </c>
      <c r="H73" s="270">
        <v>2.5053304229991798E-2</v>
      </c>
      <c r="I73" s="214">
        <v>12.134327362294799</v>
      </c>
      <c r="J73" s="270">
        <v>2.0106656212110599</v>
      </c>
      <c r="K73" s="214">
        <v>0.29069400839151999</v>
      </c>
      <c r="L73" s="270">
        <v>2.47703768378091E-2</v>
      </c>
      <c r="M73" s="214">
        <v>12.4642503967293</v>
      </c>
      <c r="N73" s="278">
        <v>2.0902105611194099</v>
      </c>
    </row>
    <row r="74" spans="1:14" ht="13" customHeight="1" x14ac:dyDescent="0.35">
      <c r="A74" s="3" t="s">
        <v>360</v>
      </c>
      <c r="B74" s="175">
        <v>1</v>
      </c>
      <c r="C74" s="214">
        <v>0.35450740728479302</v>
      </c>
      <c r="D74" s="270">
        <v>3.5864079033901902E-2</v>
      </c>
      <c r="E74" s="214">
        <v>8.6664325217906608</v>
      </c>
      <c r="F74" s="270">
        <v>1.7123907987937199</v>
      </c>
      <c r="G74" s="214">
        <v>0.35170255510661103</v>
      </c>
      <c r="H74" s="270">
        <v>3.5143522200109398E-2</v>
      </c>
      <c r="I74" s="214">
        <v>9.0886035323879497</v>
      </c>
      <c r="J74" s="270">
        <v>1.8082359669700401</v>
      </c>
      <c r="K74" s="214">
        <v>0.35297275057684901</v>
      </c>
      <c r="L74" s="270">
        <v>3.5208955808055699E-2</v>
      </c>
      <c r="M74" s="214">
        <v>10.4491257820076</v>
      </c>
      <c r="N74" s="278">
        <v>1.8277785823250401</v>
      </c>
    </row>
    <row r="75" spans="1:14" ht="13" customHeight="1" x14ac:dyDescent="0.35">
      <c r="A75" s="3" t="s">
        <v>371</v>
      </c>
      <c r="B75" s="175">
        <v>1</v>
      </c>
      <c r="C75" s="214">
        <v>0.25565295983175901</v>
      </c>
      <c r="D75" s="270">
        <v>2.7453068380142099E-2</v>
      </c>
      <c r="E75" s="214">
        <v>10.7096326991715</v>
      </c>
      <c r="F75" s="270">
        <v>2.2651760003349999</v>
      </c>
      <c r="G75" s="214">
        <v>0.25687121516203199</v>
      </c>
      <c r="H75" s="270">
        <v>2.77062974439925E-2</v>
      </c>
      <c r="I75" s="214">
        <v>11.0368437183217</v>
      </c>
      <c r="J75" s="270">
        <v>2.2508182461049899</v>
      </c>
      <c r="K75" s="214">
        <v>0.257039810335427</v>
      </c>
      <c r="L75" s="270">
        <v>2.80268638611481E-2</v>
      </c>
      <c r="M75" s="214">
        <v>11.2067429381756</v>
      </c>
      <c r="N75" s="278">
        <v>2.3313587712652999</v>
      </c>
    </row>
    <row r="76" spans="1:14" ht="13" customHeight="1" x14ac:dyDescent="0.35">
      <c r="A76" s="3" t="s">
        <v>376</v>
      </c>
      <c r="B76" s="175">
        <v>1</v>
      </c>
      <c r="C76" s="214">
        <v>0.40504097215401103</v>
      </c>
      <c r="D76" s="270">
        <v>3.4003162638711698E-2</v>
      </c>
      <c r="E76" s="214">
        <v>10.5377565816695</v>
      </c>
      <c r="F76" s="270">
        <v>1.6587154033945599</v>
      </c>
      <c r="G76" s="214">
        <v>0.39313186686067197</v>
      </c>
      <c r="H76" s="270">
        <v>3.2854470802105101E-2</v>
      </c>
      <c r="I76" s="214">
        <v>20.680868884744001</v>
      </c>
      <c r="J76" s="270">
        <v>2.0114640157261201</v>
      </c>
      <c r="K76" s="214">
        <v>0.39740985819224001</v>
      </c>
      <c r="L76" s="270">
        <v>3.29222377921565E-2</v>
      </c>
      <c r="M76" s="214">
        <v>21.202409624565298</v>
      </c>
      <c r="N76" s="278">
        <v>2.0421950192031</v>
      </c>
    </row>
    <row r="77" spans="1:14" ht="13" customHeight="1" x14ac:dyDescent="0.35">
      <c r="A77" s="3" t="s">
        <v>378</v>
      </c>
      <c r="B77" s="175">
        <v>1</v>
      </c>
      <c r="C77" s="214">
        <v>0.41577093152314298</v>
      </c>
      <c r="D77" s="270">
        <v>2.01556642696754E-2</v>
      </c>
      <c r="E77" s="214">
        <v>17.613973477552701</v>
      </c>
      <c r="F77" s="270">
        <v>1.57663205868499</v>
      </c>
      <c r="G77" s="214">
        <v>0.40869241895187203</v>
      </c>
      <c r="H77" s="270">
        <v>2.0183763771838802E-2</v>
      </c>
      <c r="I77" s="214">
        <v>18.477054724557401</v>
      </c>
      <c r="J77" s="270">
        <v>1.64913736876213</v>
      </c>
      <c r="K77" s="214">
        <v>0.40670371268754202</v>
      </c>
      <c r="L77" s="270">
        <v>2.03526796615555E-2</v>
      </c>
      <c r="M77" s="214">
        <v>18.8878078158154</v>
      </c>
      <c r="N77" s="278">
        <v>1.64995991215048</v>
      </c>
    </row>
    <row r="78" spans="1:14" ht="13" customHeight="1" x14ac:dyDescent="0.35">
      <c r="A78" s="3" t="s">
        <v>384</v>
      </c>
      <c r="B78" s="175">
        <v>1</v>
      </c>
      <c r="C78" s="214">
        <v>0.21469442221356599</v>
      </c>
      <c r="D78" s="270">
        <v>2.6379063141002499E-2</v>
      </c>
      <c r="E78" s="214">
        <v>4.99032517883259</v>
      </c>
      <c r="F78" s="270">
        <v>1.1643084740546401</v>
      </c>
      <c r="G78" s="214">
        <v>0.21977801242067299</v>
      </c>
      <c r="H78" s="270">
        <v>2.6673324957693999E-2</v>
      </c>
      <c r="I78" s="214">
        <v>5.67122726752552</v>
      </c>
      <c r="J78" s="270">
        <v>1.39759540015852</v>
      </c>
      <c r="K78" s="214">
        <v>0.22917802426102801</v>
      </c>
      <c r="L78" s="270">
        <v>2.4612201740598399E-2</v>
      </c>
      <c r="M78" s="214">
        <v>11.494890535224201</v>
      </c>
      <c r="N78" s="278">
        <v>2.0621320643026402</v>
      </c>
    </row>
    <row r="79" spans="1:14" ht="13" customHeight="1" x14ac:dyDescent="0.35">
      <c r="A79" s="3" t="s">
        <v>389</v>
      </c>
      <c r="B79" s="175">
        <v>1</v>
      </c>
      <c r="C79" s="214">
        <v>0.50945927790035594</v>
      </c>
      <c r="D79" s="270">
        <v>2.96432764451562E-2</v>
      </c>
      <c r="E79" s="214">
        <v>17.7862764535979</v>
      </c>
      <c r="F79" s="270">
        <v>1.65717992018746</v>
      </c>
      <c r="G79" s="214">
        <v>0.50206854913315802</v>
      </c>
      <c r="H79" s="270">
        <v>2.9221279277942901E-2</v>
      </c>
      <c r="I79" s="214">
        <v>18.942522193788601</v>
      </c>
      <c r="J79" s="270">
        <v>1.68356814260384</v>
      </c>
      <c r="K79" s="214">
        <v>0.49989530838826302</v>
      </c>
      <c r="L79" s="270">
        <v>2.9421034570751702E-2</v>
      </c>
      <c r="M79" s="214">
        <v>19.6566666546506</v>
      </c>
      <c r="N79" s="278">
        <v>1.74822874858956</v>
      </c>
    </row>
    <row r="80" spans="1:14" ht="13" customHeight="1" x14ac:dyDescent="0.35">
      <c r="A80" s="3" t="s">
        <v>394</v>
      </c>
      <c r="B80" s="175">
        <v>1</v>
      </c>
      <c r="C80" s="214">
        <v>0.31458276001038599</v>
      </c>
      <c r="D80" s="270">
        <v>2.3697989064264301E-2</v>
      </c>
      <c r="E80" s="214">
        <v>12.1508206789611</v>
      </c>
      <c r="F80" s="270">
        <v>1.58549512878291</v>
      </c>
      <c r="G80" s="214">
        <v>0.31270521205878898</v>
      </c>
      <c r="H80" s="270">
        <v>2.4241053643060499E-2</v>
      </c>
      <c r="I80" s="214">
        <v>12.7112294177842</v>
      </c>
      <c r="J80" s="270">
        <v>1.6115293590128099</v>
      </c>
      <c r="K80" s="214">
        <v>0.31348623059962999</v>
      </c>
      <c r="L80" s="270">
        <v>2.4451996918845299E-2</v>
      </c>
      <c r="M80" s="214">
        <v>13.149712167691201</v>
      </c>
      <c r="N80" s="278">
        <v>1.62757521385263</v>
      </c>
    </row>
    <row r="81" spans="1:14" ht="13" customHeight="1" x14ac:dyDescent="0.35">
      <c r="A81" s="3" t="s">
        <v>396</v>
      </c>
      <c r="B81" s="175">
        <v>1</v>
      </c>
      <c r="C81" s="214">
        <v>0.40863544213782199</v>
      </c>
      <c r="D81" s="270">
        <v>2.2352001239653502E-2</v>
      </c>
      <c r="E81" s="214">
        <v>16.989638489992899</v>
      </c>
      <c r="F81" s="270">
        <v>1.5839223608538</v>
      </c>
      <c r="G81" s="214">
        <v>0.40070195013869703</v>
      </c>
      <c r="H81" s="270">
        <v>2.2888998332202998E-2</v>
      </c>
      <c r="I81" s="214">
        <v>18.2643974769056</v>
      </c>
      <c r="J81" s="270">
        <v>1.52117415182996</v>
      </c>
      <c r="K81" s="214">
        <v>0.399385560589476</v>
      </c>
      <c r="L81" s="270">
        <v>2.2791874857667101E-2</v>
      </c>
      <c r="M81" s="214">
        <v>19.317736351552998</v>
      </c>
      <c r="N81" s="278">
        <v>1.6386999328729701</v>
      </c>
    </row>
    <row r="82" spans="1:14" ht="13" customHeight="1" x14ac:dyDescent="0.35">
      <c r="A82" s="3" t="s">
        <v>398</v>
      </c>
      <c r="B82" s="175">
        <v>1</v>
      </c>
      <c r="C82" s="214">
        <v>0.36682137440791701</v>
      </c>
      <c r="D82" s="270">
        <v>2.7464543420253801E-2</v>
      </c>
      <c r="E82" s="214">
        <v>10.860360505742699</v>
      </c>
      <c r="F82" s="270">
        <v>1.6760001269882701</v>
      </c>
      <c r="G82" s="214">
        <v>0.380139044792837</v>
      </c>
      <c r="H82" s="270">
        <v>2.69903183155836E-2</v>
      </c>
      <c r="I82" s="214">
        <v>11.4143016322202</v>
      </c>
      <c r="J82" s="270">
        <v>1.6536831347908201</v>
      </c>
      <c r="K82" s="214">
        <v>0.38135177308414397</v>
      </c>
      <c r="L82" s="270">
        <v>2.6883874800575299E-2</v>
      </c>
      <c r="M82" s="214">
        <v>12.6351806298157</v>
      </c>
      <c r="N82" s="278">
        <v>1.7375275731325801</v>
      </c>
    </row>
    <row r="83" spans="1:14" ht="13" customHeight="1" x14ac:dyDescent="0.35">
      <c r="A83" s="3" t="s">
        <v>399</v>
      </c>
      <c r="B83" s="175">
        <v>1</v>
      </c>
      <c r="C83" s="214">
        <v>0.43768006598704001</v>
      </c>
      <c r="D83" s="270">
        <v>3.6067749799600798E-2</v>
      </c>
      <c r="E83" s="214">
        <v>16.563467243530699</v>
      </c>
      <c r="F83" s="270">
        <v>2.4130454221414501</v>
      </c>
      <c r="G83" s="214">
        <v>0.43845662409273101</v>
      </c>
      <c r="H83" s="270">
        <v>3.5296671388502197E-2</v>
      </c>
      <c r="I83" s="214">
        <v>16.8623385283183</v>
      </c>
      <c r="J83" s="270">
        <v>2.4741173554173801</v>
      </c>
      <c r="K83" s="214">
        <v>0.42399104463697801</v>
      </c>
      <c r="L83" s="270">
        <v>3.44233542237923E-2</v>
      </c>
      <c r="M83" s="214">
        <v>18.166677394505601</v>
      </c>
      <c r="N83" s="278">
        <v>2.5095176446881502</v>
      </c>
    </row>
    <row r="84" spans="1:14" ht="13" customHeight="1" x14ac:dyDescent="0.35">
      <c r="A84" s="191" t="s">
        <v>410</v>
      </c>
      <c r="B84" s="176">
        <v>1</v>
      </c>
      <c r="C84" s="218">
        <v>0.37067392036556801</v>
      </c>
      <c r="D84" s="274">
        <v>8.4945483855532293E-3</v>
      </c>
      <c r="E84" s="218">
        <v>12.9123056612681</v>
      </c>
      <c r="F84" s="274">
        <v>0.53297356488196002</v>
      </c>
      <c r="G84" s="218">
        <v>0.367971131232673</v>
      </c>
      <c r="H84" s="274">
        <v>8.4284401014178504E-3</v>
      </c>
      <c r="I84" s="218">
        <v>14.4783084271969</v>
      </c>
      <c r="J84" s="274">
        <v>0.55235109850366204</v>
      </c>
      <c r="K84" s="218">
        <v>0.36756931126195103</v>
      </c>
      <c r="L84" s="274">
        <v>8.37751648227863E-3</v>
      </c>
      <c r="M84" s="218">
        <v>15.795629428149701</v>
      </c>
      <c r="N84" s="279">
        <v>0.578736729534437</v>
      </c>
    </row>
    <row r="85" spans="1:14" ht="13" customHeight="1" x14ac:dyDescent="0.35">
      <c r="A85" s="3" t="s">
        <v>198</v>
      </c>
      <c r="B85" s="175">
        <v>1</v>
      </c>
      <c r="C85" s="214">
        <v>0.28404871873353299</v>
      </c>
      <c r="D85" s="270">
        <v>3.2093304656146501E-2</v>
      </c>
      <c r="E85" s="214">
        <v>8.9498051750635597</v>
      </c>
      <c r="F85" s="270">
        <v>1.9739190335833801</v>
      </c>
      <c r="G85" s="214">
        <v>0.280626949120795</v>
      </c>
      <c r="H85" s="270">
        <v>3.1433305617810402E-2</v>
      </c>
      <c r="I85" s="214">
        <v>9.8693032351325503</v>
      </c>
      <c r="J85" s="270">
        <v>1.97515148345328</v>
      </c>
      <c r="K85" s="214">
        <v>0.28413109498142702</v>
      </c>
      <c r="L85" s="270">
        <v>2.9640160191510799E-2</v>
      </c>
      <c r="M85" s="214">
        <v>11.817303837146801</v>
      </c>
      <c r="N85" s="278">
        <v>2.17500686938837</v>
      </c>
    </row>
    <row r="86" spans="1:14" ht="13" customHeight="1" x14ac:dyDescent="0.35">
      <c r="A86" s="3" t="s">
        <v>407</v>
      </c>
      <c r="B86" s="175">
        <v>1</v>
      </c>
      <c r="C86" s="214">
        <v>0.38301749787954398</v>
      </c>
      <c r="D86" s="270">
        <v>4.0645718999257202E-2</v>
      </c>
      <c r="E86" s="214">
        <v>13.891150431952999</v>
      </c>
      <c r="F86" s="270">
        <v>2.6974032415006599</v>
      </c>
      <c r="G86" s="214">
        <v>0.36940382651799097</v>
      </c>
      <c r="H86" s="270">
        <v>3.9544401852996999E-2</v>
      </c>
      <c r="I86" s="214">
        <v>17.895812709731501</v>
      </c>
      <c r="J86" s="270">
        <v>2.8523189826113899</v>
      </c>
      <c r="K86" s="214">
        <v>0.37008588307093798</v>
      </c>
      <c r="L86" s="270">
        <v>3.8169972775550502E-2</v>
      </c>
      <c r="M86" s="214">
        <v>18.1100823029468</v>
      </c>
      <c r="N86" s="278">
        <v>2.98762046106906</v>
      </c>
    </row>
    <row r="87" spans="1:14" ht="13" customHeight="1" x14ac:dyDescent="0.35">
      <c r="A87" s="103" t="s">
        <v>408</v>
      </c>
      <c r="B87" s="184">
        <v>1</v>
      </c>
      <c r="C87" s="224">
        <v>0.40770681066048903</v>
      </c>
      <c r="D87" s="275">
        <v>3.38034053634736E-2</v>
      </c>
      <c r="E87" s="224">
        <v>13.9924455137346</v>
      </c>
      <c r="F87" s="275">
        <v>2.4762517393380299</v>
      </c>
      <c r="G87" s="224">
        <v>0.38958134850994902</v>
      </c>
      <c r="H87" s="275">
        <v>3.2810903828914301E-2</v>
      </c>
      <c r="I87" s="224">
        <v>15.994535110680999</v>
      </c>
      <c r="J87" s="275">
        <v>2.72790459504589</v>
      </c>
      <c r="K87" s="224">
        <v>0.37879028567174899</v>
      </c>
      <c r="L87" s="275">
        <v>3.2560642363868103E-2</v>
      </c>
      <c r="M87" s="224">
        <v>17.447848618149202</v>
      </c>
      <c r="N87" s="283">
        <v>2.7719865955754401</v>
      </c>
    </row>
    <row r="88" spans="1:14" ht="13" customHeight="1" x14ac:dyDescent="0.35">
      <c r="A88" s="3"/>
      <c r="B88" s="111"/>
      <c r="C88" s="214" t="s">
        <v>2528</v>
      </c>
      <c r="D88" s="270" t="s">
        <v>2529</v>
      </c>
      <c r="E88" s="214" t="s">
        <v>2530</v>
      </c>
      <c r="F88" s="270" t="s">
        <v>2531</v>
      </c>
      <c r="G88" s="214" t="s">
        <v>2532</v>
      </c>
      <c r="H88" s="270" t="s">
        <v>2533</v>
      </c>
      <c r="I88" s="214" t="s">
        <v>2534</v>
      </c>
      <c r="J88" s="270" t="s">
        <v>2535</v>
      </c>
      <c r="K88" s="214" t="s">
        <v>2536</v>
      </c>
      <c r="L88" s="270" t="s">
        <v>2537</v>
      </c>
      <c r="M88" s="214" t="s">
        <v>2538</v>
      </c>
      <c r="N88" s="278" t="s">
        <v>2539</v>
      </c>
    </row>
    <row r="89" spans="1:14" ht="13" customHeight="1" x14ac:dyDescent="0.35">
      <c r="A89" s="3" t="s">
        <v>365</v>
      </c>
      <c r="B89" s="111">
        <v>3</v>
      </c>
      <c r="C89" s="214">
        <v>0.40701754602037699</v>
      </c>
      <c r="D89" s="270">
        <v>2.0580201180738202E-2</v>
      </c>
      <c r="E89" s="214">
        <v>19.510952310224901</v>
      </c>
      <c r="F89" s="270">
        <v>1.9220279821233801</v>
      </c>
      <c r="G89" s="214">
        <v>0.40627888164200399</v>
      </c>
      <c r="H89" s="270">
        <v>2.01194774460519E-2</v>
      </c>
      <c r="I89" s="214">
        <v>20.3359290702702</v>
      </c>
      <c r="J89" s="270">
        <v>1.8324746104371801</v>
      </c>
      <c r="K89" s="214">
        <v>0.40590643801640403</v>
      </c>
      <c r="L89" s="270">
        <v>1.9716110830439199E-2</v>
      </c>
      <c r="M89" s="214">
        <v>20.949640344388101</v>
      </c>
      <c r="N89" s="278">
        <v>1.8433967576219099</v>
      </c>
    </row>
    <row r="90" spans="1:14" ht="13" customHeight="1" x14ac:dyDescent="0.35">
      <c r="A90" s="3" t="s">
        <v>368</v>
      </c>
      <c r="B90" s="111">
        <v>3</v>
      </c>
      <c r="C90" s="214">
        <v>0.331017988193191</v>
      </c>
      <c r="D90" s="270">
        <v>2.3743721550506799E-2</v>
      </c>
      <c r="E90" s="214">
        <v>14.1890855544945</v>
      </c>
      <c r="F90" s="270">
        <v>1.9547888710655099</v>
      </c>
      <c r="G90" s="214">
        <v>0.33884000395269498</v>
      </c>
      <c r="H90" s="270">
        <v>2.4800163496786098E-2</v>
      </c>
      <c r="I90" s="214">
        <v>14.6788087310685</v>
      </c>
      <c r="J90" s="270">
        <v>1.9570114636907301</v>
      </c>
      <c r="K90" s="214">
        <v>0.33602208176724702</v>
      </c>
      <c r="L90" s="270">
        <v>2.5931852195381602E-2</v>
      </c>
      <c r="M90" s="214">
        <v>15.703160626170201</v>
      </c>
      <c r="N90" s="278">
        <v>2.0356995776059001</v>
      </c>
    </row>
    <row r="91" spans="1:14" ht="13" customHeight="1" x14ac:dyDescent="0.35">
      <c r="A91" s="3" t="s">
        <v>68</v>
      </c>
      <c r="B91" s="111">
        <v>3</v>
      </c>
      <c r="C91" s="214">
        <v>0.33773999815937999</v>
      </c>
      <c r="D91" s="270">
        <v>2.5546774152417798E-2</v>
      </c>
      <c r="E91" s="214">
        <v>13.2380249654548</v>
      </c>
      <c r="F91" s="270">
        <v>1.7425824723188399</v>
      </c>
      <c r="G91" s="214">
        <v>0.337830572764589</v>
      </c>
      <c r="H91" s="270">
        <v>2.4976795846716401E-2</v>
      </c>
      <c r="I91" s="214">
        <v>14.676222041706</v>
      </c>
      <c r="J91" s="270">
        <v>1.6456192632124</v>
      </c>
      <c r="K91" s="214">
        <v>0.33751318925320201</v>
      </c>
      <c r="L91" s="270">
        <v>2.5645113236417098E-2</v>
      </c>
      <c r="M91" s="214">
        <v>15.1544904252178</v>
      </c>
      <c r="N91" s="278">
        <v>1.7282433349640201</v>
      </c>
    </row>
    <row r="92" spans="1:14" ht="13" customHeight="1" x14ac:dyDescent="0.35">
      <c r="A92" s="3" t="s">
        <v>387</v>
      </c>
      <c r="B92" s="111">
        <v>3</v>
      </c>
      <c r="C92" s="214">
        <v>0.44433717053977401</v>
      </c>
      <c r="D92" s="270">
        <v>2.4692005093499302E-2</v>
      </c>
      <c r="E92" s="214">
        <v>18.258504537814201</v>
      </c>
      <c r="F92" s="270">
        <v>1.96424724995428</v>
      </c>
      <c r="G92" s="214">
        <v>0.43762657190269</v>
      </c>
      <c r="H92" s="270">
        <v>2.4076028554386501E-2</v>
      </c>
      <c r="I92" s="214">
        <v>19.1852822488055</v>
      </c>
      <c r="J92" s="270">
        <v>1.9642954135681501</v>
      </c>
      <c r="K92" s="214">
        <v>0.43524117992100098</v>
      </c>
      <c r="L92" s="270">
        <v>2.3855150043970801E-2</v>
      </c>
      <c r="M92" s="214">
        <v>19.4911923528527</v>
      </c>
      <c r="N92" s="278">
        <v>2.0506434171194701</v>
      </c>
    </row>
    <row r="93" spans="1:14" ht="13" customHeight="1" x14ac:dyDescent="0.35">
      <c r="A93" s="3" t="s">
        <v>389</v>
      </c>
      <c r="B93" s="111">
        <v>3</v>
      </c>
      <c r="C93" s="214">
        <v>0.51891013300063105</v>
      </c>
      <c r="D93" s="270">
        <v>2.5733983298606999E-2</v>
      </c>
      <c r="E93" s="214">
        <v>20.6920054239595</v>
      </c>
      <c r="F93" s="270">
        <v>2.0271028807274001</v>
      </c>
      <c r="G93" s="214">
        <v>0.51273330824977703</v>
      </c>
      <c r="H93" s="270">
        <v>2.60459661563564E-2</v>
      </c>
      <c r="I93" s="214">
        <v>21.460015815969399</v>
      </c>
      <c r="J93" s="270">
        <v>2.0303921304077601</v>
      </c>
      <c r="K93" s="214">
        <v>0.51080746782212005</v>
      </c>
      <c r="L93" s="270">
        <v>2.5648415048727901E-2</v>
      </c>
      <c r="M93" s="214">
        <v>22.046070779331</v>
      </c>
      <c r="N93" s="278">
        <v>2.0515230163240199</v>
      </c>
    </row>
    <row r="94" spans="1:14" ht="13" customHeight="1" x14ac:dyDescent="0.35">
      <c r="A94" s="3" t="s">
        <v>394</v>
      </c>
      <c r="B94" s="111">
        <v>3</v>
      </c>
      <c r="C94" s="214">
        <v>0.35347524854112</v>
      </c>
      <c r="D94" s="270">
        <v>2.8249889881421301E-2</v>
      </c>
      <c r="E94" s="214">
        <v>12.9278491580421</v>
      </c>
      <c r="F94" s="270">
        <v>1.92433925488612</v>
      </c>
      <c r="G94" s="214">
        <v>0.35187275560375397</v>
      </c>
      <c r="H94" s="270">
        <v>2.7783576999568599E-2</v>
      </c>
      <c r="I94" s="214">
        <v>14.128909144780099</v>
      </c>
      <c r="J94" s="270">
        <v>2.0218374564588699</v>
      </c>
      <c r="K94" s="214">
        <v>0.35273551289182598</v>
      </c>
      <c r="L94" s="270">
        <v>2.7834830123637501E-2</v>
      </c>
      <c r="M94" s="214">
        <v>14.244132307761801</v>
      </c>
      <c r="N94" s="278">
        <v>2.0571676223876798</v>
      </c>
    </row>
    <row r="95" spans="1:14" ht="13" customHeight="1" x14ac:dyDescent="0.35">
      <c r="A95" s="3" t="s">
        <v>398</v>
      </c>
      <c r="B95" s="111">
        <v>3</v>
      </c>
      <c r="C95" s="214">
        <v>0.36867164257028301</v>
      </c>
      <c r="D95" s="270">
        <v>2.2597805404504501E-2</v>
      </c>
      <c r="E95" s="214">
        <v>11.9099038254887</v>
      </c>
      <c r="F95" s="270">
        <v>1.35750049895767</v>
      </c>
      <c r="G95" s="214">
        <v>0.36814789692796501</v>
      </c>
      <c r="H95" s="270">
        <v>2.2413648898252501E-2</v>
      </c>
      <c r="I95" s="214">
        <v>12.6634529161648</v>
      </c>
      <c r="J95" s="270">
        <v>1.33443749832063</v>
      </c>
      <c r="K95" s="214">
        <v>0.36559295764299699</v>
      </c>
      <c r="L95" s="270">
        <v>2.2134573444889401E-2</v>
      </c>
      <c r="M95" s="214">
        <v>13.9096495578098</v>
      </c>
      <c r="N95" s="278">
        <v>1.47432529879327</v>
      </c>
    </row>
    <row r="96" spans="1:14" ht="13" customHeight="1" x14ac:dyDescent="0.35">
      <c r="A96" s="3" t="s">
        <v>399</v>
      </c>
      <c r="B96" s="111">
        <v>3</v>
      </c>
      <c r="C96" s="214">
        <v>0.45975065743789501</v>
      </c>
      <c r="D96" s="270">
        <v>3.2644586699144398E-2</v>
      </c>
      <c r="E96" s="214">
        <v>19.888109319770599</v>
      </c>
      <c r="F96" s="270">
        <v>2.3256258172128201</v>
      </c>
      <c r="G96" s="214">
        <v>0.46027122421317102</v>
      </c>
      <c r="H96" s="270">
        <v>3.2336116096576599E-2</v>
      </c>
      <c r="I96" s="214">
        <v>19.9532236428314</v>
      </c>
      <c r="J96" s="270">
        <v>2.2285159396128602</v>
      </c>
      <c r="K96" s="214">
        <v>0.44815423654326397</v>
      </c>
      <c r="L96" s="270">
        <v>3.2633280419373897E-2</v>
      </c>
      <c r="M96" s="214">
        <v>21.339209277221801</v>
      </c>
      <c r="N96" s="278">
        <v>2.3258406096744602</v>
      </c>
    </row>
    <row r="97" spans="1:14" ht="13" customHeight="1" x14ac:dyDescent="0.35">
      <c r="A97" s="195" t="s">
        <v>411</v>
      </c>
      <c r="B97" s="187">
        <v>3</v>
      </c>
      <c r="C97" s="228">
        <v>0.40261504805783099</v>
      </c>
      <c r="D97" s="277">
        <v>9.0883388569354597E-3</v>
      </c>
      <c r="E97" s="228">
        <v>16.326804386906201</v>
      </c>
      <c r="F97" s="277">
        <v>0.67862248721213203</v>
      </c>
      <c r="G97" s="228">
        <v>0.40170015190708103</v>
      </c>
      <c r="H97" s="277">
        <v>9.0326253528391198E-3</v>
      </c>
      <c r="I97" s="228">
        <v>17.135230451449502</v>
      </c>
      <c r="J97" s="277">
        <v>0.669791267995684</v>
      </c>
      <c r="K97" s="228">
        <v>0.39899663298225801</v>
      </c>
      <c r="L97" s="277">
        <v>9.0790067739836E-3</v>
      </c>
      <c r="M97" s="228">
        <v>17.8546932088442</v>
      </c>
      <c r="N97" s="285">
        <v>0.69324872392912396</v>
      </c>
    </row>
    <row r="99" spans="1:14" x14ac:dyDescent="0.35">
      <c r="A99" s="201" t="s">
        <v>707</v>
      </c>
    </row>
    <row r="100" spans="1:14" x14ac:dyDescent="0.35">
      <c r="A100" s="201" t="s">
        <v>708</v>
      </c>
    </row>
    <row r="101" spans="1:14" x14ac:dyDescent="0.35">
      <c r="A101" s="201" t="s">
        <v>709</v>
      </c>
    </row>
    <row r="102" spans="1:14" x14ac:dyDescent="0.35">
      <c r="A102" s="201" t="s">
        <v>710</v>
      </c>
    </row>
    <row r="103" spans="1:14" x14ac:dyDescent="0.35">
      <c r="A103" s="201" t="s">
        <v>412</v>
      </c>
    </row>
    <row r="104" spans="1:14" x14ac:dyDescent="0.35">
      <c r="A104" s="201" t="s">
        <v>413</v>
      </c>
    </row>
    <row r="105" spans="1:14" x14ac:dyDescent="0.35">
      <c r="A105" s="201" t="s">
        <v>414</v>
      </c>
    </row>
    <row r="106" spans="1:14" x14ac:dyDescent="0.35">
      <c r="A106" s="201" t="s">
        <v>415</v>
      </c>
    </row>
    <row r="107" spans="1:14" x14ac:dyDescent="0.35">
      <c r="A107" s="170" t="str">
        <f>HYPERLINK("https://oecdcode.org/disclaimers/cyprus.html", "Information on data for Cyprus: https://oecdcode.org/disclaimers/cyprus.html")</f>
        <v>Information on data for Cyprus: https://oecdcode.org/disclaimers/cyprus.html</v>
      </c>
    </row>
    <row r="108" spans="1:14" x14ac:dyDescent="0.35">
      <c r="A108" s="201" t="s">
        <v>416</v>
      </c>
    </row>
  </sheetData>
  <mergeCells count="5">
    <mergeCell ref="B8:B10"/>
    <mergeCell ref="C9:F9"/>
    <mergeCell ref="G9:J9"/>
    <mergeCell ref="K9:N9"/>
    <mergeCell ref="C8:N8"/>
  </mergeCells>
  <conditionalFormatting sqref="C1:C200">
    <cfRule type="expression" dxfId="111" priority="3">
      <formula>ABS(C1/D1)&gt;1.95996398454005</formula>
    </cfRule>
  </conditionalFormatting>
  <conditionalFormatting sqref="G1:G200">
    <cfRule type="expression" dxfId="110" priority="2">
      <formula>ABS(G1/H1)&gt;1.95996398454005</formula>
    </cfRule>
  </conditionalFormatting>
  <conditionalFormatting sqref="K1:K200">
    <cfRule type="expression" dxfId="109"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08"/>
  <sheetViews>
    <sheetView showGridLines="0" zoomScale="80" workbookViewId="0"/>
  </sheetViews>
  <sheetFormatPr defaultColWidth="10.90625" defaultRowHeight="14.5" x14ac:dyDescent="0.35"/>
  <cols>
    <col min="1" max="1" width="30.7265625" customWidth="1"/>
    <col min="2" max="2" width="8.7265625" customWidth="1"/>
  </cols>
  <sheetData>
    <row r="1" spans="1:14" x14ac:dyDescent="0.35">
      <c r="A1" s="12" t="s">
        <v>314</v>
      </c>
    </row>
    <row r="2" spans="1:14" x14ac:dyDescent="0.35">
      <c r="A2" s="23" t="s">
        <v>315</v>
      </c>
    </row>
    <row r="3" spans="1:14" x14ac:dyDescent="0.35">
      <c r="A3" s="41" t="s">
        <v>440</v>
      </c>
    </row>
    <row r="4" spans="1:14" x14ac:dyDescent="0.35">
      <c r="A4" s="168" t="str">
        <f>HYPERLINK("#'TOC'!A1", "Back to TOC")</f>
        <v>Back to TOC</v>
      </c>
    </row>
    <row r="8" spans="1:14" ht="30" customHeight="1" x14ac:dyDescent="0.35">
      <c r="B8" s="334" t="s">
        <v>344</v>
      </c>
      <c r="C8" s="337" t="s">
        <v>711</v>
      </c>
      <c r="D8" s="337"/>
      <c r="E8" s="337"/>
      <c r="F8" s="337"/>
      <c r="G8" s="337" t="s">
        <v>711</v>
      </c>
      <c r="H8" s="337"/>
      <c r="I8" s="337"/>
      <c r="J8" s="337"/>
      <c r="K8" s="337" t="s">
        <v>711</v>
      </c>
      <c r="L8" s="337"/>
      <c r="M8" s="337"/>
      <c r="N8" s="343"/>
    </row>
    <row r="9" spans="1:14" ht="30" customHeight="1" x14ac:dyDescent="0.35">
      <c r="B9" s="335"/>
      <c r="C9" s="344" t="s">
        <v>704</v>
      </c>
      <c r="D9" s="344"/>
      <c r="E9" s="344"/>
      <c r="F9" s="344"/>
      <c r="G9" s="344" t="s">
        <v>705</v>
      </c>
      <c r="H9" s="344"/>
      <c r="I9" s="344"/>
      <c r="J9" s="344"/>
      <c r="K9" s="344" t="s">
        <v>706</v>
      </c>
      <c r="L9" s="344"/>
      <c r="M9" s="344"/>
      <c r="N9" s="364"/>
    </row>
    <row r="10" spans="1:14" ht="15" customHeight="1" x14ac:dyDescent="0.35">
      <c r="B10" s="336"/>
      <c r="C10" s="34" t="s">
        <v>434</v>
      </c>
      <c r="D10" s="34" t="s">
        <v>346</v>
      </c>
      <c r="E10" s="34" t="s">
        <v>552</v>
      </c>
      <c r="F10" s="34" t="s">
        <v>346</v>
      </c>
      <c r="G10" s="34" t="s">
        <v>434</v>
      </c>
      <c r="H10" s="34" t="s">
        <v>346</v>
      </c>
      <c r="I10" s="34" t="s">
        <v>552</v>
      </c>
      <c r="J10" s="34" t="s">
        <v>346</v>
      </c>
      <c r="K10" s="34" t="s">
        <v>434</v>
      </c>
      <c r="L10" s="34" t="s">
        <v>346</v>
      </c>
      <c r="M10" s="34" t="s">
        <v>552</v>
      </c>
      <c r="N10" s="45" t="s">
        <v>346</v>
      </c>
    </row>
    <row r="11" spans="1:14" ht="13" customHeight="1" x14ac:dyDescent="0.35">
      <c r="A11" s="53"/>
      <c r="B11" s="185"/>
      <c r="C11" s="226" t="s">
        <v>2540</v>
      </c>
      <c r="D11" s="292" t="s">
        <v>2541</v>
      </c>
      <c r="E11" s="226" t="s">
        <v>2542</v>
      </c>
      <c r="F11" s="292" t="s">
        <v>2543</v>
      </c>
      <c r="G11" s="226" t="s">
        <v>2544</v>
      </c>
      <c r="H11" s="292" t="s">
        <v>2545</v>
      </c>
      <c r="I11" s="226" t="s">
        <v>2546</v>
      </c>
      <c r="J11" s="292" t="s">
        <v>2547</v>
      </c>
      <c r="K11" s="226" t="s">
        <v>2548</v>
      </c>
      <c r="L11" s="292" t="s">
        <v>2549</v>
      </c>
      <c r="M11" s="226" t="s">
        <v>2550</v>
      </c>
      <c r="N11" s="300" t="s">
        <v>2551</v>
      </c>
    </row>
    <row r="12" spans="1:14" ht="13" customHeight="1" x14ac:dyDescent="0.35">
      <c r="A12" s="3" t="s">
        <v>352</v>
      </c>
      <c r="B12" s="171">
        <v>2</v>
      </c>
      <c r="C12" s="214">
        <v>0.43421750784330898</v>
      </c>
      <c r="D12" s="286">
        <v>2.38261434309095E-2</v>
      </c>
      <c r="E12" s="214">
        <v>15.516233844265001</v>
      </c>
      <c r="F12" s="286">
        <v>1.53453771848971</v>
      </c>
      <c r="G12" s="214">
        <v>0.43255181206249599</v>
      </c>
      <c r="H12" s="286">
        <v>2.3598893487711901E-2</v>
      </c>
      <c r="I12" s="214">
        <v>15.666987894433399</v>
      </c>
      <c r="J12" s="286">
        <v>1.56539348890736</v>
      </c>
      <c r="K12" s="214">
        <v>0.42900577282293301</v>
      </c>
      <c r="L12" s="286">
        <v>2.32143288624167E-2</v>
      </c>
      <c r="M12" s="214">
        <v>16.3645977170736</v>
      </c>
      <c r="N12" s="294">
        <v>1.6770910243355099</v>
      </c>
    </row>
    <row r="13" spans="1:14" ht="13" customHeight="1" x14ac:dyDescent="0.35">
      <c r="A13" s="3" t="s">
        <v>353</v>
      </c>
      <c r="B13" s="171">
        <v>2</v>
      </c>
      <c r="C13" s="214">
        <v>0.35359881352260902</v>
      </c>
      <c r="D13" s="286">
        <v>2.7127089393220699E-2</v>
      </c>
      <c r="E13" s="214">
        <v>12.806626742905699</v>
      </c>
      <c r="F13" s="286">
        <v>1.8902749697339201</v>
      </c>
      <c r="G13" s="214">
        <v>0.34703200531441902</v>
      </c>
      <c r="H13" s="286">
        <v>2.72530873938828E-2</v>
      </c>
      <c r="I13" s="214">
        <v>13.4650656200849</v>
      </c>
      <c r="J13" s="286">
        <v>1.96524176741695</v>
      </c>
      <c r="K13" s="214">
        <v>0.33985344212759899</v>
      </c>
      <c r="L13" s="286">
        <v>2.7225579210193598E-2</v>
      </c>
      <c r="M13" s="214">
        <v>16.599090996075098</v>
      </c>
      <c r="N13" s="294">
        <v>2.0927983572665299</v>
      </c>
    </row>
    <row r="14" spans="1:14" ht="13" customHeight="1" x14ac:dyDescent="0.35">
      <c r="A14" s="3" t="s">
        <v>354</v>
      </c>
      <c r="B14" s="171">
        <v>2</v>
      </c>
      <c r="C14" s="214">
        <v>0.33138423671169298</v>
      </c>
      <c r="D14" s="286">
        <v>1.8431586259138499E-2</v>
      </c>
      <c r="E14" s="214">
        <v>13.8585887691707</v>
      </c>
      <c r="F14" s="286">
        <v>1.42253561180961</v>
      </c>
      <c r="G14" s="214">
        <v>0.32559194803653102</v>
      </c>
      <c r="H14" s="286">
        <v>1.8600194345326899E-2</v>
      </c>
      <c r="I14" s="214">
        <v>14.710669950916101</v>
      </c>
      <c r="J14" s="286">
        <v>1.4071299314532499</v>
      </c>
      <c r="K14" s="214">
        <v>0.31967374250222103</v>
      </c>
      <c r="L14" s="286">
        <v>1.8224982711005599E-2</v>
      </c>
      <c r="M14" s="214">
        <v>15.787131321359</v>
      </c>
      <c r="N14" s="294">
        <v>1.5470011247780899</v>
      </c>
    </row>
    <row r="15" spans="1:14" ht="13" customHeight="1" x14ac:dyDescent="0.35">
      <c r="A15" s="3" t="s">
        <v>355</v>
      </c>
      <c r="B15" s="171">
        <v>2</v>
      </c>
      <c r="C15" s="214">
        <v>0.195075264273631</v>
      </c>
      <c r="D15" s="286">
        <v>2.71489890978385E-2</v>
      </c>
      <c r="E15" s="214">
        <v>3.4255215391139902</v>
      </c>
      <c r="F15" s="286">
        <v>0.94274885304766598</v>
      </c>
      <c r="G15" s="214">
        <v>0.218701416394361</v>
      </c>
      <c r="H15" s="286">
        <v>2.7934936259921599E-2</v>
      </c>
      <c r="I15" s="214">
        <v>5.3518746403050503</v>
      </c>
      <c r="J15" s="286">
        <v>1.21381549802003</v>
      </c>
      <c r="K15" s="214">
        <v>0.21347453087249599</v>
      </c>
      <c r="L15" s="286">
        <v>2.7864223016235899E-2</v>
      </c>
      <c r="M15" s="214">
        <v>6.7651607163678102</v>
      </c>
      <c r="N15" s="294">
        <v>1.34272038649019</v>
      </c>
    </row>
    <row r="16" spans="1:14" ht="13" customHeight="1" x14ac:dyDescent="0.35">
      <c r="A16" s="3" t="s">
        <v>356</v>
      </c>
      <c r="B16" s="171">
        <v>2</v>
      </c>
      <c r="C16" s="214">
        <v>0.49130127298991</v>
      </c>
      <c r="D16" s="286">
        <v>2.7448150091184599E-2</v>
      </c>
      <c r="E16" s="214">
        <v>18.349145997974698</v>
      </c>
      <c r="F16" s="286">
        <v>1.9035142276050301</v>
      </c>
      <c r="G16" s="214">
        <v>0.49834269799389302</v>
      </c>
      <c r="H16" s="286">
        <v>2.7367857855377199E-2</v>
      </c>
      <c r="I16" s="214">
        <v>20.044009800851502</v>
      </c>
      <c r="J16" s="286">
        <v>1.9288085175810601</v>
      </c>
      <c r="K16" s="214">
        <v>0.50107640285921995</v>
      </c>
      <c r="L16" s="286">
        <v>2.73155734470352E-2</v>
      </c>
      <c r="M16" s="214">
        <v>20.409044309367498</v>
      </c>
      <c r="N16" s="294">
        <v>1.9630261680066301</v>
      </c>
    </row>
    <row r="17" spans="1:14" ht="13" customHeight="1" x14ac:dyDescent="0.35">
      <c r="A17" s="3" t="s">
        <v>357</v>
      </c>
      <c r="B17" s="171">
        <v>2</v>
      </c>
      <c r="C17" s="214">
        <v>0.40350005208737899</v>
      </c>
      <c r="D17" s="286">
        <v>3.7536990463904699E-2</v>
      </c>
      <c r="E17" s="214">
        <v>16.002849819223801</v>
      </c>
      <c r="F17" s="286">
        <v>2.5261041988100899</v>
      </c>
      <c r="G17" s="214">
        <v>0.40261552384091098</v>
      </c>
      <c r="H17" s="286">
        <v>3.6857308118560202E-2</v>
      </c>
      <c r="I17" s="214">
        <v>16.2440797616383</v>
      </c>
      <c r="J17" s="286">
        <v>2.59711531559915</v>
      </c>
      <c r="K17" s="214">
        <v>0.39920870923351898</v>
      </c>
      <c r="L17" s="286">
        <v>3.89430058936494E-2</v>
      </c>
      <c r="M17" s="214">
        <v>17.140734649697599</v>
      </c>
      <c r="N17" s="294">
        <v>2.2858975584271399</v>
      </c>
    </row>
    <row r="18" spans="1:14" ht="13" customHeight="1" x14ac:dyDescent="0.35">
      <c r="A18" s="190" t="s">
        <v>358</v>
      </c>
      <c r="B18" s="171">
        <v>2</v>
      </c>
      <c r="C18" s="214">
        <v>0.37807535275335502</v>
      </c>
      <c r="D18" s="286">
        <v>4.8759037899800101E-2</v>
      </c>
      <c r="E18" s="214">
        <v>14.1006663037136</v>
      </c>
      <c r="F18" s="286">
        <v>3.16103612865321</v>
      </c>
      <c r="G18" s="214">
        <v>0.377419305445163</v>
      </c>
      <c r="H18" s="286">
        <v>4.7358803882866098E-2</v>
      </c>
      <c r="I18" s="214">
        <v>14.4600411267167</v>
      </c>
      <c r="J18" s="286">
        <v>3.38905435544594</v>
      </c>
      <c r="K18" s="214">
        <v>0.37104149481688198</v>
      </c>
      <c r="L18" s="286">
        <v>4.24409790774124E-2</v>
      </c>
      <c r="M18" s="214">
        <v>15.063058026356</v>
      </c>
      <c r="N18" s="294">
        <v>3.8478880551320902</v>
      </c>
    </row>
    <row r="19" spans="1:14" ht="13" customHeight="1" x14ac:dyDescent="0.35">
      <c r="A19" s="190" t="s">
        <v>359</v>
      </c>
      <c r="B19" s="171">
        <v>2</v>
      </c>
      <c r="C19" s="214">
        <v>0.248882306419559</v>
      </c>
      <c r="D19" s="286">
        <v>2.67201562458999E-2</v>
      </c>
      <c r="E19" s="214">
        <v>8.0930769679526406</v>
      </c>
      <c r="F19" s="286">
        <v>1.7275705984604</v>
      </c>
      <c r="G19" s="214">
        <v>0.253431215434825</v>
      </c>
      <c r="H19" s="286">
        <v>2.70958651776536E-2</v>
      </c>
      <c r="I19" s="214">
        <v>8.5782934295158704</v>
      </c>
      <c r="J19" s="286">
        <v>1.7528323044073399</v>
      </c>
      <c r="K19" s="214">
        <v>0.24944373339737899</v>
      </c>
      <c r="L19" s="286">
        <v>2.5922501182163001E-2</v>
      </c>
      <c r="M19" s="214">
        <v>9.7773741829175904</v>
      </c>
      <c r="N19" s="294">
        <v>1.9637515345175001</v>
      </c>
    </row>
    <row r="20" spans="1:14" ht="13" customHeight="1" x14ac:dyDescent="0.35">
      <c r="A20" s="3" t="s">
        <v>360</v>
      </c>
      <c r="B20" s="171">
        <v>2</v>
      </c>
      <c r="C20" s="214">
        <v>0.249318638268062</v>
      </c>
      <c r="D20" s="286">
        <v>3.3983742098822899E-2</v>
      </c>
      <c r="E20" s="214">
        <v>5.3397450603149004</v>
      </c>
      <c r="F20" s="286">
        <v>1.3838174386573801</v>
      </c>
      <c r="G20" s="214">
        <v>0.24806557328127499</v>
      </c>
      <c r="H20" s="286">
        <v>3.3891458200710101E-2</v>
      </c>
      <c r="I20" s="214">
        <v>5.6386349389691501</v>
      </c>
      <c r="J20" s="286">
        <v>1.4214996347283</v>
      </c>
      <c r="K20" s="214">
        <v>0.243795249883271</v>
      </c>
      <c r="L20" s="286">
        <v>3.3716749663846197E-2</v>
      </c>
      <c r="M20" s="214">
        <v>7.6172371176804701</v>
      </c>
      <c r="N20" s="294">
        <v>1.8042478169810801</v>
      </c>
    </row>
    <row r="21" spans="1:14" ht="13" customHeight="1" x14ac:dyDescent="0.35">
      <c r="A21" s="3" t="s">
        <v>361</v>
      </c>
      <c r="B21" s="171">
        <v>2</v>
      </c>
      <c r="C21" s="214">
        <v>0.34539169347112397</v>
      </c>
      <c r="D21" s="286">
        <v>2.47138990871703E-2</v>
      </c>
      <c r="E21" s="214">
        <v>13.807774724250899</v>
      </c>
      <c r="F21" s="286">
        <v>1.81695827798465</v>
      </c>
      <c r="G21" s="214">
        <v>0.34360850024248202</v>
      </c>
      <c r="H21" s="286">
        <v>2.4615227821795399E-2</v>
      </c>
      <c r="I21" s="214">
        <v>14.0162880940627</v>
      </c>
      <c r="J21" s="286">
        <v>1.7853679546239101</v>
      </c>
      <c r="K21" s="214">
        <v>0.34444325993094999</v>
      </c>
      <c r="L21" s="286">
        <v>2.4911294711264999E-2</v>
      </c>
      <c r="M21" s="214">
        <v>14.483820205721001</v>
      </c>
      <c r="N21" s="294">
        <v>1.78295704394271</v>
      </c>
    </row>
    <row r="22" spans="1:14" ht="13" customHeight="1" x14ac:dyDescent="0.35">
      <c r="A22" s="3" t="s">
        <v>362</v>
      </c>
      <c r="B22" s="171">
        <v>2</v>
      </c>
      <c r="C22" s="214">
        <v>0.34592099106170499</v>
      </c>
      <c r="D22" s="286">
        <v>4.2274310175249498E-2</v>
      </c>
      <c r="E22" s="214">
        <v>11.4165979113153</v>
      </c>
      <c r="F22" s="286">
        <v>2.3784937965586299</v>
      </c>
      <c r="G22" s="214">
        <v>0.33672927242330802</v>
      </c>
      <c r="H22" s="286">
        <v>4.0746749881157403E-2</v>
      </c>
      <c r="I22" s="214">
        <v>13.8149400622755</v>
      </c>
      <c r="J22" s="286">
        <v>2.6380653219407502</v>
      </c>
      <c r="K22" s="214">
        <v>0.33062653039898099</v>
      </c>
      <c r="L22" s="286">
        <v>3.8256111407046101E-2</v>
      </c>
      <c r="M22" s="214">
        <v>15.966648459414801</v>
      </c>
      <c r="N22" s="294">
        <v>2.40768852395147</v>
      </c>
    </row>
    <row r="23" spans="1:14" ht="13" customHeight="1" x14ac:dyDescent="0.35">
      <c r="A23" s="3" t="s">
        <v>363</v>
      </c>
      <c r="B23" s="171">
        <v>2</v>
      </c>
      <c r="C23" s="214">
        <v>0.27192747105593001</v>
      </c>
      <c r="D23" s="286">
        <v>3.8890208366584897E-2</v>
      </c>
      <c r="E23" s="214">
        <v>7.6573843496323599</v>
      </c>
      <c r="F23" s="286">
        <v>2.1942764082561799</v>
      </c>
      <c r="G23" s="214">
        <v>0.26489182264191702</v>
      </c>
      <c r="H23" s="286">
        <v>3.9858633519662602E-2</v>
      </c>
      <c r="I23" s="214">
        <v>8.5786486638829693</v>
      </c>
      <c r="J23" s="286">
        <v>1.9421327650486</v>
      </c>
      <c r="K23" s="214">
        <v>0.27573602146218901</v>
      </c>
      <c r="L23" s="286">
        <v>3.6554737122356497E-2</v>
      </c>
      <c r="M23" s="214">
        <v>10.8120485835606</v>
      </c>
      <c r="N23" s="294">
        <v>2.1481313649921998</v>
      </c>
    </row>
    <row r="24" spans="1:14" ht="13" customHeight="1" x14ac:dyDescent="0.35">
      <c r="A24" s="3" t="s">
        <v>364</v>
      </c>
      <c r="B24" s="171">
        <v>2</v>
      </c>
      <c r="C24" s="214">
        <v>0.310059157159712</v>
      </c>
      <c r="D24" s="286">
        <v>3.1491405290074402E-2</v>
      </c>
      <c r="E24" s="214">
        <v>9.0843095901419204</v>
      </c>
      <c r="F24" s="286">
        <v>1.8432720918560599</v>
      </c>
      <c r="G24" s="214">
        <v>0.29383100728689399</v>
      </c>
      <c r="H24" s="286">
        <v>3.0337167450044399E-2</v>
      </c>
      <c r="I24" s="214">
        <v>10.2226104152332</v>
      </c>
      <c r="J24" s="286">
        <v>2.0949754121466699</v>
      </c>
      <c r="K24" s="214">
        <v>0.31593465255338998</v>
      </c>
      <c r="L24" s="286">
        <v>2.9692099372048902E-2</v>
      </c>
      <c r="M24" s="214">
        <v>15.969908047496</v>
      </c>
      <c r="N24" s="294">
        <v>2.2351314469220398</v>
      </c>
    </row>
    <row r="25" spans="1:14" ht="13" customHeight="1" x14ac:dyDescent="0.35">
      <c r="A25" s="3" t="s">
        <v>365</v>
      </c>
      <c r="B25" s="171">
        <v>2</v>
      </c>
      <c r="C25" s="214">
        <v>0.40640432741500498</v>
      </c>
      <c r="D25" s="286">
        <v>2.4911380691430202E-2</v>
      </c>
      <c r="E25" s="214">
        <v>18.965177677133799</v>
      </c>
      <c r="F25" s="286">
        <v>1.9919299123977099</v>
      </c>
      <c r="G25" s="214">
        <v>0.411213031052994</v>
      </c>
      <c r="H25" s="286">
        <v>2.45800064055374E-2</v>
      </c>
      <c r="I25" s="214">
        <v>19.201585611971701</v>
      </c>
      <c r="J25" s="286">
        <v>1.99377202335366</v>
      </c>
      <c r="K25" s="214">
        <v>0.40941520661243203</v>
      </c>
      <c r="L25" s="286">
        <v>2.47238184029418E-2</v>
      </c>
      <c r="M25" s="214">
        <v>19.450459886508199</v>
      </c>
      <c r="N25" s="294">
        <v>1.9946594949026499</v>
      </c>
    </row>
    <row r="26" spans="1:14" ht="13" customHeight="1" x14ac:dyDescent="0.35">
      <c r="A26" s="3" t="s">
        <v>366</v>
      </c>
      <c r="B26" s="171">
        <v>2</v>
      </c>
      <c r="C26" s="214">
        <v>0.381438056026628</v>
      </c>
      <c r="D26" s="286">
        <v>3.8776698575754102E-2</v>
      </c>
      <c r="E26" s="214">
        <v>10.733089692700799</v>
      </c>
      <c r="F26" s="286">
        <v>2.1254267897394099</v>
      </c>
      <c r="G26" s="214">
        <v>0.384799074313112</v>
      </c>
      <c r="H26" s="286">
        <v>3.8436311649357298E-2</v>
      </c>
      <c r="I26" s="214">
        <v>12.7380758992048</v>
      </c>
      <c r="J26" s="286">
        <v>2.3458797612639501</v>
      </c>
      <c r="K26" s="214">
        <v>0.38966437360547801</v>
      </c>
      <c r="L26" s="286">
        <v>3.8459931502120501E-2</v>
      </c>
      <c r="M26" s="214">
        <v>13.658702491814701</v>
      </c>
      <c r="N26" s="294">
        <v>2.3428920766527002</v>
      </c>
    </row>
    <row r="27" spans="1:14" ht="13" customHeight="1" x14ac:dyDescent="0.35">
      <c r="A27" s="3" t="s">
        <v>367</v>
      </c>
      <c r="B27" s="171">
        <v>2</v>
      </c>
      <c r="C27" s="214">
        <v>0.29718374400381098</v>
      </c>
      <c r="D27" s="286">
        <v>1.9125534809685301E-2</v>
      </c>
      <c r="E27" s="214">
        <v>9.5240437688905004</v>
      </c>
      <c r="F27" s="286">
        <v>1.1913181180626</v>
      </c>
      <c r="G27" s="214">
        <v>0.29738966109743697</v>
      </c>
      <c r="H27" s="286">
        <v>1.8995526873052899E-2</v>
      </c>
      <c r="I27" s="214">
        <v>10.057300324920501</v>
      </c>
      <c r="J27" s="286">
        <v>1.1969912707369099</v>
      </c>
      <c r="K27" s="214">
        <v>0.29582761487300302</v>
      </c>
      <c r="L27" s="286">
        <v>1.894806316761E-2</v>
      </c>
      <c r="M27" s="214">
        <v>10.3442755357782</v>
      </c>
      <c r="N27" s="294">
        <v>1.2127396006325699</v>
      </c>
    </row>
    <row r="28" spans="1:14" ht="13" customHeight="1" x14ac:dyDescent="0.35">
      <c r="A28" s="3" t="s">
        <v>368</v>
      </c>
      <c r="B28" s="171">
        <v>2</v>
      </c>
      <c r="C28" s="214">
        <v>0.28159446173372599</v>
      </c>
      <c r="D28" s="286">
        <v>3.5997985910518802E-2</v>
      </c>
      <c r="E28" s="214">
        <v>8.7317882331864407</v>
      </c>
      <c r="F28" s="286">
        <v>2.0444116263698802</v>
      </c>
      <c r="G28" s="214">
        <v>0.280336382288638</v>
      </c>
      <c r="H28" s="286">
        <v>3.6227076826045999E-2</v>
      </c>
      <c r="I28" s="214">
        <v>8.9676793028915291</v>
      </c>
      <c r="J28" s="286">
        <v>1.97164754577251</v>
      </c>
      <c r="K28" s="214">
        <v>0.28341022609283101</v>
      </c>
      <c r="L28" s="286">
        <v>3.3479934657062602E-2</v>
      </c>
      <c r="M28" s="214">
        <v>12.6808296226928</v>
      </c>
      <c r="N28" s="294">
        <v>2.9796774934972801</v>
      </c>
    </row>
    <row r="29" spans="1:14" ht="13" customHeight="1" x14ac:dyDescent="0.35">
      <c r="A29" s="3" t="s">
        <v>369</v>
      </c>
      <c r="B29" s="171">
        <v>2</v>
      </c>
      <c r="C29" s="214">
        <v>0.34196560703159801</v>
      </c>
      <c r="D29" s="286">
        <v>2.5259266843708699E-2</v>
      </c>
      <c r="E29" s="214">
        <v>10.773449267787401</v>
      </c>
      <c r="F29" s="286">
        <v>1.6369503263602601</v>
      </c>
      <c r="G29" s="214">
        <v>0.34588896242311001</v>
      </c>
      <c r="H29" s="286">
        <v>2.5426518993276099E-2</v>
      </c>
      <c r="I29" s="214">
        <v>11.2763337959758</v>
      </c>
      <c r="J29" s="286">
        <v>1.6537491178321699</v>
      </c>
      <c r="K29" s="214">
        <v>0.34316896868007102</v>
      </c>
      <c r="L29" s="286">
        <v>2.5730349028744701E-2</v>
      </c>
      <c r="M29" s="214">
        <v>11.6020087616154</v>
      </c>
      <c r="N29" s="294">
        <v>1.73751626842923</v>
      </c>
    </row>
    <row r="30" spans="1:14" ht="13" customHeight="1" x14ac:dyDescent="0.35">
      <c r="A30" s="3" t="s">
        <v>370</v>
      </c>
      <c r="B30" s="171">
        <v>2</v>
      </c>
      <c r="C30" s="214">
        <v>0.25374880757930901</v>
      </c>
      <c r="D30" s="286">
        <v>2.0596328773284999E-2</v>
      </c>
      <c r="E30" s="214">
        <v>6.9456543515423199</v>
      </c>
      <c r="F30" s="286">
        <v>1.20368287031921</v>
      </c>
      <c r="G30" s="214">
        <v>0.253028031126109</v>
      </c>
      <c r="H30" s="286">
        <v>2.0850435527368899E-2</v>
      </c>
      <c r="I30" s="214">
        <v>7.0803563154846998</v>
      </c>
      <c r="J30" s="286">
        <v>1.1700708877719099</v>
      </c>
      <c r="K30" s="214">
        <v>0.25570058311160498</v>
      </c>
      <c r="L30" s="286">
        <v>2.1040227023246798E-2</v>
      </c>
      <c r="M30" s="214">
        <v>7.6652671951843798</v>
      </c>
      <c r="N30" s="294">
        <v>1.2750819699759099</v>
      </c>
    </row>
    <row r="31" spans="1:14" ht="13" customHeight="1" x14ac:dyDescent="0.35">
      <c r="A31" s="3" t="s">
        <v>371</v>
      </c>
      <c r="B31" s="171">
        <v>2</v>
      </c>
      <c r="C31" s="214">
        <v>0.29641070079640203</v>
      </c>
      <c r="D31" s="286">
        <v>2.3156534229031401E-2</v>
      </c>
      <c r="E31" s="214">
        <v>11.9806267852929</v>
      </c>
      <c r="F31" s="286">
        <v>1.7795005142053799</v>
      </c>
      <c r="G31" s="214">
        <v>0.28944550550751602</v>
      </c>
      <c r="H31" s="286">
        <v>2.3321673791111601E-2</v>
      </c>
      <c r="I31" s="214">
        <v>12.3820610309052</v>
      </c>
      <c r="J31" s="286">
        <v>1.8191055096815101</v>
      </c>
      <c r="K31" s="214">
        <v>0.28838938713759898</v>
      </c>
      <c r="L31" s="286">
        <v>2.3121714136197499E-2</v>
      </c>
      <c r="M31" s="214">
        <v>13.1329175290963</v>
      </c>
      <c r="N31" s="294">
        <v>1.84510089401995</v>
      </c>
    </row>
    <row r="32" spans="1:14" ht="13" customHeight="1" x14ac:dyDescent="0.35">
      <c r="A32" s="3" t="s">
        <v>372</v>
      </c>
      <c r="B32" s="171">
        <v>2</v>
      </c>
      <c r="C32" s="214">
        <v>0.306697002187862</v>
      </c>
      <c r="D32" s="286">
        <v>2.1532758006766E-2</v>
      </c>
      <c r="E32" s="214">
        <v>11.957087273762699</v>
      </c>
      <c r="F32" s="286">
        <v>1.5426328147492101</v>
      </c>
      <c r="G32" s="214">
        <v>0.30747879746919499</v>
      </c>
      <c r="H32" s="286">
        <v>2.1564658594395499E-2</v>
      </c>
      <c r="I32" s="214">
        <v>12.2207095899347</v>
      </c>
      <c r="J32" s="286">
        <v>1.5270466128998501</v>
      </c>
      <c r="K32" s="214">
        <v>0.30512860038801098</v>
      </c>
      <c r="L32" s="286">
        <v>2.1803044289080899E-2</v>
      </c>
      <c r="M32" s="214">
        <v>12.5111161109714</v>
      </c>
      <c r="N32" s="294">
        <v>1.5288872397909301</v>
      </c>
    </row>
    <row r="33" spans="1:14" ht="13" customHeight="1" x14ac:dyDescent="0.35">
      <c r="A33" s="3" t="s">
        <v>373</v>
      </c>
      <c r="B33" s="171">
        <v>2</v>
      </c>
      <c r="C33" s="214">
        <v>0.24861543719579199</v>
      </c>
      <c r="D33" s="286">
        <v>4.7338425644895599E-2</v>
      </c>
      <c r="E33" s="214">
        <v>4.6128927050258302</v>
      </c>
      <c r="F33" s="286">
        <v>1.77327684204531</v>
      </c>
      <c r="G33" s="214">
        <v>0.239002759143219</v>
      </c>
      <c r="H33" s="286">
        <v>4.76594689844963E-2</v>
      </c>
      <c r="I33" s="214">
        <v>6.4313227976892904</v>
      </c>
      <c r="J33" s="286">
        <v>1.98348604030014</v>
      </c>
      <c r="K33" s="214">
        <v>0.23612944211345299</v>
      </c>
      <c r="L33" s="286">
        <v>4.7524771900167802E-2</v>
      </c>
      <c r="M33" s="214">
        <v>7.2313494654542501</v>
      </c>
      <c r="N33" s="294">
        <v>2.1641935456231498</v>
      </c>
    </row>
    <row r="34" spans="1:14" ht="13" customHeight="1" x14ac:dyDescent="0.35">
      <c r="A34" s="3" t="s">
        <v>374</v>
      </c>
      <c r="B34" s="171">
        <v>2</v>
      </c>
      <c r="C34" s="214">
        <v>0.40606285854723301</v>
      </c>
      <c r="D34" s="286">
        <v>3.7060787456813599E-2</v>
      </c>
      <c r="E34" s="214">
        <v>15.7026092126822</v>
      </c>
      <c r="F34" s="286">
        <v>2.4932963793376302</v>
      </c>
      <c r="G34" s="214">
        <v>0.39812112854158399</v>
      </c>
      <c r="H34" s="286">
        <v>3.5710141053244097E-2</v>
      </c>
      <c r="I34" s="214">
        <v>16.325687897821599</v>
      </c>
      <c r="J34" s="286">
        <v>2.5666583994648802</v>
      </c>
      <c r="K34" s="214">
        <v>0.38882390196219102</v>
      </c>
      <c r="L34" s="286">
        <v>3.3255062889979099E-2</v>
      </c>
      <c r="M34" s="214">
        <v>17.1524952565855</v>
      </c>
      <c r="N34" s="294">
        <v>3.11989935843738</v>
      </c>
    </row>
    <row r="35" spans="1:14" ht="13" customHeight="1" x14ac:dyDescent="0.35">
      <c r="A35" s="3" t="s">
        <v>375</v>
      </c>
      <c r="B35" s="171">
        <v>2</v>
      </c>
      <c r="C35" s="214">
        <v>0.392069197843539</v>
      </c>
      <c r="D35" s="286">
        <v>2.1441408023257998E-2</v>
      </c>
      <c r="E35" s="214">
        <v>16.334686507122299</v>
      </c>
      <c r="F35" s="286">
        <v>1.64382822451216</v>
      </c>
      <c r="G35" s="214">
        <v>0.39236286586874702</v>
      </c>
      <c r="H35" s="286">
        <v>2.1291942512836899E-2</v>
      </c>
      <c r="I35" s="214">
        <v>16.724156304708099</v>
      </c>
      <c r="J35" s="286">
        <v>1.62919084199814</v>
      </c>
      <c r="K35" s="214">
        <v>0.38749535221299602</v>
      </c>
      <c r="L35" s="286">
        <v>2.16224619354831E-2</v>
      </c>
      <c r="M35" s="214">
        <v>17.074838903130399</v>
      </c>
      <c r="N35" s="294">
        <v>1.6171257399277501</v>
      </c>
    </row>
    <row r="36" spans="1:14" ht="13" customHeight="1" x14ac:dyDescent="0.35">
      <c r="A36" s="3" t="s">
        <v>376</v>
      </c>
      <c r="B36" s="171">
        <v>2</v>
      </c>
      <c r="C36" s="214">
        <v>0.40602873723680499</v>
      </c>
      <c r="D36" s="286">
        <v>2.5426168615154999E-2</v>
      </c>
      <c r="E36" s="214">
        <v>12.609099174033901</v>
      </c>
      <c r="F36" s="286">
        <v>1.44104631404367</v>
      </c>
      <c r="G36" s="214">
        <v>0.38095817391508202</v>
      </c>
      <c r="H36" s="286">
        <v>2.50818725882208E-2</v>
      </c>
      <c r="I36" s="214">
        <v>16.6822450206494</v>
      </c>
      <c r="J36" s="286">
        <v>1.6838415301348899</v>
      </c>
      <c r="K36" s="214">
        <v>0.37952101211820599</v>
      </c>
      <c r="L36" s="286">
        <v>2.5370830603201999E-2</v>
      </c>
      <c r="M36" s="214">
        <v>17.4900929699103</v>
      </c>
      <c r="N36" s="294">
        <v>1.81582670696671</v>
      </c>
    </row>
    <row r="37" spans="1:14" ht="13" customHeight="1" x14ac:dyDescent="0.35">
      <c r="A37" s="3" t="s">
        <v>377</v>
      </c>
      <c r="B37" s="171">
        <v>2</v>
      </c>
      <c r="C37" s="214">
        <v>0.31725543188810201</v>
      </c>
      <c r="D37" s="286">
        <v>1.8555698053598399E-2</v>
      </c>
      <c r="E37" s="214">
        <v>11.097516381595</v>
      </c>
      <c r="F37" s="286">
        <v>1.2005439956803401</v>
      </c>
      <c r="G37" s="214">
        <v>0.31631969382106601</v>
      </c>
      <c r="H37" s="286">
        <v>1.8632141206318498E-2</v>
      </c>
      <c r="I37" s="214">
        <v>11.186071785112199</v>
      </c>
      <c r="J37" s="286">
        <v>1.2147304591741599</v>
      </c>
      <c r="K37" s="214">
        <v>0.31435694741076298</v>
      </c>
      <c r="L37" s="286">
        <v>1.85357569203356E-2</v>
      </c>
      <c r="M37" s="214">
        <v>11.4211346980921</v>
      </c>
      <c r="N37" s="294">
        <v>1.2494736068444401</v>
      </c>
    </row>
    <row r="38" spans="1:14" ht="13" customHeight="1" x14ac:dyDescent="0.35">
      <c r="A38" s="3" t="s">
        <v>378</v>
      </c>
      <c r="B38" s="171">
        <v>2</v>
      </c>
      <c r="C38" s="214">
        <v>0.42965783550575698</v>
      </c>
      <c r="D38" s="286">
        <v>2.9151996217291101E-2</v>
      </c>
      <c r="E38" s="214">
        <v>12.9418740515995</v>
      </c>
      <c r="F38" s="286">
        <v>1.69232145534403</v>
      </c>
      <c r="G38" s="214">
        <v>0.43123743088402999</v>
      </c>
      <c r="H38" s="286">
        <v>2.8762846908421701E-2</v>
      </c>
      <c r="I38" s="214">
        <v>13.025289263354599</v>
      </c>
      <c r="J38" s="286">
        <v>1.6743876982665999</v>
      </c>
      <c r="K38" s="214">
        <v>0.42328170522146102</v>
      </c>
      <c r="L38" s="286">
        <v>2.8626464585727499E-2</v>
      </c>
      <c r="M38" s="214">
        <v>13.7881150004569</v>
      </c>
      <c r="N38" s="294">
        <v>1.71399610763878</v>
      </c>
    </row>
    <row r="39" spans="1:14" ht="13" customHeight="1" x14ac:dyDescent="0.35">
      <c r="A39" s="3" t="s">
        <v>379</v>
      </c>
      <c r="B39" s="171">
        <v>2</v>
      </c>
      <c r="C39" s="214">
        <v>0.36217088490903998</v>
      </c>
      <c r="D39" s="286">
        <v>3.4189767392562402E-2</v>
      </c>
      <c r="E39" s="214">
        <v>9.7233624852970895</v>
      </c>
      <c r="F39" s="286">
        <v>1.74365346420155</v>
      </c>
      <c r="G39" s="214">
        <v>0.35223750120082797</v>
      </c>
      <c r="H39" s="286">
        <v>3.5747787122923799E-2</v>
      </c>
      <c r="I39" s="214">
        <v>11.3348141916934</v>
      </c>
      <c r="J39" s="286">
        <v>1.76606791425187</v>
      </c>
      <c r="K39" s="214">
        <v>0.36057526104259802</v>
      </c>
      <c r="L39" s="286">
        <v>3.5925540495560203E-2</v>
      </c>
      <c r="M39" s="214">
        <v>14.049601035281301</v>
      </c>
      <c r="N39" s="294">
        <v>2.0207212149005702</v>
      </c>
    </row>
    <row r="40" spans="1:14" ht="13" customHeight="1" x14ac:dyDescent="0.35">
      <c r="A40" s="3" t="s">
        <v>380</v>
      </c>
      <c r="B40" s="171">
        <v>2</v>
      </c>
      <c r="C40" s="214">
        <v>0.29387276496258702</v>
      </c>
      <c r="D40" s="286">
        <v>2.0085246154820401E-2</v>
      </c>
      <c r="E40" s="214">
        <v>10.0922583094288</v>
      </c>
      <c r="F40" s="286">
        <v>1.3127858095940299</v>
      </c>
      <c r="G40" s="214">
        <v>0.29445891299514099</v>
      </c>
      <c r="H40" s="286">
        <v>2.00255426562309E-2</v>
      </c>
      <c r="I40" s="214">
        <v>10.149337999824899</v>
      </c>
      <c r="J40" s="286">
        <v>1.30007121467748</v>
      </c>
      <c r="K40" s="214">
        <v>0.29070735516841301</v>
      </c>
      <c r="L40" s="286">
        <v>2.04081786543714E-2</v>
      </c>
      <c r="M40" s="214">
        <v>10.7495720460199</v>
      </c>
      <c r="N40" s="294">
        <v>1.3127767057025701</v>
      </c>
    </row>
    <row r="41" spans="1:14" ht="13" customHeight="1" x14ac:dyDescent="0.35">
      <c r="A41" s="3" t="s">
        <v>381</v>
      </c>
      <c r="B41" s="171">
        <v>2</v>
      </c>
      <c r="C41" s="214">
        <v>0.27622131744061601</v>
      </c>
      <c r="D41" s="286">
        <v>2.5785345559394299E-2</v>
      </c>
      <c r="E41" s="214">
        <v>8.1398559813808102</v>
      </c>
      <c r="F41" s="286">
        <v>1.44684710162745</v>
      </c>
      <c r="G41" s="214">
        <v>0.27825576972990201</v>
      </c>
      <c r="H41" s="286">
        <v>2.47325491735166E-2</v>
      </c>
      <c r="I41" s="214">
        <v>9.3763667860607498</v>
      </c>
      <c r="J41" s="286">
        <v>1.31651290731958</v>
      </c>
      <c r="K41" s="214">
        <v>0.27852366029877101</v>
      </c>
      <c r="L41" s="286">
        <v>2.4636200181794101E-2</v>
      </c>
      <c r="M41" s="214">
        <v>9.4336329221552901</v>
      </c>
      <c r="N41" s="294">
        <v>1.3407051091951101</v>
      </c>
    </row>
    <row r="42" spans="1:14" ht="13" customHeight="1" x14ac:dyDescent="0.35">
      <c r="A42" s="3" t="s">
        <v>382</v>
      </c>
      <c r="B42" s="171">
        <v>2</v>
      </c>
      <c r="C42" s="214">
        <v>0.36194650752426</v>
      </c>
      <c r="D42" s="286">
        <v>3.07706257583364E-2</v>
      </c>
      <c r="E42" s="214">
        <v>11.6756678382673</v>
      </c>
      <c r="F42" s="286">
        <v>1.87523285180702</v>
      </c>
      <c r="G42" s="214">
        <v>0.353660846717195</v>
      </c>
      <c r="H42" s="286">
        <v>3.1499918267062797E-2</v>
      </c>
      <c r="I42" s="214">
        <v>12.4294474088172</v>
      </c>
      <c r="J42" s="286">
        <v>1.9526668615968099</v>
      </c>
      <c r="K42" s="214">
        <v>0.35042270164307399</v>
      </c>
      <c r="L42" s="286">
        <v>3.1099699497297201E-2</v>
      </c>
      <c r="M42" s="214">
        <v>13.656296933926001</v>
      </c>
      <c r="N42" s="294">
        <v>2.03686904289287</v>
      </c>
    </row>
    <row r="43" spans="1:14" ht="13" customHeight="1" x14ac:dyDescent="0.35">
      <c r="A43" s="3" t="s">
        <v>383</v>
      </c>
      <c r="B43" s="171">
        <v>2</v>
      </c>
      <c r="C43" s="214">
        <v>0.37620776181679699</v>
      </c>
      <c r="D43" s="286">
        <v>3.3004264165147103E-2</v>
      </c>
      <c r="E43" s="214">
        <v>16.608871524806698</v>
      </c>
      <c r="F43" s="286">
        <v>2.8026617656814499</v>
      </c>
      <c r="G43" s="214">
        <v>0.37417617960251598</v>
      </c>
      <c r="H43" s="286">
        <v>3.29912058490393E-2</v>
      </c>
      <c r="I43" s="214">
        <v>16.880292670859799</v>
      </c>
      <c r="J43" s="286">
        <v>2.8231985035360001</v>
      </c>
      <c r="K43" s="214">
        <v>0.37211153238699102</v>
      </c>
      <c r="L43" s="286">
        <v>3.3522515438203997E-2</v>
      </c>
      <c r="M43" s="214">
        <v>17.3278408332826</v>
      </c>
      <c r="N43" s="294">
        <v>2.9301163748481498</v>
      </c>
    </row>
    <row r="44" spans="1:14" ht="13" customHeight="1" x14ac:dyDescent="0.35">
      <c r="A44" s="3" t="s">
        <v>384</v>
      </c>
      <c r="B44" s="171">
        <v>2</v>
      </c>
      <c r="C44" s="214">
        <v>0.25248568752373901</v>
      </c>
      <c r="D44" s="286">
        <v>2.9152742083310701E-2</v>
      </c>
      <c r="E44" s="214">
        <v>5.6959606026331597</v>
      </c>
      <c r="F44" s="286">
        <v>1.2183527106065799</v>
      </c>
      <c r="G44" s="214">
        <v>0.249249075342895</v>
      </c>
      <c r="H44" s="286">
        <v>2.8533258465088002E-2</v>
      </c>
      <c r="I44" s="214">
        <v>5.8766930902358201</v>
      </c>
      <c r="J44" s="286">
        <v>1.3329861102448901</v>
      </c>
      <c r="K44" s="214">
        <v>0.24021535135669</v>
      </c>
      <c r="L44" s="286">
        <v>2.3756562599361899E-2</v>
      </c>
      <c r="M44" s="214">
        <v>18.588204534814501</v>
      </c>
      <c r="N44" s="294">
        <v>3.8375042485220501</v>
      </c>
    </row>
    <row r="45" spans="1:14" ht="13" customHeight="1" x14ac:dyDescent="0.35">
      <c r="A45" s="3" t="s">
        <v>385</v>
      </c>
      <c r="B45" s="171">
        <v>2</v>
      </c>
      <c r="C45" s="214">
        <v>0.38720725529637501</v>
      </c>
      <c r="D45" s="286">
        <v>2.3688249207236101E-2</v>
      </c>
      <c r="E45" s="214">
        <v>17.983436987295701</v>
      </c>
      <c r="F45" s="286">
        <v>1.7913270291754599</v>
      </c>
      <c r="G45" s="214">
        <v>0.38444995872600701</v>
      </c>
      <c r="H45" s="286">
        <v>2.3573690432377999E-2</v>
      </c>
      <c r="I45" s="214">
        <v>18.341906972346699</v>
      </c>
      <c r="J45" s="286">
        <v>1.8116333896543499</v>
      </c>
      <c r="K45" s="214">
        <v>0.38433863002621999</v>
      </c>
      <c r="L45" s="286">
        <v>2.36809614203678E-2</v>
      </c>
      <c r="M45" s="214">
        <v>18.517688789182198</v>
      </c>
      <c r="N45" s="294">
        <v>1.78525409545444</v>
      </c>
    </row>
    <row r="46" spans="1:14" ht="13" customHeight="1" x14ac:dyDescent="0.35">
      <c r="A46" s="3" t="s">
        <v>386</v>
      </c>
      <c r="B46" s="171">
        <v>2</v>
      </c>
      <c r="C46" s="214">
        <v>0.34177784904688602</v>
      </c>
      <c r="D46" s="286">
        <v>2.4713856291036999E-2</v>
      </c>
      <c r="E46" s="214">
        <v>11.908031427362801</v>
      </c>
      <c r="F46" s="286">
        <v>1.6921681034739999</v>
      </c>
      <c r="G46" s="214">
        <v>0.34699835432437698</v>
      </c>
      <c r="H46" s="286">
        <v>2.5003777664131099E-2</v>
      </c>
      <c r="I46" s="214">
        <v>12.4478028277753</v>
      </c>
      <c r="J46" s="286">
        <v>1.72186672548307</v>
      </c>
      <c r="K46" s="214">
        <v>0.34799457079724599</v>
      </c>
      <c r="L46" s="286">
        <v>2.53021177300988E-2</v>
      </c>
      <c r="M46" s="214">
        <v>12.671427545509999</v>
      </c>
      <c r="N46" s="294">
        <v>1.8049404181719699</v>
      </c>
    </row>
    <row r="47" spans="1:14" ht="13" customHeight="1" x14ac:dyDescent="0.35">
      <c r="A47" s="3" t="s">
        <v>387</v>
      </c>
      <c r="B47" s="171">
        <v>2</v>
      </c>
      <c r="C47" s="214">
        <v>0.35166334331424498</v>
      </c>
      <c r="D47" s="286">
        <v>2.1733722076313401E-2</v>
      </c>
      <c r="E47" s="214">
        <v>14.0239123032694</v>
      </c>
      <c r="F47" s="286">
        <v>1.6000083860601499</v>
      </c>
      <c r="G47" s="214">
        <v>0.35226729565678799</v>
      </c>
      <c r="H47" s="286">
        <v>2.1814308960072401E-2</v>
      </c>
      <c r="I47" s="214">
        <v>14.1654416018488</v>
      </c>
      <c r="J47" s="286">
        <v>1.60476054805085</v>
      </c>
      <c r="K47" s="214">
        <v>0.35034995343203201</v>
      </c>
      <c r="L47" s="286">
        <v>2.1642248324633399E-2</v>
      </c>
      <c r="M47" s="214">
        <v>15.0234709034891</v>
      </c>
      <c r="N47" s="294">
        <v>1.6171055758739401</v>
      </c>
    </row>
    <row r="48" spans="1:14" ht="13" customHeight="1" x14ac:dyDescent="0.35">
      <c r="A48" s="3" t="s">
        <v>388</v>
      </c>
      <c r="B48" s="171">
        <v>2</v>
      </c>
      <c r="C48" s="214">
        <v>0.41815910973742398</v>
      </c>
      <c r="D48" s="286">
        <v>2.1077204577185999E-2</v>
      </c>
      <c r="E48" s="214">
        <v>19.291578412107</v>
      </c>
      <c r="F48" s="286">
        <v>1.8388254761888101</v>
      </c>
      <c r="G48" s="214">
        <v>0.41865372507300902</v>
      </c>
      <c r="H48" s="286">
        <v>2.1116432367933102E-2</v>
      </c>
      <c r="I48" s="214">
        <v>19.8173735535585</v>
      </c>
      <c r="J48" s="286">
        <v>1.8381915420863899</v>
      </c>
      <c r="K48" s="214">
        <v>0.417435716199621</v>
      </c>
      <c r="L48" s="286">
        <v>2.0746254014714301E-2</v>
      </c>
      <c r="M48" s="214">
        <v>20.326951044201898</v>
      </c>
      <c r="N48" s="294">
        <v>1.9763461321990801</v>
      </c>
    </row>
    <row r="49" spans="1:14" ht="13" customHeight="1" x14ac:dyDescent="0.35">
      <c r="A49" s="3" t="s">
        <v>389</v>
      </c>
      <c r="B49" s="171">
        <v>2</v>
      </c>
      <c r="C49" s="214">
        <v>0.49905680584388401</v>
      </c>
      <c r="D49" s="286">
        <v>3.4661846210671303E-2</v>
      </c>
      <c r="E49" s="214">
        <v>17.630908010674901</v>
      </c>
      <c r="F49" s="286">
        <v>2.2593385902143699</v>
      </c>
      <c r="G49" s="214">
        <v>0.48568727455810901</v>
      </c>
      <c r="H49" s="286">
        <v>3.3719943365247897E-2</v>
      </c>
      <c r="I49" s="214">
        <v>19.9963770844141</v>
      </c>
      <c r="J49" s="286">
        <v>2.3983276821764399</v>
      </c>
      <c r="K49" s="214">
        <v>0.48287151807058598</v>
      </c>
      <c r="L49" s="286">
        <v>3.3948115236064301E-2</v>
      </c>
      <c r="M49" s="214">
        <v>20.2081074115018</v>
      </c>
      <c r="N49" s="294">
        <v>2.4443153262314299</v>
      </c>
    </row>
    <row r="50" spans="1:14" ht="13" customHeight="1" x14ac:dyDescent="0.35">
      <c r="A50" s="3" t="s">
        <v>390</v>
      </c>
      <c r="B50" s="171">
        <v>2</v>
      </c>
      <c r="C50" s="214">
        <v>0.32957884310997398</v>
      </c>
      <c r="D50" s="286">
        <v>2.1385463065971201E-2</v>
      </c>
      <c r="E50" s="214">
        <v>13.896656684577099</v>
      </c>
      <c r="F50" s="286">
        <v>1.6733052606335801</v>
      </c>
      <c r="G50" s="214">
        <v>0.33235680282970698</v>
      </c>
      <c r="H50" s="286">
        <v>2.15979455283331E-2</v>
      </c>
      <c r="I50" s="214">
        <v>14.1482233368762</v>
      </c>
      <c r="J50" s="286">
        <v>1.6230896100472501</v>
      </c>
      <c r="K50" s="214">
        <v>0.33165818770882799</v>
      </c>
      <c r="L50" s="286">
        <v>2.1769479235213302E-2</v>
      </c>
      <c r="M50" s="214">
        <v>14.4393411215081</v>
      </c>
      <c r="N50" s="294">
        <v>1.6427184658982901</v>
      </c>
    </row>
    <row r="51" spans="1:14" ht="13" customHeight="1" x14ac:dyDescent="0.35">
      <c r="A51" s="3" t="s">
        <v>391</v>
      </c>
      <c r="B51" s="171">
        <v>2</v>
      </c>
      <c r="C51" s="214">
        <v>0.42970417406487899</v>
      </c>
      <c r="D51" s="286">
        <v>1.9091197650239498E-2</v>
      </c>
      <c r="E51" s="214">
        <v>17.4629494621405</v>
      </c>
      <c r="F51" s="286">
        <v>1.4001256859212201</v>
      </c>
      <c r="G51" s="214">
        <v>0.42966974799652502</v>
      </c>
      <c r="H51" s="286">
        <v>1.8998671868291499E-2</v>
      </c>
      <c r="I51" s="214">
        <v>17.4677873391216</v>
      </c>
      <c r="J51" s="286">
        <v>1.3912125706023599</v>
      </c>
      <c r="K51" s="214">
        <v>0.42952392688262703</v>
      </c>
      <c r="L51" s="286">
        <v>1.90141374612771E-2</v>
      </c>
      <c r="M51" s="214">
        <v>18.051356308972501</v>
      </c>
      <c r="N51" s="294">
        <v>1.43374130135365</v>
      </c>
    </row>
    <row r="52" spans="1:14" ht="13" customHeight="1" x14ac:dyDescent="0.35">
      <c r="A52" s="3" t="s">
        <v>392</v>
      </c>
      <c r="B52" s="171">
        <v>2</v>
      </c>
      <c r="C52" s="214">
        <v>0.425498434297087</v>
      </c>
      <c r="D52" s="286">
        <v>2.44756687851811E-2</v>
      </c>
      <c r="E52" s="214">
        <v>15.8454067554202</v>
      </c>
      <c r="F52" s="286">
        <v>1.7329434879108001</v>
      </c>
      <c r="G52" s="214">
        <v>0.42565359607099001</v>
      </c>
      <c r="H52" s="286">
        <v>2.39853957046651E-2</v>
      </c>
      <c r="I52" s="214">
        <v>16.6560337871942</v>
      </c>
      <c r="J52" s="286">
        <v>1.7497964739516401</v>
      </c>
      <c r="K52" s="214">
        <v>0.41814128364854197</v>
      </c>
      <c r="L52" s="286">
        <v>2.41652446000153E-2</v>
      </c>
      <c r="M52" s="214">
        <v>17.1616396163238</v>
      </c>
      <c r="N52" s="294">
        <v>1.69467132946112</v>
      </c>
    </row>
    <row r="53" spans="1:14" ht="13" customHeight="1" x14ac:dyDescent="0.35">
      <c r="A53" s="3" t="s">
        <v>393</v>
      </c>
      <c r="B53" s="171">
        <v>2</v>
      </c>
      <c r="C53" s="214">
        <v>0.28358889180150199</v>
      </c>
      <c r="D53" s="286">
        <v>2.1500848519394499E-2</v>
      </c>
      <c r="E53" s="214">
        <v>8.1847512255591699</v>
      </c>
      <c r="F53" s="286">
        <v>1.2060549132553999</v>
      </c>
      <c r="G53" s="214">
        <v>0.28560796474345201</v>
      </c>
      <c r="H53" s="286">
        <v>2.2074498348054299E-2</v>
      </c>
      <c r="I53" s="214">
        <v>8.7594306010848708</v>
      </c>
      <c r="J53" s="286">
        <v>1.28769546613077</v>
      </c>
      <c r="K53" s="214">
        <v>0.28778619400022998</v>
      </c>
      <c r="L53" s="286">
        <v>2.2040018435019799E-2</v>
      </c>
      <c r="M53" s="214">
        <v>9.0871591997346606</v>
      </c>
      <c r="N53" s="294">
        <v>1.3264617012547399</v>
      </c>
    </row>
    <row r="54" spans="1:14" ht="13" customHeight="1" x14ac:dyDescent="0.35">
      <c r="A54" s="3" t="s">
        <v>394</v>
      </c>
      <c r="B54" s="171">
        <v>2</v>
      </c>
      <c r="C54" s="214">
        <v>0.28588520859996902</v>
      </c>
      <c r="D54" s="286">
        <v>2.8194145356781199E-2</v>
      </c>
      <c r="E54" s="214">
        <v>9.8973836797329309</v>
      </c>
      <c r="F54" s="286">
        <v>1.89236962490572</v>
      </c>
      <c r="G54" s="214">
        <v>0.27719624093266998</v>
      </c>
      <c r="H54" s="286">
        <v>2.7957707216660199E-2</v>
      </c>
      <c r="I54" s="214">
        <v>12.0213520297913</v>
      </c>
      <c r="J54" s="286">
        <v>1.9018866761648401</v>
      </c>
      <c r="K54" s="214">
        <v>0.27871545233926598</v>
      </c>
      <c r="L54" s="286">
        <v>2.8034789280698798E-2</v>
      </c>
      <c r="M54" s="214">
        <v>12.6866935370206</v>
      </c>
      <c r="N54" s="294">
        <v>1.97197131061649</v>
      </c>
    </row>
    <row r="55" spans="1:14" ht="13" customHeight="1" x14ac:dyDescent="0.35">
      <c r="A55" s="3" t="s">
        <v>395</v>
      </c>
      <c r="B55" s="171">
        <v>2</v>
      </c>
      <c r="C55" s="214">
        <v>0.33484895381840302</v>
      </c>
      <c r="D55" s="286">
        <v>4.2365926752387602E-2</v>
      </c>
      <c r="E55" s="214">
        <v>6.6123229272846</v>
      </c>
      <c r="F55" s="286">
        <v>1.61515324091137</v>
      </c>
      <c r="G55" s="214">
        <v>0.31977224057667403</v>
      </c>
      <c r="H55" s="286">
        <v>4.2002001176191697E-2</v>
      </c>
      <c r="I55" s="214">
        <v>7.81485767986175</v>
      </c>
      <c r="J55" s="286">
        <v>1.69501575910151</v>
      </c>
      <c r="K55" s="214">
        <v>0.32291064468192099</v>
      </c>
      <c r="L55" s="286">
        <v>4.19344055449705E-2</v>
      </c>
      <c r="M55" s="214">
        <v>8.86998939464487</v>
      </c>
      <c r="N55" s="294">
        <v>1.8639828215535701</v>
      </c>
    </row>
    <row r="56" spans="1:14" ht="13" customHeight="1" x14ac:dyDescent="0.35">
      <c r="A56" s="3" t="s">
        <v>396</v>
      </c>
      <c r="B56" s="171">
        <v>2</v>
      </c>
      <c r="C56" s="214">
        <v>0.34193480935798398</v>
      </c>
      <c r="D56" s="286">
        <v>1.9371659205861098E-2</v>
      </c>
      <c r="E56" s="214">
        <v>13.9023361266433</v>
      </c>
      <c r="F56" s="286">
        <v>1.5125933326646399</v>
      </c>
      <c r="G56" s="214">
        <v>0.34715573257971999</v>
      </c>
      <c r="H56" s="286">
        <v>1.9211080654644299E-2</v>
      </c>
      <c r="I56" s="214">
        <v>15.252850146903301</v>
      </c>
      <c r="J56" s="286">
        <v>1.52285295691133</v>
      </c>
      <c r="K56" s="214">
        <v>0.34762916426252799</v>
      </c>
      <c r="L56" s="286">
        <v>1.94040567874692E-2</v>
      </c>
      <c r="M56" s="214">
        <v>15.9878237432054</v>
      </c>
      <c r="N56" s="294">
        <v>1.55297268111909</v>
      </c>
    </row>
    <row r="57" spans="1:14" ht="13" customHeight="1" x14ac:dyDescent="0.35">
      <c r="A57" s="3" t="s">
        <v>397</v>
      </c>
      <c r="B57" s="171">
        <v>2</v>
      </c>
      <c r="C57" s="214">
        <v>0.33896283458683202</v>
      </c>
      <c r="D57" s="286">
        <v>2.7946686546582101E-2</v>
      </c>
      <c r="E57" s="214">
        <v>13.6046532598642</v>
      </c>
      <c r="F57" s="286">
        <v>2.2747800747768401</v>
      </c>
      <c r="G57" s="214">
        <v>0.33526735686263598</v>
      </c>
      <c r="H57" s="286">
        <v>2.8541827035274098E-2</v>
      </c>
      <c r="I57" s="214">
        <v>14.6276449561992</v>
      </c>
      <c r="J57" s="286">
        <v>2.4044246317746101</v>
      </c>
      <c r="K57" s="214">
        <v>0.31761127298655201</v>
      </c>
      <c r="L57" s="286">
        <v>2.7676029563873002E-2</v>
      </c>
      <c r="M57" s="214">
        <v>17.636141755858201</v>
      </c>
      <c r="N57" s="294">
        <v>2.5518103361047899</v>
      </c>
    </row>
    <row r="58" spans="1:14" ht="13" customHeight="1" x14ac:dyDescent="0.35">
      <c r="A58" s="3" t="s">
        <v>398</v>
      </c>
      <c r="B58" s="171">
        <v>2</v>
      </c>
      <c r="C58" s="214">
        <v>0.34173533635884901</v>
      </c>
      <c r="D58" s="286">
        <v>2.0994701096117199E-2</v>
      </c>
      <c r="E58" s="214">
        <v>10.871016484579799</v>
      </c>
      <c r="F58" s="286">
        <v>1.2482677341216799</v>
      </c>
      <c r="G58" s="214">
        <v>0.341459584794433</v>
      </c>
      <c r="H58" s="286">
        <v>2.0716543946528599E-2</v>
      </c>
      <c r="I58" s="214">
        <v>11.366576684297399</v>
      </c>
      <c r="J58" s="286">
        <v>1.31430357566266</v>
      </c>
      <c r="K58" s="214">
        <v>0.34316994117656902</v>
      </c>
      <c r="L58" s="286">
        <v>2.09694189580617E-2</v>
      </c>
      <c r="M58" s="214">
        <v>13.588515339524401</v>
      </c>
      <c r="N58" s="294">
        <v>1.6976890095315</v>
      </c>
    </row>
    <row r="59" spans="1:14" ht="13" customHeight="1" x14ac:dyDescent="0.35">
      <c r="A59" s="3" t="s">
        <v>399</v>
      </c>
      <c r="B59" s="171">
        <v>2</v>
      </c>
      <c r="C59" s="214">
        <v>0.49423230298839599</v>
      </c>
      <c r="D59" s="286">
        <v>3.9382749914696001E-2</v>
      </c>
      <c r="E59" s="214">
        <v>21.359324795572199</v>
      </c>
      <c r="F59" s="286">
        <v>2.6651489560766999</v>
      </c>
      <c r="G59" s="214">
        <v>0.49138812806517801</v>
      </c>
      <c r="H59" s="286">
        <v>3.8019438579631297E-2</v>
      </c>
      <c r="I59" s="214">
        <v>21.456410848226898</v>
      </c>
      <c r="J59" s="286">
        <v>2.7347083864408201</v>
      </c>
      <c r="K59" s="214">
        <v>0.45968395755005698</v>
      </c>
      <c r="L59" s="286">
        <v>3.49205400907798E-2</v>
      </c>
      <c r="M59" s="214">
        <v>26.011101857097</v>
      </c>
      <c r="N59" s="294">
        <v>3.1209620947398098</v>
      </c>
    </row>
    <row r="60" spans="1:14" ht="13" customHeight="1" x14ac:dyDescent="0.35">
      <c r="A60" s="3" t="s">
        <v>400</v>
      </c>
      <c r="B60" s="171">
        <v>2</v>
      </c>
      <c r="C60" s="214">
        <v>0.37774264577918598</v>
      </c>
      <c r="D60" s="286">
        <v>4.6905052934950398E-2</v>
      </c>
      <c r="E60" s="214">
        <v>14.605374609445199</v>
      </c>
      <c r="F60" s="286">
        <v>3.1886532306793498</v>
      </c>
      <c r="G60" s="214">
        <v>0.37201943367411899</v>
      </c>
      <c r="H60" s="286">
        <v>4.7626683632676602E-2</v>
      </c>
      <c r="I60" s="214">
        <v>16.106383992309301</v>
      </c>
      <c r="J60" s="286">
        <v>3.3053588158644902</v>
      </c>
      <c r="K60" s="214">
        <v>0.36290504263783302</v>
      </c>
      <c r="L60" s="286">
        <v>4.7171973574510299E-2</v>
      </c>
      <c r="M60" s="214">
        <v>17.016626103375302</v>
      </c>
      <c r="N60" s="294">
        <v>3.7564082805425199</v>
      </c>
    </row>
    <row r="61" spans="1:14" ht="13" customHeight="1" x14ac:dyDescent="0.35">
      <c r="A61" s="3" t="s">
        <v>401</v>
      </c>
      <c r="B61" s="171">
        <v>2</v>
      </c>
      <c r="C61" s="214">
        <v>0.36333067274087799</v>
      </c>
      <c r="D61" s="286">
        <v>2.5117966583806099E-2</v>
      </c>
      <c r="E61" s="214">
        <v>11.3402219689441</v>
      </c>
      <c r="F61" s="286">
        <v>1.63246575483375</v>
      </c>
      <c r="G61" s="214">
        <v>0.35955653654073</v>
      </c>
      <c r="H61" s="286">
        <v>2.4763309203476299E-2</v>
      </c>
      <c r="I61" s="214">
        <v>11.8571363395281</v>
      </c>
      <c r="J61" s="286">
        <v>1.72544293437554</v>
      </c>
      <c r="K61" s="214">
        <v>0.35806138621579697</v>
      </c>
      <c r="L61" s="286">
        <v>2.4228511407097E-2</v>
      </c>
      <c r="M61" s="214">
        <v>12.9659739513266</v>
      </c>
      <c r="N61" s="294">
        <v>1.68676610757025</v>
      </c>
    </row>
    <row r="62" spans="1:14" ht="13" customHeight="1" x14ac:dyDescent="0.35">
      <c r="A62" s="3" t="s">
        <v>402</v>
      </c>
      <c r="B62" s="171">
        <v>2</v>
      </c>
      <c r="C62" s="214">
        <v>0.42874925553121901</v>
      </c>
      <c r="D62" s="286">
        <v>2.1635749263496599E-2</v>
      </c>
      <c r="E62" s="214">
        <v>17.224945766918999</v>
      </c>
      <c r="F62" s="286">
        <v>1.50446635866951</v>
      </c>
      <c r="G62" s="214">
        <v>0.42665086261408702</v>
      </c>
      <c r="H62" s="286">
        <v>2.2056278219868601E-2</v>
      </c>
      <c r="I62" s="214">
        <v>18.1674166690966</v>
      </c>
      <c r="J62" s="286">
        <v>1.4545258370868499</v>
      </c>
      <c r="K62" s="214">
        <v>0.42656986829579002</v>
      </c>
      <c r="L62" s="286">
        <v>2.2503249518179402E-2</v>
      </c>
      <c r="M62" s="214">
        <v>18.386598937204301</v>
      </c>
      <c r="N62" s="294">
        <v>1.4436161645926799</v>
      </c>
    </row>
    <row r="63" spans="1:14" ht="13" customHeight="1" x14ac:dyDescent="0.35">
      <c r="A63" s="192" t="s">
        <v>403</v>
      </c>
      <c r="B63" s="172">
        <v>2</v>
      </c>
      <c r="C63" s="215">
        <v>0.329992967129982</v>
      </c>
      <c r="D63" s="287">
        <v>5.6505369031642199E-3</v>
      </c>
      <c r="E63" s="215">
        <v>11.4136941452067</v>
      </c>
      <c r="F63" s="287">
        <v>0.35445280740227603</v>
      </c>
      <c r="G63" s="215">
        <v>0.32654177496673598</v>
      </c>
      <c r="H63" s="287">
        <v>5.6291645003013601E-3</v>
      </c>
      <c r="I63" s="215">
        <v>12.314160879424501</v>
      </c>
      <c r="J63" s="287">
        <v>0.36398115892904698</v>
      </c>
      <c r="K63" s="215">
        <v>0.32493712960328802</v>
      </c>
      <c r="L63" s="287">
        <v>5.5397694531535303E-3</v>
      </c>
      <c r="M63" s="215">
        <v>13.586293759421199</v>
      </c>
      <c r="N63" s="296">
        <v>0.39260517510145498</v>
      </c>
    </row>
    <row r="64" spans="1:14" ht="13" customHeight="1" x14ac:dyDescent="0.35">
      <c r="A64" s="193" t="s">
        <v>404</v>
      </c>
      <c r="B64" s="173">
        <v>2</v>
      </c>
      <c r="C64" s="216">
        <v>0.34101408051983101</v>
      </c>
      <c r="D64" s="288">
        <v>7.2341514671368E-3</v>
      </c>
      <c r="E64" s="216">
        <v>13.333850887537199</v>
      </c>
      <c r="F64" s="288">
        <v>0.53822627523799105</v>
      </c>
      <c r="G64" s="216">
        <v>0.34145495637545498</v>
      </c>
      <c r="H64" s="288">
        <v>7.2461527141261702E-3</v>
      </c>
      <c r="I64" s="216">
        <v>13.9493807456562</v>
      </c>
      <c r="J64" s="288">
        <v>0.54342849156332995</v>
      </c>
      <c r="K64" s="216">
        <v>0.33993791821562702</v>
      </c>
      <c r="L64" s="288">
        <v>7.2905481165784804E-3</v>
      </c>
      <c r="M64" s="216">
        <v>14.597735250500699</v>
      </c>
      <c r="N64" s="297">
        <v>0.555804151444804</v>
      </c>
    </row>
    <row r="65" spans="1:14" ht="13" customHeight="1" x14ac:dyDescent="0.35">
      <c r="A65" s="194" t="s">
        <v>405</v>
      </c>
      <c r="B65" s="174">
        <v>2</v>
      </c>
      <c r="C65" s="217">
        <v>0.35088548885484999</v>
      </c>
      <c r="D65" s="289">
        <v>4.1672547658682902E-3</v>
      </c>
      <c r="E65" s="217">
        <v>12.4031747155076</v>
      </c>
      <c r="F65" s="289">
        <v>0.26102778780807101</v>
      </c>
      <c r="G65" s="217">
        <v>0.34843657549342899</v>
      </c>
      <c r="H65" s="289">
        <v>4.15210156894163E-3</v>
      </c>
      <c r="I65" s="217">
        <v>13.2361355792082</v>
      </c>
      <c r="J65" s="289">
        <v>0.26808130403317998</v>
      </c>
      <c r="K65" s="217">
        <v>0.34638886140807501</v>
      </c>
      <c r="L65" s="289">
        <v>4.09210774137817E-3</v>
      </c>
      <c r="M65" s="217">
        <v>14.603281232984999</v>
      </c>
      <c r="N65" s="298">
        <v>0.29481247512592701</v>
      </c>
    </row>
    <row r="66" spans="1:14" ht="13" customHeight="1" x14ac:dyDescent="0.35">
      <c r="A66" s="3" t="s">
        <v>406</v>
      </c>
      <c r="B66" s="171">
        <v>2</v>
      </c>
      <c r="C66" s="214">
        <v>0.38465440966058601</v>
      </c>
      <c r="D66" s="286">
        <v>6.2660023203866197E-2</v>
      </c>
      <c r="E66" s="214">
        <v>11.860668784704901</v>
      </c>
      <c r="F66" s="286">
        <v>3.6800032932920401</v>
      </c>
      <c r="G66" s="214">
        <v>0.37760964338059499</v>
      </c>
      <c r="H66" s="286">
        <v>6.2900294262319897E-2</v>
      </c>
      <c r="I66" s="214">
        <v>13.4132877928415</v>
      </c>
      <c r="J66" s="286">
        <v>3.7634336137924902</v>
      </c>
      <c r="K66" s="214">
        <v>0.41111800762277001</v>
      </c>
      <c r="L66" s="286">
        <v>7.4358765792012796E-2</v>
      </c>
      <c r="M66" s="214">
        <v>19.832194670624599</v>
      </c>
      <c r="N66" s="294">
        <v>4.1332479333932097</v>
      </c>
    </row>
    <row r="67" spans="1:14" ht="13" customHeight="1" x14ac:dyDescent="0.35">
      <c r="A67" s="3" t="s">
        <v>407</v>
      </c>
      <c r="B67" s="171">
        <v>2</v>
      </c>
      <c r="C67" s="214">
        <v>0.26690511888914398</v>
      </c>
      <c r="D67" s="286">
        <v>5.1913526259240603E-2</v>
      </c>
      <c r="E67" s="214">
        <v>6.2110399726305401</v>
      </c>
      <c r="F67" s="286">
        <v>2.4894664499418799</v>
      </c>
      <c r="G67" s="214">
        <v>0.264821166542071</v>
      </c>
      <c r="H67" s="286">
        <v>5.4882822373172498E-2</v>
      </c>
      <c r="I67" s="214">
        <v>6.2699120172050602</v>
      </c>
      <c r="J67" s="286">
        <v>2.52347901479494</v>
      </c>
      <c r="K67" s="214">
        <v>0.26068110118440102</v>
      </c>
      <c r="L67" s="286">
        <v>5.32060177207428E-2</v>
      </c>
      <c r="M67" s="214">
        <v>7.09603932111908</v>
      </c>
      <c r="N67" s="294">
        <v>2.9329342025887901</v>
      </c>
    </row>
    <row r="68" spans="1:14" ht="13" customHeight="1" x14ac:dyDescent="0.35">
      <c r="A68" s="3" t="s">
        <v>408</v>
      </c>
      <c r="B68" s="171">
        <v>2</v>
      </c>
      <c r="C68" s="214">
        <v>0.25512487287228902</v>
      </c>
      <c r="D68" s="286">
        <v>5.5761962136109497E-2</v>
      </c>
      <c r="E68" s="214">
        <v>6.9992188722615696</v>
      </c>
      <c r="F68" s="286">
        <v>3.0659998582918702</v>
      </c>
      <c r="G68" s="214">
        <v>0.24799642146294101</v>
      </c>
      <c r="H68" s="286">
        <v>5.6566789257095497E-2</v>
      </c>
      <c r="I68" s="214">
        <v>8.0784758981850509</v>
      </c>
      <c r="J68" s="286">
        <v>3.1840332488520602</v>
      </c>
      <c r="K68" s="214">
        <v>0.22412213941737599</v>
      </c>
      <c r="L68" s="286">
        <v>5.6884764670688197E-2</v>
      </c>
      <c r="M68" s="214">
        <v>9.8702209779256904</v>
      </c>
      <c r="N68" s="294">
        <v>3.1777111686000099</v>
      </c>
    </row>
    <row r="69" spans="1:14" ht="13" customHeight="1" x14ac:dyDescent="0.35">
      <c r="A69" s="103" t="s">
        <v>409</v>
      </c>
      <c r="B69" s="182">
        <v>2</v>
      </c>
      <c r="C69" s="224">
        <v>0.17541787021896901</v>
      </c>
      <c r="D69" s="291">
        <v>3.50674031577402E-2</v>
      </c>
      <c r="E69" s="224">
        <v>5.12762845710769</v>
      </c>
      <c r="F69" s="291">
        <v>2.1654635285583601</v>
      </c>
      <c r="G69" s="224">
        <v>0.17372593200200401</v>
      </c>
      <c r="H69" s="291">
        <v>3.2803644474003302E-2</v>
      </c>
      <c r="I69" s="224">
        <v>7.2756777739327596</v>
      </c>
      <c r="J69" s="291">
        <v>2.4785838735991601</v>
      </c>
      <c r="K69" s="224">
        <v>0.16562245471974599</v>
      </c>
      <c r="L69" s="291">
        <v>3.5199946278010701E-2</v>
      </c>
      <c r="M69" s="224">
        <v>10.0709016264972</v>
      </c>
      <c r="N69" s="299">
        <v>2.4829324977872198</v>
      </c>
    </row>
    <row r="70" spans="1:14" ht="13" customHeight="1" x14ac:dyDescent="0.35">
      <c r="A70" s="3"/>
      <c r="B70" s="175"/>
      <c r="C70" s="214" t="s">
        <v>2540</v>
      </c>
      <c r="D70" s="286" t="s">
        <v>2541</v>
      </c>
      <c r="E70" s="214" t="s">
        <v>2542</v>
      </c>
      <c r="F70" s="286" t="s">
        <v>2543</v>
      </c>
      <c r="G70" s="214" t="s">
        <v>2544</v>
      </c>
      <c r="H70" s="286" t="s">
        <v>2545</v>
      </c>
      <c r="I70" s="214" t="s">
        <v>2546</v>
      </c>
      <c r="J70" s="286" t="s">
        <v>2547</v>
      </c>
      <c r="K70" s="214" t="s">
        <v>2548</v>
      </c>
      <c r="L70" s="286" t="s">
        <v>2549</v>
      </c>
      <c r="M70" s="214" t="s">
        <v>2550</v>
      </c>
      <c r="N70" s="294" t="s">
        <v>2551</v>
      </c>
    </row>
    <row r="71" spans="1:14" ht="13" customHeight="1" x14ac:dyDescent="0.35">
      <c r="A71" s="3" t="s">
        <v>353</v>
      </c>
      <c r="B71" s="175">
        <v>1</v>
      </c>
      <c r="C71" s="214">
        <v>0.39888453045331701</v>
      </c>
      <c r="D71" s="286">
        <v>3.0863173783784299E-2</v>
      </c>
      <c r="E71" s="214">
        <v>14.4652929353398</v>
      </c>
      <c r="F71" s="286">
        <v>2.2467381238137101</v>
      </c>
      <c r="G71" s="214">
        <v>0.39250636980431902</v>
      </c>
      <c r="H71" s="286">
        <v>3.09405351550694E-2</v>
      </c>
      <c r="I71" s="214">
        <v>15.2779419815766</v>
      </c>
      <c r="J71" s="286">
        <v>2.29158629746895</v>
      </c>
      <c r="K71" s="214">
        <v>0.39470827697095301</v>
      </c>
      <c r="L71" s="286">
        <v>3.2257422222258601E-2</v>
      </c>
      <c r="M71" s="214">
        <v>16.445076871060699</v>
      </c>
      <c r="N71" s="294">
        <v>2.2771884680947401</v>
      </c>
    </row>
    <row r="72" spans="1:14" ht="13" customHeight="1" x14ac:dyDescent="0.35">
      <c r="A72" s="3" t="s">
        <v>357</v>
      </c>
      <c r="B72" s="175">
        <v>1</v>
      </c>
      <c r="C72" s="214">
        <v>0.299809913673311</v>
      </c>
      <c r="D72" s="286">
        <v>2.4179299584746902E-2</v>
      </c>
      <c r="E72" s="214">
        <v>10.7244800252923</v>
      </c>
      <c r="F72" s="286">
        <v>1.57001412292332</v>
      </c>
      <c r="G72" s="214">
        <v>0.29690701933593899</v>
      </c>
      <c r="H72" s="286">
        <v>2.3840609138651801E-2</v>
      </c>
      <c r="I72" s="214">
        <v>10.9608798675897</v>
      </c>
      <c r="J72" s="286">
        <v>1.6057831428001601</v>
      </c>
      <c r="K72" s="214">
        <v>0.29227970800066</v>
      </c>
      <c r="L72" s="286">
        <v>2.22840055161708E-2</v>
      </c>
      <c r="M72" s="214">
        <v>12.832541631859399</v>
      </c>
      <c r="N72" s="294">
        <v>1.8079860325511301</v>
      </c>
    </row>
    <row r="73" spans="1:14" ht="13" customHeight="1" x14ac:dyDescent="0.35">
      <c r="A73" s="190" t="s">
        <v>359</v>
      </c>
      <c r="B73" s="175">
        <v>1</v>
      </c>
      <c r="C73" s="214">
        <v>0.28015589831610499</v>
      </c>
      <c r="D73" s="286">
        <v>2.59617402159333E-2</v>
      </c>
      <c r="E73" s="214">
        <v>11.1603454018931</v>
      </c>
      <c r="F73" s="286">
        <v>1.8770051528226901</v>
      </c>
      <c r="G73" s="214">
        <v>0.27352921311689898</v>
      </c>
      <c r="H73" s="286">
        <v>2.56538256768911E-2</v>
      </c>
      <c r="I73" s="214">
        <v>11.841279536339901</v>
      </c>
      <c r="J73" s="286">
        <v>2.00749547836263</v>
      </c>
      <c r="K73" s="214">
        <v>0.27421638247444002</v>
      </c>
      <c r="L73" s="286">
        <v>2.6015756540917898E-2</v>
      </c>
      <c r="M73" s="214">
        <v>11.979372259801201</v>
      </c>
      <c r="N73" s="294">
        <v>1.9779910215918199</v>
      </c>
    </row>
    <row r="74" spans="1:14" ht="13" customHeight="1" x14ac:dyDescent="0.35">
      <c r="A74" s="3" t="s">
        <v>360</v>
      </c>
      <c r="B74" s="175">
        <v>1</v>
      </c>
      <c r="C74" s="214">
        <v>0.33816469338820998</v>
      </c>
      <c r="D74" s="286">
        <v>3.23930722379887E-2</v>
      </c>
      <c r="E74" s="214">
        <v>8.7707304876154595</v>
      </c>
      <c r="F74" s="286">
        <v>1.6425347250720601</v>
      </c>
      <c r="G74" s="214">
        <v>0.33367325888094901</v>
      </c>
      <c r="H74" s="286">
        <v>3.1705262289587997E-2</v>
      </c>
      <c r="I74" s="214">
        <v>9.3948852900387596</v>
      </c>
      <c r="J74" s="286">
        <v>1.7865862246839299</v>
      </c>
      <c r="K74" s="214">
        <v>0.33586780664294202</v>
      </c>
      <c r="L74" s="286">
        <v>3.1911491371395199E-2</v>
      </c>
      <c r="M74" s="214">
        <v>11.145077285721699</v>
      </c>
      <c r="N74" s="294">
        <v>1.7912760057296599</v>
      </c>
    </row>
    <row r="75" spans="1:14" ht="13" customHeight="1" x14ac:dyDescent="0.35">
      <c r="A75" s="3" t="s">
        <v>371</v>
      </c>
      <c r="B75" s="175">
        <v>1</v>
      </c>
      <c r="C75" s="214">
        <v>0.30730747733045999</v>
      </c>
      <c r="D75" s="286">
        <v>2.8513691289158299E-2</v>
      </c>
      <c r="E75" s="214">
        <v>11.2133823907199</v>
      </c>
      <c r="F75" s="286">
        <v>1.99450686714264</v>
      </c>
      <c r="G75" s="214">
        <v>0.31168828435236701</v>
      </c>
      <c r="H75" s="286">
        <v>2.9075102314139602E-2</v>
      </c>
      <c r="I75" s="214">
        <v>11.7588993935496</v>
      </c>
      <c r="J75" s="286">
        <v>2.1193395430292101</v>
      </c>
      <c r="K75" s="214">
        <v>0.31336528319440199</v>
      </c>
      <c r="L75" s="286">
        <v>2.9889982790996299E-2</v>
      </c>
      <c r="M75" s="214">
        <v>12.473564200866299</v>
      </c>
      <c r="N75" s="294">
        <v>2.12294895297096</v>
      </c>
    </row>
    <row r="76" spans="1:14" ht="13" customHeight="1" x14ac:dyDescent="0.35">
      <c r="A76" s="3" t="s">
        <v>376</v>
      </c>
      <c r="B76" s="175">
        <v>1</v>
      </c>
      <c r="C76" s="214">
        <v>0.34920321599318899</v>
      </c>
      <c r="D76" s="286">
        <v>3.0896079857634599E-2</v>
      </c>
      <c r="E76" s="214">
        <v>9.0373999302817101</v>
      </c>
      <c r="F76" s="286">
        <v>1.4451491942584</v>
      </c>
      <c r="G76" s="214">
        <v>0.34087409991442902</v>
      </c>
      <c r="H76" s="286">
        <v>2.9772599590363599E-2</v>
      </c>
      <c r="I76" s="214">
        <v>14.4334787000614</v>
      </c>
      <c r="J76" s="286">
        <v>1.7787298753321501</v>
      </c>
      <c r="K76" s="214">
        <v>0.34408001953100797</v>
      </c>
      <c r="L76" s="286">
        <v>2.98993627705951E-2</v>
      </c>
      <c r="M76" s="214">
        <v>14.806713413803401</v>
      </c>
      <c r="N76" s="294">
        <v>1.8043200327119799</v>
      </c>
    </row>
    <row r="77" spans="1:14" ht="13" customHeight="1" x14ac:dyDescent="0.35">
      <c r="A77" s="3" t="s">
        <v>378</v>
      </c>
      <c r="B77" s="175">
        <v>1</v>
      </c>
      <c r="C77" s="214">
        <v>0.42931071967706902</v>
      </c>
      <c r="D77" s="286">
        <v>2.4861975704923999E-2</v>
      </c>
      <c r="E77" s="214">
        <v>15.456061213321</v>
      </c>
      <c r="F77" s="286">
        <v>1.70717999531047</v>
      </c>
      <c r="G77" s="214">
        <v>0.41605360723345902</v>
      </c>
      <c r="H77" s="286">
        <v>2.48891089293512E-2</v>
      </c>
      <c r="I77" s="214">
        <v>16.3458372532072</v>
      </c>
      <c r="J77" s="286">
        <v>1.7862156629266399</v>
      </c>
      <c r="K77" s="214">
        <v>0.41543459990269299</v>
      </c>
      <c r="L77" s="286">
        <v>2.5228804826458399E-2</v>
      </c>
      <c r="M77" s="214">
        <v>16.797771475854901</v>
      </c>
      <c r="N77" s="294">
        <v>1.82390196423679</v>
      </c>
    </row>
    <row r="78" spans="1:14" ht="13" customHeight="1" x14ac:dyDescent="0.35">
      <c r="A78" s="3" t="s">
        <v>384</v>
      </c>
      <c r="B78" s="175">
        <v>1</v>
      </c>
      <c r="C78" s="214">
        <v>0.21295507862507701</v>
      </c>
      <c r="D78" s="286">
        <v>2.6942457300592301E-2</v>
      </c>
      <c r="E78" s="214">
        <v>4.5873414681033902</v>
      </c>
      <c r="F78" s="286">
        <v>1.08630703944815</v>
      </c>
      <c r="G78" s="214">
        <v>0.223039578237852</v>
      </c>
      <c r="H78" s="286">
        <v>2.6724537733283999E-2</v>
      </c>
      <c r="I78" s="214">
        <v>5.6574742859296796</v>
      </c>
      <c r="J78" s="286">
        <v>1.3500588751498701</v>
      </c>
      <c r="K78" s="214">
        <v>0.233820565615626</v>
      </c>
      <c r="L78" s="286">
        <v>2.5728584656293099E-2</v>
      </c>
      <c r="M78" s="214">
        <v>11.476928630661</v>
      </c>
      <c r="N78" s="294">
        <v>2.20293014632795</v>
      </c>
    </row>
    <row r="79" spans="1:14" ht="13" customHeight="1" x14ac:dyDescent="0.35">
      <c r="A79" s="3" t="s">
        <v>389</v>
      </c>
      <c r="B79" s="175">
        <v>1</v>
      </c>
      <c r="C79" s="214">
        <v>0.486656051913956</v>
      </c>
      <c r="D79" s="286">
        <v>2.8754958278880399E-2</v>
      </c>
      <c r="E79" s="214">
        <v>17.7786386429602</v>
      </c>
      <c r="F79" s="286">
        <v>1.78966911299051</v>
      </c>
      <c r="G79" s="214">
        <v>0.47476989660204599</v>
      </c>
      <c r="H79" s="286">
        <v>2.80725246294278E-2</v>
      </c>
      <c r="I79" s="214">
        <v>19.189709206962402</v>
      </c>
      <c r="J79" s="286">
        <v>1.9013965135244899</v>
      </c>
      <c r="K79" s="214">
        <v>0.474134548038459</v>
      </c>
      <c r="L79" s="286">
        <v>2.7964425470904299E-2</v>
      </c>
      <c r="M79" s="214">
        <v>19.648191805690999</v>
      </c>
      <c r="N79" s="294">
        <v>2.0216126709108102</v>
      </c>
    </row>
    <row r="80" spans="1:14" ht="13" customHeight="1" x14ac:dyDescent="0.35">
      <c r="A80" s="3" t="s">
        <v>394</v>
      </c>
      <c r="B80" s="175">
        <v>1</v>
      </c>
      <c r="C80" s="214">
        <v>0.30195291413601</v>
      </c>
      <c r="D80" s="286">
        <v>2.2647274128215902E-2</v>
      </c>
      <c r="E80" s="214">
        <v>11.282787593847701</v>
      </c>
      <c r="F80" s="286">
        <v>1.5938902484981601</v>
      </c>
      <c r="G80" s="214">
        <v>0.29788762537786101</v>
      </c>
      <c r="H80" s="286">
        <v>2.29830993157542E-2</v>
      </c>
      <c r="I80" s="214">
        <v>11.949713608342201</v>
      </c>
      <c r="J80" s="286">
        <v>1.6595528319966999</v>
      </c>
      <c r="K80" s="214">
        <v>0.295734390056694</v>
      </c>
      <c r="L80" s="286">
        <v>2.33236897590837E-2</v>
      </c>
      <c r="M80" s="214">
        <v>12.509073932037801</v>
      </c>
      <c r="N80" s="294">
        <v>1.6703872552655501</v>
      </c>
    </row>
    <row r="81" spans="1:14" ht="13" customHeight="1" x14ac:dyDescent="0.35">
      <c r="A81" s="3" t="s">
        <v>396</v>
      </c>
      <c r="B81" s="175">
        <v>1</v>
      </c>
      <c r="C81" s="214">
        <v>0.38452722706811299</v>
      </c>
      <c r="D81" s="286">
        <v>2.0136221786237599E-2</v>
      </c>
      <c r="E81" s="214">
        <v>15.753546726608599</v>
      </c>
      <c r="F81" s="286">
        <v>1.3871459739205501</v>
      </c>
      <c r="G81" s="214">
        <v>0.37895874836277399</v>
      </c>
      <c r="H81" s="286">
        <v>2.0014052407739801E-2</v>
      </c>
      <c r="I81" s="214">
        <v>16.5997744549102</v>
      </c>
      <c r="J81" s="286">
        <v>1.43692586522879</v>
      </c>
      <c r="K81" s="214">
        <v>0.37771963476025699</v>
      </c>
      <c r="L81" s="286">
        <v>2.0133304860441299E-2</v>
      </c>
      <c r="M81" s="214">
        <v>17.9915065370406</v>
      </c>
      <c r="N81" s="294">
        <v>1.628663026705</v>
      </c>
    </row>
    <row r="82" spans="1:14" ht="13" customHeight="1" x14ac:dyDescent="0.35">
      <c r="A82" s="3" t="s">
        <v>398</v>
      </c>
      <c r="B82" s="175">
        <v>1</v>
      </c>
      <c r="C82" s="214">
        <v>0.36523673078360502</v>
      </c>
      <c r="D82" s="286">
        <v>2.75979968377967E-2</v>
      </c>
      <c r="E82" s="214">
        <v>11.603592602693899</v>
      </c>
      <c r="F82" s="286">
        <v>1.68640498661331</v>
      </c>
      <c r="G82" s="214">
        <v>0.37618547591430501</v>
      </c>
      <c r="H82" s="286">
        <v>2.8050102746637801E-2</v>
      </c>
      <c r="I82" s="214">
        <v>12.074190865079</v>
      </c>
      <c r="J82" s="286">
        <v>1.69023985928509</v>
      </c>
      <c r="K82" s="214">
        <v>0.37569965946543799</v>
      </c>
      <c r="L82" s="286">
        <v>2.7548093566912499E-2</v>
      </c>
      <c r="M82" s="214">
        <v>13.7269627108693</v>
      </c>
      <c r="N82" s="294">
        <v>1.8544373654303199</v>
      </c>
    </row>
    <row r="83" spans="1:14" ht="13" customHeight="1" x14ac:dyDescent="0.35">
      <c r="A83" s="3" t="s">
        <v>399</v>
      </c>
      <c r="B83" s="175">
        <v>1</v>
      </c>
      <c r="C83" s="214">
        <v>0.43344244710755098</v>
      </c>
      <c r="D83" s="286">
        <v>3.3277335814730302E-2</v>
      </c>
      <c r="E83" s="214">
        <v>17.002884009500999</v>
      </c>
      <c r="F83" s="286">
        <v>2.39447708773156</v>
      </c>
      <c r="G83" s="214">
        <v>0.43362563938588999</v>
      </c>
      <c r="H83" s="286">
        <v>3.2995457855994899E-2</v>
      </c>
      <c r="I83" s="214">
        <v>17.323516115844502</v>
      </c>
      <c r="J83" s="286">
        <v>2.4284234700055598</v>
      </c>
      <c r="K83" s="214">
        <v>0.42438394600263901</v>
      </c>
      <c r="L83" s="286">
        <v>3.3582181036268997E-2</v>
      </c>
      <c r="M83" s="214">
        <v>17.8812525420478</v>
      </c>
      <c r="N83" s="294">
        <v>2.4302057620878301</v>
      </c>
    </row>
    <row r="84" spans="1:14" ht="13" customHeight="1" x14ac:dyDescent="0.35">
      <c r="A84" s="191" t="s">
        <v>410</v>
      </c>
      <c r="B84" s="176">
        <v>1</v>
      </c>
      <c r="C84" s="218">
        <v>0.35895425001248898</v>
      </c>
      <c r="D84" s="290">
        <v>8.0417063572208892E-3</v>
      </c>
      <c r="E84" s="218">
        <v>12.306344835523801</v>
      </c>
      <c r="F84" s="290">
        <v>0.50426510841335603</v>
      </c>
      <c r="G84" s="218">
        <v>0.35634746695018199</v>
      </c>
      <c r="H84" s="290">
        <v>7.9881480036952095E-3</v>
      </c>
      <c r="I84" s="218">
        <v>13.4138584185909</v>
      </c>
      <c r="J84" s="290">
        <v>0.53280465075785999</v>
      </c>
      <c r="K84" s="218">
        <v>0.356435703181814</v>
      </c>
      <c r="L84" s="290">
        <v>8.0187761437007891E-3</v>
      </c>
      <c r="M84" s="218">
        <v>14.811221753126199</v>
      </c>
      <c r="N84" s="295">
        <v>0.56813269797147303</v>
      </c>
    </row>
    <row r="85" spans="1:14" ht="13" customHeight="1" x14ac:dyDescent="0.35">
      <c r="A85" s="3" t="s">
        <v>198</v>
      </c>
      <c r="B85" s="175">
        <v>1</v>
      </c>
      <c r="C85" s="214">
        <v>0.20400809131206299</v>
      </c>
      <c r="D85" s="286">
        <v>3.5394117248007798E-2</v>
      </c>
      <c r="E85" s="214">
        <v>5.2873064541373003</v>
      </c>
      <c r="F85" s="286">
        <v>1.6794688716838599</v>
      </c>
      <c r="G85" s="214">
        <v>0.20063886303181</v>
      </c>
      <c r="H85" s="286">
        <v>3.5173287223771797E-2</v>
      </c>
      <c r="I85" s="214">
        <v>5.6953236102283897</v>
      </c>
      <c r="J85" s="286">
        <v>1.7122159480921999</v>
      </c>
      <c r="K85" s="214">
        <v>0.200642229362787</v>
      </c>
      <c r="L85" s="286">
        <v>3.3901457192441899E-2</v>
      </c>
      <c r="M85" s="214">
        <v>6.4992770690435</v>
      </c>
      <c r="N85" s="294">
        <v>1.91393426368488</v>
      </c>
    </row>
    <row r="86" spans="1:14" ht="13" customHeight="1" x14ac:dyDescent="0.35">
      <c r="A86" s="3" t="s">
        <v>407</v>
      </c>
      <c r="B86" s="175">
        <v>1</v>
      </c>
      <c r="C86" s="214">
        <v>0.36614539625257803</v>
      </c>
      <c r="D86" s="286">
        <v>3.6140162072051403E-2</v>
      </c>
      <c r="E86" s="214">
        <v>14.155460335131901</v>
      </c>
      <c r="F86" s="286">
        <v>2.8091013915199898</v>
      </c>
      <c r="G86" s="214">
        <v>0.35701352383940799</v>
      </c>
      <c r="H86" s="286">
        <v>3.5697933690217697E-2</v>
      </c>
      <c r="I86" s="214">
        <v>15.764734182952401</v>
      </c>
      <c r="J86" s="286">
        <v>2.8529759394005501</v>
      </c>
      <c r="K86" s="214">
        <v>0.355322737368861</v>
      </c>
      <c r="L86" s="286">
        <v>3.5111493067936997E-2</v>
      </c>
      <c r="M86" s="214">
        <v>16.082768270775802</v>
      </c>
      <c r="N86" s="294">
        <v>2.9184100183517501</v>
      </c>
    </row>
    <row r="87" spans="1:14" ht="13" customHeight="1" x14ac:dyDescent="0.35">
      <c r="A87" s="103" t="s">
        <v>408</v>
      </c>
      <c r="B87" s="184">
        <v>1</v>
      </c>
      <c r="C87" s="224">
        <v>0.36588853256679699</v>
      </c>
      <c r="D87" s="291">
        <v>4.1942258869256503E-2</v>
      </c>
      <c r="E87" s="224">
        <v>11.5173324577702</v>
      </c>
      <c r="F87" s="291">
        <v>2.6545245045644799</v>
      </c>
      <c r="G87" s="224">
        <v>0.35643795051368798</v>
      </c>
      <c r="H87" s="291">
        <v>4.2331847083210403E-2</v>
      </c>
      <c r="I87" s="224">
        <v>12.220406257537</v>
      </c>
      <c r="J87" s="291">
        <v>2.7661623474909698</v>
      </c>
      <c r="K87" s="224">
        <v>0.34557189200694099</v>
      </c>
      <c r="L87" s="291">
        <v>4.1892259456595499E-2</v>
      </c>
      <c r="M87" s="224">
        <v>13.448888145995401</v>
      </c>
      <c r="N87" s="299">
        <v>2.9903366657430399</v>
      </c>
    </row>
    <row r="88" spans="1:14" ht="13" customHeight="1" x14ac:dyDescent="0.35">
      <c r="A88" s="3"/>
      <c r="B88" s="111"/>
      <c r="C88" s="214" t="s">
        <v>2540</v>
      </c>
      <c r="D88" s="286" t="s">
        <v>2541</v>
      </c>
      <c r="E88" s="214" t="s">
        <v>2542</v>
      </c>
      <c r="F88" s="286" t="s">
        <v>2543</v>
      </c>
      <c r="G88" s="214" t="s">
        <v>2544</v>
      </c>
      <c r="H88" s="286" t="s">
        <v>2545</v>
      </c>
      <c r="I88" s="214" t="s">
        <v>2546</v>
      </c>
      <c r="J88" s="286" t="s">
        <v>2547</v>
      </c>
      <c r="K88" s="214" t="s">
        <v>2548</v>
      </c>
      <c r="L88" s="286" t="s">
        <v>2549</v>
      </c>
      <c r="M88" s="214" t="s">
        <v>2550</v>
      </c>
      <c r="N88" s="294" t="s">
        <v>2551</v>
      </c>
    </row>
    <row r="89" spans="1:14" ht="13" customHeight="1" x14ac:dyDescent="0.35">
      <c r="A89" s="3" t="s">
        <v>365</v>
      </c>
      <c r="B89" s="111">
        <v>3</v>
      </c>
      <c r="C89" s="214">
        <v>0.40849750667228901</v>
      </c>
      <c r="D89" s="286">
        <v>2.2942238412909901E-2</v>
      </c>
      <c r="E89" s="214">
        <v>18.320663050317201</v>
      </c>
      <c r="F89" s="286">
        <v>2.0100430203303801</v>
      </c>
      <c r="G89" s="214">
        <v>0.40764343622826399</v>
      </c>
      <c r="H89" s="286">
        <v>2.2612213027898599E-2</v>
      </c>
      <c r="I89" s="214">
        <v>19.290795710170102</v>
      </c>
      <c r="J89" s="286">
        <v>1.88670934134754</v>
      </c>
      <c r="K89" s="214">
        <v>0.40628161260395901</v>
      </c>
      <c r="L89" s="286">
        <v>2.2247684997484401E-2</v>
      </c>
      <c r="M89" s="214">
        <v>20.089171830745201</v>
      </c>
      <c r="N89" s="294">
        <v>1.9065711505271401</v>
      </c>
    </row>
    <row r="90" spans="1:14" ht="13" customHeight="1" x14ac:dyDescent="0.35">
      <c r="A90" s="3" t="s">
        <v>368</v>
      </c>
      <c r="B90" s="111">
        <v>3</v>
      </c>
      <c r="C90" s="214">
        <v>0.31954107133823501</v>
      </c>
      <c r="D90" s="286">
        <v>3.03213434014406E-2</v>
      </c>
      <c r="E90" s="214">
        <v>10.660676102583301</v>
      </c>
      <c r="F90" s="286">
        <v>1.91571617116377</v>
      </c>
      <c r="G90" s="214">
        <v>0.32670241115479498</v>
      </c>
      <c r="H90" s="286">
        <v>3.1930876376439897E-2</v>
      </c>
      <c r="I90" s="214">
        <v>11.237066601181199</v>
      </c>
      <c r="J90" s="286">
        <v>1.8999633709279999</v>
      </c>
      <c r="K90" s="214">
        <v>0.327233051346698</v>
      </c>
      <c r="L90" s="286">
        <v>3.3535715358311201E-2</v>
      </c>
      <c r="M90" s="214">
        <v>12.6752325566198</v>
      </c>
      <c r="N90" s="294">
        <v>2.0132301677153399</v>
      </c>
    </row>
    <row r="91" spans="1:14" ht="13" customHeight="1" x14ac:dyDescent="0.35">
      <c r="A91" s="3" t="s">
        <v>68</v>
      </c>
      <c r="B91" s="111">
        <v>3</v>
      </c>
      <c r="C91" s="214">
        <v>0.328755709995459</v>
      </c>
      <c r="D91" s="286">
        <v>2.73828998302687E-2</v>
      </c>
      <c r="E91" s="214">
        <v>11.164402288779</v>
      </c>
      <c r="F91" s="286">
        <v>1.70575798824893</v>
      </c>
      <c r="G91" s="214">
        <v>0.327993382793412</v>
      </c>
      <c r="H91" s="286">
        <v>2.7233687240633599E-2</v>
      </c>
      <c r="I91" s="214">
        <v>11.6744420001785</v>
      </c>
      <c r="J91" s="286">
        <v>1.70396022768371</v>
      </c>
      <c r="K91" s="214">
        <v>0.323461333265675</v>
      </c>
      <c r="L91" s="286">
        <v>2.7886720580915202E-2</v>
      </c>
      <c r="M91" s="214">
        <v>12.664727709044801</v>
      </c>
      <c r="N91" s="294">
        <v>1.86486394045257</v>
      </c>
    </row>
    <row r="92" spans="1:14" ht="13" customHeight="1" x14ac:dyDescent="0.35">
      <c r="A92" s="3" t="s">
        <v>387</v>
      </c>
      <c r="B92" s="111">
        <v>3</v>
      </c>
      <c r="C92" s="214">
        <v>0.40759815040253999</v>
      </c>
      <c r="D92" s="286">
        <v>1.8236415797666598E-2</v>
      </c>
      <c r="E92" s="214">
        <v>17.423736287709801</v>
      </c>
      <c r="F92" s="286">
        <v>1.46797454215068</v>
      </c>
      <c r="G92" s="214">
        <v>0.40232071001672598</v>
      </c>
      <c r="H92" s="286">
        <v>1.7758819690901401E-2</v>
      </c>
      <c r="I92" s="214">
        <v>18.222295739348901</v>
      </c>
      <c r="J92" s="286">
        <v>1.5549803660855199</v>
      </c>
      <c r="K92" s="214">
        <v>0.40102064882779098</v>
      </c>
      <c r="L92" s="286">
        <v>1.78308212272448E-2</v>
      </c>
      <c r="M92" s="214">
        <v>18.602531055593101</v>
      </c>
      <c r="N92" s="294">
        <v>1.5996436897875099</v>
      </c>
    </row>
    <row r="93" spans="1:14" ht="13" customHeight="1" x14ac:dyDescent="0.35">
      <c r="A93" s="3" t="s">
        <v>389</v>
      </c>
      <c r="B93" s="111">
        <v>3</v>
      </c>
      <c r="C93" s="214">
        <v>0.54605374349112401</v>
      </c>
      <c r="D93" s="286">
        <v>2.48257792059886E-2</v>
      </c>
      <c r="E93" s="214">
        <v>23.001660967940602</v>
      </c>
      <c r="F93" s="286">
        <v>2.1731272604888101</v>
      </c>
      <c r="G93" s="214">
        <v>0.53934553280126696</v>
      </c>
      <c r="H93" s="286">
        <v>2.48558089872206E-2</v>
      </c>
      <c r="I93" s="214">
        <v>23.5685179370412</v>
      </c>
      <c r="J93" s="286">
        <v>2.2017218154610601</v>
      </c>
      <c r="K93" s="214">
        <v>0.53692346021585302</v>
      </c>
      <c r="L93" s="286">
        <v>2.4597010359352699E-2</v>
      </c>
      <c r="M93" s="214">
        <v>23.905268817879001</v>
      </c>
      <c r="N93" s="294">
        <v>2.2054535304663698</v>
      </c>
    </row>
    <row r="94" spans="1:14" ht="13" customHeight="1" x14ac:dyDescent="0.35">
      <c r="A94" s="3" t="s">
        <v>394</v>
      </c>
      <c r="B94" s="111">
        <v>3</v>
      </c>
      <c r="C94" s="214">
        <v>0.34496856852451502</v>
      </c>
      <c r="D94" s="286">
        <v>3.1836659656912597E-2</v>
      </c>
      <c r="E94" s="214">
        <v>13.228801204589899</v>
      </c>
      <c r="F94" s="286">
        <v>2.1315370625258998</v>
      </c>
      <c r="G94" s="214">
        <v>0.34344268296913</v>
      </c>
      <c r="H94" s="286">
        <v>3.1486739993026099E-2</v>
      </c>
      <c r="I94" s="214">
        <v>13.727711570868101</v>
      </c>
      <c r="J94" s="286">
        <v>2.2014951204023001</v>
      </c>
      <c r="K94" s="214">
        <v>0.34294050805395199</v>
      </c>
      <c r="L94" s="286">
        <v>3.17795194168995E-2</v>
      </c>
      <c r="M94" s="214">
        <v>13.8900218148832</v>
      </c>
      <c r="N94" s="294">
        <v>2.21559376159848</v>
      </c>
    </row>
    <row r="95" spans="1:14" ht="13" customHeight="1" x14ac:dyDescent="0.35">
      <c r="A95" s="3" t="s">
        <v>398</v>
      </c>
      <c r="B95" s="111">
        <v>3</v>
      </c>
      <c r="C95" s="214">
        <v>0.35458969695164699</v>
      </c>
      <c r="D95" s="286">
        <v>2.07388466699416E-2</v>
      </c>
      <c r="E95" s="214">
        <v>11.2499446213157</v>
      </c>
      <c r="F95" s="286">
        <v>1.22168588705111</v>
      </c>
      <c r="G95" s="214">
        <v>0.35317306484523803</v>
      </c>
      <c r="H95" s="286">
        <v>2.06281810845859E-2</v>
      </c>
      <c r="I95" s="214">
        <v>12.434745506318</v>
      </c>
      <c r="J95" s="286">
        <v>1.2078922819554401</v>
      </c>
      <c r="K95" s="214">
        <v>0.348921010159286</v>
      </c>
      <c r="L95" s="286">
        <v>2.0637447550443298E-2</v>
      </c>
      <c r="M95" s="214">
        <v>14.494821535355401</v>
      </c>
      <c r="N95" s="294">
        <v>1.42616328896581</v>
      </c>
    </row>
    <row r="96" spans="1:14" ht="13" customHeight="1" x14ac:dyDescent="0.35">
      <c r="A96" s="3" t="s">
        <v>399</v>
      </c>
      <c r="B96" s="111">
        <v>3</v>
      </c>
      <c r="C96" s="214">
        <v>0.44555188367755799</v>
      </c>
      <c r="D96" s="286">
        <v>2.66474526473294E-2</v>
      </c>
      <c r="E96" s="214">
        <v>19.9981503267921</v>
      </c>
      <c r="F96" s="286">
        <v>2.1219049676682702</v>
      </c>
      <c r="G96" s="214">
        <v>0.44565335012979901</v>
      </c>
      <c r="H96" s="286">
        <v>2.6942833207809099E-2</v>
      </c>
      <c r="I96" s="214">
        <v>20.454658580468699</v>
      </c>
      <c r="J96" s="286">
        <v>1.9450147133356399</v>
      </c>
      <c r="K96" s="214">
        <v>0.43352331672817002</v>
      </c>
      <c r="L96" s="286">
        <v>2.7568354208376399E-2</v>
      </c>
      <c r="M96" s="214">
        <v>22.394074858981899</v>
      </c>
      <c r="N96" s="294">
        <v>1.98535517573623</v>
      </c>
    </row>
    <row r="97" spans="1:14" ht="13" customHeight="1" x14ac:dyDescent="0.35">
      <c r="A97" s="195" t="s">
        <v>411</v>
      </c>
      <c r="B97" s="187">
        <v>3</v>
      </c>
      <c r="C97" s="228">
        <v>0.39444454138167101</v>
      </c>
      <c r="D97" s="293">
        <v>9.0985910124936897E-3</v>
      </c>
      <c r="E97" s="228">
        <v>15.631004356253399</v>
      </c>
      <c r="F97" s="293">
        <v>0.66185971890470197</v>
      </c>
      <c r="G97" s="228">
        <v>0.39328432136732899</v>
      </c>
      <c r="H97" s="293">
        <v>9.14177105519722E-3</v>
      </c>
      <c r="I97" s="228">
        <v>16.3262792056968</v>
      </c>
      <c r="J97" s="293">
        <v>0.65463757940662504</v>
      </c>
      <c r="K97" s="228">
        <v>0.39003811765017299</v>
      </c>
      <c r="L97" s="293">
        <v>9.28378982999397E-3</v>
      </c>
      <c r="M97" s="228">
        <v>17.3394812723878</v>
      </c>
      <c r="N97" s="301">
        <v>0.67861468037599304</v>
      </c>
    </row>
    <row r="99" spans="1:14" x14ac:dyDescent="0.35">
      <c r="A99" s="201" t="s">
        <v>712</v>
      </c>
    </row>
    <row r="100" spans="1:14" x14ac:dyDescent="0.35">
      <c r="A100" s="201" t="s">
        <v>708</v>
      </c>
    </row>
    <row r="101" spans="1:14" x14ac:dyDescent="0.35">
      <c r="A101" s="201" t="s">
        <v>709</v>
      </c>
    </row>
    <row r="102" spans="1:14" x14ac:dyDescent="0.35">
      <c r="A102" s="201" t="s">
        <v>710</v>
      </c>
    </row>
    <row r="103" spans="1:14" x14ac:dyDescent="0.35">
      <c r="A103" s="201" t="s">
        <v>412</v>
      </c>
    </row>
    <row r="104" spans="1:14" x14ac:dyDescent="0.35">
      <c r="A104" s="201" t="s">
        <v>413</v>
      </c>
    </row>
    <row r="105" spans="1:14" x14ac:dyDescent="0.35">
      <c r="A105" s="201" t="s">
        <v>414</v>
      </c>
    </row>
    <row r="106" spans="1:14" x14ac:dyDescent="0.35">
      <c r="A106" s="201" t="s">
        <v>415</v>
      </c>
    </row>
    <row r="107" spans="1:14" x14ac:dyDescent="0.35">
      <c r="A107" s="170" t="str">
        <f>HYPERLINK("https://oecdcode.org/disclaimers/cyprus.html", "Information on data for Cyprus: https://oecdcode.org/disclaimers/cyprus.html")</f>
        <v>Information on data for Cyprus: https://oecdcode.org/disclaimers/cyprus.html</v>
      </c>
    </row>
    <row r="108" spans="1:14" x14ac:dyDescent="0.35">
      <c r="A108" s="201" t="s">
        <v>416</v>
      </c>
    </row>
  </sheetData>
  <mergeCells count="5">
    <mergeCell ref="B8:B10"/>
    <mergeCell ref="C9:F9"/>
    <mergeCell ref="G9:J9"/>
    <mergeCell ref="K9:N9"/>
    <mergeCell ref="C8:N8"/>
  </mergeCells>
  <conditionalFormatting sqref="C1:C200">
    <cfRule type="expression" dxfId="108" priority="3">
      <formula>ABS(C1/D1)&gt;1.95996398454005</formula>
    </cfRule>
  </conditionalFormatting>
  <conditionalFormatting sqref="G1:G200">
    <cfRule type="expression" dxfId="107" priority="2">
      <formula>ABS(G1/H1)&gt;1.95996398454005</formula>
    </cfRule>
  </conditionalFormatting>
  <conditionalFormatting sqref="K1:K200">
    <cfRule type="expression" dxfId="106" priority="1">
      <formula>ABS(K1/L1)&gt;1.95996398454005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107"/>
  <sheetViews>
    <sheetView showGridLines="0" zoomScale="80" zoomScaleNormal="80" workbookViewId="0">
      <selection activeCell="A4" sqref="A4"/>
    </sheetView>
  </sheetViews>
  <sheetFormatPr defaultColWidth="10.90625" defaultRowHeight="14.5" x14ac:dyDescent="0.35"/>
  <cols>
    <col min="1" max="1" width="28.54296875" customWidth="1"/>
    <col min="2" max="2" width="9" customWidth="1"/>
  </cols>
  <sheetData>
    <row r="1" spans="1:14" x14ac:dyDescent="0.35">
      <c r="A1" s="62" t="str">
        <f ca="1">RIGHT(CELL("Filename",A1),LEN(CELL("Filename",A1))-FIND("]",CELL("Filename",A1)))</f>
        <v>BMUL.UND.PQ20</v>
      </c>
      <c r="F1" s="70"/>
    </row>
    <row r="2" spans="1:14" x14ac:dyDescent="0.35">
      <c r="A2" s="23" t="s">
        <v>4</v>
      </c>
      <c r="B2" s="23"/>
    </row>
    <row r="3" spans="1:14" x14ac:dyDescent="0.35">
      <c r="A3" s="41" t="s">
        <v>133</v>
      </c>
      <c r="B3" s="41"/>
    </row>
    <row r="4" spans="1:14" x14ac:dyDescent="0.35">
      <c r="A4" s="168" t="str">
        <f>HYPERLINK("#'TOC'!A1", "Back to TOC")</f>
        <v>Back to TOC</v>
      </c>
      <c r="B4" s="41"/>
    </row>
    <row r="6" spans="1:14" ht="15.75" customHeight="1" x14ac:dyDescent="0.35"/>
    <row r="7" spans="1:14" ht="53.25" customHeight="1" x14ac:dyDescent="0.35">
      <c r="B7" s="450" t="s">
        <v>126</v>
      </c>
      <c r="C7" s="404" t="s">
        <v>134</v>
      </c>
      <c r="D7" s="405"/>
      <c r="E7" s="405"/>
      <c r="F7" s="453"/>
      <c r="G7" s="446" t="s">
        <v>9</v>
      </c>
      <c r="H7" s="447"/>
      <c r="I7" s="447"/>
      <c r="J7" s="449"/>
      <c r="K7" s="446" t="s">
        <v>10</v>
      </c>
      <c r="L7" s="447"/>
      <c r="M7" s="447"/>
      <c r="N7" s="448"/>
    </row>
    <row r="8" spans="1:14" ht="33.65" customHeight="1" x14ac:dyDescent="0.35">
      <c r="B8" s="451"/>
      <c r="C8" s="401" t="s">
        <v>135</v>
      </c>
      <c r="D8" s="403"/>
      <c r="E8" s="401" t="s">
        <v>206</v>
      </c>
      <c r="F8" s="403"/>
      <c r="G8" s="358" t="s">
        <v>135</v>
      </c>
      <c r="H8" s="360"/>
      <c r="I8" s="358" t="s">
        <v>206</v>
      </c>
      <c r="J8" s="359"/>
      <c r="K8" s="358" t="s">
        <v>135</v>
      </c>
      <c r="L8" s="360"/>
      <c r="M8" s="358" t="s">
        <v>206</v>
      </c>
      <c r="N8" s="361"/>
    </row>
    <row r="9" spans="1:14" ht="34.5" customHeight="1" x14ac:dyDescent="0.35">
      <c r="B9" s="451"/>
      <c r="C9" s="418" t="s">
        <v>137</v>
      </c>
      <c r="D9" s="344" t="s">
        <v>136</v>
      </c>
      <c r="E9" s="344" t="s">
        <v>205</v>
      </c>
      <c r="F9" s="383" t="s">
        <v>138</v>
      </c>
      <c r="G9" s="358" t="s">
        <v>137</v>
      </c>
      <c r="H9" s="359"/>
      <c r="I9" s="358" t="s">
        <v>205</v>
      </c>
      <c r="J9" s="359"/>
      <c r="K9" s="358" t="s">
        <v>137</v>
      </c>
      <c r="L9" s="359"/>
      <c r="M9" s="358" t="s">
        <v>205</v>
      </c>
      <c r="N9" s="361"/>
    </row>
    <row r="10" spans="1:14" ht="15" customHeight="1" x14ac:dyDescent="0.35">
      <c r="B10" s="452"/>
      <c r="C10" s="102" t="s">
        <v>11</v>
      </c>
      <c r="D10" s="97" t="s">
        <v>12</v>
      </c>
      <c r="E10" s="102" t="s">
        <v>11</v>
      </c>
      <c r="F10" s="97" t="s">
        <v>12</v>
      </c>
      <c r="G10" s="97" t="s">
        <v>13</v>
      </c>
      <c r="H10" s="97" t="s">
        <v>12</v>
      </c>
      <c r="I10" s="97" t="s">
        <v>13</v>
      </c>
      <c r="J10" s="97" t="s">
        <v>12</v>
      </c>
      <c r="K10" s="97" t="s">
        <v>13</v>
      </c>
      <c r="L10" s="97" t="s">
        <v>12</v>
      </c>
      <c r="M10" s="97" t="s">
        <v>13</v>
      </c>
      <c r="N10" s="112" t="s">
        <v>12</v>
      </c>
    </row>
    <row r="11" spans="1:14" x14ac:dyDescent="0.35">
      <c r="A11" s="53"/>
      <c r="B11" s="19"/>
      <c r="C11" s="54" t="s">
        <v>2552</v>
      </c>
      <c r="D11" s="55" t="s">
        <v>2553</v>
      </c>
      <c r="E11" s="54" t="s">
        <v>2554</v>
      </c>
      <c r="F11" s="55" t="s">
        <v>2555</v>
      </c>
      <c r="G11" s="56" t="s">
        <v>2556</v>
      </c>
      <c r="H11" s="56" t="s">
        <v>2557</v>
      </c>
      <c r="I11" s="56" t="s">
        <v>2558</v>
      </c>
      <c r="J11" s="56" t="s">
        <v>2559</v>
      </c>
      <c r="K11" s="56" t="s">
        <v>2560</v>
      </c>
      <c r="L11" s="56" t="s">
        <v>2561</v>
      </c>
      <c r="M11" s="56" t="s">
        <v>2562</v>
      </c>
      <c r="N11" s="113" t="s">
        <v>2563</v>
      </c>
    </row>
    <row r="12" spans="1:14" x14ac:dyDescent="0.35">
      <c r="A12" s="22" t="s">
        <v>14</v>
      </c>
      <c r="B12" s="19">
        <v>2</v>
      </c>
      <c r="C12" s="4">
        <v>88.318987441152402</v>
      </c>
      <c r="D12" s="5">
        <v>2.1935315166699998</v>
      </c>
      <c r="E12" s="4">
        <v>9.6451287077554895</v>
      </c>
      <c r="F12" s="5">
        <v>1.9791560115136499</v>
      </c>
      <c r="G12" s="6"/>
      <c r="H12" s="6"/>
      <c r="I12" s="6"/>
      <c r="J12" s="6"/>
      <c r="K12" s="6"/>
      <c r="L12" s="6"/>
      <c r="M12" s="6"/>
      <c r="N12" s="84"/>
    </row>
    <row r="13" spans="1:14" x14ac:dyDescent="0.35">
      <c r="A13" s="52" t="s">
        <v>15</v>
      </c>
      <c r="B13" s="19">
        <v>2</v>
      </c>
      <c r="C13" s="4">
        <v>74.956455333196402</v>
      </c>
      <c r="D13" s="5">
        <v>3.3737470083771202</v>
      </c>
      <c r="E13" s="4">
        <v>24.3314415673041</v>
      </c>
      <c r="F13" s="5">
        <v>3.2383243240966699</v>
      </c>
      <c r="G13" s="6"/>
      <c r="H13" s="6"/>
      <c r="I13" s="6"/>
      <c r="J13" s="6"/>
      <c r="K13" s="6"/>
      <c r="L13" s="6"/>
      <c r="M13" s="6"/>
      <c r="N13" s="84"/>
    </row>
    <row r="14" spans="1:14" x14ac:dyDescent="0.35">
      <c r="A14" s="52" t="s">
        <v>16</v>
      </c>
      <c r="B14" s="19">
        <v>2</v>
      </c>
      <c r="C14" s="4">
        <v>95.209105186451893</v>
      </c>
      <c r="D14" s="5">
        <v>1.4684006355138199</v>
      </c>
      <c r="E14" s="4">
        <v>4.3665126717060696</v>
      </c>
      <c r="F14" s="5">
        <v>1.40188703321408</v>
      </c>
      <c r="G14" s="6"/>
      <c r="H14" s="6"/>
      <c r="I14" s="6"/>
      <c r="J14" s="6"/>
      <c r="K14" s="6"/>
      <c r="L14" s="6"/>
      <c r="M14" s="6"/>
      <c r="N14" s="84"/>
    </row>
    <row r="15" spans="1:14" x14ac:dyDescent="0.35">
      <c r="A15" s="22" t="s">
        <v>17</v>
      </c>
      <c r="B15" s="19">
        <v>2</v>
      </c>
      <c r="C15" s="4">
        <v>73.548724755151198</v>
      </c>
      <c r="D15" s="5">
        <v>3.09630306083996</v>
      </c>
      <c r="E15" s="4">
        <v>16.310914876150999</v>
      </c>
      <c r="F15" s="5">
        <v>2.7362080078548598</v>
      </c>
      <c r="G15" s="6"/>
      <c r="H15" s="6"/>
      <c r="I15" s="6"/>
      <c r="J15" s="6"/>
      <c r="K15" s="6"/>
      <c r="L15" s="6"/>
      <c r="M15" s="6"/>
      <c r="N15" s="84"/>
    </row>
    <row r="16" spans="1:14" x14ac:dyDescent="0.35">
      <c r="A16" s="22" t="s">
        <v>18</v>
      </c>
      <c r="B16" s="19">
        <v>2</v>
      </c>
      <c r="C16" s="4">
        <v>88.817600966038199</v>
      </c>
      <c r="D16" s="5">
        <v>9.9805111760071993E-2</v>
      </c>
      <c r="E16" s="4">
        <v>11.182399033961801</v>
      </c>
      <c r="F16" s="5">
        <v>9.9805111760069204E-2</v>
      </c>
      <c r="G16" s="6"/>
      <c r="H16" s="6"/>
      <c r="I16" s="6"/>
      <c r="J16" s="6"/>
      <c r="K16" s="6"/>
      <c r="L16" s="6"/>
      <c r="M16" s="6"/>
      <c r="N16" s="84"/>
    </row>
    <row r="17" spans="1:14" x14ac:dyDescent="0.35">
      <c r="A17" s="52" t="s">
        <v>19</v>
      </c>
      <c r="B17" s="19">
        <v>2</v>
      </c>
      <c r="C17" s="4">
        <v>73.833377005215198</v>
      </c>
      <c r="D17" s="5">
        <v>3.1257301337845398</v>
      </c>
      <c r="E17" s="4">
        <v>26.328875232327398</v>
      </c>
      <c r="F17" s="5">
        <v>3.1246275423793599</v>
      </c>
      <c r="G17" s="6"/>
      <c r="H17" s="6"/>
      <c r="I17" s="6"/>
      <c r="J17" s="6"/>
      <c r="K17" s="6"/>
      <c r="L17" s="6"/>
      <c r="M17" s="6"/>
      <c r="N17" s="84"/>
    </row>
    <row r="18" spans="1:14" x14ac:dyDescent="0.35">
      <c r="A18" s="1" t="s">
        <v>20</v>
      </c>
      <c r="B18" s="19">
        <v>2</v>
      </c>
      <c r="C18" s="4">
        <v>62.576671876158301</v>
      </c>
      <c r="D18" s="5">
        <v>4.5760223506430497</v>
      </c>
      <c r="E18" s="4">
        <v>37.630274102725103</v>
      </c>
      <c r="F18" s="5">
        <v>4.5740014215574396</v>
      </c>
      <c r="G18" s="6"/>
      <c r="H18" s="6"/>
      <c r="I18" s="6"/>
      <c r="J18" s="6"/>
      <c r="K18" s="6"/>
      <c r="L18" s="6"/>
      <c r="M18" s="6"/>
      <c r="N18" s="84"/>
    </row>
    <row r="19" spans="1:14" x14ac:dyDescent="0.35">
      <c r="A19" s="1" t="s">
        <v>21</v>
      </c>
      <c r="B19" s="19">
        <v>2</v>
      </c>
      <c r="C19" s="4">
        <v>92.028097689605801</v>
      </c>
      <c r="D19" s="5">
        <v>2.6695762254028801</v>
      </c>
      <c r="E19" s="4">
        <v>7.90607760464236</v>
      </c>
      <c r="F19" s="5">
        <v>2.6459448888052899</v>
      </c>
      <c r="G19" s="6"/>
      <c r="H19" s="6"/>
      <c r="I19" s="6"/>
      <c r="J19" s="6"/>
      <c r="K19" s="6"/>
      <c r="L19" s="6"/>
      <c r="M19" s="6"/>
      <c r="N19" s="84"/>
    </row>
    <row r="20" spans="1:14" x14ac:dyDescent="0.35">
      <c r="A20" s="52" t="s">
        <v>22</v>
      </c>
      <c r="B20" s="19">
        <v>2</v>
      </c>
      <c r="C20" s="4">
        <v>81.677581985759801</v>
      </c>
      <c r="D20" s="5">
        <v>3.1254534685933399</v>
      </c>
      <c r="E20" s="4">
        <v>17.123908801671998</v>
      </c>
      <c r="F20" s="5">
        <v>3.1180747790567702</v>
      </c>
      <c r="G20" s="6"/>
      <c r="H20" s="6"/>
      <c r="I20" s="6"/>
      <c r="J20" s="6"/>
      <c r="K20" s="6"/>
      <c r="L20" s="6"/>
      <c r="M20" s="6"/>
      <c r="N20" s="84"/>
    </row>
    <row r="21" spans="1:14" x14ac:dyDescent="0.35">
      <c r="A21" s="52" t="s">
        <v>23</v>
      </c>
      <c r="B21" s="19">
        <v>2</v>
      </c>
      <c r="C21" s="4" t="s">
        <v>431</v>
      </c>
      <c r="D21" s="5" t="s">
        <v>431</v>
      </c>
      <c r="E21" s="4" t="s">
        <v>431</v>
      </c>
      <c r="F21" s="5" t="s">
        <v>431</v>
      </c>
      <c r="G21" s="6"/>
      <c r="H21" s="6"/>
      <c r="I21" s="6"/>
      <c r="J21" s="6"/>
      <c r="K21" s="6"/>
      <c r="L21" s="6"/>
      <c r="M21" s="6"/>
      <c r="N21" s="84"/>
    </row>
    <row r="22" spans="1:14" x14ac:dyDescent="0.35">
      <c r="A22" s="52" t="s">
        <v>24</v>
      </c>
      <c r="B22" s="19">
        <v>2</v>
      </c>
      <c r="C22" s="4">
        <v>97.123647307779905</v>
      </c>
      <c r="D22" s="5">
        <v>1.0872622211723899</v>
      </c>
      <c r="E22" s="4">
        <v>1.5679250991653</v>
      </c>
      <c r="F22" s="5">
        <v>0.69692536051637</v>
      </c>
      <c r="G22" s="6"/>
      <c r="H22" s="6"/>
      <c r="I22" s="6"/>
      <c r="J22" s="6"/>
      <c r="K22" s="6"/>
      <c r="L22" s="6"/>
      <c r="M22" s="6"/>
      <c r="N22" s="84"/>
    </row>
    <row r="23" spans="1:14" x14ac:dyDescent="0.35">
      <c r="A23" s="52" t="s">
        <v>25</v>
      </c>
      <c r="B23" s="19">
        <v>2</v>
      </c>
      <c r="C23" s="4">
        <v>77.872906740226995</v>
      </c>
      <c r="D23" s="5">
        <v>3.35821650609586</v>
      </c>
      <c r="E23" s="4">
        <v>19.703604942722801</v>
      </c>
      <c r="F23" s="5">
        <v>3.36117684875477</v>
      </c>
      <c r="G23" s="6"/>
      <c r="H23" s="6"/>
      <c r="I23" s="6"/>
      <c r="J23" s="6"/>
      <c r="K23" s="6"/>
      <c r="L23" s="6"/>
      <c r="M23" s="6"/>
      <c r="N23" s="84"/>
    </row>
    <row r="24" spans="1:14" x14ac:dyDescent="0.35">
      <c r="A24" s="22" t="s">
        <v>26</v>
      </c>
      <c r="B24" s="19">
        <v>2</v>
      </c>
      <c r="C24" s="4">
        <v>81.025653095651904</v>
      </c>
      <c r="D24" s="5">
        <v>3.6636329441658799</v>
      </c>
      <c r="E24" s="4">
        <v>9.9657226542881698</v>
      </c>
      <c r="F24" s="5">
        <v>2.4535396390414901</v>
      </c>
      <c r="G24" s="6"/>
      <c r="H24" s="6"/>
      <c r="I24" s="6"/>
      <c r="J24" s="6"/>
      <c r="K24" s="6"/>
      <c r="L24" s="6"/>
      <c r="M24" s="6"/>
      <c r="N24" s="84"/>
    </row>
    <row r="25" spans="1:14" x14ac:dyDescent="0.35">
      <c r="A25" s="52" t="s">
        <v>27</v>
      </c>
      <c r="B25" s="19">
        <v>2</v>
      </c>
      <c r="C25" s="4">
        <v>90.523146851632404</v>
      </c>
      <c r="D25" s="5">
        <v>2.0343837512362102</v>
      </c>
      <c r="E25" s="4">
        <v>9.2934536044635792</v>
      </c>
      <c r="F25" s="5">
        <v>2.02356977717736</v>
      </c>
      <c r="G25" s="6"/>
      <c r="H25" s="6"/>
      <c r="I25" s="6"/>
      <c r="J25" s="6"/>
      <c r="K25" s="6"/>
      <c r="L25" s="6"/>
      <c r="M25" s="6"/>
      <c r="N25" s="84"/>
    </row>
    <row r="26" spans="1:14" x14ac:dyDescent="0.35">
      <c r="A26" s="37" t="s">
        <v>28</v>
      </c>
      <c r="B26" s="19">
        <v>2</v>
      </c>
      <c r="C26" s="4">
        <v>90.517109978808506</v>
      </c>
      <c r="D26" s="5">
        <v>0.159440439335788</v>
      </c>
      <c r="E26" s="4">
        <v>9.8167017773867897</v>
      </c>
      <c r="F26" s="5">
        <v>0.16231620855919099</v>
      </c>
      <c r="G26" s="6"/>
      <c r="H26" s="6"/>
      <c r="I26" s="6"/>
      <c r="J26" s="6"/>
      <c r="K26" s="6"/>
      <c r="L26" s="6"/>
      <c r="M26" s="6"/>
      <c r="N26" s="84"/>
    </row>
    <row r="27" spans="1:14" x14ac:dyDescent="0.35">
      <c r="A27" s="52" t="s">
        <v>29</v>
      </c>
      <c r="B27" s="19">
        <v>2</v>
      </c>
      <c r="C27" s="4">
        <v>89.444055776196393</v>
      </c>
      <c r="D27" s="5">
        <v>1.8090883248354701</v>
      </c>
      <c r="E27" s="4">
        <v>10.5559442238036</v>
      </c>
      <c r="F27" s="5">
        <v>1.8090883248354701</v>
      </c>
      <c r="G27" s="6"/>
      <c r="H27" s="6"/>
      <c r="I27" s="6"/>
      <c r="J27" s="6"/>
      <c r="K27" s="6"/>
      <c r="L27" s="6"/>
      <c r="M27" s="6"/>
      <c r="N27" s="84"/>
    </row>
    <row r="28" spans="1:14" x14ac:dyDescent="0.35">
      <c r="A28" s="52" t="s">
        <v>30</v>
      </c>
      <c r="B28" s="19">
        <v>2</v>
      </c>
      <c r="C28" s="4">
        <v>68.338461788658904</v>
      </c>
      <c r="D28" s="5">
        <v>4.0951626174050899</v>
      </c>
      <c r="E28" s="4">
        <v>23.392683145055798</v>
      </c>
      <c r="F28" s="5">
        <v>3.8729675318537198</v>
      </c>
      <c r="G28" s="6"/>
      <c r="H28" s="6"/>
      <c r="I28" s="6"/>
      <c r="J28" s="6"/>
      <c r="K28" s="6"/>
      <c r="L28" s="6"/>
      <c r="M28" s="6"/>
      <c r="N28" s="84"/>
    </row>
    <row r="29" spans="1:14" x14ac:dyDescent="0.35">
      <c r="A29" s="52" t="s">
        <v>31</v>
      </c>
      <c r="B29" s="19">
        <v>2</v>
      </c>
      <c r="C29" s="4">
        <v>48.078306698118098</v>
      </c>
      <c r="D29" s="5">
        <v>3.9884277682488398</v>
      </c>
      <c r="E29" s="4">
        <v>42.9745215757181</v>
      </c>
      <c r="F29" s="5">
        <v>3.9153841061722199</v>
      </c>
      <c r="G29" s="6"/>
      <c r="H29" s="6"/>
      <c r="I29" s="6"/>
      <c r="J29" s="6"/>
      <c r="K29" s="6"/>
      <c r="L29" s="6"/>
      <c r="M29" s="6"/>
      <c r="N29" s="84"/>
    </row>
    <row r="30" spans="1:14" x14ac:dyDescent="0.35">
      <c r="A30" s="52" t="s">
        <v>32</v>
      </c>
      <c r="B30" s="19">
        <v>2</v>
      </c>
      <c r="C30" s="4">
        <v>78.945906763511402</v>
      </c>
      <c r="D30" s="5">
        <v>3.0802728165845599</v>
      </c>
      <c r="E30" s="4">
        <v>5.5961663319433104</v>
      </c>
      <c r="F30" s="5">
        <v>1.51076821082702</v>
      </c>
      <c r="G30" s="6"/>
      <c r="H30" s="6"/>
      <c r="I30" s="6"/>
      <c r="J30" s="6"/>
      <c r="K30" s="6"/>
      <c r="L30" s="6"/>
      <c r="M30" s="6"/>
      <c r="N30" s="84"/>
    </row>
    <row r="31" spans="1:14" x14ac:dyDescent="0.35">
      <c r="A31" s="52" t="s">
        <v>33</v>
      </c>
      <c r="B31" s="19">
        <v>2</v>
      </c>
      <c r="C31" s="4">
        <v>88.615347975988399</v>
      </c>
      <c r="D31" s="5">
        <v>2.69310311245393</v>
      </c>
      <c r="E31" s="4">
        <v>8.1756625576045394</v>
      </c>
      <c r="F31" s="5">
        <v>2.2487503783918799</v>
      </c>
      <c r="G31" s="6"/>
      <c r="H31" s="6"/>
      <c r="I31" s="6"/>
      <c r="J31" s="6"/>
      <c r="K31" s="6"/>
      <c r="L31" s="6"/>
      <c r="M31" s="6"/>
      <c r="N31" s="84"/>
    </row>
    <row r="32" spans="1:14" x14ac:dyDescent="0.35">
      <c r="A32" s="52" t="s">
        <v>34</v>
      </c>
      <c r="B32" s="19">
        <v>2</v>
      </c>
      <c r="C32" s="4">
        <v>96.259867186797706</v>
      </c>
      <c r="D32" s="5">
        <v>1.2411909281623701</v>
      </c>
      <c r="E32" s="4">
        <v>2.0869548774196698</v>
      </c>
      <c r="F32" s="5">
        <v>0.99756825955962403</v>
      </c>
      <c r="G32" s="6"/>
      <c r="H32" s="6"/>
      <c r="I32" s="6"/>
      <c r="J32" s="6"/>
      <c r="K32" s="6"/>
      <c r="L32" s="6"/>
      <c r="M32" s="6"/>
      <c r="N32" s="84"/>
    </row>
    <row r="33" spans="1:14" x14ac:dyDescent="0.35">
      <c r="A33" s="52" t="s">
        <v>35</v>
      </c>
      <c r="B33" s="19">
        <v>2</v>
      </c>
      <c r="C33" s="4">
        <v>77.740473927340005</v>
      </c>
      <c r="D33" s="5">
        <v>7.9714171510075899E-2</v>
      </c>
      <c r="E33" s="4">
        <v>17.870292290841299</v>
      </c>
      <c r="F33" s="5">
        <v>6.95397468636164E-2</v>
      </c>
      <c r="G33" s="6"/>
      <c r="H33" s="6"/>
      <c r="I33" s="6"/>
      <c r="J33" s="6"/>
      <c r="K33" s="6"/>
      <c r="L33" s="6"/>
      <c r="M33" s="6"/>
      <c r="N33" s="84"/>
    </row>
    <row r="34" spans="1:14" x14ac:dyDescent="0.35">
      <c r="A34" s="52" t="s">
        <v>36</v>
      </c>
      <c r="B34" s="19">
        <v>2</v>
      </c>
      <c r="C34" s="4">
        <v>49.223452306879203</v>
      </c>
      <c r="D34" s="5">
        <v>4.3101383150631998</v>
      </c>
      <c r="E34" s="4">
        <v>46.966002005518199</v>
      </c>
      <c r="F34" s="5">
        <v>4.1712673785278902</v>
      </c>
      <c r="G34" s="6"/>
      <c r="H34" s="6"/>
      <c r="I34" s="6"/>
      <c r="J34" s="6"/>
      <c r="K34" s="6"/>
      <c r="L34" s="6"/>
      <c r="M34" s="6"/>
      <c r="N34" s="84"/>
    </row>
    <row r="35" spans="1:14" x14ac:dyDescent="0.35">
      <c r="A35" s="52" t="s">
        <v>37</v>
      </c>
      <c r="B35" s="19">
        <v>2</v>
      </c>
      <c r="C35" s="4">
        <v>95.151952658479203</v>
      </c>
      <c r="D35" s="5">
        <v>1.54797046368141</v>
      </c>
      <c r="E35" s="4">
        <v>4.8480473415207603</v>
      </c>
      <c r="F35" s="5">
        <v>1.5479704636814</v>
      </c>
      <c r="G35" s="6"/>
      <c r="H35" s="6"/>
      <c r="I35" s="6"/>
      <c r="J35" s="6"/>
      <c r="K35" s="6"/>
      <c r="L35" s="6"/>
      <c r="M35" s="6"/>
      <c r="N35" s="84"/>
    </row>
    <row r="36" spans="1:14" x14ac:dyDescent="0.35">
      <c r="A36" s="52" t="s">
        <v>38</v>
      </c>
      <c r="B36" s="19">
        <v>2</v>
      </c>
      <c r="C36" s="4">
        <v>56.438268625328298</v>
      </c>
      <c r="D36" s="5">
        <v>3.6119411205296599</v>
      </c>
      <c r="E36" s="4">
        <v>43.421948937962703</v>
      </c>
      <c r="F36" s="5">
        <v>3.6212627029024902</v>
      </c>
      <c r="G36" s="6"/>
      <c r="H36" s="6"/>
      <c r="I36" s="6"/>
      <c r="J36" s="6"/>
      <c r="K36" s="6"/>
      <c r="L36" s="6"/>
      <c r="M36" s="6"/>
      <c r="N36" s="84"/>
    </row>
    <row r="37" spans="1:14" x14ac:dyDescent="0.35">
      <c r="A37" s="52" t="s">
        <v>39</v>
      </c>
      <c r="B37" s="19">
        <v>2</v>
      </c>
      <c r="C37" s="4">
        <v>57.5857327817914</v>
      </c>
      <c r="D37" s="5">
        <v>3.2331102615063201</v>
      </c>
      <c r="E37" s="4">
        <v>40.008231649573702</v>
      </c>
      <c r="F37" s="5">
        <v>3.2236136482976501</v>
      </c>
      <c r="G37" s="6"/>
      <c r="H37" s="6"/>
      <c r="I37" s="6"/>
      <c r="J37" s="6"/>
      <c r="K37" s="6"/>
      <c r="L37" s="6"/>
      <c r="M37" s="6"/>
      <c r="N37" s="84"/>
    </row>
    <row r="38" spans="1:14" x14ac:dyDescent="0.35">
      <c r="A38" s="52" t="s">
        <v>40</v>
      </c>
      <c r="B38" s="19">
        <v>2</v>
      </c>
      <c r="C38" s="4">
        <v>95.758090117200695</v>
      </c>
      <c r="D38" s="5">
        <v>1.9212164560090099</v>
      </c>
      <c r="E38" s="4">
        <v>3.5243629576561801</v>
      </c>
      <c r="F38" s="5">
        <v>1.79588169819927</v>
      </c>
      <c r="G38" s="6"/>
      <c r="H38" s="6"/>
      <c r="I38" s="6"/>
      <c r="J38" s="6"/>
      <c r="K38" s="6"/>
      <c r="L38" s="6"/>
      <c r="M38" s="6"/>
      <c r="N38" s="84"/>
    </row>
    <row r="39" spans="1:14" x14ac:dyDescent="0.35">
      <c r="A39" s="38" t="s">
        <v>41</v>
      </c>
      <c r="B39" s="19">
        <v>2</v>
      </c>
      <c r="C39" s="4">
        <v>78.203549915686907</v>
      </c>
      <c r="D39" s="5">
        <v>2.9662293668542699</v>
      </c>
      <c r="E39" s="4">
        <v>18.5011357105566</v>
      </c>
      <c r="F39" s="5">
        <v>2.6166358509868299</v>
      </c>
      <c r="G39" s="6"/>
      <c r="H39" s="6"/>
      <c r="I39" s="6"/>
      <c r="J39" s="6"/>
      <c r="K39" s="6"/>
      <c r="L39" s="6"/>
      <c r="M39" s="6"/>
      <c r="N39" s="84"/>
    </row>
    <row r="40" spans="1:14" x14ac:dyDescent="0.35">
      <c r="A40" s="52" t="s">
        <v>42</v>
      </c>
      <c r="B40" s="19">
        <v>2</v>
      </c>
      <c r="C40" s="4">
        <v>68.283313046765301</v>
      </c>
      <c r="D40" s="5">
        <v>2.81115467867988</v>
      </c>
      <c r="E40" s="4">
        <v>31.716686953234699</v>
      </c>
      <c r="F40" s="5">
        <v>2.81115467867988</v>
      </c>
      <c r="G40" s="6"/>
      <c r="H40" s="6"/>
      <c r="I40" s="6"/>
      <c r="J40" s="6"/>
      <c r="K40" s="6"/>
      <c r="L40" s="6"/>
      <c r="M40" s="6"/>
      <c r="N40" s="84"/>
    </row>
    <row r="41" spans="1:14" x14ac:dyDescent="0.35">
      <c r="A41" s="52" t="s">
        <v>43</v>
      </c>
      <c r="B41" s="19">
        <v>2</v>
      </c>
      <c r="C41" s="4">
        <v>68.542790504423706</v>
      </c>
      <c r="D41" s="5">
        <v>3.9942699795262002</v>
      </c>
      <c r="E41" s="4">
        <v>30.766077278297601</v>
      </c>
      <c r="F41" s="5">
        <v>3.92914824452102</v>
      </c>
      <c r="G41" s="6"/>
      <c r="H41" s="6"/>
      <c r="I41" s="6"/>
      <c r="J41" s="6"/>
      <c r="K41" s="6"/>
      <c r="L41" s="6"/>
      <c r="M41" s="6"/>
      <c r="N41" s="84"/>
    </row>
    <row r="42" spans="1:14" x14ac:dyDescent="0.35">
      <c r="A42" s="52" t="s">
        <v>44</v>
      </c>
      <c r="B42" s="19">
        <v>2</v>
      </c>
      <c r="C42" s="4">
        <v>89.499432037247104</v>
      </c>
      <c r="D42" s="5">
        <v>1.7966363630229599E-5</v>
      </c>
      <c r="E42" s="4">
        <v>10.0946108023095</v>
      </c>
      <c r="F42" s="5">
        <v>1.6717480979496898E-5</v>
      </c>
      <c r="G42" s="6"/>
      <c r="H42" s="6"/>
      <c r="I42" s="6"/>
      <c r="J42" s="6"/>
      <c r="K42" s="6"/>
      <c r="L42" s="6"/>
      <c r="M42" s="6"/>
      <c r="N42" s="84"/>
    </row>
    <row r="43" spans="1:14" x14ac:dyDescent="0.35">
      <c r="A43" s="22" t="s">
        <v>45</v>
      </c>
      <c r="B43" s="19">
        <v>2</v>
      </c>
      <c r="C43" s="4">
        <v>77.486962824372995</v>
      </c>
      <c r="D43" s="5">
        <v>4.5735146075492998E-2</v>
      </c>
      <c r="E43" s="4">
        <v>25.422357489989398</v>
      </c>
      <c r="F43" s="5">
        <v>4.2822065764625099E-2</v>
      </c>
      <c r="G43" s="6"/>
      <c r="H43" s="6"/>
      <c r="I43" s="6"/>
      <c r="J43" s="6"/>
      <c r="K43" s="6"/>
      <c r="L43" s="6"/>
      <c r="M43" s="6"/>
      <c r="N43" s="84"/>
    </row>
    <row r="44" spans="1:14" x14ac:dyDescent="0.35">
      <c r="A44" s="22" t="s">
        <v>46</v>
      </c>
      <c r="B44" s="19">
        <v>2</v>
      </c>
      <c r="C44" s="4">
        <v>61.833826364228798</v>
      </c>
      <c r="D44" s="5">
        <v>3.2727205580811098</v>
      </c>
      <c r="E44" s="4">
        <v>33.387161031887402</v>
      </c>
      <c r="F44" s="5">
        <v>2.8270438977641299</v>
      </c>
      <c r="G44" s="6"/>
      <c r="H44" s="6"/>
      <c r="I44" s="6"/>
      <c r="J44" s="6"/>
      <c r="K44" s="6"/>
      <c r="L44" s="6"/>
      <c r="M44" s="6"/>
      <c r="N44" s="84"/>
    </row>
    <row r="45" spans="1:14" x14ac:dyDescent="0.35">
      <c r="A45" s="22" t="s">
        <v>47</v>
      </c>
      <c r="B45" s="19">
        <v>2</v>
      </c>
      <c r="C45" s="4">
        <v>89.007836645850304</v>
      </c>
      <c r="D45" s="5">
        <v>2.5732924825933101</v>
      </c>
      <c r="E45" s="4">
        <v>10.9439723558728</v>
      </c>
      <c r="F45" s="5">
        <v>2.56187424666465</v>
      </c>
      <c r="G45" s="6"/>
      <c r="H45" s="6"/>
      <c r="I45" s="6"/>
      <c r="J45" s="6"/>
      <c r="K45" s="6"/>
      <c r="L45" s="6"/>
      <c r="M45" s="6"/>
      <c r="N45" s="84"/>
    </row>
    <row r="46" spans="1:14" x14ac:dyDescent="0.35">
      <c r="A46" s="22" t="s">
        <v>48</v>
      </c>
      <c r="B46" s="19">
        <v>2</v>
      </c>
      <c r="C46" s="4">
        <v>92.170172984401503</v>
      </c>
      <c r="D46" s="5">
        <v>1.94985544892667</v>
      </c>
      <c r="E46" s="4">
        <v>4.5426790177054697</v>
      </c>
      <c r="F46" s="5">
        <v>1.3478692440360001</v>
      </c>
      <c r="G46" s="6"/>
      <c r="H46" s="6"/>
      <c r="I46" s="6"/>
      <c r="J46" s="6"/>
      <c r="K46" s="6"/>
      <c r="L46" s="6"/>
      <c r="M46" s="6"/>
      <c r="N46" s="84"/>
    </row>
    <row r="47" spans="1:14" x14ac:dyDescent="0.35">
      <c r="A47" s="52" t="s">
        <v>49</v>
      </c>
      <c r="B47" s="19">
        <v>2</v>
      </c>
      <c r="C47" s="4">
        <v>85.018163479277604</v>
      </c>
      <c r="D47" s="5">
        <v>2.46354446675107</v>
      </c>
      <c r="E47" s="4">
        <v>13.416588606505901</v>
      </c>
      <c r="F47" s="5">
        <v>2.2897832908576601</v>
      </c>
      <c r="G47" s="6"/>
      <c r="H47" s="6"/>
      <c r="I47" s="6"/>
      <c r="J47" s="6"/>
      <c r="K47" s="6"/>
      <c r="L47" s="6"/>
      <c r="M47" s="6"/>
      <c r="N47" s="84"/>
    </row>
    <row r="48" spans="1:14" x14ac:dyDescent="0.35">
      <c r="A48" s="52" t="s">
        <v>50</v>
      </c>
      <c r="B48" s="19">
        <v>2</v>
      </c>
      <c r="C48" s="4">
        <v>97.010863220548899</v>
      </c>
      <c r="D48" s="5">
        <v>1.1878241597802399</v>
      </c>
      <c r="E48" s="4">
        <v>2.9891367794510799</v>
      </c>
      <c r="F48" s="5">
        <v>1.1878241597802399</v>
      </c>
      <c r="G48" s="6"/>
      <c r="H48" s="6"/>
      <c r="I48" s="6"/>
      <c r="J48" s="6"/>
      <c r="K48" s="6"/>
      <c r="L48" s="6"/>
      <c r="M48" s="6"/>
      <c r="N48" s="84"/>
    </row>
    <row r="49" spans="1:14" x14ac:dyDescent="0.35">
      <c r="A49" s="52" t="s">
        <v>51</v>
      </c>
      <c r="B49" s="19">
        <v>2</v>
      </c>
      <c r="C49" s="4">
        <v>55.779313802178997</v>
      </c>
      <c r="D49" s="5">
        <v>2.8388378790334401</v>
      </c>
      <c r="E49" s="4">
        <v>42.4071189097548</v>
      </c>
      <c r="F49" s="5">
        <v>2.9754896950717602</v>
      </c>
      <c r="G49" s="6"/>
      <c r="H49" s="6"/>
      <c r="I49" s="6"/>
      <c r="J49" s="6"/>
      <c r="K49" s="6"/>
      <c r="L49" s="6"/>
      <c r="M49" s="6"/>
      <c r="N49" s="84"/>
    </row>
    <row r="50" spans="1:14" x14ac:dyDescent="0.35">
      <c r="A50" s="22" t="s">
        <v>52</v>
      </c>
      <c r="B50" s="19">
        <v>2</v>
      </c>
      <c r="C50" s="4">
        <v>88.730826412243005</v>
      </c>
      <c r="D50" s="5">
        <v>2.51641956063524</v>
      </c>
      <c r="E50" s="4">
        <v>11.269173587757001</v>
      </c>
      <c r="F50" s="5">
        <v>2.51641956063524</v>
      </c>
      <c r="G50" s="6"/>
      <c r="H50" s="6"/>
      <c r="I50" s="6"/>
      <c r="J50" s="6"/>
      <c r="K50" s="6"/>
      <c r="L50" s="6"/>
      <c r="M50" s="6"/>
      <c r="N50" s="84"/>
    </row>
    <row r="51" spans="1:14" x14ac:dyDescent="0.35">
      <c r="A51" s="37" t="s">
        <v>53</v>
      </c>
      <c r="B51" s="19">
        <v>2</v>
      </c>
      <c r="C51" s="4">
        <v>80.616596767582294</v>
      </c>
      <c r="D51" s="5">
        <v>2.6483563433852999</v>
      </c>
      <c r="E51" s="4">
        <v>20.578223683729</v>
      </c>
      <c r="F51" s="5">
        <v>2.6524344236210302</v>
      </c>
      <c r="G51" s="6"/>
      <c r="H51" s="6"/>
      <c r="I51" s="6"/>
      <c r="J51" s="6"/>
      <c r="K51" s="6"/>
      <c r="L51" s="6"/>
      <c r="M51" s="6"/>
      <c r="N51" s="84"/>
    </row>
    <row r="52" spans="1:14" x14ac:dyDescent="0.35">
      <c r="A52" s="52" t="s">
        <v>54</v>
      </c>
      <c r="B52" s="19">
        <v>2</v>
      </c>
      <c r="C52" s="4">
        <v>19.424523397554701</v>
      </c>
      <c r="D52" s="5">
        <v>2.8789165368708902</v>
      </c>
      <c r="E52" s="4">
        <v>80.812410575248506</v>
      </c>
      <c r="F52" s="5">
        <v>2.8524422313907301</v>
      </c>
      <c r="G52" s="6"/>
      <c r="H52" s="6"/>
      <c r="I52" s="6"/>
      <c r="J52" s="6"/>
      <c r="K52" s="6"/>
      <c r="L52" s="6"/>
      <c r="M52" s="6"/>
      <c r="N52" s="84"/>
    </row>
    <row r="53" spans="1:14" x14ac:dyDescent="0.35">
      <c r="A53" s="52" t="s">
        <v>55</v>
      </c>
      <c r="B53" s="19">
        <v>2</v>
      </c>
      <c r="C53" s="4">
        <v>91.801434290479904</v>
      </c>
      <c r="D53" s="5">
        <v>1.89304869941271</v>
      </c>
      <c r="E53" s="4">
        <v>7.9149873350893696</v>
      </c>
      <c r="F53" s="5">
        <v>1.8728158169520699</v>
      </c>
      <c r="G53" s="6"/>
      <c r="H53" s="6"/>
      <c r="I53" s="6"/>
      <c r="J53" s="6"/>
      <c r="K53" s="6"/>
      <c r="L53" s="6"/>
      <c r="M53" s="6"/>
      <c r="N53" s="84"/>
    </row>
    <row r="54" spans="1:14" x14ac:dyDescent="0.35">
      <c r="A54" s="52" t="s">
        <v>56</v>
      </c>
      <c r="B54" s="19">
        <v>2</v>
      </c>
      <c r="C54" s="4">
        <v>88.381759450636906</v>
      </c>
      <c r="D54" s="5">
        <v>2.5030646825326599</v>
      </c>
      <c r="E54" s="4">
        <v>9.5645939682633294</v>
      </c>
      <c r="F54" s="5">
        <v>2.2887405948403599</v>
      </c>
      <c r="G54" s="6"/>
      <c r="H54" s="6"/>
      <c r="I54" s="6"/>
      <c r="J54" s="6"/>
      <c r="K54" s="6"/>
      <c r="L54" s="6"/>
      <c r="M54" s="6"/>
      <c r="N54" s="84"/>
    </row>
    <row r="55" spans="1:14" x14ac:dyDescent="0.35">
      <c r="A55" s="52" t="s">
        <v>57</v>
      </c>
      <c r="B55" s="19">
        <v>2</v>
      </c>
      <c r="C55" s="4">
        <v>62.394054583630499</v>
      </c>
      <c r="D55" s="5">
        <v>3.0632420575481798</v>
      </c>
      <c r="E55" s="4">
        <v>30.0558367978673</v>
      </c>
      <c r="F55" s="5">
        <v>2.8985429323925298</v>
      </c>
      <c r="G55" s="6"/>
      <c r="H55" s="6"/>
      <c r="I55" s="6"/>
      <c r="J55" s="6"/>
      <c r="K55" s="6"/>
      <c r="L55" s="6"/>
      <c r="M55" s="6"/>
      <c r="N55" s="84"/>
    </row>
    <row r="56" spans="1:14" x14ac:dyDescent="0.35">
      <c r="A56" s="52" t="s">
        <v>58</v>
      </c>
      <c r="B56" s="19">
        <v>2</v>
      </c>
      <c r="C56" s="4">
        <v>92.857093879797603</v>
      </c>
      <c r="D56" s="5">
        <v>1.36640933685423</v>
      </c>
      <c r="E56" s="4">
        <v>5.67137066233198</v>
      </c>
      <c r="F56" s="5">
        <v>1.1521498908571399</v>
      </c>
      <c r="G56" s="6"/>
      <c r="H56" s="6"/>
      <c r="I56" s="6"/>
      <c r="J56" s="6"/>
      <c r="K56" s="6"/>
      <c r="L56" s="6"/>
      <c r="M56" s="6"/>
      <c r="N56" s="84"/>
    </row>
    <row r="57" spans="1:14" x14ac:dyDescent="0.35">
      <c r="A57" s="52" t="s">
        <v>59</v>
      </c>
      <c r="B57" s="19">
        <v>2</v>
      </c>
      <c r="C57" s="4">
        <v>92.394532679489103</v>
      </c>
      <c r="D57" s="5">
        <v>2.1401888177589199</v>
      </c>
      <c r="E57" s="4">
        <v>6.04156877038315</v>
      </c>
      <c r="F57" s="5">
        <v>2.0935094254971398</v>
      </c>
      <c r="G57" s="6"/>
      <c r="H57" s="6"/>
      <c r="I57" s="6"/>
      <c r="J57" s="6"/>
      <c r="K57" s="6"/>
      <c r="L57" s="6"/>
      <c r="M57" s="6"/>
      <c r="N57" s="84"/>
    </row>
    <row r="58" spans="1:14" x14ac:dyDescent="0.35">
      <c r="A58" s="52" t="s">
        <v>60</v>
      </c>
      <c r="B58" s="19">
        <v>2</v>
      </c>
      <c r="C58" s="4">
        <v>91.849181757896503</v>
      </c>
      <c r="D58" s="5">
        <v>2.0751536435565701</v>
      </c>
      <c r="E58" s="4">
        <v>6.5133644471487102</v>
      </c>
      <c r="F58" s="5">
        <v>1.8209870936366199</v>
      </c>
      <c r="G58" s="6"/>
      <c r="H58" s="6"/>
      <c r="I58" s="6"/>
      <c r="J58" s="6"/>
      <c r="K58" s="6"/>
      <c r="L58" s="6"/>
      <c r="M58" s="6"/>
      <c r="N58" s="84"/>
    </row>
    <row r="59" spans="1:14" x14ac:dyDescent="0.35">
      <c r="A59" s="52" t="s">
        <v>61</v>
      </c>
      <c r="B59" s="19">
        <v>2</v>
      </c>
      <c r="C59" s="4">
        <v>51.974808676581198</v>
      </c>
      <c r="D59" s="5">
        <v>4.0962191818794897</v>
      </c>
      <c r="E59" s="4">
        <v>47.069299032746699</v>
      </c>
      <c r="F59" s="5">
        <v>4.2090451082210398</v>
      </c>
      <c r="G59" s="6"/>
      <c r="H59" s="6"/>
      <c r="I59" s="6"/>
      <c r="J59" s="6"/>
      <c r="K59" s="6"/>
      <c r="L59" s="6"/>
      <c r="M59" s="6"/>
      <c r="N59" s="84"/>
    </row>
    <row r="60" spans="1:14" x14ac:dyDescent="0.35">
      <c r="A60" s="52" t="s">
        <v>62</v>
      </c>
      <c r="B60" s="19">
        <v>2</v>
      </c>
      <c r="C60" s="4">
        <v>68.454366387376396</v>
      </c>
      <c r="D60" s="5">
        <v>4.3752977273432299</v>
      </c>
      <c r="E60" s="4">
        <v>31.793203515768901</v>
      </c>
      <c r="F60" s="5">
        <v>4.3754582505972701</v>
      </c>
      <c r="G60" s="6"/>
      <c r="H60" s="6"/>
      <c r="I60" s="6"/>
      <c r="J60" s="6"/>
      <c r="K60" s="6"/>
      <c r="L60" s="6"/>
      <c r="M60" s="6"/>
      <c r="N60" s="84"/>
    </row>
    <row r="61" spans="1:14" x14ac:dyDescent="0.35">
      <c r="A61" s="22" t="s">
        <v>63</v>
      </c>
      <c r="B61" s="19">
        <v>2</v>
      </c>
      <c r="C61" s="4">
        <v>95.089074431675797</v>
      </c>
      <c r="D61" s="5">
        <v>1.55817251039718</v>
      </c>
      <c r="E61" s="4">
        <v>4.4619601980288</v>
      </c>
      <c r="F61" s="5">
        <v>1.4898760591989</v>
      </c>
      <c r="G61" s="6"/>
      <c r="H61" s="6"/>
      <c r="I61" s="6"/>
      <c r="J61" s="6"/>
      <c r="K61" s="6"/>
      <c r="L61" s="6"/>
      <c r="M61" s="6"/>
      <c r="N61" s="84"/>
    </row>
    <row r="62" spans="1:14" x14ac:dyDescent="0.35">
      <c r="A62" s="52" t="s">
        <v>64</v>
      </c>
      <c r="B62" s="19">
        <v>2</v>
      </c>
      <c r="C62" s="4">
        <v>62.622039136517699</v>
      </c>
      <c r="D62" s="5">
        <v>3.5971572598200501</v>
      </c>
      <c r="E62" s="4">
        <v>36.8464396458618</v>
      </c>
      <c r="F62" s="5">
        <v>3.5696507152724601</v>
      </c>
      <c r="G62" s="6"/>
      <c r="H62" s="6"/>
      <c r="I62" s="6"/>
      <c r="J62" s="6"/>
      <c r="K62" s="6"/>
      <c r="L62" s="6"/>
      <c r="M62" s="6"/>
      <c r="N62" s="84"/>
    </row>
    <row r="63" spans="1:14" x14ac:dyDescent="0.35">
      <c r="A63" s="39" t="s">
        <v>65</v>
      </c>
      <c r="B63" s="40">
        <v>2</v>
      </c>
      <c r="C63" s="42">
        <v>80.880301368650606</v>
      </c>
      <c r="D63" s="43">
        <v>0.54258113790534201</v>
      </c>
      <c r="E63" s="42">
        <v>16.430288480269901</v>
      </c>
      <c r="F63" s="43">
        <v>0.50431919803257097</v>
      </c>
      <c r="G63" s="6"/>
      <c r="H63" s="6"/>
      <c r="I63" s="6"/>
      <c r="J63" s="6"/>
      <c r="K63" s="6"/>
      <c r="L63" s="6"/>
      <c r="M63" s="6"/>
      <c r="N63" s="84"/>
    </row>
    <row r="64" spans="1:14" x14ac:dyDescent="0.35">
      <c r="A64" s="44" t="s">
        <v>66</v>
      </c>
      <c r="B64" s="46">
        <v>2</v>
      </c>
      <c r="C64" s="47">
        <v>90.040296821177293</v>
      </c>
      <c r="D64" s="48">
        <v>0.66842356402385805</v>
      </c>
      <c r="E64" s="47">
        <v>7.9913138444362799</v>
      </c>
      <c r="F64" s="48">
        <v>0.56567911064309095</v>
      </c>
      <c r="G64" s="6"/>
      <c r="H64" s="6"/>
      <c r="I64" s="6"/>
      <c r="J64" s="6"/>
      <c r="K64" s="6"/>
      <c r="L64" s="6"/>
      <c r="M64" s="6"/>
      <c r="N64" s="84"/>
    </row>
    <row r="65" spans="1:14" x14ac:dyDescent="0.35">
      <c r="A65" s="49" t="s">
        <v>67</v>
      </c>
      <c r="B65" s="50">
        <v>2</v>
      </c>
      <c r="C65" s="26">
        <v>78.425640206870796</v>
      </c>
      <c r="D65" s="27">
        <v>0.39096511086746299</v>
      </c>
      <c r="E65" s="26">
        <v>19.413278417069002</v>
      </c>
      <c r="F65" s="27">
        <v>0.36993912298190801</v>
      </c>
      <c r="G65" s="6"/>
      <c r="H65" s="6"/>
      <c r="I65" s="6"/>
      <c r="J65" s="6"/>
      <c r="K65" s="6"/>
      <c r="L65" s="6"/>
      <c r="M65" s="6"/>
      <c r="N65" s="84"/>
    </row>
    <row r="66" spans="1:14" x14ac:dyDescent="0.35">
      <c r="A66" s="37" t="s">
        <v>173</v>
      </c>
      <c r="B66" s="19">
        <v>2</v>
      </c>
      <c r="C66" s="4">
        <v>76.539865041098594</v>
      </c>
      <c r="D66" s="5">
        <v>4.9865564411517802</v>
      </c>
      <c r="E66" s="4">
        <v>23.0585533401578</v>
      </c>
      <c r="F66" s="5">
        <v>4.96056583002522</v>
      </c>
      <c r="G66" s="6"/>
      <c r="H66" s="6"/>
      <c r="I66" s="6"/>
      <c r="J66" s="6"/>
      <c r="K66" s="6"/>
      <c r="L66" s="6"/>
      <c r="M66" s="6"/>
      <c r="N66" s="84"/>
    </row>
    <row r="67" spans="1:14" x14ac:dyDescent="0.35">
      <c r="A67" s="52" t="s">
        <v>174</v>
      </c>
      <c r="B67" s="19">
        <v>2</v>
      </c>
      <c r="C67" s="4">
        <v>73.264295146102995</v>
      </c>
      <c r="D67" s="5">
        <v>6.9319988650161903</v>
      </c>
      <c r="E67" s="4">
        <v>25.4334081006213</v>
      </c>
      <c r="F67" s="5">
        <v>6.9820654022606403</v>
      </c>
      <c r="G67" s="6"/>
      <c r="H67" s="6"/>
      <c r="I67" s="6"/>
      <c r="J67" s="6"/>
      <c r="K67" s="6"/>
      <c r="L67" s="6"/>
      <c r="M67" s="6"/>
      <c r="N67" s="84"/>
    </row>
    <row r="68" spans="1:14" x14ac:dyDescent="0.35">
      <c r="A68" s="52" t="s">
        <v>175</v>
      </c>
      <c r="B68" s="19">
        <v>2</v>
      </c>
      <c r="C68" s="4">
        <v>74.342824106274307</v>
      </c>
      <c r="D68" s="5">
        <v>5.5588338714314096</v>
      </c>
      <c r="E68" s="4">
        <v>25.6571758937257</v>
      </c>
      <c r="F68" s="5">
        <v>5.5588338714314096</v>
      </c>
      <c r="G68" s="6"/>
      <c r="H68" s="6"/>
      <c r="I68" s="6"/>
      <c r="J68" s="6"/>
      <c r="K68" s="6"/>
      <c r="L68" s="6"/>
      <c r="M68" s="6"/>
      <c r="N68" s="84"/>
    </row>
    <row r="69" spans="1:14" ht="15.75" customHeight="1" x14ac:dyDescent="0.35">
      <c r="A69" s="24" t="s">
        <v>176</v>
      </c>
      <c r="B69" s="25">
        <v>2</v>
      </c>
      <c r="C69" s="28">
        <v>72.020197275226906</v>
      </c>
      <c r="D69" s="29">
        <v>4.3548311939248103</v>
      </c>
      <c r="E69" s="28">
        <v>13.6692687951804</v>
      </c>
      <c r="F69" s="29">
        <v>3.2679115628254398</v>
      </c>
      <c r="G69" s="9"/>
      <c r="H69" s="9"/>
      <c r="I69" s="9"/>
      <c r="J69" s="9"/>
      <c r="K69" s="9"/>
      <c r="L69" s="9"/>
      <c r="M69" s="9"/>
      <c r="N69" s="114"/>
    </row>
    <row r="70" spans="1:14" x14ac:dyDescent="0.35">
      <c r="A70" s="57"/>
      <c r="B70" s="60"/>
      <c r="C70" s="4" t="s">
        <v>2552</v>
      </c>
      <c r="D70" s="5" t="s">
        <v>2553</v>
      </c>
      <c r="E70" s="4" t="s">
        <v>2554</v>
      </c>
      <c r="F70" s="5" t="s">
        <v>2555</v>
      </c>
      <c r="G70" s="4" t="s">
        <v>2556</v>
      </c>
      <c r="H70" s="5" t="s">
        <v>2557</v>
      </c>
      <c r="I70" s="4" t="s">
        <v>2558</v>
      </c>
      <c r="J70" s="5" t="s">
        <v>2559</v>
      </c>
      <c r="K70" s="6" t="s">
        <v>2560</v>
      </c>
      <c r="L70" s="6" t="s">
        <v>2561</v>
      </c>
      <c r="M70" s="6" t="s">
        <v>2562</v>
      </c>
      <c r="N70" s="84" t="s">
        <v>2563</v>
      </c>
    </row>
    <row r="71" spans="1:14" x14ac:dyDescent="0.35">
      <c r="A71" s="52" t="s">
        <v>15</v>
      </c>
      <c r="B71" s="20">
        <v>1</v>
      </c>
      <c r="C71" s="4">
        <v>90.073155261691397</v>
      </c>
      <c r="D71" s="5">
        <v>2.2943253218766899</v>
      </c>
      <c r="E71" s="4">
        <v>9.3253635063964104</v>
      </c>
      <c r="F71" s="5">
        <v>2.2189312272387101</v>
      </c>
      <c r="G71" s="4">
        <v>15.116699928495001</v>
      </c>
      <c r="H71" s="5">
        <v>4.0799629360005403</v>
      </c>
      <c r="I71" s="4">
        <v>-15.006078060907701</v>
      </c>
      <c r="J71" s="5">
        <v>3.9256082610534699</v>
      </c>
      <c r="K71" s="6"/>
      <c r="L71" s="6"/>
      <c r="M71" s="6"/>
      <c r="N71" s="84"/>
    </row>
    <row r="72" spans="1:14" x14ac:dyDescent="0.35">
      <c r="A72" s="52" t="s">
        <v>19</v>
      </c>
      <c r="B72" s="20">
        <v>1</v>
      </c>
      <c r="C72" s="4">
        <v>93.831321967438498</v>
      </c>
      <c r="D72" s="5">
        <v>1.39324892097455</v>
      </c>
      <c r="E72" s="4">
        <v>5.0341671882077996</v>
      </c>
      <c r="F72" s="5">
        <v>1.3785983671373301</v>
      </c>
      <c r="G72" s="4">
        <v>19.9979449622234</v>
      </c>
      <c r="H72" s="5">
        <v>3.42218226064093</v>
      </c>
      <c r="I72" s="4">
        <v>-21.294708044119599</v>
      </c>
      <c r="J72" s="5">
        <v>3.41523509241595</v>
      </c>
      <c r="K72" s="6"/>
      <c r="L72" s="6"/>
      <c r="M72" s="6"/>
      <c r="N72" s="84"/>
    </row>
    <row r="73" spans="1:14" x14ac:dyDescent="0.35">
      <c r="A73" s="1" t="s">
        <v>21</v>
      </c>
      <c r="B73" s="20">
        <v>1</v>
      </c>
      <c r="C73" s="4">
        <v>98.695726418879602</v>
      </c>
      <c r="D73" s="5">
        <v>0.863861061324534</v>
      </c>
      <c r="E73" s="4">
        <v>0.78577335092150502</v>
      </c>
      <c r="F73" s="5">
        <v>0.78423994159309096</v>
      </c>
      <c r="G73" s="4">
        <v>6.6676287292738303</v>
      </c>
      <c r="H73" s="5">
        <v>2.8058676298979299</v>
      </c>
      <c r="I73" s="4">
        <v>-7.1203042537208603</v>
      </c>
      <c r="J73" s="5">
        <v>2.7597203917398501</v>
      </c>
      <c r="K73" s="6"/>
      <c r="L73" s="6"/>
      <c r="M73" s="6"/>
      <c r="N73" s="84"/>
    </row>
    <row r="74" spans="1:14" x14ac:dyDescent="0.35">
      <c r="A74" s="52" t="s">
        <v>22</v>
      </c>
      <c r="B74" s="20">
        <v>1</v>
      </c>
      <c r="C74" s="4">
        <v>90.254380567414302</v>
      </c>
      <c r="D74" s="5">
        <v>1.95112072856013</v>
      </c>
      <c r="E74" s="4">
        <v>9.4385937795919208</v>
      </c>
      <c r="F74" s="5">
        <v>1.9235040645917401</v>
      </c>
      <c r="G74" s="4">
        <v>8.5767985816545096</v>
      </c>
      <c r="H74" s="5">
        <v>3.68447166928437</v>
      </c>
      <c r="I74" s="4">
        <v>-7.6853150220800401</v>
      </c>
      <c r="J74" s="5">
        <v>3.6636400224763999</v>
      </c>
      <c r="K74" s="6"/>
      <c r="L74" s="6"/>
      <c r="M74" s="6"/>
      <c r="N74" s="84"/>
    </row>
    <row r="75" spans="1:14" x14ac:dyDescent="0.35">
      <c r="A75" s="52" t="s">
        <v>33</v>
      </c>
      <c r="B75" s="20">
        <v>1</v>
      </c>
      <c r="C75" s="4">
        <v>97.410766075830693</v>
      </c>
      <c r="D75" s="5">
        <v>1.31370657873076</v>
      </c>
      <c r="E75" s="4">
        <v>1.0950101503007099</v>
      </c>
      <c r="F75" s="5">
        <v>0.70566886937083295</v>
      </c>
      <c r="G75" s="4">
        <v>8.7954180998423208</v>
      </c>
      <c r="H75" s="5">
        <v>2.9964361079972202</v>
      </c>
      <c r="I75" s="4">
        <v>-7.0806524073038304</v>
      </c>
      <c r="J75" s="5">
        <v>2.3568722531178401</v>
      </c>
      <c r="K75" s="6"/>
      <c r="L75" s="6"/>
      <c r="M75" s="6"/>
      <c r="N75" s="84"/>
    </row>
    <row r="76" spans="1:14" x14ac:dyDescent="0.35">
      <c r="A76" s="52" t="s">
        <v>38</v>
      </c>
      <c r="B76" s="20">
        <v>1</v>
      </c>
      <c r="C76" s="4">
        <v>55.617468525437701</v>
      </c>
      <c r="D76" s="5">
        <v>3.7434799309646598</v>
      </c>
      <c r="E76" s="4">
        <v>44.472533209078399</v>
      </c>
      <c r="F76" s="5">
        <v>3.6941723421281201</v>
      </c>
      <c r="G76" s="4">
        <v>-0.82080009989056202</v>
      </c>
      <c r="H76" s="5">
        <v>5.2018997156527496</v>
      </c>
      <c r="I76" s="4">
        <v>1.0505842711156299</v>
      </c>
      <c r="J76" s="5">
        <v>5.1730506335021502</v>
      </c>
      <c r="K76" s="6"/>
      <c r="L76" s="6"/>
      <c r="M76" s="6"/>
      <c r="N76" s="84"/>
    </row>
    <row r="77" spans="1:14" x14ac:dyDescent="0.35">
      <c r="A77" s="52" t="s">
        <v>40</v>
      </c>
      <c r="B77" s="20">
        <v>1</v>
      </c>
      <c r="C77" s="4">
        <v>94.084878350405702</v>
      </c>
      <c r="D77" s="5">
        <v>1.89548983273672</v>
      </c>
      <c r="E77" s="4">
        <v>5.2283413653289701</v>
      </c>
      <c r="F77" s="5">
        <v>1.83676207919293</v>
      </c>
      <c r="G77" s="4">
        <v>-1.67321176679496</v>
      </c>
      <c r="H77" s="5">
        <v>2.6988802079470098</v>
      </c>
      <c r="I77" s="4">
        <v>1.70397840767279</v>
      </c>
      <c r="J77" s="5">
        <v>2.5688296964742898</v>
      </c>
      <c r="K77" s="6"/>
      <c r="L77" s="6"/>
      <c r="M77" s="6"/>
      <c r="N77" s="84"/>
    </row>
    <row r="78" spans="1:14" x14ac:dyDescent="0.35">
      <c r="A78" s="22" t="s">
        <v>46</v>
      </c>
      <c r="B78" s="20">
        <v>1</v>
      </c>
      <c r="C78" s="4">
        <v>74.442264248045802</v>
      </c>
      <c r="D78" s="5">
        <v>3.0615809101137299</v>
      </c>
      <c r="E78" s="4">
        <v>23.903138741999001</v>
      </c>
      <c r="F78" s="5">
        <v>2.97773403062661</v>
      </c>
      <c r="G78" s="4">
        <v>12.608437883817</v>
      </c>
      <c r="H78" s="5">
        <v>4.4815150920709304</v>
      </c>
      <c r="I78" s="4">
        <v>-9.4840222898884097</v>
      </c>
      <c r="J78" s="5">
        <v>4.1059806571679296</v>
      </c>
      <c r="K78" s="6"/>
      <c r="L78" s="6"/>
      <c r="M78" s="6"/>
      <c r="N78" s="84"/>
    </row>
    <row r="79" spans="1:14" x14ac:dyDescent="0.35">
      <c r="A79" s="52" t="s">
        <v>51</v>
      </c>
      <c r="B79" s="20">
        <v>1</v>
      </c>
      <c r="C79" s="4">
        <v>61.027460519780597</v>
      </c>
      <c r="D79" s="5">
        <v>3.7876968055984102</v>
      </c>
      <c r="E79" s="4">
        <v>38.264422321252901</v>
      </c>
      <c r="F79" s="5">
        <v>3.6712368266331201</v>
      </c>
      <c r="G79" s="4">
        <v>5.2481467176016299</v>
      </c>
      <c r="H79" s="5">
        <v>4.7334604249508097</v>
      </c>
      <c r="I79" s="4">
        <v>-4.1426965885018801</v>
      </c>
      <c r="J79" s="5">
        <v>4.7256236374372298</v>
      </c>
      <c r="K79" s="6"/>
      <c r="L79" s="6"/>
      <c r="M79" s="6"/>
      <c r="N79" s="84"/>
    </row>
    <row r="80" spans="1:14" ht="14.15" customHeight="1" x14ac:dyDescent="0.35">
      <c r="A80" s="52" t="s">
        <v>56</v>
      </c>
      <c r="B80" s="20">
        <v>1</v>
      </c>
      <c r="C80" s="4">
        <v>86.262496193841798</v>
      </c>
      <c r="D80" s="5">
        <v>2.9756367171024101</v>
      </c>
      <c r="E80" s="4">
        <v>12.2976930653808</v>
      </c>
      <c r="F80" s="5">
        <v>2.7418404370838898</v>
      </c>
      <c r="G80" s="4">
        <v>-2.1192632567951399</v>
      </c>
      <c r="H80" s="5">
        <v>3.88841184509953</v>
      </c>
      <c r="I80" s="4">
        <v>2.73309909711748</v>
      </c>
      <c r="J80" s="5">
        <v>3.57155743239537</v>
      </c>
      <c r="K80" s="6"/>
      <c r="L80" s="6"/>
      <c r="M80" s="6"/>
      <c r="N80" s="84"/>
    </row>
    <row r="81" spans="1:14" x14ac:dyDescent="0.35">
      <c r="A81" s="52" t="s">
        <v>58</v>
      </c>
      <c r="B81" s="20">
        <v>1</v>
      </c>
      <c r="C81" s="4">
        <v>91.633488473657494</v>
      </c>
      <c r="D81" s="5">
        <v>1.7490651673081601</v>
      </c>
      <c r="E81" s="4">
        <v>7.4745880048522197</v>
      </c>
      <c r="F81" s="5">
        <v>1.9310098418741599</v>
      </c>
      <c r="G81" s="4">
        <v>-1.2236054061400701</v>
      </c>
      <c r="H81" s="5">
        <v>2.2195277505210802</v>
      </c>
      <c r="I81" s="4">
        <v>1.80321734252023</v>
      </c>
      <c r="J81" s="5">
        <v>2.2486103220471501</v>
      </c>
      <c r="K81" s="6"/>
      <c r="L81" s="6"/>
      <c r="M81" s="6"/>
      <c r="N81" s="84"/>
    </row>
    <row r="82" spans="1:14" x14ac:dyDescent="0.35">
      <c r="A82" s="52" t="s">
        <v>60</v>
      </c>
      <c r="B82" s="20">
        <v>1</v>
      </c>
      <c r="C82" s="4">
        <v>90.997082331713301</v>
      </c>
      <c r="D82" s="5">
        <v>2.1254439252205901</v>
      </c>
      <c r="E82" s="4">
        <v>9.7002111667926094</v>
      </c>
      <c r="F82" s="5">
        <v>2.2607950495129701</v>
      </c>
      <c r="G82" s="4">
        <v>-0.85209942618322998</v>
      </c>
      <c r="H82" s="5">
        <v>2.9704838871172501</v>
      </c>
      <c r="I82" s="4">
        <v>3.1868467196439001</v>
      </c>
      <c r="J82" s="5">
        <v>2.9029619789266099</v>
      </c>
      <c r="K82" s="6"/>
      <c r="L82" s="6"/>
      <c r="M82" s="6"/>
      <c r="N82" s="84"/>
    </row>
    <row r="83" spans="1:14" x14ac:dyDescent="0.35">
      <c r="A83" s="52" t="s">
        <v>61</v>
      </c>
      <c r="B83" s="20">
        <v>1</v>
      </c>
      <c r="C83" s="4">
        <v>50.155244063106302</v>
      </c>
      <c r="D83" s="5">
        <v>4.49501481797083</v>
      </c>
      <c r="E83" s="4">
        <v>49.470001469079001</v>
      </c>
      <c r="F83" s="5">
        <v>4.4962456130982202</v>
      </c>
      <c r="G83" s="4">
        <v>-1.8195646134749699</v>
      </c>
      <c r="H83" s="5">
        <v>6.0814611566444201</v>
      </c>
      <c r="I83" s="4">
        <v>2.4007024363323199</v>
      </c>
      <c r="J83" s="5">
        <v>6.1589191694926804</v>
      </c>
      <c r="K83" s="6"/>
      <c r="L83" s="6"/>
      <c r="M83" s="6"/>
      <c r="N83" s="84"/>
    </row>
    <row r="84" spans="1:14" x14ac:dyDescent="0.35">
      <c r="A84" s="30" t="s">
        <v>202</v>
      </c>
      <c r="B84" s="31">
        <v>1</v>
      </c>
      <c r="C84" s="35">
        <v>81.315833881530295</v>
      </c>
      <c r="D84" s="36">
        <v>0.79364021417212205</v>
      </c>
      <c r="E84" s="35">
        <v>17.975338664021699</v>
      </c>
      <c r="F84" s="36">
        <v>0.77710921124527299</v>
      </c>
      <c r="G84" s="35">
        <v>8.0826038993075997</v>
      </c>
      <c r="H84" s="36">
        <v>1.12307000760075</v>
      </c>
      <c r="I84" s="35">
        <v>-7.5195198274971604</v>
      </c>
      <c r="J84" s="36">
        <v>1.1043953806142699</v>
      </c>
      <c r="K84" s="6"/>
      <c r="L84" s="6"/>
      <c r="M84" s="6"/>
      <c r="N84" s="84"/>
    </row>
    <row r="85" spans="1:14" x14ac:dyDescent="0.35">
      <c r="A85" s="32" t="s">
        <v>177</v>
      </c>
      <c r="B85" s="20">
        <v>1</v>
      </c>
      <c r="C85" s="4">
        <v>90.671291870586103</v>
      </c>
      <c r="D85" s="5">
        <v>2.2409652556433799</v>
      </c>
      <c r="E85" s="4">
        <v>7.7971851550678704</v>
      </c>
      <c r="F85" s="5">
        <v>2.22430273601762</v>
      </c>
      <c r="G85" s="4">
        <v>28.094619994427799</v>
      </c>
      <c r="H85" s="5">
        <v>5.0952827036961903</v>
      </c>
      <c r="I85" s="4">
        <v>-29.833088947657199</v>
      </c>
      <c r="J85" s="5">
        <v>5.0861588321507396</v>
      </c>
      <c r="K85" s="6"/>
      <c r="L85" s="6"/>
      <c r="M85" s="6"/>
      <c r="N85" s="84"/>
    </row>
    <row r="86" spans="1:14" x14ac:dyDescent="0.35">
      <c r="A86" s="52" t="s">
        <v>174</v>
      </c>
      <c r="B86" s="20">
        <v>1</v>
      </c>
      <c r="C86" s="4">
        <v>90.870079119412694</v>
      </c>
      <c r="D86" s="5">
        <v>2.5261962105481999</v>
      </c>
      <c r="E86" s="4">
        <v>8.6638483903369998</v>
      </c>
      <c r="F86" s="5">
        <v>2.4850958368765799</v>
      </c>
      <c r="G86" s="4">
        <v>17.605783973309698</v>
      </c>
      <c r="H86" s="5">
        <v>7.3779587664050901</v>
      </c>
      <c r="I86" s="4">
        <v>-16.769559710284302</v>
      </c>
      <c r="J86" s="5">
        <v>7.4111361207244304</v>
      </c>
      <c r="K86" s="6"/>
      <c r="L86" s="6"/>
      <c r="M86" s="6"/>
      <c r="N86" s="84"/>
    </row>
    <row r="87" spans="1:14" ht="15.75" customHeight="1" x14ac:dyDescent="0.35">
      <c r="A87" s="24" t="s">
        <v>175</v>
      </c>
      <c r="B87" s="33">
        <v>1</v>
      </c>
      <c r="C87" s="28">
        <v>89.461552193829604</v>
      </c>
      <c r="D87" s="29">
        <v>3.1813275521700302</v>
      </c>
      <c r="E87" s="28">
        <v>10.8828557038326</v>
      </c>
      <c r="F87" s="29">
        <v>3.1869684607869102</v>
      </c>
      <c r="G87" s="28">
        <v>15.1187280875554</v>
      </c>
      <c r="H87" s="29">
        <v>6.4048012462815196</v>
      </c>
      <c r="I87" s="28">
        <v>-14.7743201898931</v>
      </c>
      <c r="J87" s="29">
        <v>6.4076050112521497</v>
      </c>
      <c r="K87" s="9"/>
      <c r="L87" s="9"/>
      <c r="M87" s="9"/>
      <c r="N87" s="114"/>
    </row>
    <row r="88" spans="1:14" x14ac:dyDescent="0.35">
      <c r="A88" s="3"/>
      <c r="B88" s="111"/>
      <c r="C88" s="4" t="s">
        <v>2552</v>
      </c>
      <c r="D88" s="5" t="s">
        <v>2553</v>
      </c>
      <c r="E88" s="4" t="s">
        <v>2554</v>
      </c>
      <c r="F88" s="5" t="s">
        <v>2555</v>
      </c>
      <c r="G88" s="6" t="s">
        <v>2556</v>
      </c>
      <c r="H88" s="6" t="s">
        <v>2557</v>
      </c>
      <c r="I88" s="6" t="s">
        <v>2558</v>
      </c>
      <c r="J88" s="6" t="s">
        <v>2559</v>
      </c>
      <c r="K88" s="4" t="s">
        <v>2560</v>
      </c>
      <c r="L88" s="63" t="s">
        <v>2561</v>
      </c>
      <c r="M88" s="4" t="s">
        <v>2562</v>
      </c>
      <c r="N88" s="99" t="s">
        <v>2563</v>
      </c>
    </row>
    <row r="89" spans="1:14" x14ac:dyDescent="0.35">
      <c r="A89" s="3" t="s">
        <v>27</v>
      </c>
      <c r="B89" s="111">
        <v>3</v>
      </c>
      <c r="C89" s="4">
        <v>83.623738026012305</v>
      </c>
      <c r="D89" s="5">
        <v>2.5216474998927199</v>
      </c>
      <c r="E89" s="4">
        <v>12.6943083491315</v>
      </c>
      <c r="F89" s="5">
        <v>2.5706456008739602</v>
      </c>
      <c r="G89" s="6"/>
      <c r="H89" s="6"/>
      <c r="I89" s="6"/>
      <c r="J89" s="6"/>
      <c r="K89" s="4">
        <v>-6.8994088256200401</v>
      </c>
      <c r="L89" s="63">
        <v>3.2399727407818002</v>
      </c>
      <c r="M89" s="4">
        <v>3.4008547446679298</v>
      </c>
      <c r="N89" s="99">
        <v>3.2715521466726298</v>
      </c>
    </row>
    <row r="90" spans="1:14" x14ac:dyDescent="0.35">
      <c r="A90" s="3" t="s">
        <v>30</v>
      </c>
      <c r="B90" s="111">
        <v>3</v>
      </c>
      <c r="C90" s="4">
        <v>50.686907757904301</v>
      </c>
      <c r="D90" s="5">
        <v>4.4572935054193898</v>
      </c>
      <c r="E90" s="4">
        <v>43.537779888581603</v>
      </c>
      <c r="F90" s="5">
        <v>4.3339130624038003</v>
      </c>
      <c r="G90" s="6"/>
      <c r="H90" s="6"/>
      <c r="I90" s="6"/>
      <c r="J90" s="6"/>
      <c r="K90" s="4">
        <v>-17.651554030754699</v>
      </c>
      <c r="L90" s="63">
        <v>6.05291849081466</v>
      </c>
      <c r="M90" s="4">
        <v>20.145096743525801</v>
      </c>
      <c r="N90" s="99">
        <v>5.8122869797754602</v>
      </c>
    </row>
    <row r="91" spans="1:14" x14ac:dyDescent="0.35">
      <c r="A91" s="3" t="s">
        <v>49</v>
      </c>
      <c r="B91" s="111">
        <v>3</v>
      </c>
      <c r="C91" s="4">
        <v>86.272428923095006</v>
      </c>
      <c r="D91" s="5">
        <v>2.6912267219510699</v>
      </c>
      <c r="E91" s="4">
        <v>13.418720852144</v>
      </c>
      <c r="F91" s="5">
        <v>2.6691416436530799</v>
      </c>
      <c r="G91" s="6"/>
      <c r="H91" s="6"/>
      <c r="I91" s="6"/>
      <c r="J91" s="6"/>
      <c r="K91" s="4">
        <v>1.2542654438173699</v>
      </c>
      <c r="L91" s="63">
        <v>3.64852745756468</v>
      </c>
      <c r="M91" s="4">
        <v>2.1322456381867002E-3</v>
      </c>
      <c r="N91" s="99">
        <v>3.5167349392545999</v>
      </c>
    </row>
    <row r="92" spans="1:14" x14ac:dyDescent="0.35">
      <c r="A92" s="3" t="s">
        <v>51</v>
      </c>
      <c r="B92" s="111">
        <v>3</v>
      </c>
      <c r="C92" s="4">
        <v>47.225593753343901</v>
      </c>
      <c r="D92" s="5">
        <v>3.7825287620769799</v>
      </c>
      <c r="E92" s="4">
        <v>50.9671732114913</v>
      </c>
      <c r="F92" s="5">
        <v>3.8296109069653101</v>
      </c>
      <c r="G92" s="6"/>
      <c r="H92" s="6"/>
      <c r="I92" s="6"/>
      <c r="J92" s="6"/>
      <c r="K92" s="4">
        <v>-8.5537200488351495</v>
      </c>
      <c r="L92" s="63">
        <v>4.7293259920811801</v>
      </c>
      <c r="M92" s="4">
        <v>8.5600543017364998</v>
      </c>
      <c r="N92" s="99">
        <v>4.8496864459700797</v>
      </c>
    </row>
    <row r="93" spans="1:14" x14ac:dyDescent="0.35">
      <c r="A93" s="3" t="s">
        <v>56</v>
      </c>
      <c r="B93" s="111">
        <v>3</v>
      </c>
      <c r="C93" s="4">
        <v>70.541955747803797</v>
      </c>
      <c r="D93" s="5">
        <v>0.12837775609351401</v>
      </c>
      <c r="E93" s="4">
        <v>23.475327282968301</v>
      </c>
      <c r="F93" s="5">
        <v>0.11069350281069799</v>
      </c>
      <c r="G93" s="6"/>
      <c r="H93" s="6"/>
      <c r="I93" s="6"/>
      <c r="J93" s="6"/>
      <c r="K93" s="4">
        <v>-17.839803702833098</v>
      </c>
      <c r="L93" s="63">
        <v>2.50635465431409</v>
      </c>
      <c r="M93" s="4">
        <v>13.910733314705</v>
      </c>
      <c r="N93" s="99">
        <v>2.2914158422326398</v>
      </c>
    </row>
    <row r="94" spans="1:14" x14ac:dyDescent="0.35">
      <c r="A94" s="3" t="s">
        <v>60</v>
      </c>
      <c r="B94" s="111">
        <v>3</v>
      </c>
      <c r="C94" s="4">
        <v>84.371573487038106</v>
      </c>
      <c r="D94" s="5">
        <v>2.7914201514658799</v>
      </c>
      <c r="E94" s="4">
        <v>12.811520707827301</v>
      </c>
      <c r="F94" s="5">
        <v>2.4530898992782202</v>
      </c>
      <c r="G94" s="6"/>
      <c r="H94" s="6"/>
      <c r="I94" s="6"/>
      <c r="J94" s="6"/>
      <c r="K94" s="4">
        <v>-7.4776082708583704</v>
      </c>
      <c r="L94" s="63">
        <v>3.4782594938238698</v>
      </c>
      <c r="M94" s="4">
        <v>6.2981562606785797</v>
      </c>
      <c r="N94" s="99">
        <v>3.0551013156901998</v>
      </c>
    </row>
    <row r="95" spans="1:14" x14ac:dyDescent="0.35">
      <c r="A95" s="3" t="s">
        <v>61</v>
      </c>
      <c r="B95" s="111">
        <v>3</v>
      </c>
      <c r="C95" s="4">
        <v>53.523024984511203</v>
      </c>
      <c r="D95" s="5">
        <v>4.8618843420500202</v>
      </c>
      <c r="E95" s="4">
        <v>46.476975015488797</v>
      </c>
      <c r="F95" s="5">
        <v>4.8618843420500202</v>
      </c>
      <c r="G95" s="6"/>
      <c r="H95" s="6"/>
      <c r="I95" s="6"/>
      <c r="J95" s="6"/>
      <c r="K95" s="4">
        <v>1.54821630792995</v>
      </c>
      <c r="L95" s="63">
        <v>6.3574311590035002</v>
      </c>
      <c r="M95" s="4">
        <v>-0.59232401725785899</v>
      </c>
      <c r="N95" s="99">
        <v>6.4307060326616199</v>
      </c>
    </row>
    <row r="96" spans="1:14" x14ac:dyDescent="0.35">
      <c r="A96" s="104" t="s">
        <v>204</v>
      </c>
      <c r="B96" s="105">
        <v>3</v>
      </c>
      <c r="C96" s="107">
        <v>68.035031811386901</v>
      </c>
      <c r="D96" s="108">
        <v>1.27153148281578</v>
      </c>
      <c r="E96" s="107">
        <v>29.054543615376101</v>
      </c>
      <c r="F96" s="108">
        <v>1.2523372476552701</v>
      </c>
      <c r="G96" s="6"/>
      <c r="H96" s="6"/>
      <c r="I96" s="6"/>
      <c r="J96" s="6"/>
      <c r="K96" s="107">
        <v>-9.0913269997143296</v>
      </c>
      <c r="L96" s="108">
        <v>1.6981565277407999</v>
      </c>
      <c r="M96" s="107">
        <v>8.6832942305259895</v>
      </c>
      <c r="N96" s="115">
        <v>1.66891524107742</v>
      </c>
    </row>
    <row r="97" spans="1:14" ht="15.75" customHeight="1" x14ac:dyDescent="0.35">
      <c r="A97" s="103" t="s">
        <v>198</v>
      </c>
      <c r="B97" s="106">
        <v>3</v>
      </c>
      <c r="C97" s="109">
        <v>45.465669005597597</v>
      </c>
      <c r="D97" s="110">
        <v>4.6913261572066798</v>
      </c>
      <c r="E97" s="109">
        <v>55.371924353238903</v>
      </c>
      <c r="F97" s="110">
        <v>4.5853550469597204</v>
      </c>
      <c r="G97" s="9"/>
      <c r="H97" s="9"/>
      <c r="I97" s="9"/>
      <c r="J97" s="9"/>
      <c r="K97" s="109">
        <v>-17.1110028705607</v>
      </c>
      <c r="L97" s="110">
        <v>6.5535121627167499</v>
      </c>
      <c r="M97" s="109">
        <v>17.7416502505138</v>
      </c>
      <c r="N97" s="116">
        <v>6.4766480459485001</v>
      </c>
    </row>
    <row r="99" spans="1:14" x14ac:dyDescent="0.35">
      <c r="A99" s="12" t="s">
        <v>139</v>
      </c>
    </row>
    <row r="100" spans="1:14" x14ac:dyDescent="0.35">
      <c r="A100" s="12" t="s">
        <v>140</v>
      </c>
    </row>
    <row r="101" spans="1:14" x14ac:dyDescent="0.35">
      <c r="A101" s="12" t="s">
        <v>141</v>
      </c>
    </row>
    <row r="102" spans="1:14" x14ac:dyDescent="0.35">
      <c r="A102" s="7" t="s">
        <v>172</v>
      </c>
    </row>
    <row r="103" spans="1:14" x14ac:dyDescent="0.35">
      <c r="A103" s="7" t="s">
        <v>69</v>
      </c>
    </row>
    <row r="104" spans="1:14" x14ac:dyDescent="0.35">
      <c r="A104" s="7" t="s">
        <v>178</v>
      </c>
    </row>
    <row r="105" spans="1:14" x14ac:dyDescent="0.35">
      <c r="A105" s="7" t="s">
        <v>70</v>
      </c>
    </row>
    <row r="106" spans="1:14" x14ac:dyDescent="0.35">
      <c r="A106" s="66" t="s">
        <v>132</v>
      </c>
    </row>
    <row r="107" spans="1:14" x14ac:dyDescent="0.35">
      <c r="A107" s="12" t="s">
        <v>72</v>
      </c>
    </row>
  </sheetData>
  <mergeCells count="16">
    <mergeCell ref="B7:B10"/>
    <mergeCell ref="C9:D9"/>
    <mergeCell ref="E9:F9"/>
    <mergeCell ref="C8:D8"/>
    <mergeCell ref="E8:F8"/>
    <mergeCell ref="C7:F7"/>
    <mergeCell ref="G8:H8"/>
    <mergeCell ref="I8:J8"/>
    <mergeCell ref="G9:H9"/>
    <mergeCell ref="I9:J9"/>
    <mergeCell ref="G7:J7"/>
    <mergeCell ref="K8:L8"/>
    <mergeCell ref="M8:N8"/>
    <mergeCell ref="K9:L9"/>
    <mergeCell ref="M9:N9"/>
    <mergeCell ref="K7:N7"/>
  </mergeCells>
  <conditionalFormatting sqref="G1:G200">
    <cfRule type="expression" dxfId="105" priority="4">
      <formula>ABS(G1/H1)&gt;1.95996398454005</formula>
    </cfRule>
  </conditionalFormatting>
  <conditionalFormatting sqref="I1:I200">
    <cfRule type="expression" dxfId="104" priority="3">
      <formula>ABS(I1/J1)&gt;1.95996398454005</formula>
    </cfRule>
  </conditionalFormatting>
  <conditionalFormatting sqref="K1:K200">
    <cfRule type="expression" dxfId="103" priority="2">
      <formula>ABS(K1/L1)&gt;1.95996398454005</formula>
    </cfRule>
  </conditionalFormatting>
  <conditionalFormatting sqref="M1:M200">
    <cfRule type="expression" dxfId="102" priority="1">
      <formula>ABS(M1/N1)&gt;1.95996398454005</formula>
    </cfRule>
  </conditionalFormatting>
  <hyperlinks>
    <hyperlink ref="A106" r:id="rId1" xr:uid="{00000000-0004-0000-3500-000000000000}"/>
  </hyperlinks>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114"/>
  <sheetViews>
    <sheetView showGridLines="0" zoomScale="80" workbookViewId="0"/>
  </sheetViews>
  <sheetFormatPr defaultColWidth="10.90625" defaultRowHeight="14.5" x14ac:dyDescent="0.35"/>
  <cols>
    <col min="1" max="1" width="30.7265625" customWidth="1"/>
    <col min="2" max="2" width="8.7265625" customWidth="1"/>
  </cols>
  <sheetData>
    <row r="1" spans="1:24" x14ac:dyDescent="0.35">
      <c r="A1" s="12" t="s">
        <v>317</v>
      </c>
    </row>
    <row r="2" spans="1:24" x14ac:dyDescent="0.35">
      <c r="A2" s="23" t="s">
        <v>318</v>
      </c>
    </row>
    <row r="3" spans="1:24" x14ac:dyDescent="0.35">
      <c r="A3" s="41" t="s">
        <v>440</v>
      </c>
    </row>
    <row r="4" spans="1:24" x14ac:dyDescent="0.35">
      <c r="A4" s="168" t="str">
        <f>HYPERLINK("#'TOC'!A1", "Back to TOC")</f>
        <v>Back to TOC</v>
      </c>
    </row>
    <row r="8" spans="1:24" ht="15" customHeight="1" x14ac:dyDescent="0.35">
      <c r="B8" s="334" t="s">
        <v>344</v>
      </c>
      <c r="C8" s="337" t="s">
        <v>713</v>
      </c>
      <c r="D8" s="337"/>
      <c r="E8" s="337"/>
      <c r="F8" s="337"/>
      <c r="G8" s="337"/>
      <c r="H8" s="337"/>
      <c r="I8" s="337"/>
      <c r="J8" s="337"/>
      <c r="K8" s="337"/>
      <c r="L8" s="337"/>
      <c r="M8" s="337"/>
      <c r="N8" s="337"/>
      <c r="O8" s="337"/>
      <c r="P8" s="337"/>
      <c r="Q8" s="337"/>
      <c r="R8" s="337"/>
      <c r="S8" s="337"/>
      <c r="T8" s="337"/>
      <c r="U8" s="337"/>
      <c r="V8" s="337"/>
      <c r="W8" s="411" t="s">
        <v>551</v>
      </c>
      <c r="X8" s="413"/>
    </row>
    <row r="9" spans="1:24" ht="90" customHeight="1" x14ac:dyDescent="0.35">
      <c r="B9" s="335"/>
      <c r="C9" s="338" t="s">
        <v>553</v>
      </c>
      <c r="D9" s="338"/>
      <c r="E9" s="338" t="s">
        <v>557</v>
      </c>
      <c r="F9" s="338"/>
      <c r="G9" s="338" t="s">
        <v>556</v>
      </c>
      <c r="H9" s="338"/>
      <c r="I9" s="338" t="s">
        <v>641</v>
      </c>
      <c r="J9" s="338"/>
      <c r="K9" s="338" t="s">
        <v>643</v>
      </c>
      <c r="L9" s="338"/>
      <c r="M9" s="338" t="s">
        <v>644</v>
      </c>
      <c r="N9" s="338"/>
      <c r="O9" s="338" t="s">
        <v>642</v>
      </c>
      <c r="P9" s="338"/>
      <c r="Q9" s="338" t="s">
        <v>639</v>
      </c>
      <c r="R9" s="338"/>
      <c r="S9" s="338" t="s">
        <v>640</v>
      </c>
      <c r="T9" s="338"/>
      <c r="U9" s="338" t="s">
        <v>638</v>
      </c>
      <c r="V9" s="338"/>
      <c r="W9" s="412"/>
      <c r="X9" s="414"/>
    </row>
    <row r="10" spans="1:24" ht="15" customHeight="1" x14ac:dyDescent="0.35">
      <c r="B10" s="336"/>
      <c r="C10" s="34" t="s">
        <v>434</v>
      </c>
      <c r="D10" s="34" t="s">
        <v>346</v>
      </c>
      <c r="E10" s="34" t="s">
        <v>434</v>
      </c>
      <c r="F10" s="34" t="s">
        <v>346</v>
      </c>
      <c r="G10" s="34" t="s">
        <v>434</v>
      </c>
      <c r="H10" s="34" t="s">
        <v>346</v>
      </c>
      <c r="I10" s="34" t="s">
        <v>434</v>
      </c>
      <c r="J10" s="34" t="s">
        <v>346</v>
      </c>
      <c r="K10" s="34" t="s">
        <v>434</v>
      </c>
      <c r="L10" s="34" t="s">
        <v>346</v>
      </c>
      <c r="M10" s="34" t="s">
        <v>434</v>
      </c>
      <c r="N10" s="34" t="s">
        <v>346</v>
      </c>
      <c r="O10" s="34" t="s">
        <v>434</v>
      </c>
      <c r="P10" s="34" t="s">
        <v>346</v>
      </c>
      <c r="Q10" s="34" t="s">
        <v>434</v>
      </c>
      <c r="R10" s="34" t="s">
        <v>346</v>
      </c>
      <c r="S10" s="34" t="s">
        <v>434</v>
      </c>
      <c r="T10" s="34" t="s">
        <v>346</v>
      </c>
      <c r="U10" s="34" t="s">
        <v>434</v>
      </c>
      <c r="V10" s="34" t="s">
        <v>346</v>
      </c>
      <c r="W10" s="34" t="s">
        <v>552</v>
      </c>
      <c r="X10" s="45" t="s">
        <v>346</v>
      </c>
    </row>
    <row r="11" spans="1:24" ht="13" customHeight="1" x14ac:dyDescent="0.35">
      <c r="A11" s="53"/>
      <c r="B11" s="185"/>
      <c r="C11" s="226" t="s">
        <v>2564</v>
      </c>
      <c r="D11" s="308" t="s">
        <v>2565</v>
      </c>
      <c r="E11" s="226" t="s">
        <v>2566</v>
      </c>
      <c r="F11" s="308" t="s">
        <v>2567</v>
      </c>
      <c r="G11" s="226" t="s">
        <v>2568</v>
      </c>
      <c r="H11" s="308" t="s">
        <v>2569</v>
      </c>
      <c r="I11" s="226" t="s">
        <v>2570</v>
      </c>
      <c r="J11" s="308" t="s">
        <v>2571</v>
      </c>
      <c r="K11" s="226" t="s">
        <v>2572</v>
      </c>
      <c r="L11" s="308" t="s">
        <v>2573</v>
      </c>
      <c r="M11" s="226" t="s">
        <v>2574</v>
      </c>
      <c r="N11" s="308" t="s">
        <v>2575</v>
      </c>
      <c r="O11" s="226" t="s">
        <v>2576</v>
      </c>
      <c r="P11" s="308" t="s">
        <v>2577</v>
      </c>
      <c r="Q11" s="226" t="s">
        <v>2578</v>
      </c>
      <c r="R11" s="308" t="s">
        <v>2579</v>
      </c>
      <c r="S11" s="226" t="s">
        <v>2580</v>
      </c>
      <c r="T11" s="308" t="s">
        <v>2581</v>
      </c>
      <c r="U11" s="226" t="s">
        <v>2582</v>
      </c>
      <c r="V11" s="308" t="s">
        <v>2583</v>
      </c>
      <c r="W11" s="226" t="s">
        <v>2584</v>
      </c>
      <c r="X11" s="316" t="s">
        <v>2585</v>
      </c>
    </row>
    <row r="12" spans="1:24" ht="13" customHeight="1" x14ac:dyDescent="0.35">
      <c r="A12" s="3" t="s">
        <v>352</v>
      </c>
      <c r="B12" s="171">
        <v>2</v>
      </c>
      <c r="C12" s="214">
        <v>0.36848733987235399</v>
      </c>
      <c r="D12" s="302">
        <v>0.13858667011109799</v>
      </c>
      <c r="E12" s="214">
        <v>-0.19059214643849001</v>
      </c>
      <c r="F12" s="302">
        <v>0.15486238408265299</v>
      </c>
      <c r="G12" s="214">
        <v>-0.26018591359231702</v>
      </c>
      <c r="H12" s="302">
        <v>0.159750833865204</v>
      </c>
      <c r="I12" s="214">
        <v>0.63196569278958004</v>
      </c>
      <c r="J12" s="302">
        <v>0.215001964640883</v>
      </c>
      <c r="K12" s="214">
        <v>-9.3693805450198397E-2</v>
      </c>
      <c r="L12" s="302">
        <v>0.20332938429743699</v>
      </c>
      <c r="M12" s="214">
        <v>0.120724337992307</v>
      </c>
      <c r="N12" s="302">
        <v>0.28689053637748002</v>
      </c>
      <c r="O12" s="214">
        <v>0.105678144543653</v>
      </c>
      <c r="P12" s="302">
        <v>0.14046379001509199</v>
      </c>
      <c r="Q12" s="214">
        <v>0.15346500047761399</v>
      </c>
      <c r="R12" s="302">
        <v>9.9017288784031404E-2</v>
      </c>
      <c r="S12" s="214">
        <v>0.16654510601536099</v>
      </c>
      <c r="T12" s="302">
        <v>7.7941419730991002E-2</v>
      </c>
      <c r="U12" s="214">
        <v>-1.4016915848097901E-2</v>
      </c>
      <c r="V12" s="302">
        <v>7.4704315901018503E-2</v>
      </c>
      <c r="W12" s="214">
        <v>2.6962529518571401</v>
      </c>
      <c r="X12" s="310">
        <v>0.86013503818338399</v>
      </c>
    </row>
    <row r="13" spans="1:24" ht="13" customHeight="1" x14ac:dyDescent="0.35">
      <c r="A13" s="3" t="s">
        <v>353</v>
      </c>
      <c r="B13" s="171">
        <v>2</v>
      </c>
      <c r="C13" s="214">
        <v>-0.27990532722727102</v>
      </c>
      <c r="D13" s="302">
        <v>0.23820711563335301</v>
      </c>
      <c r="E13" s="214">
        <v>-0.27455110765171598</v>
      </c>
      <c r="F13" s="302">
        <v>0.14112965111300499</v>
      </c>
      <c r="G13" s="214">
        <v>-0.142250776144658</v>
      </c>
      <c r="H13" s="302">
        <v>0.21544642452141399</v>
      </c>
      <c r="I13" s="214">
        <v>0.25140854963591802</v>
      </c>
      <c r="J13" s="302">
        <v>0.10450453938827101</v>
      </c>
      <c r="K13" s="214">
        <v>0.30260236076284802</v>
      </c>
      <c r="L13" s="302">
        <v>0.15523459881293</v>
      </c>
      <c r="M13" s="214">
        <v>-0.47230292909800298</v>
      </c>
      <c r="N13" s="302">
        <v>0.155807023148684</v>
      </c>
      <c r="O13" s="214">
        <v>0.14907703936494801</v>
      </c>
      <c r="P13" s="302">
        <v>0.19871146879373999</v>
      </c>
      <c r="Q13" s="214">
        <v>1.3945322969306201E-2</v>
      </c>
      <c r="R13" s="302">
        <v>9.2271864420107694E-2</v>
      </c>
      <c r="S13" s="214">
        <v>-0.15368370272415799</v>
      </c>
      <c r="T13" s="302">
        <v>6.1464479381062399E-2</v>
      </c>
      <c r="U13" s="214">
        <v>-9.7621026741422201E-2</v>
      </c>
      <c r="V13" s="302">
        <v>7.5856143110667504E-2</v>
      </c>
      <c r="W13" s="214">
        <v>5.5876586896649698</v>
      </c>
      <c r="X13" s="310">
        <v>1.5751937895928101</v>
      </c>
    </row>
    <row r="14" spans="1:24" ht="13" customHeight="1" x14ac:dyDescent="0.35">
      <c r="A14" s="3" t="s">
        <v>354</v>
      </c>
      <c r="B14" s="171">
        <v>2</v>
      </c>
      <c r="C14" s="214">
        <v>0.44562171004691897</v>
      </c>
      <c r="D14" s="302">
        <v>0.152159434313763</v>
      </c>
      <c r="E14" s="214">
        <v>0.41393391110745598</v>
      </c>
      <c r="F14" s="302">
        <v>0.190657624078929</v>
      </c>
      <c r="G14" s="214">
        <v>0.15398093538308799</v>
      </c>
      <c r="H14" s="302">
        <v>0.12519138523558099</v>
      </c>
      <c r="I14" s="214">
        <v>0.36680315637715799</v>
      </c>
      <c r="J14" s="302">
        <v>0.22004263140070199</v>
      </c>
      <c r="K14" s="214">
        <v>-0.10005318782996001</v>
      </c>
      <c r="L14" s="302">
        <v>0.120480053610655</v>
      </c>
      <c r="M14" s="214">
        <v>-1.8138124068423599E-2</v>
      </c>
      <c r="N14" s="302">
        <v>9.8150957377732995E-2</v>
      </c>
      <c r="O14" s="214">
        <v>0.23125245216318499</v>
      </c>
      <c r="P14" s="302">
        <v>0.12590737126141099</v>
      </c>
      <c r="Q14" s="214">
        <v>-0.17967632610627701</v>
      </c>
      <c r="R14" s="302">
        <v>8.0933070745309504E-2</v>
      </c>
      <c r="S14" s="214">
        <v>-0.357918864809249</v>
      </c>
      <c r="T14" s="302">
        <v>6.9867773832994806E-2</v>
      </c>
      <c r="U14" s="214">
        <v>0.17061752597552901</v>
      </c>
      <c r="V14" s="302">
        <v>6.9596500208739101E-2</v>
      </c>
      <c r="W14" s="214">
        <v>4.0955271093496401</v>
      </c>
      <c r="X14" s="310">
        <v>1.0595107411817699</v>
      </c>
    </row>
    <row r="15" spans="1:24" ht="13" customHeight="1" x14ac:dyDescent="0.35">
      <c r="A15" s="3" t="s">
        <v>355</v>
      </c>
      <c r="B15" s="171">
        <v>2</v>
      </c>
      <c r="C15" s="214">
        <v>-0.31765048673812801</v>
      </c>
      <c r="D15" s="302">
        <v>0.13838747202787299</v>
      </c>
      <c r="E15" s="214">
        <v>-0.26894733321245001</v>
      </c>
      <c r="F15" s="302">
        <v>0.16603714700007599</v>
      </c>
      <c r="G15" s="214">
        <v>-7.0023104012884004E-3</v>
      </c>
      <c r="H15" s="302">
        <v>0.184630300453061</v>
      </c>
      <c r="I15" s="214">
        <v>3.4831923567630797E-2</v>
      </c>
      <c r="J15" s="302">
        <v>2.7151306091779299E-2</v>
      </c>
      <c r="K15" s="214">
        <v>0.30910521572647498</v>
      </c>
      <c r="L15" s="302">
        <v>0.107657982775758</v>
      </c>
      <c r="M15" s="214">
        <v>-0.56333456153323902</v>
      </c>
      <c r="N15" s="302">
        <v>0.11892662219986</v>
      </c>
      <c r="O15" s="214">
        <v>0.27529956025927199</v>
      </c>
      <c r="P15" s="302">
        <v>0.12796723055494</v>
      </c>
      <c r="Q15" s="214">
        <v>-0.44806343110408797</v>
      </c>
      <c r="R15" s="302">
        <v>0.13142291641953899</v>
      </c>
      <c r="S15" s="214">
        <v>9.2777211972569801E-2</v>
      </c>
      <c r="T15" s="302">
        <v>8.1715657306506706E-2</v>
      </c>
      <c r="U15" s="214">
        <v>-3.4826195566922603E-2</v>
      </c>
      <c r="V15" s="302">
        <v>8.0202929091905698E-2</v>
      </c>
      <c r="W15" s="214">
        <v>3.8580459860485301</v>
      </c>
      <c r="X15" s="310">
        <v>1.08393653355186</v>
      </c>
    </row>
    <row r="16" spans="1:24" ht="13" customHeight="1" x14ac:dyDescent="0.35">
      <c r="A16" s="3" t="s">
        <v>356</v>
      </c>
      <c r="B16" s="171">
        <v>2</v>
      </c>
      <c r="C16" s="214">
        <v>-0.17193890733327499</v>
      </c>
      <c r="D16" s="302">
        <v>0.143822307497424</v>
      </c>
      <c r="E16" s="214">
        <v>-6.8316618491584796E-2</v>
      </c>
      <c r="F16" s="302">
        <v>0.115805602095074</v>
      </c>
      <c r="G16" s="214">
        <v>0.157673505646372</v>
      </c>
      <c r="H16" s="302">
        <v>0.16621916216737101</v>
      </c>
      <c r="I16" s="214">
        <v>2.8151936525945699E-2</v>
      </c>
      <c r="J16" s="302">
        <v>2.6742581782527398E-2</v>
      </c>
      <c r="K16" s="214">
        <v>0.60412917319252302</v>
      </c>
      <c r="L16" s="302">
        <v>0.169751082396639</v>
      </c>
      <c r="M16" s="214">
        <v>-0.60582618502088703</v>
      </c>
      <c r="N16" s="302">
        <v>0.195240360709972</v>
      </c>
      <c r="O16" s="214">
        <v>0.22559271959236801</v>
      </c>
      <c r="P16" s="302">
        <v>0.171907815585151</v>
      </c>
      <c r="Q16" s="214">
        <v>0.13137325106835701</v>
      </c>
      <c r="R16" s="302">
        <v>0.12242319673353499</v>
      </c>
      <c r="S16" s="214">
        <v>-0.64200559184223605</v>
      </c>
      <c r="T16" s="302">
        <v>0.104738475105523</v>
      </c>
      <c r="U16" s="214">
        <v>0.42477367992485499</v>
      </c>
      <c r="V16" s="302">
        <v>0.110906447423542</v>
      </c>
      <c r="W16" s="214">
        <v>4.0163138469989796</v>
      </c>
      <c r="X16" s="310">
        <v>1.0695658403749499</v>
      </c>
    </row>
    <row r="17" spans="1:24" ht="13" customHeight="1" x14ac:dyDescent="0.35">
      <c r="A17" s="3" t="s">
        <v>357</v>
      </c>
      <c r="B17" s="171">
        <v>2</v>
      </c>
      <c r="C17" s="214">
        <v>0.32110054174068597</v>
      </c>
      <c r="D17" s="302">
        <v>0.37286189702882</v>
      </c>
      <c r="E17" s="214">
        <v>9.8050666904455804E-3</v>
      </c>
      <c r="F17" s="302">
        <v>0.17268168786285101</v>
      </c>
      <c r="G17" s="214">
        <v>-7.2824000623800201E-3</v>
      </c>
      <c r="H17" s="302">
        <v>0.15343774567933999</v>
      </c>
      <c r="I17" s="214">
        <v>0.24970099510485</v>
      </c>
      <c r="J17" s="302">
        <v>0.24813250109398899</v>
      </c>
      <c r="K17" s="214">
        <v>0.26124099045608301</v>
      </c>
      <c r="L17" s="302">
        <v>0.16584382087633701</v>
      </c>
      <c r="M17" s="214">
        <v>-0.304556366070864</v>
      </c>
      <c r="N17" s="302">
        <v>0.106225146093259</v>
      </c>
      <c r="O17" s="214">
        <v>-0.123913828427152</v>
      </c>
      <c r="P17" s="302">
        <v>0.171642039770908</v>
      </c>
      <c r="Q17" s="214">
        <v>-0.209592737279788</v>
      </c>
      <c r="R17" s="302">
        <v>7.51261138390657E-2</v>
      </c>
      <c r="S17" s="214">
        <v>-8.7189666077741396E-2</v>
      </c>
      <c r="T17" s="302">
        <v>7.8184780688986197E-2</v>
      </c>
      <c r="U17" s="214">
        <v>-9.4254464083161196E-2</v>
      </c>
      <c r="V17" s="302">
        <v>7.3049168523434904E-2</v>
      </c>
      <c r="W17" s="214">
        <v>2.8734957045806802</v>
      </c>
      <c r="X17" s="310">
        <v>1.43959374484589</v>
      </c>
    </row>
    <row r="18" spans="1:24" ht="13" customHeight="1" x14ac:dyDescent="0.35">
      <c r="A18" s="190" t="s">
        <v>358</v>
      </c>
      <c r="B18" s="171">
        <v>2</v>
      </c>
      <c r="C18" s="214">
        <v>0.109137299058068</v>
      </c>
      <c r="D18" s="302">
        <v>0.45624890981546301</v>
      </c>
      <c r="E18" s="214">
        <v>0.37512252719223199</v>
      </c>
      <c r="F18" s="302">
        <v>0.24126810893209999</v>
      </c>
      <c r="G18" s="214">
        <v>0.14000758811043301</v>
      </c>
      <c r="H18" s="302">
        <v>0.195166979893211</v>
      </c>
      <c r="I18" s="214">
        <v>0.359640409084587</v>
      </c>
      <c r="J18" s="302">
        <v>0.389127917520322</v>
      </c>
      <c r="K18" s="214">
        <v>-2.60318216059293E-2</v>
      </c>
      <c r="L18" s="302">
        <v>0.211203398391519</v>
      </c>
      <c r="M18" s="214">
        <v>-0.196244911773474</v>
      </c>
      <c r="N18" s="302">
        <v>0.13752919856013901</v>
      </c>
      <c r="O18" s="214">
        <v>8.82794839776017E-2</v>
      </c>
      <c r="P18" s="302">
        <v>0.170520592889361</v>
      </c>
      <c r="Q18" s="214">
        <v>-0.220656622430386</v>
      </c>
      <c r="R18" s="302">
        <v>0.103093081118196</v>
      </c>
      <c r="S18" s="214">
        <v>-0.139078649696359</v>
      </c>
      <c r="T18" s="302">
        <v>9.3019434176275895E-2</v>
      </c>
      <c r="U18" s="214">
        <v>-5.4737485566731699E-2</v>
      </c>
      <c r="V18" s="302">
        <v>8.6688593146086595E-2</v>
      </c>
      <c r="W18" s="214">
        <v>4.3228811963823697</v>
      </c>
      <c r="X18" s="310">
        <v>3.4822426883944302</v>
      </c>
    </row>
    <row r="19" spans="1:24" ht="13" customHeight="1" x14ac:dyDescent="0.35">
      <c r="A19" s="190" t="s">
        <v>359</v>
      </c>
      <c r="B19" s="171">
        <v>2</v>
      </c>
      <c r="C19" s="214">
        <v>-8.5484443791793596E-2</v>
      </c>
      <c r="D19" s="302">
        <v>0.27904731056103899</v>
      </c>
      <c r="E19" s="214">
        <v>-8.5615624784511193E-2</v>
      </c>
      <c r="F19" s="302">
        <v>0.11362028492268</v>
      </c>
      <c r="G19" s="214">
        <v>-0.30892095470096098</v>
      </c>
      <c r="H19" s="302">
        <v>0.15042730586341499</v>
      </c>
      <c r="I19" s="214">
        <v>0.28731572028941199</v>
      </c>
      <c r="J19" s="302">
        <v>9.2943582749800205E-2</v>
      </c>
      <c r="K19" s="214">
        <v>0.18460791327478299</v>
      </c>
      <c r="L19" s="302">
        <v>0.156207675925642</v>
      </c>
      <c r="M19" s="214">
        <v>-4.2924827073038303E-2</v>
      </c>
      <c r="N19" s="302">
        <v>0.108080294541646</v>
      </c>
      <c r="O19" s="214">
        <v>-4.8429383019372102E-3</v>
      </c>
      <c r="P19" s="302">
        <v>0.13043691129061299</v>
      </c>
      <c r="Q19" s="214">
        <v>-7.8480367400562603E-3</v>
      </c>
      <c r="R19" s="302">
        <v>8.3348024333473103E-2</v>
      </c>
      <c r="S19" s="214">
        <v>6.6559333136282595E-2</v>
      </c>
      <c r="T19" s="302">
        <v>0.106668971336188</v>
      </c>
      <c r="U19" s="214">
        <v>-0.15984354984874599</v>
      </c>
      <c r="V19" s="302">
        <v>0.11508854679878899</v>
      </c>
      <c r="W19" s="214">
        <v>2.22551216587647</v>
      </c>
      <c r="X19" s="310">
        <v>1.2013705865878099</v>
      </c>
    </row>
    <row r="20" spans="1:24" ht="13" customHeight="1" x14ac:dyDescent="0.35">
      <c r="A20" s="3" t="s">
        <v>360</v>
      </c>
      <c r="B20" s="171">
        <v>2</v>
      </c>
      <c r="C20" s="214">
        <v>0.13488705113039401</v>
      </c>
      <c r="D20" s="302">
        <v>0.30917272685288599</v>
      </c>
      <c r="E20" s="214">
        <v>-7.4503218039882996E-2</v>
      </c>
      <c r="F20" s="302">
        <v>0.27760435551878998</v>
      </c>
      <c r="G20" s="214">
        <v>9.6774721892341098E-2</v>
      </c>
      <c r="H20" s="302">
        <v>0.25911218586891599</v>
      </c>
      <c r="I20" s="214">
        <v>4.2960553114617002E-2</v>
      </c>
      <c r="J20" s="302">
        <v>5.8235988767907601E-2</v>
      </c>
      <c r="K20" s="214">
        <v>0.79228001424734296</v>
      </c>
      <c r="L20" s="302">
        <v>0.16401496375769001</v>
      </c>
      <c r="M20" s="214">
        <v>-0.20886426278359299</v>
      </c>
      <c r="N20" s="302">
        <v>0.19632894625139399</v>
      </c>
      <c r="O20" s="214">
        <v>0.105117820728965</v>
      </c>
      <c r="P20" s="302">
        <v>0.19137581224759101</v>
      </c>
      <c r="Q20" s="214">
        <v>-1.0113177739100299E-2</v>
      </c>
      <c r="R20" s="302">
        <v>0.12728249503352701</v>
      </c>
      <c r="S20" s="214">
        <v>6.1517414082131697E-2</v>
      </c>
      <c r="T20" s="302">
        <v>0.117202057375143</v>
      </c>
      <c r="U20" s="214">
        <v>-0.13629265456995601</v>
      </c>
      <c r="V20" s="302">
        <v>0.115428769787549</v>
      </c>
      <c r="W20" s="214">
        <v>4.0934784784889597</v>
      </c>
      <c r="X20" s="310">
        <v>1.6846131779742799</v>
      </c>
    </row>
    <row r="21" spans="1:24" ht="13" customHeight="1" x14ac:dyDescent="0.35">
      <c r="A21" s="3" t="s">
        <v>361</v>
      </c>
      <c r="B21" s="171">
        <v>2</v>
      </c>
      <c r="C21" s="214">
        <v>-0.33214681443302402</v>
      </c>
      <c r="D21" s="302">
        <v>0.25877070426719601</v>
      </c>
      <c r="E21" s="214">
        <v>-7.2604408876111703E-3</v>
      </c>
      <c r="F21" s="302">
        <v>0.237386755501206</v>
      </c>
      <c r="G21" s="214">
        <v>-2.0995590195626301E-2</v>
      </c>
      <c r="H21" s="302">
        <v>0.21026273099269599</v>
      </c>
      <c r="I21" s="214">
        <v>-0.129130346687898</v>
      </c>
      <c r="J21" s="302">
        <v>0.32974773462435703</v>
      </c>
      <c r="K21" s="214">
        <v>-0.16284099531235</v>
      </c>
      <c r="L21" s="302">
        <v>0.144873725163886</v>
      </c>
      <c r="M21" s="214">
        <v>-0.33818345796733101</v>
      </c>
      <c r="N21" s="302">
        <v>0.15370832159042999</v>
      </c>
      <c r="O21" s="214">
        <v>0.55608598320489799</v>
      </c>
      <c r="P21" s="302">
        <v>0.23351945638874799</v>
      </c>
      <c r="Q21" s="214">
        <v>0.40112275015306098</v>
      </c>
      <c r="R21" s="302">
        <v>0.103013778932596</v>
      </c>
      <c r="S21" s="214">
        <v>-8.8055149456474704E-2</v>
      </c>
      <c r="T21" s="302">
        <v>6.8032114897882107E-2</v>
      </c>
      <c r="U21" s="214">
        <v>5.2353709266211697E-2</v>
      </c>
      <c r="V21" s="302">
        <v>5.88443721077044E-2</v>
      </c>
      <c r="W21" s="214">
        <v>2.29046552810357</v>
      </c>
      <c r="X21" s="310">
        <v>1.2232641492136</v>
      </c>
    </row>
    <row r="22" spans="1:24" ht="13" customHeight="1" x14ac:dyDescent="0.35">
      <c r="A22" s="3" t="s">
        <v>362</v>
      </c>
      <c r="B22" s="171">
        <v>2</v>
      </c>
      <c r="C22" s="214">
        <v>0.43150842056013899</v>
      </c>
      <c r="D22" s="302">
        <v>0.38229045240096798</v>
      </c>
      <c r="E22" s="214">
        <v>0.46042615364867701</v>
      </c>
      <c r="F22" s="302">
        <v>0.22138557166345099</v>
      </c>
      <c r="G22" s="214">
        <v>-0.178870955954014</v>
      </c>
      <c r="H22" s="302">
        <v>0.24330106563614501</v>
      </c>
      <c r="I22" s="214">
        <v>0.18483297622904299</v>
      </c>
      <c r="J22" s="302">
        <v>7.1086982628827206E-2</v>
      </c>
      <c r="K22" s="214">
        <v>0.74167678638610901</v>
      </c>
      <c r="L22" s="302">
        <v>0.20728486616559499</v>
      </c>
      <c r="M22" s="214">
        <v>-0.30903936666235299</v>
      </c>
      <c r="N22" s="302">
        <v>0.20370404372148401</v>
      </c>
      <c r="O22" s="214">
        <v>0.22490416163253099</v>
      </c>
      <c r="P22" s="302">
        <v>0.21800064192503699</v>
      </c>
      <c r="Q22" s="214">
        <v>-0.36458227959878398</v>
      </c>
      <c r="R22" s="302">
        <v>0.17107099388105301</v>
      </c>
      <c r="S22" s="214">
        <v>7.3815771985105499E-2</v>
      </c>
      <c r="T22" s="302">
        <v>0.19244513758888901</v>
      </c>
      <c r="U22" s="214">
        <v>-0.245381268640879</v>
      </c>
      <c r="V22" s="302">
        <v>0.210233052477864</v>
      </c>
      <c r="W22" s="214">
        <v>9.1573549491680009</v>
      </c>
      <c r="X22" s="310">
        <v>2.4097971148430499</v>
      </c>
    </row>
    <row r="23" spans="1:24" ht="13" customHeight="1" x14ac:dyDescent="0.35">
      <c r="A23" s="3" t="s">
        <v>363</v>
      </c>
      <c r="B23" s="171">
        <v>2</v>
      </c>
      <c r="C23" s="214">
        <v>-0.15462757267266899</v>
      </c>
      <c r="D23" s="302">
        <v>0.18600318544088701</v>
      </c>
      <c r="E23" s="214">
        <v>-0.36681832492109301</v>
      </c>
      <c r="F23" s="302">
        <v>0.228840440143526</v>
      </c>
      <c r="G23" s="214">
        <v>-0.189375327902744</v>
      </c>
      <c r="H23" s="302">
        <v>0.17342045901986999</v>
      </c>
      <c r="I23" s="214">
        <v>6.5515697206764603E-2</v>
      </c>
      <c r="J23" s="302">
        <v>2.3260920060035099E-2</v>
      </c>
      <c r="K23" s="214">
        <v>0.67018448819854903</v>
      </c>
      <c r="L23" s="302">
        <v>0.166444032335585</v>
      </c>
      <c r="M23" s="214">
        <v>-8.4455011213351694E-2</v>
      </c>
      <c r="N23" s="302">
        <v>0.21260575551664901</v>
      </c>
      <c r="O23" s="214">
        <v>0.201517083317069</v>
      </c>
      <c r="P23" s="302">
        <v>0.162070990280171</v>
      </c>
      <c r="Q23" s="214">
        <v>-0.10383969219847999</v>
      </c>
      <c r="R23" s="302">
        <v>0.124289467550805</v>
      </c>
      <c r="S23" s="214">
        <v>0.13037277445140399</v>
      </c>
      <c r="T23" s="302">
        <v>0.15605980895721799</v>
      </c>
      <c r="U23" s="214">
        <v>-0.29767906704596703</v>
      </c>
      <c r="V23" s="302">
        <v>0.14538682300000799</v>
      </c>
      <c r="W23" s="214">
        <v>6.6023171882869596</v>
      </c>
      <c r="X23" s="310">
        <v>2.1142601474239799</v>
      </c>
    </row>
    <row r="24" spans="1:24" ht="13" customHeight="1" x14ac:dyDescent="0.35">
      <c r="A24" s="3" t="s">
        <v>364</v>
      </c>
      <c r="B24" s="171">
        <v>2</v>
      </c>
      <c r="C24" s="214">
        <v>0.118685825882469</v>
      </c>
      <c r="D24" s="302">
        <v>0.195463963643939</v>
      </c>
      <c r="E24" s="214">
        <v>-0.91885095852041898</v>
      </c>
      <c r="F24" s="302">
        <v>0.21525541612347901</v>
      </c>
      <c r="G24" s="214">
        <v>0.136920267560836</v>
      </c>
      <c r="H24" s="302">
        <v>0.19363006943644201</v>
      </c>
      <c r="I24" s="214">
        <v>2.0541349930848399E-2</v>
      </c>
      <c r="J24" s="302">
        <v>3.8005995132912397E-2</v>
      </c>
      <c r="K24" s="214">
        <v>0.59931127809419904</v>
      </c>
      <c r="L24" s="302">
        <v>0.154860696611064</v>
      </c>
      <c r="M24" s="214">
        <v>-0.36260385098339998</v>
      </c>
      <c r="N24" s="302">
        <v>0.19138413226307599</v>
      </c>
      <c r="O24" s="214">
        <v>5.5423523933760398E-2</v>
      </c>
      <c r="P24" s="302">
        <v>0.22908400866798501</v>
      </c>
      <c r="Q24" s="214">
        <v>-0.491348280182974</v>
      </c>
      <c r="R24" s="302">
        <v>0.123897664285293</v>
      </c>
      <c r="S24" s="214">
        <v>5.19046870208099E-2</v>
      </c>
      <c r="T24" s="302">
        <v>0.13724881523994301</v>
      </c>
      <c r="U24" s="214">
        <v>-0.24947264595627</v>
      </c>
      <c r="V24" s="302">
        <v>0.137188331850227</v>
      </c>
      <c r="W24" s="214">
        <v>8.1547742171231707</v>
      </c>
      <c r="X24" s="310">
        <v>1.92796132025654</v>
      </c>
    </row>
    <row r="25" spans="1:24" ht="13" customHeight="1" x14ac:dyDescent="0.35">
      <c r="A25" s="3" t="s">
        <v>365</v>
      </c>
      <c r="B25" s="171">
        <v>2</v>
      </c>
      <c r="C25" s="214">
        <v>-5.6523540085957899E-3</v>
      </c>
      <c r="D25" s="302">
        <v>0.164067061351095</v>
      </c>
      <c r="E25" s="214">
        <v>0.71208307571755403</v>
      </c>
      <c r="F25" s="302">
        <v>0.21107029659302001</v>
      </c>
      <c r="G25" s="214">
        <v>-0.113648786180822</v>
      </c>
      <c r="H25" s="302">
        <v>0.22130298138687399</v>
      </c>
      <c r="I25" s="214">
        <v>2.1443924728747201E-2</v>
      </c>
      <c r="J25" s="302">
        <v>0.127469769764471</v>
      </c>
      <c r="K25" s="214">
        <v>0.29021370244121403</v>
      </c>
      <c r="L25" s="302">
        <v>0.16894133260347199</v>
      </c>
      <c r="M25" s="214">
        <v>-0.24655490675521899</v>
      </c>
      <c r="N25" s="302">
        <v>0.209160740110265</v>
      </c>
      <c r="O25" s="214">
        <v>0.42570372995961903</v>
      </c>
      <c r="P25" s="302">
        <v>0.33774104191277199</v>
      </c>
      <c r="Q25" s="214">
        <v>-0.11094353485905201</v>
      </c>
      <c r="R25" s="302">
        <v>0.14554006677528999</v>
      </c>
      <c r="S25" s="214">
        <v>2.7262121585108701E-2</v>
      </c>
      <c r="T25" s="302">
        <v>0.116115204404995</v>
      </c>
      <c r="U25" s="214">
        <v>-8.28802155947512E-2</v>
      </c>
      <c r="V25" s="302">
        <v>0.117625452914176</v>
      </c>
      <c r="W25" s="214">
        <v>1.83554845823823</v>
      </c>
      <c r="X25" s="310">
        <v>1.0582808316363901</v>
      </c>
    </row>
    <row r="26" spans="1:24" ht="13" customHeight="1" x14ac:dyDescent="0.35">
      <c r="A26" s="3" t="s">
        <v>366</v>
      </c>
      <c r="B26" s="171">
        <v>2</v>
      </c>
      <c r="C26" s="214">
        <v>9.5650890604812105E-2</v>
      </c>
      <c r="D26" s="302">
        <v>0.21225095715005601</v>
      </c>
      <c r="E26" s="214">
        <v>-0.23017454512432001</v>
      </c>
      <c r="F26" s="302">
        <v>0.20256623190492701</v>
      </c>
      <c r="G26" s="214">
        <v>1.7439153779772999E-2</v>
      </c>
      <c r="H26" s="302">
        <v>0.223030236954054</v>
      </c>
      <c r="I26" s="214">
        <v>-0.136699976006531</v>
      </c>
      <c r="J26" s="302">
        <v>9.5584962853188099E-2</v>
      </c>
      <c r="K26" s="214">
        <v>0.72281917889606795</v>
      </c>
      <c r="L26" s="302">
        <v>0.186488346589464</v>
      </c>
      <c r="M26" s="214">
        <v>-0.22249273380742701</v>
      </c>
      <c r="N26" s="302">
        <v>0.217853845789965</v>
      </c>
      <c r="O26" s="214">
        <v>0.14520190472830799</v>
      </c>
      <c r="P26" s="302">
        <v>0.200227771653301</v>
      </c>
      <c r="Q26" s="214">
        <v>-0.233465184637799</v>
      </c>
      <c r="R26" s="302">
        <v>0.171588787343637</v>
      </c>
      <c r="S26" s="214">
        <v>-7.3879450238285099E-2</v>
      </c>
      <c r="T26" s="302">
        <v>0.13758116439579601</v>
      </c>
      <c r="U26" s="214">
        <v>0.116433175447199</v>
      </c>
      <c r="V26" s="302">
        <v>0.11200826416845</v>
      </c>
      <c r="W26" s="214">
        <v>3.2514895622912401</v>
      </c>
      <c r="X26" s="310">
        <v>1.6104333978862799</v>
      </c>
    </row>
    <row r="27" spans="1:24" ht="13" customHeight="1" x14ac:dyDescent="0.35">
      <c r="A27" s="3" t="s">
        <v>367</v>
      </c>
      <c r="B27" s="171">
        <v>2</v>
      </c>
      <c r="C27" s="214">
        <v>7.2085094097581695E-2</v>
      </c>
      <c r="D27" s="302">
        <v>8.4142122048295798E-2</v>
      </c>
      <c r="E27" s="214">
        <v>-0.21131012124064899</v>
      </c>
      <c r="F27" s="302">
        <v>0.10347379655691</v>
      </c>
      <c r="G27" s="214">
        <v>-3.5568632058994298E-2</v>
      </c>
      <c r="H27" s="302">
        <v>0.14890269921281099</v>
      </c>
      <c r="I27" s="214">
        <v>0.17077010082956401</v>
      </c>
      <c r="J27" s="302">
        <v>0.151785040237987</v>
      </c>
      <c r="K27" s="214">
        <v>0.242572800323136</v>
      </c>
      <c r="L27" s="302">
        <v>8.7960840216313202E-2</v>
      </c>
      <c r="M27" s="214">
        <v>-4.8094411958848601E-2</v>
      </c>
      <c r="N27" s="302">
        <v>9.1434579052934103E-2</v>
      </c>
      <c r="O27" s="214">
        <v>0.26506579087302801</v>
      </c>
      <c r="P27" s="302">
        <v>0.15951383143938</v>
      </c>
      <c r="Q27" s="214">
        <v>-9.2065496862285504E-2</v>
      </c>
      <c r="R27" s="302">
        <v>5.5043466084548999E-2</v>
      </c>
      <c r="S27" s="214">
        <v>-0.13088126904536301</v>
      </c>
      <c r="T27" s="302">
        <v>4.8019190013683301E-2</v>
      </c>
      <c r="U27" s="214">
        <v>3.4779768233237203E-2</v>
      </c>
      <c r="V27" s="302">
        <v>4.4922055632074798E-2</v>
      </c>
      <c r="W27" s="214">
        <v>1.70392225120065</v>
      </c>
      <c r="X27" s="310">
        <v>0.59388505808516701</v>
      </c>
    </row>
    <row r="28" spans="1:24" ht="13" customHeight="1" x14ac:dyDescent="0.35">
      <c r="A28" s="3" t="s">
        <v>368</v>
      </c>
      <c r="B28" s="171">
        <v>2</v>
      </c>
      <c r="C28" s="214">
        <v>0.15748392272478801</v>
      </c>
      <c r="D28" s="302">
        <v>0.31049848634210803</v>
      </c>
      <c r="E28" s="214">
        <v>0.48518823653854398</v>
      </c>
      <c r="F28" s="302">
        <v>0.18903185738255099</v>
      </c>
      <c r="G28" s="214">
        <v>-0.46582497178413701</v>
      </c>
      <c r="H28" s="302">
        <v>0.218618652198178</v>
      </c>
      <c r="I28" s="214">
        <v>-3.0552864700909101E-2</v>
      </c>
      <c r="J28" s="302">
        <v>0.118929905669637</v>
      </c>
      <c r="K28" s="214">
        <v>0.15629692768061601</v>
      </c>
      <c r="L28" s="302">
        <v>0.24663488408359699</v>
      </c>
      <c r="M28" s="214">
        <v>-0.24035718480766199</v>
      </c>
      <c r="N28" s="302">
        <v>0.15295678556249501</v>
      </c>
      <c r="O28" s="214">
        <v>-0.35582065217355902</v>
      </c>
      <c r="P28" s="302">
        <v>0.238956860182827</v>
      </c>
      <c r="Q28" s="214">
        <v>-0.21266006269931501</v>
      </c>
      <c r="R28" s="302">
        <v>9.9083835013830598E-2</v>
      </c>
      <c r="S28" s="214">
        <v>-0.20372024049734699</v>
      </c>
      <c r="T28" s="302">
        <v>8.8774308276504094E-2</v>
      </c>
      <c r="U28" s="214">
        <v>0.11410658011703401</v>
      </c>
      <c r="V28" s="302">
        <v>9.0369858186866894E-2</v>
      </c>
      <c r="W28" s="214">
        <v>4.5272093019725101</v>
      </c>
      <c r="X28" s="310">
        <v>1.78663485547943</v>
      </c>
    </row>
    <row r="29" spans="1:24" ht="13" customHeight="1" x14ac:dyDescent="0.35">
      <c r="A29" s="3" t="s">
        <v>369</v>
      </c>
      <c r="B29" s="171">
        <v>2</v>
      </c>
      <c r="C29" s="214">
        <v>-0.32155088590021802</v>
      </c>
      <c r="D29" s="302">
        <v>0.11228851571824</v>
      </c>
      <c r="E29" s="214">
        <v>0.278601838947938</v>
      </c>
      <c r="F29" s="302">
        <v>0.16059389100520899</v>
      </c>
      <c r="G29" s="214">
        <v>0.38297764504606002</v>
      </c>
      <c r="H29" s="302">
        <v>0.22730619637903501</v>
      </c>
      <c r="I29" s="214">
        <v>0.439891228476334</v>
      </c>
      <c r="J29" s="302">
        <v>0.15196540830637001</v>
      </c>
      <c r="K29" s="214">
        <v>0.37744362008342303</v>
      </c>
      <c r="L29" s="302">
        <v>0.13987101681664699</v>
      </c>
      <c r="M29" s="214">
        <v>-0.13947170829281999</v>
      </c>
      <c r="N29" s="302">
        <v>0.169973211084959</v>
      </c>
      <c r="O29" s="214">
        <v>0.61161237745139196</v>
      </c>
      <c r="P29" s="302">
        <v>0.26775134124258498</v>
      </c>
      <c r="Q29" s="214">
        <v>0.183213519500386</v>
      </c>
      <c r="R29" s="302">
        <v>0.12995457726113699</v>
      </c>
      <c r="S29" s="214">
        <v>-0.18338912946251101</v>
      </c>
      <c r="T29" s="302">
        <v>6.4098299574186696E-2</v>
      </c>
      <c r="U29" s="214">
        <v>0.11728737228104601</v>
      </c>
      <c r="V29" s="302">
        <v>5.8351020820477897E-2</v>
      </c>
      <c r="W29" s="214">
        <v>5.0435469505293202</v>
      </c>
      <c r="X29" s="310">
        <v>1.2391796889624</v>
      </c>
    </row>
    <row r="30" spans="1:24" ht="13" customHeight="1" x14ac:dyDescent="0.35">
      <c r="A30" s="3" t="s">
        <v>370</v>
      </c>
      <c r="B30" s="171">
        <v>2</v>
      </c>
      <c r="C30" s="214">
        <v>-1.88105153186129E-2</v>
      </c>
      <c r="D30" s="302">
        <v>0.18968838905340701</v>
      </c>
      <c r="E30" s="214">
        <v>-8.6956371879712599E-2</v>
      </c>
      <c r="F30" s="302">
        <v>0.133539697650228</v>
      </c>
      <c r="G30" s="214">
        <v>8.7364520400773304E-2</v>
      </c>
      <c r="H30" s="302">
        <v>0.15094533557898901</v>
      </c>
      <c r="I30" s="214">
        <v>6.8946768230017094E-2</v>
      </c>
      <c r="J30" s="302">
        <v>2.9630673555573101E-2</v>
      </c>
      <c r="K30" s="214">
        <v>0.220133052039441</v>
      </c>
      <c r="L30" s="302">
        <v>0.10468523960445</v>
      </c>
      <c r="M30" s="214">
        <v>-0.14113433670597</v>
      </c>
      <c r="N30" s="302">
        <v>0.10439412385756899</v>
      </c>
      <c r="O30" s="214">
        <v>0.21868338475782101</v>
      </c>
      <c r="P30" s="302">
        <v>0.120546326796868</v>
      </c>
      <c r="Q30" s="214">
        <v>-5.1647617015538397E-3</v>
      </c>
      <c r="R30" s="302">
        <v>7.9601662952293095E-2</v>
      </c>
      <c r="S30" s="214">
        <v>-0.103543101490964</v>
      </c>
      <c r="T30" s="302">
        <v>6.5964126886397204E-2</v>
      </c>
      <c r="U30" s="214">
        <v>3.9999843748782698E-3</v>
      </c>
      <c r="V30" s="302">
        <v>6.7600978082200697E-2</v>
      </c>
      <c r="W30" s="214">
        <v>2.06792601097826</v>
      </c>
      <c r="X30" s="310">
        <v>0.73663015210382099</v>
      </c>
    </row>
    <row r="31" spans="1:24" ht="13" customHeight="1" x14ac:dyDescent="0.35">
      <c r="A31" s="3" t="s">
        <v>371</v>
      </c>
      <c r="B31" s="171">
        <v>2</v>
      </c>
      <c r="C31" s="214">
        <v>0.185573760118907</v>
      </c>
      <c r="D31" s="302">
        <v>0.16108330379597699</v>
      </c>
      <c r="E31" s="214">
        <v>-0.487416182438622</v>
      </c>
      <c r="F31" s="302">
        <v>0.157048697066451</v>
      </c>
      <c r="G31" s="214">
        <v>6.3476329198271604E-3</v>
      </c>
      <c r="H31" s="302">
        <v>0.129399314305428</v>
      </c>
      <c r="I31" s="214">
        <v>0.26207861173157398</v>
      </c>
      <c r="J31" s="302">
        <v>6.3453295311746497E-2</v>
      </c>
      <c r="K31" s="214">
        <v>0.214863597058461</v>
      </c>
      <c r="L31" s="302">
        <v>0.12671792930620601</v>
      </c>
      <c r="M31" s="214">
        <v>-0.244663852350544</v>
      </c>
      <c r="N31" s="302">
        <v>0.148031929490578</v>
      </c>
      <c r="O31" s="214">
        <v>7.6655150970953698E-2</v>
      </c>
      <c r="P31" s="302">
        <v>0.109864590200958</v>
      </c>
      <c r="Q31" s="214">
        <v>-0.15838961936583101</v>
      </c>
      <c r="R31" s="302">
        <v>8.6275207889531205E-2</v>
      </c>
      <c r="S31" s="214">
        <v>0.22724873155248501</v>
      </c>
      <c r="T31" s="302">
        <v>0.101454683189029</v>
      </c>
      <c r="U31" s="214">
        <v>-0.272601406795348</v>
      </c>
      <c r="V31" s="302">
        <v>9.6624971984952401E-2</v>
      </c>
      <c r="W31" s="214">
        <v>3.4793964769675898</v>
      </c>
      <c r="X31" s="310">
        <v>1.22135051089338</v>
      </c>
    </row>
    <row r="32" spans="1:24" ht="13" customHeight="1" x14ac:dyDescent="0.35">
      <c r="A32" s="3" t="s">
        <v>372</v>
      </c>
      <c r="B32" s="171">
        <v>2</v>
      </c>
      <c r="C32" s="214">
        <v>-4.7601763783067803E-2</v>
      </c>
      <c r="D32" s="302">
        <v>0.126808101565417</v>
      </c>
      <c r="E32" s="214">
        <v>-0.11640375185960899</v>
      </c>
      <c r="F32" s="302">
        <v>0.11314652335752</v>
      </c>
      <c r="G32" s="214">
        <v>1.13661339388413E-2</v>
      </c>
      <c r="H32" s="302">
        <v>0.186115205153945</v>
      </c>
      <c r="I32" s="214">
        <v>0.20795337568376099</v>
      </c>
      <c r="J32" s="302">
        <v>0.151379393774938</v>
      </c>
      <c r="K32" s="214">
        <v>0.13431720967206801</v>
      </c>
      <c r="L32" s="302">
        <v>8.9421925186601095E-2</v>
      </c>
      <c r="M32" s="214">
        <v>-0.32188403401409299</v>
      </c>
      <c r="N32" s="302">
        <v>0.12736383297665901</v>
      </c>
      <c r="O32" s="214">
        <v>0.35772636171565397</v>
      </c>
      <c r="P32" s="302">
        <v>0.160318325951189</v>
      </c>
      <c r="Q32" s="214">
        <v>0.41998200894848398</v>
      </c>
      <c r="R32" s="302">
        <v>0.1013009750408</v>
      </c>
      <c r="S32" s="214">
        <v>-0.13903450192795699</v>
      </c>
      <c r="T32" s="302">
        <v>7.2347162209597499E-2</v>
      </c>
      <c r="U32" s="214">
        <v>7.2515048323575901E-2</v>
      </c>
      <c r="V32" s="302">
        <v>6.5951322184984895E-2</v>
      </c>
      <c r="W32" s="214">
        <v>2.0748657796507199</v>
      </c>
      <c r="X32" s="310">
        <v>0.85966965776653503</v>
      </c>
    </row>
    <row r="33" spans="1:24" ht="13" customHeight="1" x14ac:dyDescent="0.35">
      <c r="A33" s="3" t="s">
        <v>373</v>
      </c>
      <c r="B33" s="171">
        <v>2</v>
      </c>
      <c r="C33" s="214">
        <v>-0.25430385060323801</v>
      </c>
      <c r="D33" s="302">
        <v>0.35023112685400698</v>
      </c>
      <c r="E33" s="214">
        <v>0.13279719307446</v>
      </c>
      <c r="F33" s="302">
        <v>0.49794562317414598</v>
      </c>
      <c r="G33" s="214">
        <v>-1.1986130503371599</v>
      </c>
      <c r="H33" s="302">
        <v>0.77429875862771702</v>
      </c>
      <c r="I33" s="214">
        <v>0.111595614783596</v>
      </c>
      <c r="J33" s="302">
        <v>0.101802699116281</v>
      </c>
      <c r="K33" s="214">
        <v>0.40896990735392802</v>
      </c>
      <c r="L33" s="302">
        <v>0.258739556188194</v>
      </c>
      <c r="M33" s="214">
        <v>0.31155429157861098</v>
      </c>
      <c r="N33" s="302">
        <v>0.288236395942507</v>
      </c>
      <c r="O33" s="214">
        <v>-0.15489065541413</v>
      </c>
      <c r="P33" s="302">
        <v>0.32216609443426403</v>
      </c>
      <c r="Q33" s="214">
        <v>0.26110728512734199</v>
      </c>
      <c r="R33" s="302">
        <v>0.20753117548267</v>
      </c>
      <c r="S33" s="214">
        <v>-0.33761101913217301</v>
      </c>
      <c r="T33" s="302">
        <v>0.12398624828721599</v>
      </c>
      <c r="U33" s="214">
        <v>0.33311520980438603</v>
      </c>
      <c r="V33" s="302">
        <v>0.14069576916193099</v>
      </c>
      <c r="W33" s="214">
        <v>9.2718321475341305</v>
      </c>
      <c r="X33" s="310">
        <v>2.5380073254994402</v>
      </c>
    </row>
    <row r="34" spans="1:24" ht="13" customHeight="1" x14ac:dyDescent="0.35">
      <c r="A34" s="3" t="s">
        <v>374</v>
      </c>
      <c r="B34" s="171">
        <v>2</v>
      </c>
      <c r="C34" s="214">
        <v>-0.278619559036199</v>
      </c>
      <c r="D34" s="302">
        <v>0.292745499201156</v>
      </c>
      <c r="E34" s="214">
        <v>5.1824746628975397E-2</v>
      </c>
      <c r="F34" s="302">
        <v>0.39134220043897</v>
      </c>
      <c r="G34" s="214">
        <v>-1.8623367110620299E-2</v>
      </c>
      <c r="H34" s="302">
        <v>0.26422004621939199</v>
      </c>
      <c r="I34" s="214">
        <v>0.383733601857289</v>
      </c>
      <c r="J34" s="302">
        <v>0.17172706850262301</v>
      </c>
      <c r="K34" s="214">
        <v>0.40032967416179799</v>
      </c>
      <c r="L34" s="302">
        <v>0.21380266191744299</v>
      </c>
      <c r="M34" s="214">
        <v>-0.51171895524572497</v>
      </c>
      <c r="N34" s="302">
        <v>0.218298825787092</v>
      </c>
      <c r="O34" s="214">
        <v>0.89894766376997104</v>
      </c>
      <c r="P34" s="302">
        <v>0.211254200548606</v>
      </c>
      <c r="Q34" s="214">
        <v>0.15096500324301601</v>
      </c>
      <c r="R34" s="302">
        <v>0.156414172875358</v>
      </c>
      <c r="S34" s="214">
        <v>-0.14632520530215901</v>
      </c>
      <c r="T34" s="302">
        <v>0.107981664471988</v>
      </c>
      <c r="U34" s="214">
        <v>4.84452812737525E-2</v>
      </c>
      <c r="V34" s="302">
        <v>0.101618691157044</v>
      </c>
      <c r="W34" s="214">
        <v>5.4040449318177801</v>
      </c>
      <c r="X34" s="310">
        <v>1.89487471096689</v>
      </c>
    </row>
    <row r="35" spans="1:24" ht="13" customHeight="1" x14ac:dyDescent="0.35">
      <c r="A35" s="3" t="s">
        <v>375</v>
      </c>
      <c r="B35" s="171">
        <v>2</v>
      </c>
      <c r="C35" s="214">
        <v>-0.103969419108299</v>
      </c>
      <c r="D35" s="302">
        <v>0.13539988802456501</v>
      </c>
      <c r="E35" s="214">
        <v>-0.17104173097261699</v>
      </c>
      <c r="F35" s="302">
        <v>0.242670428312491</v>
      </c>
      <c r="G35" s="214">
        <v>0.21992522362441999</v>
      </c>
      <c r="H35" s="302">
        <v>0.12452289529397501</v>
      </c>
      <c r="I35" s="214">
        <v>1.7433175895148999E-2</v>
      </c>
      <c r="J35" s="302">
        <v>6.6182715793637506E-2</v>
      </c>
      <c r="K35" s="214">
        <v>0.29970355050865299</v>
      </c>
      <c r="L35" s="302">
        <v>0.14357119134600399</v>
      </c>
      <c r="M35" s="214">
        <v>-0.40167921871248402</v>
      </c>
      <c r="N35" s="302">
        <v>0.15915673854236001</v>
      </c>
      <c r="O35" s="214">
        <v>0.50119826259810396</v>
      </c>
      <c r="P35" s="302">
        <v>0.21714237120080601</v>
      </c>
      <c r="Q35" s="214">
        <v>0.179546756033302</v>
      </c>
      <c r="R35" s="302">
        <v>9.7617836562931395E-2</v>
      </c>
      <c r="S35" s="214">
        <v>-7.8319877987699099E-2</v>
      </c>
      <c r="T35" s="302">
        <v>6.4143973731496107E-2</v>
      </c>
      <c r="U35" s="214">
        <v>-5.57216935075368E-2</v>
      </c>
      <c r="V35" s="302">
        <v>5.98029389642366E-2</v>
      </c>
      <c r="W35" s="214">
        <v>2.9958902002944798</v>
      </c>
      <c r="X35" s="310">
        <v>0.90826954029326401</v>
      </c>
    </row>
    <row r="36" spans="1:24" ht="13" customHeight="1" x14ac:dyDescent="0.35">
      <c r="A36" s="3" t="s">
        <v>376</v>
      </c>
      <c r="B36" s="171">
        <v>2</v>
      </c>
      <c r="C36" s="214">
        <v>-1.60644126150262</v>
      </c>
      <c r="D36" s="302">
        <v>0.124188714284742</v>
      </c>
      <c r="E36" s="214">
        <v>-0.70481848900072697</v>
      </c>
      <c r="F36" s="302">
        <v>0.27671884856416801</v>
      </c>
      <c r="G36" s="214">
        <v>-4.9984236751495E-2</v>
      </c>
      <c r="H36" s="302">
        <v>0.18484356170837701</v>
      </c>
      <c r="I36" s="214">
        <v>6.6411242610843094E-2</v>
      </c>
      <c r="J36" s="302">
        <v>5.2957714528653999E-2</v>
      </c>
      <c r="K36" s="214">
        <v>0.18633624612812999</v>
      </c>
      <c r="L36" s="302">
        <v>0.15868056643137901</v>
      </c>
      <c r="M36" s="214">
        <v>-0.25765205328945001</v>
      </c>
      <c r="N36" s="302">
        <v>0.13134558632690299</v>
      </c>
      <c r="O36" s="214">
        <v>0.32222495861419498</v>
      </c>
      <c r="P36" s="302">
        <v>0.25717315903029597</v>
      </c>
      <c r="Q36" s="214">
        <v>-7.8784378039937902E-2</v>
      </c>
      <c r="R36" s="302">
        <v>0.10461123554725001</v>
      </c>
      <c r="S36" s="214">
        <v>-0.53353226614589999</v>
      </c>
      <c r="T36" s="302">
        <v>8.7453787441891695E-2</v>
      </c>
      <c r="U36" s="214">
        <v>-3.0384613506825201E-2</v>
      </c>
      <c r="V36" s="302">
        <v>9.1894595283798897E-2</v>
      </c>
      <c r="W36" s="214">
        <v>12.4658416495969</v>
      </c>
      <c r="X36" s="310">
        <v>1.65183183690499</v>
      </c>
    </row>
    <row r="37" spans="1:24" ht="13" customHeight="1" x14ac:dyDescent="0.35">
      <c r="A37" s="3" t="s">
        <v>377</v>
      </c>
      <c r="B37" s="171">
        <v>2</v>
      </c>
      <c r="C37" s="214">
        <v>-9.7382243604132404E-2</v>
      </c>
      <c r="D37" s="302">
        <v>0.101518399299397</v>
      </c>
      <c r="E37" s="214">
        <v>0.198907794300414</v>
      </c>
      <c r="F37" s="302">
        <v>0.16986290341511101</v>
      </c>
      <c r="G37" s="214">
        <v>0.23062061207548101</v>
      </c>
      <c r="H37" s="302">
        <v>0.187178747302502</v>
      </c>
      <c r="I37" s="214">
        <v>7.9872701880726704E-2</v>
      </c>
      <c r="J37" s="302">
        <v>5.2794367979437602E-2</v>
      </c>
      <c r="K37" s="214">
        <v>2.08118232005889E-2</v>
      </c>
      <c r="L37" s="302">
        <v>8.2777472086813797E-2</v>
      </c>
      <c r="M37" s="214">
        <v>-0.21541307587525199</v>
      </c>
      <c r="N37" s="302">
        <v>9.3514730844962604E-2</v>
      </c>
      <c r="O37" s="214">
        <v>0.30365193160843801</v>
      </c>
      <c r="P37" s="302">
        <v>0.13324506510673001</v>
      </c>
      <c r="Q37" s="214">
        <v>9.0529023685386401E-2</v>
      </c>
      <c r="R37" s="302">
        <v>8.3152849041903495E-2</v>
      </c>
      <c r="S37" s="214">
        <v>-8.86611863872971E-2</v>
      </c>
      <c r="T37" s="302">
        <v>6.4860109265003796E-2</v>
      </c>
      <c r="U37" s="214">
        <v>5.8415226434793799E-2</v>
      </c>
      <c r="V37" s="302">
        <v>5.7058639864310701E-2</v>
      </c>
      <c r="W37" s="214">
        <v>0.86537712820657497</v>
      </c>
      <c r="X37" s="310">
        <v>0.64553640345034602</v>
      </c>
    </row>
    <row r="38" spans="1:24" ht="13" customHeight="1" x14ac:dyDescent="0.35">
      <c r="A38" s="3" t="s">
        <v>378</v>
      </c>
      <c r="B38" s="171">
        <v>2</v>
      </c>
      <c r="C38" s="214">
        <v>0.172348368358167</v>
      </c>
      <c r="D38" s="302">
        <v>0.27893186861491698</v>
      </c>
      <c r="E38" s="214">
        <v>-0.62127795950949405</v>
      </c>
      <c r="F38" s="302">
        <v>0.15613367971157199</v>
      </c>
      <c r="G38" s="214">
        <v>0.47297891998150299</v>
      </c>
      <c r="H38" s="302">
        <v>0.515064288886249</v>
      </c>
      <c r="I38" s="214">
        <v>5.7591656504724399E-2</v>
      </c>
      <c r="J38" s="302">
        <v>5.7036432641783201E-2</v>
      </c>
      <c r="K38" s="214">
        <v>0.16323609132913799</v>
      </c>
      <c r="L38" s="302">
        <v>0.173063751625082</v>
      </c>
      <c r="M38" s="214">
        <v>-0.134691852295</v>
      </c>
      <c r="N38" s="302">
        <v>0.23884656146470201</v>
      </c>
      <c r="O38" s="214">
        <v>0.34058006329920298</v>
      </c>
      <c r="P38" s="302">
        <v>0.25650408786199302</v>
      </c>
      <c r="Q38" s="214">
        <v>0.38916035547447803</v>
      </c>
      <c r="R38" s="302">
        <v>0.12838650101626001</v>
      </c>
      <c r="S38" s="214">
        <v>-7.2188345286997802E-2</v>
      </c>
      <c r="T38" s="302">
        <v>0.120442326566508</v>
      </c>
      <c r="U38" s="214">
        <v>-6.8564202064977401E-3</v>
      </c>
      <c r="V38" s="302">
        <v>0.113468096394625</v>
      </c>
      <c r="W38" s="214">
        <v>3.2452989720966601</v>
      </c>
      <c r="X38" s="310">
        <v>1.0578933998139199</v>
      </c>
    </row>
    <row r="39" spans="1:24" ht="13" customHeight="1" x14ac:dyDescent="0.35">
      <c r="A39" s="3" t="s">
        <v>379</v>
      </c>
      <c r="B39" s="171">
        <v>2</v>
      </c>
      <c r="C39" s="214">
        <v>6.4867092428842296E-2</v>
      </c>
      <c r="D39" s="302">
        <v>0.13085313465717299</v>
      </c>
      <c r="E39" s="214">
        <v>-0.54375352018606404</v>
      </c>
      <c r="F39" s="302">
        <v>0.25886195484910302</v>
      </c>
      <c r="G39" s="214">
        <v>0.186251642429513</v>
      </c>
      <c r="H39" s="302">
        <v>0.21682826459906801</v>
      </c>
      <c r="I39" s="214">
        <v>5.1314299773981303E-2</v>
      </c>
      <c r="J39" s="302">
        <v>9.5734623441566705E-2</v>
      </c>
      <c r="K39" s="214">
        <v>0.16690517837096699</v>
      </c>
      <c r="L39" s="302">
        <v>0.14033220865646701</v>
      </c>
      <c r="M39" s="214">
        <v>-0.29612015367456801</v>
      </c>
      <c r="N39" s="302">
        <v>0.157036240864349</v>
      </c>
      <c r="O39" s="214">
        <v>0.452873289988385</v>
      </c>
      <c r="P39" s="302">
        <v>0.17292401235551499</v>
      </c>
      <c r="Q39" s="214">
        <v>-0.18280862081157601</v>
      </c>
      <c r="R39" s="302">
        <v>0.104268746202635</v>
      </c>
      <c r="S39" s="214">
        <v>-8.7089314087894998E-2</v>
      </c>
      <c r="T39" s="302">
        <v>9.8733184804378302E-2</v>
      </c>
      <c r="U39" s="214">
        <v>3.5247069226902001E-4</v>
      </c>
      <c r="V39" s="302">
        <v>8.5198330064632302E-2</v>
      </c>
      <c r="W39" s="214">
        <v>3.1476538044250999</v>
      </c>
      <c r="X39" s="310">
        <v>1.2877250475636799</v>
      </c>
    </row>
    <row r="40" spans="1:24" ht="13" customHeight="1" x14ac:dyDescent="0.35">
      <c r="A40" s="3" t="s">
        <v>380</v>
      </c>
      <c r="B40" s="171">
        <v>2</v>
      </c>
      <c r="C40" s="214">
        <v>-2.1910025649999301E-2</v>
      </c>
      <c r="D40" s="302">
        <v>0.12817206618882501</v>
      </c>
      <c r="E40" s="214">
        <v>5.6075641749014797E-2</v>
      </c>
      <c r="F40" s="302">
        <v>0.17545053805170299</v>
      </c>
      <c r="G40" s="214">
        <v>-0.16417238758584299</v>
      </c>
      <c r="H40" s="302">
        <v>0.35362520727046598</v>
      </c>
      <c r="I40" s="214">
        <v>0.210725914603865</v>
      </c>
      <c r="J40" s="302">
        <v>0.10041414191062301</v>
      </c>
      <c r="K40" s="214">
        <v>0.155605978968507</v>
      </c>
      <c r="L40" s="302">
        <v>0.122730792608119</v>
      </c>
      <c r="M40" s="214">
        <v>-0.217993604348411</v>
      </c>
      <c r="N40" s="302">
        <v>0.13201000589206199</v>
      </c>
      <c r="O40" s="214">
        <v>9.2340978518195796E-2</v>
      </c>
      <c r="P40" s="302">
        <v>0.23136044422732699</v>
      </c>
      <c r="Q40" s="214">
        <v>8.8951279810761494E-2</v>
      </c>
      <c r="R40" s="302">
        <v>0.112029704627205</v>
      </c>
      <c r="S40" s="214">
        <v>-0.127274231116634</v>
      </c>
      <c r="T40" s="302">
        <v>8.3325227071043007E-2</v>
      </c>
      <c r="U40" s="214">
        <v>3.8105546248283599E-2</v>
      </c>
      <c r="V40" s="302">
        <v>6.9296980660780702E-2</v>
      </c>
      <c r="W40" s="214">
        <v>1.8644835859523099</v>
      </c>
      <c r="X40" s="310">
        <v>0.899259480902173</v>
      </c>
    </row>
    <row r="41" spans="1:24" ht="13" customHeight="1" x14ac:dyDescent="0.35">
      <c r="A41" s="3" t="s">
        <v>381</v>
      </c>
      <c r="B41" s="171">
        <v>2</v>
      </c>
      <c r="C41" s="214">
        <v>-1.39892581893646E-2</v>
      </c>
      <c r="D41" s="302">
        <v>0.119824651213408</v>
      </c>
      <c r="E41" s="214">
        <v>0.110941082899286</v>
      </c>
      <c r="F41" s="302">
        <v>0.148881072620484</v>
      </c>
      <c r="G41" s="214">
        <v>0.12898727005729199</v>
      </c>
      <c r="H41" s="302">
        <v>0.20758796181804001</v>
      </c>
      <c r="I41" s="214">
        <v>5.9079665616975703E-2</v>
      </c>
      <c r="J41" s="302">
        <v>0.14505824281402299</v>
      </c>
      <c r="K41" s="214">
        <v>0.29806157742703199</v>
      </c>
      <c r="L41" s="302">
        <v>0.14592213523462499</v>
      </c>
      <c r="M41" s="214">
        <v>-0.1272026597251</v>
      </c>
      <c r="N41" s="302">
        <v>0.170451231665953</v>
      </c>
      <c r="O41" s="214">
        <v>-1.15185553516233E-2</v>
      </c>
      <c r="P41" s="302">
        <v>0.15139586472769401</v>
      </c>
      <c r="Q41" s="214">
        <v>0.23018162631943501</v>
      </c>
      <c r="R41" s="302">
        <v>0.131493936241798</v>
      </c>
      <c r="S41" s="214">
        <v>-0.38413189383959201</v>
      </c>
      <c r="T41" s="302">
        <v>6.4933890717741194E-2</v>
      </c>
      <c r="U41" s="214">
        <v>0.16988409117668399</v>
      </c>
      <c r="V41" s="302">
        <v>5.9252361973403E-2</v>
      </c>
      <c r="W41" s="214">
        <v>3.3098835467059202</v>
      </c>
      <c r="X41" s="310">
        <v>1.01603304075723</v>
      </c>
    </row>
    <row r="42" spans="1:24" ht="13" customHeight="1" x14ac:dyDescent="0.35">
      <c r="A42" s="3" t="s">
        <v>382</v>
      </c>
      <c r="B42" s="171">
        <v>2</v>
      </c>
      <c r="C42" s="214">
        <v>0.39845907013371501</v>
      </c>
      <c r="D42" s="302">
        <v>0.25488810221536601</v>
      </c>
      <c r="E42" s="214">
        <v>-0.11964732509899501</v>
      </c>
      <c r="F42" s="302">
        <v>0.140462493223416</v>
      </c>
      <c r="G42" s="214">
        <v>0.21457070191493199</v>
      </c>
      <c r="H42" s="302">
        <v>0.28787627709853503</v>
      </c>
      <c r="I42" s="214">
        <v>0.156118642538979</v>
      </c>
      <c r="J42" s="302">
        <v>6.6137985209751393E-2</v>
      </c>
      <c r="K42" s="214">
        <v>0.46024248933315798</v>
      </c>
      <c r="L42" s="302">
        <v>0.13871180768184199</v>
      </c>
      <c r="M42" s="214">
        <v>-0.77185795090936604</v>
      </c>
      <c r="N42" s="302">
        <v>0.160393979747255</v>
      </c>
      <c r="O42" s="214">
        <v>0.72414611971606002</v>
      </c>
      <c r="P42" s="302">
        <v>0.1830871898252</v>
      </c>
      <c r="Q42" s="214">
        <v>-0.17901816500203299</v>
      </c>
      <c r="R42" s="302">
        <v>0.133092275334626</v>
      </c>
      <c r="S42" s="214">
        <v>-0.12341277936374</v>
      </c>
      <c r="T42" s="302">
        <v>0.102176530738796</v>
      </c>
      <c r="U42" s="214">
        <v>-0.17030848785012301</v>
      </c>
      <c r="V42" s="302">
        <v>0.104991747901215</v>
      </c>
      <c r="W42" s="214">
        <v>6.6988340564789599</v>
      </c>
      <c r="X42" s="310">
        <v>1.4426704961727499</v>
      </c>
    </row>
    <row r="43" spans="1:24" ht="13" customHeight="1" x14ac:dyDescent="0.35">
      <c r="A43" s="3" t="s">
        <v>383</v>
      </c>
      <c r="B43" s="171">
        <v>2</v>
      </c>
      <c r="C43" s="214">
        <v>6.8319361492767905E-2</v>
      </c>
      <c r="D43" s="302">
        <v>0.25013896251497297</v>
      </c>
      <c r="E43" s="214" t="s">
        <v>431</v>
      </c>
      <c r="F43" s="302" t="s">
        <v>431</v>
      </c>
      <c r="G43" s="214">
        <v>0.45405119852596498</v>
      </c>
      <c r="H43" s="302">
        <v>0.32333373523416797</v>
      </c>
      <c r="I43" s="214">
        <v>0.50134765480218701</v>
      </c>
      <c r="J43" s="302">
        <v>0.236376354493262</v>
      </c>
      <c r="K43" s="214">
        <v>0.20430856004630901</v>
      </c>
      <c r="L43" s="302">
        <v>0.243720657271354</v>
      </c>
      <c r="M43" s="214">
        <v>-9.1793415224181094E-2</v>
      </c>
      <c r="N43" s="302">
        <v>0.26203488949068898</v>
      </c>
      <c r="O43" s="214">
        <v>0.68681317120805196</v>
      </c>
      <c r="P43" s="302">
        <v>0.423101047908368</v>
      </c>
      <c r="Q43" s="214">
        <v>0.124613962602503</v>
      </c>
      <c r="R43" s="302">
        <v>0.163818682732846</v>
      </c>
      <c r="S43" s="214">
        <v>-0.39719780618980399</v>
      </c>
      <c r="T43" s="302">
        <v>0.13161157999435499</v>
      </c>
      <c r="U43" s="214">
        <v>0.26747658026814503</v>
      </c>
      <c r="V43" s="302">
        <v>0.12812589528790699</v>
      </c>
      <c r="W43" s="214">
        <v>5.2016702810579103</v>
      </c>
      <c r="X43" s="310">
        <v>2.5454001077740802</v>
      </c>
    </row>
    <row r="44" spans="1:24" ht="13" customHeight="1" x14ac:dyDescent="0.35">
      <c r="A44" s="3" t="s">
        <v>384</v>
      </c>
      <c r="B44" s="171">
        <v>2</v>
      </c>
      <c r="C44" s="214">
        <v>-0.32016992520952597</v>
      </c>
      <c r="D44" s="302">
        <v>0.20830737228615401</v>
      </c>
      <c r="E44" s="214">
        <v>-1.8288317607765201</v>
      </c>
      <c r="F44" s="302">
        <v>0.369477757575434</v>
      </c>
      <c r="G44" s="214">
        <v>-0.116921506934054</v>
      </c>
      <c r="H44" s="302">
        <v>9.4635215026403693E-2</v>
      </c>
      <c r="I44" s="214">
        <v>0.14210633963189301</v>
      </c>
      <c r="J44" s="302">
        <v>6.9134272471443894E-2</v>
      </c>
      <c r="K44" s="214">
        <v>0.25379873698258898</v>
      </c>
      <c r="L44" s="302">
        <v>0.18540267348898801</v>
      </c>
      <c r="M44" s="214">
        <v>-0.478287531770553</v>
      </c>
      <c r="N44" s="302">
        <v>0.161248702828652</v>
      </c>
      <c r="O44" s="214">
        <v>0.12920542984710501</v>
      </c>
      <c r="P44" s="302">
        <v>0.11743830407912299</v>
      </c>
      <c r="Q44" s="214">
        <v>-0.30449374489602399</v>
      </c>
      <c r="R44" s="302">
        <v>0.111203630335828</v>
      </c>
      <c r="S44" s="214">
        <v>-0.25529361719465599</v>
      </c>
      <c r="T44" s="302">
        <v>0.103559045395683</v>
      </c>
      <c r="U44" s="214">
        <v>0.136576487366944</v>
      </c>
      <c r="V44" s="302">
        <v>0.11338958342121</v>
      </c>
      <c r="W44" s="214">
        <v>15.444201400980999</v>
      </c>
      <c r="X44" s="310">
        <v>3.9432035721318202</v>
      </c>
    </row>
    <row r="45" spans="1:24" ht="13" customHeight="1" x14ac:dyDescent="0.35">
      <c r="A45" s="3" t="s">
        <v>385</v>
      </c>
      <c r="B45" s="171">
        <v>2</v>
      </c>
      <c r="C45" s="214">
        <v>3.4095544509785002E-3</v>
      </c>
      <c r="D45" s="302">
        <v>0.13224750370161101</v>
      </c>
      <c r="E45" s="214" t="s">
        <v>431</v>
      </c>
      <c r="F45" s="302" t="s">
        <v>431</v>
      </c>
      <c r="G45" s="214">
        <v>-4.5445762837565198E-2</v>
      </c>
      <c r="H45" s="302">
        <v>0.15274788634703401</v>
      </c>
      <c r="I45" s="214">
        <v>3.8812675536917002E-2</v>
      </c>
      <c r="J45" s="302">
        <v>8.7791939552155807E-2</v>
      </c>
      <c r="K45" s="214">
        <v>0.40558096863972898</v>
      </c>
      <c r="L45" s="302">
        <v>0.10176683688386</v>
      </c>
      <c r="M45" s="214">
        <v>-4.0851108498755798E-2</v>
      </c>
      <c r="N45" s="302">
        <v>0.14018404663671299</v>
      </c>
      <c r="O45" s="214">
        <v>0.36921581594639002</v>
      </c>
      <c r="P45" s="302">
        <v>0.17727979501721799</v>
      </c>
      <c r="Q45" s="214">
        <v>-0.15561609614619101</v>
      </c>
      <c r="R45" s="302">
        <v>9.5685356766406507E-2</v>
      </c>
      <c r="S45" s="214">
        <v>-9.7309292615454096E-2</v>
      </c>
      <c r="T45" s="302">
        <v>8.1043849375906696E-2</v>
      </c>
      <c r="U45" s="214">
        <v>7.3220362998957303E-2</v>
      </c>
      <c r="V45" s="302">
        <v>8.7918947278220194E-2</v>
      </c>
      <c r="W45" s="214">
        <v>3.0340183148894302</v>
      </c>
      <c r="X45" s="310">
        <v>0.93094435526740105</v>
      </c>
    </row>
    <row r="46" spans="1:24" ht="13" customHeight="1" x14ac:dyDescent="0.35">
      <c r="A46" s="3" t="s">
        <v>386</v>
      </c>
      <c r="B46" s="171">
        <v>2</v>
      </c>
      <c r="C46" s="214">
        <v>0.103948918923453</v>
      </c>
      <c r="D46" s="302">
        <v>0.12936153245739199</v>
      </c>
      <c r="E46" s="214">
        <v>-0.12326099267189899</v>
      </c>
      <c r="F46" s="302">
        <v>0.24557780580887301</v>
      </c>
      <c r="G46" s="214">
        <v>0.104687984876616</v>
      </c>
      <c r="H46" s="302">
        <v>0.278909254368717</v>
      </c>
      <c r="I46" s="214">
        <v>0.41776074904622601</v>
      </c>
      <c r="J46" s="302">
        <v>0.108329368261012</v>
      </c>
      <c r="K46" s="214">
        <v>0.25218713145273097</v>
      </c>
      <c r="L46" s="302">
        <v>0.172084953092557</v>
      </c>
      <c r="M46" s="214">
        <v>-0.39648133453442902</v>
      </c>
      <c r="N46" s="302">
        <v>0.170892262267517</v>
      </c>
      <c r="O46" s="214">
        <v>0.38966316333304402</v>
      </c>
      <c r="P46" s="302">
        <v>0.30194067107300399</v>
      </c>
      <c r="Q46" s="214">
        <v>8.0842933467508898E-2</v>
      </c>
      <c r="R46" s="302">
        <v>0.104697474830465</v>
      </c>
      <c r="S46" s="214">
        <v>-9.1915673130689799E-3</v>
      </c>
      <c r="T46" s="302">
        <v>0.11866236514369199</v>
      </c>
      <c r="U46" s="214">
        <v>1.37483978701102E-2</v>
      </c>
      <c r="V46" s="302">
        <v>0.100570269649571</v>
      </c>
      <c r="W46" s="214">
        <v>2.4584038808157902</v>
      </c>
      <c r="X46" s="310">
        <v>1.0775715044094201</v>
      </c>
    </row>
    <row r="47" spans="1:24" ht="13" customHeight="1" x14ac:dyDescent="0.35">
      <c r="A47" s="3" t="s">
        <v>387</v>
      </c>
      <c r="B47" s="171">
        <v>2</v>
      </c>
      <c r="C47" s="214">
        <v>0.76899566779370498</v>
      </c>
      <c r="D47" s="302">
        <v>0.21754578906466299</v>
      </c>
      <c r="E47" s="214">
        <v>-4.6384255694271001E-2</v>
      </c>
      <c r="F47" s="302">
        <v>0.21346580809947299</v>
      </c>
      <c r="G47" s="214">
        <v>0.13029739804975099</v>
      </c>
      <c r="H47" s="302">
        <v>0.14528329129704301</v>
      </c>
      <c r="I47" s="214">
        <v>-7.8945124572714701E-3</v>
      </c>
      <c r="J47" s="302">
        <v>0.14274984006191699</v>
      </c>
      <c r="K47" s="214">
        <v>0.487431845230761</v>
      </c>
      <c r="L47" s="302">
        <v>0.131207272907232</v>
      </c>
      <c r="M47" s="214">
        <v>-0.50235876921838896</v>
      </c>
      <c r="N47" s="302">
        <v>0.13681230329380101</v>
      </c>
      <c r="O47" s="214">
        <v>0.27114057370570699</v>
      </c>
      <c r="P47" s="302">
        <v>0.13974454787884399</v>
      </c>
      <c r="Q47" s="214">
        <v>-0.121535770809877</v>
      </c>
      <c r="R47" s="302">
        <v>0.108810744425221</v>
      </c>
      <c r="S47" s="214">
        <v>-4.81605172888055E-2</v>
      </c>
      <c r="T47" s="302">
        <v>0.10939107273944899</v>
      </c>
      <c r="U47" s="214">
        <v>-9.1478495009481006E-2</v>
      </c>
      <c r="V47" s="302">
        <v>8.5683595482123703E-2</v>
      </c>
      <c r="W47" s="214">
        <v>3.15283896981714</v>
      </c>
      <c r="X47" s="310">
        <v>0.99852787644980001</v>
      </c>
    </row>
    <row r="48" spans="1:24" ht="13" customHeight="1" x14ac:dyDescent="0.35">
      <c r="A48" s="3" t="s">
        <v>388</v>
      </c>
      <c r="B48" s="171">
        <v>2</v>
      </c>
      <c r="C48" s="214">
        <v>-0.20716477002137801</v>
      </c>
      <c r="D48" s="302">
        <v>0.178939451787193</v>
      </c>
      <c r="E48" s="214">
        <v>-0.51226272845919596</v>
      </c>
      <c r="F48" s="302">
        <v>0.38738670943672399</v>
      </c>
      <c r="G48" s="214">
        <v>5.0885600253870102E-2</v>
      </c>
      <c r="H48" s="302">
        <v>0.14019003889423001</v>
      </c>
      <c r="I48" s="214">
        <v>0.184196393121872</v>
      </c>
      <c r="J48" s="302">
        <v>0.119502690183221</v>
      </c>
      <c r="K48" s="214">
        <v>0.29536647423246498</v>
      </c>
      <c r="L48" s="302">
        <v>0.11935160892256599</v>
      </c>
      <c r="M48" s="214">
        <v>-0.56514994057462498</v>
      </c>
      <c r="N48" s="302">
        <v>0.12057968160530599</v>
      </c>
      <c r="O48" s="214">
        <v>0.49579670964346401</v>
      </c>
      <c r="P48" s="302">
        <v>0.127184307537166</v>
      </c>
      <c r="Q48" s="214">
        <v>0.21006171053976599</v>
      </c>
      <c r="R48" s="302">
        <v>0.10139412690265399</v>
      </c>
      <c r="S48" s="214">
        <v>-6.7457528476429204E-2</v>
      </c>
      <c r="T48" s="302">
        <v>7.2447720992922196E-2</v>
      </c>
      <c r="U48" s="214">
        <v>5.4661605813508901E-2</v>
      </c>
      <c r="V48" s="302">
        <v>7.3565366081375802E-2</v>
      </c>
      <c r="W48" s="214">
        <v>2.7806750850341899</v>
      </c>
      <c r="X48" s="310">
        <v>0.83809256242075103</v>
      </c>
    </row>
    <row r="49" spans="1:24" ht="13" customHeight="1" x14ac:dyDescent="0.35">
      <c r="A49" s="3" t="s">
        <v>389</v>
      </c>
      <c r="B49" s="171">
        <v>2</v>
      </c>
      <c r="C49" s="214">
        <v>1.5177449477394E-2</v>
      </c>
      <c r="D49" s="302">
        <v>0.18849075842796101</v>
      </c>
      <c r="E49" s="214">
        <v>-0.59711538636939399</v>
      </c>
      <c r="F49" s="302">
        <v>0.36952472726541802</v>
      </c>
      <c r="G49" s="214">
        <v>7.3954120155231798E-2</v>
      </c>
      <c r="H49" s="302">
        <v>0.17512709827088799</v>
      </c>
      <c r="I49" s="214">
        <v>0.15463661980200299</v>
      </c>
      <c r="J49" s="302">
        <v>3.8810777303619003E-2</v>
      </c>
      <c r="K49" s="214">
        <v>0.38862315293638799</v>
      </c>
      <c r="L49" s="302">
        <v>0.14702339947995799</v>
      </c>
      <c r="M49" s="214">
        <v>-3.2481691906705502E-2</v>
      </c>
      <c r="N49" s="302">
        <v>0.211464208857221</v>
      </c>
      <c r="O49" s="214">
        <v>-0.106124297346972</v>
      </c>
      <c r="P49" s="302">
        <v>0.17624675172606699</v>
      </c>
      <c r="Q49" s="214">
        <v>0.84474648206645497</v>
      </c>
      <c r="R49" s="302">
        <v>0.14168831270941501</v>
      </c>
      <c r="S49" s="214">
        <v>-9.5958126408039801E-2</v>
      </c>
      <c r="T49" s="302">
        <v>0.16038222482348499</v>
      </c>
      <c r="U49" s="214">
        <v>4.03812784415849E-2</v>
      </c>
      <c r="V49" s="302">
        <v>0.145113821338716</v>
      </c>
      <c r="W49" s="214">
        <v>6.2484473976095396</v>
      </c>
      <c r="X49" s="310">
        <v>1.72261258132658</v>
      </c>
    </row>
    <row r="50" spans="1:24" ht="13" customHeight="1" x14ac:dyDescent="0.35">
      <c r="A50" s="3" t="s">
        <v>390</v>
      </c>
      <c r="B50" s="171">
        <v>2</v>
      </c>
      <c r="C50" s="214">
        <v>-0.21169965629262499</v>
      </c>
      <c r="D50" s="302">
        <v>0.141687616333487</v>
      </c>
      <c r="E50" s="214" t="s">
        <v>431</v>
      </c>
      <c r="F50" s="302" t="s">
        <v>431</v>
      </c>
      <c r="G50" s="214">
        <v>0.345593373313269</v>
      </c>
      <c r="H50" s="302">
        <v>0.166390518101455</v>
      </c>
      <c r="I50" s="214">
        <v>9.2901174071105902E-2</v>
      </c>
      <c r="J50" s="302">
        <v>7.8080901022295701E-2</v>
      </c>
      <c r="K50" s="214">
        <v>0.68766753077799903</v>
      </c>
      <c r="L50" s="302">
        <v>0.188230249921128</v>
      </c>
      <c r="M50" s="214">
        <v>-0.27065448189355401</v>
      </c>
      <c r="N50" s="302">
        <v>0.17797043321172601</v>
      </c>
      <c r="O50" s="214">
        <v>0.60243641256720204</v>
      </c>
      <c r="P50" s="302">
        <v>0.15309831211733399</v>
      </c>
      <c r="Q50" s="214">
        <v>-0.181711477431378</v>
      </c>
      <c r="R50" s="302">
        <v>8.4673021844731605E-2</v>
      </c>
      <c r="S50" s="214">
        <v>5.4145052875741603E-2</v>
      </c>
      <c r="T50" s="302">
        <v>7.7133870165916898E-2</v>
      </c>
      <c r="U50" s="214">
        <v>-7.8837990492982998E-2</v>
      </c>
      <c r="V50" s="302">
        <v>7.3189770119581804E-2</v>
      </c>
      <c r="W50" s="214">
        <v>3.01659692804061</v>
      </c>
      <c r="X50" s="310">
        <v>0.80898709058055396</v>
      </c>
    </row>
    <row r="51" spans="1:24" ht="13" customHeight="1" x14ac:dyDescent="0.35">
      <c r="A51" s="3" t="s">
        <v>391</v>
      </c>
      <c r="B51" s="171">
        <v>2</v>
      </c>
      <c r="C51" s="214">
        <v>-0.25951475401128199</v>
      </c>
      <c r="D51" s="302">
        <v>0.23529130841110399</v>
      </c>
      <c r="E51" s="214">
        <v>4.11031179225761E-2</v>
      </c>
      <c r="F51" s="302">
        <v>0.10832686246755301</v>
      </c>
      <c r="G51" s="214">
        <v>0.12656821998370599</v>
      </c>
      <c r="H51" s="302">
        <v>0.17714398827677499</v>
      </c>
      <c r="I51" s="214">
        <v>0.102762249531095</v>
      </c>
      <c r="J51" s="302">
        <v>4.2486603666749799E-2</v>
      </c>
      <c r="K51" s="214">
        <v>0.183105845179831</v>
      </c>
      <c r="L51" s="302">
        <v>0.17081961032274401</v>
      </c>
      <c r="M51" s="214">
        <v>-0.38468700761088398</v>
      </c>
      <c r="N51" s="302">
        <v>0.14255307881170801</v>
      </c>
      <c r="O51" s="214">
        <v>0.71693615428259405</v>
      </c>
      <c r="P51" s="302">
        <v>0.18828250882376499</v>
      </c>
      <c r="Q51" s="214">
        <v>-9.2988671002601206E-2</v>
      </c>
      <c r="R51" s="302">
        <v>8.82956364737916E-2</v>
      </c>
      <c r="S51" s="214">
        <v>-4.1343719814298498E-2</v>
      </c>
      <c r="T51" s="302">
        <v>0.156338017441574</v>
      </c>
      <c r="U51" s="214">
        <v>-8.0689234927212403E-2</v>
      </c>
      <c r="V51" s="302">
        <v>0.12949535454538699</v>
      </c>
      <c r="W51" s="214">
        <v>2.1788588476507802</v>
      </c>
      <c r="X51" s="310">
        <v>0.72385437433886002</v>
      </c>
    </row>
    <row r="52" spans="1:24" ht="13" customHeight="1" x14ac:dyDescent="0.35">
      <c r="A52" s="3" t="s">
        <v>392</v>
      </c>
      <c r="B52" s="171">
        <v>2</v>
      </c>
      <c r="C52" s="214" t="s">
        <v>431</v>
      </c>
      <c r="D52" s="302" t="s">
        <v>431</v>
      </c>
      <c r="E52" s="214">
        <v>-0.67312769310942799</v>
      </c>
      <c r="F52" s="302">
        <v>0.119958602891171</v>
      </c>
      <c r="G52" s="214">
        <v>-0.27126199262421402</v>
      </c>
      <c r="H52" s="302">
        <v>0.37617459700380601</v>
      </c>
      <c r="I52" s="214">
        <v>5.2728269135425498E-2</v>
      </c>
      <c r="J52" s="302">
        <v>2.5621060720808601E-2</v>
      </c>
      <c r="K52" s="214">
        <v>0.33798310556005301</v>
      </c>
      <c r="L52" s="302">
        <v>0.12656324995513199</v>
      </c>
      <c r="M52" s="214">
        <v>-0.51550587838004103</v>
      </c>
      <c r="N52" s="302">
        <v>0.140889762038933</v>
      </c>
      <c r="O52" s="214">
        <v>0.10998077988079499</v>
      </c>
      <c r="P52" s="302">
        <v>0.14998454954943899</v>
      </c>
      <c r="Q52" s="214">
        <v>0.307581460036568</v>
      </c>
      <c r="R52" s="302">
        <v>0.110845773769135</v>
      </c>
      <c r="S52" s="214">
        <v>-0.21771128254175601</v>
      </c>
      <c r="T52" s="302">
        <v>0.12586025505129</v>
      </c>
      <c r="U52" s="214">
        <v>0.142621982433976</v>
      </c>
      <c r="V52" s="302">
        <v>0.105166744559462</v>
      </c>
      <c r="W52" s="214">
        <v>5.4131416004082</v>
      </c>
      <c r="X52" s="310">
        <v>1.30539874295914</v>
      </c>
    </row>
    <row r="53" spans="1:24" ht="13" customHeight="1" x14ac:dyDescent="0.35">
      <c r="A53" s="3" t="s">
        <v>393</v>
      </c>
      <c r="B53" s="171">
        <v>2</v>
      </c>
      <c r="C53" s="214">
        <v>0.237391045184939</v>
      </c>
      <c r="D53" s="302">
        <v>0.15094531777964901</v>
      </c>
      <c r="E53" s="214">
        <v>0.24829349297144401</v>
      </c>
      <c r="F53" s="302">
        <v>0.169518828201113</v>
      </c>
      <c r="G53" s="214">
        <v>-0.23642882087218201</v>
      </c>
      <c r="H53" s="302">
        <v>0.238101509586365</v>
      </c>
      <c r="I53" s="214">
        <v>0.105005226194022</v>
      </c>
      <c r="J53" s="302">
        <v>6.6444325801754994E-2</v>
      </c>
      <c r="K53" s="214">
        <v>0.35633917858860897</v>
      </c>
      <c r="L53" s="302">
        <v>0.118622302923485</v>
      </c>
      <c r="M53" s="214">
        <v>-0.32494117790687699</v>
      </c>
      <c r="N53" s="302">
        <v>0.16052443377541301</v>
      </c>
      <c r="O53" s="214">
        <v>0.27075056661264701</v>
      </c>
      <c r="P53" s="302">
        <v>0.21584675297079101</v>
      </c>
      <c r="Q53" s="214">
        <v>5.5917264862999298E-2</v>
      </c>
      <c r="R53" s="302">
        <v>0.102804608564332</v>
      </c>
      <c r="S53" s="214">
        <v>-0.267427263207766</v>
      </c>
      <c r="T53" s="302">
        <v>8.4558521312519799E-2</v>
      </c>
      <c r="U53" s="214">
        <v>0.22389217884740201</v>
      </c>
      <c r="V53" s="302">
        <v>7.2194809567063895E-2</v>
      </c>
      <c r="W53" s="214">
        <v>2.2847839777140999</v>
      </c>
      <c r="X53" s="310">
        <v>0.85475654989058003</v>
      </c>
    </row>
    <row r="54" spans="1:24" ht="13" customHeight="1" x14ac:dyDescent="0.35">
      <c r="A54" s="3" t="s">
        <v>394</v>
      </c>
      <c r="B54" s="171">
        <v>2</v>
      </c>
      <c r="C54" s="214">
        <v>0.27320135337666701</v>
      </c>
      <c r="D54" s="302">
        <v>0.15412422683115501</v>
      </c>
      <c r="E54" s="214">
        <v>0.41645152978148298</v>
      </c>
      <c r="F54" s="302">
        <v>0.51916768860555496</v>
      </c>
      <c r="G54" s="214">
        <v>-6.8550766876924199E-2</v>
      </c>
      <c r="H54" s="302">
        <v>0.21773659926460401</v>
      </c>
      <c r="I54" s="214">
        <v>0.58545607391549803</v>
      </c>
      <c r="J54" s="302">
        <v>0.28220903986135698</v>
      </c>
      <c r="K54" s="214">
        <v>0.32290388137418002</v>
      </c>
      <c r="L54" s="302">
        <v>0.149960093156533</v>
      </c>
      <c r="M54" s="214">
        <v>-7.7632619937979097E-2</v>
      </c>
      <c r="N54" s="302">
        <v>0.180374628905283</v>
      </c>
      <c r="O54" s="214">
        <v>0.566619770783929</v>
      </c>
      <c r="P54" s="302">
        <v>0.36994608236974802</v>
      </c>
      <c r="Q54" s="214">
        <v>0.197602972548761</v>
      </c>
      <c r="R54" s="302">
        <v>0.108486679360611</v>
      </c>
      <c r="S54" s="214">
        <v>8.1327375244524894E-2</v>
      </c>
      <c r="T54" s="302">
        <v>0.119610997186647</v>
      </c>
      <c r="U54" s="214">
        <v>2.23718161901632E-2</v>
      </c>
      <c r="V54" s="302">
        <v>9.9156809744962299E-2</v>
      </c>
      <c r="W54" s="214">
        <v>3.4082817251394002</v>
      </c>
      <c r="X54" s="310">
        <v>1.1926332752272899</v>
      </c>
    </row>
    <row r="55" spans="1:24" ht="13" customHeight="1" x14ac:dyDescent="0.35">
      <c r="A55" s="3" t="s">
        <v>395</v>
      </c>
      <c r="B55" s="171">
        <v>2</v>
      </c>
      <c r="C55" s="214">
        <v>-0.19109704580213399</v>
      </c>
      <c r="D55" s="302">
        <v>0.32989491018954697</v>
      </c>
      <c r="E55" s="214">
        <v>-0.33910550539810702</v>
      </c>
      <c r="F55" s="302">
        <v>0.360310400359384</v>
      </c>
      <c r="G55" s="214">
        <v>0.14608047772861399</v>
      </c>
      <c r="H55" s="302">
        <v>0.275966921979865</v>
      </c>
      <c r="I55" s="214">
        <v>-2.5224701534585101E-2</v>
      </c>
      <c r="J55" s="302">
        <v>2.59563477090058E-2</v>
      </c>
      <c r="K55" s="214">
        <v>0.25215344202307499</v>
      </c>
      <c r="L55" s="302">
        <v>0.23915731436673399</v>
      </c>
      <c r="M55" s="214">
        <v>-0.59332883116110202</v>
      </c>
      <c r="N55" s="302">
        <v>0.23198469750883299</v>
      </c>
      <c r="O55" s="214">
        <v>-0.14884147699551001</v>
      </c>
      <c r="P55" s="302">
        <v>0.202758746764685</v>
      </c>
      <c r="Q55" s="214">
        <v>-0.64480510781423706</v>
      </c>
      <c r="R55" s="302">
        <v>0.15695762320474199</v>
      </c>
      <c r="S55" s="214">
        <v>0.30381692361405799</v>
      </c>
      <c r="T55" s="302">
        <v>0.13455192650421899</v>
      </c>
      <c r="U55" s="214">
        <v>-0.38703669674301899</v>
      </c>
      <c r="V55" s="302">
        <v>0.151202487129205</v>
      </c>
      <c r="W55" s="214">
        <v>4.6217140138028796</v>
      </c>
      <c r="X55" s="310">
        <v>1.68571016272439</v>
      </c>
    </row>
    <row r="56" spans="1:24" ht="13" customHeight="1" x14ac:dyDescent="0.35">
      <c r="A56" s="3" t="s">
        <v>396</v>
      </c>
      <c r="B56" s="171">
        <v>2</v>
      </c>
      <c r="C56" s="214">
        <v>6.1197613408142899E-2</v>
      </c>
      <c r="D56" s="302">
        <v>0.224783780504306</v>
      </c>
      <c r="E56" s="214">
        <v>-0.51828138102378896</v>
      </c>
      <c r="F56" s="302">
        <v>0.14869622725178799</v>
      </c>
      <c r="G56" s="214">
        <v>9.8894477243884102E-2</v>
      </c>
      <c r="H56" s="302">
        <v>0.157817786179865</v>
      </c>
      <c r="I56" s="214">
        <v>0.13122003208435601</v>
      </c>
      <c r="J56" s="302">
        <v>6.4697542397208499E-2</v>
      </c>
      <c r="K56" s="214">
        <v>0.27641540929645803</v>
      </c>
      <c r="L56" s="302">
        <v>0.11037658410741601</v>
      </c>
      <c r="M56" s="214">
        <v>-0.43256039711274702</v>
      </c>
      <c r="N56" s="302">
        <v>9.7418516611692194E-2</v>
      </c>
      <c r="O56" s="214">
        <v>0.22167999686788101</v>
      </c>
      <c r="P56" s="302">
        <v>0.119492879178587</v>
      </c>
      <c r="Q56" s="214">
        <v>-4.8748056437678301E-2</v>
      </c>
      <c r="R56" s="302">
        <v>7.6002958282001098E-2</v>
      </c>
      <c r="S56" s="214">
        <v>-0.15107062084585501</v>
      </c>
      <c r="T56" s="302">
        <v>7.0882221148020202E-2</v>
      </c>
      <c r="U56" s="214">
        <v>-2.3085028401013501E-2</v>
      </c>
      <c r="V56" s="302">
        <v>6.7706709514647495E-2</v>
      </c>
      <c r="W56" s="214">
        <v>3.6193228944089202</v>
      </c>
      <c r="X56" s="310">
        <v>0.98191589028695703</v>
      </c>
    </row>
    <row r="57" spans="1:24" ht="13" customHeight="1" x14ac:dyDescent="0.35">
      <c r="A57" s="3" t="s">
        <v>397</v>
      </c>
      <c r="B57" s="171">
        <v>2</v>
      </c>
      <c r="C57" s="214">
        <v>-5.2403022256494597E-2</v>
      </c>
      <c r="D57" s="302">
        <v>0.23214565505854301</v>
      </c>
      <c r="E57" s="214">
        <v>-0.32751300853864301</v>
      </c>
      <c r="F57" s="302">
        <v>0.17145051738035899</v>
      </c>
      <c r="G57" s="214">
        <v>0.36947721610800099</v>
      </c>
      <c r="H57" s="302">
        <v>0.17024657357445599</v>
      </c>
      <c r="I57" s="214">
        <v>0.17728620905863199</v>
      </c>
      <c r="J57" s="302">
        <v>4.3348240655086703E-2</v>
      </c>
      <c r="K57" s="214">
        <v>0.125142123387503</v>
      </c>
      <c r="L57" s="302">
        <v>0.14446102776191699</v>
      </c>
      <c r="M57" s="214">
        <v>-0.52921589146263304</v>
      </c>
      <c r="N57" s="302">
        <v>0.17239008067334799</v>
      </c>
      <c r="O57" s="214">
        <v>9.17629384866675E-2</v>
      </c>
      <c r="P57" s="302">
        <v>0.20883261505748699</v>
      </c>
      <c r="Q57" s="214">
        <v>-2.0460327343474999E-2</v>
      </c>
      <c r="R57" s="302">
        <v>0.1062247963909</v>
      </c>
      <c r="S57" s="214">
        <v>-0.287653887540471</v>
      </c>
      <c r="T57" s="302">
        <v>8.99430507496774E-2</v>
      </c>
      <c r="U57" s="214">
        <v>3.7274677194497202E-2</v>
      </c>
      <c r="V57" s="302">
        <v>0.10349673915890201</v>
      </c>
      <c r="W57" s="214">
        <v>8.0778358648238306</v>
      </c>
      <c r="X57" s="310">
        <v>2.2581103665037299</v>
      </c>
    </row>
    <row r="58" spans="1:24" ht="13" customHeight="1" x14ac:dyDescent="0.35">
      <c r="A58" s="3" t="s">
        <v>398</v>
      </c>
      <c r="B58" s="171">
        <v>2</v>
      </c>
      <c r="C58" s="214">
        <v>-0.231276245987874</v>
      </c>
      <c r="D58" s="302">
        <v>0.139625480614889</v>
      </c>
      <c r="E58" s="214">
        <v>-0.45962266843718502</v>
      </c>
      <c r="F58" s="302">
        <v>0.17214973794393601</v>
      </c>
      <c r="G58" s="214">
        <v>-5.5100048022617601E-2</v>
      </c>
      <c r="H58" s="302">
        <v>0.10017909051948599</v>
      </c>
      <c r="I58" s="214">
        <v>8.1168550018241498E-2</v>
      </c>
      <c r="J58" s="302">
        <v>3.4154762120583299E-2</v>
      </c>
      <c r="K58" s="214">
        <v>0.54012986758366399</v>
      </c>
      <c r="L58" s="302">
        <v>9.1498506414414399E-2</v>
      </c>
      <c r="M58" s="214">
        <v>-0.70061331930270399</v>
      </c>
      <c r="N58" s="302">
        <v>0.12654363285929801</v>
      </c>
      <c r="O58" s="214">
        <v>0.30424478839346603</v>
      </c>
      <c r="P58" s="302">
        <v>0.10391479299718499</v>
      </c>
      <c r="Q58" s="214">
        <v>-0.225837045671793</v>
      </c>
      <c r="R58" s="302">
        <v>9.0911119567520099E-2</v>
      </c>
      <c r="S58" s="214">
        <v>-0.22101329482464999</v>
      </c>
      <c r="T58" s="302">
        <v>0.13464945030942799</v>
      </c>
      <c r="U58" s="214">
        <v>7.7213968067113906E-2</v>
      </c>
      <c r="V58" s="302">
        <v>0.13343608686650499</v>
      </c>
      <c r="W58" s="214">
        <v>4.1554098190679296</v>
      </c>
      <c r="X58" s="310">
        <v>0.979005036972179</v>
      </c>
    </row>
    <row r="59" spans="1:24" ht="13" customHeight="1" x14ac:dyDescent="0.35">
      <c r="A59" s="3" t="s">
        <v>399</v>
      </c>
      <c r="B59" s="171">
        <v>2</v>
      </c>
      <c r="C59" s="214">
        <v>-6.8119217185559897E-2</v>
      </c>
      <c r="D59" s="302">
        <v>0.210045805350939</v>
      </c>
      <c r="E59" s="214">
        <v>0.73008568554633602</v>
      </c>
      <c r="F59" s="302">
        <v>0.14592375915797101</v>
      </c>
      <c r="G59" s="214">
        <v>0.395332181875792</v>
      </c>
      <c r="H59" s="302">
        <v>0.25499150326775499</v>
      </c>
      <c r="I59" s="214">
        <v>2.64022267958939E-2</v>
      </c>
      <c r="J59" s="302">
        <v>5.3082307852861103E-2</v>
      </c>
      <c r="K59" s="214">
        <v>-0.15746878718017901</v>
      </c>
      <c r="L59" s="302">
        <v>0.150357967353202</v>
      </c>
      <c r="M59" s="214">
        <v>-0.37070678641990901</v>
      </c>
      <c r="N59" s="302">
        <v>0.17540808178721401</v>
      </c>
      <c r="O59" s="214">
        <v>0.81451923192505704</v>
      </c>
      <c r="P59" s="302">
        <v>0.225284969985035</v>
      </c>
      <c r="Q59" s="214">
        <v>-0.35240906219942197</v>
      </c>
      <c r="R59" s="302">
        <v>0.190191684849745</v>
      </c>
      <c r="S59" s="214">
        <v>0.117664742611902</v>
      </c>
      <c r="T59" s="302">
        <v>0.195450166697617</v>
      </c>
      <c r="U59" s="214">
        <v>-0.15114791866240501</v>
      </c>
      <c r="V59" s="302">
        <v>0.203971264772074</v>
      </c>
      <c r="W59" s="214">
        <v>7.0478608719323903</v>
      </c>
      <c r="X59" s="310">
        <v>1.62384763362227</v>
      </c>
    </row>
    <row r="60" spans="1:24" ht="13" customHeight="1" x14ac:dyDescent="0.35">
      <c r="A60" s="3" t="s">
        <v>400</v>
      </c>
      <c r="B60" s="171">
        <v>2</v>
      </c>
      <c r="C60" s="214">
        <v>-0.22952388660973699</v>
      </c>
      <c r="D60" s="302">
        <v>0.37887204387000201</v>
      </c>
      <c r="E60" s="214">
        <v>8.3398750123467605E-2</v>
      </c>
      <c r="F60" s="302">
        <v>0.43983818418517701</v>
      </c>
      <c r="G60" s="214">
        <v>0.522845814181496</v>
      </c>
      <c r="H60" s="302">
        <v>0.38544091426182098</v>
      </c>
      <c r="I60" s="214">
        <v>8.9300956391442199E-2</v>
      </c>
      <c r="J60" s="302">
        <v>6.6673282904075398E-2</v>
      </c>
      <c r="K60" s="214">
        <v>0.74841862971371798</v>
      </c>
      <c r="L60" s="302">
        <v>0.24511388066953399</v>
      </c>
      <c r="M60" s="214">
        <v>-8.6914843289724306E-2</v>
      </c>
      <c r="N60" s="302">
        <v>0.18297101578341199</v>
      </c>
      <c r="O60" s="214">
        <v>-0.386437649157444</v>
      </c>
      <c r="P60" s="302">
        <v>0.17550580508211999</v>
      </c>
      <c r="Q60" s="214">
        <v>-0.32015518602750498</v>
      </c>
      <c r="R60" s="302">
        <v>0.15741848769939901</v>
      </c>
      <c r="S60" s="214">
        <v>-9.90193179453695E-2</v>
      </c>
      <c r="T60" s="302">
        <v>0.12587872581190701</v>
      </c>
      <c r="U60" s="214">
        <v>-0.17972909914238699</v>
      </c>
      <c r="V60" s="302">
        <v>0.12924447124423399</v>
      </c>
      <c r="W60" s="214">
        <v>9.6429146017091494</v>
      </c>
      <c r="X60" s="310">
        <v>3.40406620633664</v>
      </c>
    </row>
    <row r="61" spans="1:24" ht="13" customHeight="1" x14ac:dyDescent="0.35">
      <c r="A61" s="3" t="s">
        <v>401</v>
      </c>
      <c r="B61" s="171">
        <v>2</v>
      </c>
      <c r="C61" s="214">
        <v>0.330275970315411</v>
      </c>
      <c r="D61" s="302">
        <v>0.12782192252459501</v>
      </c>
      <c r="E61" s="214">
        <v>0.73111695964711199</v>
      </c>
      <c r="F61" s="302">
        <v>0.212713561155533</v>
      </c>
      <c r="G61" s="214">
        <v>-0.45437233896871299</v>
      </c>
      <c r="H61" s="302">
        <v>9.7401995712603898E-2</v>
      </c>
      <c r="I61" s="214">
        <v>0.116068033876378</v>
      </c>
      <c r="J61" s="302">
        <v>5.2921014377821603E-2</v>
      </c>
      <c r="K61" s="214">
        <v>-4.2267205039028602E-2</v>
      </c>
      <c r="L61" s="302">
        <v>0.114743683375181</v>
      </c>
      <c r="M61" s="214">
        <v>-0.28676679282833301</v>
      </c>
      <c r="N61" s="302">
        <v>0.16028611763098399</v>
      </c>
      <c r="O61" s="214">
        <v>0.71568519098029504</v>
      </c>
      <c r="P61" s="302">
        <v>0.17799836603339</v>
      </c>
      <c r="Q61" s="214">
        <v>-0.17487899326366199</v>
      </c>
      <c r="R61" s="302">
        <v>9.6620023998051904E-2</v>
      </c>
      <c r="S61" s="214">
        <v>0.107379712778064</v>
      </c>
      <c r="T61" s="302">
        <v>0.109808667884052</v>
      </c>
      <c r="U61" s="214">
        <v>8.2800300919716893E-2</v>
      </c>
      <c r="V61" s="302">
        <v>0.10465381166250699</v>
      </c>
      <c r="W61" s="214">
        <v>5.1927628124132204</v>
      </c>
      <c r="X61" s="310">
        <v>1.1672733583942001</v>
      </c>
    </row>
    <row r="62" spans="1:24" ht="13" customHeight="1" x14ac:dyDescent="0.35">
      <c r="A62" s="3" t="s">
        <v>402</v>
      </c>
      <c r="B62" s="171">
        <v>2</v>
      </c>
      <c r="C62" s="214">
        <v>-3.6837311124786297E-2</v>
      </c>
      <c r="D62" s="302">
        <v>0.12643210144176001</v>
      </c>
      <c r="E62" s="214">
        <v>-0.43468481147640398</v>
      </c>
      <c r="F62" s="302">
        <v>0.22404064184543199</v>
      </c>
      <c r="G62" s="214">
        <v>-0.26103990674327199</v>
      </c>
      <c r="H62" s="302">
        <v>0.18722859831431901</v>
      </c>
      <c r="I62" s="214">
        <v>-2.1382435711250099E-2</v>
      </c>
      <c r="J62" s="302">
        <v>4.9381024320914499E-2</v>
      </c>
      <c r="K62" s="214">
        <v>0.37276444298443301</v>
      </c>
      <c r="L62" s="302">
        <v>8.5151361830250599E-2</v>
      </c>
      <c r="M62" s="214">
        <v>-0.28585074076549499</v>
      </c>
      <c r="N62" s="302">
        <v>0.10678388763197</v>
      </c>
      <c r="O62" s="214">
        <v>0.31967455561094299</v>
      </c>
      <c r="P62" s="302">
        <v>0.15121871049650301</v>
      </c>
      <c r="Q62" s="214">
        <v>1.0177515883254299E-3</v>
      </c>
      <c r="R62" s="302">
        <v>6.4078836119989102E-2</v>
      </c>
      <c r="S62" s="214">
        <v>0.51196992223387106</v>
      </c>
      <c r="T62" s="302">
        <v>0.125547240590624</v>
      </c>
      <c r="U62" s="214">
        <v>-0.33244761142545998</v>
      </c>
      <c r="V62" s="302">
        <v>0.111324378149981</v>
      </c>
      <c r="W62" s="214">
        <v>2.4180843921281898</v>
      </c>
      <c r="X62" s="310">
        <v>0.68844764778600298</v>
      </c>
    </row>
    <row r="63" spans="1:24" ht="13" customHeight="1" x14ac:dyDescent="0.35">
      <c r="A63" s="192" t="s">
        <v>403</v>
      </c>
      <c r="B63" s="172">
        <v>2</v>
      </c>
      <c r="C63" s="215">
        <v>-9.8440870973740806E-3</v>
      </c>
      <c r="D63" s="303">
        <v>4.3204031950643401E-2</v>
      </c>
      <c r="E63" s="215">
        <v>-9.9509987414787199E-2</v>
      </c>
      <c r="F63" s="303">
        <v>4.7632058634355198E-2</v>
      </c>
      <c r="G63" s="215">
        <v>6.0761844106003895E-4</v>
      </c>
      <c r="H63" s="303">
        <v>5.2064990017449499E-2</v>
      </c>
      <c r="I63" s="215">
        <v>0.17569496669846299</v>
      </c>
      <c r="J63" s="303">
        <v>2.4153943790357801E-2</v>
      </c>
      <c r="K63" s="215">
        <v>0.327474111682585</v>
      </c>
      <c r="L63" s="303">
        <v>3.0844583838691101E-2</v>
      </c>
      <c r="M63" s="215">
        <v>-0.26210383633442103</v>
      </c>
      <c r="N63" s="303">
        <v>3.2074332185975302E-2</v>
      </c>
      <c r="O63" s="215">
        <v>0.20853665594960899</v>
      </c>
      <c r="P63" s="303">
        <v>4.08281520788202E-2</v>
      </c>
      <c r="Q63" s="215">
        <v>-1.41268034081398E-2</v>
      </c>
      <c r="R63" s="303">
        <v>2.2349207527609299E-2</v>
      </c>
      <c r="S63" s="215">
        <v>-0.13176334976141099</v>
      </c>
      <c r="T63" s="303">
        <v>1.9884032529875299E-2</v>
      </c>
      <c r="U63" s="215">
        <v>-6.1817697429294603E-3</v>
      </c>
      <c r="V63" s="303">
        <v>1.9512973272213199E-2</v>
      </c>
      <c r="W63" s="215">
        <v>4.8416689406284004</v>
      </c>
      <c r="X63" s="312">
        <v>0.30313941923603499</v>
      </c>
    </row>
    <row r="64" spans="1:24" ht="13" customHeight="1" x14ac:dyDescent="0.35">
      <c r="A64" s="193" t="s">
        <v>404</v>
      </c>
      <c r="B64" s="173">
        <v>2</v>
      </c>
      <c r="C64" s="216">
        <v>8.2785736566784895E-2</v>
      </c>
      <c r="D64" s="304">
        <v>5.6351064609863402E-2</v>
      </c>
      <c r="E64" s="216">
        <v>-0.208518111512003</v>
      </c>
      <c r="F64" s="304">
        <v>6.7373730457574804E-2</v>
      </c>
      <c r="G64" s="216">
        <v>7.4242059607788999E-2</v>
      </c>
      <c r="H64" s="304">
        <v>5.9001417728730299E-2</v>
      </c>
      <c r="I64" s="216">
        <v>0.18664018838667101</v>
      </c>
      <c r="J64" s="304">
        <v>2.99218045663029E-2</v>
      </c>
      <c r="K64" s="216">
        <v>0.244644784276283</v>
      </c>
      <c r="L64" s="304">
        <v>4.4646472025588198E-2</v>
      </c>
      <c r="M64" s="216">
        <v>-0.34161550822813902</v>
      </c>
      <c r="N64" s="304">
        <v>4.6120746656455103E-2</v>
      </c>
      <c r="O64" s="216">
        <v>0.27760345906080702</v>
      </c>
      <c r="P64" s="304">
        <v>6.3858023012506898E-2</v>
      </c>
      <c r="Q64" s="216">
        <v>1.9904500976251599E-2</v>
      </c>
      <c r="R64" s="304">
        <v>2.96700278270326E-2</v>
      </c>
      <c r="S64" s="216">
        <v>-6.3404451859122593E-2</v>
      </c>
      <c r="T64" s="304">
        <v>2.8973228196787802E-2</v>
      </c>
      <c r="U64" s="216">
        <v>-3.09147571431207E-2</v>
      </c>
      <c r="V64" s="304">
        <v>2.6386108606534699E-2</v>
      </c>
      <c r="W64" s="216">
        <v>3.1258448850553</v>
      </c>
      <c r="X64" s="313">
        <v>0.34022462606030501</v>
      </c>
    </row>
    <row r="65" spans="1:24" ht="13" customHeight="1" x14ac:dyDescent="0.35">
      <c r="A65" s="194" t="s">
        <v>405</v>
      </c>
      <c r="B65" s="174">
        <v>2</v>
      </c>
      <c r="C65" s="217">
        <v>-2.0950626197643301E-2</v>
      </c>
      <c r="D65" s="305">
        <v>3.0889657770793801E-2</v>
      </c>
      <c r="E65" s="217">
        <v>-0.133952088263776</v>
      </c>
      <c r="F65" s="305">
        <v>3.6045900648149998E-2</v>
      </c>
      <c r="G65" s="217">
        <v>1.9618920387869599E-2</v>
      </c>
      <c r="H65" s="305">
        <v>3.5417557063228702E-2</v>
      </c>
      <c r="I65" s="217">
        <v>0.14061118269680101</v>
      </c>
      <c r="J65" s="305">
        <v>1.74159442234035E-2</v>
      </c>
      <c r="K65" s="217">
        <v>0.30884467871875998</v>
      </c>
      <c r="L65" s="305">
        <v>2.2845707047340801E-2</v>
      </c>
      <c r="M65" s="217">
        <v>-0.29266919874281799</v>
      </c>
      <c r="N65" s="305">
        <v>2.4694246080951901E-2</v>
      </c>
      <c r="O65" s="217">
        <v>0.27867629780650699</v>
      </c>
      <c r="P65" s="305">
        <v>2.9620835390342298E-2</v>
      </c>
      <c r="Q65" s="217">
        <v>-2.4249542177732699E-2</v>
      </c>
      <c r="R65" s="305">
        <v>1.7066698033359601E-2</v>
      </c>
      <c r="S65" s="217">
        <v>-8.9589940416442096E-2</v>
      </c>
      <c r="T65" s="305">
        <v>1.5583395467113801E-2</v>
      </c>
      <c r="U65" s="217">
        <v>-3.7821396884053999E-3</v>
      </c>
      <c r="V65" s="305">
        <v>1.5149695620286599E-2</v>
      </c>
      <c r="W65" s="217">
        <v>4.6138072070214804</v>
      </c>
      <c r="X65" s="314">
        <v>0.222640748448275</v>
      </c>
    </row>
    <row r="66" spans="1:24" ht="13" customHeight="1" x14ac:dyDescent="0.35">
      <c r="A66" s="3" t="s">
        <v>406</v>
      </c>
      <c r="B66" s="171">
        <v>2</v>
      </c>
      <c r="C66" s="214">
        <v>-4.0881852043125697E-3</v>
      </c>
      <c r="D66" s="302">
        <v>0.39023786059746202</v>
      </c>
      <c r="E66" s="214">
        <v>0.38357040533224601</v>
      </c>
      <c r="F66" s="302">
        <v>0.44201732398211802</v>
      </c>
      <c r="G66" s="214">
        <v>-0.20065476702849699</v>
      </c>
      <c r="H66" s="302">
        <v>0.26723663214368498</v>
      </c>
      <c r="I66" s="214">
        <v>0.145826133028958</v>
      </c>
      <c r="J66" s="302">
        <v>0.12045605814171199</v>
      </c>
      <c r="K66" s="214">
        <v>-1.23008677318362E-3</v>
      </c>
      <c r="L66" s="302">
        <v>0.26890410492723299</v>
      </c>
      <c r="M66" s="214">
        <v>-0.31830494133286502</v>
      </c>
      <c r="N66" s="302">
        <v>0.194740401893961</v>
      </c>
      <c r="O66" s="214">
        <v>0.49027323440806297</v>
      </c>
      <c r="P66" s="302">
        <v>0.28775684475602598</v>
      </c>
      <c r="Q66" s="214">
        <v>5.9527738252627298E-2</v>
      </c>
      <c r="R66" s="302">
        <v>0.26635623785266699</v>
      </c>
      <c r="S66" s="214">
        <v>-0.316754019095983</v>
      </c>
      <c r="T66" s="302">
        <v>0.13719924497488301</v>
      </c>
      <c r="U66" s="214">
        <v>0.122365546713114</v>
      </c>
      <c r="V66" s="302">
        <v>0.20391559020251199</v>
      </c>
      <c r="W66" s="214">
        <v>5.4122873739659703</v>
      </c>
      <c r="X66" s="310">
        <v>3.23458537575871</v>
      </c>
    </row>
    <row r="67" spans="1:24" ht="13" customHeight="1" x14ac:dyDescent="0.35">
      <c r="A67" s="3" t="s">
        <v>407</v>
      </c>
      <c r="B67" s="171">
        <v>2</v>
      </c>
      <c r="C67" s="214">
        <v>0.62573072876701397</v>
      </c>
      <c r="D67" s="302">
        <v>0.34454257098971203</v>
      </c>
      <c r="E67" s="214" t="s">
        <v>889</v>
      </c>
      <c r="F67" s="302" t="s">
        <v>889</v>
      </c>
      <c r="G67" s="214">
        <v>-6.0404265570906503E-3</v>
      </c>
      <c r="H67" s="302">
        <v>0.24038916289472501</v>
      </c>
      <c r="I67" s="214">
        <v>0.55546700371266799</v>
      </c>
      <c r="J67" s="302">
        <v>0.56157704003593001</v>
      </c>
      <c r="K67" s="214">
        <v>2.2639653837399101E-2</v>
      </c>
      <c r="L67" s="302">
        <v>0.35804664352221</v>
      </c>
      <c r="M67" s="214">
        <v>-0.296753164805652</v>
      </c>
      <c r="N67" s="302">
        <v>0.27138102702503902</v>
      </c>
      <c r="O67" s="214">
        <v>0.59776660720249297</v>
      </c>
      <c r="P67" s="302">
        <v>0.27088159783701299</v>
      </c>
      <c r="Q67" s="214">
        <v>0.101823596657506</v>
      </c>
      <c r="R67" s="302">
        <v>0.14156563711984199</v>
      </c>
      <c r="S67" s="214">
        <v>3.22645114424105E-2</v>
      </c>
      <c r="T67" s="302">
        <v>0.15779839785111999</v>
      </c>
      <c r="U67" s="214">
        <v>-7.7958976754207501E-2</v>
      </c>
      <c r="V67" s="302">
        <v>0.27589532365062303</v>
      </c>
      <c r="W67" s="214">
        <v>4.8701689956715004</v>
      </c>
      <c r="X67" s="310">
        <v>2.96310844622576</v>
      </c>
    </row>
    <row r="68" spans="1:24" ht="13" customHeight="1" x14ac:dyDescent="0.35">
      <c r="A68" s="3" t="s">
        <v>408</v>
      </c>
      <c r="B68" s="171">
        <v>2</v>
      </c>
      <c r="C68" s="214">
        <v>-7.7576922336110299E-2</v>
      </c>
      <c r="D68" s="302">
        <v>0.48263947823178499</v>
      </c>
      <c r="E68" s="214">
        <v>-0.93932913849200195</v>
      </c>
      <c r="F68" s="302">
        <v>0.30120263908678702</v>
      </c>
      <c r="G68" s="214">
        <v>0.43069446049100701</v>
      </c>
      <c r="H68" s="302">
        <v>0.312071213287821</v>
      </c>
      <c r="I68" s="214">
        <v>-0.107615769201944</v>
      </c>
      <c r="J68" s="302">
        <v>0.109881409762043</v>
      </c>
      <c r="K68" s="214">
        <v>0.287782584881416</v>
      </c>
      <c r="L68" s="302">
        <v>0.20006079938478699</v>
      </c>
      <c r="M68" s="214">
        <v>-0.137998693116299</v>
      </c>
      <c r="N68" s="302">
        <v>0.20379255321579201</v>
      </c>
      <c r="O68" s="214">
        <v>-0.17096015551914001</v>
      </c>
      <c r="P68" s="302">
        <v>0.24345470270880501</v>
      </c>
      <c r="Q68" s="214">
        <v>-2.30689094107253E-2</v>
      </c>
      <c r="R68" s="302">
        <v>0.17763904711668899</v>
      </c>
      <c r="S68" s="214">
        <v>-0.236217450039999</v>
      </c>
      <c r="T68" s="302">
        <v>0.126122791366965</v>
      </c>
      <c r="U68" s="214">
        <v>0.11300034325136001</v>
      </c>
      <c r="V68" s="302">
        <v>0.139933312928404</v>
      </c>
      <c r="W68" s="214">
        <v>5.84298992890362</v>
      </c>
      <c r="X68" s="310">
        <v>3.46452305184122</v>
      </c>
    </row>
    <row r="69" spans="1:24" ht="13" customHeight="1" x14ac:dyDescent="0.35">
      <c r="A69" s="103" t="s">
        <v>409</v>
      </c>
      <c r="B69" s="182">
        <v>2</v>
      </c>
      <c r="C69" s="224">
        <v>4.1266851914534801E-4</v>
      </c>
      <c r="D69" s="307">
        <v>0.233210495449933</v>
      </c>
      <c r="E69" s="224">
        <v>0.16934014346486101</v>
      </c>
      <c r="F69" s="307">
        <v>0.248633057786559</v>
      </c>
      <c r="G69" s="224">
        <v>-0.17935822215310601</v>
      </c>
      <c r="H69" s="307">
        <v>0.21494232609964001</v>
      </c>
      <c r="I69" s="224">
        <v>0.66134651868164396</v>
      </c>
      <c r="J69" s="307">
        <v>0.235450840460321</v>
      </c>
      <c r="K69" s="224">
        <v>-0.28831443918815203</v>
      </c>
      <c r="L69" s="307">
        <v>0.19016501493015001</v>
      </c>
      <c r="M69" s="224">
        <v>-6.6094765611368594E-2</v>
      </c>
      <c r="N69" s="307">
        <v>0.166930831864435</v>
      </c>
      <c r="O69" s="224">
        <v>0.40355430806189002</v>
      </c>
      <c r="P69" s="307">
        <v>0.27222834983237798</v>
      </c>
      <c r="Q69" s="224">
        <v>0.17683928696641099</v>
      </c>
      <c r="R69" s="307">
        <v>0.12854715763681501</v>
      </c>
      <c r="S69" s="224">
        <v>-3.9866931114309598E-2</v>
      </c>
      <c r="T69" s="307">
        <v>0.117310120802953</v>
      </c>
      <c r="U69" s="224">
        <v>-4.2054799121135501E-2</v>
      </c>
      <c r="V69" s="307">
        <v>0.10200944032028</v>
      </c>
      <c r="W69" s="224">
        <v>4.2854747479524304</v>
      </c>
      <c r="X69" s="315">
        <v>2.1238423642010398</v>
      </c>
    </row>
    <row r="70" spans="1:24" ht="13" customHeight="1" x14ac:dyDescent="0.35">
      <c r="A70" s="3"/>
      <c r="B70" s="175"/>
      <c r="C70" s="214" t="s">
        <v>2564</v>
      </c>
      <c r="D70" s="302" t="s">
        <v>2565</v>
      </c>
      <c r="E70" s="214" t="s">
        <v>2566</v>
      </c>
      <c r="F70" s="302" t="s">
        <v>2567</v>
      </c>
      <c r="G70" s="214" t="s">
        <v>2568</v>
      </c>
      <c r="H70" s="302" t="s">
        <v>2569</v>
      </c>
      <c r="I70" s="214" t="s">
        <v>2570</v>
      </c>
      <c r="J70" s="302" t="s">
        <v>2571</v>
      </c>
      <c r="K70" s="214" t="s">
        <v>2572</v>
      </c>
      <c r="L70" s="302" t="s">
        <v>2573</v>
      </c>
      <c r="M70" s="214" t="s">
        <v>2574</v>
      </c>
      <c r="N70" s="302" t="s">
        <v>2575</v>
      </c>
      <c r="O70" s="214" t="s">
        <v>2576</v>
      </c>
      <c r="P70" s="302" t="s">
        <v>2577</v>
      </c>
      <c r="Q70" s="214" t="s">
        <v>2578</v>
      </c>
      <c r="R70" s="302" t="s">
        <v>2579</v>
      </c>
      <c r="S70" s="214" t="s">
        <v>2580</v>
      </c>
      <c r="T70" s="302" t="s">
        <v>2581</v>
      </c>
      <c r="U70" s="214" t="s">
        <v>2582</v>
      </c>
      <c r="V70" s="302" t="s">
        <v>2583</v>
      </c>
      <c r="W70" s="214" t="s">
        <v>2584</v>
      </c>
      <c r="X70" s="310" t="s">
        <v>2585</v>
      </c>
    </row>
    <row r="71" spans="1:24" ht="13" customHeight="1" x14ac:dyDescent="0.35">
      <c r="A71" s="3" t="s">
        <v>353</v>
      </c>
      <c r="B71" s="175">
        <v>1</v>
      </c>
      <c r="C71" s="214">
        <v>5.49177913186773E-2</v>
      </c>
      <c r="D71" s="302">
        <v>0.24540135047762501</v>
      </c>
      <c r="E71" s="214">
        <v>6.99721572407698E-2</v>
      </c>
      <c r="F71" s="302">
        <v>0.18501608238095499</v>
      </c>
      <c r="G71" s="214">
        <v>-0.16252761422954801</v>
      </c>
      <c r="H71" s="302">
        <v>0.25050332039624401</v>
      </c>
      <c r="I71" s="214">
        <v>5.2170610394426602E-2</v>
      </c>
      <c r="J71" s="302">
        <v>0.114670275308471</v>
      </c>
      <c r="K71" s="214">
        <v>0.26171332993144802</v>
      </c>
      <c r="L71" s="302">
        <v>0.228095585918559</v>
      </c>
      <c r="M71" s="214">
        <v>-0.40408931639649898</v>
      </c>
      <c r="N71" s="302">
        <v>0.163179919569239</v>
      </c>
      <c r="O71" s="214">
        <v>-4.2767939571254798E-2</v>
      </c>
      <c r="P71" s="302">
        <v>0.20845956872442001</v>
      </c>
      <c r="Q71" s="214">
        <v>-0.32139572622916501</v>
      </c>
      <c r="R71" s="302">
        <v>0.17090046023778299</v>
      </c>
      <c r="S71" s="214">
        <v>-0.30294638510531302</v>
      </c>
      <c r="T71" s="302">
        <v>8.9872145285818994E-2</v>
      </c>
      <c r="U71" s="214">
        <v>7.4397339376572003E-2</v>
      </c>
      <c r="V71" s="302">
        <v>8.7139723732828606E-2</v>
      </c>
      <c r="W71" s="214">
        <v>4.1497189114510498</v>
      </c>
      <c r="X71" s="310">
        <v>1.7227473547829899</v>
      </c>
    </row>
    <row r="72" spans="1:24" ht="13" customHeight="1" x14ac:dyDescent="0.35">
      <c r="A72" s="3" t="s">
        <v>357</v>
      </c>
      <c r="B72" s="175">
        <v>1</v>
      </c>
      <c r="C72" s="214">
        <v>0.59774790537132505</v>
      </c>
      <c r="D72" s="302">
        <v>0.17880986501083199</v>
      </c>
      <c r="E72" s="214">
        <v>-0.29454972433563598</v>
      </c>
      <c r="F72" s="302">
        <v>7.4273391800894595E-2</v>
      </c>
      <c r="G72" s="214">
        <v>-0.225876232088812</v>
      </c>
      <c r="H72" s="302">
        <v>0.120873910296925</v>
      </c>
      <c r="I72" s="214">
        <v>-1.79832690138358E-2</v>
      </c>
      <c r="J72" s="302">
        <v>8.9117649496886706E-2</v>
      </c>
      <c r="K72" s="214">
        <v>0.216531454472324</v>
      </c>
      <c r="L72" s="302">
        <v>0.126048347174194</v>
      </c>
      <c r="M72" s="214">
        <v>0.15885688750942201</v>
      </c>
      <c r="N72" s="302">
        <v>0.109357278266623</v>
      </c>
      <c r="O72" s="214">
        <v>3.5080525667882099E-3</v>
      </c>
      <c r="P72" s="302">
        <v>0.126018107123539</v>
      </c>
      <c r="Q72" s="214">
        <v>-0.21908395169453099</v>
      </c>
      <c r="R72" s="302">
        <v>0.116621072989187</v>
      </c>
      <c r="S72" s="214">
        <v>-0.13380230872166299</v>
      </c>
      <c r="T72" s="302">
        <v>6.7575539187841496E-2</v>
      </c>
      <c r="U72" s="214">
        <v>-7.1697522144873099E-2</v>
      </c>
      <c r="V72" s="302">
        <v>6.7846670062900294E-2</v>
      </c>
      <c r="W72" s="214">
        <v>5.44927581508475</v>
      </c>
      <c r="X72" s="310">
        <v>1.25219328607418</v>
      </c>
    </row>
    <row r="73" spans="1:24" ht="13" customHeight="1" x14ac:dyDescent="0.35">
      <c r="A73" s="190" t="s">
        <v>359</v>
      </c>
      <c r="B73" s="175">
        <v>1</v>
      </c>
      <c r="C73" s="214">
        <v>0.343144565757108</v>
      </c>
      <c r="D73" s="302">
        <v>0.15896204602219799</v>
      </c>
      <c r="E73" s="214">
        <v>0.10715860348961</v>
      </c>
      <c r="F73" s="302">
        <v>0.11820873380903001</v>
      </c>
      <c r="G73" s="214">
        <v>-5.7026023937953703E-2</v>
      </c>
      <c r="H73" s="302">
        <v>0.14216977385641899</v>
      </c>
      <c r="I73" s="214">
        <v>-0.100995809776898</v>
      </c>
      <c r="J73" s="302">
        <v>5.0679151469594202E-2</v>
      </c>
      <c r="K73" s="214">
        <v>0.109465841188241</v>
      </c>
      <c r="L73" s="302">
        <v>0.12515422811065899</v>
      </c>
      <c r="M73" s="214">
        <v>-0.19548457013339299</v>
      </c>
      <c r="N73" s="302">
        <v>0.139595736590716</v>
      </c>
      <c r="O73" s="214">
        <v>0.11994572316645399</v>
      </c>
      <c r="P73" s="302">
        <v>0.12823957532474001</v>
      </c>
      <c r="Q73" s="214">
        <v>-7.9533163124032996E-2</v>
      </c>
      <c r="R73" s="302">
        <v>0.14929145588450701</v>
      </c>
      <c r="S73" s="214">
        <v>-0.14784684652352501</v>
      </c>
      <c r="T73" s="302">
        <v>0.10014890289205799</v>
      </c>
      <c r="U73" s="214">
        <v>-7.9611487774368897E-2</v>
      </c>
      <c r="V73" s="302">
        <v>8.9573618505297201E-2</v>
      </c>
      <c r="W73" s="214">
        <v>4.5175165111900304</v>
      </c>
      <c r="X73" s="310">
        <v>1.56755812989647</v>
      </c>
    </row>
    <row r="74" spans="1:24" ht="13" customHeight="1" x14ac:dyDescent="0.35">
      <c r="A74" s="3" t="s">
        <v>360</v>
      </c>
      <c r="B74" s="175">
        <v>1</v>
      </c>
      <c r="C74" s="214">
        <v>-7.8351997962502903E-2</v>
      </c>
      <c r="D74" s="302">
        <v>0.248004331580055</v>
      </c>
      <c r="E74" s="214">
        <v>-0.23684588458106101</v>
      </c>
      <c r="F74" s="302">
        <v>0.17802953003684799</v>
      </c>
      <c r="G74" s="214">
        <v>-0.21120406867816299</v>
      </c>
      <c r="H74" s="302">
        <v>0.18772689288245401</v>
      </c>
      <c r="I74" s="214">
        <v>0.22743934381950701</v>
      </c>
      <c r="J74" s="302">
        <v>4.55980648041832E-2</v>
      </c>
      <c r="K74" s="214">
        <v>0.84962675911833196</v>
      </c>
      <c r="L74" s="302">
        <v>0.17882921813702099</v>
      </c>
      <c r="M74" s="214">
        <v>-0.48233070263049499</v>
      </c>
      <c r="N74" s="302">
        <v>0.23042085627235501</v>
      </c>
      <c r="O74" s="214">
        <v>1.7131876407690799E-2</v>
      </c>
      <c r="P74" s="302">
        <v>0.18551041273228899</v>
      </c>
      <c r="Q74" s="214">
        <v>-3.5425115194541799E-2</v>
      </c>
      <c r="R74" s="302">
        <v>0.17469432218855499</v>
      </c>
      <c r="S74" s="214">
        <v>0.15338805848033199</v>
      </c>
      <c r="T74" s="302">
        <v>8.2476867019268096E-2</v>
      </c>
      <c r="U74" s="214">
        <v>-0.114053455815707</v>
      </c>
      <c r="V74" s="302">
        <v>8.9597628193731599E-2</v>
      </c>
      <c r="W74" s="214">
        <v>5.7124724375941103</v>
      </c>
      <c r="X74" s="310">
        <v>1.4334630773330299</v>
      </c>
    </row>
    <row r="75" spans="1:24" ht="13" customHeight="1" x14ac:dyDescent="0.35">
      <c r="A75" s="3" t="s">
        <v>371</v>
      </c>
      <c r="B75" s="175">
        <v>1</v>
      </c>
      <c r="C75" s="214">
        <v>-9.8944465173785995E-2</v>
      </c>
      <c r="D75" s="302">
        <v>0.16490582079881999</v>
      </c>
      <c r="E75" s="214">
        <v>2.7837269675166702E-2</v>
      </c>
      <c r="F75" s="302">
        <v>0.12195497248633599</v>
      </c>
      <c r="G75" s="214">
        <v>2.9609855776699001E-2</v>
      </c>
      <c r="H75" s="302">
        <v>0.11393170117814801</v>
      </c>
      <c r="I75" s="214">
        <v>0.48026103126824898</v>
      </c>
      <c r="J75" s="302">
        <v>0.249529354987791</v>
      </c>
      <c r="K75" s="214">
        <v>0.25230107936882101</v>
      </c>
      <c r="L75" s="302">
        <v>0.129883438376555</v>
      </c>
      <c r="M75" s="214">
        <v>-9.4814435713574799E-2</v>
      </c>
      <c r="N75" s="302">
        <v>0.14017098755287499</v>
      </c>
      <c r="O75" s="214">
        <v>1.6443188964585201E-2</v>
      </c>
      <c r="P75" s="302">
        <v>0.13645203538063</v>
      </c>
      <c r="Q75" s="214">
        <v>-2.0795860118762399E-2</v>
      </c>
      <c r="R75" s="302">
        <v>0.12717768347650599</v>
      </c>
      <c r="S75" s="214">
        <v>-3.9658640184618399E-2</v>
      </c>
      <c r="T75" s="302">
        <v>7.4493702915717205E-2</v>
      </c>
      <c r="U75" s="214">
        <v>-9.6267861546504609E-3</v>
      </c>
      <c r="V75" s="302">
        <v>7.2881658508825595E-2</v>
      </c>
      <c r="W75" s="214">
        <v>2.3383923005325</v>
      </c>
      <c r="X75" s="310">
        <v>1.32693047022921</v>
      </c>
    </row>
    <row r="76" spans="1:24" ht="13" customHeight="1" x14ac:dyDescent="0.35">
      <c r="A76" s="3" t="s">
        <v>376</v>
      </c>
      <c r="B76" s="175">
        <v>1</v>
      </c>
      <c r="C76" s="214">
        <v>1.0460651186152801</v>
      </c>
      <c r="D76" s="302">
        <v>0.119379071040979</v>
      </c>
      <c r="E76" s="214">
        <v>-9.9463359632942797E-2</v>
      </c>
      <c r="F76" s="302">
        <v>0.12002979448060901</v>
      </c>
      <c r="G76" s="214">
        <v>-0.68428083633301995</v>
      </c>
      <c r="H76" s="302">
        <v>0.10820439009978899</v>
      </c>
      <c r="I76" s="214">
        <v>6.4140337344495799E-2</v>
      </c>
      <c r="J76" s="302">
        <v>0.103547528172446</v>
      </c>
      <c r="K76" s="214">
        <v>4.4613103440737101E-2</v>
      </c>
      <c r="L76" s="302">
        <v>0.15449398335782599</v>
      </c>
      <c r="M76" s="214">
        <v>-0.57237764968580596</v>
      </c>
      <c r="N76" s="302">
        <v>0.142157866722145</v>
      </c>
      <c r="O76" s="214">
        <v>0.43838613232423501</v>
      </c>
      <c r="P76" s="302">
        <v>0.217462747704669</v>
      </c>
      <c r="Q76" s="214">
        <v>-0.55500495451806497</v>
      </c>
      <c r="R76" s="302">
        <v>0.10739160289930801</v>
      </c>
      <c r="S76" s="214">
        <v>-0.47634275308023799</v>
      </c>
      <c r="T76" s="302">
        <v>8.8426923617917597E-2</v>
      </c>
      <c r="U76" s="214">
        <v>2.8549636298623001E-2</v>
      </c>
      <c r="V76" s="302">
        <v>9.2146476552173895E-2</v>
      </c>
      <c r="W76" s="214">
        <v>12.8223362786491</v>
      </c>
      <c r="X76" s="310">
        <v>1.54120813313835</v>
      </c>
    </row>
    <row r="77" spans="1:24" ht="13" customHeight="1" x14ac:dyDescent="0.35">
      <c r="A77" s="3" t="s">
        <v>378</v>
      </c>
      <c r="B77" s="175">
        <v>1</v>
      </c>
      <c r="C77" s="214">
        <v>0.2157999927085</v>
      </c>
      <c r="D77" s="302">
        <v>0.17035813784949699</v>
      </c>
      <c r="E77" s="214" t="s">
        <v>431</v>
      </c>
      <c r="F77" s="302" t="s">
        <v>431</v>
      </c>
      <c r="G77" s="214">
        <v>-0.44820685420825002</v>
      </c>
      <c r="H77" s="302">
        <v>0.237157552016135</v>
      </c>
      <c r="I77" s="214">
        <v>0.37363183767192099</v>
      </c>
      <c r="J77" s="302">
        <v>0.23012299446597101</v>
      </c>
      <c r="K77" s="214">
        <v>-3.6423891630120199E-2</v>
      </c>
      <c r="L77" s="302">
        <v>0.20621692732854599</v>
      </c>
      <c r="M77" s="214">
        <v>0.18557045088260801</v>
      </c>
      <c r="N77" s="302">
        <v>0.28638381445670502</v>
      </c>
      <c r="O77" s="214">
        <v>0.48108739175850401</v>
      </c>
      <c r="P77" s="302">
        <v>0.28659923258832798</v>
      </c>
      <c r="Q77" s="214">
        <v>-0.431474737114448</v>
      </c>
      <c r="R77" s="302">
        <v>0.124234335305793</v>
      </c>
      <c r="S77" s="214">
        <v>-0.27522513082399203</v>
      </c>
      <c r="T77" s="302">
        <v>0.123433781630264</v>
      </c>
      <c r="U77" s="214">
        <v>9.7255577329446799E-2</v>
      </c>
      <c r="V77" s="302">
        <v>0.13387958277186399</v>
      </c>
      <c r="W77" s="214">
        <v>3.3221296087738699</v>
      </c>
      <c r="X77" s="310">
        <v>1.0929526550911299</v>
      </c>
    </row>
    <row r="78" spans="1:24" ht="13" customHeight="1" x14ac:dyDescent="0.35">
      <c r="A78" s="3" t="s">
        <v>384</v>
      </c>
      <c r="B78" s="175">
        <v>1</v>
      </c>
      <c r="C78" s="214">
        <v>-0.105484481696421</v>
      </c>
      <c r="D78" s="302">
        <v>0.15595861477768699</v>
      </c>
      <c r="E78" s="214">
        <v>-1.0170271735076399</v>
      </c>
      <c r="F78" s="302">
        <v>0.197623343701645</v>
      </c>
      <c r="G78" s="214">
        <v>-7.9117516135365801E-2</v>
      </c>
      <c r="H78" s="302">
        <v>0.12691890727410801</v>
      </c>
      <c r="I78" s="214">
        <v>9.8669606684559305E-2</v>
      </c>
      <c r="J78" s="302">
        <v>6.8867410522249498E-2</v>
      </c>
      <c r="K78" s="214">
        <v>-0.23790279839207601</v>
      </c>
      <c r="L78" s="302">
        <v>0.165636210998484</v>
      </c>
      <c r="M78" s="214">
        <v>-0.33576269884784199</v>
      </c>
      <c r="N78" s="302">
        <v>0.144914779336625</v>
      </c>
      <c r="O78" s="214">
        <v>0.27937213567454</v>
      </c>
      <c r="P78" s="302">
        <v>0.116473966922605</v>
      </c>
      <c r="Q78" s="214">
        <v>-0.24755603832789999</v>
      </c>
      <c r="R78" s="302">
        <v>9.5910391814304996E-2</v>
      </c>
      <c r="S78" s="214">
        <v>8.7354231028581295E-2</v>
      </c>
      <c r="T78" s="302">
        <v>0.114121600388813</v>
      </c>
      <c r="U78" s="214">
        <v>-0.1179509479558</v>
      </c>
      <c r="V78" s="302">
        <v>0.11256533836461199</v>
      </c>
      <c r="W78" s="214">
        <v>6.85697517544149</v>
      </c>
      <c r="X78" s="310">
        <v>1.61814099176115</v>
      </c>
    </row>
    <row r="79" spans="1:24" ht="13" customHeight="1" x14ac:dyDescent="0.35">
      <c r="A79" s="3" t="s">
        <v>389</v>
      </c>
      <c r="B79" s="175">
        <v>1</v>
      </c>
      <c r="C79" s="214">
        <v>0.32191373857257499</v>
      </c>
      <c r="D79" s="302">
        <v>0.16870533073980801</v>
      </c>
      <c r="E79" s="214">
        <v>-0.52235452933549298</v>
      </c>
      <c r="F79" s="302">
        <v>0.21857226373174399</v>
      </c>
      <c r="G79" s="214">
        <v>-0.38232018136245399</v>
      </c>
      <c r="H79" s="302">
        <v>0.25863950763782501</v>
      </c>
      <c r="I79" s="214">
        <v>0.24518454457000699</v>
      </c>
      <c r="J79" s="302">
        <v>5.2226725746633E-2</v>
      </c>
      <c r="K79" s="214">
        <v>0.54523001692267803</v>
      </c>
      <c r="L79" s="302">
        <v>0.15074644644926899</v>
      </c>
      <c r="M79" s="214">
        <v>-0.439232647301455</v>
      </c>
      <c r="N79" s="302">
        <v>0.287251056643886</v>
      </c>
      <c r="O79" s="214">
        <v>0.29228588382894199</v>
      </c>
      <c r="P79" s="302">
        <v>0.24238046758246601</v>
      </c>
      <c r="Q79" s="214">
        <v>0.52503810245704696</v>
      </c>
      <c r="R79" s="302">
        <v>0.13586671932849401</v>
      </c>
      <c r="S79" s="214">
        <v>-3.5427014713307399E-2</v>
      </c>
      <c r="T79" s="302">
        <v>0.12550247874905501</v>
      </c>
      <c r="U79" s="214">
        <v>2.43186045529925E-2</v>
      </c>
      <c r="V79" s="302">
        <v>0.1217317203085</v>
      </c>
      <c r="W79" s="214">
        <v>6.0796378742838098</v>
      </c>
      <c r="X79" s="310">
        <v>1.53748166751171</v>
      </c>
    </row>
    <row r="80" spans="1:24" ht="13" customHeight="1" x14ac:dyDescent="0.35">
      <c r="A80" s="3" t="s">
        <v>394</v>
      </c>
      <c r="B80" s="175">
        <v>1</v>
      </c>
      <c r="C80" s="214">
        <v>0.20586874955950199</v>
      </c>
      <c r="D80" s="302">
        <v>0.145724799391583</v>
      </c>
      <c r="E80" s="214">
        <v>0.16395755636822701</v>
      </c>
      <c r="F80" s="302">
        <v>0.13870579593516999</v>
      </c>
      <c r="G80" s="214">
        <v>-0.19524359037355199</v>
      </c>
      <c r="H80" s="302">
        <v>0.19486690773007601</v>
      </c>
      <c r="I80" s="214">
        <v>8.9863623724370706E-2</v>
      </c>
      <c r="J80" s="302">
        <v>0.133392944802082</v>
      </c>
      <c r="K80" s="214">
        <v>9.2023683998311304E-2</v>
      </c>
      <c r="L80" s="302">
        <v>0.13813530852804901</v>
      </c>
      <c r="M80" s="214">
        <v>9.7230234076366703E-2</v>
      </c>
      <c r="N80" s="302">
        <v>0.16066722313155801</v>
      </c>
      <c r="O80" s="214">
        <v>0.39453501385644502</v>
      </c>
      <c r="P80" s="302">
        <v>0.28816360515477402</v>
      </c>
      <c r="Q80" s="214">
        <v>3.9190231016959502E-2</v>
      </c>
      <c r="R80" s="302">
        <v>0.171145096439901</v>
      </c>
      <c r="S80" s="214">
        <v>-0.21179270917694101</v>
      </c>
      <c r="T80" s="302">
        <v>0.10929934759099701</v>
      </c>
      <c r="U80" s="214">
        <v>0.22321935960067199</v>
      </c>
      <c r="V80" s="302">
        <v>8.7708450000790805E-2</v>
      </c>
      <c r="W80" s="214">
        <v>2.0338596760008598</v>
      </c>
      <c r="X80" s="310">
        <v>0.99657604632378505</v>
      </c>
    </row>
    <row r="81" spans="1:24" ht="13" customHeight="1" x14ac:dyDescent="0.35">
      <c r="A81" s="3" t="s">
        <v>396</v>
      </c>
      <c r="B81" s="175">
        <v>1</v>
      </c>
      <c r="C81" s="214">
        <v>0.41553077646023701</v>
      </c>
      <c r="D81" s="302">
        <v>0.16511121752439001</v>
      </c>
      <c r="E81" s="214">
        <v>-0.342775930268993</v>
      </c>
      <c r="F81" s="302">
        <v>0.169690478918295</v>
      </c>
      <c r="G81" s="214">
        <v>-0.131241799257</v>
      </c>
      <c r="H81" s="302">
        <v>0.16348088352829299</v>
      </c>
      <c r="I81" s="214">
        <v>5.3845262583340901E-2</v>
      </c>
      <c r="J81" s="302">
        <v>6.0273714254550803E-2</v>
      </c>
      <c r="K81" s="214">
        <v>0.26722154495709599</v>
      </c>
      <c r="L81" s="302">
        <v>0.12259393226460299</v>
      </c>
      <c r="M81" s="214">
        <v>-0.29879905866925299</v>
      </c>
      <c r="N81" s="302">
        <v>0.123206742831192</v>
      </c>
      <c r="O81" s="214">
        <v>0.29985004145545902</v>
      </c>
      <c r="P81" s="302">
        <v>0.156694047053865</v>
      </c>
      <c r="Q81" s="214">
        <v>-0.35438897003904202</v>
      </c>
      <c r="R81" s="302">
        <v>9.4163595810449696E-2</v>
      </c>
      <c r="S81" s="214">
        <v>-0.1143690928556</v>
      </c>
      <c r="T81" s="302">
        <v>8.0222721548099493E-2</v>
      </c>
      <c r="U81" s="214">
        <v>-9.7833315169631202E-2</v>
      </c>
      <c r="V81" s="302">
        <v>7.66466823963977E-2</v>
      </c>
      <c r="W81" s="214">
        <v>3.7325115696956899</v>
      </c>
      <c r="X81" s="310">
        <v>1.2354011620551</v>
      </c>
    </row>
    <row r="82" spans="1:24" ht="13" customHeight="1" x14ac:dyDescent="0.35">
      <c r="A82" s="3" t="s">
        <v>398</v>
      </c>
      <c r="B82" s="175">
        <v>1</v>
      </c>
      <c r="C82" s="214">
        <v>-0.102873362218007</v>
      </c>
      <c r="D82" s="302">
        <v>0.201557390642743</v>
      </c>
      <c r="E82" s="214">
        <v>-0.42671513179414</v>
      </c>
      <c r="F82" s="302">
        <v>0.20510043045822299</v>
      </c>
      <c r="G82" s="214">
        <v>-0.23240930685064801</v>
      </c>
      <c r="H82" s="302">
        <v>0.14913351873932501</v>
      </c>
      <c r="I82" s="214">
        <v>5.8749954943015097E-2</v>
      </c>
      <c r="J82" s="302">
        <v>6.7057189616156698E-2</v>
      </c>
      <c r="K82" s="214">
        <v>0.39005588352682902</v>
      </c>
      <c r="L82" s="302">
        <v>0.16094916228859499</v>
      </c>
      <c r="M82" s="214">
        <v>-0.52878422462799002</v>
      </c>
      <c r="N82" s="302">
        <v>0.17232104083875399</v>
      </c>
      <c r="O82" s="214">
        <v>7.4152681798104001E-3</v>
      </c>
      <c r="P82" s="302">
        <v>0.14456777694863299</v>
      </c>
      <c r="Q82" s="214">
        <v>-0.113481454528907</v>
      </c>
      <c r="R82" s="302">
        <v>0.103627984927165</v>
      </c>
      <c r="S82" s="214">
        <v>-7.0755164767717996E-2</v>
      </c>
      <c r="T82" s="302">
        <v>0.167996093839439</v>
      </c>
      <c r="U82" s="214">
        <v>4.9115549925152199E-2</v>
      </c>
      <c r="V82" s="302">
        <v>0.16924274390697699</v>
      </c>
      <c r="W82" s="214">
        <v>3.2778992360909802</v>
      </c>
      <c r="X82" s="310">
        <v>1.1238606340846899</v>
      </c>
    </row>
    <row r="83" spans="1:24" ht="13" customHeight="1" x14ac:dyDescent="0.35">
      <c r="A83" s="3" t="s">
        <v>399</v>
      </c>
      <c r="B83" s="175">
        <v>1</v>
      </c>
      <c r="C83" s="214">
        <v>0.42787646675796598</v>
      </c>
      <c r="D83" s="302">
        <v>0.45236159663856601</v>
      </c>
      <c r="E83" s="214">
        <v>0.368935946611129</v>
      </c>
      <c r="F83" s="302">
        <v>0.21727059275683</v>
      </c>
      <c r="G83" s="214">
        <v>0.15171564567155199</v>
      </c>
      <c r="H83" s="302">
        <v>0.35658119720377501</v>
      </c>
      <c r="I83" s="214">
        <v>9.4178627358983399E-2</v>
      </c>
      <c r="J83" s="302">
        <v>4.3623175720608899E-2</v>
      </c>
      <c r="K83" s="214">
        <v>0.23522389334875499</v>
      </c>
      <c r="L83" s="302">
        <v>0.15353507643426301</v>
      </c>
      <c r="M83" s="214">
        <v>-0.73737419736172105</v>
      </c>
      <c r="N83" s="302">
        <v>0.172729857784229</v>
      </c>
      <c r="O83" s="214">
        <v>0.83220214879441401</v>
      </c>
      <c r="P83" s="302">
        <v>0.20137722106888101</v>
      </c>
      <c r="Q83" s="214">
        <v>7.3413193989608896E-2</v>
      </c>
      <c r="R83" s="302">
        <v>0.16793704570631901</v>
      </c>
      <c r="S83" s="214">
        <v>-4.1746704659057499E-2</v>
      </c>
      <c r="T83" s="302">
        <v>9.9299486448839694E-2</v>
      </c>
      <c r="U83" s="214">
        <v>-0.12529589215023801</v>
      </c>
      <c r="V83" s="302">
        <v>0.108781196037904</v>
      </c>
      <c r="W83" s="214">
        <v>3.2330346894494202</v>
      </c>
      <c r="X83" s="310">
        <v>0.963104486382516</v>
      </c>
    </row>
    <row r="84" spans="1:24" ht="13" customHeight="1" x14ac:dyDescent="0.35">
      <c r="A84" s="191" t="s">
        <v>410</v>
      </c>
      <c r="B84" s="176">
        <v>1</v>
      </c>
      <c r="C84" s="218">
        <v>0.24167218602611201</v>
      </c>
      <c r="D84" s="306">
        <v>6.2954267565663802E-2</v>
      </c>
      <c r="E84" s="218">
        <v>-0.20991170941460099</v>
      </c>
      <c r="F84" s="306">
        <v>5.1814819816993297E-2</v>
      </c>
      <c r="G84" s="218">
        <v>-0.214258541505713</v>
      </c>
      <c r="H84" s="306">
        <v>5.8370761839542998E-2</v>
      </c>
      <c r="I84" s="218">
        <v>0.15167929261242</v>
      </c>
      <c r="J84" s="306">
        <v>3.5785878537094501E-2</v>
      </c>
      <c r="K84" s="218">
        <v>0.24001783825526099</v>
      </c>
      <c r="L84" s="306">
        <v>4.6912101962208103E-2</v>
      </c>
      <c r="M84" s="218">
        <v>-0.28765894656385299</v>
      </c>
      <c r="N84" s="306">
        <v>5.3851028518374998E-2</v>
      </c>
      <c r="O84" s="218">
        <v>0.25162076618668</v>
      </c>
      <c r="P84" s="306">
        <v>5.7924566854364597E-2</v>
      </c>
      <c r="Q84" s="218">
        <v>-0.13841377335847899</v>
      </c>
      <c r="R84" s="306">
        <v>3.9195418867376403E-2</v>
      </c>
      <c r="S84" s="218">
        <v>-0.12177696788162801</v>
      </c>
      <c r="T84" s="306">
        <v>3.04241018844509E-2</v>
      </c>
      <c r="U84" s="218">
        <v>-3.3001543589534399E-3</v>
      </c>
      <c r="V84" s="306">
        <v>3.04462410185363E-2</v>
      </c>
      <c r="W84" s="218">
        <v>4.9173536310873001</v>
      </c>
      <c r="X84" s="311">
        <v>0.38741951070803499</v>
      </c>
    </row>
    <row r="85" spans="1:24" ht="13" customHeight="1" x14ac:dyDescent="0.35">
      <c r="A85" s="3" t="s">
        <v>198</v>
      </c>
      <c r="B85" s="175">
        <v>1</v>
      </c>
      <c r="C85" s="214">
        <v>0.49064855774954502</v>
      </c>
      <c r="D85" s="302">
        <v>0.189681198517195</v>
      </c>
      <c r="E85" s="214">
        <v>-0.28754156330765701</v>
      </c>
      <c r="F85" s="302">
        <v>8.9329077881825605E-2</v>
      </c>
      <c r="G85" s="214">
        <v>-0.270406745602567</v>
      </c>
      <c r="H85" s="302">
        <v>0.13564749615855801</v>
      </c>
      <c r="I85" s="214">
        <v>0.14543409817262701</v>
      </c>
      <c r="J85" s="302">
        <v>0.16280020133151599</v>
      </c>
      <c r="K85" s="214">
        <v>-8.5722337986210304E-2</v>
      </c>
      <c r="L85" s="302">
        <v>0.156048462335901</v>
      </c>
      <c r="M85" s="214">
        <v>0.21705493468279899</v>
      </c>
      <c r="N85" s="302">
        <v>0.140575130930648</v>
      </c>
      <c r="O85" s="214">
        <v>0.23834108400394699</v>
      </c>
      <c r="P85" s="302">
        <v>0.16711841489721099</v>
      </c>
      <c r="Q85" s="214">
        <v>-0.30868940145707002</v>
      </c>
      <c r="R85" s="302">
        <v>0.16018799170560599</v>
      </c>
      <c r="S85" s="214">
        <v>-0.10932210638895</v>
      </c>
      <c r="T85" s="302">
        <v>8.7882418755980907E-2</v>
      </c>
      <c r="U85" s="214">
        <v>-2.9682609831409999E-2</v>
      </c>
      <c r="V85" s="302">
        <v>8.7991684745884494E-2</v>
      </c>
      <c r="W85" s="214">
        <v>4.9336878528193404</v>
      </c>
      <c r="X85" s="310">
        <v>2.05633453419455</v>
      </c>
    </row>
    <row r="86" spans="1:24" ht="13" customHeight="1" x14ac:dyDescent="0.35">
      <c r="A86" s="3" t="s">
        <v>407</v>
      </c>
      <c r="B86" s="175">
        <v>1</v>
      </c>
      <c r="C86" s="214">
        <v>0.32657526344437099</v>
      </c>
      <c r="D86" s="302">
        <v>0.297681439167302</v>
      </c>
      <c r="E86" s="214" t="s">
        <v>889</v>
      </c>
      <c r="F86" s="302" t="s">
        <v>889</v>
      </c>
      <c r="G86" s="214">
        <v>-4.2716415590876002E-2</v>
      </c>
      <c r="H86" s="302">
        <v>0.30100421943839401</v>
      </c>
      <c r="I86" s="214">
        <v>0.83155437928040399</v>
      </c>
      <c r="J86" s="302">
        <v>0.44202668476345902</v>
      </c>
      <c r="K86" s="214">
        <v>0.33284008816349198</v>
      </c>
      <c r="L86" s="302">
        <v>0.24347667416305999</v>
      </c>
      <c r="M86" s="214">
        <v>-0.474406893872447</v>
      </c>
      <c r="N86" s="302">
        <v>0.279544987106422</v>
      </c>
      <c r="O86" s="214">
        <v>0.51769882171528903</v>
      </c>
      <c r="P86" s="302">
        <v>0.35401461774550502</v>
      </c>
      <c r="Q86" s="214">
        <v>-0.73499081031774305</v>
      </c>
      <c r="R86" s="302">
        <v>0.15832200661521101</v>
      </c>
      <c r="S86" s="214">
        <v>-0.118927731084754</v>
      </c>
      <c r="T86" s="302">
        <v>9.5308001321696104E-2</v>
      </c>
      <c r="U86" s="214">
        <v>-7.1618893432189107E-2</v>
      </c>
      <c r="V86" s="302">
        <v>0.107930643916912</v>
      </c>
      <c r="W86" s="214">
        <v>7.7078564755809102</v>
      </c>
      <c r="X86" s="310">
        <v>2.3270772452342898</v>
      </c>
    </row>
    <row r="87" spans="1:24" ht="13" customHeight="1" x14ac:dyDescent="0.35">
      <c r="A87" s="103" t="s">
        <v>408</v>
      </c>
      <c r="B87" s="184">
        <v>1</v>
      </c>
      <c r="C87" s="224">
        <v>-0.41970537450958101</v>
      </c>
      <c r="D87" s="307">
        <v>0.24511442323604399</v>
      </c>
      <c r="E87" s="224">
        <v>-0.18404716578713101</v>
      </c>
      <c r="F87" s="307">
        <v>0.40833558616980697</v>
      </c>
      <c r="G87" s="224">
        <v>-0.22373525487844101</v>
      </c>
      <c r="H87" s="307">
        <v>0.17928078000013201</v>
      </c>
      <c r="I87" s="224">
        <v>0.87327104039835102</v>
      </c>
      <c r="J87" s="307">
        <v>0.21520728773375</v>
      </c>
      <c r="K87" s="224">
        <v>0.19669970090262501</v>
      </c>
      <c r="L87" s="307">
        <v>0.23250417667311499</v>
      </c>
      <c r="M87" s="224">
        <v>0.10822520310417399</v>
      </c>
      <c r="N87" s="307">
        <v>0.23605674751742001</v>
      </c>
      <c r="O87" s="224">
        <v>0.40579719293946098</v>
      </c>
      <c r="P87" s="307">
        <v>0.233554622283111</v>
      </c>
      <c r="Q87" s="224">
        <v>-0.56672783801734805</v>
      </c>
      <c r="R87" s="307">
        <v>0.236061557432939</v>
      </c>
      <c r="S87" s="224">
        <v>-0.36046438050377499</v>
      </c>
      <c r="T87" s="307">
        <v>8.4215119204198094E-2</v>
      </c>
      <c r="U87" s="224">
        <v>0.29340282448713501</v>
      </c>
      <c r="V87" s="307">
        <v>0.10925400509455099</v>
      </c>
      <c r="W87" s="224">
        <v>9.6603493195605203</v>
      </c>
      <c r="X87" s="315">
        <v>2.6924755519031698</v>
      </c>
    </row>
    <row r="88" spans="1:24" ht="13" customHeight="1" x14ac:dyDescent="0.35">
      <c r="A88" s="3"/>
      <c r="B88" s="111"/>
      <c r="C88" s="214" t="s">
        <v>2564</v>
      </c>
      <c r="D88" s="302" t="s">
        <v>2565</v>
      </c>
      <c r="E88" s="214" t="s">
        <v>2566</v>
      </c>
      <c r="F88" s="302" t="s">
        <v>2567</v>
      </c>
      <c r="G88" s="214" t="s">
        <v>2568</v>
      </c>
      <c r="H88" s="302" t="s">
        <v>2569</v>
      </c>
      <c r="I88" s="214" t="s">
        <v>2570</v>
      </c>
      <c r="J88" s="302" t="s">
        <v>2571</v>
      </c>
      <c r="K88" s="214" t="s">
        <v>2572</v>
      </c>
      <c r="L88" s="302" t="s">
        <v>2573</v>
      </c>
      <c r="M88" s="214" t="s">
        <v>2574</v>
      </c>
      <c r="N88" s="302" t="s">
        <v>2575</v>
      </c>
      <c r="O88" s="214" t="s">
        <v>2576</v>
      </c>
      <c r="P88" s="302" t="s">
        <v>2577</v>
      </c>
      <c r="Q88" s="214" t="s">
        <v>2578</v>
      </c>
      <c r="R88" s="302" t="s">
        <v>2579</v>
      </c>
      <c r="S88" s="214" t="s">
        <v>2580</v>
      </c>
      <c r="T88" s="302" t="s">
        <v>2581</v>
      </c>
      <c r="U88" s="214" t="s">
        <v>2582</v>
      </c>
      <c r="V88" s="302" t="s">
        <v>2583</v>
      </c>
      <c r="W88" s="214" t="s">
        <v>2584</v>
      </c>
      <c r="X88" s="310" t="s">
        <v>2585</v>
      </c>
    </row>
    <row r="89" spans="1:24" ht="13" customHeight="1" x14ac:dyDescent="0.35">
      <c r="A89" s="3" t="s">
        <v>365</v>
      </c>
      <c r="B89" s="111">
        <v>3</v>
      </c>
      <c r="C89" s="214" t="s">
        <v>431</v>
      </c>
      <c r="D89" s="302" t="s">
        <v>431</v>
      </c>
      <c r="E89" s="214">
        <v>0.38589428262372699</v>
      </c>
      <c r="F89" s="302">
        <v>7.5643793874009199E-2</v>
      </c>
      <c r="G89" s="214">
        <v>-0.15345866730996199</v>
      </c>
      <c r="H89" s="302">
        <v>0.18722716598226599</v>
      </c>
      <c r="I89" s="214">
        <v>0.32427139995193099</v>
      </c>
      <c r="J89" s="302">
        <v>0.172077928109937</v>
      </c>
      <c r="K89" s="214">
        <v>0.51390584740428802</v>
      </c>
      <c r="L89" s="302">
        <v>0.21772928761520099</v>
      </c>
      <c r="M89" s="214">
        <v>-0.23090670619039499</v>
      </c>
      <c r="N89" s="302">
        <v>0.13701481877520599</v>
      </c>
      <c r="O89" s="214">
        <v>0.29318487625788398</v>
      </c>
      <c r="P89" s="302">
        <v>0.19840159892841699</v>
      </c>
      <c r="Q89" s="214">
        <v>-0.12570633912412499</v>
      </c>
      <c r="R89" s="302">
        <v>8.5626656928385406E-2</v>
      </c>
      <c r="S89" s="214">
        <v>2.2725293843132901E-2</v>
      </c>
      <c r="T89" s="302">
        <v>8.0642733605618397E-2</v>
      </c>
      <c r="U89" s="214">
        <v>-0.15342895881289001</v>
      </c>
      <c r="V89" s="302">
        <v>7.0928098610362297E-2</v>
      </c>
      <c r="W89" s="214">
        <v>2.88336558623587</v>
      </c>
      <c r="X89" s="310">
        <v>0.90054458263770998</v>
      </c>
    </row>
    <row r="90" spans="1:24" ht="13" customHeight="1" x14ac:dyDescent="0.35">
      <c r="A90" s="3" t="s">
        <v>368</v>
      </c>
      <c r="B90" s="111">
        <v>3</v>
      </c>
      <c r="C90" s="214">
        <v>-0.97805051631341999</v>
      </c>
      <c r="D90" s="302">
        <v>0.56657817745427896</v>
      </c>
      <c r="E90" s="214">
        <v>1.2293763681845</v>
      </c>
      <c r="F90" s="302">
        <v>0.384489244501802</v>
      </c>
      <c r="G90" s="214">
        <v>2.2041744941289E-2</v>
      </c>
      <c r="H90" s="302">
        <v>0.21812605052554099</v>
      </c>
      <c r="I90" s="214">
        <v>0.14661270547684499</v>
      </c>
      <c r="J90" s="302">
        <v>0.25285682913283097</v>
      </c>
      <c r="K90" s="214">
        <v>7.5288396816928393E-2</v>
      </c>
      <c r="L90" s="302">
        <v>0.26938188418595399</v>
      </c>
      <c r="M90" s="214">
        <v>0.31534275278343799</v>
      </c>
      <c r="N90" s="302">
        <v>0.1267571880425</v>
      </c>
      <c r="O90" s="214">
        <v>-0.140221820845227</v>
      </c>
      <c r="P90" s="302">
        <v>0.207165985292627</v>
      </c>
      <c r="Q90" s="214">
        <v>-9.3031770894771201E-2</v>
      </c>
      <c r="R90" s="302">
        <v>9.3221897328209097E-2</v>
      </c>
      <c r="S90" s="214">
        <v>7.7303222543560297E-3</v>
      </c>
      <c r="T90" s="302">
        <v>9.1053888636146496E-2</v>
      </c>
      <c r="U90" s="214">
        <v>4.8585966574882303E-2</v>
      </c>
      <c r="V90" s="302">
        <v>9.2024527260921599E-2</v>
      </c>
      <c r="W90" s="214">
        <v>3.3034394556998201</v>
      </c>
      <c r="X90" s="310">
        <v>1.6743013066246699</v>
      </c>
    </row>
    <row r="91" spans="1:24" ht="13" customHeight="1" x14ac:dyDescent="0.35">
      <c r="A91" s="3" t="s">
        <v>68</v>
      </c>
      <c r="B91" s="111">
        <v>3</v>
      </c>
      <c r="C91" s="214">
        <v>-0.76251972817939895</v>
      </c>
      <c r="D91" s="302">
        <v>0.18305774314439299</v>
      </c>
      <c r="E91" s="214">
        <v>0.109323368097805</v>
      </c>
      <c r="F91" s="302">
        <v>0.15908798963405199</v>
      </c>
      <c r="G91" s="214">
        <v>-0.16339783625104501</v>
      </c>
      <c r="H91" s="302">
        <v>0.18814661992596199</v>
      </c>
      <c r="I91" s="214">
        <v>-0.22050082218088701</v>
      </c>
      <c r="J91" s="302">
        <v>0.17242835935039399</v>
      </c>
      <c r="K91" s="214">
        <v>0.183307750733012</v>
      </c>
      <c r="L91" s="302">
        <v>0.16803617282256</v>
      </c>
      <c r="M91" s="214">
        <v>-0.159384251596562</v>
      </c>
      <c r="N91" s="302">
        <v>0.13909462298212599</v>
      </c>
      <c r="O91" s="214">
        <v>3.5635487227653397E-2</v>
      </c>
      <c r="P91" s="302">
        <v>0.182597181967629</v>
      </c>
      <c r="Q91" s="214">
        <v>-2.1958970321291599E-2</v>
      </c>
      <c r="R91" s="302">
        <v>9.4126350692276498E-2</v>
      </c>
      <c r="S91" s="214">
        <v>-0.108752812814052</v>
      </c>
      <c r="T91" s="302">
        <v>7.0001180600563095E-2</v>
      </c>
      <c r="U91" s="214">
        <v>-5.9619149022152401E-2</v>
      </c>
      <c r="V91" s="302">
        <v>7.6924029926690202E-2</v>
      </c>
      <c r="W91" s="214">
        <v>2.9395659752377501</v>
      </c>
      <c r="X91" s="310">
        <v>1.19247824461657</v>
      </c>
    </row>
    <row r="92" spans="1:24" ht="13" customHeight="1" x14ac:dyDescent="0.35">
      <c r="A92" s="3" t="s">
        <v>387</v>
      </c>
      <c r="B92" s="111">
        <v>3</v>
      </c>
      <c r="C92" s="214">
        <v>-0.46408324653677702</v>
      </c>
      <c r="D92" s="302">
        <v>0.83985885794218895</v>
      </c>
      <c r="E92" s="214">
        <v>-5.2785498902306903E-2</v>
      </c>
      <c r="F92" s="302">
        <v>0.189204034467466</v>
      </c>
      <c r="G92" s="214">
        <v>0.240927067978187</v>
      </c>
      <c r="H92" s="302">
        <v>0.13826956256914399</v>
      </c>
      <c r="I92" s="214">
        <v>-5.0618101847256201E-2</v>
      </c>
      <c r="J92" s="302">
        <v>0.18999587512334401</v>
      </c>
      <c r="K92" s="214">
        <v>0.40363605457463098</v>
      </c>
      <c r="L92" s="302">
        <v>0.103624721461037</v>
      </c>
      <c r="M92" s="214">
        <v>-0.50784144822029798</v>
      </c>
      <c r="N92" s="302">
        <v>0.10714869665367401</v>
      </c>
      <c r="O92" s="214">
        <v>0.56662496824966402</v>
      </c>
      <c r="P92" s="302">
        <v>0.122061000322588</v>
      </c>
      <c r="Q92" s="214">
        <v>-6.5598109588640596E-2</v>
      </c>
      <c r="R92" s="302">
        <v>8.2755763978189803E-2</v>
      </c>
      <c r="S92" s="214">
        <v>9.4442177550164E-2</v>
      </c>
      <c r="T92" s="302">
        <v>9.46149615554535E-2</v>
      </c>
      <c r="U92" s="214">
        <v>-0.240777845335956</v>
      </c>
      <c r="V92" s="302">
        <v>7.5827587945488106E-2</v>
      </c>
      <c r="W92" s="214">
        <v>4.4268153693266301</v>
      </c>
      <c r="X92" s="310">
        <v>0.89531505548433798</v>
      </c>
    </row>
    <row r="93" spans="1:24" ht="13" customHeight="1" x14ac:dyDescent="0.35">
      <c r="A93" s="3" t="s">
        <v>389</v>
      </c>
      <c r="B93" s="111">
        <v>3</v>
      </c>
      <c r="C93" s="214">
        <v>-0.17164544068207699</v>
      </c>
      <c r="D93" s="302">
        <v>0.24836736393116099</v>
      </c>
      <c r="E93" s="214">
        <v>-0.55750844281823697</v>
      </c>
      <c r="F93" s="302">
        <v>0.18290225761777601</v>
      </c>
      <c r="G93" s="214">
        <v>0.28924495080893797</v>
      </c>
      <c r="H93" s="302">
        <v>0.24349089831472401</v>
      </c>
      <c r="I93" s="214">
        <v>0.127338939766585</v>
      </c>
      <c r="J93" s="302">
        <v>4.5625545416385797E-2</v>
      </c>
      <c r="K93" s="214">
        <v>0.490022742826145</v>
      </c>
      <c r="L93" s="302">
        <v>0.123684629258344</v>
      </c>
      <c r="M93" s="214">
        <v>-0.69213120648427295</v>
      </c>
      <c r="N93" s="302">
        <v>0.21793207453635099</v>
      </c>
      <c r="O93" s="214">
        <v>0.366997733535746</v>
      </c>
      <c r="P93" s="302">
        <v>0.19622047611708601</v>
      </c>
      <c r="Q93" s="214">
        <v>0.46826754781399299</v>
      </c>
      <c r="R93" s="302">
        <v>0.12850536766411799</v>
      </c>
      <c r="S93" s="214">
        <v>-3.1734911378974599E-2</v>
      </c>
      <c r="T93" s="302">
        <v>0.12252056609352401</v>
      </c>
      <c r="U93" s="214">
        <v>3.8306064471860801E-2</v>
      </c>
      <c r="V93" s="302">
        <v>0.118048970749577</v>
      </c>
      <c r="W93" s="214">
        <v>4.7801235183413704</v>
      </c>
      <c r="X93" s="310">
        <v>1.0976764051943899</v>
      </c>
    </row>
    <row r="94" spans="1:24" ht="13" customHeight="1" x14ac:dyDescent="0.35">
      <c r="A94" s="3" t="s">
        <v>394</v>
      </c>
      <c r="B94" s="111">
        <v>3</v>
      </c>
      <c r="C94" s="214">
        <v>-0.220450497022259</v>
      </c>
      <c r="D94" s="302">
        <v>0.21301946493072199</v>
      </c>
      <c r="E94" s="214">
        <v>-0.15491496286268</v>
      </c>
      <c r="F94" s="302">
        <v>0.220351239341218</v>
      </c>
      <c r="G94" s="214">
        <v>-1.38885317201558E-3</v>
      </c>
      <c r="H94" s="302">
        <v>0.182878123060909</v>
      </c>
      <c r="I94" s="214">
        <v>8.4889828872622294E-2</v>
      </c>
      <c r="J94" s="302">
        <v>0.102497150669454</v>
      </c>
      <c r="K94" s="214">
        <v>0.198116565612967</v>
      </c>
      <c r="L94" s="302">
        <v>0.178828285381886</v>
      </c>
      <c r="M94" s="214">
        <v>6.4489700023461398E-3</v>
      </c>
      <c r="N94" s="302">
        <v>0.177458741701047</v>
      </c>
      <c r="O94" s="214">
        <v>-7.7343764500505202E-2</v>
      </c>
      <c r="P94" s="302">
        <v>0.26177907726347699</v>
      </c>
      <c r="Q94" s="214">
        <v>-6.2789842475670599E-2</v>
      </c>
      <c r="R94" s="302">
        <v>0.129107097836061</v>
      </c>
      <c r="S94" s="214">
        <v>2.6498912206349499E-2</v>
      </c>
      <c r="T94" s="302">
        <v>0.109602032409053</v>
      </c>
      <c r="U94" s="214">
        <v>-0.17926856830382201</v>
      </c>
      <c r="V94" s="302">
        <v>9.0044147031073205E-2</v>
      </c>
      <c r="W94" s="214">
        <v>2.2796079654470098</v>
      </c>
      <c r="X94" s="310">
        <v>1.0313320109817401</v>
      </c>
    </row>
    <row r="95" spans="1:24" ht="13" customHeight="1" x14ac:dyDescent="0.35">
      <c r="A95" s="3" t="s">
        <v>398</v>
      </c>
      <c r="B95" s="111">
        <v>3</v>
      </c>
      <c r="C95" s="214">
        <v>-0.87713613153228598</v>
      </c>
      <c r="D95" s="302">
        <v>7.6948664101050196E-2</v>
      </c>
      <c r="E95" s="214">
        <v>-0.66185644067569305</v>
      </c>
      <c r="F95" s="302">
        <v>0.182509180966894</v>
      </c>
      <c r="G95" s="214">
        <v>2.5655029458959899E-3</v>
      </c>
      <c r="H95" s="302">
        <v>0.117320860071688</v>
      </c>
      <c r="I95" s="214">
        <v>0.108821633845817</v>
      </c>
      <c r="J95" s="302">
        <v>4.9400608116711098E-2</v>
      </c>
      <c r="K95" s="214">
        <v>0.319519566537947</v>
      </c>
      <c r="L95" s="302">
        <v>9.2761049794637798E-2</v>
      </c>
      <c r="M95" s="214">
        <v>-0.50077590448560005</v>
      </c>
      <c r="N95" s="302">
        <v>0.106981352712538</v>
      </c>
      <c r="O95" s="214">
        <v>0.10895053042827101</v>
      </c>
      <c r="P95" s="302">
        <v>9.3081416373677797E-2</v>
      </c>
      <c r="Q95" s="214">
        <v>-0.377566880679577</v>
      </c>
      <c r="R95" s="302">
        <v>8.6342384688443199E-2</v>
      </c>
      <c r="S95" s="214">
        <v>-5.71884819513232E-2</v>
      </c>
      <c r="T95" s="302">
        <v>0.11202360065893401</v>
      </c>
      <c r="U95" s="214">
        <v>-1.7798504152226401E-2</v>
      </c>
      <c r="V95" s="302">
        <v>0.10160040965787499</v>
      </c>
      <c r="W95" s="214">
        <v>4.1937690568850998</v>
      </c>
      <c r="X95" s="310">
        <v>1.0073327623083901</v>
      </c>
    </row>
    <row r="96" spans="1:24" ht="13" customHeight="1" x14ac:dyDescent="0.35">
      <c r="A96" s="3" t="s">
        <v>399</v>
      </c>
      <c r="B96" s="111">
        <v>3</v>
      </c>
      <c r="C96" s="214">
        <v>0.28529680714230499</v>
      </c>
      <c r="D96" s="302">
        <v>0.22155800165141401</v>
      </c>
      <c r="E96" s="214">
        <v>0.51957833458482405</v>
      </c>
      <c r="F96" s="302">
        <v>0.18856762600497601</v>
      </c>
      <c r="G96" s="214">
        <v>0.33651451397702398</v>
      </c>
      <c r="H96" s="302">
        <v>0.23122367828854001</v>
      </c>
      <c r="I96" s="214">
        <v>0.125950668023456</v>
      </c>
      <c r="J96" s="302">
        <v>4.6867489190141901E-2</v>
      </c>
      <c r="K96" s="214">
        <v>8.2624663206325805E-2</v>
      </c>
      <c r="L96" s="302">
        <v>0.212888156510458</v>
      </c>
      <c r="M96" s="214">
        <v>-0.45562818021525597</v>
      </c>
      <c r="N96" s="302">
        <v>0.18203929687554901</v>
      </c>
      <c r="O96" s="214">
        <v>0.42854861199453098</v>
      </c>
      <c r="P96" s="302">
        <v>0.180854814524221</v>
      </c>
      <c r="Q96" s="214">
        <v>-2.05784873991282E-3</v>
      </c>
      <c r="R96" s="302">
        <v>0.156742139443243</v>
      </c>
      <c r="S96" s="214">
        <v>1.24288695010674E-2</v>
      </c>
      <c r="T96" s="302">
        <v>0.201206114202169</v>
      </c>
      <c r="U96" s="214">
        <v>1.23459289362517E-2</v>
      </c>
      <c r="V96" s="302">
        <v>0.20746209748828101</v>
      </c>
      <c r="W96" s="214">
        <v>3.8779257911033098</v>
      </c>
      <c r="X96" s="310">
        <v>1.8940003224039099</v>
      </c>
    </row>
    <row r="97" spans="1:24" ht="13" customHeight="1" x14ac:dyDescent="0.35">
      <c r="A97" s="195" t="s">
        <v>411</v>
      </c>
      <c r="B97" s="187">
        <v>3</v>
      </c>
      <c r="C97" s="228">
        <v>-0.45551267901770198</v>
      </c>
      <c r="D97" s="309">
        <v>0.15791734822592399</v>
      </c>
      <c r="E97" s="228">
        <v>0.10213837602899301</v>
      </c>
      <c r="F97" s="309">
        <v>7.5574505149413607E-2</v>
      </c>
      <c r="G97" s="228">
        <v>7.1631052989788904E-2</v>
      </c>
      <c r="H97" s="309">
        <v>6.8134908360624399E-2</v>
      </c>
      <c r="I97" s="228">
        <v>8.0845781488639107E-2</v>
      </c>
      <c r="J97" s="309">
        <v>5.2530006152594101E-2</v>
      </c>
      <c r="K97" s="228">
        <v>0.283302698464031</v>
      </c>
      <c r="L97" s="309">
        <v>6.3756164309391503E-2</v>
      </c>
      <c r="M97" s="228">
        <v>-0.27810949680082497</v>
      </c>
      <c r="N97" s="309">
        <v>5.4376855165845499E-2</v>
      </c>
      <c r="O97" s="228">
        <v>0.197797077793502</v>
      </c>
      <c r="P97" s="309">
        <v>6.6016680317972198E-2</v>
      </c>
      <c r="Q97" s="228">
        <v>-3.5055276751249503E-2</v>
      </c>
      <c r="R97" s="309">
        <v>3.8918165501780497E-2</v>
      </c>
      <c r="S97" s="228">
        <v>-4.2313288486599803E-3</v>
      </c>
      <c r="T97" s="309">
        <v>4.1212729275174498E-2</v>
      </c>
      <c r="U97" s="228">
        <v>-6.89568832055064E-2</v>
      </c>
      <c r="V97" s="309">
        <v>3.9641579991520501E-2</v>
      </c>
      <c r="W97" s="228">
        <v>3.5855765897846101</v>
      </c>
      <c r="X97" s="317">
        <v>0.44560973932190001</v>
      </c>
    </row>
    <row r="99" spans="1:24" x14ac:dyDescent="0.35">
      <c r="A99" s="201" t="s">
        <v>707</v>
      </c>
    </row>
    <row r="100" spans="1:24" x14ac:dyDescent="0.35">
      <c r="A100" s="201" t="s">
        <v>562</v>
      </c>
    </row>
    <row r="101" spans="1:24" x14ac:dyDescent="0.35">
      <c r="A101" s="201" t="s">
        <v>563</v>
      </c>
    </row>
    <row r="102" spans="1:24" x14ac:dyDescent="0.35">
      <c r="A102" s="201" t="s">
        <v>647</v>
      </c>
    </row>
    <row r="103" spans="1:24" x14ac:dyDescent="0.35">
      <c r="A103" s="201" t="s">
        <v>565</v>
      </c>
    </row>
    <row r="104" spans="1:24" x14ac:dyDescent="0.35">
      <c r="A104" s="201" t="s">
        <v>648</v>
      </c>
    </row>
    <row r="105" spans="1:24" x14ac:dyDescent="0.35">
      <c r="A105" s="201" t="s">
        <v>649</v>
      </c>
    </row>
    <row r="106" spans="1:24" x14ac:dyDescent="0.35">
      <c r="A106" s="201" t="s">
        <v>650</v>
      </c>
    </row>
    <row r="107" spans="1:24" x14ac:dyDescent="0.35">
      <c r="A107" s="201" t="s">
        <v>651</v>
      </c>
    </row>
    <row r="108" spans="1:24" x14ac:dyDescent="0.35">
      <c r="A108" s="201" t="s">
        <v>652</v>
      </c>
    </row>
    <row r="109" spans="1:24" x14ac:dyDescent="0.35">
      <c r="A109" s="201" t="s">
        <v>412</v>
      </c>
    </row>
    <row r="110" spans="1:24" x14ac:dyDescent="0.35">
      <c r="A110" s="201" t="s">
        <v>413</v>
      </c>
    </row>
    <row r="111" spans="1:24" x14ac:dyDescent="0.35">
      <c r="A111" s="201" t="s">
        <v>414</v>
      </c>
    </row>
    <row r="112" spans="1:24" x14ac:dyDescent="0.35">
      <c r="A112" s="201" t="s">
        <v>415</v>
      </c>
    </row>
    <row r="113" spans="1:1" x14ac:dyDescent="0.35">
      <c r="A113" s="170" t="str">
        <f>HYPERLINK("https://oecdcode.org/disclaimers/cyprus.html", "Information on data for Cyprus: https://oecdcode.org/disclaimers/cyprus.html")</f>
        <v>Information on data for Cyprus: https://oecdcode.org/disclaimers/cyprus.html</v>
      </c>
    </row>
    <row r="114" spans="1:1" x14ac:dyDescent="0.35">
      <c r="A114" s="201" t="s">
        <v>416</v>
      </c>
    </row>
  </sheetData>
  <mergeCells count="13">
    <mergeCell ref="W8:X9"/>
    <mergeCell ref="B8:B10"/>
    <mergeCell ref="C8:V8"/>
    <mergeCell ref="C9:D9"/>
    <mergeCell ref="E9:F9"/>
    <mergeCell ref="G9:H9"/>
    <mergeCell ref="I9:J9"/>
    <mergeCell ref="K9:L9"/>
    <mergeCell ref="M9:N9"/>
    <mergeCell ref="O9:P9"/>
    <mergeCell ref="Q9:R9"/>
    <mergeCell ref="S9:T9"/>
    <mergeCell ref="U9:V9"/>
  </mergeCells>
  <conditionalFormatting sqref="C1:C200">
    <cfRule type="expression" dxfId="101" priority="10">
      <formula>ABS(C1/D1)&gt;1.95996398454005</formula>
    </cfRule>
  </conditionalFormatting>
  <conditionalFormatting sqref="E1:E200">
    <cfRule type="expression" dxfId="100" priority="9">
      <formula>ABS(E1/F1)&gt;1.95996398454005</formula>
    </cfRule>
  </conditionalFormatting>
  <conditionalFormatting sqref="G1:G200">
    <cfRule type="expression" dxfId="99" priority="8">
      <formula>ABS(G1/H1)&gt;1.95996398454005</formula>
    </cfRule>
  </conditionalFormatting>
  <conditionalFormatting sqref="I1:I200">
    <cfRule type="expression" dxfId="98" priority="7">
      <formula>ABS(I1/J1)&gt;1.95996398454005</formula>
    </cfRule>
  </conditionalFormatting>
  <conditionalFormatting sqref="K1:K200">
    <cfRule type="expression" dxfId="97" priority="6">
      <formula>ABS(K1/L1)&gt;1.95996398454005</formula>
    </cfRule>
  </conditionalFormatting>
  <conditionalFormatting sqref="M1:M200">
    <cfRule type="expression" dxfId="96" priority="5">
      <formula>ABS(M1/N1)&gt;1.95996398454005</formula>
    </cfRule>
  </conditionalFormatting>
  <conditionalFormatting sqref="O1:O200">
    <cfRule type="expression" dxfId="95" priority="4">
      <formula>ABS(O1/P1)&gt;1.95996398454005</formula>
    </cfRule>
  </conditionalFormatting>
  <conditionalFormatting sqref="Q1:Q200">
    <cfRule type="expression" dxfId="94" priority="3">
      <formula>ABS(Q1/R1)&gt;1.95996398454005</formula>
    </cfRule>
  </conditionalFormatting>
  <conditionalFormatting sqref="S1:S200">
    <cfRule type="expression" dxfId="93" priority="2">
      <formula>ABS(S1/T1)&gt;1.95996398454005</formula>
    </cfRule>
  </conditionalFormatting>
  <conditionalFormatting sqref="U1:U200">
    <cfRule type="expression" dxfId="92" priority="1">
      <formula>ABS(U1/V1)&gt;1.95996398454005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114"/>
  <sheetViews>
    <sheetView showGridLines="0" zoomScale="80" workbookViewId="0"/>
  </sheetViews>
  <sheetFormatPr defaultColWidth="10.90625" defaultRowHeight="14.5" x14ac:dyDescent="0.35"/>
  <cols>
    <col min="1" max="1" width="30.7265625" customWidth="1"/>
    <col min="2" max="2" width="8.7265625" customWidth="1"/>
  </cols>
  <sheetData>
    <row r="1" spans="1:24" x14ac:dyDescent="0.35">
      <c r="A1" s="12" t="s">
        <v>319</v>
      </c>
    </row>
    <row r="2" spans="1:24" x14ac:dyDescent="0.35">
      <c r="A2" s="23" t="s">
        <v>320</v>
      </c>
    </row>
    <row r="3" spans="1:24" x14ac:dyDescent="0.35">
      <c r="A3" s="41" t="s">
        <v>440</v>
      </c>
    </row>
    <row r="4" spans="1:24" x14ac:dyDescent="0.35">
      <c r="A4" s="168" t="str">
        <f>HYPERLINK("#'TOC'!A1", "Back to TOC")</f>
        <v>Back to TOC</v>
      </c>
    </row>
    <row r="8" spans="1:24" ht="15" customHeight="1" x14ac:dyDescent="0.35">
      <c r="B8" s="334" t="s">
        <v>344</v>
      </c>
      <c r="C8" s="337" t="s">
        <v>714</v>
      </c>
      <c r="D8" s="337"/>
      <c r="E8" s="337"/>
      <c r="F8" s="337"/>
      <c r="G8" s="337"/>
      <c r="H8" s="337"/>
      <c r="I8" s="337"/>
      <c r="J8" s="337"/>
      <c r="K8" s="337"/>
      <c r="L8" s="337"/>
      <c r="M8" s="337"/>
      <c r="N8" s="337"/>
      <c r="O8" s="337"/>
      <c r="P8" s="337"/>
      <c r="Q8" s="337"/>
      <c r="R8" s="337"/>
      <c r="S8" s="337"/>
      <c r="T8" s="337"/>
      <c r="U8" s="337"/>
      <c r="V8" s="337"/>
      <c r="W8" s="411" t="s">
        <v>551</v>
      </c>
      <c r="X8" s="413"/>
    </row>
    <row r="9" spans="1:24" ht="90" customHeight="1" x14ac:dyDescent="0.35">
      <c r="B9" s="335"/>
      <c r="C9" s="338" t="s">
        <v>553</v>
      </c>
      <c r="D9" s="338"/>
      <c r="E9" s="338" t="s">
        <v>557</v>
      </c>
      <c r="F9" s="338"/>
      <c r="G9" s="338" t="s">
        <v>556</v>
      </c>
      <c r="H9" s="338"/>
      <c r="I9" s="338" t="s">
        <v>641</v>
      </c>
      <c r="J9" s="338"/>
      <c r="K9" s="338" t="s">
        <v>643</v>
      </c>
      <c r="L9" s="338"/>
      <c r="M9" s="338" t="s">
        <v>644</v>
      </c>
      <c r="N9" s="338"/>
      <c r="O9" s="338" t="s">
        <v>642</v>
      </c>
      <c r="P9" s="338"/>
      <c r="Q9" s="338" t="s">
        <v>639</v>
      </c>
      <c r="R9" s="338"/>
      <c r="S9" s="338" t="s">
        <v>640</v>
      </c>
      <c r="T9" s="338"/>
      <c r="U9" s="338" t="s">
        <v>638</v>
      </c>
      <c r="V9" s="338"/>
      <c r="W9" s="412"/>
      <c r="X9" s="414"/>
    </row>
    <row r="10" spans="1:24" ht="15" customHeight="1" x14ac:dyDescent="0.35">
      <c r="B10" s="336"/>
      <c r="C10" s="34" t="s">
        <v>434</v>
      </c>
      <c r="D10" s="34" t="s">
        <v>346</v>
      </c>
      <c r="E10" s="34" t="s">
        <v>434</v>
      </c>
      <c r="F10" s="34" t="s">
        <v>346</v>
      </c>
      <c r="G10" s="34" t="s">
        <v>434</v>
      </c>
      <c r="H10" s="34" t="s">
        <v>346</v>
      </c>
      <c r="I10" s="34" t="s">
        <v>434</v>
      </c>
      <c r="J10" s="34" t="s">
        <v>346</v>
      </c>
      <c r="K10" s="34" t="s">
        <v>434</v>
      </c>
      <c r="L10" s="34" t="s">
        <v>346</v>
      </c>
      <c r="M10" s="34" t="s">
        <v>434</v>
      </c>
      <c r="N10" s="34" t="s">
        <v>346</v>
      </c>
      <c r="O10" s="34" t="s">
        <v>434</v>
      </c>
      <c r="P10" s="34" t="s">
        <v>346</v>
      </c>
      <c r="Q10" s="34" t="s">
        <v>434</v>
      </c>
      <c r="R10" s="34" t="s">
        <v>346</v>
      </c>
      <c r="S10" s="34" t="s">
        <v>434</v>
      </c>
      <c r="T10" s="34" t="s">
        <v>346</v>
      </c>
      <c r="U10" s="34" t="s">
        <v>434</v>
      </c>
      <c r="V10" s="34" t="s">
        <v>346</v>
      </c>
      <c r="W10" s="34" t="s">
        <v>552</v>
      </c>
      <c r="X10" s="45" t="s">
        <v>346</v>
      </c>
    </row>
    <row r="11" spans="1:24" ht="13" customHeight="1" x14ac:dyDescent="0.35">
      <c r="A11" s="53"/>
      <c r="B11" s="185"/>
      <c r="C11" s="226" t="s">
        <v>2586</v>
      </c>
      <c r="D11" s="324" t="s">
        <v>2587</v>
      </c>
      <c r="E11" s="226" t="s">
        <v>2588</v>
      </c>
      <c r="F11" s="324" t="s">
        <v>2589</v>
      </c>
      <c r="G11" s="226" t="s">
        <v>2590</v>
      </c>
      <c r="H11" s="324" t="s">
        <v>2591</v>
      </c>
      <c r="I11" s="226" t="s">
        <v>2592</v>
      </c>
      <c r="J11" s="324" t="s">
        <v>2593</v>
      </c>
      <c r="K11" s="226" t="s">
        <v>2594</v>
      </c>
      <c r="L11" s="324" t="s">
        <v>2595</v>
      </c>
      <c r="M11" s="226" t="s">
        <v>2596</v>
      </c>
      <c r="N11" s="324" t="s">
        <v>2597</v>
      </c>
      <c r="O11" s="226" t="s">
        <v>2598</v>
      </c>
      <c r="P11" s="324" t="s">
        <v>2599</v>
      </c>
      <c r="Q11" s="226" t="s">
        <v>2600</v>
      </c>
      <c r="R11" s="324" t="s">
        <v>2601</v>
      </c>
      <c r="S11" s="226" t="s">
        <v>2602</v>
      </c>
      <c r="T11" s="324" t="s">
        <v>2603</v>
      </c>
      <c r="U11" s="226" t="s">
        <v>2604</v>
      </c>
      <c r="V11" s="324" t="s">
        <v>2605</v>
      </c>
      <c r="W11" s="226" t="s">
        <v>2606</v>
      </c>
      <c r="X11" s="332" t="s">
        <v>2607</v>
      </c>
    </row>
    <row r="12" spans="1:24" ht="13" customHeight="1" x14ac:dyDescent="0.35">
      <c r="A12" s="3" t="s">
        <v>352</v>
      </c>
      <c r="B12" s="171">
        <v>2</v>
      </c>
      <c r="C12" s="214">
        <v>0.25510823663232302</v>
      </c>
      <c r="D12" s="318">
        <v>0.16199439130770801</v>
      </c>
      <c r="E12" s="214">
        <v>-7.1658515344546397E-2</v>
      </c>
      <c r="F12" s="318">
        <v>0.202332151538477</v>
      </c>
      <c r="G12" s="214">
        <v>-0.37301988342438502</v>
      </c>
      <c r="H12" s="318">
        <v>0.16725124132524399</v>
      </c>
      <c r="I12" s="214">
        <v>0.72045739462661895</v>
      </c>
      <c r="J12" s="318">
        <v>0.24718071617486401</v>
      </c>
      <c r="K12" s="214">
        <v>6.9407235225261002E-2</v>
      </c>
      <c r="L12" s="318">
        <v>0.24723519230289501</v>
      </c>
      <c r="M12" s="214">
        <v>6.6541466544696795E-2</v>
      </c>
      <c r="N12" s="318">
        <v>0.31247772773432297</v>
      </c>
      <c r="O12" s="214">
        <v>9.7920696532519794E-2</v>
      </c>
      <c r="P12" s="318">
        <v>0.16666613659386301</v>
      </c>
      <c r="Q12" s="214">
        <v>0.154764713467343</v>
      </c>
      <c r="R12" s="318">
        <v>0.10829630727626301</v>
      </c>
      <c r="S12" s="214">
        <v>0.106730901164813</v>
      </c>
      <c r="T12" s="318">
        <v>9.3375355349452405E-2</v>
      </c>
      <c r="U12" s="214">
        <v>9.6609301860724299E-3</v>
      </c>
      <c r="V12" s="318">
        <v>9.3307893790588695E-2</v>
      </c>
      <c r="W12" s="214">
        <v>2.3433497528805098</v>
      </c>
      <c r="X12" s="326">
        <v>1.0274442857142401</v>
      </c>
    </row>
    <row r="13" spans="1:24" ht="13" customHeight="1" x14ac:dyDescent="0.35">
      <c r="A13" s="3" t="s">
        <v>353</v>
      </c>
      <c r="B13" s="171">
        <v>2</v>
      </c>
      <c r="C13" s="214">
        <v>-0.57296163163768199</v>
      </c>
      <c r="D13" s="318">
        <v>0.13257648501986799</v>
      </c>
      <c r="E13" s="214">
        <v>-0.45152070357957202</v>
      </c>
      <c r="F13" s="318">
        <v>0.14491842105713101</v>
      </c>
      <c r="G13" s="214">
        <v>-0.114087583970765</v>
      </c>
      <c r="H13" s="318">
        <v>0.17989459416359299</v>
      </c>
      <c r="I13" s="214">
        <v>0.102179161924821</v>
      </c>
      <c r="J13" s="318">
        <v>0.106515422086191</v>
      </c>
      <c r="K13" s="214">
        <v>0.39733781968329801</v>
      </c>
      <c r="L13" s="318">
        <v>0.13706896536354499</v>
      </c>
      <c r="M13" s="214">
        <v>-0.41241736575660898</v>
      </c>
      <c r="N13" s="318">
        <v>0.155551679604642</v>
      </c>
      <c r="O13" s="214">
        <v>0.25359814988635698</v>
      </c>
      <c r="P13" s="318">
        <v>0.19320946403320599</v>
      </c>
      <c r="Q13" s="214">
        <v>0.119084370526522</v>
      </c>
      <c r="R13" s="318">
        <v>9.5144520135788696E-2</v>
      </c>
      <c r="S13" s="214">
        <v>-0.15711837915216501</v>
      </c>
      <c r="T13" s="318">
        <v>6.3166245125465106E-2</v>
      </c>
      <c r="U13" s="214">
        <v>-2.8171648675494099E-2</v>
      </c>
      <c r="V13" s="318">
        <v>6.5700859259339994E-2</v>
      </c>
      <c r="W13" s="214">
        <v>6.6027722062228902</v>
      </c>
      <c r="X13" s="326">
        <v>1.6505657968665199</v>
      </c>
    </row>
    <row r="14" spans="1:24" ht="13" customHeight="1" x14ac:dyDescent="0.35">
      <c r="A14" s="3" t="s">
        <v>354</v>
      </c>
      <c r="B14" s="171">
        <v>2</v>
      </c>
      <c r="C14" s="214">
        <v>0.41959646647191201</v>
      </c>
      <c r="D14" s="318">
        <v>0.191847078872768</v>
      </c>
      <c r="E14" s="214">
        <v>0.28335673513656001</v>
      </c>
      <c r="F14" s="318">
        <v>0.149605047765663</v>
      </c>
      <c r="G14" s="214">
        <v>0.30627980556501999</v>
      </c>
      <c r="H14" s="318">
        <v>0.16408622097557601</v>
      </c>
      <c r="I14" s="214">
        <v>0.27356749949403197</v>
      </c>
      <c r="J14" s="318">
        <v>0.25048447446164102</v>
      </c>
      <c r="K14" s="214">
        <v>-5.6592035043730303E-2</v>
      </c>
      <c r="L14" s="318">
        <v>0.125176037499375</v>
      </c>
      <c r="M14" s="214">
        <v>5.6446375190893697E-2</v>
      </c>
      <c r="N14" s="318">
        <v>0.11526936097580601</v>
      </c>
      <c r="O14" s="214">
        <v>0.24355280046786901</v>
      </c>
      <c r="P14" s="318">
        <v>0.14381014262924499</v>
      </c>
      <c r="Q14" s="214">
        <v>-0.12894336889212701</v>
      </c>
      <c r="R14" s="318">
        <v>8.4352526757470306E-2</v>
      </c>
      <c r="S14" s="214">
        <v>-0.34621011476275299</v>
      </c>
      <c r="T14" s="318">
        <v>6.2313815317540801E-2</v>
      </c>
      <c r="U14" s="214">
        <v>0.29772281259079603</v>
      </c>
      <c r="V14" s="318">
        <v>6.12206040046432E-2</v>
      </c>
      <c r="W14" s="214">
        <v>3.3172235986030199</v>
      </c>
      <c r="X14" s="326">
        <v>0.97249200454557805</v>
      </c>
    </row>
    <row r="15" spans="1:24" ht="13" customHeight="1" x14ac:dyDescent="0.35">
      <c r="A15" s="3" t="s">
        <v>355</v>
      </c>
      <c r="B15" s="171">
        <v>2</v>
      </c>
      <c r="C15" s="214">
        <v>-0.44790595465572403</v>
      </c>
      <c r="D15" s="318">
        <v>0.130931860181312</v>
      </c>
      <c r="E15" s="214">
        <v>-0.57725985802804702</v>
      </c>
      <c r="F15" s="318">
        <v>0.13502278143768701</v>
      </c>
      <c r="G15" s="214">
        <v>-0.14713475617949601</v>
      </c>
      <c r="H15" s="318">
        <v>0.17879685401455001</v>
      </c>
      <c r="I15" s="214">
        <v>4.5084138674494102E-2</v>
      </c>
      <c r="J15" s="318">
        <v>2.63143645164736E-2</v>
      </c>
      <c r="K15" s="214">
        <v>0.30181019677396798</v>
      </c>
      <c r="L15" s="318">
        <v>0.10507295915473901</v>
      </c>
      <c r="M15" s="214">
        <v>-0.63475558369413398</v>
      </c>
      <c r="N15" s="318">
        <v>0.109576682937762</v>
      </c>
      <c r="O15" s="214">
        <v>0.31422113769090199</v>
      </c>
      <c r="P15" s="318">
        <v>0.122014699273627</v>
      </c>
      <c r="Q15" s="214">
        <v>-0.362219832593416</v>
      </c>
      <c r="R15" s="318">
        <v>0.11652431329257699</v>
      </c>
      <c r="S15" s="214">
        <v>0.107845436936972</v>
      </c>
      <c r="T15" s="318">
        <v>8.1283713866527801E-2</v>
      </c>
      <c r="U15" s="214">
        <v>-1.8634669328891101E-2</v>
      </c>
      <c r="V15" s="318">
        <v>7.7076856693912302E-2</v>
      </c>
      <c r="W15" s="214">
        <v>5.2087039452858699</v>
      </c>
      <c r="X15" s="326">
        <v>1.11705548423137</v>
      </c>
    </row>
    <row r="16" spans="1:24" ht="13" customHeight="1" x14ac:dyDescent="0.35">
      <c r="A16" s="3" t="s">
        <v>356</v>
      </c>
      <c r="B16" s="171">
        <v>2</v>
      </c>
      <c r="C16" s="214">
        <v>-4.9925719044271698E-3</v>
      </c>
      <c r="D16" s="318">
        <v>0.14984768178663399</v>
      </c>
      <c r="E16" s="214">
        <v>-0.25005718450202102</v>
      </c>
      <c r="F16" s="318">
        <v>0.13180768256272199</v>
      </c>
      <c r="G16" s="214">
        <v>0.195913721878231</v>
      </c>
      <c r="H16" s="318">
        <v>0.19188111876130901</v>
      </c>
      <c r="I16" s="214">
        <v>2.98029255573154E-2</v>
      </c>
      <c r="J16" s="318">
        <v>2.9556690527722002E-2</v>
      </c>
      <c r="K16" s="214">
        <v>0.630797041349627</v>
      </c>
      <c r="L16" s="318">
        <v>0.174179681888916</v>
      </c>
      <c r="M16" s="214">
        <v>-0.63197059516426402</v>
      </c>
      <c r="N16" s="318">
        <v>0.19572073780146099</v>
      </c>
      <c r="O16" s="214">
        <v>8.5870747069222306E-2</v>
      </c>
      <c r="P16" s="318">
        <v>0.190005352361586</v>
      </c>
      <c r="Q16" s="214">
        <v>5.3991484689180696E-3</v>
      </c>
      <c r="R16" s="318">
        <v>0.129097235971358</v>
      </c>
      <c r="S16" s="214">
        <v>-0.47435883255511802</v>
      </c>
      <c r="T16" s="318">
        <v>0.117598705009792</v>
      </c>
      <c r="U16" s="214">
        <v>0.25544366249772299</v>
      </c>
      <c r="V16" s="318">
        <v>0.120205022487303</v>
      </c>
      <c r="W16" s="214">
        <v>3.1998218761255099</v>
      </c>
      <c r="X16" s="326">
        <v>1.0490244941859499</v>
      </c>
    </row>
    <row r="17" spans="1:24" ht="13" customHeight="1" x14ac:dyDescent="0.35">
      <c r="A17" s="3" t="s">
        <v>357</v>
      </c>
      <c r="B17" s="171">
        <v>2</v>
      </c>
      <c r="C17" s="214">
        <v>0.49377724297651598</v>
      </c>
      <c r="D17" s="318">
        <v>0.42287985725156602</v>
      </c>
      <c r="E17" s="214">
        <v>-0.16130994788219899</v>
      </c>
      <c r="F17" s="318">
        <v>0.18792868333507901</v>
      </c>
      <c r="G17" s="214">
        <v>0.127814028103577</v>
      </c>
      <c r="H17" s="318">
        <v>0.18597172542581</v>
      </c>
      <c r="I17" s="214">
        <v>0.138873239907536</v>
      </c>
      <c r="J17" s="318">
        <v>0.28508631617670099</v>
      </c>
      <c r="K17" s="214">
        <v>0.51576974518141605</v>
      </c>
      <c r="L17" s="318">
        <v>0.15311247112579601</v>
      </c>
      <c r="M17" s="214">
        <v>-0.23118971292623</v>
      </c>
      <c r="N17" s="318">
        <v>0.1210186278033</v>
      </c>
      <c r="O17" s="214">
        <v>-0.38132178461931499</v>
      </c>
      <c r="P17" s="318">
        <v>0.193774439452914</v>
      </c>
      <c r="Q17" s="214">
        <v>-8.3932203575716693E-2</v>
      </c>
      <c r="R17" s="318">
        <v>7.7168881142858498E-2</v>
      </c>
      <c r="S17" s="214">
        <v>-9.7988810929400899E-2</v>
      </c>
      <c r="T17" s="318">
        <v>6.7955855207518706E-2</v>
      </c>
      <c r="U17" s="214">
        <v>-4.2220645510172199E-3</v>
      </c>
      <c r="V17" s="318">
        <v>6.63847530660399E-2</v>
      </c>
      <c r="W17" s="214">
        <v>3.2561901430815201</v>
      </c>
      <c r="X17" s="326">
        <v>1.22621552655456</v>
      </c>
    </row>
    <row r="18" spans="1:24" ht="13" customHeight="1" x14ac:dyDescent="0.35">
      <c r="A18" s="190" t="s">
        <v>358</v>
      </c>
      <c r="B18" s="171">
        <v>2</v>
      </c>
      <c r="C18" s="214">
        <v>0.29945546077179003</v>
      </c>
      <c r="D18" s="318">
        <v>0.42162776038320798</v>
      </c>
      <c r="E18" s="214">
        <v>0.37050610012130097</v>
      </c>
      <c r="F18" s="318">
        <v>0.24069584147412201</v>
      </c>
      <c r="G18" s="214">
        <v>0.19419881753693199</v>
      </c>
      <c r="H18" s="318">
        <v>0.22260909271787499</v>
      </c>
      <c r="I18" s="214">
        <v>0.34878014127415502</v>
      </c>
      <c r="J18" s="318">
        <v>0.52494367856747903</v>
      </c>
      <c r="K18" s="214">
        <v>0.22782483853921101</v>
      </c>
      <c r="L18" s="318">
        <v>0.17517349889478201</v>
      </c>
      <c r="M18" s="214">
        <v>-6.7123332695986096E-2</v>
      </c>
      <c r="N18" s="318">
        <v>0.148146427640961</v>
      </c>
      <c r="O18" s="214">
        <v>-0.23617987010010699</v>
      </c>
      <c r="P18" s="318">
        <v>0.18081349480543199</v>
      </c>
      <c r="Q18" s="214">
        <v>2.22364324086207E-2</v>
      </c>
      <c r="R18" s="318">
        <v>9.3334462732857906E-2</v>
      </c>
      <c r="S18" s="214">
        <v>-8.0927316821640893E-2</v>
      </c>
      <c r="T18" s="318">
        <v>7.7935405107936201E-2</v>
      </c>
      <c r="U18" s="214">
        <v>-3.6086545366881398E-2</v>
      </c>
      <c r="V18" s="318">
        <v>8.3396016220634001E-2</v>
      </c>
      <c r="W18" s="214">
        <v>3.62103971078756</v>
      </c>
      <c r="X18" s="326">
        <v>3.5107282748450901</v>
      </c>
    </row>
    <row r="19" spans="1:24" ht="13" customHeight="1" x14ac:dyDescent="0.35">
      <c r="A19" s="190" t="s">
        <v>359</v>
      </c>
      <c r="B19" s="171">
        <v>2</v>
      </c>
      <c r="C19" s="214">
        <v>1.0028712490757499E-2</v>
      </c>
      <c r="D19" s="318">
        <v>0.18910885883307699</v>
      </c>
      <c r="E19" s="214">
        <v>-0.369007248805588</v>
      </c>
      <c r="F19" s="318">
        <v>0.143713485117932</v>
      </c>
      <c r="G19" s="214">
        <v>-0.13168850174115301</v>
      </c>
      <c r="H19" s="318">
        <v>0.146452971139967</v>
      </c>
      <c r="I19" s="214">
        <v>9.6679679063798998E-2</v>
      </c>
      <c r="J19" s="318">
        <v>0.112995436320923</v>
      </c>
      <c r="K19" s="214">
        <v>0.28132988634051198</v>
      </c>
      <c r="L19" s="318">
        <v>0.13037792570284301</v>
      </c>
      <c r="M19" s="214">
        <v>5.2234604997597398E-2</v>
      </c>
      <c r="N19" s="318">
        <v>0.12277649814944901</v>
      </c>
      <c r="O19" s="214">
        <v>-8.7568951569479803E-2</v>
      </c>
      <c r="P19" s="318">
        <v>0.17653298082484201</v>
      </c>
      <c r="Q19" s="214">
        <v>-5.4627083945807099E-2</v>
      </c>
      <c r="R19" s="318">
        <v>0.10969152123631799</v>
      </c>
      <c r="S19" s="214">
        <v>-5.07753696276751E-2</v>
      </c>
      <c r="T19" s="318">
        <v>8.1119980200112005E-2</v>
      </c>
      <c r="U19" s="214">
        <v>6.8182499792016807E-2</v>
      </c>
      <c r="V19" s="318">
        <v>7.9861278764668406E-2</v>
      </c>
      <c r="W19" s="214">
        <v>2.3551869152675602</v>
      </c>
      <c r="X19" s="326">
        <v>1.49720749369877</v>
      </c>
    </row>
    <row r="20" spans="1:24" ht="13" customHeight="1" x14ac:dyDescent="0.35">
      <c r="A20" s="3" t="s">
        <v>360</v>
      </c>
      <c r="B20" s="171">
        <v>2</v>
      </c>
      <c r="C20" s="214">
        <v>9.9317539236134997E-2</v>
      </c>
      <c r="D20" s="318">
        <v>0.31441206391481302</v>
      </c>
      <c r="E20" s="214">
        <v>-0.131021739720802</v>
      </c>
      <c r="F20" s="318">
        <v>0.29392150251786497</v>
      </c>
      <c r="G20" s="214">
        <v>-0.10327785805609099</v>
      </c>
      <c r="H20" s="318">
        <v>0.26918119142645702</v>
      </c>
      <c r="I20" s="214">
        <v>2.61524613349489E-2</v>
      </c>
      <c r="J20" s="318">
        <v>5.0600802011323803E-2</v>
      </c>
      <c r="K20" s="214">
        <v>0.81669186146050599</v>
      </c>
      <c r="L20" s="318">
        <v>0.14663687529366201</v>
      </c>
      <c r="M20" s="214">
        <v>-0.28665916931245999</v>
      </c>
      <c r="N20" s="318">
        <v>0.192580093255453</v>
      </c>
      <c r="O20" s="214">
        <v>5.3857513350752798E-2</v>
      </c>
      <c r="P20" s="318">
        <v>0.19595983562531599</v>
      </c>
      <c r="Q20" s="214">
        <v>6.8375924205680602E-2</v>
      </c>
      <c r="R20" s="318">
        <v>0.12783333230430399</v>
      </c>
      <c r="S20" s="214">
        <v>0.117991871403204</v>
      </c>
      <c r="T20" s="318">
        <v>0.13180701945152601</v>
      </c>
      <c r="U20" s="214">
        <v>-5.7679618083148101E-2</v>
      </c>
      <c r="V20" s="318">
        <v>0.12574693455799299</v>
      </c>
      <c r="W20" s="214">
        <v>3.8053551358917002</v>
      </c>
      <c r="X20" s="326">
        <v>1.71972290785089</v>
      </c>
    </row>
    <row r="21" spans="1:24" ht="13" customHeight="1" x14ac:dyDescent="0.35">
      <c r="A21" s="3" t="s">
        <v>361</v>
      </c>
      <c r="B21" s="171">
        <v>2</v>
      </c>
      <c r="C21" s="214">
        <v>-0.162425938637908</v>
      </c>
      <c r="D21" s="318">
        <v>0.25914439977676201</v>
      </c>
      <c r="E21" s="214">
        <v>-1.3643973599959299E-2</v>
      </c>
      <c r="F21" s="318">
        <v>0.24346898432278999</v>
      </c>
      <c r="G21" s="214">
        <v>2.6304697525154901E-2</v>
      </c>
      <c r="H21" s="318">
        <v>0.201667056861354</v>
      </c>
      <c r="I21" s="214">
        <v>8.0348713518095596E-2</v>
      </c>
      <c r="J21" s="318">
        <v>0.33771199587297601</v>
      </c>
      <c r="K21" s="214">
        <v>-0.124098920290331</v>
      </c>
      <c r="L21" s="318">
        <v>0.14076943454955701</v>
      </c>
      <c r="M21" s="214">
        <v>-0.29759598337994098</v>
      </c>
      <c r="N21" s="318">
        <v>0.171239557208578</v>
      </c>
      <c r="O21" s="214">
        <v>0.61336077407772704</v>
      </c>
      <c r="P21" s="318">
        <v>0.213535980795513</v>
      </c>
      <c r="Q21" s="214">
        <v>0.22410911242738299</v>
      </c>
      <c r="R21" s="318">
        <v>0.107727123088584</v>
      </c>
      <c r="S21" s="214">
        <v>-0.12342539302265799</v>
      </c>
      <c r="T21" s="318">
        <v>6.8815585923913597E-2</v>
      </c>
      <c r="U21" s="214">
        <v>7.54170901312467E-2</v>
      </c>
      <c r="V21" s="318">
        <v>6.0204788542607503E-2</v>
      </c>
      <c r="W21" s="214">
        <v>1.4669273573493899</v>
      </c>
      <c r="X21" s="326">
        <v>1.0431786822001701</v>
      </c>
    </row>
    <row r="22" spans="1:24" ht="13" customHeight="1" x14ac:dyDescent="0.35">
      <c r="A22" s="3" t="s">
        <v>362</v>
      </c>
      <c r="B22" s="171">
        <v>2</v>
      </c>
      <c r="C22" s="214">
        <v>0.41912630737623702</v>
      </c>
      <c r="D22" s="318">
        <v>0.35177721108805399</v>
      </c>
      <c r="E22" s="214">
        <v>0.57823793895384901</v>
      </c>
      <c r="F22" s="318">
        <v>0.223941086484818</v>
      </c>
      <c r="G22" s="214">
        <v>-0.232250488536064</v>
      </c>
      <c r="H22" s="318">
        <v>0.29951702358469801</v>
      </c>
      <c r="I22" s="214">
        <v>0.18715899531236599</v>
      </c>
      <c r="J22" s="318">
        <v>8.55444000948683E-2</v>
      </c>
      <c r="K22" s="214">
        <v>0.95581091313588395</v>
      </c>
      <c r="L22" s="318">
        <v>0.22310384136861899</v>
      </c>
      <c r="M22" s="214">
        <v>-0.123146056726085</v>
      </c>
      <c r="N22" s="318">
        <v>0.208951602281193</v>
      </c>
      <c r="O22" s="214">
        <v>-9.2234107545671296E-2</v>
      </c>
      <c r="P22" s="318">
        <v>0.25040650262418701</v>
      </c>
      <c r="Q22" s="214">
        <v>-0.43836680699174702</v>
      </c>
      <c r="R22" s="318">
        <v>0.180445395459501</v>
      </c>
      <c r="S22" s="214">
        <v>0.247389722873709</v>
      </c>
      <c r="T22" s="318">
        <v>0.169666103986373</v>
      </c>
      <c r="U22" s="214">
        <v>-0.31715483958190499</v>
      </c>
      <c r="V22" s="318">
        <v>0.18523072657946801</v>
      </c>
      <c r="W22" s="214">
        <v>10.5670713102836</v>
      </c>
      <c r="X22" s="326">
        <v>2.9040837242918398</v>
      </c>
    </row>
    <row r="23" spans="1:24" ht="13" customHeight="1" x14ac:dyDescent="0.35">
      <c r="A23" s="3" t="s">
        <v>363</v>
      </c>
      <c r="B23" s="171">
        <v>2</v>
      </c>
      <c r="C23" s="214">
        <v>-0.35474121815382498</v>
      </c>
      <c r="D23" s="318">
        <v>0.25927393060549397</v>
      </c>
      <c r="E23" s="214">
        <v>-0.308898384914917</v>
      </c>
      <c r="F23" s="318">
        <v>0.20979665464382899</v>
      </c>
      <c r="G23" s="214">
        <v>-0.15328212029180599</v>
      </c>
      <c r="H23" s="318">
        <v>0.18498274591479399</v>
      </c>
      <c r="I23" s="214">
        <v>6.1981131898430103E-2</v>
      </c>
      <c r="J23" s="318">
        <v>2.70531089842482E-2</v>
      </c>
      <c r="K23" s="214">
        <v>0.77015449660045998</v>
      </c>
      <c r="L23" s="318">
        <v>0.15401903347325799</v>
      </c>
      <c r="M23" s="214">
        <v>-0.13953045755676899</v>
      </c>
      <c r="N23" s="318">
        <v>0.17558991302121901</v>
      </c>
      <c r="O23" s="214">
        <v>0.14785643352008301</v>
      </c>
      <c r="P23" s="318">
        <v>0.14463280882024401</v>
      </c>
      <c r="Q23" s="214">
        <v>-0.17871561978346301</v>
      </c>
      <c r="R23" s="318">
        <v>0.12513267336367401</v>
      </c>
      <c r="S23" s="214">
        <v>6.09269911422093E-2</v>
      </c>
      <c r="T23" s="318">
        <v>0.12878867543</v>
      </c>
      <c r="U23" s="214">
        <v>-0.20889469278821601</v>
      </c>
      <c r="V23" s="318">
        <v>0.136727248147159</v>
      </c>
      <c r="W23" s="214">
        <v>6.6804783240825696</v>
      </c>
      <c r="X23" s="326">
        <v>2.15278662733453</v>
      </c>
    </row>
    <row r="24" spans="1:24" ht="13" customHeight="1" x14ac:dyDescent="0.35">
      <c r="A24" s="3" t="s">
        <v>364</v>
      </c>
      <c r="B24" s="171">
        <v>2</v>
      </c>
      <c r="C24" s="214">
        <v>0.158306208231138</v>
      </c>
      <c r="D24" s="318">
        <v>0.197684404908779</v>
      </c>
      <c r="E24" s="214">
        <v>-1.1022522955710601</v>
      </c>
      <c r="F24" s="318">
        <v>0.216838589474209</v>
      </c>
      <c r="G24" s="214">
        <v>0.28906348380360702</v>
      </c>
      <c r="H24" s="318">
        <v>0.18384027464460401</v>
      </c>
      <c r="I24" s="214">
        <v>2.57110339014976E-2</v>
      </c>
      <c r="J24" s="318">
        <v>2.7962426697925102E-2</v>
      </c>
      <c r="K24" s="214">
        <v>0.56897250587011705</v>
      </c>
      <c r="L24" s="318">
        <v>0.13123860935107601</v>
      </c>
      <c r="M24" s="214">
        <v>-0.385754994709889</v>
      </c>
      <c r="N24" s="318">
        <v>0.158580414413524</v>
      </c>
      <c r="O24" s="214">
        <v>1.3220183859945001E-2</v>
      </c>
      <c r="P24" s="318">
        <v>0.20352600024647699</v>
      </c>
      <c r="Q24" s="214">
        <v>-0.41753253998656498</v>
      </c>
      <c r="R24" s="318">
        <v>0.110492978084976</v>
      </c>
      <c r="S24" s="214">
        <v>3.12859970897277E-2</v>
      </c>
      <c r="T24" s="318">
        <v>0.120122689205032</v>
      </c>
      <c r="U24" s="214">
        <v>-0.25768042453950302</v>
      </c>
      <c r="V24" s="318">
        <v>0.13418514574268001</v>
      </c>
      <c r="W24" s="214">
        <v>9.5035261066562793</v>
      </c>
      <c r="X24" s="326">
        <v>1.92782016353397</v>
      </c>
    </row>
    <row r="25" spans="1:24" ht="13" customHeight="1" x14ac:dyDescent="0.35">
      <c r="A25" s="3" t="s">
        <v>365</v>
      </c>
      <c r="B25" s="171">
        <v>2</v>
      </c>
      <c r="C25" s="214">
        <v>8.9228382822283903E-2</v>
      </c>
      <c r="D25" s="318">
        <v>0.139241572619972</v>
      </c>
      <c r="E25" s="214">
        <v>0.58898282300809601</v>
      </c>
      <c r="F25" s="318">
        <v>0.20383085813023</v>
      </c>
      <c r="G25" s="214">
        <v>-0.19785636597421799</v>
      </c>
      <c r="H25" s="318">
        <v>0.26780047821307201</v>
      </c>
      <c r="I25" s="214">
        <v>-0.24545247432324099</v>
      </c>
      <c r="J25" s="318">
        <v>0.10657098615134</v>
      </c>
      <c r="K25" s="214">
        <v>0.140170088606762</v>
      </c>
      <c r="L25" s="318">
        <v>0.18980906765674499</v>
      </c>
      <c r="M25" s="214">
        <v>-0.123468406907509</v>
      </c>
      <c r="N25" s="318">
        <v>0.227414689754557</v>
      </c>
      <c r="O25" s="214">
        <v>0.44601441996678498</v>
      </c>
      <c r="P25" s="318">
        <v>0.382508047732321</v>
      </c>
      <c r="Q25" s="214">
        <v>-0.126324000531811</v>
      </c>
      <c r="R25" s="318">
        <v>0.13376188141241699</v>
      </c>
      <c r="S25" s="214">
        <v>1.81378214646764E-2</v>
      </c>
      <c r="T25" s="318">
        <v>0.12714329865177301</v>
      </c>
      <c r="U25" s="214">
        <v>1.8920951213325699E-2</v>
      </c>
      <c r="V25" s="318">
        <v>0.123911902573803</v>
      </c>
      <c r="W25" s="214">
        <v>1.4465147236944</v>
      </c>
      <c r="X25" s="326">
        <v>1.0017776677076999</v>
      </c>
    </row>
    <row r="26" spans="1:24" ht="13" customHeight="1" x14ac:dyDescent="0.35">
      <c r="A26" s="3" t="s">
        <v>366</v>
      </c>
      <c r="B26" s="171">
        <v>2</v>
      </c>
      <c r="C26" s="214">
        <v>6.8996380188784002E-3</v>
      </c>
      <c r="D26" s="318">
        <v>0.205701863687206</v>
      </c>
      <c r="E26" s="214">
        <v>-0.50895292830495598</v>
      </c>
      <c r="F26" s="318">
        <v>0.18406720571719101</v>
      </c>
      <c r="G26" s="214">
        <v>0.33192844417308598</v>
      </c>
      <c r="H26" s="318">
        <v>0.21915700728668999</v>
      </c>
      <c r="I26" s="214">
        <v>-3.4878286630560598E-2</v>
      </c>
      <c r="J26" s="318">
        <v>7.3381107568529003E-2</v>
      </c>
      <c r="K26" s="214">
        <v>0.58153687990346703</v>
      </c>
      <c r="L26" s="318">
        <v>0.18182439963307301</v>
      </c>
      <c r="M26" s="214">
        <v>-0.18202773273016301</v>
      </c>
      <c r="N26" s="318">
        <v>0.22334143526932501</v>
      </c>
      <c r="O26" s="214">
        <v>7.61443279601592E-2</v>
      </c>
      <c r="P26" s="318">
        <v>0.21063858906761901</v>
      </c>
      <c r="Q26" s="214">
        <v>-0.31075842003624299</v>
      </c>
      <c r="R26" s="318">
        <v>0.17501111559792501</v>
      </c>
      <c r="S26" s="214">
        <v>-0.14592219464269399</v>
      </c>
      <c r="T26" s="318">
        <v>0.13560839393187901</v>
      </c>
      <c r="U26" s="214">
        <v>0.34308908272922101</v>
      </c>
      <c r="V26" s="318">
        <v>0.112445397356591</v>
      </c>
      <c r="W26" s="214">
        <v>4.5652985501335603</v>
      </c>
      <c r="X26" s="326">
        <v>1.5813340695496501</v>
      </c>
    </row>
    <row r="27" spans="1:24" ht="13" customHeight="1" x14ac:dyDescent="0.35">
      <c r="A27" s="3" t="s">
        <v>367</v>
      </c>
      <c r="B27" s="171">
        <v>2</v>
      </c>
      <c r="C27" s="214">
        <v>0.10600796457622801</v>
      </c>
      <c r="D27" s="318">
        <v>8.81318115707483E-2</v>
      </c>
      <c r="E27" s="214">
        <v>-0.311445705324497</v>
      </c>
      <c r="F27" s="318">
        <v>0.114529719112311</v>
      </c>
      <c r="G27" s="214">
        <v>-1.37425112931404E-2</v>
      </c>
      <c r="H27" s="318">
        <v>0.175436544994342</v>
      </c>
      <c r="I27" s="214">
        <v>5.7139467421525897E-2</v>
      </c>
      <c r="J27" s="318">
        <v>0.104174797070496</v>
      </c>
      <c r="K27" s="214">
        <v>0.18313789556971399</v>
      </c>
      <c r="L27" s="318">
        <v>0.116389509547543</v>
      </c>
      <c r="M27" s="214">
        <v>-4.1586756539526801E-2</v>
      </c>
      <c r="N27" s="318">
        <v>9.6177692849032895E-2</v>
      </c>
      <c r="O27" s="214">
        <v>0.36464397332618698</v>
      </c>
      <c r="P27" s="318">
        <v>0.17812039206913899</v>
      </c>
      <c r="Q27" s="214">
        <v>-0.205069301988346</v>
      </c>
      <c r="R27" s="318">
        <v>6.3326427151956799E-2</v>
      </c>
      <c r="S27" s="214">
        <v>-6.0210259822517202E-2</v>
      </c>
      <c r="T27" s="318">
        <v>5.0330109692912399E-2</v>
      </c>
      <c r="U27" s="214">
        <v>0.104426402268479</v>
      </c>
      <c r="V27" s="318">
        <v>4.46396477427368E-2</v>
      </c>
      <c r="W27" s="214">
        <v>1.38777365005496</v>
      </c>
      <c r="X27" s="326">
        <v>0.45408836735377001</v>
      </c>
    </row>
    <row r="28" spans="1:24" ht="13" customHeight="1" x14ac:dyDescent="0.35">
      <c r="A28" s="3" t="s">
        <v>368</v>
      </c>
      <c r="B28" s="171">
        <v>2</v>
      </c>
      <c r="C28" s="214">
        <v>0.25659620040181003</v>
      </c>
      <c r="D28" s="318">
        <v>0.27280157423715601</v>
      </c>
      <c r="E28" s="214">
        <v>0.59831761507233405</v>
      </c>
      <c r="F28" s="318">
        <v>0.19005121643461401</v>
      </c>
      <c r="G28" s="214">
        <v>2.1068285753862399E-2</v>
      </c>
      <c r="H28" s="318">
        <v>0.19683932233255999</v>
      </c>
      <c r="I28" s="214">
        <v>-2.4469688781620601E-2</v>
      </c>
      <c r="J28" s="318">
        <v>9.4642645816858495E-2</v>
      </c>
      <c r="K28" s="214">
        <v>-5.0797460382286698E-2</v>
      </c>
      <c r="L28" s="318">
        <v>0.22287455208593601</v>
      </c>
      <c r="M28" s="214">
        <v>-0.16701196539986701</v>
      </c>
      <c r="N28" s="318">
        <v>0.141147394933785</v>
      </c>
      <c r="O28" s="214">
        <v>-0.402424148371196</v>
      </c>
      <c r="P28" s="318">
        <v>0.24164028362677401</v>
      </c>
      <c r="Q28" s="214">
        <v>-0.17058709844610701</v>
      </c>
      <c r="R28" s="318">
        <v>0.10536679787693699</v>
      </c>
      <c r="S28" s="214">
        <v>-0.14297864175791999</v>
      </c>
      <c r="T28" s="318">
        <v>0.107687809825199</v>
      </c>
      <c r="U28" s="214">
        <v>0.100351179766428</v>
      </c>
      <c r="V28" s="318">
        <v>9.6084004926682703E-2</v>
      </c>
      <c r="W28" s="214">
        <v>5.6088257017569498</v>
      </c>
      <c r="X28" s="326">
        <v>2.3536065682306702</v>
      </c>
    </row>
    <row r="29" spans="1:24" ht="13" customHeight="1" x14ac:dyDescent="0.35">
      <c r="A29" s="3" t="s">
        <v>369</v>
      </c>
      <c r="B29" s="171">
        <v>2</v>
      </c>
      <c r="C29" s="214">
        <v>-0.119944113315268</v>
      </c>
      <c r="D29" s="318">
        <v>0.12585507678967001</v>
      </c>
      <c r="E29" s="214">
        <v>6.4987302594364804E-2</v>
      </c>
      <c r="F29" s="318">
        <v>0.18620517651702201</v>
      </c>
      <c r="G29" s="214">
        <v>0.22736205439032101</v>
      </c>
      <c r="H29" s="318">
        <v>0.23547779001143501</v>
      </c>
      <c r="I29" s="214">
        <v>0.43761290815751402</v>
      </c>
      <c r="J29" s="318">
        <v>0.1122775120646</v>
      </c>
      <c r="K29" s="214">
        <v>0.31329269713692398</v>
      </c>
      <c r="L29" s="318">
        <v>0.121114165471802</v>
      </c>
      <c r="M29" s="214">
        <v>-4.2071585858214501E-2</v>
      </c>
      <c r="N29" s="318">
        <v>0.14438059768546499</v>
      </c>
      <c r="O29" s="214">
        <v>0.65638516031452598</v>
      </c>
      <c r="P29" s="318">
        <v>0.27215531559247602</v>
      </c>
      <c r="Q29" s="214">
        <v>0.199775219236111</v>
      </c>
      <c r="R29" s="318">
        <v>0.12637434800640299</v>
      </c>
      <c r="S29" s="214">
        <v>-3.5358320380966701E-2</v>
      </c>
      <c r="T29" s="318">
        <v>6.22832608402272E-2</v>
      </c>
      <c r="U29" s="214">
        <v>6.9931836951412807E-2</v>
      </c>
      <c r="V29" s="318">
        <v>6.02785664289196E-2</v>
      </c>
      <c r="W29" s="214">
        <v>3.8348001005598902</v>
      </c>
      <c r="X29" s="326">
        <v>1.09057259496176</v>
      </c>
    </row>
    <row r="30" spans="1:24" ht="13" customHeight="1" x14ac:dyDescent="0.35">
      <c r="A30" s="3" t="s">
        <v>370</v>
      </c>
      <c r="B30" s="171">
        <v>2</v>
      </c>
      <c r="C30" s="214">
        <v>-0.19065154283195901</v>
      </c>
      <c r="D30" s="318">
        <v>0.15052140758223201</v>
      </c>
      <c r="E30" s="214">
        <v>4.0940252025943702E-2</v>
      </c>
      <c r="F30" s="318">
        <v>0.12099169656462599</v>
      </c>
      <c r="G30" s="214">
        <v>-5.5115475229541799E-2</v>
      </c>
      <c r="H30" s="318">
        <v>0.16180346412639501</v>
      </c>
      <c r="I30" s="214">
        <v>8.5784166251716795E-2</v>
      </c>
      <c r="J30" s="318">
        <v>4.11396764152787E-2</v>
      </c>
      <c r="K30" s="214">
        <v>0.23005721023012801</v>
      </c>
      <c r="L30" s="318">
        <v>0.113292388971573</v>
      </c>
      <c r="M30" s="214">
        <v>-0.128707626624805</v>
      </c>
      <c r="N30" s="318">
        <v>0.10193225817191599</v>
      </c>
      <c r="O30" s="214">
        <v>0.198736382050448</v>
      </c>
      <c r="P30" s="318">
        <v>0.14430464913893101</v>
      </c>
      <c r="Q30" s="214">
        <v>2.4765051865552501E-2</v>
      </c>
      <c r="R30" s="318">
        <v>8.3708996337137506E-2</v>
      </c>
      <c r="S30" s="214">
        <v>-5.0211326478514201E-2</v>
      </c>
      <c r="T30" s="318">
        <v>7.08472406453131E-2</v>
      </c>
      <c r="U30" s="214">
        <v>2.6780083152230901E-2</v>
      </c>
      <c r="V30" s="318">
        <v>6.9009868831292107E-2</v>
      </c>
      <c r="W30" s="214">
        <v>1.9506199811815099</v>
      </c>
      <c r="X30" s="326">
        <v>0.78777963172788001</v>
      </c>
    </row>
    <row r="31" spans="1:24" ht="13" customHeight="1" x14ac:dyDescent="0.35">
      <c r="A31" s="3" t="s">
        <v>371</v>
      </c>
      <c r="B31" s="171">
        <v>2</v>
      </c>
      <c r="C31" s="214">
        <v>6.1457410583109502E-2</v>
      </c>
      <c r="D31" s="318">
        <v>0.169276272860023</v>
      </c>
      <c r="E31" s="214">
        <v>-0.382503753925165</v>
      </c>
      <c r="F31" s="318">
        <v>0.18159382373435801</v>
      </c>
      <c r="G31" s="214">
        <v>-9.87012305451892E-2</v>
      </c>
      <c r="H31" s="318">
        <v>0.138518194634555</v>
      </c>
      <c r="I31" s="214">
        <v>0.17985324799449801</v>
      </c>
      <c r="J31" s="318">
        <v>8.6990899316603698E-2</v>
      </c>
      <c r="K31" s="214">
        <v>0.199458068161327</v>
      </c>
      <c r="L31" s="318">
        <v>0.130619518124647</v>
      </c>
      <c r="M31" s="214">
        <v>-9.2751466855331893E-2</v>
      </c>
      <c r="N31" s="318">
        <v>0.196991887073655</v>
      </c>
      <c r="O31" s="214">
        <v>0.20781566480206201</v>
      </c>
      <c r="P31" s="318">
        <v>0.13184129592911201</v>
      </c>
      <c r="Q31" s="214">
        <v>-0.16440930336877199</v>
      </c>
      <c r="R31" s="318">
        <v>9.9225984972956496E-2</v>
      </c>
      <c r="S31" s="214">
        <v>0.22232423682754399</v>
      </c>
      <c r="T31" s="318">
        <v>8.5434947873263598E-2</v>
      </c>
      <c r="U31" s="214">
        <v>-0.223255327031222</v>
      </c>
      <c r="V31" s="318">
        <v>9.4802416315044796E-2</v>
      </c>
      <c r="W31" s="214">
        <v>2.8563632176903302</v>
      </c>
      <c r="X31" s="326">
        <v>1.1871072504090701</v>
      </c>
    </row>
    <row r="32" spans="1:24" ht="13" customHeight="1" x14ac:dyDescent="0.35">
      <c r="A32" s="3" t="s">
        <v>372</v>
      </c>
      <c r="B32" s="171">
        <v>2</v>
      </c>
      <c r="C32" s="214">
        <v>-9.64640984269962E-2</v>
      </c>
      <c r="D32" s="318">
        <v>0.120409942949258</v>
      </c>
      <c r="E32" s="214">
        <v>-1.2890839337714901E-2</v>
      </c>
      <c r="F32" s="318">
        <v>0.125050766942298</v>
      </c>
      <c r="G32" s="214">
        <v>0.104225916689227</v>
      </c>
      <c r="H32" s="318">
        <v>0.188759386376425</v>
      </c>
      <c r="I32" s="214">
        <v>0.13542758781155401</v>
      </c>
      <c r="J32" s="318">
        <v>0.15445472683736</v>
      </c>
      <c r="K32" s="214">
        <v>0.285224579895201</v>
      </c>
      <c r="L32" s="318">
        <v>0.123129360729871</v>
      </c>
      <c r="M32" s="214">
        <v>-0.38840216936091099</v>
      </c>
      <c r="N32" s="318">
        <v>0.13295601566385401</v>
      </c>
      <c r="O32" s="214">
        <v>0.52628680587109899</v>
      </c>
      <c r="P32" s="318">
        <v>0.16372986127773001</v>
      </c>
      <c r="Q32" s="214">
        <v>9.7268534669145104E-2</v>
      </c>
      <c r="R32" s="318">
        <v>8.8691693931975499E-2</v>
      </c>
      <c r="S32" s="214">
        <v>-2.8967733965308301E-2</v>
      </c>
      <c r="T32" s="318">
        <v>7.4632988750708104E-2</v>
      </c>
      <c r="U32" s="214">
        <v>9.5403046237443306E-2</v>
      </c>
      <c r="V32" s="318">
        <v>6.4248891850884907E-2</v>
      </c>
      <c r="W32" s="214">
        <v>1.73193465554935</v>
      </c>
      <c r="X32" s="326">
        <v>0.89525256301612599</v>
      </c>
    </row>
    <row r="33" spans="1:24" ht="13" customHeight="1" x14ac:dyDescent="0.35">
      <c r="A33" s="3" t="s">
        <v>373</v>
      </c>
      <c r="B33" s="171">
        <v>2</v>
      </c>
      <c r="C33" s="214">
        <v>-4.2920419559192E-2</v>
      </c>
      <c r="D33" s="318">
        <v>0.31708852809362797</v>
      </c>
      <c r="E33" s="214">
        <v>-0.34390005920320399</v>
      </c>
      <c r="F33" s="318">
        <v>0.45919420701578001</v>
      </c>
      <c r="G33" s="214">
        <v>-1.6546434865359101</v>
      </c>
      <c r="H33" s="318">
        <v>0.549786381236683</v>
      </c>
      <c r="I33" s="214">
        <v>0.23537583673814599</v>
      </c>
      <c r="J33" s="318">
        <v>8.1273411831582903E-2</v>
      </c>
      <c r="K33" s="214">
        <v>0.24073950199060701</v>
      </c>
      <c r="L33" s="318">
        <v>0.25751368612132902</v>
      </c>
      <c r="M33" s="214">
        <v>0.265087107052417</v>
      </c>
      <c r="N33" s="318">
        <v>0.26016175317804002</v>
      </c>
      <c r="O33" s="214">
        <v>-0.463855681530359</v>
      </c>
      <c r="P33" s="318">
        <v>0.27036424851944701</v>
      </c>
      <c r="Q33" s="214">
        <v>0.483093535952277</v>
      </c>
      <c r="R33" s="318">
        <v>0.18498122591899999</v>
      </c>
      <c r="S33" s="214">
        <v>-0.31122099576609502</v>
      </c>
      <c r="T33" s="318">
        <v>0.12954871668026599</v>
      </c>
      <c r="U33" s="214">
        <v>0.241948670431166</v>
      </c>
      <c r="V33" s="318">
        <v>0.15008618109966601</v>
      </c>
      <c r="W33" s="214">
        <v>9.2121284262223497</v>
      </c>
      <c r="X33" s="326">
        <v>2.0273551680428699</v>
      </c>
    </row>
    <row r="34" spans="1:24" ht="13" customHeight="1" x14ac:dyDescent="0.35">
      <c r="A34" s="3" t="s">
        <v>374</v>
      </c>
      <c r="B34" s="171">
        <v>2</v>
      </c>
      <c r="C34" s="214">
        <v>-0.174899643456947</v>
      </c>
      <c r="D34" s="318">
        <v>0.386665266661815</v>
      </c>
      <c r="E34" s="214">
        <v>0.21530681398873699</v>
      </c>
      <c r="F34" s="318">
        <v>0.49490809627758597</v>
      </c>
      <c r="G34" s="214">
        <v>0.112398436496273</v>
      </c>
      <c r="H34" s="318">
        <v>0.28143649623804201</v>
      </c>
      <c r="I34" s="214">
        <v>0.436028977551075</v>
      </c>
      <c r="J34" s="318">
        <v>0.15809942530820201</v>
      </c>
      <c r="K34" s="214">
        <v>0.55454115338880505</v>
      </c>
      <c r="L34" s="318">
        <v>0.21330888138492099</v>
      </c>
      <c r="M34" s="214">
        <v>-0.68547585554083101</v>
      </c>
      <c r="N34" s="318">
        <v>0.17698072722126501</v>
      </c>
      <c r="O34" s="214">
        <v>0.86817934180052103</v>
      </c>
      <c r="P34" s="318">
        <v>0.19187779588335099</v>
      </c>
      <c r="Q34" s="214">
        <v>0.166320202929685</v>
      </c>
      <c r="R34" s="318">
        <v>0.14086269800881401</v>
      </c>
      <c r="S34" s="214">
        <v>-0.27581785634517197</v>
      </c>
      <c r="T34" s="318">
        <v>0.100079203050633</v>
      </c>
      <c r="U34" s="214">
        <v>0.23957155599173999</v>
      </c>
      <c r="V34" s="318">
        <v>9.5212215497903804E-2</v>
      </c>
      <c r="W34" s="214">
        <v>7.2544157124458399</v>
      </c>
      <c r="X34" s="326">
        <v>2.2339158535743802</v>
      </c>
    </row>
    <row r="35" spans="1:24" ht="13" customHeight="1" x14ac:dyDescent="0.35">
      <c r="A35" s="3" t="s">
        <v>375</v>
      </c>
      <c r="B35" s="171">
        <v>2</v>
      </c>
      <c r="C35" s="214">
        <v>6.4423762262070805E-2</v>
      </c>
      <c r="D35" s="318">
        <v>0.12718124167161901</v>
      </c>
      <c r="E35" s="214">
        <v>9.1140398929588001E-2</v>
      </c>
      <c r="F35" s="318">
        <v>0.195271277966174</v>
      </c>
      <c r="G35" s="214">
        <v>0.29026968918298002</v>
      </c>
      <c r="H35" s="318">
        <v>0.13861036660956599</v>
      </c>
      <c r="I35" s="214">
        <v>2.2125204517437901E-2</v>
      </c>
      <c r="J35" s="318">
        <v>7.9072686061518002E-2</v>
      </c>
      <c r="K35" s="214">
        <v>0.198987948913178</v>
      </c>
      <c r="L35" s="318">
        <v>0.115492410763229</v>
      </c>
      <c r="M35" s="214">
        <v>-0.206644363973217</v>
      </c>
      <c r="N35" s="318">
        <v>0.13695872732884101</v>
      </c>
      <c r="O35" s="214">
        <v>0.65446904909794301</v>
      </c>
      <c r="P35" s="318">
        <v>0.204356657691042</v>
      </c>
      <c r="Q35" s="214">
        <v>0.150234099806628</v>
      </c>
      <c r="R35" s="318">
        <v>9.32978869868204E-2</v>
      </c>
      <c r="S35" s="214">
        <v>-0.16131846023889401</v>
      </c>
      <c r="T35" s="318">
        <v>6.8614930100132296E-2</v>
      </c>
      <c r="U35" s="214">
        <v>8.0504276994256593E-2</v>
      </c>
      <c r="V35" s="318">
        <v>6.51945567268781E-2</v>
      </c>
      <c r="W35" s="214">
        <v>2.9846221518001101</v>
      </c>
      <c r="X35" s="326">
        <v>0.76819306475655702</v>
      </c>
    </row>
    <row r="36" spans="1:24" ht="13" customHeight="1" x14ac:dyDescent="0.35">
      <c r="A36" s="3" t="s">
        <v>376</v>
      </c>
      <c r="B36" s="171">
        <v>2</v>
      </c>
      <c r="C36" s="214">
        <v>-0.37805742382275798</v>
      </c>
      <c r="D36" s="318">
        <v>0.52336964588003299</v>
      </c>
      <c r="E36" s="214">
        <v>-0.625996221280544</v>
      </c>
      <c r="F36" s="318">
        <v>0.26597807818415198</v>
      </c>
      <c r="G36" s="214">
        <v>3.3276281126624598E-2</v>
      </c>
      <c r="H36" s="318">
        <v>0.21861706281170601</v>
      </c>
      <c r="I36" s="214">
        <v>6.1116807975303597E-2</v>
      </c>
      <c r="J36" s="318">
        <v>4.9208226468029401E-2</v>
      </c>
      <c r="K36" s="214">
        <v>0.35204929647268601</v>
      </c>
      <c r="L36" s="318">
        <v>0.152301633437951</v>
      </c>
      <c r="M36" s="214">
        <v>-0.32176346784093401</v>
      </c>
      <c r="N36" s="318">
        <v>0.12912062656864201</v>
      </c>
      <c r="O36" s="214">
        <v>0.39496610625718498</v>
      </c>
      <c r="P36" s="318">
        <v>0.248106575184457</v>
      </c>
      <c r="Q36" s="214">
        <v>-0.172445155518755</v>
      </c>
      <c r="R36" s="318">
        <v>0.100664132586093</v>
      </c>
      <c r="S36" s="214">
        <v>-0.34650844685382198</v>
      </c>
      <c r="T36" s="318">
        <v>9.9344789892421501E-2</v>
      </c>
      <c r="U36" s="214">
        <v>-3.6607520025916898E-2</v>
      </c>
      <c r="V36" s="318">
        <v>0.100134823938585</v>
      </c>
      <c r="W36" s="214">
        <v>8.3400727534666999</v>
      </c>
      <c r="X36" s="326">
        <v>1.44188819285282</v>
      </c>
    </row>
    <row r="37" spans="1:24" ht="13" customHeight="1" x14ac:dyDescent="0.35">
      <c r="A37" s="3" t="s">
        <v>377</v>
      </c>
      <c r="B37" s="171">
        <v>2</v>
      </c>
      <c r="C37" s="214">
        <v>-6.9162320778814998E-2</v>
      </c>
      <c r="D37" s="318">
        <v>9.9675154020426301E-2</v>
      </c>
      <c r="E37" s="214">
        <v>0.110682547515357</v>
      </c>
      <c r="F37" s="318">
        <v>0.138254541469364</v>
      </c>
      <c r="G37" s="214">
        <v>0.177500147835884</v>
      </c>
      <c r="H37" s="318">
        <v>0.16369737712782401</v>
      </c>
      <c r="I37" s="214">
        <v>3.1928496495732699E-2</v>
      </c>
      <c r="J37" s="318">
        <v>4.7840402754792503E-2</v>
      </c>
      <c r="K37" s="214">
        <v>-1.25115281108756E-2</v>
      </c>
      <c r="L37" s="318">
        <v>8.2621386449530806E-2</v>
      </c>
      <c r="M37" s="214">
        <v>-0.30469712215061101</v>
      </c>
      <c r="N37" s="318">
        <v>9.2933421407668207E-2</v>
      </c>
      <c r="O37" s="214">
        <v>0.21965454898752701</v>
      </c>
      <c r="P37" s="318">
        <v>0.13355529403532401</v>
      </c>
      <c r="Q37" s="214">
        <v>9.3547846649575897E-2</v>
      </c>
      <c r="R37" s="318">
        <v>8.9813061388156701E-2</v>
      </c>
      <c r="S37" s="214">
        <v>-9.6273891078654805E-2</v>
      </c>
      <c r="T37" s="318">
        <v>6.02767906050026E-2</v>
      </c>
      <c r="U37" s="214">
        <v>4.3767800650541998E-2</v>
      </c>
      <c r="V37" s="318">
        <v>5.7259174991963702E-2</v>
      </c>
      <c r="W37" s="214">
        <v>0.80402883741491404</v>
      </c>
      <c r="X37" s="326">
        <v>0.53474569455838195</v>
      </c>
    </row>
    <row r="38" spans="1:24" ht="13" customHeight="1" x14ac:dyDescent="0.35">
      <c r="A38" s="3" t="s">
        <v>378</v>
      </c>
      <c r="B38" s="171">
        <v>2</v>
      </c>
      <c r="C38" s="214">
        <v>0.13145686478455601</v>
      </c>
      <c r="D38" s="318">
        <v>0.26781739897881601</v>
      </c>
      <c r="E38" s="214">
        <v>-0.62767189894861997</v>
      </c>
      <c r="F38" s="318">
        <v>0.140425577255997</v>
      </c>
      <c r="G38" s="214">
        <v>0.18257653847823699</v>
      </c>
      <c r="H38" s="318">
        <v>0.39984083168863699</v>
      </c>
      <c r="I38" s="214">
        <v>7.83360626346222E-2</v>
      </c>
      <c r="J38" s="318">
        <v>6.2547475910494504E-2</v>
      </c>
      <c r="K38" s="214">
        <v>0.34357187334795802</v>
      </c>
      <c r="L38" s="318">
        <v>0.17231180933361601</v>
      </c>
      <c r="M38" s="214">
        <v>-7.2489396092080702E-2</v>
      </c>
      <c r="N38" s="318">
        <v>0.25894245806695898</v>
      </c>
      <c r="O38" s="214">
        <v>0.420724159502262</v>
      </c>
      <c r="P38" s="318">
        <v>0.21246899705273201</v>
      </c>
      <c r="Q38" s="214">
        <v>0.14983871825553599</v>
      </c>
      <c r="R38" s="318">
        <v>0.125040384660666</v>
      </c>
      <c r="S38" s="214">
        <v>-1.35768163352823E-2</v>
      </c>
      <c r="T38" s="318">
        <v>0.12837977688013599</v>
      </c>
      <c r="U38" s="214">
        <v>-2.66339193840914E-2</v>
      </c>
      <c r="V38" s="318">
        <v>0.120808979778057</v>
      </c>
      <c r="W38" s="214">
        <v>3.1457490913353401</v>
      </c>
      <c r="X38" s="326">
        <v>0.98890285404947798</v>
      </c>
    </row>
    <row r="39" spans="1:24" ht="13" customHeight="1" x14ac:dyDescent="0.35">
      <c r="A39" s="3" t="s">
        <v>379</v>
      </c>
      <c r="B39" s="171">
        <v>2</v>
      </c>
      <c r="C39" s="214">
        <v>0.14713932936252999</v>
      </c>
      <c r="D39" s="318">
        <v>0.16350760212622001</v>
      </c>
      <c r="E39" s="214">
        <v>-1.39486765506906</v>
      </c>
      <c r="F39" s="318">
        <v>0.33295127107595601</v>
      </c>
      <c r="G39" s="214">
        <v>0.126584963819379</v>
      </c>
      <c r="H39" s="318">
        <v>0.26497509739986902</v>
      </c>
      <c r="I39" s="214">
        <v>0.11174578757181799</v>
      </c>
      <c r="J39" s="318">
        <v>0.109686892655837</v>
      </c>
      <c r="K39" s="214">
        <v>0.39160253701730502</v>
      </c>
      <c r="L39" s="318">
        <v>0.16696095705049999</v>
      </c>
      <c r="M39" s="214">
        <v>-0.30642842169263501</v>
      </c>
      <c r="N39" s="318">
        <v>0.17015546291365999</v>
      </c>
      <c r="O39" s="214">
        <v>0.61115153418817902</v>
      </c>
      <c r="P39" s="318">
        <v>0.18926581844701501</v>
      </c>
      <c r="Q39" s="214">
        <v>-0.37756440347908699</v>
      </c>
      <c r="R39" s="318">
        <v>0.115053644157754</v>
      </c>
      <c r="S39" s="214">
        <v>-0.155467839080312</v>
      </c>
      <c r="T39" s="318">
        <v>0.13622179474166601</v>
      </c>
      <c r="U39" s="214">
        <v>3.4345523210305297E-2</v>
      </c>
      <c r="V39" s="318">
        <v>0.12630320490677099</v>
      </c>
      <c r="W39" s="214">
        <v>7.3355566922938902</v>
      </c>
      <c r="X39" s="326">
        <v>1.91432663384579</v>
      </c>
    </row>
    <row r="40" spans="1:24" ht="13" customHeight="1" x14ac:dyDescent="0.35">
      <c r="A40" s="3" t="s">
        <v>380</v>
      </c>
      <c r="B40" s="171">
        <v>2</v>
      </c>
      <c r="C40" s="214">
        <v>9.1568204041216003E-2</v>
      </c>
      <c r="D40" s="318">
        <v>0.118317332980406</v>
      </c>
      <c r="E40" s="214">
        <v>0.327420964431964</v>
      </c>
      <c r="F40" s="318">
        <v>0.181359581745211</v>
      </c>
      <c r="G40" s="214">
        <v>-0.22556663909441399</v>
      </c>
      <c r="H40" s="318">
        <v>0.17522647844775199</v>
      </c>
      <c r="I40" s="214">
        <v>0.223439462190611</v>
      </c>
      <c r="J40" s="318">
        <v>0.101024326123312</v>
      </c>
      <c r="K40" s="214">
        <v>0.173397902915085</v>
      </c>
      <c r="L40" s="318">
        <v>0.115117861917079</v>
      </c>
      <c r="M40" s="214">
        <v>-8.1654524534554795E-2</v>
      </c>
      <c r="N40" s="318">
        <v>0.179700423255961</v>
      </c>
      <c r="O40" s="214">
        <v>-4.8281052028348197E-2</v>
      </c>
      <c r="P40" s="318">
        <v>0.26965599683685398</v>
      </c>
      <c r="Q40" s="214">
        <v>4.12894268564458E-2</v>
      </c>
      <c r="R40" s="318">
        <v>0.13069874822700001</v>
      </c>
      <c r="S40" s="214">
        <v>-3.99769479301293E-3</v>
      </c>
      <c r="T40" s="318">
        <v>7.5855242934572298E-2</v>
      </c>
      <c r="U40" s="214">
        <v>1.9378150902824499E-2</v>
      </c>
      <c r="V40" s="318">
        <v>6.7109232828022503E-2</v>
      </c>
      <c r="W40" s="214">
        <v>1.8220569519272001</v>
      </c>
      <c r="X40" s="326">
        <v>0.94431067444344996</v>
      </c>
    </row>
    <row r="41" spans="1:24" ht="13" customHeight="1" x14ac:dyDescent="0.35">
      <c r="A41" s="3" t="s">
        <v>381</v>
      </c>
      <c r="B41" s="171">
        <v>2</v>
      </c>
      <c r="C41" s="214">
        <v>-8.7084987333407998E-2</v>
      </c>
      <c r="D41" s="318">
        <v>9.7611180719255897E-2</v>
      </c>
      <c r="E41" s="214">
        <v>0.151869452947548</v>
      </c>
      <c r="F41" s="318">
        <v>0.247318617599109</v>
      </c>
      <c r="G41" s="214">
        <v>8.1650061134740104E-2</v>
      </c>
      <c r="H41" s="318">
        <v>0.175901897385002</v>
      </c>
      <c r="I41" s="214">
        <v>-7.1149260848804005E-2</v>
      </c>
      <c r="J41" s="318">
        <v>9.4340813296904302E-2</v>
      </c>
      <c r="K41" s="214">
        <v>0.27797866611642902</v>
      </c>
      <c r="L41" s="318">
        <v>0.169948745571294</v>
      </c>
      <c r="M41" s="214">
        <v>-0.291947374087906</v>
      </c>
      <c r="N41" s="318">
        <v>0.151660628069098</v>
      </c>
      <c r="O41" s="214">
        <v>0.34032179615728297</v>
      </c>
      <c r="P41" s="318">
        <v>0.191567712889988</v>
      </c>
      <c r="Q41" s="214">
        <v>-0.12392767339798801</v>
      </c>
      <c r="R41" s="318">
        <v>0.11085050446475</v>
      </c>
      <c r="S41" s="214">
        <v>-0.36888026671379698</v>
      </c>
      <c r="T41" s="318">
        <v>6.9539176449413098E-2</v>
      </c>
      <c r="U41" s="214">
        <v>0.259087894298559</v>
      </c>
      <c r="V41" s="318">
        <v>6.7144906304581503E-2</v>
      </c>
      <c r="W41" s="214">
        <v>2.56914451428193</v>
      </c>
      <c r="X41" s="326">
        <v>0.88916530474781796</v>
      </c>
    </row>
    <row r="42" spans="1:24" ht="13" customHeight="1" x14ac:dyDescent="0.35">
      <c r="A42" s="3" t="s">
        <v>382</v>
      </c>
      <c r="B42" s="171">
        <v>2</v>
      </c>
      <c r="C42" s="214">
        <v>0.214638746090519</v>
      </c>
      <c r="D42" s="318">
        <v>0.26033465099068198</v>
      </c>
      <c r="E42" s="214">
        <v>-0.33162726959663402</v>
      </c>
      <c r="F42" s="318">
        <v>0.149568058401127</v>
      </c>
      <c r="G42" s="214">
        <v>0.51339346965079402</v>
      </c>
      <c r="H42" s="318">
        <v>0.31900311010229898</v>
      </c>
      <c r="I42" s="214">
        <v>0.204346725489126</v>
      </c>
      <c r="J42" s="318">
        <v>7.0189771865062006E-2</v>
      </c>
      <c r="K42" s="214">
        <v>0.73590854919165505</v>
      </c>
      <c r="L42" s="318">
        <v>0.146666264752701</v>
      </c>
      <c r="M42" s="214">
        <v>-0.78436310323038105</v>
      </c>
      <c r="N42" s="318">
        <v>0.15406960165504899</v>
      </c>
      <c r="O42" s="214">
        <v>0.65447409155603298</v>
      </c>
      <c r="P42" s="318">
        <v>0.18870180188285601</v>
      </c>
      <c r="Q42" s="214">
        <v>-0.22830505062482601</v>
      </c>
      <c r="R42" s="318">
        <v>0.119390614551924</v>
      </c>
      <c r="S42" s="214">
        <v>-0.128451076029821</v>
      </c>
      <c r="T42" s="318">
        <v>0.104911540957486</v>
      </c>
      <c r="U42" s="214">
        <v>-3.57682417494989E-2</v>
      </c>
      <c r="V42" s="318">
        <v>0.103246326973411</v>
      </c>
      <c r="W42" s="214">
        <v>7.3038846771014603</v>
      </c>
      <c r="X42" s="326">
        <v>1.45024775675446</v>
      </c>
    </row>
    <row r="43" spans="1:24" ht="13" customHeight="1" x14ac:dyDescent="0.35">
      <c r="A43" s="3" t="s">
        <v>383</v>
      </c>
      <c r="B43" s="171">
        <v>2</v>
      </c>
      <c r="C43" s="214">
        <v>0.24396538860918701</v>
      </c>
      <c r="D43" s="318">
        <v>0.26836795767626997</v>
      </c>
      <c r="E43" s="214" t="s">
        <v>431</v>
      </c>
      <c r="F43" s="318" t="s">
        <v>431</v>
      </c>
      <c r="G43" s="214">
        <v>0.37032095653857799</v>
      </c>
      <c r="H43" s="318">
        <v>0.36483187385683402</v>
      </c>
      <c r="I43" s="214">
        <v>0.388434679740012</v>
      </c>
      <c r="J43" s="318">
        <v>0.24975191350530601</v>
      </c>
      <c r="K43" s="214">
        <v>0.30523224148978301</v>
      </c>
      <c r="L43" s="318">
        <v>0.25133341164927397</v>
      </c>
      <c r="M43" s="214">
        <v>-0.12944036379447901</v>
      </c>
      <c r="N43" s="318">
        <v>0.242810268930578</v>
      </c>
      <c r="O43" s="214">
        <v>0.59678124755526896</v>
      </c>
      <c r="P43" s="318">
        <v>0.39290613321376999</v>
      </c>
      <c r="Q43" s="214">
        <v>-3.6569237705234903E-2</v>
      </c>
      <c r="R43" s="318">
        <v>0.13781756926939201</v>
      </c>
      <c r="S43" s="214">
        <v>-0.18305960932897</v>
      </c>
      <c r="T43" s="318">
        <v>0.127193054098897</v>
      </c>
      <c r="U43" s="214">
        <v>0.17431755755383899</v>
      </c>
      <c r="V43" s="318">
        <v>0.12031149798247</v>
      </c>
      <c r="W43" s="214">
        <v>3.36229710303801</v>
      </c>
      <c r="X43" s="326">
        <v>2.0352986193749598</v>
      </c>
    </row>
    <row r="44" spans="1:24" ht="13" customHeight="1" x14ac:dyDescent="0.35">
      <c r="A44" s="3" t="s">
        <v>384</v>
      </c>
      <c r="B44" s="171">
        <v>2</v>
      </c>
      <c r="C44" s="214">
        <v>-0.33834449693176399</v>
      </c>
      <c r="D44" s="318">
        <v>0.25751114132078001</v>
      </c>
      <c r="E44" s="214">
        <v>-1.7912969065139701</v>
      </c>
      <c r="F44" s="318">
        <v>0.38838018727657397</v>
      </c>
      <c r="G44" s="214">
        <v>-1.8021599147300501E-2</v>
      </c>
      <c r="H44" s="318">
        <v>9.6816316780319905E-2</v>
      </c>
      <c r="I44" s="214">
        <v>0.171822209626526</v>
      </c>
      <c r="J44" s="318">
        <v>7.5738680331451994E-2</v>
      </c>
      <c r="K44" s="214">
        <v>0.25564516871348703</v>
      </c>
      <c r="L44" s="318">
        <v>0.15076267334228</v>
      </c>
      <c r="M44" s="214">
        <v>-0.58825529642775898</v>
      </c>
      <c r="N44" s="318">
        <v>0.150702878107626</v>
      </c>
      <c r="O44" s="214">
        <v>8.2086517397532505E-2</v>
      </c>
      <c r="P44" s="318">
        <v>0.10795365632828099</v>
      </c>
      <c r="Q44" s="214">
        <v>-0.30900019385650102</v>
      </c>
      <c r="R44" s="318">
        <v>0.118479880256248</v>
      </c>
      <c r="S44" s="214">
        <v>-0.35504438596015298</v>
      </c>
      <c r="T44" s="318">
        <v>0.13206083171021199</v>
      </c>
      <c r="U44" s="214">
        <v>0.226723618608661</v>
      </c>
      <c r="V44" s="318">
        <v>0.13230301045818901</v>
      </c>
      <c r="W44" s="214">
        <v>15.4784927787494</v>
      </c>
      <c r="X44" s="326">
        <v>4.1226031866046098</v>
      </c>
    </row>
    <row r="45" spans="1:24" ht="13" customHeight="1" x14ac:dyDescent="0.35">
      <c r="A45" s="3" t="s">
        <v>385</v>
      </c>
      <c r="B45" s="171">
        <v>2</v>
      </c>
      <c r="C45" s="214">
        <v>-2.4137967465941899E-3</v>
      </c>
      <c r="D45" s="318">
        <v>0.13733358595154799</v>
      </c>
      <c r="E45" s="214" t="s">
        <v>431</v>
      </c>
      <c r="F45" s="318" t="s">
        <v>431</v>
      </c>
      <c r="G45" s="214">
        <v>-0.12942887161587699</v>
      </c>
      <c r="H45" s="318">
        <v>0.15493960858299799</v>
      </c>
      <c r="I45" s="214">
        <v>3.9172621959045702E-2</v>
      </c>
      <c r="J45" s="318">
        <v>0.110636766901513</v>
      </c>
      <c r="K45" s="214">
        <v>0.474469331180917</v>
      </c>
      <c r="L45" s="318">
        <v>0.113618724178272</v>
      </c>
      <c r="M45" s="214">
        <v>-0.13050117714405901</v>
      </c>
      <c r="N45" s="318">
        <v>0.148186994410728</v>
      </c>
      <c r="O45" s="214">
        <v>0.51162580440040595</v>
      </c>
      <c r="P45" s="318">
        <v>0.19206572268508201</v>
      </c>
      <c r="Q45" s="214">
        <v>-0.157681038232444</v>
      </c>
      <c r="R45" s="318">
        <v>0.100458526781095</v>
      </c>
      <c r="S45" s="214">
        <v>-7.7524445725149202E-2</v>
      </c>
      <c r="T45" s="318">
        <v>7.6858284671969798E-2</v>
      </c>
      <c r="U45" s="214">
        <v>-2.0635362223122299E-2</v>
      </c>
      <c r="V45" s="318">
        <v>8.3287302421788695E-2</v>
      </c>
      <c r="W45" s="214">
        <v>3.8698052497824098</v>
      </c>
      <c r="X45" s="326">
        <v>1.0091546444045001</v>
      </c>
    </row>
    <row r="46" spans="1:24" ht="13" customHeight="1" x14ac:dyDescent="0.35">
      <c r="A46" s="3" t="s">
        <v>386</v>
      </c>
      <c r="B46" s="171">
        <v>2</v>
      </c>
      <c r="C46" s="214">
        <v>0.11347387351364401</v>
      </c>
      <c r="D46" s="318">
        <v>0.12749610109109499</v>
      </c>
      <c r="E46" s="214">
        <v>-7.9018790106423306E-2</v>
      </c>
      <c r="F46" s="318">
        <v>0.243178212226107</v>
      </c>
      <c r="G46" s="214">
        <v>-0.10040653835728899</v>
      </c>
      <c r="H46" s="318">
        <v>0.23519544258476299</v>
      </c>
      <c r="I46" s="214">
        <v>0.27223973626174702</v>
      </c>
      <c r="J46" s="318">
        <v>9.0679189330997098E-2</v>
      </c>
      <c r="K46" s="214">
        <v>0.20726579396751099</v>
      </c>
      <c r="L46" s="318">
        <v>0.146736901904467</v>
      </c>
      <c r="M46" s="214">
        <v>-0.26924498166827598</v>
      </c>
      <c r="N46" s="318">
        <v>0.128098494088804</v>
      </c>
      <c r="O46" s="214">
        <v>0.54419616341773303</v>
      </c>
      <c r="P46" s="318">
        <v>0.25947763896370202</v>
      </c>
      <c r="Q46" s="214">
        <v>0.107665369075598</v>
      </c>
      <c r="R46" s="318">
        <v>0.112518845145002</v>
      </c>
      <c r="S46" s="214">
        <v>8.9868587064172598E-2</v>
      </c>
      <c r="T46" s="318">
        <v>0.11266492305029301</v>
      </c>
      <c r="U46" s="214">
        <v>-2.9262910457027499E-3</v>
      </c>
      <c r="V46" s="318">
        <v>9.5323154149675196E-2</v>
      </c>
      <c r="W46" s="214">
        <v>1.63384156383012</v>
      </c>
      <c r="X46" s="326">
        <v>0.84170814974195796</v>
      </c>
    </row>
    <row r="47" spans="1:24" ht="13" customHeight="1" x14ac:dyDescent="0.35">
      <c r="A47" s="3" t="s">
        <v>387</v>
      </c>
      <c r="B47" s="171">
        <v>2</v>
      </c>
      <c r="C47" s="214">
        <v>0.96939012561810101</v>
      </c>
      <c r="D47" s="318">
        <v>0.198838967728173</v>
      </c>
      <c r="E47" s="214">
        <v>5.7679215404394003E-2</v>
      </c>
      <c r="F47" s="318">
        <v>0.16951739097735</v>
      </c>
      <c r="G47" s="214">
        <v>6.2296858553378298E-2</v>
      </c>
      <c r="H47" s="318">
        <v>0.133992926413357</v>
      </c>
      <c r="I47" s="214">
        <v>1.12708787548136E-2</v>
      </c>
      <c r="J47" s="318">
        <v>0.10032779510421801</v>
      </c>
      <c r="K47" s="214">
        <v>0.39737665375757297</v>
      </c>
      <c r="L47" s="318">
        <v>0.10418253353628</v>
      </c>
      <c r="M47" s="214">
        <v>-0.29264186215154098</v>
      </c>
      <c r="N47" s="318">
        <v>0.10463661908225599</v>
      </c>
      <c r="O47" s="214">
        <v>0.12647660526048099</v>
      </c>
      <c r="P47" s="318">
        <v>0.124944432646938</v>
      </c>
      <c r="Q47" s="214">
        <v>-2.4337620029407099E-2</v>
      </c>
      <c r="R47" s="318">
        <v>9.0951735153718502E-2</v>
      </c>
      <c r="S47" s="214">
        <v>6.7972555107464999E-2</v>
      </c>
      <c r="T47" s="318">
        <v>9.4527748046711699E-2</v>
      </c>
      <c r="U47" s="214">
        <v>-4.9864365232955898E-2</v>
      </c>
      <c r="V47" s="318">
        <v>7.8226292631053504E-2</v>
      </c>
      <c r="W47" s="214">
        <v>2.8601523861304101</v>
      </c>
      <c r="X47" s="326">
        <v>0.88732224433315299</v>
      </c>
    </row>
    <row r="48" spans="1:24" ht="13" customHeight="1" x14ac:dyDescent="0.35">
      <c r="A48" s="3" t="s">
        <v>388</v>
      </c>
      <c r="B48" s="171">
        <v>2</v>
      </c>
      <c r="C48" s="214">
        <v>-0.36174125617673902</v>
      </c>
      <c r="D48" s="318">
        <v>0.22704396971857499</v>
      </c>
      <c r="E48" s="214">
        <v>-0.60038644412145403</v>
      </c>
      <c r="F48" s="318">
        <v>0.62680888806309398</v>
      </c>
      <c r="G48" s="214">
        <v>9.7113633645428202E-2</v>
      </c>
      <c r="H48" s="318">
        <v>0.181854509979197</v>
      </c>
      <c r="I48" s="214">
        <v>0.109367566549149</v>
      </c>
      <c r="J48" s="318">
        <v>0.11805204009680299</v>
      </c>
      <c r="K48" s="214">
        <v>0.187118028276368</v>
      </c>
      <c r="L48" s="318">
        <v>0.14600843062358501</v>
      </c>
      <c r="M48" s="214">
        <v>-0.59335269282371395</v>
      </c>
      <c r="N48" s="318">
        <v>0.123118610690958</v>
      </c>
      <c r="O48" s="214">
        <v>0.61462759422385904</v>
      </c>
      <c r="P48" s="318">
        <v>0.124112352646864</v>
      </c>
      <c r="Q48" s="214">
        <v>0.239934744058869</v>
      </c>
      <c r="R48" s="318">
        <v>0.11343850186038699</v>
      </c>
      <c r="S48" s="214">
        <v>-6.1045104014526098E-2</v>
      </c>
      <c r="T48" s="318">
        <v>8.13233436213779E-2</v>
      </c>
      <c r="U48" s="214">
        <v>0.12537615348418901</v>
      </c>
      <c r="V48" s="318">
        <v>8.1247966316483997E-2</v>
      </c>
      <c r="W48" s="214">
        <v>3.4480702841305799</v>
      </c>
      <c r="X48" s="326">
        <v>1.1611927090821299</v>
      </c>
    </row>
    <row r="49" spans="1:24" ht="13" customHeight="1" x14ac:dyDescent="0.35">
      <c r="A49" s="3" t="s">
        <v>389</v>
      </c>
      <c r="B49" s="171">
        <v>2</v>
      </c>
      <c r="C49" s="214">
        <v>1.88360577132041E-2</v>
      </c>
      <c r="D49" s="318">
        <v>0.190500005671978</v>
      </c>
      <c r="E49" s="214">
        <v>-0.32256044644682202</v>
      </c>
      <c r="F49" s="318">
        <v>0.27879513273328499</v>
      </c>
      <c r="G49" s="214">
        <v>2.2050746655544101E-2</v>
      </c>
      <c r="H49" s="318">
        <v>0.17919154276712601</v>
      </c>
      <c r="I49" s="214">
        <v>0.12633261844733501</v>
      </c>
      <c r="J49" s="318">
        <v>4.1889905456462401E-2</v>
      </c>
      <c r="K49" s="214">
        <v>0.203235920138995</v>
      </c>
      <c r="L49" s="318">
        <v>0.14882244578034601</v>
      </c>
      <c r="M49" s="214">
        <v>-0.288161889487347</v>
      </c>
      <c r="N49" s="318">
        <v>0.191512129579958</v>
      </c>
      <c r="O49" s="214">
        <v>3.1887835710801199E-2</v>
      </c>
      <c r="P49" s="318">
        <v>0.190864292599871</v>
      </c>
      <c r="Q49" s="214">
        <v>0.74809267322018802</v>
      </c>
      <c r="R49" s="318">
        <v>0.134579809984161</v>
      </c>
      <c r="S49" s="214">
        <v>-9.92539197361169E-2</v>
      </c>
      <c r="T49" s="318">
        <v>0.140932639841164</v>
      </c>
      <c r="U49" s="214">
        <v>4.3268141451756399E-2</v>
      </c>
      <c r="V49" s="318">
        <v>0.14311432310386801</v>
      </c>
      <c r="W49" s="214">
        <v>4.9104730262256799</v>
      </c>
      <c r="X49" s="326">
        <v>1.4857043409464701</v>
      </c>
    </row>
    <row r="50" spans="1:24" ht="13" customHeight="1" x14ac:dyDescent="0.35">
      <c r="A50" s="3" t="s">
        <v>390</v>
      </c>
      <c r="B50" s="171">
        <v>2</v>
      </c>
      <c r="C50" s="214">
        <v>-0.28751164459619299</v>
      </c>
      <c r="D50" s="318">
        <v>0.117355028239517</v>
      </c>
      <c r="E50" s="214" t="s">
        <v>431</v>
      </c>
      <c r="F50" s="318" t="s">
        <v>431</v>
      </c>
      <c r="G50" s="214">
        <v>0.14046559852891899</v>
      </c>
      <c r="H50" s="318">
        <v>0.122143482472932</v>
      </c>
      <c r="I50" s="214">
        <v>4.1320676566900597E-2</v>
      </c>
      <c r="J50" s="318">
        <v>5.9808027722243799E-2</v>
      </c>
      <c r="K50" s="214">
        <v>0.48808816924628401</v>
      </c>
      <c r="L50" s="318">
        <v>0.156454625926677</v>
      </c>
      <c r="M50" s="214">
        <v>-0.32367435503552699</v>
      </c>
      <c r="N50" s="318">
        <v>0.121244436488746</v>
      </c>
      <c r="O50" s="214">
        <v>0.55270343272443101</v>
      </c>
      <c r="P50" s="318">
        <v>0.170500539498111</v>
      </c>
      <c r="Q50" s="214">
        <v>7.4055875297510301E-2</v>
      </c>
      <c r="R50" s="318">
        <v>8.0545322656108406E-2</v>
      </c>
      <c r="S50" s="214">
        <v>5.3006706493232698E-2</v>
      </c>
      <c r="T50" s="318">
        <v>6.61036449148244E-2</v>
      </c>
      <c r="U50" s="214">
        <v>-3.7881051999628899E-2</v>
      </c>
      <c r="V50" s="318">
        <v>6.24842008252613E-2</v>
      </c>
      <c r="W50" s="214">
        <v>2.2789182225625</v>
      </c>
      <c r="X50" s="326">
        <v>0.64172486614149804</v>
      </c>
    </row>
    <row r="51" spans="1:24" ht="13" customHeight="1" x14ac:dyDescent="0.35">
      <c r="A51" s="3" t="s">
        <v>391</v>
      </c>
      <c r="B51" s="171">
        <v>2</v>
      </c>
      <c r="C51" s="214">
        <v>-0.220191774314838</v>
      </c>
      <c r="D51" s="318">
        <v>0.321757553874011</v>
      </c>
      <c r="E51" s="214">
        <v>6.71134557969537E-2</v>
      </c>
      <c r="F51" s="318">
        <v>0.116471234142685</v>
      </c>
      <c r="G51" s="214">
        <v>6.6213095062117505E-2</v>
      </c>
      <c r="H51" s="318">
        <v>0.17894756573537701</v>
      </c>
      <c r="I51" s="214">
        <v>8.5729197128807194E-2</v>
      </c>
      <c r="J51" s="318">
        <v>4.1883605631168198E-2</v>
      </c>
      <c r="K51" s="214">
        <v>0.35349857102883298</v>
      </c>
      <c r="L51" s="318">
        <v>0.17817954762277999</v>
      </c>
      <c r="M51" s="214">
        <v>-0.51681132482560599</v>
      </c>
      <c r="N51" s="318">
        <v>0.139524334109596</v>
      </c>
      <c r="O51" s="214">
        <v>0.76694127634502895</v>
      </c>
      <c r="P51" s="318">
        <v>0.186074734280954</v>
      </c>
      <c r="Q51" s="214">
        <v>-2.2138126694645301E-2</v>
      </c>
      <c r="R51" s="318">
        <v>8.4656390575547594E-2</v>
      </c>
      <c r="S51" s="214">
        <v>1.8656987759474001E-2</v>
      </c>
      <c r="T51" s="318">
        <v>0.164223953333373</v>
      </c>
      <c r="U51" s="214">
        <v>-8.0528838378152501E-2</v>
      </c>
      <c r="V51" s="318">
        <v>0.13700406290724901</v>
      </c>
      <c r="W51" s="214">
        <v>2.5056049798750499</v>
      </c>
      <c r="X51" s="326">
        <v>0.74445301348467696</v>
      </c>
    </row>
    <row r="52" spans="1:24" ht="13" customHeight="1" x14ac:dyDescent="0.35">
      <c r="A52" s="3" t="s">
        <v>392</v>
      </c>
      <c r="B52" s="171">
        <v>2</v>
      </c>
      <c r="C52" s="214" t="s">
        <v>431</v>
      </c>
      <c r="D52" s="318" t="s">
        <v>431</v>
      </c>
      <c r="E52" s="214">
        <v>-0.41570430360134097</v>
      </c>
      <c r="F52" s="318">
        <v>0.109634027542892</v>
      </c>
      <c r="G52" s="214">
        <v>-0.11390375289313399</v>
      </c>
      <c r="H52" s="318">
        <v>0.32676279480210801</v>
      </c>
      <c r="I52" s="214">
        <v>7.2525441268277605E-2</v>
      </c>
      <c r="J52" s="318">
        <v>2.68181476648225E-2</v>
      </c>
      <c r="K52" s="214">
        <v>0.221163324867797</v>
      </c>
      <c r="L52" s="318">
        <v>0.160828873547637</v>
      </c>
      <c r="M52" s="214">
        <v>-0.39108738698463902</v>
      </c>
      <c r="N52" s="318">
        <v>0.14442544213297401</v>
      </c>
      <c r="O52" s="214">
        <v>7.3768786072336501E-2</v>
      </c>
      <c r="P52" s="318">
        <v>0.14223778201017101</v>
      </c>
      <c r="Q52" s="214">
        <v>0.29217310083904002</v>
      </c>
      <c r="R52" s="318">
        <v>9.4180522043392195E-2</v>
      </c>
      <c r="S52" s="214">
        <v>1.6982133253243901E-2</v>
      </c>
      <c r="T52" s="318">
        <v>0.143962375550344</v>
      </c>
      <c r="U52" s="214">
        <v>-1.47628381323547E-2</v>
      </c>
      <c r="V52" s="318">
        <v>0.131930178368902</v>
      </c>
      <c r="W52" s="214">
        <v>3.06114534888557</v>
      </c>
      <c r="X52" s="326">
        <v>0.955223777208841</v>
      </c>
    </row>
    <row r="53" spans="1:24" ht="13" customHeight="1" x14ac:dyDescent="0.35">
      <c r="A53" s="3" t="s">
        <v>393</v>
      </c>
      <c r="B53" s="171">
        <v>2</v>
      </c>
      <c r="C53" s="214">
        <v>-2.0177276993416201E-2</v>
      </c>
      <c r="D53" s="318">
        <v>0.13389023740255199</v>
      </c>
      <c r="E53" s="214">
        <v>9.7176973890580304E-2</v>
      </c>
      <c r="F53" s="318">
        <v>0.121162968099137</v>
      </c>
      <c r="G53" s="214">
        <v>-0.19619399547410199</v>
      </c>
      <c r="H53" s="318">
        <v>0.199784535208549</v>
      </c>
      <c r="I53" s="214">
        <v>9.5735663198105697E-2</v>
      </c>
      <c r="J53" s="318">
        <v>6.8055358231095195E-2</v>
      </c>
      <c r="K53" s="214">
        <v>0.34074364650156802</v>
      </c>
      <c r="L53" s="318">
        <v>0.108349922877228</v>
      </c>
      <c r="M53" s="214">
        <v>-0.39256753676886302</v>
      </c>
      <c r="N53" s="318">
        <v>0.153837161521275</v>
      </c>
      <c r="O53" s="214">
        <v>0.20550061049183099</v>
      </c>
      <c r="P53" s="318">
        <v>0.20731307069583099</v>
      </c>
      <c r="Q53" s="214">
        <v>2.6618037128943998E-2</v>
      </c>
      <c r="R53" s="318">
        <v>9.8109149919455393E-2</v>
      </c>
      <c r="S53" s="214">
        <v>-0.15131550931766499</v>
      </c>
      <c r="T53" s="318">
        <v>6.9622774280616306E-2</v>
      </c>
      <c r="U53" s="214">
        <v>0.203589496037134</v>
      </c>
      <c r="V53" s="318">
        <v>5.9867833446178902E-2</v>
      </c>
      <c r="W53" s="214">
        <v>1.80053358282612</v>
      </c>
      <c r="X53" s="326">
        <v>0.70248546082677699</v>
      </c>
    </row>
    <row r="54" spans="1:24" ht="13" customHeight="1" x14ac:dyDescent="0.35">
      <c r="A54" s="3" t="s">
        <v>394</v>
      </c>
      <c r="B54" s="171">
        <v>2</v>
      </c>
      <c r="C54" s="214">
        <v>0.21594037502421901</v>
      </c>
      <c r="D54" s="318">
        <v>0.16464133343555201</v>
      </c>
      <c r="E54" s="214">
        <v>0.31927700086458399</v>
      </c>
      <c r="F54" s="318">
        <v>0.42642657616584401</v>
      </c>
      <c r="G54" s="214">
        <v>-8.7826762808507305E-2</v>
      </c>
      <c r="H54" s="318">
        <v>0.16418713864450299</v>
      </c>
      <c r="I54" s="214">
        <v>0.47067890367961601</v>
      </c>
      <c r="J54" s="318">
        <v>0.260553565073393</v>
      </c>
      <c r="K54" s="214">
        <v>0.22243713360779899</v>
      </c>
      <c r="L54" s="318">
        <v>0.150502083395648</v>
      </c>
      <c r="M54" s="214">
        <v>8.0719729274737806E-2</v>
      </c>
      <c r="N54" s="318">
        <v>0.16263383313167601</v>
      </c>
      <c r="O54" s="214">
        <v>0.63538175708607503</v>
      </c>
      <c r="P54" s="318">
        <v>0.34206649619406798</v>
      </c>
      <c r="Q54" s="214">
        <v>8.6239571998852294E-2</v>
      </c>
      <c r="R54" s="318">
        <v>0.114008352453142</v>
      </c>
      <c r="S54" s="214">
        <v>0.18632109012512099</v>
      </c>
      <c r="T54" s="318">
        <v>9.4203969543843899E-2</v>
      </c>
      <c r="U54" s="214">
        <v>7.9574774674038798E-2</v>
      </c>
      <c r="V54" s="318">
        <v>8.1304488533374394E-2</v>
      </c>
      <c r="W54" s="214">
        <v>5.2664658385723104</v>
      </c>
      <c r="X54" s="326">
        <v>1.4818644008973401</v>
      </c>
    </row>
    <row r="55" spans="1:24" ht="13" customHeight="1" x14ac:dyDescent="0.35">
      <c r="A55" s="3" t="s">
        <v>395</v>
      </c>
      <c r="B55" s="171">
        <v>2</v>
      </c>
      <c r="C55" s="214">
        <v>0.17370703251485201</v>
      </c>
      <c r="D55" s="318">
        <v>0.31840324957503702</v>
      </c>
      <c r="E55" s="214">
        <v>-0.462904830648733</v>
      </c>
      <c r="F55" s="318">
        <v>0.33526674324844602</v>
      </c>
      <c r="G55" s="214">
        <v>0.25561053704793202</v>
      </c>
      <c r="H55" s="318">
        <v>0.26984102784114899</v>
      </c>
      <c r="I55" s="214">
        <v>-3.3536818153910401E-2</v>
      </c>
      <c r="J55" s="318">
        <v>2.6377963627544701E-2</v>
      </c>
      <c r="K55" s="214">
        <v>0.50917217860308095</v>
      </c>
      <c r="L55" s="318">
        <v>0.24592868555337</v>
      </c>
      <c r="M55" s="214">
        <v>-0.54388621863267195</v>
      </c>
      <c r="N55" s="318">
        <v>0.23220180914378399</v>
      </c>
      <c r="O55" s="214">
        <v>-0.26463544166435499</v>
      </c>
      <c r="P55" s="318">
        <v>0.206518859755812</v>
      </c>
      <c r="Q55" s="214">
        <v>-0.55559293331234605</v>
      </c>
      <c r="R55" s="318">
        <v>0.16343878855034999</v>
      </c>
      <c r="S55" s="214">
        <v>0.38162038867811998</v>
      </c>
      <c r="T55" s="318">
        <v>0.13107615889212801</v>
      </c>
      <c r="U55" s="214">
        <v>-0.43468325374634098</v>
      </c>
      <c r="V55" s="318">
        <v>0.151161564763345</v>
      </c>
      <c r="W55" s="214">
        <v>4.5884185696984403</v>
      </c>
      <c r="X55" s="326">
        <v>1.6696395971139399</v>
      </c>
    </row>
    <row r="56" spans="1:24" ht="13" customHeight="1" x14ac:dyDescent="0.35">
      <c r="A56" s="3" t="s">
        <v>396</v>
      </c>
      <c r="B56" s="171">
        <v>2</v>
      </c>
      <c r="C56" s="214">
        <v>1.6159595625931399E-2</v>
      </c>
      <c r="D56" s="318">
        <v>0.20028981335244</v>
      </c>
      <c r="E56" s="214">
        <v>-0.367816819101077</v>
      </c>
      <c r="F56" s="318">
        <v>0.16310148681786599</v>
      </c>
      <c r="G56" s="214">
        <v>-1.9635481632776799E-2</v>
      </c>
      <c r="H56" s="318">
        <v>0.18372340052814401</v>
      </c>
      <c r="I56" s="214">
        <v>0.115998671762495</v>
      </c>
      <c r="J56" s="318">
        <v>5.0337900770984802E-2</v>
      </c>
      <c r="K56" s="214">
        <v>0.15853115713121901</v>
      </c>
      <c r="L56" s="318">
        <v>0.122456104705705</v>
      </c>
      <c r="M56" s="214">
        <v>-0.38103664732720899</v>
      </c>
      <c r="N56" s="318">
        <v>9.4294445097761206E-2</v>
      </c>
      <c r="O56" s="214">
        <v>0.223845450179677</v>
      </c>
      <c r="P56" s="318">
        <v>0.12863943483899101</v>
      </c>
      <c r="Q56" s="214">
        <v>1.6416694800309401E-2</v>
      </c>
      <c r="R56" s="318">
        <v>7.2234854770612103E-2</v>
      </c>
      <c r="S56" s="214">
        <v>-0.20278117387383199</v>
      </c>
      <c r="T56" s="318">
        <v>6.9263149062686005E-2</v>
      </c>
      <c r="U56" s="214">
        <v>-1.81050745334734E-2</v>
      </c>
      <c r="V56" s="318">
        <v>7.0100657366988506E-2</v>
      </c>
      <c r="W56" s="214">
        <v>2.7777187827513998</v>
      </c>
      <c r="X56" s="326">
        <v>0.87317351989726399</v>
      </c>
    </row>
    <row r="57" spans="1:24" ht="13" customHeight="1" x14ac:dyDescent="0.35">
      <c r="A57" s="3" t="s">
        <v>397</v>
      </c>
      <c r="B57" s="171">
        <v>2</v>
      </c>
      <c r="C57" s="214">
        <v>0.31838164659899698</v>
      </c>
      <c r="D57" s="318">
        <v>0.21424833605962201</v>
      </c>
      <c r="E57" s="214">
        <v>-0.87116400313325804</v>
      </c>
      <c r="F57" s="318">
        <v>0.215701939209128</v>
      </c>
      <c r="G57" s="214">
        <v>0.35074430848489602</v>
      </c>
      <c r="H57" s="318">
        <v>0.171462350348663</v>
      </c>
      <c r="I57" s="214">
        <v>0.117105232266355</v>
      </c>
      <c r="J57" s="318">
        <v>4.1208037731477798E-2</v>
      </c>
      <c r="K57" s="214">
        <v>-5.5281763342489403E-2</v>
      </c>
      <c r="L57" s="318">
        <v>0.14956483191587799</v>
      </c>
      <c r="M57" s="214">
        <v>-0.31368832312835698</v>
      </c>
      <c r="N57" s="318">
        <v>0.17955839263375101</v>
      </c>
      <c r="O57" s="214">
        <v>0.15530876141679101</v>
      </c>
      <c r="P57" s="318">
        <v>0.248568731723287</v>
      </c>
      <c r="Q57" s="214">
        <v>0.15066934008507499</v>
      </c>
      <c r="R57" s="318">
        <v>0.101915012476137</v>
      </c>
      <c r="S57" s="214">
        <v>-0.19442548955251299</v>
      </c>
      <c r="T57" s="318">
        <v>8.8790018460809805E-2</v>
      </c>
      <c r="U57" s="214">
        <v>8.0816106976579302E-2</v>
      </c>
      <c r="V57" s="318">
        <v>9.9391703568261894E-2</v>
      </c>
      <c r="W57" s="214">
        <v>6.8549875389558501</v>
      </c>
      <c r="X57" s="326">
        <v>2.1162063541890799</v>
      </c>
    </row>
    <row r="58" spans="1:24" ht="13" customHeight="1" x14ac:dyDescent="0.35">
      <c r="A58" s="3" t="s">
        <v>398</v>
      </c>
      <c r="B58" s="171">
        <v>2</v>
      </c>
      <c r="C58" s="214">
        <v>-0.157557038695954</v>
      </c>
      <c r="D58" s="318">
        <v>0.148924997274473</v>
      </c>
      <c r="E58" s="214">
        <v>-0.74121904473911504</v>
      </c>
      <c r="F58" s="318">
        <v>0.19690140529771499</v>
      </c>
      <c r="G58" s="214">
        <v>-0.139262733843218</v>
      </c>
      <c r="H58" s="318">
        <v>9.60419278343842E-2</v>
      </c>
      <c r="I58" s="214">
        <v>5.6349165581540503E-2</v>
      </c>
      <c r="J58" s="318">
        <v>3.56879145147753E-2</v>
      </c>
      <c r="K58" s="214">
        <v>0.53127906730159702</v>
      </c>
      <c r="L58" s="318">
        <v>8.1339436505159096E-2</v>
      </c>
      <c r="M58" s="214">
        <v>-0.73893025777330701</v>
      </c>
      <c r="N58" s="318">
        <v>0.12217989360114299</v>
      </c>
      <c r="O58" s="214">
        <v>0.38735070102276398</v>
      </c>
      <c r="P58" s="318">
        <v>0.101374855458817</v>
      </c>
      <c r="Q58" s="214">
        <v>-0.279456069209988</v>
      </c>
      <c r="R58" s="318">
        <v>9.0993155896273395E-2</v>
      </c>
      <c r="S58" s="214">
        <v>-0.187863554210071</v>
      </c>
      <c r="T58" s="318">
        <v>0.11426355287925199</v>
      </c>
      <c r="U58" s="214">
        <v>1.9474851830834999E-2</v>
      </c>
      <c r="V58" s="318">
        <v>0.111055765286623</v>
      </c>
      <c r="W58" s="214">
        <v>5.7659152802411899</v>
      </c>
      <c r="X58" s="326">
        <v>1.11098414637011</v>
      </c>
    </row>
    <row r="59" spans="1:24" ht="13" customHeight="1" x14ac:dyDescent="0.35">
      <c r="A59" s="3" t="s">
        <v>399</v>
      </c>
      <c r="B59" s="171">
        <v>2</v>
      </c>
      <c r="C59" s="214">
        <v>4.5522893536363802E-2</v>
      </c>
      <c r="D59" s="318">
        <v>0.23405281982104101</v>
      </c>
      <c r="E59" s="214">
        <v>0.87353659408731998</v>
      </c>
      <c r="F59" s="318">
        <v>0.13455896232252401</v>
      </c>
      <c r="G59" s="214">
        <v>0.39244316933178702</v>
      </c>
      <c r="H59" s="318">
        <v>0.26481190300963803</v>
      </c>
      <c r="I59" s="214">
        <v>1.0765491269641801E-2</v>
      </c>
      <c r="J59" s="318">
        <v>4.8383891610172203E-2</v>
      </c>
      <c r="K59" s="214">
        <v>-0.271985976478957</v>
      </c>
      <c r="L59" s="318">
        <v>0.13977566366930699</v>
      </c>
      <c r="M59" s="214">
        <v>-0.23464296450108901</v>
      </c>
      <c r="N59" s="318">
        <v>0.15048249654264201</v>
      </c>
      <c r="O59" s="214">
        <v>0.60528114136713496</v>
      </c>
      <c r="P59" s="318">
        <v>0.22493071408259999</v>
      </c>
      <c r="Q59" s="214">
        <v>-0.29677985686247299</v>
      </c>
      <c r="R59" s="318">
        <v>0.19337246870118299</v>
      </c>
      <c r="S59" s="214">
        <v>6.2201043894929003E-2</v>
      </c>
      <c r="T59" s="318">
        <v>0.19424915025057299</v>
      </c>
      <c r="U59" s="214">
        <v>-8.1490994273797301E-2</v>
      </c>
      <c r="V59" s="318">
        <v>0.19733547797435999</v>
      </c>
      <c r="W59" s="214">
        <v>9.2671990624165108</v>
      </c>
      <c r="X59" s="326">
        <v>1.9101456882071901</v>
      </c>
    </row>
    <row r="60" spans="1:24" ht="13" customHeight="1" x14ac:dyDescent="0.35">
      <c r="A60" s="3" t="s">
        <v>400</v>
      </c>
      <c r="B60" s="171">
        <v>2</v>
      </c>
      <c r="C60" s="214">
        <v>-0.75153670475429502</v>
      </c>
      <c r="D60" s="318">
        <v>0.427199787970239</v>
      </c>
      <c r="E60" s="214">
        <v>1.9935115430895E-2</v>
      </c>
      <c r="F60" s="318">
        <v>0.51179748919650403</v>
      </c>
      <c r="G60" s="214">
        <v>0.27800568109561402</v>
      </c>
      <c r="H60" s="318">
        <v>0.42531293917396201</v>
      </c>
      <c r="I60" s="214">
        <v>4.77356464812594E-2</v>
      </c>
      <c r="J60" s="318">
        <v>6.66501546725774E-2</v>
      </c>
      <c r="K60" s="214">
        <v>0.28899892619325301</v>
      </c>
      <c r="L60" s="318">
        <v>0.22959849104813401</v>
      </c>
      <c r="M60" s="214">
        <v>-4.2884243812515203E-2</v>
      </c>
      <c r="N60" s="318">
        <v>0.166377714773947</v>
      </c>
      <c r="O60" s="214">
        <v>0.10684329790222701</v>
      </c>
      <c r="P60" s="318">
        <v>0.17705291402612899</v>
      </c>
      <c r="Q60" s="214">
        <v>-0.270802416877718</v>
      </c>
      <c r="R60" s="318">
        <v>0.148586762243164</v>
      </c>
      <c r="S60" s="214">
        <v>-6.3644366540521594E-2</v>
      </c>
      <c r="T60" s="318">
        <v>0.120431954971827</v>
      </c>
      <c r="U60" s="214">
        <v>-6.9581444022322206E-2</v>
      </c>
      <c r="V60" s="318">
        <v>0.117427738881499</v>
      </c>
      <c r="W60" s="214">
        <v>6.6602224610410197</v>
      </c>
      <c r="X60" s="326">
        <v>3.7563451549075202</v>
      </c>
    </row>
    <row r="61" spans="1:24" ht="13" customHeight="1" x14ac:dyDescent="0.35">
      <c r="A61" s="3" t="s">
        <v>401</v>
      </c>
      <c r="B61" s="171">
        <v>2</v>
      </c>
      <c r="C61" s="214">
        <v>0.14095231469988201</v>
      </c>
      <c r="D61" s="318">
        <v>0.121599912617627</v>
      </c>
      <c r="E61" s="214">
        <v>0.85955592211022402</v>
      </c>
      <c r="F61" s="318">
        <v>0.276318856108556</v>
      </c>
      <c r="G61" s="214">
        <v>-0.88064174781075899</v>
      </c>
      <c r="H61" s="318">
        <v>0.16771536651490901</v>
      </c>
      <c r="I61" s="214">
        <v>9.4952384395521797E-2</v>
      </c>
      <c r="J61" s="318">
        <v>4.7870921525247599E-2</v>
      </c>
      <c r="K61" s="214">
        <v>-7.9716050036224395E-2</v>
      </c>
      <c r="L61" s="318">
        <v>9.7386889202894497E-2</v>
      </c>
      <c r="M61" s="214">
        <v>-0.273741266274379</v>
      </c>
      <c r="N61" s="318">
        <v>0.13795265652254801</v>
      </c>
      <c r="O61" s="214">
        <v>0.48650754816818598</v>
      </c>
      <c r="P61" s="318">
        <v>0.15964763884208499</v>
      </c>
      <c r="Q61" s="214">
        <v>-6.4327523662814995E-2</v>
      </c>
      <c r="R61" s="318">
        <v>0.104379251588056</v>
      </c>
      <c r="S61" s="214">
        <v>7.7931850149415102E-2</v>
      </c>
      <c r="T61" s="318">
        <v>0.11182805389896799</v>
      </c>
      <c r="U61" s="214">
        <v>0.106349534153686</v>
      </c>
      <c r="V61" s="318">
        <v>0.103971684044859</v>
      </c>
      <c r="W61" s="214">
        <v>4.3008115415763903</v>
      </c>
      <c r="X61" s="326">
        <v>1.08199492619987</v>
      </c>
    </row>
    <row r="62" spans="1:24" ht="13" customHeight="1" x14ac:dyDescent="0.35">
      <c r="A62" s="3" t="s">
        <v>402</v>
      </c>
      <c r="B62" s="171">
        <v>2</v>
      </c>
      <c r="C62" s="214">
        <v>-1.28138794708907E-2</v>
      </c>
      <c r="D62" s="318">
        <v>0.12596096831204301</v>
      </c>
      <c r="E62" s="214">
        <v>-0.67469384851305103</v>
      </c>
      <c r="F62" s="318">
        <v>0.151788409291262</v>
      </c>
      <c r="G62" s="214">
        <v>-0.23919272775487199</v>
      </c>
      <c r="H62" s="318">
        <v>0.15277409106754</v>
      </c>
      <c r="I62" s="214">
        <v>-8.4117661974919405E-3</v>
      </c>
      <c r="J62" s="318">
        <v>4.1095814972118498E-2</v>
      </c>
      <c r="K62" s="214">
        <v>0.28541728130612298</v>
      </c>
      <c r="L62" s="318">
        <v>8.4639091738286404E-2</v>
      </c>
      <c r="M62" s="214">
        <v>-0.28427936610700999</v>
      </c>
      <c r="N62" s="318">
        <v>0.108830217936862</v>
      </c>
      <c r="O62" s="214">
        <v>0.315194133956547</v>
      </c>
      <c r="P62" s="318">
        <v>0.13385871595277199</v>
      </c>
      <c r="Q62" s="214">
        <v>-4.39178100374924E-2</v>
      </c>
      <c r="R62" s="318">
        <v>6.2482656225198697E-2</v>
      </c>
      <c r="S62" s="214">
        <v>0.52901800021041601</v>
      </c>
      <c r="T62" s="318">
        <v>0.123012048922391</v>
      </c>
      <c r="U62" s="214">
        <v>-0.29788811016135303</v>
      </c>
      <c r="V62" s="318">
        <v>0.108538692570779</v>
      </c>
      <c r="W62" s="214">
        <v>2.8117625284947598</v>
      </c>
      <c r="X62" s="326">
        <v>0.69536730423257398</v>
      </c>
    </row>
    <row r="63" spans="1:24" ht="13" customHeight="1" x14ac:dyDescent="0.35">
      <c r="A63" s="192" t="s">
        <v>403</v>
      </c>
      <c r="B63" s="172">
        <v>2</v>
      </c>
      <c r="C63" s="215">
        <v>3.2913561077925403E-2</v>
      </c>
      <c r="D63" s="319">
        <v>4.7632811365954202E-2</v>
      </c>
      <c r="E63" s="215">
        <v>-0.131183803236149</v>
      </c>
      <c r="F63" s="319">
        <v>4.8343182573603601E-2</v>
      </c>
      <c r="G63" s="215">
        <v>-2.3099393287198899E-2</v>
      </c>
      <c r="H63" s="319">
        <v>4.56769948847442E-2</v>
      </c>
      <c r="I63" s="215">
        <v>0.14197058296437801</v>
      </c>
      <c r="J63" s="319">
        <v>2.3241288585936999E-2</v>
      </c>
      <c r="K63" s="215">
        <v>0.31646086645560101</v>
      </c>
      <c r="L63" s="319">
        <v>2.9979740461776899E-2</v>
      </c>
      <c r="M63" s="215">
        <v>-0.216343917833177</v>
      </c>
      <c r="N63" s="319">
        <v>3.0690662488009599E-2</v>
      </c>
      <c r="O63" s="215">
        <v>0.232871947392461</v>
      </c>
      <c r="P63" s="319">
        <v>4.0240679358456599E-2</v>
      </c>
      <c r="Q63" s="215">
        <v>-3.1083222402963601E-2</v>
      </c>
      <c r="R63" s="319">
        <v>2.1778720287149798E-2</v>
      </c>
      <c r="S63" s="215">
        <v>-8.4974260650380606E-2</v>
      </c>
      <c r="T63" s="319">
        <v>1.8600925839135501E-2</v>
      </c>
      <c r="U63" s="215">
        <v>2.5017167692300099E-2</v>
      </c>
      <c r="V63" s="319">
        <v>1.8592790991730401E-2</v>
      </c>
      <c r="W63" s="215">
        <v>4.6757631863537297</v>
      </c>
      <c r="X63" s="328">
        <v>0.311914916106802</v>
      </c>
    </row>
    <row r="64" spans="1:24" ht="13" customHeight="1" x14ac:dyDescent="0.35">
      <c r="A64" s="193" t="s">
        <v>404</v>
      </c>
      <c r="B64" s="173">
        <v>2</v>
      </c>
      <c r="C64" s="216">
        <v>9.1119345138601704E-2</v>
      </c>
      <c r="D64" s="320">
        <v>5.4710752171715303E-2</v>
      </c>
      <c r="E64" s="216">
        <v>-0.14853778614784999</v>
      </c>
      <c r="F64" s="320">
        <v>7.1963536560045796E-2</v>
      </c>
      <c r="G64" s="216">
        <v>3.97466262318458E-2</v>
      </c>
      <c r="H64" s="320">
        <v>5.8346725457584701E-2</v>
      </c>
      <c r="I64" s="216">
        <v>0.12950366767148799</v>
      </c>
      <c r="J64" s="320">
        <v>2.97444829185292E-2</v>
      </c>
      <c r="K64" s="216">
        <v>0.194632718515444</v>
      </c>
      <c r="L64" s="320">
        <v>4.2205834374126498E-2</v>
      </c>
      <c r="M64" s="216">
        <v>-0.24697384068925199</v>
      </c>
      <c r="N64" s="320">
        <v>4.5139457538832403E-2</v>
      </c>
      <c r="O64" s="216">
        <v>0.351387449038012</v>
      </c>
      <c r="P64" s="320">
        <v>6.0191014597684799E-2</v>
      </c>
      <c r="Q64" s="216">
        <v>1.9015942446971499E-2</v>
      </c>
      <c r="R64" s="320">
        <v>3.0675945225031101E-2</v>
      </c>
      <c r="S64" s="216">
        <v>-4.9726589182648599E-2</v>
      </c>
      <c r="T64" s="320">
        <v>2.7392101034562501E-2</v>
      </c>
      <c r="U64" s="216">
        <v>1.6227993735160099E-2</v>
      </c>
      <c r="V64" s="320">
        <v>2.6224915245940599E-2</v>
      </c>
      <c r="W64" s="216">
        <v>2.7184422165901099</v>
      </c>
      <c r="X64" s="329">
        <v>0.307208888761976</v>
      </c>
    </row>
    <row r="65" spans="1:24" ht="13" customHeight="1" x14ac:dyDescent="0.35">
      <c r="A65" s="194" t="s">
        <v>405</v>
      </c>
      <c r="B65" s="174">
        <v>2</v>
      </c>
      <c r="C65" s="217">
        <v>8.6766265442968903E-3</v>
      </c>
      <c r="D65" s="321">
        <v>3.3600234350793901E-2</v>
      </c>
      <c r="E65" s="217">
        <v>-0.18671146193194499</v>
      </c>
      <c r="F65" s="321">
        <v>3.7845074360035702E-2</v>
      </c>
      <c r="G65" s="217">
        <v>-2.2513877534218198E-3</v>
      </c>
      <c r="H65" s="321">
        <v>3.3091248382382303E-2</v>
      </c>
      <c r="I65" s="217">
        <v>0.12043297806025199</v>
      </c>
      <c r="J65" s="321">
        <v>1.72946309722216E-2</v>
      </c>
      <c r="K65" s="217">
        <v>0.30626725558704199</v>
      </c>
      <c r="L65" s="321">
        <v>2.2774717027459E-2</v>
      </c>
      <c r="M65" s="217">
        <v>-0.27805193337247902</v>
      </c>
      <c r="N65" s="321">
        <v>2.39904482703381E-2</v>
      </c>
      <c r="O65" s="217">
        <v>0.28230576014762099</v>
      </c>
      <c r="P65" s="321">
        <v>2.9563804006066799E-2</v>
      </c>
      <c r="Q65" s="217">
        <v>-3.7346373344384599E-2</v>
      </c>
      <c r="R65" s="321">
        <v>1.6770780944961199E-2</v>
      </c>
      <c r="S65" s="217">
        <v>-5.5183848720937803E-2</v>
      </c>
      <c r="T65" s="321">
        <v>1.54329655029832E-2</v>
      </c>
      <c r="U65" s="217">
        <v>2.1473277458905701E-2</v>
      </c>
      <c r="V65" s="321">
        <v>1.5119849823632601E-2</v>
      </c>
      <c r="W65" s="217">
        <v>4.5634295158195304</v>
      </c>
      <c r="X65" s="330">
        <v>0.22690179032510899</v>
      </c>
    </row>
    <row r="66" spans="1:24" ht="13" customHeight="1" x14ac:dyDescent="0.35">
      <c r="A66" s="3" t="s">
        <v>406</v>
      </c>
      <c r="B66" s="171">
        <v>2</v>
      </c>
      <c r="C66" s="214">
        <v>-0.20781570078408301</v>
      </c>
      <c r="D66" s="318">
        <v>0.47718450799988199</v>
      </c>
      <c r="E66" s="214">
        <v>0.71267095683971804</v>
      </c>
      <c r="F66" s="318">
        <v>0.30968338859614503</v>
      </c>
      <c r="G66" s="214">
        <v>-9.91543515896431E-2</v>
      </c>
      <c r="H66" s="318">
        <v>0.28799660774046698</v>
      </c>
      <c r="I66" s="214">
        <v>0.15334311147851801</v>
      </c>
      <c r="J66" s="318">
        <v>0.113440868921541</v>
      </c>
      <c r="K66" s="214">
        <v>0.396247542751969</v>
      </c>
      <c r="L66" s="318">
        <v>0.30611519148463001</v>
      </c>
      <c r="M66" s="214">
        <v>-0.45527417086520899</v>
      </c>
      <c r="N66" s="318">
        <v>0.26646343097853298</v>
      </c>
      <c r="O66" s="214">
        <v>2.6983119452556301E-2</v>
      </c>
      <c r="P66" s="318">
        <v>0.30891282670474501</v>
      </c>
      <c r="Q66" s="214">
        <v>-0.116065049598191</v>
      </c>
      <c r="R66" s="318">
        <v>0.23526042020597701</v>
      </c>
      <c r="S66" s="214">
        <v>-0.38745831727907598</v>
      </c>
      <c r="T66" s="318">
        <v>0.13530310631261599</v>
      </c>
      <c r="U66" s="214">
        <v>0.22274980975361899</v>
      </c>
      <c r="V66" s="318">
        <v>0.14193937259730199</v>
      </c>
      <c r="W66" s="214">
        <v>7.4225719760639297</v>
      </c>
      <c r="X66" s="326">
        <v>4.3734746622608496</v>
      </c>
    </row>
    <row r="67" spans="1:24" ht="13" customHeight="1" x14ac:dyDescent="0.35">
      <c r="A67" s="3" t="s">
        <v>407</v>
      </c>
      <c r="B67" s="171">
        <v>2</v>
      </c>
      <c r="C67" s="214">
        <v>0.58301486443626804</v>
      </c>
      <c r="D67" s="318">
        <v>0.28203454818736001</v>
      </c>
      <c r="E67" s="214" t="s">
        <v>889</v>
      </c>
      <c r="F67" s="318" t="s">
        <v>889</v>
      </c>
      <c r="G67" s="214">
        <v>0.39165041709064402</v>
      </c>
      <c r="H67" s="318">
        <v>0.25991234452332201</v>
      </c>
      <c r="I67" s="214">
        <v>1.3191432878584599</v>
      </c>
      <c r="J67" s="318">
        <v>0.51856747816025595</v>
      </c>
      <c r="K67" s="214">
        <v>0.462007725285208</v>
      </c>
      <c r="L67" s="318">
        <v>0.36449634643795498</v>
      </c>
      <c r="M67" s="214">
        <v>-0.22063581413048999</v>
      </c>
      <c r="N67" s="318">
        <v>0.29214439713388501</v>
      </c>
      <c r="O67" s="214">
        <v>0.55774468268826805</v>
      </c>
      <c r="P67" s="318">
        <v>0.37631743484601599</v>
      </c>
      <c r="Q67" s="214">
        <v>6.8180422718667894E-2</v>
      </c>
      <c r="R67" s="318">
        <v>0.15880088144401</v>
      </c>
      <c r="S67" s="214">
        <v>-5.15579915293101E-2</v>
      </c>
      <c r="T67" s="318">
        <v>0.12356398682948901</v>
      </c>
      <c r="U67" s="214">
        <v>6.2244025453347403E-2</v>
      </c>
      <c r="V67" s="318">
        <v>0.25455989373152599</v>
      </c>
      <c r="W67" s="214">
        <v>6.0185070494146098</v>
      </c>
      <c r="X67" s="326">
        <v>2.8194722821534999</v>
      </c>
    </row>
    <row r="68" spans="1:24" ht="13" customHeight="1" x14ac:dyDescent="0.35">
      <c r="A68" s="3" t="s">
        <v>408</v>
      </c>
      <c r="B68" s="171">
        <v>2</v>
      </c>
      <c r="C68" s="214">
        <v>0.19843073116350801</v>
      </c>
      <c r="D68" s="318">
        <v>0.73288350207349395</v>
      </c>
      <c r="E68" s="214">
        <v>-1.0483823333250599</v>
      </c>
      <c r="F68" s="318">
        <v>0.27469481070756202</v>
      </c>
      <c r="G68" s="214">
        <v>0.33159168734599398</v>
      </c>
      <c r="H68" s="318">
        <v>0.309878480986996</v>
      </c>
      <c r="I68" s="214">
        <v>4.6483890990147402E-2</v>
      </c>
      <c r="J68" s="318">
        <v>0.164971544924712</v>
      </c>
      <c r="K68" s="214">
        <v>0.55918980337346702</v>
      </c>
      <c r="L68" s="318">
        <v>0.210148258642046</v>
      </c>
      <c r="M68" s="214">
        <v>-0.40009503055168599</v>
      </c>
      <c r="N68" s="318">
        <v>0.21964807770007999</v>
      </c>
      <c r="O68" s="214">
        <v>-0.46622099699793401</v>
      </c>
      <c r="P68" s="318">
        <v>0.37108565100306301</v>
      </c>
      <c r="Q68" s="214">
        <v>1.59928105485929E-2</v>
      </c>
      <c r="R68" s="318">
        <v>0.168710677261769</v>
      </c>
      <c r="S68" s="214">
        <v>-0.239347214980804</v>
      </c>
      <c r="T68" s="318">
        <v>0.118630200441514</v>
      </c>
      <c r="U68" s="214">
        <v>0.26022995710211499</v>
      </c>
      <c r="V68" s="318">
        <v>0.15218936048926099</v>
      </c>
      <c r="W68" s="214">
        <v>7.9005898782698099</v>
      </c>
      <c r="X68" s="326">
        <v>3.1315708496372099</v>
      </c>
    </row>
    <row r="69" spans="1:24" ht="13" customHeight="1" x14ac:dyDescent="0.35">
      <c r="A69" s="103" t="s">
        <v>409</v>
      </c>
      <c r="B69" s="182">
        <v>2</v>
      </c>
      <c r="C69" s="224">
        <v>-0.22169048346284301</v>
      </c>
      <c r="D69" s="323">
        <v>0.27919037350492898</v>
      </c>
      <c r="E69" s="224">
        <v>-0.518767664875735</v>
      </c>
      <c r="F69" s="323">
        <v>0.39300935945139298</v>
      </c>
      <c r="G69" s="224">
        <v>-0.171511541793891</v>
      </c>
      <c r="H69" s="323">
        <v>0.195603521187553</v>
      </c>
      <c r="I69" s="224">
        <v>0.5513017848906</v>
      </c>
      <c r="J69" s="323">
        <v>0.296502474966296</v>
      </c>
      <c r="K69" s="224">
        <v>-0.24464850361087401</v>
      </c>
      <c r="L69" s="323">
        <v>0.17099451057441301</v>
      </c>
      <c r="M69" s="224">
        <v>-6.6229891203424696E-3</v>
      </c>
      <c r="N69" s="323">
        <v>0.17414744181748101</v>
      </c>
      <c r="O69" s="224">
        <v>0.52715673535925001</v>
      </c>
      <c r="P69" s="323">
        <v>0.20649396475706699</v>
      </c>
      <c r="Q69" s="224">
        <v>0.32057880501311198</v>
      </c>
      <c r="R69" s="323">
        <v>0.120178983677398</v>
      </c>
      <c r="S69" s="224">
        <v>-6.7460599690185294E-2</v>
      </c>
      <c r="T69" s="323">
        <v>0.14134984697969499</v>
      </c>
      <c r="U69" s="224">
        <v>-6.7019770580285604E-2</v>
      </c>
      <c r="V69" s="323">
        <v>0.128582600225497</v>
      </c>
      <c r="W69" s="224">
        <v>7.6610505775825901</v>
      </c>
      <c r="X69" s="331">
        <v>3.1748648522560798</v>
      </c>
    </row>
    <row r="70" spans="1:24" ht="13" customHeight="1" x14ac:dyDescent="0.35">
      <c r="A70" s="3"/>
      <c r="B70" s="175"/>
      <c r="C70" s="214" t="s">
        <v>2586</v>
      </c>
      <c r="D70" s="318" t="s">
        <v>2587</v>
      </c>
      <c r="E70" s="214" t="s">
        <v>2588</v>
      </c>
      <c r="F70" s="318" t="s">
        <v>2589</v>
      </c>
      <c r="G70" s="214" t="s">
        <v>2590</v>
      </c>
      <c r="H70" s="318" t="s">
        <v>2591</v>
      </c>
      <c r="I70" s="214" t="s">
        <v>2592</v>
      </c>
      <c r="J70" s="318" t="s">
        <v>2593</v>
      </c>
      <c r="K70" s="214" t="s">
        <v>2594</v>
      </c>
      <c r="L70" s="318" t="s">
        <v>2595</v>
      </c>
      <c r="M70" s="214" t="s">
        <v>2596</v>
      </c>
      <c r="N70" s="318" t="s">
        <v>2597</v>
      </c>
      <c r="O70" s="214" t="s">
        <v>2598</v>
      </c>
      <c r="P70" s="318" t="s">
        <v>2599</v>
      </c>
      <c r="Q70" s="214" t="s">
        <v>2600</v>
      </c>
      <c r="R70" s="318" t="s">
        <v>2601</v>
      </c>
      <c r="S70" s="214" t="s">
        <v>2602</v>
      </c>
      <c r="T70" s="318" t="s">
        <v>2603</v>
      </c>
      <c r="U70" s="214" t="s">
        <v>2604</v>
      </c>
      <c r="V70" s="318" t="s">
        <v>2605</v>
      </c>
      <c r="W70" s="214" t="s">
        <v>2606</v>
      </c>
      <c r="X70" s="326" t="s">
        <v>2607</v>
      </c>
    </row>
    <row r="71" spans="1:24" ht="13" customHeight="1" x14ac:dyDescent="0.35">
      <c r="A71" s="3" t="s">
        <v>353</v>
      </c>
      <c r="B71" s="175">
        <v>1</v>
      </c>
      <c r="C71" s="214">
        <v>-7.1333568343155407E-2</v>
      </c>
      <c r="D71" s="318">
        <v>0.24117847131655701</v>
      </c>
      <c r="E71" s="214">
        <v>-0.20782067650508901</v>
      </c>
      <c r="F71" s="318">
        <v>0.17448340568221701</v>
      </c>
      <c r="G71" s="214">
        <v>-0.16347500400455001</v>
      </c>
      <c r="H71" s="318">
        <v>0.248617402161703</v>
      </c>
      <c r="I71" s="214">
        <v>1.2825116864409901E-2</v>
      </c>
      <c r="J71" s="318">
        <v>9.8381228561123801E-2</v>
      </c>
      <c r="K71" s="214">
        <v>0.276077119711921</v>
      </c>
      <c r="L71" s="318">
        <v>0.19565474983492301</v>
      </c>
      <c r="M71" s="214">
        <v>-0.32092090739323897</v>
      </c>
      <c r="N71" s="318">
        <v>0.150828198112476</v>
      </c>
      <c r="O71" s="214">
        <v>4.0514992469349503E-2</v>
      </c>
      <c r="P71" s="318">
        <v>0.20685444914210899</v>
      </c>
      <c r="Q71" s="214">
        <v>-0.34246860974393001</v>
      </c>
      <c r="R71" s="318">
        <v>0.15065972949051601</v>
      </c>
      <c r="S71" s="214">
        <v>-0.19994906211458099</v>
      </c>
      <c r="T71" s="318">
        <v>8.2709137233980407E-2</v>
      </c>
      <c r="U71" s="214">
        <v>4.7639335691140698E-2</v>
      </c>
      <c r="V71" s="318">
        <v>8.4835390016109902E-2</v>
      </c>
      <c r="W71" s="214">
        <v>3.5063842093383202</v>
      </c>
      <c r="X71" s="326">
        <v>1.53514106062164</v>
      </c>
    </row>
    <row r="72" spans="1:24" ht="13" customHeight="1" x14ac:dyDescent="0.35">
      <c r="A72" s="3" t="s">
        <v>357</v>
      </c>
      <c r="B72" s="175">
        <v>1</v>
      </c>
      <c r="C72" s="214">
        <v>0.49318653420148001</v>
      </c>
      <c r="D72" s="318">
        <v>0.19033707330604699</v>
      </c>
      <c r="E72" s="214">
        <v>-0.32070917167505902</v>
      </c>
      <c r="F72" s="318">
        <v>7.9107862688036906E-2</v>
      </c>
      <c r="G72" s="214">
        <v>-0.25248513567474701</v>
      </c>
      <c r="H72" s="318">
        <v>0.13292350970294001</v>
      </c>
      <c r="I72" s="214">
        <v>-1.7544813883634301E-2</v>
      </c>
      <c r="J72" s="318">
        <v>8.2846961270695199E-2</v>
      </c>
      <c r="K72" s="214">
        <v>0.42591577391507701</v>
      </c>
      <c r="L72" s="318">
        <v>0.108927944789493</v>
      </c>
      <c r="M72" s="214">
        <v>0.21598783495388199</v>
      </c>
      <c r="N72" s="318">
        <v>9.3902325551607893E-2</v>
      </c>
      <c r="O72" s="214">
        <v>9.9311978419549599E-2</v>
      </c>
      <c r="P72" s="318">
        <v>0.12875586913220799</v>
      </c>
      <c r="Q72" s="214">
        <v>-0.31376257013474501</v>
      </c>
      <c r="R72" s="318">
        <v>0.102105233732532</v>
      </c>
      <c r="S72" s="214">
        <v>-2.3906087989298601E-2</v>
      </c>
      <c r="T72" s="318">
        <v>7.0439524297163103E-2</v>
      </c>
      <c r="U72" s="214">
        <v>-1.70863567908397E-2</v>
      </c>
      <c r="V72" s="318">
        <v>6.9341101428440605E-2</v>
      </c>
      <c r="W72" s="214">
        <v>4.9758215544208104</v>
      </c>
      <c r="X72" s="326">
        <v>1.23750755640699</v>
      </c>
    </row>
    <row r="73" spans="1:24" ht="13" customHeight="1" x14ac:dyDescent="0.35">
      <c r="A73" s="190" t="s">
        <v>359</v>
      </c>
      <c r="B73" s="175">
        <v>1</v>
      </c>
      <c r="C73" s="214">
        <v>0.15996815256750699</v>
      </c>
      <c r="D73" s="318">
        <v>0.149035068760249</v>
      </c>
      <c r="E73" s="214">
        <v>1.1829931807950601E-2</v>
      </c>
      <c r="F73" s="318">
        <v>9.8228491553142797E-2</v>
      </c>
      <c r="G73" s="214">
        <v>-0.162279267139494</v>
      </c>
      <c r="H73" s="318">
        <v>0.125647294329364</v>
      </c>
      <c r="I73" s="214">
        <v>-5.6222184812831102E-2</v>
      </c>
      <c r="J73" s="318">
        <v>6.0935241352750101E-2</v>
      </c>
      <c r="K73" s="214">
        <v>0.11337361436709401</v>
      </c>
      <c r="L73" s="318">
        <v>0.124123953066215</v>
      </c>
      <c r="M73" s="214">
        <v>-3.0518520886718099E-2</v>
      </c>
      <c r="N73" s="318">
        <v>0.136425355731844</v>
      </c>
      <c r="O73" s="214">
        <v>0.20055513696782701</v>
      </c>
      <c r="P73" s="318">
        <v>0.123517312360671</v>
      </c>
      <c r="Q73" s="214">
        <v>-0.38388530670899901</v>
      </c>
      <c r="R73" s="318">
        <v>0.143898703517783</v>
      </c>
      <c r="S73" s="214">
        <v>-3.6377978137374797E-2</v>
      </c>
      <c r="T73" s="318">
        <v>9.2463541100513802E-2</v>
      </c>
      <c r="U73" s="214">
        <v>-6.5511861612712496E-2</v>
      </c>
      <c r="V73" s="318">
        <v>7.8974384199059597E-2</v>
      </c>
      <c r="W73" s="214">
        <v>3.2017718986861299</v>
      </c>
      <c r="X73" s="326">
        <v>1.3183359326166699</v>
      </c>
    </row>
    <row r="74" spans="1:24" ht="13" customHeight="1" x14ac:dyDescent="0.35">
      <c r="A74" s="3" t="s">
        <v>360</v>
      </c>
      <c r="B74" s="175">
        <v>1</v>
      </c>
      <c r="C74" s="214">
        <v>-2.5792785578007901E-2</v>
      </c>
      <c r="D74" s="318">
        <v>0.22672336687275099</v>
      </c>
      <c r="E74" s="214">
        <v>-0.32318324597626402</v>
      </c>
      <c r="F74" s="318">
        <v>0.19846810810120499</v>
      </c>
      <c r="G74" s="214">
        <v>-0.204085165213586</v>
      </c>
      <c r="H74" s="318">
        <v>0.184017401827171</v>
      </c>
      <c r="I74" s="214">
        <v>0.23414914515165899</v>
      </c>
      <c r="J74" s="318">
        <v>3.30211666565048E-2</v>
      </c>
      <c r="K74" s="214">
        <v>0.72020239794922603</v>
      </c>
      <c r="L74" s="318">
        <v>0.17492452336241299</v>
      </c>
      <c r="M74" s="214">
        <v>-0.533825481616097</v>
      </c>
      <c r="N74" s="318">
        <v>0.232457609580416</v>
      </c>
      <c r="O74" s="214">
        <v>-2.4987525119586101E-2</v>
      </c>
      <c r="P74" s="318">
        <v>0.18370448759927299</v>
      </c>
      <c r="Q74" s="214">
        <v>-0.167491310836687</v>
      </c>
      <c r="R74" s="318">
        <v>0.162282925229535</v>
      </c>
      <c r="S74" s="214">
        <v>0.24471036576237901</v>
      </c>
      <c r="T74" s="318">
        <v>8.7789847234162902E-2</v>
      </c>
      <c r="U74" s="214">
        <v>-0.15631462344801</v>
      </c>
      <c r="V74" s="318">
        <v>8.8938956362178398E-2</v>
      </c>
      <c r="W74" s="214">
        <v>5.5518154877836698</v>
      </c>
      <c r="X74" s="326">
        <v>1.4986177071337801</v>
      </c>
    </row>
    <row r="75" spans="1:24" ht="13" customHeight="1" x14ac:dyDescent="0.35">
      <c r="A75" s="3" t="s">
        <v>371</v>
      </c>
      <c r="B75" s="175">
        <v>1</v>
      </c>
      <c r="C75" s="214">
        <v>-0.237977552030779</v>
      </c>
      <c r="D75" s="318">
        <v>0.198523475547979</v>
      </c>
      <c r="E75" s="214">
        <v>-0.21670163862644201</v>
      </c>
      <c r="F75" s="318">
        <v>0.15324711554206299</v>
      </c>
      <c r="G75" s="214">
        <v>1.4974858618586001E-2</v>
      </c>
      <c r="H75" s="318">
        <v>0.15028506326829499</v>
      </c>
      <c r="I75" s="214">
        <v>-0.18405096420096501</v>
      </c>
      <c r="J75" s="318">
        <v>0.281203678453257</v>
      </c>
      <c r="K75" s="214">
        <v>0.19448357232090599</v>
      </c>
      <c r="L75" s="318">
        <v>0.14929574039998</v>
      </c>
      <c r="M75" s="214">
        <v>0.110435456036901</v>
      </c>
      <c r="N75" s="318">
        <v>0.16029826059775801</v>
      </c>
      <c r="O75" s="214">
        <v>-0.131730243271097</v>
      </c>
      <c r="P75" s="318">
        <v>0.16420777410664</v>
      </c>
      <c r="Q75" s="214">
        <v>-0.16451094970357699</v>
      </c>
      <c r="R75" s="318">
        <v>0.149722461336524</v>
      </c>
      <c r="S75" s="214">
        <v>-8.9728563762324492E-3</v>
      </c>
      <c r="T75" s="318">
        <v>9.4185460310508506E-2</v>
      </c>
      <c r="U75" s="214">
        <v>7.0758917379630207E-2</v>
      </c>
      <c r="V75" s="318">
        <v>8.5601700709461298E-2</v>
      </c>
      <c r="W75" s="214">
        <v>1.8193161728710101</v>
      </c>
      <c r="X75" s="326">
        <v>1.3540550191466101</v>
      </c>
    </row>
    <row r="76" spans="1:24" ht="13" customHeight="1" x14ac:dyDescent="0.35">
      <c r="A76" s="3" t="s">
        <v>376</v>
      </c>
      <c r="B76" s="175">
        <v>1</v>
      </c>
      <c r="C76" s="214">
        <v>0.86197361576984199</v>
      </c>
      <c r="D76" s="318">
        <v>0.117339866182715</v>
      </c>
      <c r="E76" s="214">
        <v>-0.55545485041357301</v>
      </c>
      <c r="F76" s="318">
        <v>0.109952079750001</v>
      </c>
      <c r="G76" s="214">
        <v>-0.88082289635699196</v>
      </c>
      <c r="H76" s="318">
        <v>0.102842912556179</v>
      </c>
      <c r="I76" s="214">
        <v>0.129422055962541</v>
      </c>
      <c r="J76" s="318">
        <v>9.5714868292042496E-2</v>
      </c>
      <c r="K76" s="214">
        <v>3.9524850893946799E-2</v>
      </c>
      <c r="L76" s="318">
        <v>0.14086757908371</v>
      </c>
      <c r="M76" s="214">
        <v>-0.49849654645825803</v>
      </c>
      <c r="N76" s="318">
        <v>0.140703490679008</v>
      </c>
      <c r="O76" s="214">
        <v>0.39981976551804699</v>
      </c>
      <c r="P76" s="318">
        <v>0.19425627786850999</v>
      </c>
      <c r="Q76" s="214">
        <v>-0.46140579728975201</v>
      </c>
      <c r="R76" s="318">
        <v>8.8654266534576406E-2</v>
      </c>
      <c r="S76" s="214">
        <v>-0.34517433859604102</v>
      </c>
      <c r="T76" s="318">
        <v>8.1866465138866806E-2</v>
      </c>
      <c r="U76" s="214">
        <v>5.7832142528286001E-2</v>
      </c>
      <c r="V76" s="318">
        <v>8.3555457498792896E-2</v>
      </c>
      <c r="W76" s="214">
        <v>8.1802712390656591</v>
      </c>
      <c r="X76" s="326">
        <v>1.37207880745647</v>
      </c>
    </row>
    <row r="77" spans="1:24" ht="13" customHeight="1" x14ac:dyDescent="0.35">
      <c r="A77" s="3" t="s">
        <v>378</v>
      </c>
      <c r="B77" s="175">
        <v>1</v>
      </c>
      <c r="C77" s="214">
        <v>0.30243347290943501</v>
      </c>
      <c r="D77" s="318">
        <v>0.21589471377136399</v>
      </c>
      <c r="E77" s="214" t="s">
        <v>431</v>
      </c>
      <c r="F77" s="318" t="s">
        <v>431</v>
      </c>
      <c r="G77" s="214">
        <v>-0.55924934711812002</v>
      </c>
      <c r="H77" s="318">
        <v>0.309572940124477</v>
      </c>
      <c r="I77" s="214">
        <v>0.32554737577168802</v>
      </c>
      <c r="J77" s="318">
        <v>0.20303857561439601</v>
      </c>
      <c r="K77" s="214">
        <v>0.110243067421533</v>
      </c>
      <c r="L77" s="318">
        <v>0.212800422486672</v>
      </c>
      <c r="M77" s="214">
        <v>0.206768230330902</v>
      </c>
      <c r="N77" s="318">
        <v>0.30739353175912099</v>
      </c>
      <c r="O77" s="214">
        <v>0.65177363203033101</v>
      </c>
      <c r="P77" s="318">
        <v>0.37399314896902902</v>
      </c>
      <c r="Q77" s="214">
        <v>-0.72716966165118802</v>
      </c>
      <c r="R77" s="318">
        <v>0.13800028656746599</v>
      </c>
      <c r="S77" s="214">
        <v>-0.14312512764598001</v>
      </c>
      <c r="T77" s="318">
        <v>0.12910719831273201</v>
      </c>
      <c r="U77" s="214">
        <v>0.12252466502629</v>
      </c>
      <c r="V77" s="318">
        <v>0.138994375846723</v>
      </c>
      <c r="W77" s="214">
        <v>3.8990342103595799</v>
      </c>
      <c r="X77" s="326">
        <v>1.30414678022252</v>
      </c>
    </row>
    <row r="78" spans="1:24" ht="13" customHeight="1" x14ac:dyDescent="0.35">
      <c r="A78" s="3" t="s">
        <v>384</v>
      </c>
      <c r="B78" s="175">
        <v>1</v>
      </c>
      <c r="C78" s="214">
        <v>-0.16906621252472301</v>
      </c>
      <c r="D78" s="318">
        <v>0.16521014075978199</v>
      </c>
      <c r="E78" s="214">
        <v>-0.949314423899838</v>
      </c>
      <c r="F78" s="318">
        <v>0.22931264085761599</v>
      </c>
      <c r="G78" s="214">
        <v>-0.103030926807765</v>
      </c>
      <c r="H78" s="318">
        <v>0.131861691155438</v>
      </c>
      <c r="I78" s="214">
        <v>3.8638496068730599E-2</v>
      </c>
      <c r="J78" s="318">
        <v>6.9778560672078202E-2</v>
      </c>
      <c r="K78" s="214">
        <v>-0.19816860624291599</v>
      </c>
      <c r="L78" s="318">
        <v>0.15644492001031701</v>
      </c>
      <c r="M78" s="214">
        <v>-0.49654050093384999</v>
      </c>
      <c r="N78" s="318">
        <v>0.143411412657867</v>
      </c>
      <c r="O78" s="214">
        <v>0.37847077426971698</v>
      </c>
      <c r="P78" s="318">
        <v>0.13415989032078299</v>
      </c>
      <c r="Q78" s="214">
        <v>-0.12259937135735501</v>
      </c>
      <c r="R78" s="318">
        <v>0.108719311159531</v>
      </c>
      <c r="S78" s="214">
        <v>9.63721498118046E-2</v>
      </c>
      <c r="T78" s="318">
        <v>0.116547067778769</v>
      </c>
      <c r="U78" s="214">
        <v>-0.133448013344237</v>
      </c>
      <c r="V78" s="318">
        <v>0.11817438786446401</v>
      </c>
      <c r="W78" s="214">
        <v>7.0444021109530102</v>
      </c>
      <c r="X78" s="326">
        <v>1.9472346919974599</v>
      </c>
    </row>
    <row r="79" spans="1:24" ht="13" customHeight="1" x14ac:dyDescent="0.35">
      <c r="A79" s="3" t="s">
        <v>389</v>
      </c>
      <c r="B79" s="175">
        <v>1</v>
      </c>
      <c r="C79" s="214">
        <v>0.119989653680505</v>
      </c>
      <c r="D79" s="318">
        <v>0.18138176917556101</v>
      </c>
      <c r="E79" s="214">
        <v>-0.18098124777361799</v>
      </c>
      <c r="F79" s="318">
        <v>0.20169993700913599</v>
      </c>
      <c r="G79" s="214">
        <v>-0.309534559716929</v>
      </c>
      <c r="H79" s="318">
        <v>0.31137001186194302</v>
      </c>
      <c r="I79" s="214">
        <v>0.13170220229693999</v>
      </c>
      <c r="J79" s="318">
        <v>5.72480616520692E-2</v>
      </c>
      <c r="K79" s="214">
        <v>0.45798889150528499</v>
      </c>
      <c r="L79" s="318">
        <v>0.14145949658470899</v>
      </c>
      <c r="M79" s="214">
        <v>-0.264474284147313</v>
      </c>
      <c r="N79" s="318">
        <v>0.277875270908917</v>
      </c>
      <c r="O79" s="214">
        <v>3.0179149234012399E-2</v>
      </c>
      <c r="P79" s="318">
        <v>0.244179710504345</v>
      </c>
      <c r="Q79" s="214">
        <v>0.59292578177395405</v>
      </c>
      <c r="R79" s="318">
        <v>0.132006036133647</v>
      </c>
      <c r="S79" s="214">
        <v>0.13036343181391399</v>
      </c>
      <c r="T79" s="318">
        <v>0.12706308840616401</v>
      </c>
      <c r="U79" s="214">
        <v>-4.54653827571668E-2</v>
      </c>
      <c r="V79" s="318">
        <v>0.124550826630162</v>
      </c>
      <c r="W79" s="214">
        <v>4.5192191123501599</v>
      </c>
      <c r="X79" s="326">
        <v>1.41454453634111</v>
      </c>
    </row>
    <row r="80" spans="1:24" ht="13" customHeight="1" x14ac:dyDescent="0.35">
      <c r="A80" s="3" t="s">
        <v>394</v>
      </c>
      <c r="B80" s="175">
        <v>1</v>
      </c>
      <c r="C80" s="214">
        <v>0.178545477909131</v>
      </c>
      <c r="D80" s="318">
        <v>0.12776701285379</v>
      </c>
      <c r="E80" s="214">
        <v>0.86625221773223104</v>
      </c>
      <c r="F80" s="318">
        <v>0.119840903784918</v>
      </c>
      <c r="G80" s="214">
        <v>-0.26079990819376098</v>
      </c>
      <c r="H80" s="318">
        <v>0.20184795157441399</v>
      </c>
      <c r="I80" s="214">
        <v>0.3688604323893</v>
      </c>
      <c r="J80" s="318">
        <v>0.102410709147277</v>
      </c>
      <c r="K80" s="214">
        <v>7.6477924590115196E-2</v>
      </c>
      <c r="L80" s="318">
        <v>0.152652338970098</v>
      </c>
      <c r="M80" s="214">
        <v>-2.9842653615140598E-2</v>
      </c>
      <c r="N80" s="318">
        <v>0.16671563959676999</v>
      </c>
      <c r="O80" s="214">
        <v>0.54356614706197304</v>
      </c>
      <c r="P80" s="318">
        <v>0.28295230929014897</v>
      </c>
      <c r="Q80" s="214">
        <v>-1.5762812963114201E-2</v>
      </c>
      <c r="R80" s="318">
        <v>0.156784308597334</v>
      </c>
      <c r="S80" s="214">
        <v>8.2714828205413302E-2</v>
      </c>
      <c r="T80" s="318">
        <v>0.123806892737636</v>
      </c>
      <c r="U80" s="214">
        <v>8.5250866140144502E-2</v>
      </c>
      <c r="V80" s="318">
        <v>0.103090967662578</v>
      </c>
      <c r="W80" s="214">
        <v>2.7495219536105502</v>
      </c>
      <c r="X80" s="326">
        <v>1.22617059394643</v>
      </c>
    </row>
    <row r="81" spans="1:24" ht="13" customHeight="1" x14ac:dyDescent="0.35">
      <c r="A81" s="3" t="s">
        <v>396</v>
      </c>
      <c r="B81" s="175">
        <v>1</v>
      </c>
      <c r="C81" s="214">
        <v>0.26880895074941102</v>
      </c>
      <c r="D81" s="318">
        <v>0.183790552519913</v>
      </c>
      <c r="E81" s="214">
        <v>-0.363632802101506</v>
      </c>
      <c r="F81" s="318">
        <v>0.15596955035257201</v>
      </c>
      <c r="G81" s="214">
        <v>-0.38530968554494299</v>
      </c>
      <c r="H81" s="318">
        <v>0.16129004778979</v>
      </c>
      <c r="I81" s="214">
        <v>3.8638996764098203E-2</v>
      </c>
      <c r="J81" s="318">
        <v>4.9312866378368299E-2</v>
      </c>
      <c r="K81" s="214">
        <v>0.27632232450227801</v>
      </c>
      <c r="L81" s="318">
        <v>0.11688749173122601</v>
      </c>
      <c r="M81" s="214">
        <v>-0.282808018105623</v>
      </c>
      <c r="N81" s="318">
        <v>0.10678733796557</v>
      </c>
      <c r="O81" s="214">
        <v>0.236842577375943</v>
      </c>
      <c r="P81" s="318">
        <v>0.16188618781598399</v>
      </c>
      <c r="Q81" s="214">
        <v>-0.22759099316739301</v>
      </c>
      <c r="R81" s="318">
        <v>0.10071604066797001</v>
      </c>
      <c r="S81" s="214">
        <v>-8.0557840068215397E-2</v>
      </c>
      <c r="T81" s="318">
        <v>7.6663408470691696E-2</v>
      </c>
      <c r="U81" s="214">
        <v>-0.113543764016957</v>
      </c>
      <c r="V81" s="318">
        <v>8.0345417712882602E-2</v>
      </c>
      <c r="W81" s="214">
        <v>4.0071242506158002</v>
      </c>
      <c r="X81" s="326">
        <v>1.0943350538424701</v>
      </c>
    </row>
    <row r="82" spans="1:24" ht="13" customHeight="1" x14ac:dyDescent="0.35">
      <c r="A82" s="3" t="s">
        <v>398</v>
      </c>
      <c r="B82" s="175">
        <v>1</v>
      </c>
      <c r="C82" s="214">
        <v>-0.21508446842347001</v>
      </c>
      <c r="D82" s="318">
        <v>0.19559160935015699</v>
      </c>
      <c r="E82" s="214">
        <v>-0.57800847226962804</v>
      </c>
      <c r="F82" s="318">
        <v>0.254990979000282</v>
      </c>
      <c r="G82" s="214">
        <v>-0.10076332708588299</v>
      </c>
      <c r="H82" s="318">
        <v>0.141493857343783</v>
      </c>
      <c r="I82" s="214">
        <v>2.3672063103094401E-2</v>
      </c>
      <c r="J82" s="318">
        <v>6.0812118228879497E-2</v>
      </c>
      <c r="K82" s="214">
        <v>0.30618039831600402</v>
      </c>
      <c r="L82" s="318">
        <v>0.137174090105181</v>
      </c>
      <c r="M82" s="214">
        <v>-0.50396596819124295</v>
      </c>
      <c r="N82" s="318">
        <v>0.17187492392263401</v>
      </c>
      <c r="O82" s="214">
        <v>6.3597202484805798E-2</v>
      </c>
      <c r="P82" s="318">
        <v>0.14140286165667099</v>
      </c>
      <c r="Q82" s="214">
        <v>-0.132457047431463</v>
      </c>
      <c r="R82" s="318">
        <v>9.2924475039725701E-2</v>
      </c>
      <c r="S82" s="214">
        <v>-2.6793638739917601E-2</v>
      </c>
      <c r="T82" s="318">
        <v>0.14400101215804501</v>
      </c>
      <c r="U82" s="214">
        <v>-1.8960189397103401E-2</v>
      </c>
      <c r="V82" s="318">
        <v>0.14973785827675801</v>
      </c>
      <c r="W82" s="214">
        <v>3.4180758509865199</v>
      </c>
      <c r="X82" s="326">
        <v>1.3474199803214599</v>
      </c>
    </row>
    <row r="83" spans="1:24" ht="13" customHeight="1" x14ac:dyDescent="0.35">
      <c r="A83" s="3" t="s">
        <v>399</v>
      </c>
      <c r="B83" s="175">
        <v>1</v>
      </c>
      <c r="C83" s="214">
        <v>0.39052076855727302</v>
      </c>
      <c r="D83" s="318">
        <v>0.365417692749961</v>
      </c>
      <c r="E83" s="214">
        <v>0.31323275180223797</v>
      </c>
      <c r="F83" s="318">
        <v>0.194970706948323</v>
      </c>
      <c r="G83" s="214">
        <v>0.21777870212724201</v>
      </c>
      <c r="H83" s="318">
        <v>0.30210748873381998</v>
      </c>
      <c r="I83" s="214">
        <v>0.134995365082556</v>
      </c>
      <c r="J83" s="318">
        <v>4.7506571497644902E-2</v>
      </c>
      <c r="K83" s="214">
        <v>0.105559356443583</v>
      </c>
      <c r="L83" s="318">
        <v>0.144307749600709</v>
      </c>
      <c r="M83" s="214">
        <v>-0.632892280395425</v>
      </c>
      <c r="N83" s="318">
        <v>0.17616750469685799</v>
      </c>
      <c r="O83" s="214">
        <v>0.46693978478777398</v>
      </c>
      <c r="P83" s="318">
        <v>0.22527030171312901</v>
      </c>
      <c r="Q83" s="214">
        <v>0.17885754874659801</v>
      </c>
      <c r="R83" s="318">
        <v>0.195085842971741</v>
      </c>
      <c r="S83" s="214">
        <v>1.3782422934418601E-2</v>
      </c>
      <c r="T83" s="318">
        <v>0.113889886473546</v>
      </c>
      <c r="U83" s="214">
        <v>-9.3722897164519203E-2</v>
      </c>
      <c r="V83" s="318">
        <v>0.10626614200107901</v>
      </c>
      <c r="W83" s="214">
        <v>3.2827890875600199</v>
      </c>
      <c r="X83" s="326">
        <v>1.0316302875040799</v>
      </c>
    </row>
    <row r="84" spans="1:24" ht="13" customHeight="1" x14ac:dyDescent="0.35">
      <c r="A84" s="191" t="s">
        <v>410</v>
      </c>
      <c r="B84" s="176">
        <v>1</v>
      </c>
      <c r="C84" s="218">
        <v>0.158016990573079</v>
      </c>
      <c r="D84" s="322">
        <v>6.0534239906507102E-2</v>
      </c>
      <c r="E84" s="218">
        <v>-0.22875650542786799</v>
      </c>
      <c r="F84" s="322">
        <v>5.3524977689599199E-2</v>
      </c>
      <c r="G84" s="218">
        <v>-0.248900199580954</v>
      </c>
      <c r="H84" s="322">
        <v>6.09373914696291E-2</v>
      </c>
      <c r="I84" s="218">
        <v>0.10307128928086801</v>
      </c>
      <c r="J84" s="322">
        <v>3.4772622416275302E-2</v>
      </c>
      <c r="K84" s="218">
        <v>0.232567255943913</v>
      </c>
      <c r="L84" s="322">
        <v>4.4818636220968801E-2</v>
      </c>
      <c r="M84" s="218">
        <v>-0.25254792662787501</v>
      </c>
      <c r="N84" s="322">
        <v>5.4207820202071599E-2</v>
      </c>
      <c r="O84" s="218">
        <v>0.229524852938402</v>
      </c>
      <c r="P84" s="322">
        <v>6.1931748848578702E-2</v>
      </c>
      <c r="Q84" s="218">
        <v>-0.15861964947988799</v>
      </c>
      <c r="R84" s="322">
        <v>3.90373771049084E-2</v>
      </c>
      <c r="S84" s="218">
        <v>-2.1711312750194799E-2</v>
      </c>
      <c r="T84" s="322">
        <v>3.0776089093163601E-2</v>
      </c>
      <c r="U84" s="218">
        <v>-1.6211275012778501E-2</v>
      </c>
      <c r="V84" s="322">
        <v>3.0484413039478402E-2</v>
      </c>
      <c r="W84" s="218">
        <v>4.4128146033262601</v>
      </c>
      <c r="X84" s="327">
        <v>0.39899462640336403</v>
      </c>
    </row>
    <row r="85" spans="1:24" ht="13" customHeight="1" x14ac:dyDescent="0.35">
      <c r="A85" s="3" t="s">
        <v>198</v>
      </c>
      <c r="B85" s="175">
        <v>1</v>
      </c>
      <c r="C85" s="214">
        <v>0.325461220138269</v>
      </c>
      <c r="D85" s="318">
        <v>0.190920242519795</v>
      </c>
      <c r="E85" s="214">
        <v>-0.19976930043229499</v>
      </c>
      <c r="F85" s="318">
        <v>8.3061001819962593E-2</v>
      </c>
      <c r="G85" s="214">
        <v>-0.231981467703746</v>
      </c>
      <c r="H85" s="318">
        <v>0.13302060380804401</v>
      </c>
      <c r="I85" s="214">
        <v>3.9048517811869903E-2</v>
      </c>
      <c r="J85" s="318">
        <v>0.13791782135604</v>
      </c>
      <c r="K85" s="214">
        <v>0.109017887924965</v>
      </c>
      <c r="L85" s="318">
        <v>0.12507662570945099</v>
      </c>
      <c r="M85" s="214">
        <v>0.17860201497085301</v>
      </c>
      <c r="N85" s="318">
        <v>0.11842185821112</v>
      </c>
      <c r="O85" s="214">
        <v>0.4962689419104</v>
      </c>
      <c r="P85" s="318">
        <v>0.14351962091784101</v>
      </c>
      <c r="Q85" s="214">
        <v>-0.26020331139722003</v>
      </c>
      <c r="R85" s="318">
        <v>0.140696486081206</v>
      </c>
      <c r="S85" s="214">
        <v>1.67383643684701E-2</v>
      </c>
      <c r="T85" s="318">
        <v>9.6896896871982496E-2</v>
      </c>
      <c r="U85" s="214">
        <v>4.7674016657224698E-2</v>
      </c>
      <c r="V85" s="318">
        <v>9.2321010063827993E-2</v>
      </c>
      <c r="W85" s="214">
        <v>3.68871992229505</v>
      </c>
      <c r="X85" s="326">
        <v>1.61122413921851</v>
      </c>
    </row>
    <row r="86" spans="1:24" ht="13" customHeight="1" x14ac:dyDescent="0.35">
      <c r="A86" s="3" t="s">
        <v>407</v>
      </c>
      <c r="B86" s="175">
        <v>1</v>
      </c>
      <c r="C86" s="214">
        <v>0.36992705692662398</v>
      </c>
      <c r="D86" s="318">
        <v>0.30252872014437998</v>
      </c>
      <c r="E86" s="214" t="s">
        <v>889</v>
      </c>
      <c r="F86" s="318" t="s">
        <v>889</v>
      </c>
      <c r="G86" s="214">
        <v>-0.13537141200050201</v>
      </c>
      <c r="H86" s="318">
        <v>0.30591825649669602</v>
      </c>
      <c r="I86" s="214">
        <v>0.12501352085564901</v>
      </c>
      <c r="J86" s="318">
        <v>0.42907014611676503</v>
      </c>
      <c r="K86" s="214">
        <v>-4.9762456739293496E-3</v>
      </c>
      <c r="L86" s="318">
        <v>0.229871508179469</v>
      </c>
      <c r="M86" s="214">
        <v>-0.15528890582972199</v>
      </c>
      <c r="N86" s="318">
        <v>0.27040412375166301</v>
      </c>
      <c r="O86" s="214">
        <v>0.40333876182565198</v>
      </c>
      <c r="P86" s="318">
        <v>0.36450866107484903</v>
      </c>
      <c r="Q86" s="214">
        <v>-0.49936260084783002</v>
      </c>
      <c r="R86" s="318">
        <v>0.16525416905062601</v>
      </c>
      <c r="S86" s="214">
        <v>-0.18584263863445499</v>
      </c>
      <c r="T86" s="318">
        <v>0.109723095237482</v>
      </c>
      <c r="U86" s="214">
        <v>5.70587094171882E-2</v>
      </c>
      <c r="V86" s="318">
        <v>0.118388923231426</v>
      </c>
      <c r="W86" s="214">
        <v>3.85058612281341</v>
      </c>
      <c r="X86" s="326">
        <v>1.7876899904039201</v>
      </c>
    </row>
    <row r="87" spans="1:24" ht="13" customHeight="1" x14ac:dyDescent="0.35">
      <c r="A87" s="103" t="s">
        <v>408</v>
      </c>
      <c r="B87" s="184">
        <v>1</v>
      </c>
      <c r="C87" s="224">
        <v>-0.123900301611018</v>
      </c>
      <c r="D87" s="323">
        <v>0.30812468708905</v>
      </c>
      <c r="E87" s="224">
        <v>-0.51246898257909401</v>
      </c>
      <c r="F87" s="323">
        <v>0.66861272848832198</v>
      </c>
      <c r="G87" s="224">
        <v>-0.21052299357548501</v>
      </c>
      <c r="H87" s="323">
        <v>0.182698233120174</v>
      </c>
      <c r="I87" s="224">
        <v>0.84061520823163804</v>
      </c>
      <c r="J87" s="323">
        <v>0.25823839369753399</v>
      </c>
      <c r="K87" s="224">
        <v>0.20432418971694899</v>
      </c>
      <c r="L87" s="323">
        <v>0.27733370967385601</v>
      </c>
      <c r="M87" s="224">
        <v>-0.31080789232789902</v>
      </c>
      <c r="N87" s="323">
        <v>0.28409466325197302</v>
      </c>
      <c r="O87" s="224">
        <v>0.521694145206959</v>
      </c>
      <c r="P87" s="323">
        <v>0.27758954508497402</v>
      </c>
      <c r="Q87" s="224">
        <v>-0.45445213561204501</v>
      </c>
      <c r="R87" s="323">
        <v>0.25238254933800802</v>
      </c>
      <c r="S87" s="224">
        <v>-0.176770695548328</v>
      </c>
      <c r="T87" s="323">
        <v>8.1309577143184097E-2</v>
      </c>
      <c r="U87" s="224">
        <v>0.164570685033504</v>
      </c>
      <c r="V87" s="323">
        <v>9.6693886215733493E-2</v>
      </c>
      <c r="W87" s="224">
        <v>7.5248148697941097</v>
      </c>
      <c r="X87" s="331">
        <v>2.7683347031322301</v>
      </c>
    </row>
    <row r="88" spans="1:24" ht="13" customHeight="1" x14ac:dyDescent="0.35">
      <c r="A88" s="3"/>
      <c r="B88" s="111"/>
      <c r="C88" s="214" t="s">
        <v>2586</v>
      </c>
      <c r="D88" s="318" t="s">
        <v>2587</v>
      </c>
      <c r="E88" s="214" t="s">
        <v>2588</v>
      </c>
      <c r="F88" s="318" t="s">
        <v>2589</v>
      </c>
      <c r="G88" s="214" t="s">
        <v>2590</v>
      </c>
      <c r="H88" s="318" t="s">
        <v>2591</v>
      </c>
      <c r="I88" s="214" t="s">
        <v>2592</v>
      </c>
      <c r="J88" s="318" t="s">
        <v>2593</v>
      </c>
      <c r="K88" s="214" t="s">
        <v>2594</v>
      </c>
      <c r="L88" s="318" t="s">
        <v>2595</v>
      </c>
      <c r="M88" s="214" t="s">
        <v>2596</v>
      </c>
      <c r="N88" s="318" t="s">
        <v>2597</v>
      </c>
      <c r="O88" s="214" t="s">
        <v>2598</v>
      </c>
      <c r="P88" s="318" t="s">
        <v>2599</v>
      </c>
      <c r="Q88" s="214" t="s">
        <v>2600</v>
      </c>
      <c r="R88" s="318" t="s">
        <v>2601</v>
      </c>
      <c r="S88" s="214" t="s">
        <v>2602</v>
      </c>
      <c r="T88" s="318" t="s">
        <v>2603</v>
      </c>
      <c r="U88" s="214" t="s">
        <v>2604</v>
      </c>
      <c r="V88" s="318" t="s">
        <v>2605</v>
      </c>
      <c r="W88" s="214" t="s">
        <v>2606</v>
      </c>
      <c r="X88" s="326" t="s">
        <v>2607</v>
      </c>
    </row>
    <row r="89" spans="1:24" ht="13" customHeight="1" x14ac:dyDescent="0.35">
      <c r="A89" s="3" t="s">
        <v>365</v>
      </c>
      <c r="B89" s="111">
        <v>3</v>
      </c>
      <c r="C89" s="214" t="s">
        <v>431</v>
      </c>
      <c r="D89" s="318" t="s">
        <v>431</v>
      </c>
      <c r="E89" s="214">
        <v>0.63112341359322599</v>
      </c>
      <c r="F89" s="318">
        <v>0.19732171882142299</v>
      </c>
      <c r="G89" s="214">
        <v>-0.20242203510621801</v>
      </c>
      <c r="H89" s="318">
        <v>0.154651606852451</v>
      </c>
      <c r="I89" s="214">
        <v>0.25004261020496799</v>
      </c>
      <c r="J89" s="318">
        <v>0.148005501514552</v>
      </c>
      <c r="K89" s="214">
        <v>0.62563426973640002</v>
      </c>
      <c r="L89" s="318">
        <v>0.219162320058604</v>
      </c>
      <c r="M89" s="214">
        <v>-0.24326778791654399</v>
      </c>
      <c r="N89" s="318">
        <v>0.14576544942962599</v>
      </c>
      <c r="O89" s="214">
        <v>0.37369017334898202</v>
      </c>
      <c r="P89" s="318">
        <v>0.19330634246299799</v>
      </c>
      <c r="Q89" s="214">
        <v>-0.25771171826364297</v>
      </c>
      <c r="R89" s="318">
        <v>8.9295341698990505E-2</v>
      </c>
      <c r="S89" s="214">
        <v>0.115773098692991</v>
      </c>
      <c r="T89" s="318">
        <v>7.6675493759361807E-2</v>
      </c>
      <c r="U89" s="214">
        <v>-0.136574168776043</v>
      </c>
      <c r="V89" s="318">
        <v>7.4117045153442307E-2</v>
      </c>
      <c r="W89" s="214">
        <v>3.4282191969058302</v>
      </c>
      <c r="X89" s="326">
        <v>1.13984619763003</v>
      </c>
    </row>
    <row r="90" spans="1:24" ht="13" customHeight="1" x14ac:dyDescent="0.35">
      <c r="A90" s="3" t="s">
        <v>368</v>
      </c>
      <c r="B90" s="111">
        <v>3</v>
      </c>
      <c r="C90" s="214">
        <v>-0.89526517059183497</v>
      </c>
      <c r="D90" s="318">
        <v>0.55423984216330902</v>
      </c>
      <c r="E90" s="214">
        <v>0.223205773259184</v>
      </c>
      <c r="F90" s="318">
        <v>0.39467118568537402</v>
      </c>
      <c r="G90" s="214">
        <v>-1.5030145236080501E-2</v>
      </c>
      <c r="H90" s="318">
        <v>0.24573328705264899</v>
      </c>
      <c r="I90" s="214">
        <v>-0.137448009853021</v>
      </c>
      <c r="J90" s="318">
        <v>0.289935329265817</v>
      </c>
      <c r="K90" s="214">
        <v>0.37461811412687801</v>
      </c>
      <c r="L90" s="318">
        <v>0.32122763989615999</v>
      </c>
      <c r="M90" s="214">
        <v>0.46654137256272299</v>
      </c>
      <c r="N90" s="318">
        <v>0.13833438897494699</v>
      </c>
      <c r="O90" s="214">
        <v>-7.5088532180462297E-2</v>
      </c>
      <c r="P90" s="318">
        <v>0.24761977132108301</v>
      </c>
      <c r="Q90" s="214">
        <v>7.3095871257272099E-2</v>
      </c>
      <c r="R90" s="318">
        <v>0.122500171571436</v>
      </c>
      <c r="S90" s="214">
        <v>3.4488733194844703E-2</v>
      </c>
      <c r="T90" s="318">
        <v>9.4173403512913506E-2</v>
      </c>
      <c r="U90" s="214">
        <v>0.120382874754311</v>
      </c>
      <c r="V90" s="318">
        <v>0.12090973294402001</v>
      </c>
      <c r="W90" s="214">
        <v>3.9671138662238699</v>
      </c>
      <c r="X90" s="326">
        <v>1.6395928652934799</v>
      </c>
    </row>
    <row r="91" spans="1:24" ht="13" customHeight="1" x14ac:dyDescent="0.35">
      <c r="A91" s="3" t="s">
        <v>68</v>
      </c>
      <c r="B91" s="111">
        <v>3</v>
      </c>
      <c r="C91" s="214">
        <v>-0.492371477035625</v>
      </c>
      <c r="D91" s="318">
        <v>0.23852425094399601</v>
      </c>
      <c r="E91" s="214">
        <v>0.21211564351426701</v>
      </c>
      <c r="F91" s="318">
        <v>0.157004424342014</v>
      </c>
      <c r="G91" s="214">
        <v>9.2574652572799294E-3</v>
      </c>
      <c r="H91" s="318">
        <v>0.198822395498954</v>
      </c>
      <c r="I91" s="214">
        <v>-0.175991556407673</v>
      </c>
      <c r="J91" s="318">
        <v>0.34129022864616598</v>
      </c>
      <c r="K91" s="214">
        <v>0.377982385337922</v>
      </c>
      <c r="L91" s="318">
        <v>0.17722385800509399</v>
      </c>
      <c r="M91" s="214">
        <v>-9.2238614331341701E-2</v>
      </c>
      <c r="N91" s="318">
        <v>0.14665549376218701</v>
      </c>
      <c r="O91" s="214">
        <v>-3.2910171932269902E-2</v>
      </c>
      <c r="P91" s="318">
        <v>0.21618738521467901</v>
      </c>
      <c r="Q91" s="214">
        <v>3.7422536910895803E-2</v>
      </c>
      <c r="R91" s="318">
        <v>8.3850332935648003E-2</v>
      </c>
      <c r="S91" s="214">
        <v>-0.135472880077119</v>
      </c>
      <c r="T91" s="318">
        <v>7.2400045166555196E-2</v>
      </c>
      <c r="U91" s="214">
        <v>8.4315077015543693E-2</v>
      </c>
      <c r="V91" s="318">
        <v>7.7772489615234697E-2</v>
      </c>
      <c r="W91" s="214">
        <v>3.5692409466563002</v>
      </c>
      <c r="X91" s="326">
        <v>1.3749517143780901</v>
      </c>
    </row>
    <row r="92" spans="1:24" ht="13" customHeight="1" x14ac:dyDescent="0.35">
      <c r="A92" s="3" t="s">
        <v>387</v>
      </c>
      <c r="B92" s="111">
        <v>3</v>
      </c>
      <c r="C92" s="214">
        <v>-0.39772100252303599</v>
      </c>
      <c r="D92" s="318">
        <v>0.461750698573622</v>
      </c>
      <c r="E92" s="214">
        <v>1.3030560303620301E-2</v>
      </c>
      <c r="F92" s="318">
        <v>0.17546609500997801</v>
      </c>
      <c r="G92" s="214">
        <v>0.22508169672473199</v>
      </c>
      <c r="H92" s="318">
        <v>0.114949810363591</v>
      </c>
      <c r="I92" s="214">
        <v>-2.1146152854235999E-2</v>
      </c>
      <c r="J92" s="318">
        <v>0.162820137931004</v>
      </c>
      <c r="K92" s="214">
        <v>0.39425124353062402</v>
      </c>
      <c r="L92" s="318">
        <v>9.9054739624751698E-2</v>
      </c>
      <c r="M92" s="214">
        <v>-0.43442660541137401</v>
      </c>
      <c r="N92" s="318">
        <v>0.114350010478609</v>
      </c>
      <c r="O92" s="214">
        <v>0.55827607095853404</v>
      </c>
      <c r="P92" s="318">
        <v>0.12094971857334599</v>
      </c>
      <c r="Q92" s="214">
        <v>-1.14132847451746E-2</v>
      </c>
      <c r="R92" s="318">
        <v>8.94463628245772E-2</v>
      </c>
      <c r="S92" s="214">
        <v>0.131448551439723</v>
      </c>
      <c r="T92" s="318">
        <v>8.4532385468740201E-2</v>
      </c>
      <c r="U92" s="214">
        <v>-0.242700907520188</v>
      </c>
      <c r="V92" s="318">
        <v>7.9197910462207505E-2</v>
      </c>
      <c r="W92" s="214">
        <v>4.1274866331214399</v>
      </c>
      <c r="X92" s="326">
        <v>0.95759761464205595</v>
      </c>
    </row>
    <row r="93" spans="1:24" ht="13" customHeight="1" x14ac:dyDescent="0.35">
      <c r="A93" s="3" t="s">
        <v>389</v>
      </c>
      <c r="B93" s="111">
        <v>3</v>
      </c>
      <c r="C93" s="214">
        <v>1.4932808494975299E-2</v>
      </c>
      <c r="D93" s="318">
        <v>0.20830327863912801</v>
      </c>
      <c r="E93" s="214">
        <v>-0.49886741094537601</v>
      </c>
      <c r="F93" s="318">
        <v>0.17140326238023801</v>
      </c>
      <c r="G93" s="214">
        <v>0.140504524109094</v>
      </c>
      <c r="H93" s="318">
        <v>0.24090897870762601</v>
      </c>
      <c r="I93" s="214">
        <v>8.9276960293326393E-2</v>
      </c>
      <c r="J93" s="318">
        <v>4.9893829104971803E-2</v>
      </c>
      <c r="K93" s="214">
        <v>0.41117491109634602</v>
      </c>
      <c r="L93" s="318">
        <v>0.125066413950851</v>
      </c>
      <c r="M93" s="214">
        <v>-0.77714865763126495</v>
      </c>
      <c r="N93" s="318">
        <v>0.199455752450894</v>
      </c>
      <c r="O93" s="214">
        <v>0.25088634010034899</v>
      </c>
      <c r="P93" s="318">
        <v>0.19229536573981201</v>
      </c>
      <c r="Q93" s="214">
        <v>0.455225805115474</v>
      </c>
      <c r="R93" s="318">
        <v>0.13315924094630299</v>
      </c>
      <c r="S93" s="214">
        <v>-9.2040503025079906E-2</v>
      </c>
      <c r="T93" s="318">
        <v>0.13976481067266899</v>
      </c>
      <c r="U93" s="214">
        <v>0.159732159916713</v>
      </c>
      <c r="V93" s="318">
        <v>0.12946304423369701</v>
      </c>
      <c r="W93" s="214">
        <v>3.8506146053489001</v>
      </c>
      <c r="X93" s="326">
        <v>1.03822583498309</v>
      </c>
    </row>
    <row r="94" spans="1:24" ht="13" customHeight="1" x14ac:dyDescent="0.35">
      <c r="A94" s="3" t="s">
        <v>394</v>
      </c>
      <c r="B94" s="111">
        <v>3</v>
      </c>
      <c r="C94" s="214">
        <v>-0.169634128609461</v>
      </c>
      <c r="D94" s="318">
        <v>0.22696942105774401</v>
      </c>
      <c r="E94" s="214">
        <v>-0.227292600055545</v>
      </c>
      <c r="F94" s="318">
        <v>0.22270747818116601</v>
      </c>
      <c r="G94" s="214">
        <v>0.170250570597173</v>
      </c>
      <c r="H94" s="318">
        <v>0.15479231347463601</v>
      </c>
      <c r="I94" s="214">
        <v>0.20018276159436801</v>
      </c>
      <c r="J94" s="318">
        <v>9.4429497323315403E-2</v>
      </c>
      <c r="K94" s="214">
        <v>0.15460339531206199</v>
      </c>
      <c r="L94" s="318">
        <v>0.164677733487641</v>
      </c>
      <c r="M94" s="214">
        <v>-6.0828238112825103E-2</v>
      </c>
      <c r="N94" s="318">
        <v>0.15080096594231801</v>
      </c>
      <c r="O94" s="214">
        <v>0.29348441454767199</v>
      </c>
      <c r="P94" s="318">
        <v>0.24861110067279199</v>
      </c>
      <c r="Q94" s="214">
        <v>-0.13141587143884301</v>
      </c>
      <c r="R94" s="318">
        <v>0.12480090352303801</v>
      </c>
      <c r="S94" s="214">
        <v>0.161441905612659</v>
      </c>
      <c r="T94" s="318">
        <v>0.11032598331155399</v>
      </c>
      <c r="U94" s="214">
        <v>-0.16381177025701901</v>
      </c>
      <c r="V94" s="318">
        <v>9.3473230056269396E-2</v>
      </c>
      <c r="W94" s="214">
        <v>1.90625650020054</v>
      </c>
      <c r="X94" s="326">
        <v>0.91170300112738301</v>
      </c>
    </row>
    <row r="95" spans="1:24" ht="13" customHeight="1" x14ac:dyDescent="0.35">
      <c r="A95" s="3" t="s">
        <v>398</v>
      </c>
      <c r="B95" s="111">
        <v>3</v>
      </c>
      <c r="C95" s="214">
        <v>-0.87957216989730702</v>
      </c>
      <c r="D95" s="318">
        <v>7.6258653345003896E-2</v>
      </c>
      <c r="E95" s="214">
        <v>-0.81052103147836896</v>
      </c>
      <c r="F95" s="318">
        <v>0.17600085984819699</v>
      </c>
      <c r="G95" s="214">
        <v>-3.1942974729915301E-2</v>
      </c>
      <c r="H95" s="318">
        <v>0.111216768735722</v>
      </c>
      <c r="I95" s="214">
        <v>8.5279177204660106E-2</v>
      </c>
      <c r="J95" s="318">
        <v>4.8789036617905901E-2</v>
      </c>
      <c r="K95" s="214">
        <v>0.38661824747343698</v>
      </c>
      <c r="L95" s="318">
        <v>9.3224118837712505E-2</v>
      </c>
      <c r="M95" s="214">
        <v>-0.47959123033279299</v>
      </c>
      <c r="N95" s="318">
        <v>0.10594213323641601</v>
      </c>
      <c r="O95" s="214">
        <v>8.1890948991678494E-2</v>
      </c>
      <c r="P95" s="318">
        <v>9.4015023413148505E-2</v>
      </c>
      <c r="Q95" s="214">
        <v>-0.45401838000266598</v>
      </c>
      <c r="R95" s="318">
        <v>7.7400692785453196E-2</v>
      </c>
      <c r="S95" s="214">
        <v>-9.6474431826309701E-2</v>
      </c>
      <c r="T95" s="318">
        <v>0.113756730677792</v>
      </c>
      <c r="U95" s="214">
        <v>-6.5056579665228797E-3</v>
      </c>
      <c r="V95" s="318">
        <v>0.104607382071713</v>
      </c>
      <c r="W95" s="214">
        <v>5.3933965096085004</v>
      </c>
      <c r="X95" s="326">
        <v>1.0705527620975099</v>
      </c>
    </row>
    <row r="96" spans="1:24" ht="13" customHeight="1" x14ac:dyDescent="0.35">
      <c r="A96" s="3" t="s">
        <v>399</v>
      </c>
      <c r="B96" s="111">
        <v>3</v>
      </c>
      <c r="C96" s="214">
        <v>0.286663399110896</v>
      </c>
      <c r="D96" s="318">
        <v>0.19846269143189799</v>
      </c>
      <c r="E96" s="214">
        <v>0.55772901284848297</v>
      </c>
      <c r="F96" s="318">
        <v>0.18708893948014299</v>
      </c>
      <c r="G96" s="214">
        <v>0.45931844119975201</v>
      </c>
      <c r="H96" s="318">
        <v>0.194620814872665</v>
      </c>
      <c r="I96" s="214">
        <v>7.0595626352531804E-2</v>
      </c>
      <c r="J96" s="318">
        <v>4.5374198426131197E-2</v>
      </c>
      <c r="K96" s="214">
        <v>-0.13474666533077301</v>
      </c>
      <c r="L96" s="318">
        <v>0.20709620186145</v>
      </c>
      <c r="M96" s="214">
        <v>-0.42088562976155502</v>
      </c>
      <c r="N96" s="318">
        <v>0.17824442401940099</v>
      </c>
      <c r="O96" s="214">
        <v>0.307263212517283</v>
      </c>
      <c r="P96" s="318">
        <v>0.18338380150252101</v>
      </c>
      <c r="Q96" s="214">
        <v>-0.145675176773889</v>
      </c>
      <c r="R96" s="318">
        <v>0.128325179747729</v>
      </c>
      <c r="S96" s="214">
        <v>-6.5651240122413093E-2</v>
      </c>
      <c r="T96" s="318">
        <v>0.177137717365279</v>
      </c>
      <c r="U96" s="214">
        <v>0.130068021828978</v>
      </c>
      <c r="V96" s="318">
        <v>0.16683829775970299</v>
      </c>
      <c r="W96" s="214">
        <v>4.9624933901539601</v>
      </c>
      <c r="X96" s="326">
        <v>1.97439875859283</v>
      </c>
    </row>
    <row r="97" spans="1:24" ht="13" customHeight="1" x14ac:dyDescent="0.35">
      <c r="A97" s="195" t="s">
        <v>411</v>
      </c>
      <c r="B97" s="187">
        <v>3</v>
      </c>
      <c r="C97" s="228">
        <v>-0.36185253443591298</v>
      </c>
      <c r="D97" s="325">
        <v>0.12099903226551099</v>
      </c>
      <c r="E97" s="228">
        <v>1.25654201299365E-2</v>
      </c>
      <c r="F97" s="325">
        <v>7.85708496383868E-2</v>
      </c>
      <c r="G97" s="228">
        <v>9.4377192851977001E-2</v>
      </c>
      <c r="H97" s="325">
        <v>6.4866449254026098E-2</v>
      </c>
      <c r="I97" s="228">
        <v>4.50989270668656E-2</v>
      </c>
      <c r="J97" s="325">
        <v>6.4323772486913205E-2</v>
      </c>
      <c r="K97" s="228">
        <v>0.32376698766036199</v>
      </c>
      <c r="L97" s="325">
        <v>6.6939734255280298E-2</v>
      </c>
      <c r="M97" s="228">
        <v>-0.25523067386687198</v>
      </c>
      <c r="N97" s="325">
        <v>5.3104564741878697E-2</v>
      </c>
      <c r="O97" s="228">
        <v>0.219686557043971</v>
      </c>
      <c r="P97" s="325">
        <v>6.8613744919259603E-2</v>
      </c>
      <c r="Q97" s="228">
        <v>-5.4311277242571697E-2</v>
      </c>
      <c r="R97" s="325">
        <v>3.8278655159128198E-2</v>
      </c>
      <c r="S97" s="228">
        <v>6.6891542361619902E-3</v>
      </c>
      <c r="T97" s="325">
        <v>4.0148093352438699E-2</v>
      </c>
      <c r="U97" s="228">
        <v>-6.8867963755281899E-3</v>
      </c>
      <c r="V97" s="325">
        <v>3.8872591486496001E-2</v>
      </c>
      <c r="W97" s="228">
        <v>3.9006027060274202</v>
      </c>
      <c r="X97" s="333">
        <v>0.46348625329653198</v>
      </c>
    </row>
    <row r="99" spans="1:24" x14ac:dyDescent="0.35">
      <c r="A99" s="201" t="s">
        <v>712</v>
      </c>
    </row>
    <row r="100" spans="1:24" x14ac:dyDescent="0.35">
      <c r="A100" s="201" t="s">
        <v>562</v>
      </c>
    </row>
    <row r="101" spans="1:24" x14ac:dyDescent="0.35">
      <c r="A101" s="201" t="s">
        <v>563</v>
      </c>
    </row>
    <row r="102" spans="1:24" x14ac:dyDescent="0.35">
      <c r="A102" s="201" t="s">
        <v>647</v>
      </c>
    </row>
    <row r="103" spans="1:24" x14ac:dyDescent="0.35">
      <c r="A103" s="201" t="s">
        <v>565</v>
      </c>
    </row>
    <row r="104" spans="1:24" x14ac:dyDescent="0.35">
      <c r="A104" s="201" t="s">
        <v>648</v>
      </c>
    </row>
    <row r="105" spans="1:24" x14ac:dyDescent="0.35">
      <c r="A105" s="201" t="s">
        <v>649</v>
      </c>
    </row>
    <row r="106" spans="1:24" x14ac:dyDescent="0.35">
      <c r="A106" s="201" t="s">
        <v>650</v>
      </c>
    </row>
    <row r="107" spans="1:24" x14ac:dyDescent="0.35">
      <c r="A107" s="201" t="s">
        <v>651</v>
      </c>
    </row>
    <row r="108" spans="1:24" x14ac:dyDescent="0.35">
      <c r="A108" s="201" t="s">
        <v>652</v>
      </c>
    </row>
    <row r="109" spans="1:24" x14ac:dyDescent="0.35">
      <c r="A109" s="201" t="s">
        <v>412</v>
      </c>
    </row>
    <row r="110" spans="1:24" x14ac:dyDescent="0.35">
      <c r="A110" s="201" t="s">
        <v>413</v>
      </c>
    </row>
    <row r="111" spans="1:24" x14ac:dyDescent="0.35">
      <c r="A111" s="201" t="s">
        <v>414</v>
      </c>
    </row>
    <row r="112" spans="1:24" x14ac:dyDescent="0.35">
      <c r="A112" s="201" t="s">
        <v>415</v>
      </c>
    </row>
    <row r="113" spans="1:1" x14ac:dyDescent="0.35">
      <c r="A113" s="170" t="str">
        <f>HYPERLINK("https://oecdcode.org/disclaimers/cyprus.html", "Information on data for Cyprus: https://oecdcode.org/disclaimers/cyprus.html")</f>
        <v>Information on data for Cyprus: https://oecdcode.org/disclaimers/cyprus.html</v>
      </c>
    </row>
    <row r="114" spans="1:1" x14ac:dyDescent="0.35">
      <c r="A114" s="201" t="s">
        <v>416</v>
      </c>
    </row>
  </sheetData>
  <mergeCells count="13">
    <mergeCell ref="W8:X9"/>
    <mergeCell ref="B8:B10"/>
    <mergeCell ref="C8:V8"/>
    <mergeCell ref="C9:D9"/>
    <mergeCell ref="E9:F9"/>
    <mergeCell ref="G9:H9"/>
    <mergeCell ref="I9:J9"/>
    <mergeCell ref="K9:L9"/>
    <mergeCell ref="M9:N9"/>
    <mergeCell ref="O9:P9"/>
    <mergeCell ref="Q9:R9"/>
    <mergeCell ref="S9:T9"/>
    <mergeCell ref="U9:V9"/>
  </mergeCells>
  <conditionalFormatting sqref="C1:C200">
    <cfRule type="expression" dxfId="91" priority="10">
      <formula>ABS(C1/D1)&gt;1.95996398454005</formula>
    </cfRule>
  </conditionalFormatting>
  <conditionalFormatting sqref="E1:E200">
    <cfRule type="expression" dxfId="90" priority="9">
      <formula>ABS(E1/F1)&gt;1.95996398454005</formula>
    </cfRule>
  </conditionalFormatting>
  <conditionalFormatting sqref="G1:G200">
    <cfRule type="expression" dxfId="89" priority="8">
      <formula>ABS(G1/H1)&gt;1.95996398454005</formula>
    </cfRule>
  </conditionalFormatting>
  <conditionalFormatting sqref="I1:I200">
    <cfRule type="expression" dxfId="88" priority="7">
      <formula>ABS(I1/J1)&gt;1.95996398454005</formula>
    </cfRule>
  </conditionalFormatting>
  <conditionalFormatting sqref="K1:K200">
    <cfRule type="expression" dxfId="87" priority="6">
      <formula>ABS(K1/L1)&gt;1.95996398454005</formula>
    </cfRule>
  </conditionalFormatting>
  <conditionalFormatting sqref="M1:M200">
    <cfRule type="expression" dxfId="86" priority="5">
      <formula>ABS(M1/N1)&gt;1.95996398454005</formula>
    </cfRule>
  </conditionalFormatting>
  <conditionalFormatting sqref="O1:O200">
    <cfRule type="expression" dxfId="85" priority="4">
      <formula>ABS(O1/P1)&gt;1.95996398454005</formula>
    </cfRule>
  </conditionalFormatting>
  <conditionalFormatting sqref="Q1:Q200">
    <cfRule type="expression" dxfId="84" priority="3">
      <formula>ABS(Q1/R1)&gt;1.95996398454005</formula>
    </cfRule>
  </conditionalFormatting>
  <conditionalFormatting sqref="S1:S200">
    <cfRule type="expression" dxfId="83" priority="2">
      <formula>ABS(S1/T1)&gt;1.95996398454005</formula>
    </cfRule>
  </conditionalFormatting>
  <conditionalFormatting sqref="U1:U200">
    <cfRule type="expression" dxfId="82" priority="1">
      <formula>ABS(U1/V1)&gt;1.95996398454005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T111"/>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321</v>
      </c>
    </row>
    <row r="2" spans="1:46" x14ac:dyDescent="0.35">
      <c r="A2" s="23" t="s">
        <v>322</v>
      </c>
    </row>
    <row r="3" spans="1:46" x14ac:dyDescent="0.35">
      <c r="A3" s="41" t="s">
        <v>502</v>
      </c>
    </row>
    <row r="4" spans="1:46" x14ac:dyDescent="0.35">
      <c r="A4" s="168" t="str">
        <f>HYPERLINK("#'TOC'!A1", "Back to TOC")</f>
        <v>Back to TOC</v>
      </c>
    </row>
    <row r="7" spans="1:46" ht="16" customHeight="1" x14ac:dyDescent="0.35">
      <c r="B7" s="334" t="s">
        <v>344</v>
      </c>
      <c r="C7" s="337" t="s">
        <v>715</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1202</v>
      </c>
      <c r="D11" s="186" t="s">
        <v>1203</v>
      </c>
      <c r="E11" s="54" t="s">
        <v>2608</v>
      </c>
      <c r="F11" s="186" t="s">
        <v>2609</v>
      </c>
      <c r="G11" s="54" t="s">
        <v>2610</v>
      </c>
      <c r="H11" s="186" t="s">
        <v>2611</v>
      </c>
      <c r="I11" s="54" t="s">
        <v>2612</v>
      </c>
      <c r="J11" s="186" t="s">
        <v>2613</v>
      </c>
      <c r="K11" s="54" t="s">
        <v>2614</v>
      </c>
      <c r="L11" s="186" t="s">
        <v>2615</v>
      </c>
      <c r="M11" s="54" t="s">
        <v>2616</v>
      </c>
      <c r="N11" s="186" t="s">
        <v>2617</v>
      </c>
      <c r="O11" s="54" t="s">
        <v>2618</v>
      </c>
      <c r="P11" s="186" t="s">
        <v>2619</v>
      </c>
      <c r="Q11" s="54" t="s">
        <v>2620</v>
      </c>
      <c r="R11" s="186" t="s">
        <v>2621</v>
      </c>
      <c r="S11" s="54" t="s">
        <v>2622</v>
      </c>
      <c r="T11" s="186" t="s">
        <v>2623</v>
      </c>
      <c r="U11" s="54" t="s">
        <v>2624</v>
      </c>
      <c r="V11" s="186" t="s">
        <v>2625</v>
      </c>
      <c r="W11" s="54" t="s">
        <v>2626</v>
      </c>
      <c r="X11" s="186" t="s">
        <v>2627</v>
      </c>
      <c r="Y11" s="54" t="s">
        <v>2628</v>
      </c>
      <c r="Z11" s="186" t="s">
        <v>2629</v>
      </c>
      <c r="AA11" s="54" t="s">
        <v>2630</v>
      </c>
      <c r="AB11" s="186" t="s">
        <v>2631</v>
      </c>
      <c r="AC11" s="54" t="s">
        <v>2632</v>
      </c>
      <c r="AD11" s="186" t="s">
        <v>2633</v>
      </c>
      <c r="AE11" s="54" t="s">
        <v>2634</v>
      </c>
      <c r="AF11" s="186" t="s">
        <v>2635</v>
      </c>
      <c r="AG11" s="54" t="s">
        <v>2636</v>
      </c>
      <c r="AH11" s="186" t="s">
        <v>2637</v>
      </c>
      <c r="AI11" s="54" t="s">
        <v>2638</v>
      </c>
      <c r="AJ11" s="186" t="s">
        <v>2639</v>
      </c>
      <c r="AK11" s="54" t="s">
        <v>2640</v>
      </c>
      <c r="AL11" s="186" t="s">
        <v>2641</v>
      </c>
      <c r="AM11" s="54" t="s">
        <v>2642</v>
      </c>
      <c r="AN11" s="186" t="s">
        <v>2643</v>
      </c>
      <c r="AO11" s="54" t="s">
        <v>2644</v>
      </c>
      <c r="AP11" s="186" t="s">
        <v>2645</v>
      </c>
      <c r="AQ11" s="56" t="s">
        <v>1232</v>
      </c>
      <c r="AR11" s="56" t="s">
        <v>1233</v>
      </c>
      <c r="AS11" s="56" t="s">
        <v>1262</v>
      </c>
      <c r="AT11" s="2" t="s">
        <v>1263</v>
      </c>
    </row>
    <row r="12" spans="1:46" ht="13" customHeight="1" x14ac:dyDescent="0.35">
      <c r="A12" s="3" t="s">
        <v>352</v>
      </c>
      <c r="B12" s="171">
        <v>2</v>
      </c>
      <c r="C12" s="4">
        <v>25.082760326883701</v>
      </c>
      <c r="D12" s="177">
        <v>2.7080130435606198</v>
      </c>
      <c r="E12" s="4">
        <v>33.859310838388097</v>
      </c>
      <c r="F12" s="177">
        <v>4.4237706459061696</v>
      </c>
      <c r="G12" s="4">
        <v>18.232415078673998</v>
      </c>
      <c r="H12" s="177">
        <v>5.1074377926829504</v>
      </c>
      <c r="I12" s="4">
        <v>17.686742146003599</v>
      </c>
      <c r="J12" s="177">
        <v>4.04267359086339</v>
      </c>
      <c r="K12" s="4">
        <v>-16.172568692384498</v>
      </c>
      <c r="L12" s="177">
        <v>6.0353482023603204</v>
      </c>
      <c r="M12" s="4">
        <v>27.9552764313426</v>
      </c>
      <c r="N12" s="177">
        <v>3.0279583331139301</v>
      </c>
      <c r="O12" s="4">
        <v>4.60074132585176</v>
      </c>
      <c r="P12" s="177">
        <v>2.6656824233824499</v>
      </c>
      <c r="Q12" s="4">
        <v>-23.3545351054908</v>
      </c>
      <c r="R12" s="177">
        <v>3.9390187197003299</v>
      </c>
      <c r="S12" s="4">
        <v>23.676879597324099</v>
      </c>
      <c r="T12" s="177">
        <v>3.8670897759157601</v>
      </c>
      <c r="U12" s="4">
        <v>25.194474895786399</v>
      </c>
      <c r="V12" s="177">
        <v>5.6091120870990201</v>
      </c>
      <c r="W12" s="4">
        <v>28.728731612260599</v>
      </c>
      <c r="X12" s="177">
        <v>5.9064690015564496</v>
      </c>
      <c r="Y12" s="4">
        <v>5.0518520149364896</v>
      </c>
      <c r="Z12" s="177">
        <v>7.1451925830585203</v>
      </c>
      <c r="AA12" s="4">
        <v>22.764388380814999</v>
      </c>
      <c r="AB12" s="177">
        <v>3.4218374043041</v>
      </c>
      <c r="AC12" s="4">
        <v>30.9998866738784</v>
      </c>
      <c r="AD12" s="177">
        <v>5.2429798763567801</v>
      </c>
      <c r="AE12" s="4">
        <v>23.026093648421501</v>
      </c>
      <c r="AF12" s="177">
        <v>15.2152188738217</v>
      </c>
      <c r="AG12" s="4">
        <v>0.26170526760647</v>
      </c>
      <c r="AH12" s="177">
        <v>15.613684272106701</v>
      </c>
      <c r="AI12" s="4">
        <v>25.429414016740601</v>
      </c>
      <c r="AJ12" s="177">
        <v>2.7714681630421398</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1.2140760929426799</v>
      </c>
      <c r="D13" s="177">
        <v>0.86255268548598696</v>
      </c>
      <c r="E13" s="4" t="s">
        <v>888</v>
      </c>
      <c r="F13" s="177" t="s">
        <v>888</v>
      </c>
      <c r="G13" s="4">
        <v>0</v>
      </c>
      <c r="H13" s="177">
        <v>0</v>
      </c>
      <c r="I13" s="4">
        <v>1.6596823187190199</v>
      </c>
      <c r="J13" s="177">
        <v>1.16883799380667</v>
      </c>
      <c r="K13" s="4" t="s">
        <v>888</v>
      </c>
      <c r="L13" s="177" t="s">
        <v>888</v>
      </c>
      <c r="M13" s="4">
        <v>2.35934735707262</v>
      </c>
      <c r="N13" s="177">
        <v>1.6839896091486699</v>
      </c>
      <c r="O13" s="4">
        <v>0</v>
      </c>
      <c r="P13" s="177">
        <v>0</v>
      </c>
      <c r="Q13" s="4">
        <v>-2.35934735707262</v>
      </c>
      <c r="R13" s="177">
        <v>1.6839896091486699</v>
      </c>
      <c r="S13" s="4">
        <v>0</v>
      </c>
      <c r="T13" s="177">
        <v>0</v>
      </c>
      <c r="U13" s="4">
        <v>2.3278957989614599</v>
      </c>
      <c r="V13" s="177">
        <v>2.3809205590262299</v>
      </c>
      <c r="W13" s="4">
        <v>2.1823602884956301</v>
      </c>
      <c r="X13" s="177">
        <v>2.2065330796256202</v>
      </c>
      <c r="Y13" s="4">
        <v>2.1823602884956301</v>
      </c>
      <c r="Z13" s="177">
        <v>2.2065330796256202</v>
      </c>
      <c r="AA13" s="4">
        <v>0</v>
      </c>
      <c r="AB13" s="177">
        <v>0</v>
      </c>
      <c r="AC13" s="4">
        <v>0.93749799531947198</v>
      </c>
      <c r="AD13" s="177">
        <v>0.93384675883843804</v>
      </c>
      <c r="AE13" s="4">
        <v>3.4053705920993602</v>
      </c>
      <c r="AF13" s="177">
        <v>3.36971177442785</v>
      </c>
      <c r="AG13" s="4">
        <v>3.4053705920993602</v>
      </c>
      <c r="AH13" s="177">
        <v>3.36971177442785</v>
      </c>
      <c r="AI13" s="4">
        <v>1.9552161133336601</v>
      </c>
      <c r="AJ13" s="177">
        <v>1.9471189502761901</v>
      </c>
      <c r="AK13" s="4">
        <v>1.0461069518108901</v>
      </c>
      <c r="AL13" s="177">
        <v>1.0550766342739799</v>
      </c>
      <c r="AM13" s="4">
        <v>0</v>
      </c>
      <c r="AN13" s="177">
        <v>0</v>
      </c>
      <c r="AO13" s="4">
        <v>-1.9552161133336601</v>
      </c>
      <c r="AP13" s="177">
        <v>1.9471189502761901</v>
      </c>
      <c r="AQ13" s="6"/>
      <c r="AR13" s="6"/>
      <c r="AS13" s="6"/>
      <c r="AT13" s="8"/>
    </row>
    <row r="14" spans="1:46" ht="13" customHeight="1" x14ac:dyDescent="0.35">
      <c r="A14" s="3" t="s">
        <v>354</v>
      </c>
      <c r="B14" s="171">
        <v>2</v>
      </c>
      <c r="C14" s="4">
        <v>3.6867899120039498</v>
      </c>
      <c r="D14" s="177">
        <v>1.22660195761508</v>
      </c>
      <c r="E14" s="4">
        <v>0</v>
      </c>
      <c r="F14" s="177">
        <v>0</v>
      </c>
      <c r="G14" s="4">
        <v>4.1800723034930796</v>
      </c>
      <c r="H14" s="177">
        <v>1.57929549265472</v>
      </c>
      <c r="I14" s="4">
        <v>4.4168761536712804</v>
      </c>
      <c r="J14" s="177">
        <v>2.6914670542366799</v>
      </c>
      <c r="K14" s="4">
        <v>4.4168761536712804</v>
      </c>
      <c r="L14" s="177">
        <v>2.6914670542366799</v>
      </c>
      <c r="M14" s="4">
        <v>4.0435644944317604</v>
      </c>
      <c r="N14" s="177">
        <v>1.3390797342526499</v>
      </c>
      <c r="O14" s="4">
        <v>0</v>
      </c>
      <c r="P14" s="177">
        <v>0</v>
      </c>
      <c r="Q14" s="4">
        <v>-4.0435644944317604</v>
      </c>
      <c r="R14" s="177">
        <v>1.3390797342526499</v>
      </c>
      <c r="S14" s="4">
        <v>2.3209230017168001</v>
      </c>
      <c r="T14" s="177">
        <v>0.94496282949497001</v>
      </c>
      <c r="U14" s="4">
        <v>5.2312190785396098</v>
      </c>
      <c r="V14" s="177">
        <v>3.00640274343501</v>
      </c>
      <c r="W14" s="4">
        <v>5.52378425592378</v>
      </c>
      <c r="X14" s="177">
        <v>4.21679192029712</v>
      </c>
      <c r="Y14" s="4">
        <v>3.2028612542069799</v>
      </c>
      <c r="Z14" s="177">
        <v>4.33179092091624</v>
      </c>
      <c r="AA14" s="4">
        <v>0</v>
      </c>
      <c r="AB14" s="177">
        <v>0</v>
      </c>
      <c r="AC14" s="4">
        <v>3.6584033072357101</v>
      </c>
      <c r="AD14" s="177">
        <v>1.45627197573665</v>
      </c>
      <c r="AE14" s="4">
        <v>5.8510177475629801</v>
      </c>
      <c r="AF14" s="177">
        <v>3.39195826077506</v>
      </c>
      <c r="AG14" s="4">
        <v>5.8510177475629801</v>
      </c>
      <c r="AH14" s="177">
        <v>3.39195826077506</v>
      </c>
      <c r="AI14" s="4">
        <v>3.4539226760325401</v>
      </c>
      <c r="AJ14" s="177">
        <v>1.2195772151533699</v>
      </c>
      <c r="AK14" s="4">
        <v>6.3231477712882302</v>
      </c>
      <c r="AL14" s="177">
        <v>6.3440619438106403</v>
      </c>
      <c r="AM14" s="4" t="s">
        <v>431</v>
      </c>
      <c r="AN14" s="177" t="s">
        <v>431</v>
      </c>
      <c r="AO14" s="4" t="s">
        <v>431</v>
      </c>
      <c r="AP14" s="177" t="s">
        <v>431</v>
      </c>
      <c r="AQ14" s="6"/>
      <c r="AR14" s="6"/>
      <c r="AS14" s="6"/>
      <c r="AT14" s="8"/>
    </row>
    <row r="15" spans="1:46" ht="13" customHeight="1" x14ac:dyDescent="0.35">
      <c r="A15" s="3" t="s">
        <v>355</v>
      </c>
      <c r="B15" s="171">
        <v>2</v>
      </c>
      <c r="C15" s="4">
        <v>13.1510577717403</v>
      </c>
      <c r="D15" s="177">
        <v>2.5731333433330899</v>
      </c>
      <c r="E15" s="4">
        <v>17.1641232840485</v>
      </c>
      <c r="F15" s="177">
        <v>4.4609432247369902</v>
      </c>
      <c r="G15" s="4">
        <v>10.8537388111575</v>
      </c>
      <c r="H15" s="177">
        <v>4.3937705173060602</v>
      </c>
      <c r="I15" s="4">
        <v>9.2319446275427897</v>
      </c>
      <c r="J15" s="177">
        <v>4.2985771643639898</v>
      </c>
      <c r="K15" s="4">
        <v>-7.9321786565057</v>
      </c>
      <c r="L15" s="177">
        <v>6.18526662777849</v>
      </c>
      <c r="M15" s="4">
        <v>13.458388494566</v>
      </c>
      <c r="N15" s="177">
        <v>2.6078233874748999</v>
      </c>
      <c r="O15" s="4">
        <v>0</v>
      </c>
      <c r="P15" s="177">
        <v>0</v>
      </c>
      <c r="Q15" s="4">
        <v>-13.458388494566</v>
      </c>
      <c r="R15" s="177">
        <v>2.6078233874748999</v>
      </c>
      <c r="S15" s="4">
        <v>14.9411040712482</v>
      </c>
      <c r="T15" s="177">
        <v>3.85878869685477</v>
      </c>
      <c r="U15" s="4">
        <v>10.3714512675958</v>
      </c>
      <c r="V15" s="177">
        <v>4.3665276748710697</v>
      </c>
      <c r="W15" s="4">
        <v>14.915622729660299</v>
      </c>
      <c r="X15" s="177">
        <v>6.3952308679359398</v>
      </c>
      <c r="Y15" s="4">
        <v>-2.5481341587887799E-2</v>
      </c>
      <c r="Z15" s="177">
        <v>7.5470317119599999</v>
      </c>
      <c r="AA15" s="4">
        <v>14.732411473345699</v>
      </c>
      <c r="AB15" s="177">
        <v>3.3232160530939101</v>
      </c>
      <c r="AC15" s="4">
        <v>9.0969954663339099</v>
      </c>
      <c r="AD15" s="177">
        <v>4.1650719670657699</v>
      </c>
      <c r="AE15" s="4">
        <v>13.095904908974401</v>
      </c>
      <c r="AF15" s="177">
        <v>8.7453483546981303</v>
      </c>
      <c r="AG15" s="4">
        <v>-1.6365065643713701</v>
      </c>
      <c r="AH15" s="177">
        <v>9.2732674065048499</v>
      </c>
      <c r="AI15" s="4">
        <v>13.159230904218299</v>
      </c>
      <c r="AJ15" s="177">
        <v>2.6590989856637202</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28.605425128839201</v>
      </c>
      <c r="D16" s="177">
        <v>0.17831384136009501</v>
      </c>
      <c r="E16" s="4">
        <v>43.3243489415635</v>
      </c>
      <c r="F16" s="177">
        <v>0.35378352252094403</v>
      </c>
      <c r="G16" s="4">
        <v>26.444155689767101</v>
      </c>
      <c r="H16" s="177">
        <v>0.19888270101725999</v>
      </c>
      <c r="I16" s="4" t="s">
        <v>431</v>
      </c>
      <c r="J16" s="177" t="s">
        <v>431</v>
      </c>
      <c r="K16" s="4" t="s">
        <v>431</v>
      </c>
      <c r="L16" s="177" t="s">
        <v>431</v>
      </c>
      <c r="M16" s="4">
        <v>38.9832007329641</v>
      </c>
      <c r="N16" s="177">
        <v>0.22724123317193301</v>
      </c>
      <c r="O16" s="4">
        <v>5.2397737064300696</v>
      </c>
      <c r="P16" s="177">
        <v>0.17882472298250801</v>
      </c>
      <c r="Q16" s="4">
        <v>-33.743427026534</v>
      </c>
      <c r="R16" s="177">
        <v>0.29327942657170403</v>
      </c>
      <c r="S16" s="4">
        <v>28.1466403201464</v>
      </c>
      <c r="T16" s="177">
        <v>0.26592073235337099</v>
      </c>
      <c r="U16" s="4">
        <v>26.266000838329202</v>
      </c>
      <c r="V16" s="177">
        <v>0.21015179684313301</v>
      </c>
      <c r="W16" s="4">
        <v>39.149543445734601</v>
      </c>
      <c r="X16" s="177">
        <v>0.45773559987384799</v>
      </c>
      <c r="Y16" s="4">
        <v>11.002903125588199</v>
      </c>
      <c r="Z16" s="177">
        <v>0.51146201730494301</v>
      </c>
      <c r="AA16" s="4">
        <v>29.191530703309301</v>
      </c>
      <c r="AB16" s="177">
        <v>0.26671119293289403</v>
      </c>
      <c r="AC16" s="4">
        <v>26.999763941764702</v>
      </c>
      <c r="AD16" s="177">
        <v>0.22632397871341101</v>
      </c>
      <c r="AE16" s="4">
        <v>24.744057073455998</v>
      </c>
      <c r="AF16" s="177">
        <v>0.45669040574401298</v>
      </c>
      <c r="AG16" s="4">
        <v>-4.4474736298533797</v>
      </c>
      <c r="AH16" s="177">
        <v>0.50098352980760397</v>
      </c>
      <c r="AI16" s="4">
        <v>27.9494440304574</v>
      </c>
      <c r="AJ16" s="177">
        <v>0.17765400322344899</v>
      </c>
      <c r="AK16" s="4">
        <v>28.772119800617599</v>
      </c>
      <c r="AL16" s="177">
        <v>0.38547698410797998</v>
      </c>
      <c r="AM16" s="4" t="s">
        <v>888</v>
      </c>
      <c r="AN16" s="177" t="s">
        <v>888</v>
      </c>
      <c r="AO16" s="4" t="s">
        <v>888</v>
      </c>
      <c r="AP16" s="177" t="s">
        <v>888</v>
      </c>
      <c r="AQ16" s="6"/>
      <c r="AR16" s="6"/>
      <c r="AS16" s="6"/>
      <c r="AT16" s="8"/>
    </row>
    <row r="17" spans="1:46" ht="13" customHeight="1" x14ac:dyDescent="0.35">
      <c r="A17" s="3" t="s">
        <v>357</v>
      </c>
      <c r="B17" s="171">
        <v>2</v>
      </c>
      <c r="C17" s="4">
        <v>10.569917888042299</v>
      </c>
      <c r="D17" s="177">
        <v>2.1579864509748798</v>
      </c>
      <c r="E17" s="4" t="s">
        <v>888</v>
      </c>
      <c r="F17" s="177" t="s">
        <v>888</v>
      </c>
      <c r="G17" s="4">
        <v>7.9432806493480896</v>
      </c>
      <c r="H17" s="177">
        <v>2.0747872481021399</v>
      </c>
      <c r="I17" s="4">
        <v>14.453051595326199</v>
      </c>
      <c r="J17" s="177">
        <v>5.4308613523769003</v>
      </c>
      <c r="K17" s="4" t="s">
        <v>888</v>
      </c>
      <c r="L17" s="177" t="s">
        <v>888</v>
      </c>
      <c r="M17" s="4">
        <v>8.9285870022396292</v>
      </c>
      <c r="N17" s="177">
        <v>3.86300874600642</v>
      </c>
      <c r="O17" s="4">
        <v>11.352461864042899</v>
      </c>
      <c r="P17" s="177">
        <v>2.5369917445241401</v>
      </c>
      <c r="Q17" s="4">
        <v>2.4238748618032999</v>
      </c>
      <c r="R17" s="177">
        <v>4.5490631065442901</v>
      </c>
      <c r="S17" s="4">
        <v>6.3431930040126501</v>
      </c>
      <c r="T17" s="177">
        <v>2.4472644230258198</v>
      </c>
      <c r="U17" s="4">
        <v>9.5853876286315494</v>
      </c>
      <c r="V17" s="177">
        <v>3.2187658442959801</v>
      </c>
      <c r="W17" s="4">
        <v>17.206970385377598</v>
      </c>
      <c r="X17" s="177">
        <v>5.7564549144992601</v>
      </c>
      <c r="Y17" s="4">
        <v>10.863777381364899</v>
      </c>
      <c r="Z17" s="177">
        <v>6.2773292694495497</v>
      </c>
      <c r="AA17" s="4" t="s">
        <v>888</v>
      </c>
      <c r="AB17" s="177" t="s">
        <v>888</v>
      </c>
      <c r="AC17" s="4">
        <v>8.7051766850827796</v>
      </c>
      <c r="AD17" s="177">
        <v>2.7620395502125001</v>
      </c>
      <c r="AE17" s="4">
        <v>12.828707642371601</v>
      </c>
      <c r="AF17" s="177">
        <v>3.7895306911621698</v>
      </c>
      <c r="AG17" s="4" t="s">
        <v>888</v>
      </c>
      <c r="AH17" s="177" t="s">
        <v>888</v>
      </c>
      <c r="AI17" s="4">
        <v>10.279427779729099</v>
      </c>
      <c r="AJ17" s="177">
        <v>3.8032683224574502</v>
      </c>
      <c r="AK17" s="4">
        <v>7.8098282195462003</v>
      </c>
      <c r="AL17" s="177">
        <v>2.4554896902079499</v>
      </c>
      <c r="AM17" s="4">
        <v>18.2765234941496</v>
      </c>
      <c r="AN17" s="177">
        <v>6.6759742491998102</v>
      </c>
      <c r="AO17" s="4">
        <v>7.9970957144204604</v>
      </c>
      <c r="AP17" s="177">
        <v>7.7554468581329603</v>
      </c>
      <c r="AQ17" s="6"/>
      <c r="AR17" s="6"/>
      <c r="AS17" s="6"/>
      <c r="AT17" s="8"/>
    </row>
    <row r="18" spans="1:46" ht="13" customHeight="1" x14ac:dyDescent="0.35">
      <c r="A18" s="190" t="s">
        <v>358</v>
      </c>
      <c r="B18" s="171">
        <v>2</v>
      </c>
      <c r="C18" s="4">
        <v>7.2020758258387998</v>
      </c>
      <c r="D18" s="177">
        <v>2.2943010356319999</v>
      </c>
      <c r="E18" s="4" t="s">
        <v>888</v>
      </c>
      <c r="F18" s="177" t="s">
        <v>888</v>
      </c>
      <c r="G18" s="4">
        <v>4.8228559110865596</v>
      </c>
      <c r="H18" s="177">
        <v>2.1184300582143498</v>
      </c>
      <c r="I18" s="4">
        <v>7.7247957781393302</v>
      </c>
      <c r="J18" s="177">
        <v>5.6212003703511</v>
      </c>
      <c r="K18" s="4" t="s">
        <v>888</v>
      </c>
      <c r="L18" s="177" t="s">
        <v>888</v>
      </c>
      <c r="M18" s="4">
        <v>1.77223709387032</v>
      </c>
      <c r="N18" s="177">
        <v>1.8111260640042599</v>
      </c>
      <c r="O18" s="4">
        <v>9.1694504593992097</v>
      </c>
      <c r="P18" s="177">
        <v>3.0437131570242899</v>
      </c>
      <c r="Q18" s="4">
        <v>7.3972133655288896</v>
      </c>
      <c r="R18" s="177">
        <v>3.5364853756949599</v>
      </c>
      <c r="S18" s="4">
        <v>2.57469074027899</v>
      </c>
      <c r="T18" s="177">
        <v>2.5302845853950102</v>
      </c>
      <c r="U18" s="4">
        <v>10.4147779398286</v>
      </c>
      <c r="V18" s="177">
        <v>4.1590534520366704</v>
      </c>
      <c r="W18" s="4">
        <v>8.3913601632009893</v>
      </c>
      <c r="X18" s="177">
        <v>4.65990793498404</v>
      </c>
      <c r="Y18" s="4">
        <v>5.8166694229219997</v>
      </c>
      <c r="Z18" s="177">
        <v>5.2967759062314501</v>
      </c>
      <c r="AA18" s="4" t="s">
        <v>888</v>
      </c>
      <c r="AB18" s="177" t="s">
        <v>888</v>
      </c>
      <c r="AC18" s="4">
        <v>8.2773764158332703</v>
      </c>
      <c r="AD18" s="177">
        <v>3.35918744413393</v>
      </c>
      <c r="AE18" s="4">
        <v>6.4328313209417596</v>
      </c>
      <c r="AF18" s="177">
        <v>3.2589016127606998</v>
      </c>
      <c r="AG18" s="4" t="s">
        <v>888</v>
      </c>
      <c r="AH18" s="177" t="s">
        <v>888</v>
      </c>
      <c r="AI18" s="4">
        <v>6.4097914759482197</v>
      </c>
      <c r="AJ18" s="177">
        <v>3.6608181826395199</v>
      </c>
      <c r="AK18" s="4">
        <v>7.6300115042983796</v>
      </c>
      <c r="AL18" s="177">
        <v>3.35698662222639</v>
      </c>
      <c r="AM18" s="4">
        <v>8.1638058592305995</v>
      </c>
      <c r="AN18" s="177">
        <v>5.1429599371420904</v>
      </c>
      <c r="AO18" s="4">
        <v>1.75401438328239</v>
      </c>
      <c r="AP18" s="177">
        <v>6.2756447109443201</v>
      </c>
      <c r="AQ18" s="6"/>
      <c r="AR18" s="6"/>
      <c r="AS18" s="6"/>
      <c r="AT18" s="8"/>
    </row>
    <row r="19" spans="1:46" ht="13" customHeight="1" x14ac:dyDescent="0.35">
      <c r="A19" s="190" t="s">
        <v>359</v>
      </c>
      <c r="B19" s="171">
        <v>2</v>
      </c>
      <c r="C19" s="4">
        <v>16.153205386414601</v>
      </c>
      <c r="D19" s="177">
        <v>4.0081989926206703</v>
      </c>
      <c r="E19" s="4" t="s">
        <v>888</v>
      </c>
      <c r="F19" s="177" t="s">
        <v>888</v>
      </c>
      <c r="G19" s="4">
        <v>15.3024386685248</v>
      </c>
      <c r="H19" s="177">
        <v>4.4791454474918204</v>
      </c>
      <c r="I19" s="4">
        <v>18.5669326163096</v>
      </c>
      <c r="J19" s="177">
        <v>7.8908440417600199</v>
      </c>
      <c r="K19" s="4" t="s">
        <v>888</v>
      </c>
      <c r="L19" s="177" t="s">
        <v>888</v>
      </c>
      <c r="M19" s="4">
        <v>16.4925556643446</v>
      </c>
      <c r="N19" s="177">
        <v>7.5758014770874702</v>
      </c>
      <c r="O19" s="4">
        <v>15.910323395356301</v>
      </c>
      <c r="P19" s="177">
        <v>4.2380412944634598</v>
      </c>
      <c r="Q19" s="4">
        <v>-0.58223226898835101</v>
      </c>
      <c r="R19" s="177">
        <v>8.6705672222865005</v>
      </c>
      <c r="S19" s="4">
        <v>12.6030810505492</v>
      </c>
      <c r="T19" s="177">
        <v>4.9645847056107097</v>
      </c>
      <c r="U19" s="4">
        <v>7.62798509246932</v>
      </c>
      <c r="V19" s="177">
        <v>4.5626191965789102</v>
      </c>
      <c r="W19" s="4">
        <v>27.089912877518699</v>
      </c>
      <c r="X19" s="177">
        <v>10.915379478909299</v>
      </c>
      <c r="Y19" s="4">
        <v>14.4868318269695</v>
      </c>
      <c r="Z19" s="177">
        <v>11.8835273272905</v>
      </c>
      <c r="AA19" s="4" t="s">
        <v>888</v>
      </c>
      <c r="AB19" s="177" t="s">
        <v>888</v>
      </c>
      <c r="AC19" s="4">
        <v>9.4317526360330408</v>
      </c>
      <c r="AD19" s="177">
        <v>3.9466391231860598</v>
      </c>
      <c r="AE19" s="4">
        <v>24.243656882784901</v>
      </c>
      <c r="AF19" s="177">
        <v>8.6986114391784994</v>
      </c>
      <c r="AG19" s="4" t="s">
        <v>888</v>
      </c>
      <c r="AH19" s="177" t="s">
        <v>888</v>
      </c>
      <c r="AI19" s="4">
        <v>18.4902421258065</v>
      </c>
      <c r="AJ19" s="177">
        <v>7.3749274971487901</v>
      </c>
      <c r="AK19" s="4">
        <v>8.0494095478070804</v>
      </c>
      <c r="AL19" s="177">
        <v>3.4677804072358702</v>
      </c>
      <c r="AM19" s="4">
        <v>40.034360095733497</v>
      </c>
      <c r="AN19" s="177">
        <v>16.429449325634401</v>
      </c>
      <c r="AO19" s="4">
        <v>21.544117969927001</v>
      </c>
      <c r="AP19" s="177">
        <v>17.881110191079401</v>
      </c>
      <c r="AQ19" s="6"/>
      <c r="AR19" s="6"/>
      <c r="AS19" s="6"/>
      <c r="AT19" s="8"/>
    </row>
    <row r="20" spans="1:46" ht="13" customHeight="1" x14ac:dyDescent="0.35">
      <c r="A20" s="3" t="s">
        <v>360</v>
      </c>
      <c r="B20" s="171">
        <v>2</v>
      </c>
      <c r="C20" s="4">
        <v>22.829089042656001</v>
      </c>
      <c r="D20" s="177">
        <v>3.2133151501955899</v>
      </c>
      <c r="E20" s="4">
        <v>31.1338178094901</v>
      </c>
      <c r="F20" s="177">
        <v>7.6484935539261398</v>
      </c>
      <c r="G20" s="4">
        <v>25.284226154044902</v>
      </c>
      <c r="H20" s="177">
        <v>5.9485235966883696</v>
      </c>
      <c r="I20" s="4">
        <v>16.383417342419701</v>
      </c>
      <c r="J20" s="177">
        <v>3.31957662359441</v>
      </c>
      <c r="K20" s="4">
        <v>-14.750400467070399</v>
      </c>
      <c r="L20" s="177">
        <v>8.2523825163606901</v>
      </c>
      <c r="M20" s="4">
        <v>25.1489727400307</v>
      </c>
      <c r="N20" s="177">
        <v>3.6914545834324102</v>
      </c>
      <c r="O20" s="4">
        <v>13.9627138616134</v>
      </c>
      <c r="P20" s="177">
        <v>6.3368525300491001</v>
      </c>
      <c r="Q20" s="4">
        <v>-11.1862588784173</v>
      </c>
      <c r="R20" s="177">
        <v>7.3321380089254804</v>
      </c>
      <c r="S20" s="4">
        <v>18.336085479247799</v>
      </c>
      <c r="T20" s="177">
        <v>4.2126360388617101</v>
      </c>
      <c r="U20" s="4">
        <v>34.022255788263102</v>
      </c>
      <c r="V20" s="177">
        <v>8.7538755845855807</v>
      </c>
      <c r="W20" s="4">
        <v>24.5725979370999</v>
      </c>
      <c r="X20" s="177">
        <v>5.9020979799078397</v>
      </c>
      <c r="Y20" s="4">
        <v>6.2365124578520899</v>
      </c>
      <c r="Z20" s="177">
        <v>7.5837975509939701</v>
      </c>
      <c r="AA20" s="4">
        <v>18.442207558024499</v>
      </c>
      <c r="AB20" s="177">
        <v>4.0775045261799301</v>
      </c>
      <c r="AC20" s="4">
        <v>24.697402605778102</v>
      </c>
      <c r="AD20" s="177">
        <v>6.9842645039212004</v>
      </c>
      <c r="AE20" s="4">
        <v>39.467405173254598</v>
      </c>
      <c r="AF20" s="177">
        <v>9.5237735708358802</v>
      </c>
      <c r="AG20" s="4">
        <v>21.025197615229999</v>
      </c>
      <c r="AH20" s="177">
        <v>10.5569369590037</v>
      </c>
      <c r="AI20" s="4">
        <v>23.826391994047</v>
      </c>
      <c r="AJ20" s="177">
        <v>3.7768675629203399</v>
      </c>
      <c r="AK20" s="4">
        <v>15.0474352991467</v>
      </c>
      <c r="AL20" s="177">
        <v>5.6699521038557803</v>
      </c>
      <c r="AM20" s="4">
        <v>45.046007065034097</v>
      </c>
      <c r="AN20" s="177">
        <v>19.176730804635302</v>
      </c>
      <c r="AO20" s="4">
        <v>21.219615070987199</v>
      </c>
      <c r="AP20" s="177">
        <v>19.2819503152888</v>
      </c>
      <c r="AQ20" s="6"/>
      <c r="AR20" s="6"/>
      <c r="AS20" s="6"/>
      <c r="AT20" s="8"/>
    </row>
    <row r="21" spans="1:46" ht="13" customHeight="1" x14ac:dyDescent="0.35">
      <c r="A21" s="3" t="s">
        <v>361</v>
      </c>
      <c r="B21" s="171">
        <v>2</v>
      </c>
      <c r="C21" s="4">
        <v>7.9142063616925</v>
      </c>
      <c r="D21" s="177">
        <v>1.69526165064442</v>
      </c>
      <c r="E21" s="4">
        <v>10.2024760261863</v>
      </c>
      <c r="F21" s="177">
        <v>4.6343186413632402</v>
      </c>
      <c r="G21" s="4">
        <v>6.9731344825821999</v>
      </c>
      <c r="H21" s="177">
        <v>2.6944219367844902</v>
      </c>
      <c r="I21" s="4">
        <v>6.8993258055426301</v>
      </c>
      <c r="J21" s="177">
        <v>3.4570553046293702</v>
      </c>
      <c r="K21" s="4">
        <v>-3.3031502206436398</v>
      </c>
      <c r="L21" s="177">
        <v>5.8036931364735702</v>
      </c>
      <c r="M21" s="4">
        <v>8.3099837352098191</v>
      </c>
      <c r="N21" s="177">
        <v>1.77541285409372</v>
      </c>
      <c r="O21" s="4" t="s">
        <v>888</v>
      </c>
      <c r="P21" s="177" t="s">
        <v>888</v>
      </c>
      <c r="Q21" s="4" t="s">
        <v>888</v>
      </c>
      <c r="R21" s="177" t="s">
        <v>888</v>
      </c>
      <c r="S21" s="4">
        <v>3.68922752152287</v>
      </c>
      <c r="T21" s="177">
        <v>1.85410098354769</v>
      </c>
      <c r="U21" s="4">
        <v>11.852937938889401</v>
      </c>
      <c r="V21" s="177">
        <v>4.8643426819332998</v>
      </c>
      <c r="W21" s="4">
        <v>17.366014833106298</v>
      </c>
      <c r="X21" s="177">
        <v>6.3918702405643897</v>
      </c>
      <c r="Y21" s="4">
        <v>13.676787311583499</v>
      </c>
      <c r="Z21" s="177">
        <v>6.5874605843165304</v>
      </c>
      <c r="AA21" s="4">
        <v>3.7361963397937599</v>
      </c>
      <c r="AB21" s="177">
        <v>2.2406946290818102</v>
      </c>
      <c r="AC21" s="4">
        <v>8.2858867053653995</v>
      </c>
      <c r="AD21" s="177">
        <v>3.35431485742042</v>
      </c>
      <c r="AE21" s="4">
        <v>16.7119452048032</v>
      </c>
      <c r="AF21" s="177">
        <v>5.8952964790746201</v>
      </c>
      <c r="AG21" s="4">
        <v>12.9757488650094</v>
      </c>
      <c r="AH21" s="177">
        <v>7.1246360783784803</v>
      </c>
      <c r="AI21" s="4">
        <v>8.6896961098164507</v>
      </c>
      <c r="AJ21" s="177">
        <v>1.89103546273962</v>
      </c>
      <c r="AK21" s="4">
        <v>2.1832398596790998</v>
      </c>
      <c r="AL21" s="177">
        <v>2.34391754269289</v>
      </c>
      <c r="AM21" s="4" t="s">
        <v>888</v>
      </c>
      <c r="AN21" s="177" t="s">
        <v>888</v>
      </c>
      <c r="AO21" s="4" t="s">
        <v>888</v>
      </c>
      <c r="AP21" s="177" t="s">
        <v>888</v>
      </c>
      <c r="AQ21" s="6"/>
      <c r="AR21" s="6"/>
      <c r="AS21" s="6"/>
      <c r="AT21" s="8"/>
    </row>
    <row r="22" spans="1:46" ht="13" customHeight="1" x14ac:dyDescent="0.35">
      <c r="A22" s="3" t="s">
        <v>362</v>
      </c>
      <c r="B22" s="171">
        <v>2</v>
      </c>
      <c r="C22" s="4">
        <v>9.7432318043468804</v>
      </c>
      <c r="D22" s="177">
        <v>1.95833594876868</v>
      </c>
      <c r="E22" s="4">
        <v>15.3494059309017</v>
      </c>
      <c r="F22" s="177">
        <v>8.4399609388577694</v>
      </c>
      <c r="G22" s="4">
        <v>7.8609310118649196</v>
      </c>
      <c r="H22" s="177">
        <v>3.3596095934190799</v>
      </c>
      <c r="I22" s="4">
        <v>9.9098125229940699</v>
      </c>
      <c r="J22" s="177">
        <v>2.8446087864080698</v>
      </c>
      <c r="K22" s="4">
        <v>-5.4395934079076396</v>
      </c>
      <c r="L22" s="177">
        <v>8.8792288139848594</v>
      </c>
      <c r="M22" s="4">
        <v>14.8560545515738</v>
      </c>
      <c r="N22" s="177">
        <v>3.8992421511622899</v>
      </c>
      <c r="O22" s="4">
        <v>5.43689899011469</v>
      </c>
      <c r="P22" s="177">
        <v>1.3890716732322099</v>
      </c>
      <c r="Q22" s="4">
        <v>-9.4191555614590605</v>
      </c>
      <c r="R22" s="177">
        <v>4.1157676625273396</v>
      </c>
      <c r="S22" s="4">
        <v>1.83578098232468</v>
      </c>
      <c r="T22" s="177">
        <v>1.4048564702328199</v>
      </c>
      <c r="U22" s="4">
        <v>13.6081046850561</v>
      </c>
      <c r="V22" s="177">
        <v>7.0380564836095401</v>
      </c>
      <c r="W22" s="4">
        <v>11.1662964273665</v>
      </c>
      <c r="X22" s="177">
        <v>2.5489374612021098</v>
      </c>
      <c r="Y22" s="4">
        <v>9.3305154450418009</v>
      </c>
      <c r="Z22" s="177">
        <v>2.92541917530319</v>
      </c>
      <c r="AA22" s="4">
        <v>7.4571812292086497</v>
      </c>
      <c r="AB22" s="177">
        <v>2.3553516337549798</v>
      </c>
      <c r="AC22" s="4">
        <v>8.7904264446931499</v>
      </c>
      <c r="AD22" s="177">
        <v>3.0595778071379001</v>
      </c>
      <c r="AE22" s="4">
        <v>19.868924285747799</v>
      </c>
      <c r="AF22" s="177">
        <v>8.1519733579444296</v>
      </c>
      <c r="AG22" s="4">
        <v>12.4117430565392</v>
      </c>
      <c r="AH22" s="177">
        <v>8.80954111355212</v>
      </c>
      <c r="AI22" s="4">
        <v>3.6146245640822299</v>
      </c>
      <c r="AJ22" s="177">
        <v>1.90650846981037</v>
      </c>
      <c r="AK22" s="4">
        <v>11.9753965625401</v>
      </c>
      <c r="AL22" s="177">
        <v>3.4905653163191301</v>
      </c>
      <c r="AM22" s="4">
        <v>12.941883996042799</v>
      </c>
      <c r="AN22" s="177">
        <v>4.9627065747859502</v>
      </c>
      <c r="AO22" s="4">
        <v>9.3272594319606092</v>
      </c>
      <c r="AP22" s="177">
        <v>6.0034857673224602</v>
      </c>
      <c r="AQ22" s="6"/>
      <c r="AR22" s="6"/>
      <c r="AS22" s="6"/>
      <c r="AT22" s="8"/>
    </row>
    <row r="23" spans="1:46" ht="13" customHeight="1" x14ac:dyDescent="0.35">
      <c r="A23" s="3" t="s">
        <v>363</v>
      </c>
      <c r="B23" s="171">
        <v>2</v>
      </c>
      <c r="C23" s="4">
        <v>51.194113126457403</v>
      </c>
      <c r="D23" s="177">
        <v>5.0923732560950299</v>
      </c>
      <c r="E23" s="4">
        <v>66.418950068258695</v>
      </c>
      <c r="F23" s="177">
        <v>11.683491560912399</v>
      </c>
      <c r="G23" s="4">
        <v>54.470982557635701</v>
      </c>
      <c r="H23" s="177">
        <v>7.4070294130951604</v>
      </c>
      <c r="I23" s="4">
        <v>41.630008595334303</v>
      </c>
      <c r="J23" s="177">
        <v>7.6533500974111304</v>
      </c>
      <c r="K23" s="4">
        <v>-24.7889414729243</v>
      </c>
      <c r="L23" s="177">
        <v>12.6962204986571</v>
      </c>
      <c r="M23" s="4">
        <v>58.925797897699198</v>
      </c>
      <c r="N23" s="177">
        <v>5.6449860271389998</v>
      </c>
      <c r="O23" s="4">
        <v>12.809426511190701</v>
      </c>
      <c r="P23" s="177">
        <v>6.6226923790160903</v>
      </c>
      <c r="Q23" s="4">
        <v>-46.116371386508497</v>
      </c>
      <c r="R23" s="177">
        <v>8.7583738911123294</v>
      </c>
      <c r="S23" s="4">
        <v>44.336510184825499</v>
      </c>
      <c r="T23" s="177">
        <v>9.43977720934644</v>
      </c>
      <c r="U23" s="4">
        <v>64.966024787320805</v>
      </c>
      <c r="V23" s="177">
        <v>10.1111459001957</v>
      </c>
      <c r="W23" s="4">
        <v>50.460943229559803</v>
      </c>
      <c r="X23" s="177">
        <v>7.0824534718438503</v>
      </c>
      <c r="Y23" s="4">
        <v>6.1244330447342898</v>
      </c>
      <c r="Z23" s="177">
        <v>11.135609771327999</v>
      </c>
      <c r="AA23" s="4">
        <v>52.235069870655202</v>
      </c>
      <c r="AB23" s="177">
        <v>5.5841378292280996</v>
      </c>
      <c r="AC23" s="4">
        <v>39.745992045066302</v>
      </c>
      <c r="AD23" s="177">
        <v>11.4169770297272</v>
      </c>
      <c r="AE23" s="4">
        <v>61.257999187166497</v>
      </c>
      <c r="AF23" s="177">
        <v>10.5188739671276</v>
      </c>
      <c r="AG23" s="4">
        <v>9.02292931651135</v>
      </c>
      <c r="AH23" s="177">
        <v>11.2731662335789</v>
      </c>
      <c r="AI23" s="4">
        <v>44.865412538414901</v>
      </c>
      <c r="AJ23" s="177">
        <v>4.9912403696512904</v>
      </c>
      <c r="AK23" s="4">
        <v>70.021428634048505</v>
      </c>
      <c r="AL23" s="177">
        <v>12.260532471588199</v>
      </c>
      <c r="AM23" s="4">
        <v>76.922660752660406</v>
      </c>
      <c r="AN23" s="177">
        <v>14.498754898757801</v>
      </c>
      <c r="AO23" s="4">
        <v>32.057248214245497</v>
      </c>
      <c r="AP23" s="177">
        <v>15.127261708857</v>
      </c>
      <c r="AQ23" s="6"/>
      <c r="AR23" s="6"/>
      <c r="AS23" s="6"/>
      <c r="AT23" s="8"/>
    </row>
    <row r="24" spans="1:46" ht="13" customHeight="1" x14ac:dyDescent="0.35">
      <c r="A24" s="3" t="s">
        <v>364</v>
      </c>
      <c r="B24" s="171">
        <v>2</v>
      </c>
      <c r="C24" s="4">
        <v>32.5049226065141</v>
      </c>
      <c r="D24" s="177">
        <v>4.0263789317936904</v>
      </c>
      <c r="E24" s="4">
        <v>37.179078788157902</v>
      </c>
      <c r="F24" s="177">
        <v>7.83545646600236</v>
      </c>
      <c r="G24" s="4">
        <v>29.293607380436701</v>
      </c>
      <c r="H24" s="177">
        <v>5.5247131271101502</v>
      </c>
      <c r="I24" s="4">
        <v>35.016310600847497</v>
      </c>
      <c r="J24" s="177">
        <v>8.6988299608830406</v>
      </c>
      <c r="K24" s="4">
        <v>-2.1627681873104199</v>
      </c>
      <c r="L24" s="177">
        <v>11.9491257356009</v>
      </c>
      <c r="M24" s="4">
        <v>37.1053771003374</v>
      </c>
      <c r="N24" s="177">
        <v>4.5789251220801797</v>
      </c>
      <c r="O24" s="4">
        <v>5.9304662811890196</v>
      </c>
      <c r="P24" s="177">
        <v>4.1690007640216198</v>
      </c>
      <c r="Q24" s="4">
        <v>-31.174910819148302</v>
      </c>
      <c r="R24" s="177">
        <v>6.1937584169594899</v>
      </c>
      <c r="S24" s="4">
        <v>21.100913454952899</v>
      </c>
      <c r="T24" s="177">
        <v>6.32347878541648</v>
      </c>
      <c r="U24" s="4">
        <v>29.619429020458401</v>
      </c>
      <c r="V24" s="177">
        <v>9.9884152713872805</v>
      </c>
      <c r="W24" s="4">
        <v>36.8135865204897</v>
      </c>
      <c r="X24" s="177">
        <v>5.3768606051726398</v>
      </c>
      <c r="Y24" s="4">
        <v>15.7126730655368</v>
      </c>
      <c r="Z24" s="177">
        <v>8.3335393145343701</v>
      </c>
      <c r="AA24" s="4">
        <v>40.495332097581198</v>
      </c>
      <c r="AB24" s="177">
        <v>5.20771553375703</v>
      </c>
      <c r="AC24" s="4">
        <v>24.085406500533601</v>
      </c>
      <c r="AD24" s="177">
        <v>6.4566137993483297</v>
      </c>
      <c r="AE24" s="4">
        <v>17.816000864191999</v>
      </c>
      <c r="AF24" s="177">
        <v>11.1182906473607</v>
      </c>
      <c r="AG24" s="4">
        <v>-22.679331233389199</v>
      </c>
      <c r="AH24" s="177">
        <v>12.357117155854199</v>
      </c>
      <c r="AI24" s="4">
        <v>27.988737181828299</v>
      </c>
      <c r="AJ24" s="177">
        <v>5.1447165656077001</v>
      </c>
      <c r="AK24" s="4">
        <v>39.59504304971</v>
      </c>
      <c r="AL24" s="177">
        <v>6.8883601118356399</v>
      </c>
      <c r="AM24" s="4">
        <v>33.944851036611901</v>
      </c>
      <c r="AN24" s="177">
        <v>13.553118902794001</v>
      </c>
      <c r="AO24" s="4">
        <v>5.9561138547836601</v>
      </c>
      <c r="AP24" s="177">
        <v>14.282352603697801</v>
      </c>
      <c r="AQ24" s="6"/>
      <c r="AR24" s="6"/>
      <c r="AS24" s="6"/>
      <c r="AT24" s="8"/>
    </row>
    <row r="25" spans="1:46" ht="13" customHeight="1" x14ac:dyDescent="0.35">
      <c r="A25" s="3" t="s">
        <v>365</v>
      </c>
      <c r="B25" s="171">
        <v>2</v>
      </c>
      <c r="C25" s="4">
        <v>5.1374217018615598</v>
      </c>
      <c r="D25" s="177">
        <v>1.5811805720557699</v>
      </c>
      <c r="E25" s="4">
        <v>11.277566038347899</v>
      </c>
      <c r="F25" s="177">
        <v>5.3624421434391198</v>
      </c>
      <c r="G25" s="4">
        <v>2.01236528944384</v>
      </c>
      <c r="H25" s="177">
        <v>1.17565009402952</v>
      </c>
      <c r="I25" s="4">
        <v>6.3106498047159203</v>
      </c>
      <c r="J25" s="177">
        <v>3.2265833079089399</v>
      </c>
      <c r="K25" s="4">
        <v>-4.9669162336319497</v>
      </c>
      <c r="L25" s="177">
        <v>6.2508324919400398</v>
      </c>
      <c r="M25" s="4">
        <v>5.2744506510527804</v>
      </c>
      <c r="N25" s="177">
        <v>1.6232393934040801</v>
      </c>
      <c r="O25" s="4" t="s">
        <v>888</v>
      </c>
      <c r="P25" s="177" t="s">
        <v>888</v>
      </c>
      <c r="Q25" s="4" t="s">
        <v>888</v>
      </c>
      <c r="R25" s="177" t="s">
        <v>888</v>
      </c>
      <c r="S25" s="4">
        <v>5.4541051585690798</v>
      </c>
      <c r="T25" s="177">
        <v>1.9272386472339</v>
      </c>
      <c r="U25" s="4">
        <v>3.4111514153703801</v>
      </c>
      <c r="V25" s="177">
        <v>2.4092241200695201</v>
      </c>
      <c r="W25" s="4">
        <v>6.8002204970529601</v>
      </c>
      <c r="X25" s="177">
        <v>6.8113847108694197</v>
      </c>
      <c r="Y25" s="4">
        <v>1.34611533848388</v>
      </c>
      <c r="Z25" s="177">
        <v>7.0446912709204099</v>
      </c>
      <c r="AA25" s="4">
        <v>5.3632424308118498</v>
      </c>
      <c r="AB25" s="177">
        <v>2.73493356032197</v>
      </c>
      <c r="AC25" s="4">
        <v>4.6716094442205804</v>
      </c>
      <c r="AD25" s="177">
        <v>1.8534587773303799</v>
      </c>
      <c r="AE25" s="4" t="s">
        <v>888</v>
      </c>
      <c r="AF25" s="177" t="s">
        <v>888</v>
      </c>
      <c r="AG25" s="4" t="s">
        <v>888</v>
      </c>
      <c r="AH25" s="177" t="s">
        <v>888</v>
      </c>
      <c r="AI25" s="4">
        <v>5.7406570039687397</v>
      </c>
      <c r="AJ25" s="177">
        <v>1.88455186054553</v>
      </c>
      <c r="AK25" s="4">
        <v>3.7581982113469601</v>
      </c>
      <c r="AL25" s="177">
        <v>2.6397009569240701</v>
      </c>
      <c r="AM25" s="4" t="s">
        <v>888</v>
      </c>
      <c r="AN25" s="177" t="s">
        <v>888</v>
      </c>
      <c r="AO25" s="4" t="s">
        <v>888</v>
      </c>
      <c r="AP25" s="177" t="s">
        <v>888</v>
      </c>
      <c r="AQ25" s="6"/>
      <c r="AR25" s="6"/>
      <c r="AS25" s="6"/>
      <c r="AT25" s="8"/>
    </row>
    <row r="26" spans="1:46" ht="13" customHeight="1" x14ac:dyDescent="0.35">
      <c r="A26" s="3" t="s">
        <v>366</v>
      </c>
      <c r="B26" s="171">
        <v>2</v>
      </c>
      <c r="C26" s="4">
        <v>2.4179933391727699</v>
      </c>
      <c r="D26" s="177">
        <v>0.103487507801717</v>
      </c>
      <c r="E26" s="4">
        <v>0</v>
      </c>
      <c r="F26" s="177">
        <v>0</v>
      </c>
      <c r="G26" s="4">
        <v>2.4811744351720901</v>
      </c>
      <c r="H26" s="177">
        <v>0.21519528958169801</v>
      </c>
      <c r="I26" s="4">
        <v>3.3453338507088302</v>
      </c>
      <c r="J26" s="177">
        <v>0.10813521499294</v>
      </c>
      <c r="K26" s="4">
        <v>3.3453338507088302</v>
      </c>
      <c r="L26" s="177">
        <v>0.10813521499294</v>
      </c>
      <c r="M26" s="4">
        <v>1.71187777450164</v>
      </c>
      <c r="N26" s="177">
        <v>0.15091631600004499</v>
      </c>
      <c r="O26" s="4">
        <v>4.4824897139476203</v>
      </c>
      <c r="P26" s="177">
        <v>0.141456354478709</v>
      </c>
      <c r="Q26" s="4">
        <v>2.7706119394459798</v>
      </c>
      <c r="R26" s="177">
        <v>0.24056666508525401</v>
      </c>
      <c r="S26" s="4">
        <v>0.87876103151280505</v>
      </c>
      <c r="T26" s="177">
        <v>6.5629754998292406E-2</v>
      </c>
      <c r="U26" s="4">
        <v>4.5786241756633004</v>
      </c>
      <c r="V26" s="177">
        <v>0.40585427269262297</v>
      </c>
      <c r="W26" s="4">
        <v>4.83099164274513</v>
      </c>
      <c r="X26" s="177">
        <v>7.7451155802614302E-2</v>
      </c>
      <c r="Y26" s="4">
        <v>3.9522306112323302</v>
      </c>
      <c r="Z26" s="177">
        <v>0.100410408189866</v>
      </c>
      <c r="AA26" s="4">
        <v>2.9774238906635002</v>
      </c>
      <c r="AB26" s="177">
        <v>0.22432110195372601</v>
      </c>
      <c r="AC26" s="4">
        <v>2.1026367652657498</v>
      </c>
      <c r="AD26" s="177">
        <v>0.185160062281119</v>
      </c>
      <c r="AE26" s="4">
        <v>2.9426576321026099</v>
      </c>
      <c r="AF26" s="177">
        <v>4.28412825420596E-2</v>
      </c>
      <c r="AG26" s="4">
        <v>-3.4766258560887199E-2</v>
      </c>
      <c r="AH26" s="177">
        <v>0.227627211139694</v>
      </c>
      <c r="AI26" s="4">
        <v>2.2396979646330899</v>
      </c>
      <c r="AJ26" s="177">
        <v>7.1485071579368301E-2</v>
      </c>
      <c r="AK26" s="4">
        <v>3.4677487342144002</v>
      </c>
      <c r="AL26" s="177">
        <v>0.30733051133327399</v>
      </c>
      <c r="AM26" s="4" t="s">
        <v>888</v>
      </c>
      <c r="AN26" s="177" t="s">
        <v>888</v>
      </c>
      <c r="AO26" s="4" t="s">
        <v>888</v>
      </c>
      <c r="AP26" s="177" t="s">
        <v>888</v>
      </c>
      <c r="AQ26" s="6"/>
      <c r="AR26" s="6"/>
      <c r="AS26" s="6"/>
      <c r="AT26" s="8"/>
    </row>
    <row r="27" spans="1:46" ht="13" customHeight="1" x14ac:dyDescent="0.35">
      <c r="A27" s="3" t="s">
        <v>367</v>
      </c>
      <c r="B27" s="171">
        <v>2</v>
      </c>
      <c r="C27" s="4">
        <v>5.86558647143986</v>
      </c>
      <c r="D27" s="177">
        <v>1.4364921446991601</v>
      </c>
      <c r="E27" s="4">
        <v>4.4132202086543897</v>
      </c>
      <c r="F27" s="177">
        <v>2.2308798500709002</v>
      </c>
      <c r="G27" s="4">
        <v>5.5701335214819201</v>
      </c>
      <c r="H27" s="177">
        <v>1.80386600167234</v>
      </c>
      <c r="I27" s="4">
        <v>7.8345346463590602</v>
      </c>
      <c r="J27" s="177">
        <v>3.6433374623917101</v>
      </c>
      <c r="K27" s="4">
        <v>3.42131443770467</v>
      </c>
      <c r="L27" s="177">
        <v>4.2899786111328702</v>
      </c>
      <c r="M27" s="4">
        <v>6.0411142158273901</v>
      </c>
      <c r="N27" s="177">
        <v>1.5243278886412599</v>
      </c>
      <c r="O27" s="4">
        <v>3.89191871110003</v>
      </c>
      <c r="P27" s="177">
        <v>4.01176637260268</v>
      </c>
      <c r="Q27" s="4">
        <v>-2.1491955047273699</v>
      </c>
      <c r="R27" s="177">
        <v>4.2798352920262701</v>
      </c>
      <c r="S27" s="4">
        <v>5.9929653394947104</v>
      </c>
      <c r="T27" s="177">
        <v>1.62609687724722</v>
      </c>
      <c r="U27" s="4">
        <v>5.5666382863100798</v>
      </c>
      <c r="V27" s="177">
        <v>3.2454324502819798</v>
      </c>
      <c r="W27" s="4">
        <v>4.5208738040336396</v>
      </c>
      <c r="X27" s="177">
        <v>4.5260444602096204</v>
      </c>
      <c r="Y27" s="4">
        <v>-1.47209153546107</v>
      </c>
      <c r="Z27" s="177">
        <v>4.3243081697241204</v>
      </c>
      <c r="AA27" s="4">
        <v>5.9143603160290299</v>
      </c>
      <c r="AB27" s="177">
        <v>2.78240195205457</v>
      </c>
      <c r="AC27" s="4">
        <v>5.4809863907772396</v>
      </c>
      <c r="AD27" s="177">
        <v>1.72546882383228</v>
      </c>
      <c r="AE27" s="4">
        <v>9.4399595347116705</v>
      </c>
      <c r="AF27" s="177">
        <v>6.1779945860354397</v>
      </c>
      <c r="AG27" s="4">
        <v>3.5255992186826299</v>
      </c>
      <c r="AH27" s="177">
        <v>6.7424138659386204</v>
      </c>
      <c r="AI27" s="4">
        <v>5.1605208417675899</v>
      </c>
      <c r="AJ27" s="177">
        <v>1.9585372296705701</v>
      </c>
      <c r="AK27" s="4">
        <v>6.54243032598154</v>
      </c>
      <c r="AL27" s="177">
        <v>2.0298142860177202</v>
      </c>
      <c r="AM27" s="4">
        <v>5.0729396403055098</v>
      </c>
      <c r="AN27" s="177">
        <v>5.1125385750128904</v>
      </c>
      <c r="AO27" s="4">
        <v>-8.7581201462079997E-2</v>
      </c>
      <c r="AP27" s="177">
        <v>5.46750771534668</v>
      </c>
      <c r="AQ27" s="6"/>
      <c r="AR27" s="6"/>
      <c r="AS27" s="6"/>
      <c r="AT27" s="8"/>
    </row>
    <row r="28" spans="1:46" ht="13" customHeight="1" x14ac:dyDescent="0.35">
      <c r="A28" s="3" t="s">
        <v>368</v>
      </c>
      <c r="B28" s="171">
        <v>2</v>
      </c>
      <c r="C28" s="4">
        <v>14.555085271531199</v>
      </c>
      <c r="D28" s="177">
        <v>2.8352988441273399</v>
      </c>
      <c r="E28" s="4">
        <v>4.4621717963311402</v>
      </c>
      <c r="F28" s="177">
        <v>3.1851847087806902</v>
      </c>
      <c r="G28" s="4">
        <v>15.092719317947299</v>
      </c>
      <c r="H28" s="177">
        <v>3.68170414749792</v>
      </c>
      <c r="I28" s="4">
        <v>28.0042371432307</v>
      </c>
      <c r="J28" s="177">
        <v>8.8747874418705894</v>
      </c>
      <c r="K28" s="4">
        <v>23.542065346899498</v>
      </c>
      <c r="L28" s="177">
        <v>9.4450653918416805</v>
      </c>
      <c r="M28" s="4">
        <v>20.890414481516601</v>
      </c>
      <c r="N28" s="177">
        <v>4.1149685343436504</v>
      </c>
      <c r="O28" s="4">
        <v>0</v>
      </c>
      <c r="P28" s="177">
        <v>0</v>
      </c>
      <c r="Q28" s="4">
        <v>-20.890414481516601</v>
      </c>
      <c r="R28" s="177">
        <v>4.1149685343436504</v>
      </c>
      <c r="S28" s="4">
        <v>13.121223320475201</v>
      </c>
      <c r="T28" s="177">
        <v>3.3222078780425401</v>
      </c>
      <c r="U28" s="4">
        <v>17.023435008557701</v>
      </c>
      <c r="V28" s="177">
        <v>6.0337503828658496</v>
      </c>
      <c r="W28" s="4">
        <v>20.448013773712599</v>
      </c>
      <c r="X28" s="177">
        <v>11.6571052066831</v>
      </c>
      <c r="Y28" s="4">
        <v>7.3267904532373498</v>
      </c>
      <c r="Z28" s="177">
        <v>12.240074067249701</v>
      </c>
      <c r="AA28" s="4">
        <v>7.9626778564693002</v>
      </c>
      <c r="AB28" s="177">
        <v>4.4387884951169099</v>
      </c>
      <c r="AC28" s="4">
        <v>16.247824851604499</v>
      </c>
      <c r="AD28" s="177">
        <v>3.5843589560929199</v>
      </c>
      <c r="AE28" s="4">
        <v>21.328837740772698</v>
      </c>
      <c r="AF28" s="177">
        <v>10.200271095607</v>
      </c>
      <c r="AG28" s="4">
        <v>13.3661598843034</v>
      </c>
      <c r="AH28" s="177">
        <v>10.999337728878899</v>
      </c>
      <c r="AI28" s="4">
        <v>15.7180453646193</v>
      </c>
      <c r="AJ28" s="177">
        <v>4.0570802691513501</v>
      </c>
      <c r="AK28" s="4">
        <v>13.2177237658758</v>
      </c>
      <c r="AL28" s="177">
        <v>3.9228492218147699</v>
      </c>
      <c r="AM28" s="4">
        <v>15.0843418051023</v>
      </c>
      <c r="AN28" s="177">
        <v>10.9515685885964</v>
      </c>
      <c r="AO28" s="4">
        <v>-0.63370355951704704</v>
      </c>
      <c r="AP28" s="177">
        <v>11.377418169372699</v>
      </c>
      <c r="AQ28" s="6"/>
      <c r="AR28" s="6"/>
      <c r="AS28" s="6"/>
      <c r="AT28" s="8"/>
    </row>
    <row r="29" spans="1:46" ht="13" customHeight="1" x14ac:dyDescent="0.35">
      <c r="A29" s="3" t="s">
        <v>369</v>
      </c>
      <c r="B29" s="171">
        <v>2</v>
      </c>
      <c r="C29" s="4">
        <v>8.4996367482420894</v>
      </c>
      <c r="D29" s="177">
        <v>2.1961697640504698</v>
      </c>
      <c r="E29" s="4">
        <v>11.3301382224489</v>
      </c>
      <c r="F29" s="177">
        <v>4.4773757987952196</v>
      </c>
      <c r="G29" s="4">
        <v>5.2457632464258497</v>
      </c>
      <c r="H29" s="177">
        <v>2.4882017695806402</v>
      </c>
      <c r="I29" s="4">
        <v>11.236325856775199</v>
      </c>
      <c r="J29" s="177">
        <v>5.5938863161232399</v>
      </c>
      <c r="K29" s="4">
        <v>-9.3812365673612105E-2</v>
      </c>
      <c r="L29" s="177">
        <v>7.1593972455458701</v>
      </c>
      <c r="M29" s="4">
        <v>8.9520161030469492</v>
      </c>
      <c r="N29" s="177">
        <v>2.3359785162859201</v>
      </c>
      <c r="O29" s="4">
        <v>3.0342362416177999</v>
      </c>
      <c r="P29" s="177">
        <v>3.12741040822179</v>
      </c>
      <c r="Q29" s="4">
        <v>-5.9177798614291497</v>
      </c>
      <c r="R29" s="177">
        <v>3.8825157991636599</v>
      </c>
      <c r="S29" s="4">
        <v>8.0329826813370193</v>
      </c>
      <c r="T29" s="177">
        <v>2.6522657516930299</v>
      </c>
      <c r="U29" s="4">
        <v>10.5168807624809</v>
      </c>
      <c r="V29" s="177">
        <v>4.7078393494189301</v>
      </c>
      <c r="W29" s="4">
        <v>7.9102396286304604</v>
      </c>
      <c r="X29" s="177">
        <v>8.0212951080873793</v>
      </c>
      <c r="Y29" s="4">
        <v>-0.122743052706554</v>
      </c>
      <c r="Z29" s="177">
        <v>8.4603397307438701</v>
      </c>
      <c r="AA29" s="4">
        <v>6.0687177781457597</v>
      </c>
      <c r="AB29" s="177">
        <v>3.69307226394077</v>
      </c>
      <c r="AC29" s="4">
        <v>8.3103085158407808</v>
      </c>
      <c r="AD29" s="177">
        <v>2.7858736996948101</v>
      </c>
      <c r="AE29" s="4">
        <v>14.0655462645627</v>
      </c>
      <c r="AF29" s="177">
        <v>6.7555280038462202</v>
      </c>
      <c r="AG29" s="4">
        <v>7.9968284864169403</v>
      </c>
      <c r="AH29" s="177">
        <v>7.8113224508672499</v>
      </c>
      <c r="AI29" s="4">
        <v>6.8389576436440702</v>
      </c>
      <c r="AJ29" s="177">
        <v>2.9957340440157001</v>
      </c>
      <c r="AK29" s="4">
        <v>10.415091568734001</v>
      </c>
      <c r="AL29" s="177">
        <v>3.55963845572788</v>
      </c>
      <c r="AM29" s="4">
        <v>7.9836752329395502</v>
      </c>
      <c r="AN29" s="177">
        <v>5.6834162391600298</v>
      </c>
      <c r="AO29" s="4">
        <v>1.14471758929548</v>
      </c>
      <c r="AP29" s="177">
        <v>6.3982657826978304</v>
      </c>
      <c r="AQ29" s="6"/>
      <c r="AR29" s="6"/>
      <c r="AS29" s="6"/>
      <c r="AT29" s="8"/>
    </row>
    <row r="30" spans="1:46" ht="13" customHeight="1" x14ac:dyDescent="0.35">
      <c r="A30" s="3" t="s">
        <v>370</v>
      </c>
      <c r="B30" s="171">
        <v>2</v>
      </c>
      <c r="C30" s="4">
        <v>2.0190637394489199</v>
      </c>
      <c r="D30" s="177">
        <v>1.03285722929107</v>
      </c>
      <c r="E30" s="4">
        <v>0</v>
      </c>
      <c r="F30" s="177">
        <v>0</v>
      </c>
      <c r="G30" s="4">
        <v>0</v>
      </c>
      <c r="H30" s="177">
        <v>0</v>
      </c>
      <c r="I30" s="4">
        <v>6.7635555749675103</v>
      </c>
      <c r="J30" s="177">
        <v>3.3545056288742101</v>
      </c>
      <c r="K30" s="4">
        <v>6.7635555749675103</v>
      </c>
      <c r="L30" s="177">
        <v>3.3545056288742101</v>
      </c>
      <c r="M30" s="4">
        <v>1.6446321545704199</v>
      </c>
      <c r="N30" s="177">
        <v>0.97341988904334098</v>
      </c>
      <c r="O30" s="4" t="s">
        <v>888</v>
      </c>
      <c r="P30" s="177" t="s">
        <v>888</v>
      </c>
      <c r="Q30" s="4" t="s">
        <v>888</v>
      </c>
      <c r="R30" s="177" t="s">
        <v>888</v>
      </c>
      <c r="S30" s="4">
        <v>0</v>
      </c>
      <c r="T30" s="177">
        <v>0</v>
      </c>
      <c r="U30" s="4">
        <v>5.9247654882322998</v>
      </c>
      <c r="V30" s="177">
        <v>2.95779952517191</v>
      </c>
      <c r="W30" s="4">
        <v>0</v>
      </c>
      <c r="X30" s="177">
        <v>0</v>
      </c>
      <c r="Y30" s="4">
        <v>0</v>
      </c>
      <c r="Z30" s="177">
        <v>0</v>
      </c>
      <c r="AA30" s="4">
        <v>0</v>
      </c>
      <c r="AB30" s="177">
        <v>0</v>
      </c>
      <c r="AC30" s="4">
        <v>0.53195817883401797</v>
      </c>
      <c r="AD30" s="177">
        <v>0.53206248117076205</v>
      </c>
      <c r="AE30" s="4">
        <v>8.5810304363188692</v>
      </c>
      <c r="AF30" s="177">
        <v>4.8640993448143304</v>
      </c>
      <c r="AG30" s="4">
        <v>8.5810304363188692</v>
      </c>
      <c r="AH30" s="177">
        <v>4.8640993448143304</v>
      </c>
      <c r="AI30" s="4">
        <v>1.36878942174227</v>
      </c>
      <c r="AJ30" s="177">
        <v>1.3538892028368299</v>
      </c>
      <c r="AK30" s="4">
        <v>2.70556091109207</v>
      </c>
      <c r="AL30" s="177">
        <v>1.5856181316870399</v>
      </c>
      <c r="AM30" s="4" t="s">
        <v>888</v>
      </c>
      <c r="AN30" s="177" t="s">
        <v>888</v>
      </c>
      <c r="AO30" s="4" t="s">
        <v>888</v>
      </c>
      <c r="AP30" s="177" t="s">
        <v>888</v>
      </c>
      <c r="AQ30" s="6"/>
      <c r="AR30" s="6"/>
      <c r="AS30" s="6"/>
      <c r="AT30" s="8"/>
    </row>
    <row r="31" spans="1:46" ht="13" customHeight="1" x14ac:dyDescent="0.35">
      <c r="A31" s="3" t="s">
        <v>371</v>
      </c>
      <c r="B31" s="171">
        <v>2</v>
      </c>
      <c r="C31" s="4">
        <v>7.0229558776476901</v>
      </c>
      <c r="D31" s="177">
        <v>2.1574866473568401</v>
      </c>
      <c r="E31" s="4">
        <v>3.6580618092774002</v>
      </c>
      <c r="F31" s="177">
        <v>3.5737110641980099</v>
      </c>
      <c r="G31" s="4">
        <v>7.1149418706323102</v>
      </c>
      <c r="H31" s="177">
        <v>2.6008277076753901</v>
      </c>
      <c r="I31" s="4">
        <v>11.553470247991701</v>
      </c>
      <c r="J31" s="177">
        <v>7.7363919059789596</v>
      </c>
      <c r="K31" s="4">
        <v>7.8954084387142798</v>
      </c>
      <c r="L31" s="177">
        <v>8.4331065048658704</v>
      </c>
      <c r="M31" s="4">
        <v>6.5169439780070499</v>
      </c>
      <c r="N31" s="177">
        <v>2.3416814864917201</v>
      </c>
      <c r="O31" s="4">
        <v>9.8423792664930492</v>
      </c>
      <c r="P31" s="177">
        <v>5.8995592062294104</v>
      </c>
      <c r="Q31" s="4">
        <v>3.3254352884860001</v>
      </c>
      <c r="R31" s="177">
        <v>6.34982946113022</v>
      </c>
      <c r="S31" s="4">
        <v>1.51878164603897</v>
      </c>
      <c r="T31" s="177">
        <v>1.52865619302613</v>
      </c>
      <c r="U31" s="4">
        <v>6.9419989806377602</v>
      </c>
      <c r="V31" s="177">
        <v>3.8883504249760201</v>
      </c>
      <c r="W31" s="4">
        <v>10.276301112905299</v>
      </c>
      <c r="X31" s="177">
        <v>3.87783401921698</v>
      </c>
      <c r="Y31" s="4">
        <v>8.7575194668663698</v>
      </c>
      <c r="Z31" s="177">
        <v>4.1528380779065701</v>
      </c>
      <c r="AA31" s="4">
        <v>11.7072537010863</v>
      </c>
      <c r="AB31" s="177">
        <v>7.2132481864797997</v>
      </c>
      <c r="AC31" s="4">
        <v>6.6842723821021996</v>
      </c>
      <c r="AD31" s="177">
        <v>2.7039499362344102</v>
      </c>
      <c r="AE31" s="4">
        <v>5.2968040810291503</v>
      </c>
      <c r="AF31" s="177">
        <v>3.7794034788620601</v>
      </c>
      <c r="AG31" s="4">
        <v>-6.4104496200571104</v>
      </c>
      <c r="AH31" s="177">
        <v>8.2203084686774499</v>
      </c>
      <c r="AI31" s="4">
        <v>3.0232752361436601</v>
      </c>
      <c r="AJ31" s="177">
        <v>2.9834961299557099</v>
      </c>
      <c r="AK31" s="4">
        <v>7.2938556134911003</v>
      </c>
      <c r="AL31" s="177">
        <v>2.6298581263478198</v>
      </c>
      <c r="AM31" s="4">
        <v>15.946586850388201</v>
      </c>
      <c r="AN31" s="177">
        <v>10.68519746088</v>
      </c>
      <c r="AO31" s="4">
        <v>12.923311614244501</v>
      </c>
      <c r="AP31" s="177">
        <v>11.114822661492701</v>
      </c>
      <c r="AQ31" s="6"/>
      <c r="AR31" s="6"/>
      <c r="AS31" s="6"/>
      <c r="AT31" s="8"/>
    </row>
    <row r="32" spans="1:46" ht="13" customHeight="1" x14ac:dyDescent="0.35">
      <c r="A32" s="3" t="s">
        <v>372</v>
      </c>
      <c r="B32" s="171">
        <v>2</v>
      </c>
      <c r="C32" s="4">
        <v>26.954758967362601</v>
      </c>
      <c r="D32" s="177">
        <v>3.1462853788567799</v>
      </c>
      <c r="E32" s="4">
        <v>28.012806555620202</v>
      </c>
      <c r="F32" s="177">
        <v>6.2158635323421398</v>
      </c>
      <c r="G32" s="4">
        <v>27.120816879577301</v>
      </c>
      <c r="H32" s="177">
        <v>4.3148555151833996</v>
      </c>
      <c r="I32" s="4">
        <v>25.8633690588834</v>
      </c>
      <c r="J32" s="177">
        <v>6.2915549948909399</v>
      </c>
      <c r="K32" s="4">
        <v>-2.1494374967367902</v>
      </c>
      <c r="L32" s="177">
        <v>8.8964609986231409</v>
      </c>
      <c r="M32" s="4">
        <v>33.151090589220303</v>
      </c>
      <c r="N32" s="177">
        <v>3.6618849983859501</v>
      </c>
      <c r="O32" s="4">
        <v>7.8306435443070503</v>
      </c>
      <c r="P32" s="177">
        <v>4.2957982679840097</v>
      </c>
      <c r="Q32" s="4">
        <v>-25.320447044913202</v>
      </c>
      <c r="R32" s="177">
        <v>5.7559693621469403</v>
      </c>
      <c r="S32" s="4">
        <v>24.8122080808714</v>
      </c>
      <c r="T32" s="177">
        <v>3.3535053536580599</v>
      </c>
      <c r="U32" s="4">
        <v>31.091341194187301</v>
      </c>
      <c r="V32" s="177">
        <v>8.9544857925466008</v>
      </c>
      <c r="W32" s="4">
        <v>30.805288403311401</v>
      </c>
      <c r="X32" s="177">
        <v>9.2968585642035304</v>
      </c>
      <c r="Y32" s="4">
        <v>5.99308032244</v>
      </c>
      <c r="Z32" s="177">
        <v>10.0198059152364</v>
      </c>
      <c r="AA32" s="4">
        <v>29.0961427917482</v>
      </c>
      <c r="AB32" s="177">
        <v>4.4612014191160103</v>
      </c>
      <c r="AC32" s="4">
        <v>20.9900011570492</v>
      </c>
      <c r="AD32" s="177">
        <v>4.57138207715861</v>
      </c>
      <c r="AE32" s="4">
        <v>48.822234181099901</v>
      </c>
      <c r="AF32" s="177">
        <v>14.1812281494543</v>
      </c>
      <c r="AG32" s="4">
        <v>19.726091389351598</v>
      </c>
      <c r="AH32" s="177">
        <v>14.468687030120099</v>
      </c>
      <c r="AI32" s="4">
        <v>27.6777019050311</v>
      </c>
      <c r="AJ32" s="177">
        <v>3.6371822519948398</v>
      </c>
      <c r="AK32" s="4">
        <v>22.812070337419001</v>
      </c>
      <c r="AL32" s="177">
        <v>6.2529684793365599</v>
      </c>
      <c r="AM32" s="4" t="s">
        <v>888</v>
      </c>
      <c r="AN32" s="177" t="s">
        <v>888</v>
      </c>
      <c r="AO32" s="4" t="s">
        <v>888</v>
      </c>
      <c r="AP32" s="177" t="s">
        <v>888</v>
      </c>
      <c r="AQ32" s="6"/>
      <c r="AR32" s="6"/>
      <c r="AS32" s="6"/>
      <c r="AT32" s="8"/>
    </row>
    <row r="33" spans="1:46" ht="13" customHeight="1" x14ac:dyDescent="0.35">
      <c r="A33" s="3" t="s">
        <v>373</v>
      </c>
      <c r="B33" s="171">
        <v>2</v>
      </c>
      <c r="C33" s="4">
        <v>36.233396874429197</v>
      </c>
      <c r="D33" s="177">
        <v>9.5343378874145707E-2</v>
      </c>
      <c r="E33" s="4">
        <v>22.476330706446699</v>
      </c>
      <c r="F33" s="177">
        <v>0.13754001136081401</v>
      </c>
      <c r="G33" s="4">
        <v>42.987044279099699</v>
      </c>
      <c r="H33" s="177">
        <v>0.109547790691618</v>
      </c>
      <c r="I33" s="4" t="s">
        <v>888</v>
      </c>
      <c r="J33" s="177" t="s">
        <v>888</v>
      </c>
      <c r="K33" s="4" t="s">
        <v>888</v>
      </c>
      <c r="L33" s="177" t="s">
        <v>888</v>
      </c>
      <c r="M33" s="4">
        <v>36.482374960774202</v>
      </c>
      <c r="N33" s="177">
        <v>9.6102031870813204E-2</v>
      </c>
      <c r="O33" s="4" t="s">
        <v>888</v>
      </c>
      <c r="P33" s="177" t="s">
        <v>888</v>
      </c>
      <c r="Q33" s="4" t="s">
        <v>888</v>
      </c>
      <c r="R33" s="177" t="s">
        <v>888</v>
      </c>
      <c r="S33" s="4">
        <v>33.623065315488397</v>
      </c>
      <c r="T33" s="177">
        <v>0.12923508628199901</v>
      </c>
      <c r="U33" s="4">
        <v>40.435185689684999</v>
      </c>
      <c r="V33" s="177">
        <v>9.6831265730711505E-2</v>
      </c>
      <c r="W33" s="4" t="s">
        <v>888</v>
      </c>
      <c r="X33" s="177" t="s">
        <v>888</v>
      </c>
      <c r="Y33" s="4" t="s">
        <v>888</v>
      </c>
      <c r="Z33" s="177" t="s">
        <v>888</v>
      </c>
      <c r="AA33" s="4" t="s">
        <v>888</v>
      </c>
      <c r="AB33" s="177" t="s">
        <v>888</v>
      </c>
      <c r="AC33" s="4">
        <v>33.258374386231203</v>
      </c>
      <c r="AD33" s="177">
        <v>0.10944297723129399</v>
      </c>
      <c r="AE33" s="4">
        <v>44.614603462563402</v>
      </c>
      <c r="AF33" s="177">
        <v>0.168723542543779</v>
      </c>
      <c r="AG33" s="4" t="s">
        <v>888</v>
      </c>
      <c r="AH33" s="177" t="s">
        <v>888</v>
      </c>
      <c r="AI33" s="4">
        <v>20.891700663399401</v>
      </c>
      <c r="AJ33" s="177">
        <v>8.0117646675771301E-2</v>
      </c>
      <c r="AK33" s="4">
        <v>49.030585440492601</v>
      </c>
      <c r="AL33" s="177">
        <v>0.15754802776045701</v>
      </c>
      <c r="AM33" s="4">
        <v>25.018560155255699</v>
      </c>
      <c r="AN33" s="177">
        <v>0.277263191098224</v>
      </c>
      <c r="AO33" s="4">
        <v>4.1268594918562904</v>
      </c>
      <c r="AP33" s="177">
        <v>0.288647657679938</v>
      </c>
      <c r="AQ33" s="6"/>
      <c r="AR33" s="6"/>
      <c r="AS33" s="6"/>
      <c r="AT33" s="8"/>
    </row>
    <row r="34" spans="1:46" ht="13" customHeight="1" x14ac:dyDescent="0.35">
      <c r="A34" s="3" t="s">
        <v>374</v>
      </c>
      <c r="B34" s="171">
        <v>2</v>
      </c>
      <c r="C34" s="4">
        <v>15.413668349083601</v>
      </c>
      <c r="D34" s="177">
        <v>2.9928112822032</v>
      </c>
      <c r="E34" s="4">
        <v>0</v>
      </c>
      <c r="F34" s="177">
        <v>0</v>
      </c>
      <c r="G34" s="4">
        <v>24.280891228738</v>
      </c>
      <c r="H34" s="177">
        <v>4.7469496674272902</v>
      </c>
      <c r="I34" s="4">
        <v>3.5729218627292298</v>
      </c>
      <c r="J34" s="177">
        <v>2.6474023090083501</v>
      </c>
      <c r="K34" s="4">
        <v>3.5729218627292298</v>
      </c>
      <c r="L34" s="177">
        <v>2.6474023090083501</v>
      </c>
      <c r="M34" s="4">
        <v>15.495628632252</v>
      </c>
      <c r="N34" s="177">
        <v>3.1597070915785701</v>
      </c>
      <c r="O34" s="4" t="s">
        <v>888</v>
      </c>
      <c r="P34" s="177" t="s">
        <v>888</v>
      </c>
      <c r="Q34" s="4" t="s">
        <v>888</v>
      </c>
      <c r="R34" s="177" t="s">
        <v>888</v>
      </c>
      <c r="S34" s="4">
        <v>10.8737867620315</v>
      </c>
      <c r="T34" s="177">
        <v>4.6556538632414002</v>
      </c>
      <c r="U34" s="4">
        <v>9.7100533944026299</v>
      </c>
      <c r="V34" s="177">
        <v>3.46891949978352</v>
      </c>
      <c r="W34" s="4">
        <v>26.851518698629601</v>
      </c>
      <c r="X34" s="177">
        <v>6.7575637174220002</v>
      </c>
      <c r="Y34" s="4">
        <v>15.977731936598101</v>
      </c>
      <c r="Z34" s="177">
        <v>7.9543623409780899</v>
      </c>
      <c r="AA34" s="4">
        <v>8.9116297730867693</v>
      </c>
      <c r="AB34" s="177">
        <v>4.1536507736531103</v>
      </c>
      <c r="AC34" s="4">
        <v>12.2415304838112</v>
      </c>
      <c r="AD34" s="177">
        <v>3.8671837517863001</v>
      </c>
      <c r="AE34" s="4">
        <v>30.9747321135305</v>
      </c>
      <c r="AF34" s="177">
        <v>7.5179184577075304</v>
      </c>
      <c r="AG34" s="4">
        <v>22.063102340443699</v>
      </c>
      <c r="AH34" s="177">
        <v>9.1429385677647694</v>
      </c>
      <c r="AI34" s="4">
        <v>10.819902695752001</v>
      </c>
      <c r="AJ34" s="177">
        <v>3.3377814266113099</v>
      </c>
      <c r="AK34" s="4">
        <v>19.839123872766901</v>
      </c>
      <c r="AL34" s="177">
        <v>4.7149830868475</v>
      </c>
      <c r="AM34" s="4" t="s">
        <v>888</v>
      </c>
      <c r="AN34" s="177" t="s">
        <v>888</v>
      </c>
      <c r="AO34" s="4" t="s">
        <v>888</v>
      </c>
      <c r="AP34" s="177" t="s">
        <v>888</v>
      </c>
      <c r="AQ34" s="6"/>
      <c r="AR34" s="6"/>
      <c r="AS34" s="6"/>
      <c r="AT34" s="8"/>
    </row>
    <row r="35" spans="1:46" ht="13" customHeight="1" x14ac:dyDescent="0.35">
      <c r="A35" s="3" t="s">
        <v>375</v>
      </c>
      <c r="B35" s="171">
        <v>2</v>
      </c>
      <c r="C35" s="4">
        <v>7.07956837953689</v>
      </c>
      <c r="D35" s="177">
        <v>1.9270663265474599</v>
      </c>
      <c r="E35" s="4">
        <v>8.4792692134171208</v>
      </c>
      <c r="F35" s="177">
        <v>6.1013331843173697</v>
      </c>
      <c r="G35" s="4">
        <v>6.4027087757660599</v>
      </c>
      <c r="H35" s="177">
        <v>2.2859073354564399</v>
      </c>
      <c r="I35" s="4">
        <v>8.4390160767353706</v>
      </c>
      <c r="J35" s="177">
        <v>4.2832532859701802</v>
      </c>
      <c r="K35" s="4">
        <v>-4.0253136681744899E-2</v>
      </c>
      <c r="L35" s="177">
        <v>7.4345303836497303</v>
      </c>
      <c r="M35" s="4">
        <v>6.8836304084795801</v>
      </c>
      <c r="N35" s="177">
        <v>1.89747342977502</v>
      </c>
      <c r="O35" s="4" t="s">
        <v>888</v>
      </c>
      <c r="P35" s="177" t="s">
        <v>888</v>
      </c>
      <c r="Q35" s="4" t="s">
        <v>888</v>
      </c>
      <c r="R35" s="177" t="s">
        <v>888</v>
      </c>
      <c r="S35" s="4">
        <v>5.2045532499537002</v>
      </c>
      <c r="T35" s="177">
        <v>2.0735167629722402</v>
      </c>
      <c r="U35" s="4">
        <v>5.7760580559273</v>
      </c>
      <c r="V35" s="177">
        <v>3.3003516398650499</v>
      </c>
      <c r="W35" s="4">
        <v>23.7298993127188</v>
      </c>
      <c r="X35" s="177">
        <v>10.516900217543499</v>
      </c>
      <c r="Y35" s="4">
        <v>18.525346062765099</v>
      </c>
      <c r="Z35" s="177">
        <v>10.691415730681699</v>
      </c>
      <c r="AA35" s="4">
        <v>19.281608880612101</v>
      </c>
      <c r="AB35" s="177">
        <v>11.1365109934543</v>
      </c>
      <c r="AC35" s="4">
        <v>5.98352854481774</v>
      </c>
      <c r="AD35" s="177">
        <v>2.0243031553220998</v>
      </c>
      <c r="AE35" s="4">
        <v>6.7060838514699901</v>
      </c>
      <c r="AF35" s="177">
        <v>4.65471353091087</v>
      </c>
      <c r="AG35" s="4">
        <v>-12.575525029142099</v>
      </c>
      <c r="AH35" s="177">
        <v>11.8218058003535</v>
      </c>
      <c r="AI35" s="4">
        <v>3.3755732094666002</v>
      </c>
      <c r="AJ35" s="177">
        <v>2.34715352670487</v>
      </c>
      <c r="AK35" s="4">
        <v>6.7781491399547802</v>
      </c>
      <c r="AL35" s="177">
        <v>2.3983833448801901</v>
      </c>
      <c r="AM35" s="4">
        <v>14.579729743085799</v>
      </c>
      <c r="AN35" s="177">
        <v>6.7872885719948703</v>
      </c>
      <c r="AO35" s="4">
        <v>11.2041565336192</v>
      </c>
      <c r="AP35" s="177">
        <v>7.1632366966667096</v>
      </c>
      <c r="AQ35" s="6"/>
      <c r="AR35" s="6"/>
      <c r="AS35" s="6"/>
      <c r="AT35" s="8"/>
    </row>
    <row r="36" spans="1:46" ht="13" customHeight="1" x14ac:dyDescent="0.35">
      <c r="A36" s="3" t="s">
        <v>376</v>
      </c>
      <c r="B36" s="171">
        <v>2</v>
      </c>
      <c r="C36" s="4">
        <v>4.2826589524366403</v>
      </c>
      <c r="D36" s="177">
        <v>1.6266327005708701</v>
      </c>
      <c r="E36" s="4" t="s">
        <v>888</v>
      </c>
      <c r="F36" s="177" t="s">
        <v>888</v>
      </c>
      <c r="G36" s="4">
        <v>3.9749694851047002</v>
      </c>
      <c r="H36" s="177">
        <v>2.8348466542344002</v>
      </c>
      <c r="I36" s="4">
        <v>4.4986627269299797</v>
      </c>
      <c r="J36" s="177">
        <v>1.9893288682977901</v>
      </c>
      <c r="K36" s="4" t="s">
        <v>888</v>
      </c>
      <c r="L36" s="177" t="s">
        <v>888</v>
      </c>
      <c r="M36" s="4">
        <v>4.7358436409896898</v>
      </c>
      <c r="N36" s="177">
        <v>1.79840963380243</v>
      </c>
      <c r="O36" s="4">
        <v>0</v>
      </c>
      <c r="P36" s="177">
        <v>0</v>
      </c>
      <c r="Q36" s="4">
        <v>-4.7358436409896898</v>
      </c>
      <c r="R36" s="177">
        <v>1.79840963380243</v>
      </c>
      <c r="S36" s="4">
        <v>3.3673889346789201</v>
      </c>
      <c r="T36" s="177">
        <v>1.6978072355576099</v>
      </c>
      <c r="U36" s="4">
        <v>4.8761532118367201</v>
      </c>
      <c r="V36" s="177">
        <v>3.4253839906522701</v>
      </c>
      <c r="W36" s="4">
        <v>14.6354664288639</v>
      </c>
      <c r="X36" s="177">
        <v>13.7119720504777</v>
      </c>
      <c r="Y36" s="4">
        <v>11.268077494184899</v>
      </c>
      <c r="Z36" s="177">
        <v>13.806607469506799</v>
      </c>
      <c r="AA36" s="4">
        <v>3.6461436503725899</v>
      </c>
      <c r="AB36" s="177">
        <v>2.0934591431222298</v>
      </c>
      <c r="AC36" s="4">
        <v>3.6051845156948099</v>
      </c>
      <c r="AD36" s="177">
        <v>2.05595554791674</v>
      </c>
      <c r="AE36" s="4" t="s">
        <v>888</v>
      </c>
      <c r="AF36" s="177" t="s">
        <v>888</v>
      </c>
      <c r="AG36" s="4" t="s">
        <v>888</v>
      </c>
      <c r="AH36" s="177" t="s">
        <v>888</v>
      </c>
      <c r="AI36" s="4">
        <v>3.39397777777556</v>
      </c>
      <c r="AJ36" s="177">
        <v>1.67092845922447</v>
      </c>
      <c r="AK36" s="4">
        <v>7.4875985833437699</v>
      </c>
      <c r="AL36" s="177">
        <v>4.1556837581862602</v>
      </c>
      <c r="AM36" s="4" t="s">
        <v>888</v>
      </c>
      <c r="AN36" s="177" t="s">
        <v>888</v>
      </c>
      <c r="AO36" s="4" t="s">
        <v>888</v>
      </c>
      <c r="AP36" s="177" t="s">
        <v>888</v>
      </c>
      <c r="AQ36" s="6"/>
      <c r="AR36" s="6"/>
      <c r="AS36" s="6"/>
      <c r="AT36" s="8"/>
    </row>
    <row r="37" spans="1:46" ht="13" customHeight="1" x14ac:dyDescent="0.35">
      <c r="A37" s="3" t="s">
        <v>377</v>
      </c>
      <c r="B37" s="171">
        <v>2</v>
      </c>
      <c r="C37" s="4">
        <v>14.549137863497</v>
      </c>
      <c r="D37" s="177">
        <v>2.5853236666661799</v>
      </c>
      <c r="E37" s="4">
        <v>22.197591337369602</v>
      </c>
      <c r="F37" s="177">
        <v>4.3488940610533504</v>
      </c>
      <c r="G37" s="4">
        <v>12.815381619989999</v>
      </c>
      <c r="H37" s="177">
        <v>4.3723865503478301</v>
      </c>
      <c r="I37" s="4">
        <v>3.87719140655076</v>
      </c>
      <c r="J37" s="177">
        <v>2.1510395824919799</v>
      </c>
      <c r="K37" s="4">
        <v>-18.320399930818802</v>
      </c>
      <c r="L37" s="177">
        <v>4.4680392772995701</v>
      </c>
      <c r="M37" s="4">
        <v>14.625827746845101</v>
      </c>
      <c r="N37" s="177">
        <v>2.6637907038251898</v>
      </c>
      <c r="O37" s="4">
        <v>12.390376909892</v>
      </c>
      <c r="P37" s="177">
        <v>6.0973538767195699</v>
      </c>
      <c r="Q37" s="4">
        <v>-2.2354508369531101</v>
      </c>
      <c r="R37" s="177">
        <v>6.5940856128387804</v>
      </c>
      <c r="S37" s="4">
        <v>11.4266707357045</v>
      </c>
      <c r="T37" s="177">
        <v>2.87640951881641</v>
      </c>
      <c r="U37" s="4">
        <v>20.904975867414102</v>
      </c>
      <c r="V37" s="177">
        <v>4.92040120137532</v>
      </c>
      <c r="W37" s="4">
        <v>13.092723687006201</v>
      </c>
      <c r="X37" s="177">
        <v>7.8103300620082097</v>
      </c>
      <c r="Y37" s="4">
        <v>1.66605295130167</v>
      </c>
      <c r="Z37" s="177">
        <v>8.4523995378561203</v>
      </c>
      <c r="AA37" s="4">
        <v>14.5056718254303</v>
      </c>
      <c r="AB37" s="177">
        <v>2.89345123304017</v>
      </c>
      <c r="AC37" s="4">
        <v>11.469679446821599</v>
      </c>
      <c r="AD37" s="177">
        <v>5.2162840074763999</v>
      </c>
      <c r="AE37" s="4">
        <v>32.434874867506203</v>
      </c>
      <c r="AF37" s="177">
        <v>17.453339926246301</v>
      </c>
      <c r="AG37" s="4">
        <v>17.929203042075901</v>
      </c>
      <c r="AH37" s="177">
        <v>17.649265123254001</v>
      </c>
      <c r="AI37" s="4">
        <v>13.7590785469142</v>
      </c>
      <c r="AJ37" s="177">
        <v>2.6139413685473101</v>
      </c>
      <c r="AK37" s="4">
        <v>21.791522075234699</v>
      </c>
      <c r="AL37" s="177">
        <v>10.708244612133599</v>
      </c>
      <c r="AM37" s="4">
        <v>17.538660770682899</v>
      </c>
      <c r="AN37" s="177">
        <v>11.325250771079199</v>
      </c>
      <c r="AO37" s="4">
        <v>3.7795822237686898</v>
      </c>
      <c r="AP37" s="177">
        <v>11.5652268222195</v>
      </c>
      <c r="AQ37" s="6"/>
      <c r="AR37" s="6"/>
      <c r="AS37" s="6"/>
      <c r="AT37" s="8"/>
    </row>
    <row r="38" spans="1:46" ht="13" customHeight="1" x14ac:dyDescent="0.35">
      <c r="A38" s="3" t="s">
        <v>378</v>
      </c>
      <c r="B38" s="171">
        <v>2</v>
      </c>
      <c r="C38" s="4">
        <v>2.4264607441000501</v>
      </c>
      <c r="D38" s="177">
        <v>1.2401668519286499</v>
      </c>
      <c r="E38" s="4" t="s">
        <v>888</v>
      </c>
      <c r="F38" s="177" t="s">
        <v>888</v>
      </c>
      <c r="G38" s="4">
        <v>0</v>
      </c>
      <c r="H38" s="177">
        <v>0</v>
      </c>
      <c r="I38" s="4">
        <v>2.9120741076364398</v>
      </c>
      <c r="J38" s="177">
        <v>1.4857656260437999</v>
      </c>
      <c r="K38" s="4" t="s">
        <v>888</v>
      </c>
      <c r="L38" s="177" t="s">
        <v>888</v>
      </c>
      <c r="M38" s="4">
        <v>2.9163366856314901</v>
      </c>
      <c r="N38" s="177">
        <v>1.4924957406544499</v>
      </c>
      <c r="O38" s="4">
        <v>0</v>
      </c>
      <c r="P38" s="177">
        <v>0</v>
      </c>
      <c r="Q38" s="4">
        <v>-2.9163366856314901</v>
      </c>
      <c r="R38" s="177">
        <v>1.4924957406544499</v>
      </c>
      <c r="S38" s="4">
        <v>3.54345429616167</v>
      </c>
      <c r="T38" s="177">
        <v>2.05339373781025</v>
      </c>
      <c r="U38" s="4">
        <v>1.3920616349135</v>
      </c>
      <c r="V38" s="177">
        <v>1.40902716514547</v>
      </c>
      <c r="W38" s="4" t="s">
        <v>888</v>
      </c>
      <c r="X38" s="177" t="s">
        <v>888</v>
      </c>
      <c r="Y38" s="4" t="s">
        <v>888</v>
      </c>
      <c r="Z38" s="177" t="s">
        <v>888</v>
      </c>
      <c r="AA38" s="4">
        <v>1.3012683451254801</v>
      </c>
      <c r="AB38" s="177">
        <v>1.29958181930048</v>
      </c>
      <c r="AC38" s="4">
        <v>4.22489040545815</v>
      </c>
      <c r="AD38" s="177">
        <v>2.51703911105409</v>
      </c>
      <c r="AE38" s="4" t="s">
        <v>888</v>
      </c>
      <c r="AF38" s="177" t="s">
        <v>888</v>
      </c>
      <c r="AG38" s="4" t="s">
        <v>888</v>
      </c>
      <c r="AH38" s="177" t="s">
        <v>888</v>
      </c>
      <c r="AI38" s="4">
        <v>2.4845203105432101</v>
      </c>
      <c r="AJ38" s="177">
        <v>1.2699142496428399</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38.058940745480101</v>
      </c>
      <c r="D39" s="177">
        <v>3.4405253623751699</v>
      </c>
      <c r="E39" s="4">
        <v>39.6976957093514</v>
      </c>
      <c r="F39" s="177">
        <v>4.2754615892515497</v>
      </c>
      <c r="G39" s="4">
        <v>50.281250765080202</v>
      </c>
      <c r="H39" s="177">
        <v>7.5708861903993396</v>
      </c>
      <c r="I39" s="4">
        <v>12.146747403744399</v>
      </c>
      <c r="J39" s="177">
        <v>5.6788325102347601</v>
      </c>
      <c r="K39" s="4">
        <v>-27.550948305607001</v>
      </c>
      <c r="L39" s="177">
        <v>7.07859174024781</v>
      </c>
      <c r="M39" s="4">
        <v>40.403335064696201</v>
      </c>
      <c r="N39" s="177">
        <v>3.5818389679</v>
      </c>
      <c r="O39" s="4" t="s">
        <v>888</v>
      </c>
      <c r="P39" s="177" t="s">
        <v>888</v>
      </c>
      <c r="Q39" s="4" t="s">
        <v>888</v>
      </c>
      <c r="R39" s="177" t="s">
        <v>888</v>
      </c>
      <c r="S39" s="4">
        <v>40.431922630744197</v>
      </c>
      <c r="T39" s="177">
        <v>4.1987303072473701</v>
      </c>
      <c r="U39" s="4">
        <v>30.967608711933899</v>
      </c>
      <c r="V39" s="177">
        <v>7.1688187581337202</v>
      </c>
      <c r="W39" s="4">
        <v>35.343460638314902</v>
      </c>
      <c r="X39" s="177">
        <v>14.8795470752769</v>
      </c>
      <c r="Y39" s="4">
        <v>-5.0884619924293002</v>
      </c>
      <c r="Z39" s="177">
        <v>15.793230948170701</v>
      </c>
      <c r="AA39" s="4">
        <v>34.805477076524198</v>
      </c>
      <c r="AB39" s="177">
        <v>4.4932034443829902</v>
      </c>
      <c r="AC39" s="4">
        <v>39.830293808793002</v>
      </c>
      <c r="AD39" s="177">
        <v>5.7056863435296403</v>
      </c>
      <c r="AE39" s="4">
        <v>61.613029592245603</v>
      </c>
      <c r="AF39" s="177">
        <v>13.1866793408393</v>
      </c>
      <c r="AG39" s="4">
        <v>26.807552515721301</v>
      </c>
      <c r="AH39" s="177">
        <v>13.794321207827901</v>
      </c>
      <c r="AI39" s="4">
        <v>39.3405778234183</v>
      </c>
      <c r="AJ39" s="177">
        <v>3.57230998594006</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61.948317749248801</v>
      </c>
      <c r="D40" s="177">
        <v>3.6255844341419299</v>
      </c>
      <c r="E40" s="4">
        <v>63.117873088373301</v>
      </c>
      <c r="F40" s="177">
        <v>8.7004108192819896</v>
      </c>
      <c r="G40" s="4">
        <v>59.156793783033699</v>
      </c>
      <c r="H40" s="177">
        <v>5.2556980068457397</v>
      </c>
      <c r="I40" s="4">
        <v>65.391107043510203</v>
      </c>
      <c r="J40" s="177">
        <v>5.5318848307133299</v>
      </c>
      <c r="K40" s="4">
        <v>2.2732339551368299</v>
      </c>
      <c r="L40" s="177">
        <v>10.3222853855377</v>
      </c>
      <c r="M40" s="4">
        <v>62.1658998065124</v>
      </c>
      <c r="N40" s="177">
        <v>3.5981567293755901</v>
      </c>
      <c r="O40" s="4" t="s">
        <v>888</v>
      </c>
      <c r="P40" s="177" t="s">
        <v>888</v>
      </c>
      <c r="Q40" s="4" t="s">
        <v>888</v>
      </c>
      <c r="R40" s="177" t="s">
        <v>888</v>
      </c>
      <c r="S40" s="4">
        <v>59.062255748116399</v>
      </c>
      <c r="T40" s="177">
        <v>4.2120082341465999</v>
      </c>
      <c r="U40" s="4">
        <v>73.692647637858499</v>
      </c>
      <c r="V40" s="177">
        <v>7.0445991767179903</v>
      </c>
      <c r="W40" s="4" t="s">
        <v>888</v>
      </c>
      <c r="X40" s="177" t="s">
        <v>888</v>
      </c>
      <c r="Y40" s="4" t="s">
        <v>888</v>
      </c>
      <c r="Z40" s="177" t="s">
        <v>888</v>
      </c>
      <c r="AA40" s="4">
        <v>68.863436312104099</v>
      </c>
      <c r="AB40" s="177">
        <v>9.5296033654694696</v>
      </c>
      <c r="AC40" s="4">
        <v>58.472456537528402</v>
      </c>
      <c r="AD40" s="177">
        <v>4.5241501336221797</v>
      </c>
      <c r="AE40" s="4">
        <v>66.762543252830298</v>
      </c>
      <c r="AF40" s="177">
        <v>6.8351914676373902</v>
      </c>
      <c r="AG40" s="4">
        <v>-2.10089305927383</v>
      </c>
      <c r="AH40" s="177">
        <v>11.7361936613261</v>
      </c>
      <c r="AI40" s="4">
        <v>58.996911587428997</v>
      </c>
      <c r="AJ40" s="177">
        <v>3.58051568848644</v>
      </c>
      <c r="AK40" s="4">
        <v>68.231059997522607</v>
      </c>
      <c r="AL40" s="177">
        <v>7.4936139377480497</v>
      </c>
      <c r="AM40" s="4" t="s">
        <v>888</v>
      </c>
      <c r="AN40" s="177" t="s">
        <v>888</v>
      </c>
      <c r="AO40" s="4" t="s">
        <v>888</v>
      </c>
      <c r="AP40" s="177" t="s">
        <v>888</v>
      </c>
      <c r="AQ40" s="6"/>
      <c r="AR40" s="6"/>
      <c r="AS40" s="6"/>
      <c r="AT40" s="8"/>
    </row>
    <row r="41" spans="1:46" ht="13" customHeight="1" x14ac:dyDescent="0.35">
      <c r="A41" s="3" t="s">
        <v>381</v>
      </c>
      <c r="B41" s="171">
        <v>2</v>
      </c>
      <c r="C41" s="4">
        <v>48.534843311777202</v>
      </c>
      <c r="D41" s="177">
        <v>3.54343292093886</v>
      </c>
      <c r="E41" s="4">
        <v>35.496621984458798</v>
      </c>
      <c r="F41" s="177">
        <v>9.2289114042648297</v>
      </c>
      <c r="G41" s="4">
        <v>48.2123334131891</v>
      </c>
      <c r="H41" s="177">
        <v>6.2530229182013102</v>
      </c>
      <c r="I41" s="4">
        <v>55.214507943495001</v>
      </c>
      <c r="J41" s="177">
        <v>6.7222429930123102</v>
      </c>
      <c r="K41" s="4">
        <v>19.717885959036199</v>
      </c>
      <c r="L41" s="177">
        <v>11.2801432951882</v>
      </c>
      <c r="M41" s="4">
        <v>48.487968197876498</v>
      </c>
      <c r="N41" s="177">
        <v>3.6175414650111102</v>
      </c>
      <c r="O41" s="4" t="s">
        <v>888</v>
      </c>
      <c r="P41" s="177" t="s">
        <v>888</v>
      </c>
      <c r="Q41" s="4" t="s">
        <v>888</v>
      </c>
      <c r="R41" s="177" t="s">
        <v>888</v>
      </c>
      <c r="S41" s="4">
        <v>47.275905152424102</v>
      </c>
      <c r="T41" s="177">
        <v>4.3423058750649597</v>
      </c>
      <c r="U41" s="4">
        <v>59.612349369503697</v>
      </c>
      <c r="V41" s="177">
        <v>7.6010502303254297</v>
      </c>
      <c r="W41" s="4">
        <v>24.9510596350603</v>
      </c>
      <c r="X41" s="177">
        <v>12.0399681143919</v>
      </c>
      <c r="Y41" s="4">
        <v>-22.324845517363698</v>
      </c>
      <c r="Z41" s="177">
        <v>13.019503511849701</v>
      </c>
      <c r="AA41" s="4">
        <v>40.742823998745699</v>
      </c>
      <c r="AB41" s="177">
        <v>5.3996243585004402</v>
      </c>
      <c r="AC41" s="4">
        <v>54.0820660407297</v>
      </c>
      <c r="AD41" s="177">
        <v>4.5527030963700197</v>
      </c>
      <c r="AE41" s="4" t="s">
        <v>888</v>
      </c>
      <c r="AF41" s="177" t="s">
        <v>888</v>
      </c>
      <c r="AG41" s="4" t="s">
        <v>888</v>
      </c>
      <c r="AH41" s="177" t="s">
        <v>888</v>
      </c>
      <c r="AI41" s="4">
        <v>55.586133059555898</v>
      </c>
      <c r="AJ41" s="177">
        <v>4.4563351164756098</v>
      </c>
      <c r="AK41" s="4">
        <v>36.922911301977898</v>
      </c>
      <c r="AL41" s="177">
        <v>5.9094111637845002</v>
      </c>
      <c r="AM41" s="4" t="s">
        <v>888</v>
      </c>
      <c r="AN41" s="177" t="s">
        <v>888</v>
      </c>
      <c r="AO41" s="4" t="s">
        <v>888</v>
      </c>
      <c r="AP41" s="177" t="s">
        <v>888</v>
      </c>
      <c r="AQ41" s="6"/>
      <c r="AR41" s="6"/>
      <c r="AS41" s="6"/>
      <c r="AT41" s="8"/>
    </row>
    <row r="42" spans="1:46" ht="13" customHeight="1" x14ac:dyDescent="0.35">
      <c r="A42" s="3" t="s">
        <v>382</v>
      </c>
      <c r="B42" s="171">
        <v>2</v>
      </c>
      <c r="C42" s="4">
        <v>1.9412905394319899</v>
      </c>
      <c r="D42" s="177">
        <v>8.5087891994249497E-6</v>
      </c>
      <c r="E42" s="4" t="s">
        <v>888</v>
      </c>
      <c r="F42" s="177" t="s">
        <v>888</v>
      </c>
      <c r="G42" s="4">
        <v>2.0145600457522401</v>
      </c>
      <c r="H42" s="177">
        <v>8.8429694979516403E-6</v>
      </c>
      <c r="I42" s="4" t="s">
        <v>431</v>
      </c>
      <c r="J42" s="177" t="s">
        <v>431</v>
      </c>
      <c r="K42" s="4" t="s">
        <v>431</v>
      </c>
      <c r="L42" s="177" t="s">
        <v>431</v>
      </c>
      <c r="M42" s="4">
        <v>3.4676712106884202</v>
      </c>
      <c r="N42" s="177">
        <v>1.5255812351015E-5</v>
      </c>
      <c r="O42" s="4">
        <v>0</v>
      </c>
      <c r="P42" s="177">
        <v>0</v>
      </c>
      <c r="Q42" s="4">
        <v>-3.4676712106884202</v>
      </c>
      <c r="R42" s="177">
        <v>1.5255812351015E-5</v>
      </c>
      <c r="S42" s="4">
        <v>2.7975951345297498</v>
      </c>
      <c r="T42" s="177">
        <v>1.19958522055743E-5</v>
      </c>
      <c r="U42" s="4" t="s">
        <v>888</v>
      </c>
      <c r="V42" s="177" t="s">
        <v>888</v>
      </c>
      <c r="W42" s="4" t="s">
        <v>888</v>
      </c>
      <c r="X42" s="177" t="s">
        <v>888</v>
      </c>
      <c r="Y42" s="4" t="s">
        <v>888</v>
      </c>
      <c r="Z42" s="177" t="s">
        <v>888</v>
      </c>
      <c r="AA42" s="4">
        <v>0</v>
      </c>
      <c r="AB42" s="177">
        <v>0</v>
      </c>
      <c r="AC42" s="4">
        <v>2.7143998806309</v>
      </c>
      <c r="AD42" s="177">
        <v>1.1823099280098399E-5</v>
      </c>
      <c r="AE42" s="4" t="s">
        <v>888</v>
      </c>
      <c r="AF42" s="177" t="s">
        <v>888</v>
      </c>
      <c r="AG42" s="4" t="s">
        <v>888</v>
      </c>
      <c r="AH42" s="177" t="s">
        <v>888</v>
      </c>
      <c r="AI42" s="4">
        <v>4.49071896499738</v>
      </c>
      <c r="AJ42" s="177">
        <v>1.9161485605714601E-5</v>
      </c>
      <c r="AK42" s="4">
        <v>0</v>
      </c>
      <c r="AL42" s="177">
        <v>0</v>
      </c>
      <c r="AM42" s="4" t="s">
        <v>888</v>
      </c>
      <c r="AN42" s="177" t="s">
        <v>888</v>
      </c>
      <c r="AO42" s="4" t="s">
        <v>888</v>
      </c>
      <c r="AP42" s="177" t="s">
        <v>888</v>
      </c>
      <c r="AQ42" s="6"/>
      <c r="AR42" s="6"/>
      <c r="AS42" s="6"/>
      <c r="AT42" s="8"/>
    </row>
    <row r="43" spans="1:46" ht="13" customHeight="1" x14ac:dyDescent="0.35">
      <c r="A43" s="3" t="s">
        <v>383</v>
      </c>
      <c r="B43" s="171">
        <v>2</v>
      </c>
      <c r="C43" s="4">
        <v>18.219244513425998</v>
      </c>
      <c r="D43" s="177">
        <v>1.6489521829735801E-2</v>
      </c>
      <c r="E43" s="4">
        <v>5.2900863836890002</v>
      </c>
      <c r="F43" s="177">
        <v>1.39915054564521E-2</v>
      </c>
      <c r="G43" s="4">
        <v>19.531162138183198</v>
      </c>
      <c r="H43" s="177">
        <v>1.7940556923636799E-2</v>
      </c>
      <c r="I43" s="4" t="s">
        <v>888</v>
      </c>
      <c r="J43" s="177" t="s">
        <v>888</v>
      </c>
      <c r="K43" s="4" t="s">
        <v>888</v>
      </c>
      <c r="L43" s="177" t="s">
        <v>888</v>
      </c>
      <c r="M43" s="4">
        <v>18.219244513425998</v>
      </c>
      <c r="N43" s="177">
        <v>1.6489521829735801E-2</v>
      </c>
      <c r="O43" s="4" t="s">
        <v>431</v>
      </c>
      <c r="P43" s="177" t="s">
        <v>431</v>
      </c>
      <c r="Q43" s="4" t="s">
        <v>431</v>
      </c>
      <c r="R43" s="177" t="s">
        <v>431</v>
      </c>
      <c r="S43" s="4">
        <v>16.954954083649401</v>
      </c>
      <c r="T43" s="177">
        <v>2.0015375265880701E-2</v>
      </c>
      <c r="U43" s="4">
        <v>26.318725993691</v>
      </c>
      <c r="V43" s="177">
        <v>9.4981587171724305E-5</v>
      </c>
      <c r="W43" s="4" t="s">
        <v>888</v>
      </c>
      <c r="X43" s="177" t="s">
        <v>888</v>
      </c>
      <c r="Y43" s="4" t="s">
        <v>888</v>
      </c>
      <c r="Z43" s="177" t="s">
        <v>888</v>
      </c>
      <c r="AA43" s="4">
        <v>6.9195979929570504</v>
      </c>
      <c r="AB43" s="177">
        <v>1.39464486310592E-2</v>
      </c>
      <c r="AC43" s="4">
        <v>26.903023982191499</v>
      </c>
      <c r="AD43" s="177">
        <v>6.5185608592623596E-5</v>
      </c>
      <c r="AE43" s="4" t="s">
        <v>888</v>
      </c>
      <c r="AF43" s="177" t="s">
        <v>888</v>
      </c>
      <c r="AG43" s="4" t="s">
        <v>888</v>
      </c>
      <c r="AH43" s="177" t="s">
        <v>888</v>
      </c>
      <c r="AI43" s="4">
        <v>15.0649106456206</v>
      </c>
      <c r="AJ43" s="177">
        <v>1.5301273610131699E-2</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41.197839739441299</v>
      </c>
      <c r="D44" s="177">
        <v>2.5355848463050998</v>
      </c>
      <c r="E44" s="4">
        <v>50.156331572999299</v>
      </c>
      <c r="F44" s="177">
        <v>7.6629229073569203</v>
      </c>
      <c r="G44" s="4">
        <v>48.023799787801799</v>
      </c>
      <c r="H44" s="177">
        <v>4.6142033283771404</v>
      </c>
      <c r="I44" s="4">
        <v>33.9278425051087</v>
      </c>
      <c r="J44" s="177">
        <v>3.2762160418651201</v>
      </c>
      <c r="K44" s="4">
        <v>-16.228489067890699</v>
      </c>
      <c r="L44" s="177">
        <v>8.3550253079088304</v>
      </c>
      <c r="M44" s="4">
        <v>49.975073153134701</v>
      </c>
      <c r="N44" s="177">
        <v>2.63715016169163</v>
      </c>
      <c r="O44" s="4">
        <v>10.062764534039699</v>
      </c>
      <c r="P44" s="177">
        <v>6.20757870467577</v>
      </c>
      <c r="Q44" s="4">
        <v>-39.912308619095</v>
      </c>
      <c r="R44" s="177">
        <v>6.6754485848566496</v>
      </c>
      <c r="S44" s="4">
        <v>24.038726086154401</v>
      </c>
      <c r="T44" s="177">
        <v>4.3904846295061697</v>
      </c>
      <c r="U44" s="4">
        <v>47.0185218479862</v>
      </c>
      <c r="V44" s="177">
        <v>4.9870185383669599</v>
      </c>
      <c r="W44" s="4">
        <v>55.679645324614299</v>
      </c>
      <c r="X44" s="177">
        <v>3.78608699238365</v>
      </c>
      <c r="Y44" s="4">
        <v>31.640919238459901</v>
      </c>
      <c r="Z44" s="177">
        <v>5.5968129092117396</v>
      </c>
      <c r="AA44" s="4">
        <v>23.009684984638799</v>
      </c>
      <c r="AB44" s="177">
        <v>7.16427553960696</v>
      </c>
      <c r="AC44" s="4">
        <v>21.968276835873301</v>
      </c>
      <c r="AD44" s="177">
        <v>4.5434325817227998</v>
      </c>
      <c r="AE44" s="4">
        <v>49.577646820134902</v>
      </c>
      <c r="AF44" s="177">
        <v>3.1466853536825101</v>
      </c>
      <c r="AG44" s="4">
        <v>26.567961835496099</v>
      </c>
      <c r="AH44" s="177">
        <v>7.9912544970592903</v>
      </c>
      <c r="AI44" s="4">
        <v>40.883384527647102</v>
      </c>
      <c r="AJ44" s="177">
        <v>2.5544532936010298</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34.0548057544123</v>
      </c>
      <c r="D45" s="177">
        <v>3.7577104758430702</v>
      </c>
      <c r="E45" s="4">
        <v>33.727241313535501</v>
      </c>
      <c r="F45" s="177">
        <v>6.2654012632141303</v>
      </c>
      <c r="G45" s="4">
        <v>34.953700082210403</v>
      </c>
      <c r="H45" s="177">
        <v>5.5567087699508804</v>
      </c>
      <c r="I45" s="4">
        <v>33.529217305067398</v>
      </c>
      <c r="J45" s="177">
        <v>8.9954377371725407</v>
      </c>
      <c r="K45" s="4">
        <v>-0.19802400846808199</v>
      </c>
      <c r="L45" s="177">
        <v>11.0791482334241</v>
      </c>
      <c r="M45" s="4">
        <v>34.0548057544123</v>
      </c>
      <c r="N45" s="177">
        <v>3.7577104758430702</v>
      </c>
      <c r="O45" s="4" t="s">
        <v>431</v>
      </c>
      <c r="P45" s="177" t="s">
        <v>431</v>
      </c>
      <c r="Q45" s="4" t="s">
        <v>431</v>
      </c>
      <c r="R45" s="177" t="s">
        <v>431</v>
      </c>
      <c r="S45" s="4">
        <v>31.436771378936999</v>
      </c>
      <c r="T45" s="177">
        <v>3.9171810318870599</v>
      </c>
      <c r="U45" s="4">
        <v>41.661928522190003</v>
      </c>
      <c r="V45" s="177">
        <v>8.2753197576555397</v>
      </c>
      <c r="W45" s="4">
        <v>33.261893964873003</v>
      </c>
      <c r="X45" s="177">
        <v>10.7282525941754</v>
      </c>
      <c r="Y45" s="4">
        <v>1.8251225859359499</v>
      </c>
      <c r="Z45" s="177">
        <v>10.5033698553134</v>
      </c>
      <c r="AA45" s="4">
        <v>35.138922535088099</v>
      </c>
      <c r="AB45" s="177">
        <v>4.4216859334129701</v>
      </c>
      <c r="AC45" s="4">
        <v>31.019805934307101</v>
      </c>
      <c r="AD45" s="177">
        <v>8.1352028369516205</v>
      </c>
      <c r="AE45" s="4">
        <v>30.3458031445128</v>
      </c>
      <c r="AF45" s="177">
        <v>13.808061819905699</v>
      </c>
      <c r="AG45" s="4">
        <v>-4.7931193905753702</v>
      </c>
      <c r="AH45" s="177">
        <v>14.491052106464499</v>
      </c>
      <c r="AI45" s="4">
        <v>33.108190476828803</v>
      </c>
      <c r="AJ45" s="177">
        <v>3.8438404131305002</v>
      </c>
      <c r="AK45" s="4">
        <v>39.0811125798174</v>
      </c>
      <c r="AL45" s="177">
        <v>13.1057280564312</v>
      </c>
      <c r="AM45" s="4" t="s">
        <v>888</v>
      </c>
      <c r="AN45" s="177" t="s">
        <v>888</v>
      </c>
      <c r="AO45" s="4" t="s">
        <v>888</v>
      </c>
      <c r="AP45" s="177" t="s">
        <v>888</v>
      </c>
      <c r="AQ45" s="6"/>
      <c r="AR45" s="6"/>
      <c r="AS45" s="6"/>
      <c r="AT45" s="8"/>
    </row>
    <row r="46" spans="1:46" ht="13" customHeight="1" x14ac:dyDescent="0.35">
      <c r="A46" s="3" t="s">
        <v>386</v>
      </c>
      <c r="B46" s="171">
        <v>2</v>
      </c>
      <c r="C46" s="4">
        <v>3.65327000923569</v>
      </c>
      <c r="D46" s="177">
        <v>1.2803139744179399</v>
      </c>
      <c r="E46" s="4">
        <v>2.7306568082733</v>
      </c>
      <c r="F46" s="177">
        <v>1.6710308792355899</v>
      </c>
      <c r="G46" s="4">
        <v>5.0466101147952598</v>
      </c>
      <c r="H46" s="177">
        <v>2.5516801174512498</v>
      </c>
      <c r="I46" s="4">
        <v>3.1507007207303399</v>
      </c>
      <c r="J46" s="177">
        <v>2.5250495726390398</v>
      </c>
      <c r="K46" s="4">
        <v>0.42004391245704698</v>
      </c>
      <c r="L46" s="177">
        <v>3.02118572904855</v>
      </c>
      <c r="M46" s="4">
        <v>3.6509773625128599</v>
      </c>
      <c r="N46" s="177">
        <v>1.3553865214532701</v>
      </c>
      <c r="O46" s="4">
        <v>3.6731838482602299</v>
      </c>
      <c r="P46" s="177">
        <v>3.6657693888598901</v>
      </c>
      <c r="Q46" s="4">
        <v>2.2206485747365601E-2</v>
      </c>
      <c r="R46" s="177">
        <v>3.8707093780213699</v>
      </c>
      <c r="S46" s="4">
        <v>3.5368692103630002</v>
      </c>
      <c r="T46" s="177">
        <v>1.46871544491017</v>
      </c>
      <c r="U46" s="4">
        <v>2.6704590474242602</v>
      </c>
      <c r="V46" s="177">
        <v>2.09851884460564</v>
      </c>
      <c r="W46" s="4" t="s">
        <v>888</v>
      </c>
      <c r="X46" s="177" t="s">
        <v>888</v>
      </c>
      <c r="Y46" s="4" t="s">
        <v>888</v>
      </c>
      <c r="Z46" s="177" t="s">
        <v>888</v>
      </c>
      <c r="AA46" s="4">
        <v>5.1629050964073899</v>
      </c>
      <c r="AB46" s="177">
        <v>2.6069100544417001</v>
      </c>
      <c r="AC46" s="4">
        <v>1.59823233301565</v>
      </c>
      <c r="AD46" s="177">
        <v>0.66051095536864401</v>
      </c>
      <c r="AE46" s="4">
        <v>16.351723753071099</v>
      </c>
      <c r="AF46" s="177">
        <v>12.707038514209501</v>
      </c>
      <c r="AG46" s="4">
        <v>11.188818656663701</v>
      </c>
      <c r="AH46" s="177">
        <v>12.959887043515</v>
      </c>
      <c r="AI46" s="4">
        <v>4.9793584958324297</v>
      </c>
      <c r="AJ46" s="177">
        <v>2.3324732104366999</v>
      </c>
      <c r="AK46" s="4">
        <v>2.7519475126114301</v>
      </c>
      <c r="AL46" s="177">
        <v>1.8544632887327599</v>
      </c>
      <c r="AM46" s="4">
        <v>3.32249566516434</v>
      </c>
      <c r="AN46" s="177">
        <v>1.96910340774002</v>
      </c>
      <c r="AO46" s="4">
        <v>-1.6568628306680799</v>
      </c>
      <c r="AP46" s="177">
        <v>3.0442715432800398</v>
      </c>
      <c r="AQ46" s="6"/>
      <c r="AR46" s="6"/>
      <c r="AS46" s="6"/>
      <c r="AT46" s="8"/>
    </row>
    <row r="47" spans="1:46" ht="13" customHeight="1" x14ac:dyDescent="0.35">
      <c r="A47" s="3" t="s">
        <v>387</v>
      </c>
      <c r="B47" s="171">
        <v>2</v>
      </c>
      <c r="C47" s="4">
        <v>6.9742030678133702</v>
      </c>
      <c r="D47" s="177">
        <v>1.82372113396686</v>
      </c>
      <c r="E47" s="4" t="s">
        <v>888</v>
      </c>
      <c r="F47" s="177" t="s">
        <v>888</v>
      </c>
      <c r="G47" s="4">
        <v>5.94353956964218</v>
      </c>
      <c r="H47" s="177">
        <v>1.9198496891007699</v>
      </c>
      <c r="I47" s="4">
        <v>13.744921743416301</v>
      </c>
      <c r="J47" s="177">
        <v>6.0757999346895799</v>
      </c>
      <c r="K47" s="4" t="s">
        <v>888</v>
      </c>
      <c r="L47" s="177" t="s">
        <v>888</v>
      </c>
      <c r="M47" s="4">
        <v>7.51503274576939</v>
      </c>
      <c r="N47" s="177">
        <v>1.9667603021641</v>
      </c>
      <c r="O47" s="4">
        <v>0</v>
      </c>
      <c r="P47" s="177">
        <v>0</v>
      </c>
      <c r="Q47" s="4">
        <v>-7.51503274576939</v>
      </c>
      <c r="R47" s="177">
        <v>1.9667603021641</v>
      </c>
      <c r="S47" s="4">
        <v>6.6591106561427704</v>
      </c>
      <c r="T47" s="177">
        <v>4.5157574798568403</v>
      </c>
      <c r="U47" s="4">
        <v>4.9428950156577596</v>
      </c>
      <c r="V47" s="177">
        <v>2.4820098940370001</v>
      </c>
      <c r="W47" s="4">
        <v>9.1638765237394608</v>
      </c>
      <c r="X47" s="177">
        <v>2.9264444206966802</v>
      </c>
      <c r="Y47" s="4">
        <v>2.50476586759669</v>
      </c>
      <c r="Z47" s="177">
        <v>5.1877610582953801</v>
      </c>
      <c r="AA47" s="4" t="s">
        <v>888</v>
      </c>
      <c r="AB47" s="177" t="s">
        <v>888</v>
      </c>
      <c r="AC47" s="4">
        <v>5.6370269080829898</v>
      </c>
      <c r="AD47" s="177">
        <v>2.3657153907612698</v>
      </c>
      <c r="AE47" s="4">
        <v>9.2089187692512393</v>
      </c>
      <c r="AF47" s="177">
        <v>3.2076850102595502</v>
      </c>
      <c r="AG47" s="4" t="s">
        <v>888</v>
      </c>
      <c r="AH47" s="177" t="s">
        <v>888</v>
      </c>
      <c r="AI47" s="4">
        <v>6.3344318524126901</v>
      </c>
      <c r="AJ47" s="177">
        <v>2.5641330027452098</v>
      </c>
      <c r="AK47" s="4">
        <v>8.6621134067522494</v>
      </c>
      <c r="AL47" s="177">
        <v>3.20105116896959</v>
      </c>
      <c r="AM47" s="4">
        <v>3.21089539878747</v>
      </c>
      <c r="AN47" s="177">
        <v>3.2732272696925202</v>
      </c>
      <c r="AO47" s="4">
        <v>-3.1235364536252201</v>
      </c>
      <c r="AP47" s="177">
        <v>4.7439335104954097</v>
      </c>
      <c r="AQ47" s="6"/>
      <c r="AR47" s="6"/>
      <c r="AS47" s="6"/>
      <c r="AT47" s="8"/>
    </row>
    <row r="48" spans="1:46" ht="13" customHeight="1" x14ac:dyDescent="0.35">
      <c r="A48" s="3" t="s">
        <v>388</v>
      </c>
      <c r="B48" s="171">
        <v>2</v>
      </c>
      <c r="C48" s="4">
        <v>26.552320495224201</v>
      </c>
      <c r="D48" s="177">
        <v>2.9648178677765298</v>
      </c>
      <c r="E48" s="4">
        <v>41.982964910576897</v>
      </c>
      <c r="F48" s="177">
        <v>7.6509571591101802</v>
      </c>
      <c r="G48" s="4">
        <v>17.3418755710839</v>
      </c>
      <c r="H48" s="177">
        <v>3.8866650090642101</v>
      </c>
      <c r="I48" s="4">
        <v>33.588686205425603</v>
      </c>
      <c r="J48" s="177">
        <v>6.5392542694050304</v>
      </c>
      <c r="K48" s="4">
        <v>-8.3942787051513594</v>
      </c>
      <c r="L48" s="177">
        <v>10.0020453704599</v>
      </c>
      <c r="M48" s="4">
        <v>27.023498353095299</v>
      </c>
      <c r="N48" s="177">
        <v>3.00351518064419</v>
      </c>
      <c r="O48" s="4" t="s">
        <v>888</v>
      </c>
      <c r="P48" s="177" t="s">
        <v>888</v>
      </c>
      <c r="Q48" s="4" t="s">
        <v>888</v>
      </c>
      <c r="R48" s="177" t="s">
        <v>888</v>
      </c>
      <c r="S48" s="4">
        <v>20.499921610639099</v>
      </c>
      <c r="T48" s="177">
        <v>4.8909265889322704</v>
      </c>
      <c r="U48" s="4">
        <v>35.868186620128</v>
      </c>
      <c r="V48" s="177">
        <v>6.5477981198864104</v>
      </c>
      <c r="W48" s="4">
        <v>28.541519664503099</v>
      </c>
      <c r="X48" s="177">
        <v>5.8425172393323903</v>
      </c>
      <c r="Y48" s="4">
        <v>8.0415980538639698</v>
      </c>
      <c r="Z48" s="177">
        <v>7.6652962469250303</v>
      </c>
      <c r="AA48" s="4">
        <v>25.282984633615499</v>
      </c>
      <c r="AB48" s="177">
        <v>4.0673171462825204</v>
      </c>
      <c r="AC48" s="4">
        <v>25.049678917260199</v>
      </c>
      <c r="AD48" s="177">
        <v>5.7238231478506201</v>
      </c>
      <c r="AE48" s="4">
        <v>52.211993304802</v>
      </c>
      <c r="AF48" s="177">
        <v>14.760687060394201</v>
      </c>
      <c r="AG48" s="4">
        <v>26.929008671186502</v>
      </c>
      <c r="AH48" s="177">
        <v>15.2724151057875</v>
      </c>
      <c r="AI48" s="4">
        <v>26.817717578055799</v>
      </c>
      <c r="AJ48" s="177">
        <v>3.0288817078343002</v>
      </c>
      <c r="AK48" s="4">
        <v>25.3480112649581</v>
      </c>
      <c r="AL48" s="177">
        <v>20.3451266023933</v>
      </c>
      <c r="AM48" s="4" t="s">
        <v>888</v>
      </c>
      <c r="AN48" s="177" t="s">
        <v>888</v>
      </c>
      <c r="AO48" s="4" t="s">
        <v>888</v>
      </c>
      <c r="AP48" s="177" t="s">
        <v>888</v>
      </c>
      <c r="AQ48" s="6"/>
      <c r="AR48" s="6"/>
      <c r="AS48" s="6"/>
      <c r="AT48" s="8"/>
    </row>
    <row r="49" spans="1:46" ht="13" customHeight="1" x14ac:dyDescent="0.35">
      <c r="A49" s="3" t="s">
        <v>389</v>
      </c>
      <c r="B49" s="171">
        <v>2</v>
      </c>
      <c r="C49" s="4">
        <v>31.370918233010499</v>
      </c>
      <c r="D49" s="177">
        <v>2.6703890004731901</v>
      </c>
      <c r="E49" s="4">
        <v>33.875505974563602</v>
      </c>
      <c r="F49" s="177">
        <v>6.2522576506911101</v>
      </c>
      <c r="G49" s="4">
        <v>27.514056979441801</v>
      </c>
      <c r="H49" s="177">
        <v>5.79831282499641</v>
      </c>
      <c r="I49" s="4">
        <v>31.137223677079799</v>
      </c>
      <c r="J49" s="177">
        <v>3.4660923366240901</v>
      </c>
      <c r="K49" s="4">
        <v>-2.7382822974837802</v>
      </c>
      <c r="L49" s="177">
        <v>7.1704577227614701</v>
      </c>
      <c r="M49" s="4">
        <v>32.277208405525101</v>
      </c>
      <c r="N49" s="177">
        <v>2.8341719196294801</v>
      </c>
      <c r="O49" s="4">
        <v>17.7374365025284</v>
      </c>
      <c r="P49" s="177">
        <v>7.4997425143205403</v>
      </c>
      <c r="Q49" s="4">
        <v>-14.5397719029966</v>
      </c>
      <c r="R49" s="177">
        <v>8.2476579296347392</v>
      </c>
      <c r="S49" s="4">
        <v>30.652315709547299</v>
      </c>
      <c r="T49" s="177">
        <v>3.11216685310607</v>
      </c>
      <c r="U49" s="4">
        <v>36.510920719350601</v>
      </c>
      <c r="V49" s="177">
        <v>8.0411838447014308</v>
      </c>
      <c r="W49" s="4">
        <v>30.2321700003634</v>
      </c>
      <c r="X49" s="177">
        <v>8.7736511749730894</v>
      </c>
      <c r="Y49" s="4">
        <v>-0.420145709183807</v>
      </c>
      <c r="Z49" s="177">
        <v>9.6343204460576999</v>
      </c>
      <c r="AA49" s="4">
        <v>30.266252316809101</v>
      </c>
      <c r="AB49" s="177">
        <v>3.3819647329535099</v>
      </c>
      <c r="AC49" s="4">
        <v>33.7468784942428</v>
      </c>
      <c r="AD49" s="177">
        <v>5.9973610632210104</v>
      </c>
      <c r="AE49" s="4">
        <v>32.348764357833801</v>
      </c>
      <c r="AF49" s="177">
        <v>7.5894315426340997</v>
      </c>
      <c r="AG49" s="4">
        <v>2.0825120410247</v>
      </c>
      <c r="AH49" s="177">
        <v>8.5230555630445295</v>
      </c>
      <c r="AI49" s="4">
        <v>31.682887173635802</v>
      </c>
      <c r="AJ49" s="177">
        <v>2.7759667521015299</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4.44091380309772</v>
      </c>
      <c r="D50" s="177">
        <v>1.33891823124319</v>
      </c>
      <c r="E50" s="4">
        <v>5.0891831833300802</v>
      </c>
      <c r="F50" s="177">
        <v>2.9336602347355698</v>
      </c>
      <c r="G50" s="4">
        <v>6.8368889838401898</v>
      </c>
      <c r="H50" s="177">
        <v>2.3795045165356599</v>
      </c>
      <c r="I50" s="4">
        <v>0</v>
      </c>
      <c r="J50" s="177">
        <v>0</v>
      </c>
      <c r="K50" s="4">
        <v>-5.0891831833300802</v>
      </c>
      <c r="L50" s="177">
        <v>2.9336602347355698</v>
      </c>
      <c r="M50" s="4">
        <v>4.44091380309772</v>
      </c>
      <c r="N50" s="177">
        <v>1.33891823124319</v>
      </c>
      <c r="O50" s="4" t="s">
        <v>431</v>
      </c>
      <c r="P50" s="177" t="s">
        <v>431</v>
      </c>
      <c r="Q50" s="4" t="s">
        <v>431</v>
      </c>
      <c r="R50" s="177" t="s">
        <v>431</v>
      </c>
      <c r="S50" s="4">
        <v>3.2164298834126201</v>
      </c>
      <c r="T50" s="177">
        <v>1.61393961511089</v>
      </c>
      <c r="U50" s="4">
        <v>6.85092158819476</v>
      </c>
      <c r="V50" s="177">
        <v>2.5420791937007601</v>
      </c>
      <c r="W50" s="4">
        <v>5.7803971342922598</v>
      </c>
      <c r="X50" s="177">
        <v>5.7323029314857701</v>
      </c>
      <c r="Y50" s="4">
        <v>2.5639672508796498</v>
      </c>
      <c r="Z50" s="177">
        <v>5.8893807690375999</v>
      </c>
      <c r="AA50" s="4">
        <v>5.4845269982553901</v>
      </c>
      <c r="AB50" s="177">
        <v>1.8985950753557399</v>
      </c>
      <c r="AC50" s="4">
        <v>3.4272552735392199</v>
      </c>
      <c r="AD50" s="177">
        <v>2.00768937743223</v>
      </c>
      <c r="AE50" s="4" t="s">
        <v>888</v>
      </c>
      <c r="AF50" s="177" t="s">
        <v>888</v>
      </c>
      <c r="AG50" s="4" t="s">
        <v>888</v>
      </c>
      <c r="AH50" s="177" t="s">
        <v>888</v>
      </c>
      <c r="AI50" s="4">
        <v>3.4055660922154001</v>
      </c>
      <c r="AJ50" s="177">
        <v>1.3994796805333201</v>
      </c>
      <c r="AK50" s="4">
        <v>11.852001070914399</v>
      </c>
      <c r="AL50" s="177">
        <v>6.4475150979944598</v>
      </c>
      <c r="AM50" s="4" t="s">
        <v>431</v>
      </c>
      <c r="AN50" s="177" t="s">
        <v>431</v>
      </c>
      <c r="AO50" s="4" t="s">
        <v>431</v>
      </c>
      <c r="AP50" s="177" t="s">
        <v>431</v>
      </c>
      <c r="AQ50" s="6"/>
      <c r="AR50" s="6"/>
      <c r="AS50" s="6"/>
      <c r="AT50" s="8"/>
    </row>
    <row r="51" spans="1:46" ht="13" customHeight="1" x14ac:dyDescent="0.35">
      <c r="A51" s="3" t="s">
        <v>391</v>
      </c>
      <c r="B51" s="171">
        <v>2</v>
      </c>
      <c r="C51" s="4">
        <v>0.48585378132726997</v>
      </c>
      <c r="D51" s="177">
        <v>0.48620003493611202</v>
      </c>
      <c r="E51" s="4">
        <v>0</v>
      </c>
      <c r="F51" s="177">
        <v>0</v>
      </c>
      <c r="G51" s="4">
        <v>0</v>
      </c>
      <c r="H51" s="177">
        <v>0</v>
      </c>
      <c r="I51" s="4">
        <v>0.65912291868363904</v>
      </c>
      <c r="J51" s="177">
        <v>0.65932233073173596</v>
      </c>
      <c r="K51" s="4">
        <v>0.65912291868363904</v>
      </c>
      <c r="L51" s="177">
        <v>0.65932233073173596</v>
      </c>
      <c r="M51" s="4">
        <v>0.53632697801412099</v>
      </c>
      <c r="N51" s="177">
        <v>0.537252081601585</v>
      </c>
      <c r="O51" s="4">
        <v>0</v>
      </c>
      <c r="P51" s="177">
        <v>0</v>
      </c>
      <c r="Q51" s="4">
        <v>-0.53632697801412099</v>
      </c>
      <c r="R51" s="177">
        <v>0.537252081601585</v>
      </c>
      <c r="S51" s="4">
        <v>0.522922294092103</v>
      </c>
      <c r="T51" s="177">
        <v>0.52304983724181098</v>
      </c>
      <c r="U51" s="4">
        <v>0</v>
      </c>
      <c r="V51" s="177">
        <v>0</v>
      </c>
      <c r="W51" s="4" t="s">
        <v>888</v>
      </c>
      <c r="X51" s="177" t="s">
        <v>888</v>
      </c>
      <c r="Y51" s="4" t="s">
        <v>888</v>
      </c>
      <c r="Z51" s="177" t="s">
        <v>888</v>
      </c>
      <c r="AA51" s="4">
        <v>0.54990939790666804</v>
      </c>
      <c r="AB51" s="177">
        <v>0.55065513860527304</v>
      </c>
      <c r="AC51" s="4">
        <v>0</v>
      </c>
      <c r="AD51" s="177">
        <v>0</v>
      </c>
      <c r="AE51" s="4" t="s">
        <v>431</v>
      </c>
      <c r="AF51" s="177" t="s">
        <v>431</v>
      </c>
      <c r="AG51" s="4" t="s">
        <v>431</v>
      </c>
      <c r="AH51" s="177" t="s">
        <v>431</v>
      </c>
      <c r="AI51" s="4">
        <v>0.49527115655836401</v>
      </c>
      <c r="AJ51" s="177">
        <v>0.49546048592699699</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0</v>
      </c>
      <c r="D52" s="177">
        <v>0</v>
      </c>
      <c r="E52" s="4" t="s">
        <v>431</v>
      </c>
      <c r="F52" s="177" t="s">
        <v>431</v>
      </c>
      <c r="G52" s="4" t="s">
        <v>431</v>
      </c>
      <c r="H52" s="177" t="s">
        <v>431</v>
      </c>
      <c r="I52" s="4">
        <v>0</v>
      </c>
      <c r="J52" s="177">
        <v>0</v>
      </c>
      <c r="K52" s="4" t="s">
        <v>431</v>
      </c>
      <c r="L52" s="177" t="s">
        <v>431</v>
      </c>
      <c r="M52" s="4">
        <v>0</v>
      </c>
      <c r="N52" s="177">
        <v>0</v>
      </c>
      <c r="O52" s="4" t="s">
        <v>888</v>
      </c>
      <c r="P52" s="177" t="s">
        <v>888</v>
      </c>
      <c r="Q52" s="4" t="s">
        <v>888</v>
      </c>
      <c r="R52" s="177" t="s">
        <v>888</v>
      </c>
      <c r="S52" s="4">
        <v>0</v>
      </c>
      <c r="T52" s="177">
        <v>0</v>
      </c>
      <c r="U52" s="4">
        <v>0</v>
      </c>
      <c r="V52" s="177">
        <v>0</v>
      </c>
      <c r="W52" s="4" t="s">
        <v>888</v>
      </c>
      <c r="X52" s="177" t="s">
        <v>888</v>
      </c>
      <c r="Y52" s="4" t="s">
        <v>888</v>
      </c>
      <c r="Z52" s="177" t="s">
        <v>888</v>
      </c>
      <c r="AA52" s="4">
        <v>0</v>
      </c>
      <c r="AB52" s="177">
        <v>0</v>
      </c>
      <c r="AC52" s="4">
        <v>0</v>
      </c>
      <c r="AD52" s="177">
        <v>0</v>
      </c>
      <c r="AE52" s="4" t="s">
        <v>888</v>
      </c>
      <c r="AF52" s="177" t="s">
        <v>888</v>
      </c>
      <c r="AG52" s="4" t="s">
        <v>888</v>
      </c>
      <c r="AH52" s="177" t="s">
        <v>888</v>
      </c>
      <c r="AI52" s="4">
        <v>0</v>
      </c>
      <c r="AJ52" s="177">
        <v>0</v>
      </c>
      <c r="AK52" s="4">
        <v>0</v>
      </c>
      <c r="AL52" s="177">
        <v>0</v>
      </c>
      <c r="AM52" s="4" t="s">
        <v>888</v>
      </c>
      <c r="AN52" s="177" t="s">
        <v>888</v>
      </c>
      <c r="AO52" s="4" t="s">
        <v>888</v>
      </c>
      <c r="AP52" s="177" t="s">
        <v>888</v>
      </c>
      <c r="AQ52" s="6"/>
      <c r="AR52" s="6"/>
      <c r="AS52" s="6"/>
      <c r="AT52" s="8"/>
    </row>
    <row r="53" spans="1:46" ht="13" customHeight="1" x14ac:dyDescent="0.35">
      <c r="A53" s="3" t="s">
        <v>393</v>
      </c>
      <c r="B53" s="171">
        <v>2</v>
      </c>
      <c r="C53" s="4">
        <v>15.214645994938699</v>
      </c>
      <c r="D53" s="177">
        <v>2.5901773429389801</v>
      </c>
      <c r="E53" s="4">
        <v>13.0080308392572</v>
      </c>
      <c r="F53" s="177">
        <v>3.61238780271289</v>
      </c>
      <c r="G53" s="4">
        <v>17.266957985726901</v>
      </c>
      <c r="H53" s="177">
        <v>3.87490987939728</v>
      </c>
      <c r="I53" s="4">
        <v>10.535008218857101</v>
      </c>
      <c r="J53" s="177">
        <v>5.3851354394030597</v>
      </c>
      <c r="K53" s="4">
        <v>-2.4730226204001799</v>
      </c>
      <c r="L53" s="177">
        <v>6.5002773625208601</v>
      </c>
      <c r="M53" s="4">
        <v>15.219679250602301</v>
      </c>
      <c r="N53" s="177">
        <v>2.62339534217582</v>
      </c>
      <c r="O53" s="4">
        <v>15.1807834181218</v>
      </c>
      <c r="P53" s="177">
        <v>7.7476360543159197</v>
      </c>
      <c r="Q53" s="4">
        <v>-3.8895832480514897E-2</v>
      </c>
      <c r="R53" s="177">
        <v>7.8927086324347302</v>
      </c>
      <c r="S53" s="4">
        <v>13.3045486895774</v>
      </c>
      <c r="T53" s="177">
        <v>2.8079733895597099</v>
      </c>
      <c r="U53" s="4">
        <v>19.5207717078525</v>
      </c>
      <c r="V53" s="177">
        <v>10.471893144554601</v>
      </c>
      <c r="W53" s="4">
        <v>28.5781927313888</v>
      </c>
      <c r="X53" s="177">
        <v>7.6022235455255602</v>
      </c>
      <c r="Y53" s="4">
        <v>15.2736440418114</v>
      </c>
      <c r="Z53" s="177">
        <v>8.1123008580242999</v>
      </c>
      <c r="AA53" s="4">
        <v>7.3654937800298699</v>
      </c>
      <c r="AB53" s="177">
        <v>2.6641342008598401</v>
      </c>
      <c r="AC53" s="4">
        <v>18.647539428810902</v>
      </c>
      <c r="AD53" s="177">
        <v>4.1665705909543602</v>
      </c>
      <c r="AE53" s="4">
        <v>27.8410760454464</v>
      </c>
      <c r="AF53" s="177">
        <v>7.5412390769854696</v>
      </c>
      <c r="AG53" s="4">
        <v>20.475582265416499</v>
      </c>
      <c r="AH53" s="177">
        <v>7.9677272316660996</v>
      </c>
      <c r="AI53" s="4">
        <v>14.258741960275399</v>
      </c>
      <c r="AJ53" s="177">
        <v>3.1706954673940202</v>
      </c>
      <c r="AK53" s="4">
        <v>16.442792915898</v>
      </c>
      <c r="AL53" s="177">
        <v>4.52804672720635</v>
      </c>
      <c r="AM53" s="4">
        <v>17.364702060874802</v>
      </c>
      <c r="AN53" s="177">
        <v>11.1062494018629</v>
      </c>
      <c r="AO53" s="4">
        <v>3.1059601005994</v>
      </c>
      <c r="AP53" s="177">
        <v>11.525830643030201</v>
      </c>
      <c r="AQ53" s="6"/>
      <c r="AR53" s="6"/>
      <c r="AS53" s="6"/>
      <c r="AT53" s="8"/>
    </row>
    <row r="54" spans="1:46" ht="13" customHeight="1" x14ac:dyDescent="0.35">
      <c r="A54" s="3" t="s">
        <v>394</v>
      </c>
      <c r="B54" s="171">
        <v>2</v>
      </c>
      <c r="C54" s="4">
        <v>4.0778755463196497</v>
      </c>
      <c r="D54" s="177">
        <v>1.5324054441236299</v>
      </c>
      <c r="E54" s="4">
        <v>1.6193226042265501</v>
      </c>
      <c r="F54" s="177">
        <v>1.59623936865141</v>
      </c>
      <c r="G54" s="4">
        <v>6.5858575824907204</v>
      </c>
      <c r="H54" s="177">
        <v>2.6346714397062501</v>
      </c>
      <c r="I54" s="4">
        <v>0</v>
      </c>
      <c r="J54" s="177">
        <v>0</v>
      </c>
      <c r="K54" s="4">
        <v>-1.6193226042265501</v>
      </c>
      <c r="L54" s="177">
        <v>1.59623936865141</v>
      </c>
      <c r="M54" s="4">
        <v>4.1175769283426602</v>
      </c>
      <c r="N54" s="177">
        <v>1.54844039794601</v>
      </c>
      <c r="O54" s="4" t="s">
        <v>888</v>
      </c>
      <c r="P54" s="177" t="s">
        <v>888</v>
      </c>
      <c r="Q54" s="4" t="s">
        <v>888</v>
      </c>
      <c r="R54" s="177" t="s">
        <v>888</v>
      </c>
      <c r="S54" s="4">
        <v>4.46773291390826</v>
      </c>
      <c r="T54" s="177">
        <v>1.9827748309555699</v>
      </c>
      <c r="U54" s="4">
        <v>2.2020378735050801</v>
      </c>
      <c r="V54" s="177">
        <v>2.2139848734704901</v>
      </c>
      <c r="W54" s="4">
        <v>8.8226925264097602</v>
      </c>
      <c r="X54" s="177">
        <v>8.5233374562686599</v>
      </c>
      <c r="Y54" s="4">
        <v>4.3549596125015002</v>
      </c>
      <c r="Z54" s="177">
        <v>8.7192986937005497</v>
      </c>
      <c r="AA54" s="4">
        <v>0</v>
      </c>
      <c r="AB54" s="177">
        <v>0</v>
      </c>
      <c r="AC54" s="4">
        <v>3.8703829867596902</v>
      </c>
      <c r="AD54" s="177">
        <v>1.73656311732563</v>
      </c>
      <c r="AE54" s="4">
        <v>7.2527984356858903</v>
      </c>
      <c r="AF54" s="177">
        <v>4.9473149616942003</v>
      </c>
      <c r="AG54" s="4">
        <v>7.2527984356858903</v>
      </c>
      <c r="AH54" s="177">
        <v>4.9473149616942003</v>
      </c>
      <c r="AI54" s="4">
        <v>4.3165886725504601</v>
      </c>
      <c r="AJ54" s="177">
        <v>2.09932216727143</v>
      </c>
      <c r="AK54" s="4">
        <v>3.9516907832511601</v>
      </c>
      <c r="AL54" s="177">
        <v>2.3081805361259198</v>
      </c>
      <c r="AM54" s="4" t="s">
        <v>888</v>
      </c>
      <c r="AN54" s="177" t="s">
        <v>888</v>
      </c>
      <c r="AO54" s="4" t="s">
        <v>888</v>
      </c>
      <c r="AP54" s="177" t="s">
        <v>888</v>
      </c>
      <c r="AQ54" s="6"/>
      <c r="AR54" s="6"/>
      <c r="AS54" s="6"/>
      <c r="AT54" s="8"/>
    </row>
    <row r="55" spans="1:46" ht="13" customHeight="1" x14ac:dyDescent="0.35">
      <c r="A55" s="3" t="s">
        <v>395</v>
      </c>
      <c r="B55" s="171">
        <v>2</v>
      </c>
      <c r="C55" s="4">
        <v>32.459191380237897</v>
      </c>
      <c r="D55" s="177">
        <v>3.0188435407330498</v>
      </c>
      <c r="E55" s="4">
        <v>54.586702822834901</v>
      </c>
      <c r="F55" s="177">
        <v>8.5497491272068302</v>
      </c>
      <c r="G55" s="4">
        <v>32.341524477235303</v>
      </c>
      <c r="H55" s="177">
        <v>4.7639288358999901</v>
      </c>
      <c r="I55" s="4">
        <v>22.594520655219998</v>
      </c>
      <c r="J55" s="177">
        <v>3.83805637961889</v>
      </c>
      <c r="K55" s="4">
        <v>-31.992182167614999</v>
      </c>
      <c r="L55" s="177">
        <v>9.6361770752981109</v>
      </c>
      <c r="M55" s="4">
        <v>35.028881184340797</v>
      </c>
      <c r="N55" s="177">
        <v>3.4838011717139299</v>
      </c>
      <c r="O55" s="4">
        <v>13.3864838403235</v>
      </c>
      <c r="P55" s="177">
        <v>6.4003128523457997</v>
      </c>
      <c r="Q55" s="4">
        <v>-21.642397344017301</v>
      </c>
      <c r="R55" s="177">
        <v>7.47435862905661</v>
      </c>
      <c r="S55" s="4">
        <v>8.2033306915859008</v>
      </c>
      <c r="T55" s="177">
        <v>3.9983543839772602</v>
      </c>
      <c r="U55" s="4">
        <v>29.961817882258099</v>
      </c>
      <c r="V55" s="177">
        <v>7.0661219535495796</v>
      </c>
      <c r="W55" s="4">
        <v>39.1252995508016</v>
      </c>
      <c r="X55" s="177">
        <v>4.12598431329448</v>
      </c>
      <c r="Y55" s="4">
        <v>30.921968859215699</v>
      </c>
      <c r="Z55" s="177">
        <v>5.6891475386184602</v>
      </c>
      <c r="AA55" s="4">
        <v>20.007450940490301</v>
      </c>
      <c r="AB55" s="177">
        <v>8.1431973023660102</v>
      </c>
      <c r="AC55" s="4">
        <v>26.849092906917299</v>
      </c>
      <c r="AD55" s="177">
        <v>5.5450677036439702</v>
      </c>
      <c r="AE55" s="4">
        <v>37.176649700112101</v>
      </c>
      <c r="AF55" s="177">
        <v>4.46234082346525</v>
      </c>
      <c r="AG55" s="4">
        <v>17.1691987596218</v>
      </c>
      <c r="AH55" s="177">
        <v>9.9265957299251593</v>
      </c>
      <c r="AI55" s="4">
        <v>28.7537375675671</v>
      </c>
      <c r="AJ55" s="177">
        <v>3.39293444382829</v>
      </c>
      <c r="AK55" s="4">
        <v>34.584425667338103</v>
      </c>
      <c r="AL55" s="177">
        <v>7.87868771360636</v>
      </c>
      <c r="AM55" s="4">
        <v>60.022172494697003</v>
      </c>
      <c r="AN55" s="177">
        <v>11.9910818578067</v>
      </c>
      <c r="AO55" s="4">
        <v>31.268434927129899</v>
      </c>
      <c r="AP55" s="177">
        <v>12.5806384716527</v>
      </c>
      <c r="AQ55" s="6"/>
      <c r="AR55" s="6"/>
      <c r="AS55" s="6"/>
      <c r="AT55" s="8"/>
    </row>
    <row r="56" spans="1:46" ht="13" customHeight="1" x14ac:dyDescent="0.35">
      <c r="A56" s="3" t="s">
        <v>396</v>
      </c>
      <c r="B56" s="171">
        <v>2</v>
      </c>
      <c r="C56" s="4">
        <v>9.0004068591330508</v>
      </c>
      <c r="D56" s="177">
        <v>1.8527862886725299</v>
      </c>
      <c r="E56" s="4">
        <v>6.1997418706099303</v>
      </c>
      <c r="F56" s="177">
        <v>6.1682095126702201</v>
      </c>
      <c r="G56" s="4">
        <v>9.9638379938751704</v>
      </c>
      <c r="H56" s="177">
        <v>2.3984267998017801</v>
      </c>
      <c r="I56" s="4">
        <v>7.6173822080361697</v>
      </c>
      <c r="J56" s="177">
        <v>3.3313930212631799</v>
      </c>
      <c r="K56" s="4">
        <v>1.4176403374262401</v>
      </c>
      <c r="L56" s="177">
        <v>6.9370892814805298</v>
      </c>
      <c r="M56" s="4">
        <v>11.120225920143</v>
      </c>
      <c r="N56" s="177">
        <v>2.3952955805979199</v>
      </c>
      <c r="O56" s="4">
        <v>2.5151314272118199</v>
      </c>
      <c r="P56" s="177">
        <v>1.6242322983903501</v>
      </c>
      <c r="Q56" s="4">
        <v>-8.6050944929311992</v>
      </c>
      <c r="R56" s="177">
        <v>2.8899697355478402</v>
      </c>
      <c r="S56" s="4">
        <v>6.0328205415636198</v>
      </c>
      <c r="T56" s="177">
        <v>1.9515537730716701</v>
      </c>
      <c r="U56" s="4">
        <v>12.459642454136</v>
      </c>
      <c r="V56" s="177">
        <v>3.9143322057490901</v>
      </c>
      <c r="W56" s="4">
        <v>7.2343803204339903</v>
      </c>
      <c r="X56" s="177">
        <v>4.7686913548621401</v>
      </c>
      <c r="Y56" s="4">
        <v>1.20155977887037</v>
      </c>
      <c r="Z56" s="177">
        <v>5.0399507818719798</v>
      </c>
      <c r="AA56" s="4">
        <v>3.2700101578553</v>
      </c>
      <c r="AB56" s="177">
        <v>2.70005513575025</v>
      </c>
      <c r="AC56" s="4">
        <v>9.5560708897025997</v>
      </c>
      <c r="AD56" s="177">
        <v>2.3611330584650498</v>
      </c>
      <c r="AE56" s="4">
        <v>10.0962137840766</v>
      </c>
      <c r="AF56" s="177">
        <v>5.8130900957879001</v>
      </c>
      <c r="AG56" s="4">
        <v>6.8262036262213002</v>
      </c>
      <c r="AH56" s="177">
        <v>6.3909501084863196</v>
      </c>
      <c r="AI56" s="4">
        <v>7.7691480052407202</v>
      </c>
      <c r="AJ56" s="177">
        <v>2.1273552771672199</v>
      </c>
      <c r="AK56" s="4">
        <v>8.7069733933866509</v>
      </c>
      <c r="AL56" s="177">
        <v>3.6035076931529999</v>
      </c>
      <c r="AM56" s="4">
        <v>15.5594212052199</v>
      </c>
      <c r="AN56" s="177">
        <v>12.8286066837193</v>
      </c>
      <c r="AO56" s="4">
        <v>7.7902731999791701</v>
      </c>
      <c r="AP56" s="177">
        <v>13.0151569579984</v>
      </c>
      <c r="AQ56" s="6"/>
      <c r="AR56" s="6"/>
      <c r="AS56" s="6"/>
      <c r="AT56" s="8"/>
    </row>
    <row r="57" spans="1:46" ht="13" customHeight="1" x14ac:dyDescent="0.35">
      <c r="A57" s="3" t="s">
        <v>397</v>
      </c>
      <c r="B57" s="171">
        <v>2</v>
      </c>
      <c r="C57" s="4">
        <v>2.68738901529139</v>
      </c>
      <c r="D57" s="177">
        <v>1.36678211940759</v>
      </c>
      <c r="E57" s="4">
        <v>0</v>
      </c>
      <c r="F57" s="177">
        <v>0</v>
      </c>
      <c r="G57" s="4">
        <v>2.77303178747901</v>
      </c>
      <c r="H57" s="177">
        <v>2.0074359710725802</v>
      </c>
      <c r="I57" s="4">
        <v>3.4216165129611298</v>
      </c>
      <c r="J57" s="177">
        <v>2.3730261849732099</v>
      </c>
      <c r="K57" s="4">
        <v>3.4216165129611298</v>
      </c>
      <c r="L57" s="177">
        <v>2.3730261849732099</v>
      </c>
      <c r="M57" s="4">
        <v>2.4729419729231301</v>
      </c>
      <c r="N57" s="177">
        <v>1.4613169171648299</v>
      </c>
      <c r="O57" s="4">
        <v>3.5504310236589598</v>
      </c>
      <c r="P57" s="177">
        <v>3.6784101941124199</v>
      </c>
      <c r="Q57" s="4">
        <v>1.0774890507358299</v>
      </c>
      <c r="R57" s="177">
        <v>3.9669599800483502</v>
      </c>
      <c r="S57" s="4">
        <v>3.4609681439714599</v>
      </c>
      <c r="T57" s="177">
        <v>2.0071959438508702</v>
      </c>
      <c r="U57" s="4">
        <v>3.3199453390804701</v>
      </c>
      <c r="V57" s="177">
        <v>3.22821530620228</v>
      </c>
      <c r="W57" s="4">
        <v>0</v>
      </c>
      <c r="X57" s="177">
        <v>0</v>
      </c>
      <c r="Y57" s="4">
        <v>-3.4609681439714599</v>
      </c>
      <c r="Z57" s="177">
        <v>2.0071959438508702</v>
      </c>
      <c r="AA57" s="4">
        <v>7.63483916189056</v>
      </c>
      <c r="AB57" s="177">
        <v>8.8582393867556402</v>
      </c>
      <c r="AC57" s="4">
        <v>0.84551791174511504</v>
      </c>
      <c r="AD57" s="177">
        <v>0.83796907914056895</v>
      </c>
      <c r="AE57" s="4">
        <v>5.8993733765874898</v>
      </c>
      <c r="AF57" s="177">
        <v>4.1602274187754498</v>
      </c>
      <c r="AG57" s="4">
        <v>-1.7354657853030599</v>
      </c>
      <c r="AH57" s="177">
        <v>9.8624592441121095</v>
      </c>
      <c r="AI57" s="4">
        <v>1.4494787434746399</v>
      </c>
      <c r="AJ57" s="177">
        <v>1.4584983766763799</v>
      </c>
      <c r="AK57" s="4">
        <v>4.3570301072627799</v>
      </c>
      <c r="AL57" s="177">
        <v>2.52559280362052</v>
      </c>
      <c r="AM57" s="4">
        <v>0</v>
      </c>
      <c r="AN57" s="177">
        <v>0</v>
      </c>
      <c r="AO57" s="4">
        <v>-1.4494787434746399</v>
      </c>
      <c r="AP57" s="177">
        <v>1.4584983766763799</v>
      </c>
      <c r="AQ57" s="6"/>
      <c r="AR57" s="6"/>
      <c r="AS57" s="6"/>
      <c r="AT57" s="8"/>
    </row>
    <row r="58" spans="1:46" ht="13" customHeight="1" x14ac:dyDescent="0.35">
      <c r="A58" s="3" t="s">
        <v>398</v>
      </c>
      <c r="B58" s="171">
        <v>2</v>
      </c>
      <c r="C58" s="4">
        <v>13.5910161761403</v>
      </c>
      <c r="D58" s="177">
        <v>2.4851783304125998</v>
      </c>
      <c r="E58" s="4">
        <v>19.594627794023001</v>
      </c>
      <c r="F58" s="177">
        <v>7.8664784443735796</v>
      </c>
      <c r="G58" s="4">
        <v>19.352007918190999</v>
      </c>
      <c r="H58" s="177">
        <v>5.3206444142792302</v>
      </c>
      <c r="I58" s="4">
        <v>8.9746129350343793</v>
      </c>
      <c r="J58" s="177">
        <v>2.78809066377704</v>
      </c>
      <c r="K58" s="4">
        <v>-10.620014858988601</v>
      </c>
      <c r="L58" s="177">
        <v>8.3692503322882601</v>
      </c>
      <c r="M58" s="4">
        <v>14.889943850824899</v>
      </c>
      <c r="N58" s="177">
        <v>2.6929569264212101</v>
      </c>
      <c r="O58" s="4">
        <v>0</v>
      </c>
      <c r="P58" s="177">
        <v>0</v>
      </c>
      <c r="Q58" s="4">
        <v>-14.889943850824899</v>
      </c>
      <c r="R58" s="177">
        <v>2.6929569264212101</v>
      </c>
      <c r="S58" s="4">
        <v>11.9917426435559</v>
      </c>
      <c r="T58" s="177">
        <v>3.1617957097421701</v>
      </c>
      <c r="U58" s="4">
        <v>6.1631365393724096</v>
      </c>
      <c r="V58" s="177">
        <v>3.4474573476722599</v>
      </c>
      <c r="W58" s="4">
        <v>21.450762600144898</v>
      </c>
      <c r="X58" s="177">
        <v>5.5472719820782199</v>
      </c>
      <c r="Y58" s="4">
        <v>9.4590199565890192</v>
      </c>
      <c r="Z58" s="177">
        <v>6.3305438904730398</v>
      </c>
      <c r="AA58" s="4">
        <v>9.6137801053214709</v>
      </c>
      <c r="AB58" s="177">
        <v>2.9940503348006202</v>
      </c>
      <c r="AC58" s="4">
        <v>13.3016363534141</v>
      </c>
      <c r="AD58" s="177">
        <v>4.04236579877547</v>
      </c>
      <c r="AE58" s="4">
        <v>28.439408535369999</v>
      </c>
      <c r="AF58" s="177">
        <v>8.4874420256415295</v>
      </c>
      <c r="AG58" s="4">
        <v>18.8256284300485</v>
      </c>
      <c r="AH58" s="177">
        <v>9.0016693436721908</v>
      </c>
      <c r="AI58" s="4">
        <v>13.5363235921587</v>
      </c>
      <c r="AJ58" s="177">
        <v>2.5471987231765199</v>
      </c>
      <c r="AK58" s="4">
        <v>10.342348909194699</v>
      </c>
      <c r="AL58" s="177">
        <v>6.9803069099502597</v>
      </c>
      <c r="AM58" s="4" t="s">
        <v>888</v>
      </c>
      <c r="AN58" s="177" t="s">
        <v>888</v>
      </c>
      <c r="AO58" s="4" t="s">
        <v>888</v>
      </c>
      <c r="AP58" s="177" t="s">
        <v>888</v>
      </c>
      <c r="AQ58" s="6"/>
      <c r="AR58" s="6"/>
      <c r="AS58" s="6"/>
      <c r="AT58" s="8"/>
    </row>
    <row r="59" spans="1:46" ht="13" customHeight="1" x14ac:dyDescent="0.35">
      <c r="A59" s="3" t="s">
        <v>399</v>
      </c>
      <c r="B59" s="171">
        <v>2</v>
      </c>
      <c r="C59" s="4">
        <v>9.6039338522873496</v>
      </c>
      <c r="D59" s="177">
        <v>1.90115873044408</v>
      </c>
      <c r="E59" s="4">
        <v>9.6827768486533401</v>
      </c>
      <c r="F59" s="177">
        <v>6.9232275492072102</v>
      </c>
      <c r="G59" s="4">
        <v>16.906416659464</v>
      </c>
      <c r="H59" s="177">
        <v>5.7120150063427397</v>
      </c>
      <c r="I59" s="4">
        <v>8.3017912818808295</v>
      </c>
      <c r="J59" s="177">
        <v>2.05509824341812</v>
      </c>
      <c r="K59" s="4">
        <v>-1.3809855667725099</v>
      </c>
      <c r="L59" s="177">
        <v>7.16907332398835</v>
      </c>
      <c r="M59" s="4">
        <v>23.6420844605558</v>
      </c>
      <c r="N59" s="177">
        <v>6.7614959608986904</v>
      </c>
      <c r="O59" s="4">
        <v>5.7621598164568901</v>
      </c>
      <c r="P59" s="177">
        <v>1.8361934471274299</v>
      </c>
      <c r="Q59" s="4">
        <v>-17.879924644098899</v>
      </c>
      <c r="R59" s="177">
        <v>7.2874215376631897</v>
      </c>
      <c r="S59" s="4">
        <v>8.6827692204849907</v>
      </c>
      <c r="T59" s="177">
        <v>2.0662103624679302</v>
      </c>
      <c r="U59" s="4">
        <v>8.0215608959695199</v>
      </c>
      <c r="V59" s="177">
        <v>4.2558754109892396</v>
      </c>
      <c r="W59" s="4">
        <v>14.028972465093201</v>
      </c>
      <c r="X59" s="177">
        <v>7.36642503853761</v>
      </c>
      <c r="Y59" s="4">
        <v>5.3462032446082199</v>
      </c>
      <c r="Z59" s="177">
        <v>7.6681038200318099</v>
      </c>
      <c r="AA59" s="4">
        <v>11.4319596932729</v>
      </c>
      <c r="AB59" s="177">
        <v>5.5578566177794997</v>
      </c>
      <c r="AC59" s="4">
        <v>8.9599848205790096</v>
      </c>
      <c r="AD59" s="177">
        <v>2.76882884402962</v>
      </c>
      <c r="AE59" s="4">
        <v>9.4046027010092903</v>
      </c>
      <c r="AF59" s="177">
        <v>3.2715550096480301</v>
      </c>
      <c r="AG59" s="4">
        <v>-2.0273569922635599</v>
      </c>
      <c r="AH59" s="177">
        <v>6.8704546757483103</v>
      </c>
      <c r="AI59" s="4">
        <v>11.422514852927801</v>
      </c>
      <c r="AJ59" s="177">
        <v>2.5088900928875901</v>
      </c>
      <c r="AK59" s="4">
        <v>2.8257659677737101</v>
      </c>
      <c r="AL59" s="177">
        <v>2.3811332481007401</v>
      </c>
      <c r="AM59" s="4" t="s">
        <v>888</v>
      </c>
      <c r="AN59" s="177" t="s">
        <v>888</v>
      </c>
      <c r="AO59" s="4" t="s">
        <v>888</v>
      </c>
      <c r="AP59" s="177" t="s">
        <v>888</v>
      </c>
      <c r="AQ59" s="6"/>
      <c r="AR59" s="6"/>
      <c r="AS59" s="6"/>
      <c r="AT59" s="8"/>
    </row>
    <row r="60" spans="1:46" ht="13" customHeight="1" x14ac:dyDescent="0.35">
      <c r="A60" s="3" t="s">
        <v>400</v>
      </c>
      <c r="B60" s="171">
        <v>2</v>
      </c>
      <c r="C60" s="4">
        <v>5.6652269482767803</v>
      </c>
      <c r="D60" s="177">
        <v>2.1433623893669398</v>
      </c>
      <c r="E60" s="4">
        <v>16.696769053752199</v>
      </c>
      <c r="F60" s="177">
        <v>15.4301168398342</v>
      </c>
      <c r="G60" s="4">
        <v>4.9123307764134898</v>
      </c>
      <c r="H60" s="177">
        <v>2.6333655840907899</v>
      </c>
      <c r="I60" s="4">
        <v>4.2918212098983597</v>
      </c>
      <c r="J60" s="177">
        <v>2.5934157193018099</v>
      </c>
      <c r="K60" s="4">
        <v>-12.404947843853799</v>
      </c>
      <c r="L60" s="177">
        <v>15.626821411211999</v>
      </c>
      <c r="M60" s="4">
        <v>6.6029720962424001</v>
      </c>
      <c r="N60" s="177">
        <v>2.49501716024669</v>
      </c>
      <c r="O60" s="4">
        <v>0</v>
      </c>
      <c r="P60" s="177">
        <v>0</v>
      </c>
      <c r="Q60" s="4">
        <v>-6.6029720962424001</v>
      </c>
      <c r="R60" s="177">
        <v>2.49501716024669</v>
      </c>
      <c r="S60" s="4">
        <v>3.13916010383236</v>
      </c>
      <c r="T60" s="177">
        <v>3.2109484239525998</v>
      </c>
      <c r="U60" s="4">
        <v>0</v>
      </c>
      <c r="V60" s="177">
        <v>0</v>
      </c>
      <c r="W60" s="4">
        <v>9.6406334291572495</v>
      </c>
      <c r="X60" s="177">
        <v>3.80272764587487</v>
      </c>
      <c r="Y60" s="4">
        <v>6.5014733253248798</v>
      </c>
      <c r="Z60" s="177">
        <v>4.9902661498793703</v>
      </c>
      <c r="AA60" s="4">
        <v>9.2608293149068199</v>
      </c>
      <c r="AB60" s="177">
        <v>6.9461806769368799</v>
      </c>
      <c r="AC60" s="4">
        <v>5.4488812743583903</v>
      </c>
      <c r="AD60" s="177">
        <v>2.8292086049141401</v>
      </c>
      <c r="AE60" s="4">
        <v>3.5727564887168399</v>
      </c>
      <c r="AF60" s="177">
        <v>2.9283105940796998</v>
      </c>
      <c r="AG60" s="4">
        <v>-5.6880728261899796</v>
      </c>
      <c r="AH60" s="177">
        <v>7.5291194946982696</v>
      </c>
      <c r="AI60" s="4">
        <v>5.2766062864662704</v>
      </c>
      <c r="AJ60" s="177">
        <v>4.0570363134899097</v>
      </c>
      <c r="AK60" s="4">
        <v>4.7670392710644904</v>
      </c>
      <c r="AL60" s="177">
        <v>2.3906142477671599</v>
      </c>
      <c r="AM60" s="4">
        <v>13.0131369143357</v>
      </c>
      <c r="AN60" s="177">
        <v>10.5633803029235</v>
      </c>
      <c r="AO60" s="4">
        <v>7.7365306278694197</v>
      </c>
      <c r="AP60" s="177">
        <v>11.3628608242576</v>
      </c>
      <c r="AQ60" s="6"/>
      <c r="AR60" s="6"/>
      <c r="AS60" s="6"/>
      <c r="AT60" s="8"/>
    </row>
    <row r="61" spans="1:46" ht="13" customHeight="1" x14ac:dyDescent="0.35">
      <c r="A61" s="3" t="s">
        <v>401</v>
      </c>
      <c r="B61" s="171">
        <v>2</v>
      </c>
      <c r="C61" s="4">
        <v>20.419843893501699</v>
      </c>
      <c r="D61" s="177">
        <v>2.3505826636857501</v>
      </c>
      <c r="E61" s="4">
        <v>21.585858470192601</v>
      </c>
      <c r="F61" s="177">
        <v>3.52950680773812</v>
      </c>
      <c r="G61" s="4">
        <v>22.112706599255901</v>
      </c>
      <c r="H61" s="177">
        <v>6.1902323360658702</v>
      </c>
      <c r="I61" s="4">
        <v>14.821681209335701</v>
      </c>
      <c r="J61" s="177">
        <v>3.4276940369791902</v>
      </c>
      <c r="K61" s="4">
        <v>-6.7641772608568704</v>
      </c>
      <c r="L61" s="177">
        <v>4.8455510783735196</v>
      </c>
      <c r="M61" s="4">
        <v>20.5945814943369</v>
      </c>
      <c r="N61" s="177">
        <v>2.37621940096769</v>
      </c>
      <c r="O61" s="4" t="s">
        <v>888</v>
      </c>
      <c r="P61" s="177" t="s">
        <v>888</v>
      </c>
      <c r="Q61" s="4" t="s">
        <v>888</v>
      </c>
      <c r="R61" s="177" t="s">
        <v>888</v>
      </c>
      <c r="S61" s="4">
        <v>19.257152897015199</v>
      </c>
      <c r="T61" s="177">
        <v>2.5016283963700001</v>
      </c>
      <c r="U61" s="4">
        <v>37.1876306173465</v>
      </c>
      <c r="V61" s="177">
        <v>12.9606504153597</v>
      </c>
      <c r="W61" s="4" t="s">
        <v>888</v>
      </c>
      <c r="X61" s="177" t="s">
        <v>888</v>
      </c>
      <c r="Y61" s="4" t="s">
        <v>888</v>
      </c>
      <c r="Z61" s="177" t="s">
        <v>888</v>
      </c>
      <c r="AA61" s="4">
        <v>18.290176481341199</v>
      </c>
      <c r="AB61" s="177">
        <v>2.8900185603094202</v>
      </c>
      <c r="AC61" s="4">
        <v>37.337011907107801</v>
      </c>
      <c r="AD61" s="177">
        <v>8.4094047724749892</v>
      </c>
      <c r="AE61" s="4">
        <v>12.758710144349999</v>
      </c>
      <c r="AF61" s="177">
        <v>7.1719759802425598</v>
      </c>
      <c r="AG61" s="4">
        <v>-5.5314663369912296</v>
      </c>
      <c r="AH61" s="177">
        <v>7.9840131093453603</v>
      </c>
      <c r="AI61" s="4">
        <v>20.245371283577398</v>
      </c>
      <c r="AJ61" s="177">
        <v>2.3495023124576702</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16.227312847453302</v>
      </c>
      <c r="D62" s="177">
        <v>2.64830346125586</v>
      </c>
      <c r="E62" s="4">
        <v>24.814629311349801</v>
      </c>
      <c r="F62" s="177">
        <v>5.6199145280813001</v>
      </c>
      <c r="G62" s="4">
        <v>14.5881419279581</v>
      </c>
      <c r="H62" s="177">
        <v>3.9224881462113901</v>
      </c>
      <c r="I62" s="4">
        <v>7.15449763297317</v>
      </c>
      <c r="J62" s="177">
        <v>4.0511623988135401</v>
      </c>
      <c r="K62" s="4">
        <v>-17.660131678376601</v>
      </c>
      <c r="L62" s="177">
        <v>6.8463386723911999</v>
      </c>
      <c r="M62" s="4">
        <v>16.343374366115999</v>
      </c>
      <c r="N62" s="177">
        <v>2.6705650407470398</v>
      </c>
      <c r="O62" s="4" t="s">
        <v>888</v>
      </c>
      <c r="P62" s="177" t="s">
        <v>888</v>
      </c>
      <c r="Q62" s="4" t="s">
        <v>888</v>
      </c>
      <c r="R62" s="177" t="s">
        <v>888</v>
      </c>
      <c r="S62" s="4">
        <v>17.052061802108302</v>
      </c>
      <c r="T62" s="177">
        <v>3.3331246960637899</v>
      </c>
      <c r="U62" s="4">
        <v>11.984957403626399</v>
      </c>
      <c r="V62" s="177">
        <v>5.1363787916372701</v>
      </c>
      <c r="W62" s="4">
        <v>22.2235293015754</v>
      </c>
      <c r="X62" s="177">
        <v>11.628219327515501</v>
      </c>
      <c r="Y62" s="4">
        <v>5.1714674994671403</v>
      </c>
      <c r="Z62" s="177">
        <v>12.6057476382825</v>
      </c>
      <c r="AA62" s="4">
        <v>13.054052122518801</v>
      </c>
      <c r="AB62" s="177">
        <v>3.34432994801359</v>
      </c>
      <c r="AC62" s="4">
        <v>22.462821131863102</v>
      </c>
      <c r="AD62" s="177">
        <v>5.56417472826117</v>
      </c>
      <c r="AE62" s="4">
        <v>16.184529654193401</v>
      </c>
      <c r="AF62" s="177">
        <v>9.1206536701051206</v>
      </c>
      <c r="AG62" s="4">
        <v>3.1304775316746198</v>
      </c>
      <c r="AH62" s="177">
        <v>10.3910875508756</v>
      </c>
      <c r="AI62" s="4">
        <v>16.059662852184101</v>
      </c>
      <c r="AJ62" s="177">
        <v>2.69451509045851</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15.2078920919904</v>
      </c>
      <c r="D63" s="178">
        <v>0.462723739542443</v>
      </c>
      <c r="E63" s="42">
        <v>16.3746853337495</v>
      </c>
      <c r="F63" s="178">
        <v>1.37136475871946</v>
      </c>
      <c r="G63" s="42">
        <v>15.5834134604588</v>
      </c>
      <c r="H63" s="178">
        <v>0.67440376011961201</v>
      </c>
      <c r="I63" s="42">
        <v>15.0040610625027</v>
      </c>
      <c r="J63" s="178">
        <v>0.96175760294898505</v>
      </c>
      <c r="K63" s="42">
        <v>0.71764040461906198</v>
      </c>
      <c r="L63" s="178">
        <v>1.79975129002098</v>
      </c>
      <c r="M63" s="42">
        <v>16.524887866126601</v>
      </c>
      <c r="N63" s="178">
        <v>0.54125510204521998</v>
      </c>
      <c r="O63" s="42">
        <v>4.2523980563654096</v>
      </c>
      <c r="P63" s="178">
        <v>0.771966122276738</v>
      </c>
      <c r="Q63" s="42">
        <v>-9.2923150084651898</v>
      </c>
      <c r="R63" s="178">
        <v>1.00658167196367</v>
      </c>
      <c r="S63" s="42">
        <v>12.7762534836229</v>
      </c>
      <c r="T63" s="178">
        <v>0.64623713114041703</v>
      </c>
      <c r="U63" s="42">
        <v>16.6361673218715</v>
      </c>
      <c r="V63" s="178">
        <v>1.0187338834975601</v>
      </c>
      <c r="W63" s="42">
        <v>16.190136523319701</v>
      </c>
      <c r="X63" s="178">
        <v>1.4806672842064901</v>
      </c>
      <c r="Y63" s="42">
        <v>5.5295626325505802</v>
      </c>
      <c r="Z63" s="178">
        <v>1.6404906558965999</v>
      </c>
      <c r="AA63" s="42">
        <v>14.4163126757242</v>
      </c>
      <c r="AB63" s="178">
        <v>1.0215123155033901</v>
      </c>
      <c r="AC63" s="42">
        <v>13.886724942751799</v>
      </c>
      <c r="AD63" s="178">
        <v>0.71429585565380305</v>
      </c>
      <c r="AE63" s="42">
        <v>20.261777684426502</v>
      </c>
      <c r="AF63" s="178">
        <v>1.48755763841251</v>
      </c>
      <c r="AG63" s="42">
        <v>5.6823412537576603</v>
      </c>
      <c r="AH63" s="178">
        <v>2.0209364017124001</v>
      </c>
      <c r="AI63" s="42">
        <v>13.533852895507501</v>
      </c>
      <c r="AJ63" s="178">
        <v>0.57114994021957199</v>
      </c>
      <c r="AK63" s="42">
        <v>17.2318864748853</v>
      </c>
      <c r="AL63" s="178">
        <v>0.93242646457874401</v>
      </c>
      <c r="AM63" s="42">
        <v>16.367200232407299</v>
      </c>
      <c r="AN63" s="178">
        <v>2.0511538310466699</v>
      </c>
      <c r="AO63" s="42">
        <v>5.5566557335760596</v>
      </c>
      <c r="AP63" s="178">
        <v>2.17985806574463</v>
      </c>
      <c r="AQ63" s="6"/>
      <c r="AR63" s="6"/>
      <c r="AS63" s="6"/>
      <c r="AT63" s="8"/>
    </row>
    <row r="64" spans="1:46" ht="13" customHeight="1" x14ac:dyDescent="0.35">
      <c r="A64" s="193" t="s">
        <v>404</v>
      </c>
      <c r="B64" s="173">
        <v>2</v>
      </c>
      <c r="C64" s="47">
        <v>9.6221783991326006</v>
      </c>
      <c r="D64" s="179">
        <v>0.62736308391358697</v>
      </c>
      <c r="E64" s="47">
        <v>9.0624614718191498</v>
      </c>
      <c r="F64" s="179">
        <v>1.84354112879206</v>
      </c>
      <c r="G64" s="47">
        <v>9.2666847404624804</v>
      </c>
      <c r="H64" s="179">
        <v>0.841837412966979</v>
      </c>
      <c r="I64" s="47">
        <v>11.5033455321016</v>
      </c>
      <c r="J64" s="179">
        <v>1.6389931595089799</v>
      </c>
      <c r="K64" s="47">
        <v>2.2571024990132602</v>
      </c>
      <c r="L64" s="179">
        <v>2.3865465181292702</v>
      </c>
      <c r="M64" s="47">
        <v>10.2723641169635</v>
      </c>
      <c r="N64" s="179">
        <v>0.700563582519664</v>
      </c>
      <c r="O64" s="47">
        <v>5.1225744160089102</v>
      </c>
      <c r="P64" s="179">
        <v>1.7950027419341199</v>
      </c>
      <c r="Q64" s="47">
        <v>-3.6201126324375501</v>
      </c>
      <c r="R64" s="179">
        <v>1.7808616794127601</v>
      </c>
      <c r="S64" s="47">
        <v>7.2527959288824198</v>
      </c>
      <c r="T64" s="179">
        <v>0.67044716233258606</v>
      </c>
      <c r="U64" s="47">
        <v>11.085904766472799</v>
      </c>
      <c r="V64" s="179">
        <v>1.2157351337414</v>
      </c>
      <c r="W64" s="47">
        <v>14.1847365000922</v>
      </c>
      <c r="X64" s="179">
        <v>2.38581298394522</v>
      </c>
      <c r="Y64" s="47">
        <v>6.7524631093830303</v>
      </c>
      <c r="Z64" s="179">
        <v>2.4218229001635501</v>
      </c>
      <c r="AA64" s="47">
        <v>11.096499992161</v>
      </c>
      <c r="AB64" s="179">
        <v>2.3805428901547101</v>
      </c>
      <c r="AC64" s="47">
        <v>8.9439190674115192</v>
      </c>
      <c r="AD64" s="179">
        <v>0.77178666938986495</v>
      </c>
      <c r="AE64" s="47">
        <v>14.4861930124552</v>
      </c>
      <c r="AF64" s="179">
        <v>2.5880292603250998</v>
      </c>
      <c r="AG64" s="47">
        <v>4.0089974111752502</v>
      </c>
      <c r="AH64" s="179">
        <v>3.5712245503832798</v>
      </c>
      <c r="AI64" s="47">
        <v>8.5698496599135705</v>
      </c>
      <c r="AJ64" s="179">
        <v>0.81557556973033996</v>
      </c>
      <c r="AK64" s="47">
        <v>9.2203815868220609</v>
      </c>
      <c r="AL64" s="179">
        <v>1.47503994945661</v>
      </c>
      <c r="AM64" s="47">
        <v>11.683331693521399</v>
      </c>
      <c r="AN64" s="179">
        <v>3.8003305317471101</v>
      </c>
      <c r="AO64" s="47">
        <v>6.1133749564793503</v>
      </c>
      <c r="AP64" s="179">
        <v>3.8198747183335402</v>
      </c>
      <c r="AQ64" s="6"/>
      <c r="AR64" s="6"/>
      <c r="AS64" s="6"/>
      <c r="AT64" s="8"/>
    </row>
    <row r="65" spans="1:46" ht="13" customHeight="1" x14ac:dyDescent="0.35">
      <c r="A65" s="194" t="s">
        <v>405</v>
      </c>
      <c r="B65" s="174">
        <v>2</v>
      </c>
      <c r="C65" s="26">
        <v>16.435358930579898</v>
      </c>
      <c r="D65" s="180">
        <v>0.33414128665021697</v>
      </c>
      <c r="E65" s="26">
        <v>20.235506859975199</v>
      </c>
      <c r="F65" s="180">
        <v>0.91132647681474099</v>
      </c>
      <c r="G65" s="26">
        <v>17.0478091460526</v>
      </c>
      <c r="H65" s="180">
        <v>0.55632725882964995</v>
      </c>
      <c r="I65" s="26">
        <v>14.4822560756238</v>
      </c>
      <c r="J65" s="180">
        <v>0.67562583840647905</v>
      </c>
      <c r="K65" s="26">
        <v>-4.2145484916978004</v>
      </c>
      <c r="L65" s="180">
        <v>1.2248044270995699</v>
      </c>
      <c r="M65" s="26">
        <v>18.1152438659872</v>
      </c>
      <c r="N65" s="180">
        <v>0.397719352353825</v>
      </c>
      <c r="O65" s="26">
        <v>5.3960281668247303</v>
      </c>
      <c r="P65" s="180">
        <v>0.67167855773993401</v>
      </c>
      <c r="Q65" s="26">
        <v>-11.407254664710299</v>
      </c>
      <c r="R65" s="180">
        <v>0.85400712106495003</v>
      </c>
      <c r="S65" s="26">
        <v>13.780718191755</v>
      </c>
      <c r="T65" s="180">
        <v>0.45354719024314499</v>
      </c>
      <c r="U65" s="26">
        <v>18.7110660558441</v>
      </c>
      <c r="V65" s="180">
        <v>0.79570172615255197</v>
      </c>
      <c r="W65" s="26">
        <v>19.6511618616363</v>
      </c>
      <c r="X65" s="180">
        <v>1.1511298910441901</v>
      </c>
      <c r="Y65" s="26">
        <v>6.25223880122177</v>
      </c>
      <c r="Z65" s="180">
        <v>1.2701664258541101</v>
      </c>
      <c r="AA65" s="26">
        <v>14.824903738978101</v>
      </c>
      <c r="AB65" s="180">
        <v>0.65257801251721603</v>
      </c>
      <c r="AC65" s="26">
        <v>15.786407314225199</v>
      </c>
      <c r="AD65" s="180">
        <v>0.59140751528556201</v>
      </c>
      <c r="AE65" s="26">
        <v>23.5081833088487</v>
      </c>
      <c r="AF65" s="180">
        <v>1.3294802133391399</v>
      </c>
      <c r="AG65" s="26">
        <v>6.9118119811065304</v>
      </c>
      <c r="AH65" s="180">
        <v>1.64229997156408</v>
      </c>
      <c r="AI65" s="26">
        <v>15.4689418315251</v>
      </c>
      <c r="AJ65" s="180">
        <v>0.389659895381749</v>
      </c>
      <c r="AK65" s="26">
        <v>16.3266827917451</v>
      </c>
      <c r="AL65" s="180">
        <v>0.973766839375657</v>
      </c>
      <c r="AM65" s="26">
        <v>20.042462214066902</v>
      </c>
      <c r="AN65" s="180">
        <v>2.1538827803889098</v>
      </c>
      <c r="AO65" s="26">
        <v>7.5365389846339399</v>
      </c>
      <c r="AP65" s="180">
        <v>2.2567040716207898</v>
      </c>
      <c r="AQ65" s="6"/>
      <c r="AR65" s="6"/>
      <c r="AS65" s="6"/>
      <c r="AT65" s="8"/>
    </row>
    <row r="66" spans="1:46" ht="13" customHeight="1" x14ac:dyDescent="0.35">
      <c r="A66" s="3" t="s">
        <v>406</v>
      </c>
      <c r="B66" s="171">
        <v>2</v>
      </c>
      <c r="C66" s="4">
        <v>16.519767205665801</v>
      </c>
      <c r="D66" s="177">
        <v>4.28258777101781</v>
      </c>
      <c r="E66" s="4">
        <v>13.953488146467601</v>
      </c>
      <c r="F66" s="177">
        <v>6.5838426276772797</v>
      </c>
      <c r="G66" s="4">
        <v>0</v>
      </c>
      <c r="H66" s="177">
        <v>0</v>
      </c>
      <c r="I66" s="4">
        <v>21.388078695014801</v>
      </c>
      <c r="J66" s="177">
        <v>5.9520933815107497</v>
      </c>
      <c r="K66" s="4">
        <v>7.4345905485471899</v>
      </c>
      <c r="L66" s="177">
        <v>8.9912216650772301</v>
      </c>
      <c r="M66" s="4">
        <v>18.819778652505398</v>
      </c>
      <c r="N66" s="177">
        <v>4.7769498650813196</v>
      </c>
      <c r="O66" s="4" t="s">
        <v>888</v>
      </c>
      <c r="P66" s="177" t="s">
        <v>888</v>
      </c>
      <c r="Q66" s="4" t="s">
        <v>888</v>
      </c>
      <c r="R66" s="177" t="s">
        <v>888</v>
      </c>
      <c r="S66" s="4">
        <v>7.9180753497439103</v>
      </c>
      <c r="T66" s="177">
        <v>3.1526870987104201</v>
      </c>
      <c r="U66" s="4">
        <v>25.845259881281901</v>
      </c>
      <c r="V66" s="177">
        <v>8.9637316002054792</v>
      </c>
      <c r="W66" s="4">
        <v>22.690822250247901</v>
      </c>
      <c r="X66" s="177">
        <v>9.9890484840487606</v>
      </c>
      <c r="Y66" s="4">
        <v>14.7727469005039</v>
      </c>
      <c r="Z66" s="177">
        <v>10.4998796730442</v>
      </c>
      <c r="AA66" s="4">
        <v>9.3404499435672896</v>
      </c>
      <c r="AB66" s="177">
        <v>4.4882196537148298</v>
      </c>
      <c r="AC66" s="4">
        <v>2.9281465926497199</v>
      </c>
      <c r="AD66" s="177">
        <v>1.7282229180892199</v>
      </c>
      <c r="AE66" s="4">
        <v>32.917799623691302</v>
      </c>
      <c r="AF66" s="177">
        <v>8.6580927291626093</v>
      </c>
      <c r="AG66" s="4">
        <v>23.577349680124001</v>
      </c>
      <c r="AH66" s="177">
        <v>9.84069182837443</v>
      </c>
      <c r="AI66" s="4">
        <v>9.2626183311444592</v>
      </c>
      <c r="AJ66" s="177">
        <v>4.0055478514214702</v>
      </c>
      <c r="AK66" s="4">
        <v>25.741958577908399</v>
      </c>
      <c r="AL66" s="177">
        <v>7.93125761254261</v>
      </c>
      <c r="AM66" s="4">
        <v>12.044018621010601</v>
      </c>
      <c r="AN66" s="177">
        <v>8.96046897863034</v>
      </c>
      <c r="AO66" s="4">
        <v>2.7814002898661401</v>
      </c>
      <c r="AP66" s="177">
        <v>9.8753805175450697</v>
      </c>
      <c r="AQ66" s="6"/>
      <c r="AR66" s="6"/>
      <c r="AS66" s="6"/>
      <c r="AT66" s="8"/>
    </row>
    <row r="67" spans="1:46" ht="13" customHeight="1" x14ac:dyDescent="0.35">
      <c r="A67" s="3" t="s">
        <v>407</v>
      </c>
      <c r="B67" s="171">
        <v>2</v>
      </c>
      <c r="C67" s="4">
        <v>1.7040870805961601</v>
      </c>
      <c r="D67" s="177">
        <v>1.71174563212998</v>
      </c>
      <c r="E67" s="4" t="s">
        <v>888</v>
      </c>
      <c r="F67" s="177" t="s">
        <v>888</v>
      </c>
      <c r="G67" s="4">
        <v>0</v>
      </c>
      <c r="H67" s="177">
        <v>0</v>
      </c>
      <c r="I67" s="4">
        <v>5.1852036586239798</v>
      </c>
      <c r="J67" s="177">
        <v>5.0793733731859598</v>
      </c>
      <c r="K67" s="4" t="s">
        <v>888</v>
      </c>
      <c r="L67" s="177" t="s">
        <v>888</v>
      </c>
      <c r="M67" s="4" t="s">
        <v>889</v>
      </c>
      <c r="N67" s="177" t="s">
        <v>889</v>
      </c>
      <c r="O67" s="4" t="s">
        <v>889</v>
      </c>
      <c r="P67" s="177" t="s">
        <v>889</v>
      </c>
      <c r="Q67" s="4" t="s">
        <v>889</v>
      </c>
      <c r="R67" s="177" t="s">
        <v>889</v>
      </c>
      <c r="S67" s="4">
        <v>0</v>
      </c>
      <c r="T67" s="177">
        <v>0</v>
      </c>
      <c r="U67" s="4">
        <v>0</v>
      </c>
      <c r="V67" s="177">
        <v>0</v>
      </c>
      <c r="W67" s="4">
        <v>7.8379845822513197</v>
      </c>
      <c r="X67" s="177">
        <v>7.59012455597626</v>
      </c>
      <c r="Y67" s="4">
        <v>7.8379845822513197</v>
      </c>
      <c r="Z67" s="177">
        <v>7.59012455597626</v>
      </c>
      <c r="AA67" s="4" t="s">
        <v>888</v>
      </c>
      <c r="AB67" s="177" t="s">
        <v>888</v>
      </c>
      <c r="AC67" s="4">
        <v>0</v>
      </c>
      <c r="AD67" s="177">
        <v>0</v>
      </c>
      <c r="AE67" s="4">
        <v>4.8260486904661004</v>
      </c>
      <c r="AF67" s="177">
        <v>4.7964285710957801</v>
      </c>
      <c r="AG67" s="4" t="s">
        <v>888</v>
      </c>
      <c r="AH67" s="177" t="s">
        <v>888</v>
      </c>
      <c r="AI67" s="4">
        <v>0</v>
      </c>
      <c r="AJ67" s="177">
        <v>0</v>
      </c>
      <c r="AK67" s="4">
        <v>3.2811268934459101</v>
      </c>
      <c r="AL67" s="177">
        <v>3.3972776535654901</v>
      </c>
      <c r="AM67" s="4">
        <v>0</v>
      </c>
      <c r="AN67" s="177">
        <v>0</v>
      </c>
      <c r="AO67" s="4">
        <v>0</v>
      </c>
      <c r="AP67" s="177">
        <v>0</v>
      </c>
      <c r="AQ67" s="6"/>
      <c r="AR67" s="6"/>
      <c r="AS67" s="6"/>
      <c r="AT67" s="8"/>
    </row>
    <row r="68" spans="1:46" ht="13" customHeight="1" x14ac:dyDescent="0.35">
      <c r="A68" s="3" t="s">
        <v>408</v>
      </c>
      <c r="B68" s="171">
        <v>2</v>
      </c>
      <c r="C68" s="4">
        <v>4.36653080100902</v>
      </c>
      <c r="D68" s="177">
        <v>2.45220241933308</v>
      </c>
      <c r="E68" s="4" t="s">
        <v>888</v>
      </c>
      <c r="F68" s="177" t="s">
        <v>888</v>
      </c>
      <c r="G68" s="4">
        <v>3.7618795960445501</v>
      </c>
      <c r="H68" s="177">
        <v>3.2390352908982898</v>
      </c>
      <c r="I68" s="4">
        <v>5.3969561049632802</v>
      </c>
      <c r="J68" s="177">
        <v>3.8855764371253798</v>
      </c>
      <c r="K68" s="4" t="s">
        <v>888</v>
      </c>
      <c r="L68" s="177" t="s">
        <v>888</v>
      </c>
      <c r="M68" s="4">
        <v>4.8460217659790903</v>
      </c>
      <c r="N68" s="177">
        <v>2.7237721882612198</v>
      </c>
      <c r="O68" s="4" t="s">
        <v>888</v>
      </c>
      <c r="P68" s="177" t="s">
        <v>888</v>
      </c>
      <c r="Q68" s="4" t="s">
        <v>888</v>
      </c>
      <c r="R68" s="177" t="s">
        <v>888</v>
      </c>
      <c r="S68" s="4">
        <v>0</v>
      </c>
      <c r="T68" s="177">
        <v>0</v>
      </c>
      <c r="U68" s="4">
        <v>3.5322828419911998</v>
      </c>
      <c r="V68" s="177">
        <v>3.58883212414707</v>
      </c>
      <c r="W68" s="4">
        <v>14.092470207255801</v>
      </c>
      <c r="X68" s="177">
        <v>9.1247309998419706</v>
      </c>
      <c r="Y68" s="4">
        <v>14.092470207255801</v>
      </c>
      <c r="Z68" s="177">
        <v>9.1247309998419706</v>
      </c>
      <c r="AA68" s="4">
        <v>3.36698900722156</v>
      </c>
      <c r="AB68" s="177">
        <v>4.8886018142130903</v>
      </c>
      <c r="AC68" s="4">
        <v>2.13045065633787</v>
      </c>
      <c r="AD68" s="177">
        <v>2.1637230975453599</v>
      </c>
      <c r="AE68" s="4">
        <v>10.8384347802542</v>
      </c>
      <c r="AF68" s="177">
        <v>7.80785751527005</v>
      </c>
      <c r="AG68" s="4">
        <v>7.4714457730326904</v>
      </c>
      <c r="AH68" s="177">
        <v>9.0380869001387705</v>
      </c>
      <c r="AI68" s="4">
        <v>7.9759903738686102</v>
      </c>
      <c r="AJ68" s="177">
        <v>8.0898017916062592</v>
      </c>
      <c r="AK68" s="4">
        <v>2.13902935765128</v>
      </c>
      <c r="AL68" s="177">
        <v>2.1522373587829602</v>
      </c>
      <c r="AM68" s="4">
        <v>9.0747910787617396</v>
      </c>
      <c r="AN68" s="177">
        <v>8.6650657861888192</v>
      </c>
      <c r="AO68" s="4">
        <v>1.0988007048931301</v>
      </c>
      <c r="AP68" s="177">
        <v>11.8190003643869</v>
      </c>
      <c r="AQ68" s="6"/>
      <c r="AR68" s="6"/>
      <c r="AS68" s="6"/>
      <c r="AT68" s="8"/>
    </row>
    <row r="69" spans="1:46" ht="13" customHeight="1" x14ac:dyDescent="0.35">
      <c r="A69" s="103" t="s">
        <v>409</v>
      </c>
      <c r="B69" s="182">
        <v>2</v>
      </c>
      <c r="C69" s="109">
        <v>6.7441508879522303</v>
      </c>
      <c r="D69" s="183">
        <v>2.7398917419902999</v>
      </c>
      <c r="E69" s="109">
        <v>0</v>
      </c>
      <c r="F69" s="183">
        <v>0</v>
      </c>
      <c r="G69" s="109">
        <v>10.248463968901699</v>
      </c>
      <c r="H69" s="183">
        <v>4.1529083518009502</v>
      </c>
      <c r="I69" s="109">
        <v>0</v>
      </c>
      <c r="J69" s="183">
        <v>0</v>
      </c>
      <c r="K69" s="109">
        <v>0</v>
      </c>
      <c r="L69" s="183">
        <v>0</v>
      </c>
      <c r="M69" s="109">
        <v>7.1157815766928403</v>
      </c>
      <c r="N69" s="183">
        <v>2.8940478496186701</v>
      </c>
      <c r="O69" s="109" t="s">
        <v>888</v>
      </c>
      <c r="P69" s="183" t="s">
        <v>888</v>
      </c>
      <c r="Q69" s="109" t="s">
        <v>888</v>
      </c>
      <c r="R69" s="183" t="s">
        <v>888</v>
      </c>
      <c r="S69" s="109">
        <v>7.379384780843</v>
      </c>
      <c r="T69" s="183">
        <v>3.6057993349505502</v>
      </c>
      <c r="U69" s="109">
        <v>7.9318258080256898</v>
      </c>
      <c r="V69" s="183">
        <v>5.3926534127077899</v>
      </c>
      <c r="W69" s="109" t="s">
        <v>888</v>
      </c>
      <c r="X69" s="183" t="s">
        <v>888</v>
      </c>
      <c r="Y69" s="109" t="s">
        <v>888</v>
      </c>
      <c r="Z69" s="183" t="s">
        <v>888</v>
      </c>
      <c r="AA69" s="109">
        <v>0</v>
      </c>
      <c r="AB69" s="183">
        <v>0</v>
      </c>
      <c r="AC69" s="109">
        <v>5.9052738365800996</v>
      </c>
      <c r="AD69" s="183">
        <v>2.9934214738256202</v>
      </c>
      <c r="AE69" s="109">
        <v>19.054775064243401</v>
      </c>
      <c r="AF69" s="183">
        <v>12.332639125919799</v>
      </c>
      <c r="AG69" s="109">
        <v>19.054775064243401</v>
      </c>
      <c r="AH69" s="183">
        <v>12.332639125919799</v>
      </c>
      <c r="AI69" s="109">
        <v>0</v>
      </c>
      <c r="AJ69" s="183">
        <v>0</v>
      </c>
      <c r="AK69" s="109">
        <v>13.6975449389892</v>
      </c>
      <c r="AL69" s="183">
        <v>5.3975417304602002</v>
      </c>
      <c r="AM69" s="109" t="s">
        <v>888</v>
      </c>
      <c r="AN69" s="183" t="s">
        <v>888</v>
      </c>
      <c r="AO69" s="109" t="s">
        <v>888</v>
      </c>
      <c r="AP69" s="183" t="s">
        <v>888</v>
      </c>
      <c r="AQ69" s="9"/>
      <c r="AR69" s="9"/>
      <c r="AS69" s="9"/>
      <c r="AT69" s="10"/>
    </row>
    <row r="70" spans="1:46" ht="13" customHeight="1" x14ac:dyDescent="0.35">
      <c r="A70" s="3"/>
      <c r="B70" s="175"/>
      <c r="C70" s="4" t="s">
        <v>1202</v>
      </c>
      <c r="D70" s="177" t="s">
        <v>1203</v>
      </c>
      <c r="E70" s="4" t="s">
        <v>2608</v>
      </c>
      <c r="F70" s="177" t="s">
        <v>2609</v>
      </c>
      <c r="G70" s="4" t="s">
        <v>2610</v>
      </c>
      <c r="H70" s="177" t="s">
        <v>2611</v>
      </c>
      <c r="I70" s="4" t="s">
        <v>2612</v>
      </c>
      <c r="J70" s="177" t="s">
        <v>2613</v>
      </c>
      <c r="K70" s="4" t="s">
        <v>2614</v>
      </c>
      <c r="L70" s="177" t="s">
        <v>2615</v>
      </c>
      <c r="M70" s="4" t="s">
        <v>2616</v>
      </c>
      <c r="N70" s="177" t="s">
        <v>2617</v>
      </c>
      <c r="O70" s="4" t="s">
        <v>2618</v>
      </c>
      <c r="P70" s="177" t="s">
        <v>2619</v>
      </c>
      <c r="Q70" s="4" t="s">
        <v>2620</v>
      </c>
      <c r="R70" s="177" t="s">
        <v>2621</v>
      </c>
      <c r="S70" s="4" t="s">
        <v>2622</v>
      </c>
      <c r="T70" s="177" t="s">
        <v>2623</v>
      </c>
      <c r="U70" s="4" t="s">
        <v>2624</v>
      </c>
      <c r="V70" s="177" t="s">
        <v>2625</v>
      </c>
      <c r="W70" s="4" t="s">
        <v>2626</v>
      </c>
      <c r="X70" s="177" t="s">
        <v>2627</v>
      </c>
      <c r="Y70" s="4" t="s">
        <v>2628</v>
      </c>
      <c r="Z70" s="177" t="s">
        <v>2629</v>
      </c>
      <c r="AA70" s="4" t="s">
        <v>2630</v>
      </c>
      <c r="AB70" s="177" t="s">
        <v>2631</v>
      </c>
      <c r="AC70" s="4" t="s">
        <v>2632</v>
      </c>
      <c r="AD70" s="177" t="s">
        <v>2633</v>
      </c>
      <c r="AE70" s="4" t="s">
        <v>2634</v>
      </c>
      <c r="AF70" s="177" t="s">
        <v>2635</v>
      </c>
      <c r="AG70" s="4" t="s">
        <v>2636</v>
      </c>
      <c r="AH70" s="177" t="s">
        <v>2637</v>
      </c>
      <c r="AI70" s="4" t="s">
        <v>2638</v>
      </c>
      <c r="AJ70" s="177" t="s">
        <v>2639</v>
      </c>
      <c r="AK70" s="4" t="s">
        <v>2640</v>
      </c>
      <c r="AL70" s="177" t="s">
        <v>2641</v>
      </c>
      <c r="AM70" s="4" t="s">
        <v>2642</v>
      </c>
      <c r="AN70" s="177" t="s">
        <v>2643</v>
      </c>
      <c r="AO70" s="4" t="s">
        <v>2644</v>
      </c>
      <c r="AP70" s="177" t="s">
        <v>2645</v>
      </c>
      <c r="AQ70" s="4" t="s">
        <v>1232</v>
      </c>
      <c r="AR70" s="177" t="s">
        <v>1233</v>
      </c>
      <c r="AS70" s="6" t="s">
        <v>1262</v>
      </c>
      <c r="AT70" s="8" t="s">
        <v>1263</v>
      </c>
    </row>
    <row r="71" spans="1:46" ht="13" customHeight="1" x14ac:dyDescent="0.35">
      <c r="A71" s="3" t="s">
        <v>353</v>
      </c>
      <c r="B71" s="175">
        <v>1</v>
      </c>
      <c r="C71" s="4">
        <v>7.3368637638505003</v>
      </c>
      <c r="D71" s="177">
        <v>2.2707322986202501</v>
      </c>
      <c r="E71" s="4">
        <v>4.4400608632123602</v>
      </c>
      <c r="F71" s="177">
        <v>4.3830653428104096</v>
      </c>
      <c r="G71" s="4">
        <v>7.3294920616116999</v>
      </c>
      <c r="H71" s="177">
        <v>4.1275303854326699</v>
      </c>
      <c r="I71" s="4">
        <v>7.69972481643038</v>
      </c>
      <c r="J71" s="177">
        <v>2.9330286205172298</v>
      </c>
      <c r="K71" s="4">
        <v>3.2596639532180198</v>
      </c>
      <c r="L71" s="177">
        <v>5.2770847684216697</v>
      </c>
      <c r="M71" s="4">
        <v>9.9961561409408102</v>
      </c>
      <c r="N71" s="177">
        <v>3.3578879913135098</v>
      </c>
      <c r="O71" s="4">
        <v>2.1186433780431502</v>
      </c>
      <c r="P71" s="177">
        <v>1.6438057554885499</v>
      </c>
      <c r="Q71" s="4">
        <v>-7.87751276289766</v>
      </c>
      <c r="R71" s="177">
        <v>3.7373555574579802</v>
      </c>
      <c r="S71" s="4">
        <v>1.7307956898349499</v>
      </c>
      <c r="T71" s="177">
        <v>1.3881596836430701</v>
      </c>
      <c r="U71" s="4">
        <v>10.2031126974498</v>
      </c>
      <c r="V71" s="177">
        <v>5.0932845900737096</v>
      </c>
      <c r="W71" s="4">
        <v>13.0899441881194</v>
      </c>
      <c r="X71" s="177">
        <v>5.3307301338974797</v>
      </c>
      <c r="Y71" s="4">
        <v>11.359148498284499</v>
      </c>
      <c r="Z71" s="177">
        <v>5.5005469861349896</v>
      </c>
      <c r="AA71" s="4">
        <v>0</v>
      </c>
      <c r="AB71" s="177">
        <v>0</v>
      </c>
      <c r="AC71" s="4">
        <v>4.5601240648197603</v>
      </c>
      <c r="AD71" s="177">
        <v>2.18167851137264</v>
      </c>
      <c r="AE71" s="4">
        <v>14.7518747420583</v>
      </c>
      <c r="AF71" s="177">
        <v>5.6363892971210996</v>
      </c>
      <c r="AG71" s="4">
        <v>14.7518747420583</v>
      </c>
      <c r="AH71" s="177">
        <v>5.6363892971210996</v>
      </c>
      <c r="AI71" s="4">
        <v>5.0599304680942998</v>
      </c>
      <c r="AJ71" s="177">
        <v>3.6691555628493</v>
      </c>
      <c r="AK71" s="4">
        <v>8.5535546302141796</v>
      </c>
      <c r="AL71" s="177">
        <v>3.32156123942806</v>
      </c>
      <c r="AM71" s="4">
        <v>7.8169056907341004</v>
      </c>
      <c r="AN71" s="177">
        <v>4.9667599277900996</v>
      </c>
      <c r="AO71" s="4">
        <v>2.7569752226398001</v>
      </c>
      <c r="AP71" s="177">
        <v>6.0704046846979098</v>
      </c>
      <c r="AQ71" s="4">
        <v>6.1227876709078197</v>
      </c>
      <c r="AR71" s="177">
        <v>2.42903732108757</v>
      </c>
      <c r="AS71" s="6"/>
      <c r="AT71" s="8"/>
    </row>
    <row r="72" spans="1:46" ht="13" customHeight="1" x14ac:dyDescent="0.35">
      <c r="A72" s="3" t="s">
        <v>357</v>
      </c>
      <c r="B72" s="175">
        <v>1</v>
      </c>
      <c r="C72" s="4">
        <v>9.2468089845602393</v>
      </c>
      <c r="D72" s="177">
        <v>1.67288169544484</v>
      </c>
      <c r="E72" s="4">
        <v>10.189043592377599</v>
      </c>
      <c r="F72" s="177">
        <v>4.2829131933720097</v>
      </c>
      <c r="G72" s="4">
        <v>8.2182905418675194</v>
      </c>
      <c r="H72" s="177">
        <v>1.90053106138775</v>
      </c>
      <c r="I72" s="4">
        <v>12.704279375795601</v>
      </c>
      <c r="J72" s="177">
        <v>5.0248280637444296</v>
      </c>
      <c r="K72" s="4">
        <v>2.5152357834180199</v>
      </c>
      <c r="L72" s="177">
        <v>6.58129380744613</v>
      </c>
      <c r="M72" s="4">
        <v>9.2863258655803005</v>
      </c>
      <c r="N72" s="177">
        <v>2.3840339409690499</v>
      </c>
      <c r="O72" s="4">
        <v>9.2059252840121903</v>
      </c>
      <c r="P72" s="177">
        <v>2.3721134615485</v>
      </c>
      <c r="Q72" s="4">
        <v>-8.0400581568104798E-2</v>
      </c>
      <c r="R72" s="177">
        <v>3.3842051208421302</v>
      </c>
      <c r="S72" s="4">
        <v>7.6376198942575799</v>
      </c>
      <c r="T72" s="177">
        <v>2.5751792765382402</v>
      </c>
      <c r="U72" s="4">
        <v>6.8179311715548296</v>
      </c>
      <c r="V72" s="177">
        <v>2.2420950576817802</v>
      </c>
      <c r="W72" s="4">
        <v>15.532002480776701</v>
      </c>
      <c r="X72" s="177">
        <v>4.0548856244589304</v>
      </c>
      <c r="Y72" s="4">
        <v>7.8943825865190798</v>
      </c>
      <c r="Z72" s="177">
        <v>4.7593543731103898</v>
      </c>
      <c r="AA72" s="4">
        <v>16.128917232806401</v>
      </c>
      <c r="AB72" s="177">
        <v>11.0394168606487</v>
      </c>
      <c r="AC72" s="4">
        <v>5.41619361234895</v>
      </c>
      <c r="AD72" s="177">
        <v>1.8992190911487501</v>
      </c>
      <c r="AE72" s="4">
        <v>12.671566414799701</v>
      </c>
      <c r="AF72" s="177">
        <v>2.7618394411517202</v>
      </c>
      <c r="AG72" s="4">
        <v>-3.4573508180067001</v>
      </c>
      <c r="AH72" s="177">
        <v>11.352739166132601</v>
      </c>
      <c r="AI72" s="4">
        <v>8.2802559644404301</v>
      </c>
      <c r="AJ72" s="177">
        <v>2.7925813168900402</v>
      </c>
      <c r="AK72" s="4">
        <v>9.6146493523902308</v>
      </c>
      <c r="AL72" s="177">
        <v>2.36008647088364</v>
      </c>
      <c r="AM72" s="4">
        <v>10.601094625018</v>
      </c>
      <c r="AN72" s="177">
        <v>3.99317806190518</v>
      </c>
      <c r="AO72" s="4">
        <v>2.3208386605775999</v>
      </c>
      <c r="AP72" s="177">
        <v>4.8730744953214202</v>
      </c>
      <c r="AQ72" s="4">
        <v>-1.32310890348206</v>
      </c>
      <c r="AR72" s="177">
        <v>2.7304649218668899</v>
      </c>
      <c r="AS72" s="6"/>
      <c r="AT72" s="8"/>
    </row>
    <row r="73" spans="1:46" ht="13" customHeight="1" x14ac:dyDescent="0.35">
      <c r="A73" s="190" t="s">
        <v>359</v>
      </c>
      <c r="B73" s="175">
        <v>1</v>
      </c>
      <c r="C73" s="4">
        <v>21.737036302985299</v>
      </c>
      <c r="D73" s="177">
        <v>3.73901233242972</v>
      </c>
      <c r="E73" s="4">
        <v>24.135838859622599</v>
      </c>
      <c r="F73" s="177">
        <v>9.0693680207232692</v>
      </c>
      <c r="G73" s="4">
        <v>20.905187029785299</v>
      </c>
      <c r="H73" s="177">
        <v>4.8654462504217202</v>
      </c>
      <c r="I73" s="4">
        <v>22.007137872053299</v>
      </c>
      <c r="J73" s="177">
        <v>7.84649883948107</v>
      </c>
      <c r="K73" s="4">
        <v>-2.1287009875693901</v>
      </c>
      <c r="L73" s="177">
        <v>12.195609907297399</v>
      </c>
      <c r="M73" s="4">
        <v>15.8719395588188</v>
      </c>
      <c r="N73" s="177">
        <v>3.9518597706992402</v>
      </c>
      <c r="O73" s="4">
        <v>31.667538184655001</v>
      </c>
      <c r="P73" s="177">
        <v>7.6614671903052001</v>
      </c>
      <c r="Q73" s="4">
        <v>15.7955986258363</v>
      </c>
      <c r="R73" s="177">
        <v>8.6079627124322204</v>
      </c>
      <c r="S73" s="4">
        <v>17.442887215687001</v>
      </c>
      <c r="T73" s="177">
        <v>5.4006366869305502</v>
      </c>
      <c r="U73" s="4">
        <v>23.074397287954099</v>
      </c>
      <c r="V73" s="177">
        <v>7.2690885842164903</v>
      </c>
      <c r="W73" s="4">
        <v>26.137733513714402</v>
      </c>
      <c r="X73" s="177">
        <v>6.8101607251490996</v>
      </c>
      <c r="Y73" s="4">
        <v>8.6948462980274108</v>
      </c>
      <c r="Z73" s="177">
        <v>8.6412143148316094</v>
      </c>
      <c r="AA73" s="4">
        <v>22.967419648016499</v>
      </c>
      <c r="AB73" s="177">
        <v>15.1752613222021</v>
      </c>
      <c r="AC73" s="4">
        <v>13.884079429082499</v>
      </c>
      <c r="AD73" s="177">
        <v>4.2285520989815204</v>
      </c>
      <c r="AE73" s="4">
        <v>28.760618791327801</v>
      </c>
      <c r="AF73" s="177">
        <v>5.9411986753228803</v>
      </c>
      <c r="AG73" s="4">
        <v>5.7931991433113401</v>
      </c>
      <c r="AH73" s="177">
        <v>16.231229728242202</v>
      </c>
      <c r="AI73" s="4">
        <v>20.5939771398657</v>
      </c>
      <c r="AJ73" s="177">
        <v>6.9128819097122403</v>
      </c>
      <c r="AK73" s="4">
        <v>22.22231139118</v>
      </c>
      <c r="AL73" s="177">
        <v>4.9357089571925901</v>
      </c>
      <c r="AM73" s="4">
        <v>23.059322381766599</v>
      </c>
      <c r="AN73" s="177">
        <v>8.3132409427901592</v>
      </c>
      <c r="AO73" s="4">
        <v>2.4653452419008799</v>
      </c>
      <c r="AP73" s="177">
        <v>11.0212246999287</v>
      </c>
      <c r="AQ73" s="4">
        <v>5.5838309165707196</v>
      </c>
      <c r="AR73" s="177">
        <v>5.4814115323068799</v>
      </c>
      <c r="AS73" s="6"/>
      <c r="AT73" s="8"/>
    </row>
    <row r="74" spans="1:46" ht="13" customHeight="1" x14ac:dyDescent="0.35">
      <c r="A74" s="3" t="s">
        <v>360</v>
      </c>
      <c r="B74" s="175">
        <v>1</v>
      </c>
      <c r="C74" s="4">
        <v>28.914407142189301</v>
      </c>
      <c r="D74" s="177">
        <v>3.3454460653812701</v>
      </c>
      <c r="E74" s="4">
        <v>42.970217699638198</v>
      </c>
      <c r="F74" s="177">
        <v>7.5591572682568398</v>
      </c>
      <c r="G74" s="4">
        <v>30.008544901669001</v>
      </c>
      <c r="H74" s="177">
        <v>5.6095950591920598</v>
      </c>
      <c r="I74" s="4">
        <v>21.215455549528599</v>
      </c>
      <c r="J74" s="177">
        <v>4.6209944572802097</v>
      </c>
      <c r="K74" s="4">
        <v>-21.754762150109599</v>
      </c>
      <c r="L74" s="177">
        <v>8.8505862260962207</v>
      </c>
      <c r="M74" s="4">
        <v>32.486194142545699</v>
      </c>
      <c r="N74" s="177">
        <v>3.9262316761948299</v>
      </c>
      <c r="O74" s="4">
        <v>19.1041220130776</v>
      </c>
      <c r="P74" s="177">
        <v>6.2193753700905203</v>
      </c>
      <c r="Q74" s="4">
        <v>-13.382072129468099</v>
      </c>
      <c r="R74" s="177">
        <v>7.3525419255143998</v>
      </c>
      <c r="S74" s="4">
        <v>27.425168360358199</v>
      </c>
      <c r="T74" s="177">
        <v>4.53764443543648</v>
      </c>
      <c r="U74" s="4">
        <v>29.743766812254499</v>
      </c>
      <c r="V74" s="177">
        <v>8.2377169455249106</v>
      </c>
      <c r="W74" s="4">
        <v>30.962939162096099</v>
      </c>
      <c r="X74" s="177">
        <v>6.6941106183370902</v>
      </c>
      <c r="Y74" s="4">
        <v>3.5377708017379099</v>
      </c>
      <c r="Z74" s="177">
        <v>7.9657967180811102</v>
      </c>
      <c r="AA74" s="4">
        <v>26.995566881518201</v>
      </c>
      <c r="AB74" s="177">
        <v>4.8381306203541703</v>
      </c>
      <c r="AC74" s="4">
        <v>26.8885825282164</v>
      </c>
      <c r="AD74" s="177">
        <v>6.1667051070886503</v>
      </c>
      <c r="AE74" s="4">
        <v>43.323625558917101</v>
      </c>
      <c r="AF74" s="177">
        <v>8.3541467300027392</v>
      </c>
      <c r="AG74" s="4">
        <v>16.3280586773989</v>
      </c>
      <c r="AH74" s="177">
        <v>9.7868684662679506</v>
      </c>
      <c r="AI74" s="4">
        <v>30.280876385036901</v>
      </c>
      <c r="AJ74" s="177">
        <v>3.6969301286644898</v>
      </c>
      <c r="AK74" s="4">
        <v>23.687160385906701</v>
      </c>
      <c r="AL74" s="177">
        <v>6.7275650261883397</v>
      </c>
      <c r="AM74" s="4">
        <v>47.1274610565941</v>
      </c>
      <c r="AN74" s="177">
        <v>19.830183730630001</v>
      </c>
      <c r="AO74" s="4">
        <v>16.846584671557199</v>
      </c>
      <c r="AP74" s="177">
        <v>20.2890666501794</v>
      </c>
      <c r="AQ74" s="4">
        <v>6.0853180995333496</v>
      </c>
      <c r="AR74" s="177">
        <v>4.6386855499000497</v>
      </c>
      <c r="AS74" s="6"/>
      <c r="AT74" s="8"/>
    </row>
    <row r="75" spans="1:46" ht="13" customHeight="1" x14ac:dyDescent="0.35">
      <c r="A75" s="3" t="s">
        <v>371</v>
      </c>
      <c r="B75" s="175">
        <v>1</v>
      </c>
      <c r="C75" s="4">
        <v>17.6717826540076</v>
      </c>
      <c r="D75" s="177">
        <v>2.4708689969502502</v>
      </c>
      <c r="E75" s="4">
        <v>13.8814506206323</v>
      </c>
      <c r="F75" s="177">
        <v>3.2695453700322399</v>
      </c>
      <c r="G75" s="4">
        <v>17.9469576565672</v>
      </c>
      <c r="H75" s="177">
        <v>2.9349346872325501</v>
      </c>
      <c r="I75" s="4">
        <v>23.829056502100599</v>
      </c>
      <c r="J75" s="177">
        <v>9.7010782687942498</v>
      </c>
      <c r="K75" s="4">
        <v>9.9476058814683395</v>
      </c>
      <c r="L75" s="177">
        <v>10.140696479498899</v>
      </c>
      <c r="M75" s="4">
        <v>18.597590293174001</v>
      </c>
      <c r="N75" s="177">
        <v>2.7326056580403399</v>
      </c>
      <c r="O75" s="4">
        <v>12.3828293261331</v>
      </c>
      <c r="P75" s="177">
        <v>5.3254166096618603</v>
      </c>
      <c r="Q75" s="4">
        <v>-6.2147609670408501</v>
      </c>
      <c r="R75" s="177">
        <v>5.9474306151467298</v>
      </c>
      <c r="S75" s="4">
        <v>7.5046081605963302</v>
      </c>
      <c r="T75" s="177">
        <v>1.93779651175607</v>
      </c>
      <c r="U75" s="4">
        <v>20.071108854763999</v>
      </c>
      <c r="V75" s="177">
        <v>5.9884268510765803</v>
      </c>
      <c r="W75" s="4">
        <v>29.5241449252356</v>
      </c>
      <c r="X75" s="177">
        <v>5.4956605049363096</v>
      </c>
      <c r="Y75" s="4">
        <v>22.019536764639199</v>
      </c>
      <c r="Z75" s="177">
        <v>5.55621145883</v>
      </c>
      <c r="AA75" s="4">
        <v>10.277743417655399</v>
      </c>
      <c r="AB75" s="177">
        <v>2.8945143313753001</v>
      </c>
      <c r="AC75" s="4">
        <v>13.413250181016201</v>
      </c>
      <c r="AD75" s="177">
        <v>3.7523710839565201</v>
      </c>
      <c r="AE75" s="4">
        <v>34.169025183843999</v>
      </c>
      <c r="AF75" s="177">
        <v>7.2358985498890904</v>
      </c>
      <c r="AG75" s="4">
        <v>23.891281766188602</v>
      </c>
      <c r="AH75" s="177">
        <v>7.3576544143724201</v>
      </c>
      <c r="AI75" s="4">
        <v>11.389954009208999</v>
      </c>
      <c r="AJ75" s="177">
        <v>3.11804888224958</v>
      </c>
      <c r="AK75" s="4">
        <v>18.7885479869752</v>
      </c>
      <c r="AL75" s="177">
        <v>4.4830281396560201</v>
      </c>
      <c r="AM75" s="4">
        <v>29.5217563818304</v>
      </c>
      <c r="AN75" s="177">
        <v>9.6804183292736692</v>
      </c>
      <c r="AO75" s="4">
        <v>18.131802372621401</v>
      </c>
      <c r="AP75" s="177">
        <v>10.3331530631754</v>
      </c>
      <c r="AQ75" s="4">
        <v>10.64882677636</v>
      </c>
      <c r="AR75" s="177">
        <v>3.2802350881625801</v>
      </c>
      <c r="AS75" s="6"/>
      <c r="AT75" s="8"/>
    </row>
    <row r="76" spans="1:46" ht="13" customHeight="1" x14ac:dyDescent="0.35">
      <c r="A76" s="3" t="s">
        <v>376</v>
      </c>
      <c r="B76" s="175">
        <v>1</v>
      </c>
      <c r="C76" s="4">
        <v>4.8364496044867797</v>
      </c>
      <c r="D76" s="177">
        <v>1.6098463448642399</v>
      </c>
      <c r="E76" s="4" t="s">
        <v>888</v>
      </c>
      <c r="F76" s="177" t="s">
        <v>888</v>
      </c>
      <c r="G76" s="4">
        <v>3.1658859564594501</v>
      </c>
      <c r="H76" s="177">
        <v>2.2352799501198302</v>
      </c>
      <c r="I76" s="4">
        <v>6.0049364038137103</v>
      </c>
      <c r="J76" s="177">
        <v>2.2253310846455099</v>
      </c>
      <c r="K76" s="4" t="s">
        <v>888</v>
      </c>
      <c r="L76" s="177" t="s">
        <v>888</v>
      </c>
      <c r="M76" s="4">
        <v>4.9091500818123102</v>
      </c>
      <c r="N76" s="177">
        <v>1.63449747065934</v>
      </c>
      <c r="O76" s="4" t="s">
        <v>888</v>
      </c>
      <c r="P76" s="177" t="s">
        <v>888</v>
      </c>
      <c r="Q76" s="4" t="s">
        <v>888</v>
      </c>
      <c r="R76" s="177" t="s">
        <v>888</v>
      </c>
      <c r="S76" s="4">
        <v>4.4579651760537704</v>
      </c>
      <c r="T76" s="177">
        <v>1.68243138056752</v>
      </c>
      <c r="U76" s="4">
        <v>4.2492963714214396</v>
      </c>
      <c r="V76" s="177">
        <v>4.1196014151170797</v>
      </c>
      <c r="W76" s="4" t="s">
        <v>888</v>
      </c>
      <c r="X76" s="177" t="s">
        <v>888</v>
      </c>
      <c r="Y76" s="4" t="s">
        <v>888</v>
      </c>
      <c r="Z76" s="177" t="s">
        <v>888</v>
      </c>
      <c r="AA76" s="4">
        <v>2.1359485211462101</v>
      </c>
      <c r="AB76" s="177">
        <v>1.4849629751682301</v>
      </c>
      <c r="AC76" s="4">
        <v>7.41035485079568</v>
      </c>
      <c r="AD76" s="177">
        <v>2.7922484554688598</v>
      </c>
      <c r="AE76" s="4" t="s">
        <v>431</v>
      </c>
      <c r="AF76" s="177" t="s">
        <v>431</v>
      </c>
      <c r="AG76" s="4" t="s">
        <v>431</v>
      </c>
      <c r="AH76" s="177" t="s">
        <v>431</v>
      </c>
      <c r="AI76" s="4">
        <v>3.9242275167324099</v>
      </c>
      <c r="AJ76" s="177">
        <v>1.72908033780327</v>
      </c>
      <c r="AK76" s="4">
        <v>7.6761040294873002</v>
      </c>
      <c r="AL76" s="177">
        <v>3.6757556410803698</v>
      </c>
      <c r="AM76" s="4" t="s">
        <v>888</v>
      </c>
      <c r="AN76" s="177" t="s">
        <v>888</v>
      </c>
      <c r="AO76" s="4" t="s">
        <v>888</v>
      </c>
      <c r="AP76" s="177" t="s">
        <v>888</v>
      </c>
      <c r="AQ76" s="4">
        <v>0.553790652050134</v>
      </c>
      <c r="AR76" s="177">
        <v>2.2885670618619098</v>
      </c>
      <c r="AS76" s="6"/>
      <c r="AT76" s="8"/>
    </row>
    <row r="77" spans="1:46" ht="13" customHeight="1" x14ac:dyDescent="0.35">
      <c r="A77" s="3" t="s">
        <v>378</v>
      </c>
      <c r="B77" s="175">
        <v>1</v>
      </c>
      <c r="C77" s="4">
        <v>7.4715455940389299</v>
      </c>
      <c r="D77" s="177">
        <v>2.0010223351114398</v>
      </c>
      <c r="E77" s="4">
        <v>0</v>
      </c>
      <c r="F77" s="177">
        <v>0</v>
      </c>
      <c r="G77" s="4">
        <v>4.1608229364351796</v>
      </c>
      <c r="H77" s="177">
        <v>2.77902927259312</v>
      </c>
      <c r="I77" s="4">
        <v>8.4180385346704103</v>
      </c>
      <c r="J77" s="177">
        <v>2.3857017372340401</v>
      </c>
      <c r="K77" s="4">
        <v>8.4180385346704103</v>
      </c>
      <c r="L77" s="177">
        <v>2.3857017372340401</v>
      </c>
      <c r="M77" s="4">
        <v>7.4715455940389299</v>
      </c>
      <c r="N77" s="177">
        <v>2.0010223351114398</v>
      </c>
      <c r="O77" s="4" t="s">
        <v>431</v>
      </c>
      <c r="P77" s="177" t="s">
        <v>431</v>
      </c>
      <c r="Q77" s="4" t="s">
        <v>431</v>
      </c>
      <c r="R77" s="177" t="s">
        <v>431</v>
      </c>
      <c r="S77" s="4">
        <v>7.2718659700815103</v>
      </c>
      <c r="T77" s="177">
        <v>2.43783379083487</v>
      </c>
      <c r="U77" s="4">
        <v>6.3482488072362697</v>
      </c>
      <c r="V77" s="177">
        <v>4.6006628158494101</v>
      </c>
      <c r="W77" s="4">
        <v>14.425431987477101</v>
      </c>
      <c r="X77" s="177">
        <v>9.4385780220864408</v>
      </c>
      <c r="Y77" s="4">
        <v>7.1535660173955602</v>
      </c>
      <c r="Z77" s="177">
        <v>10.0666751777981</v>
      </c>
      <c r="AA77" s="4">
        <v>5.4128461157822398</v>
      </c>
      <c r="AB77" s="177">
        <v>2.6744942521960899</v>
      </c>
      <c r="AC77" s="4">
        <v>8.3942938290712092</v>
      </c>
      <c r="AD77" s="177">
        <v>3.3260124989119402</v>
      </c>
      <c r="AE77" s="4" t="s">
        <v>888</v>
      </c>
      <c r="AF77" s="177" t="s">
        <v>888</v>
      </c>
      <c r="AG77" s="4" t="s">
        <v>888</v>
      </c>
      <c r="AH77" s="177" t="s">
        <v>888</v>
      </c>
      <c r="AI77" s="4">
        <v>5.9114837271075196</v>
      </c>
      <c r="AJ77" s="177">
        <v>1.7550885533176701</v>
      </c>
      <c r="AK77" s="4" t="s">
        <v>888</v>
      </c>
      <c r="AL77" s="177" t="s">
        <v>888</v>
      </c>
      <c r="AM77" s="4" t="s">
        <v>888</v>
      </c>
      <c r="AN77" s="177" t="s">
        <v>888</v>
      </c>
      <c r="AO77" s="4" t="s">
        <v>888</v>
      </c>
      <c r="AP77" s="177" t="s">
        <v>888</v>
      </c>
      <c r="AQ77" s="4">
        <v>5.0450848499388803</v>
      </c>
      <c r="AR77" s="177">
        <v>2.3541674125340899</v>
      </c>
      <c r="AS77" s="6"/>
      <c r="AT77" s="8"/>
    </row>
    <row r="78" spans="1:46" ht="13" customHeight="1" x14ac:dyDescent="0.35">
      <c r="A78" s="3" t="s">
        <v>384</v>
      </c>
      <c r="B78" s="175">
        <v>1</v>
      </c>
      <c r="C78" s="4">
        <v>29.581313560978401</v>
      </c>
      <c r="D78" s="177">
        <v>2.9310041318312301</v>
      </c>
      <c r="E78" s="4">
        <v>27.738227633380699</v>
      </c>
      <c r="F78" s="177">
        <v>4.1050199676827299</v>
      </c>
      <c r="G78" s="4">
        <v>45.2826476156675</v>
      </c>
      <c r="H78" s="177">
        <v>6.2478831241731196</v>
      </c>
      <c r="I78" s="4">
        <v>19.476197866764899</v>
      </c>
      <c r="J78" s="177">
        <v>4.28278689090084</v>
      </c>
      <c r="K78" s="4">
        <v>-8.2620297666157096</v>
      </c>
      <c r="L78" s="177">
        <v>5.2936990149670997</v>
      </c>
      <c r="M78" s="4">
        <v>34.011240556137402</v>
      </c>
      <c r="N78" s="177">
        <v>3.31063287077769</v>
      </c>
      <c r="O78" s="4">
        <v>13.3593256058055</v>
      </c>
      <c r="P78" s="177">
        <v>5.7746153947420096</v>
      </c>
      <c r="Q78" s="4">
        <v>-20.6519149503319</v>
      </c>
      <c r="R78" s="177">
        <v>6.56710797972121</v>
      </c>
      <c r="S78" s="4">
        <v>20.162589397913099</v>
      </c>
      <c r="T78" s="177">
        <v>4.4318366087956802</v>
      </c>
      <c r="U78" s="4">
        <v>28.591942570912799</v>
      </c>
      <c r="V78" s="177">
        <v>6.5603390928357603</v>
      </c>
      <c r="W78" s="4">
        <v>42.4382262364852</v>
      </c>
      <c r="X78" s="177">
        <v>5.4921574751765201</v>
      </c>
      <c r="Y78" s="4">
        <v>22.275636838572201</v>
      </c>
      <c r="Z78" s="177">
        <v>7.5687083894674201</v>
      </c>
      <c r="AA78" s="4">
        <v>15.6012907492889</v>
      </c>
      <c r="AB78" s="177">
        <v>5.5020414765111001</v>
      </c>
      <c r="AC78" s="4">
        <v>24.906726349904901</v>
      </c>
      <c r="AD78" s="177">
        <v>4.4703759479574803</v>
      </c>
      <c r="AE78" s="4">
        <v>40.113461580349103</v>
      </c>
      <c r="AF78" s="177">
        <v>4.8060897660272603</v>
      </c>
      <c r="AG78" s="4">
        <v>24.5121708310602</v>
      </c>
      <c r="AH78" s="177">
        <v>7.7893920679829698</v>
      </c>
      <c r="AI78" s="4">
        <v>27.930924614430999</v>
      </c>
      <c r="AJ78" s="177">
        <v>2.9277091472055901</v>
      </c>
      <c r="AK78" s="4">
        <v>30.287453176838898</v>
      </c>
      <c r="AL78" s="177">
        <v>14.563819289478801</v>
      </c>
      <c r="AM78" s="4" t="s">
        <v>888</v>
      </c>
      <c r="AN78" s="177" t="s">
        <v>888</v>
      </c>
      <c r="AO78" s="4" t="s">
        <v>888</v>
      </c>
      <c r="AP78" s="177" t="s">
        <v>888</v>
      </c>
      <c r="AQ78" s="4">
        <v>-11.6165261784629</v>
      </c>
      <c r="AR78" s="177">
        <v>3.8755613443246899</v>
      </c>
      <c r="AS78" s="6"/>
      <c r="AT78" s="8"/>
    </row>
    <row r="79" spans="1:46" ht="13" customHeight="1" x14ac:dyDescent="0.35">
      <c r="A79" s="3" t="s">
        <v>389</v>
      </c>
      <c r="B79" s="175">
        <v>1</v>
      </c>
      <c r="C79" s="4">
        <v>31.410030684543699</v>
      </c>
      <c r="D79" s="177">
        <v>3.63400510430843</v>
      </c>
      <c r="E79" s="4">
        <v>40.862073598178299</v>
      </c>
      <c r="F79" s="177">
        <v>8.4694718996747298</v>
      </c>
      <c r="G79" s="4">
        <v>11.950424098163399</v>
      </c>
      <c r="H79" s="177">
        <v>5.6541399514268598</v>
      </c>
      <c r="I79" s="4">
        <v>34.651521104362999</v>
      </c>
      <c r="J79" s="177">
        <v>4.4667202339188297</v>
      </c>
      <c r="K79" s="4">
        <v>-6.2105524938152303</v>
      </c>
      <c r="L79" s="177">
        <v>9.5016938428548094</v>
      </c>
      <c r="M79" s="4">
        <v>33.689370270932102</v>
      </c>
      <c r="N79" s="177">
        <v>4.0067223875419504</v>
      </c>
      <c r="O79" s="4">
        <v>13.420659588118999</v>
      </c>
      <c r="P79" s="177">
        <v>6.3057862657180204</v>
      </c>
      <c r="Q79" s="4">
        <v>-20.2687106828132</v>
      </c>
      <c r="R79" s="177">
        <v>7.4545419848719501</v>
      </c>
      <c r="S79" s="4">
        <v>31.902431434833201</v>
      </c>
      <c r="T79" s="177">
        <v>4.2627415533019697</v>
      </c>
      <c r="U79" s="4">
        <v>20.716740896087298</v>
      </c>
      <c r="V79" s="177">
        <v>8.4945919680634407</v>
      </c>
      <c r="W79" s="4">
        <v>64.742325443992499</v>
      </c>
      <c r="X79" s="177">
        <v>14.6711299015703</v>
      </c>
      <c r="Y79" s="4">
        <v>32.839894009159302</v>
      </c>
      <c r="Z79" s="177">
        <v>15.557142709616301</v>
      </c>
      <c r="AA79" s="4">
        <v>33.1147109014656</v>
      </c>
      <c r="AB79" s="177">
        <v>4.5198708865463004</v>
      </c>
      <c r="AC79" s="4">
        <v>32.8432803743449</v>
      </c>
      <c r="AD79" s="177">
        <v>8.9942384141328393</v>
      </c>
      <c r="AE79" s="4">
        <v>35.014517395637199</v>
      </c>
      <c r="AF79" s="177">
        <v>11.930254127484901</v>
      </c>
      <c r="AG79" s="4">
        <v>1.89980649417159</v>
      </c>
      <c r="AH79" s="177">
        <v>12.9499317308274</v>
      </c>
      <c r="AI79" s="4">
        <v>33.720298239807398</v>
      </c>
      <c r="AJ79" s="177">
        <v>4.0800217055166401</v>
      </c>
      <c r="AK79" s="4" t="s">
        <v>888</v>
      </c>
      <c r="AL79" s="177" t="s">
        <v>888</v>
      </c>
      <c r="AM79" s="4" t="s">
        <v>888</v>
      </c>
      <c r="AN79" s="177" t="s">
        <v>888</v>
      </c>
      <c r="AO79" s="4" t="s">
        <v>888</v>
      </c>
      <c r="AP79" s="177" t="s">
        <v>888</v>
      </c>
      <c r="AQ79" s="4">
        <v>3.9112451533185301E-2</v>
      </c>
      <c r="AR79" s="177">
        <v>4.5096530367632504</v>
      </c>
      <c r="AS79" s="6"/>
      <c r="AT79" s="8"/>
    </row>
    <row r="80" spans="1:46" ht="13" customHeight="1" x14ac:dyDescent="0.35">
      <c r="A80" s="3" t="s">
        <v>394</v>
      </c>
      <c r="B80" s="175">
        <v>1</v>
      </c>
      <c r="C80" s="4">
        <v>1.55730133877536</v>
      </c>
      <c r="D80" s="177">
        <v>1.11541614762609</v>
      </c>
      <c r="E80" s="4">
        <v>0</v>
      </c>
      <c r="F80" s="177">
        <v>0</v>
      </c>
      <c r="G80" s="4">
        <v>2.7104269234367702</v>
      </c>
      <c r="H80" s="177">
        <v>1.9388237694854999</v>
      </c>
      <c r="I80" s="4">
        <v>0</v>
      </c>
      <c r="J80" s="177">
        <v>0</v>
      </c>
      <c r="K80" s="4">
        <v>0</v>
      </c>
      <c r="L80" s="177">
        <v>0</v>
      </c>
      <c r="M80" s="4">
        <v>1.5620920989767999</v>
      </c>
      <c r="N80" s="177">
        <v>1.1193869960512901</v>
      </c>
      <c r="O80" s="4" t="s">
        <v>888</v>
      </c>
      <c r="P80" s="177" t="s">
        <v>888</v>
      </c>
      <c r="Q80" s="4" t="s">
        <v>888</v>
      </c>
      <c r="R80" s="177" t="s">
        <v>888</v>
      </c>
      <c r="S80" s="4">
        <v>1.02163586265266</v>
      </c>
      <c r="T80" s="177">
        <v>1.0115494314267299</v>
      </c>
      <c r="U80" s="4">
        <v>3.0209705112536902</v>
      </c>
      <c r="V80" s="177">
        <v>3.05440717571854</v>
      </c>
      <c r="W80" s="4">
        <v>0</v>
      </c>
      <c r="X80" s="177">
        <v>0</v>
      </c>
      <c r="Y80" s="4">
        <v>-1.02163586265266</v>
      </c>
      <c r="Z80" s="177">
        <v>1.0115494314267299</v>
      </c>
      <c r="AA80" s="4">
        <v>0</v>
      </c>
      <c r="AB80" s="177">
        <v>0</v>
      </c>
      <c r="AC80" s="4">
        <v>1.95495023403478</v>
      </c>
      <c r="AD80" s="177">
        <v>1.39983542813563</v>
      </c>
      <c r="AE80" s="4">
        <v>0</v>
      </c>
      <c r="AF80" s="177">
        <v>0</v>
      </c>
      <c r="AG80" s="4">
        <v>0</v>
      </c>
      <c r="AH80" s="177">
        <v>0</v>
      </c>
      <c r="AI80" s="4">
        <v>1.2042996563799999</v>
      </c>
      <c r="AJ80" s="177">
        <v>1.2052839151280199</v>
      </c>
      <c r="AK80" s="4">
        <v>2.0236316902377198</v>
      </c>
      <c r="AL80" s="177">
        <v>1.99593931498692</v>
      </c>
      <c r="AM80" s="4" t="s">
        <v>888</v>
      </c>
      <c r="AN80" s="177" t="s">
        <v>888</v>
      </c>
      <c r="AO80" s="4" t="s">
        <v>888</v>
      </c>
      <c r="AP80" s="177" t="s">
        <v>888</v>
      </c>
      <c r="AQ80" s="4">
        <v>-2.5205742075442998</v>
      </c>
      <c r="AR80" s="177">
        <v>1.8953679398905099</v>
      </c>
      <c r="AS80" s="6"/>
      <c r="AT80" s="8"/>
    </row>
    <row r="81" spans="1:46" ht="13" customHeight="1" x14ac:dyDescent="0.35">
      <c r="A81" s="3" t="s">
        <v>396</v>
      </c>
      <c r="B81" s="175">
        <v>1</v>
      </c>
      <c r="C81" s="4">
        <v>14.586321753704199</v>
      </c>
      <c r="D81" s="177">
        <v>2.1640794617114198</v>
      </c>
      <c r="E81" s="4">
        <v>4.00918879310872</v>
      </c>
      <c r="F81" s="177">
        <v>1.7111769737138101</v>
      </c>
      <c r="G81" s="4">
        <v>17.0289102157844</v>
      </c>
      <c r="H81" s="177">
        <v>3.4646102034351598</v>
      </c>
      <c r="I81" s="4">
        <v>14.319752030801601</v>
      </c>
      <c r="J81" s="177">
        <v>3.4002444818419701</v>
      </c>
      <c r="K81" s="4">
        <v>10.3105632376929</v>
      </c>
      <c r="L81" s="177">
        <v>3.9754353444406698</v>
      </c>
      <c r="M81" s="4">
        <v>17.2822667052063</v>
      </c>
      <c r="N81" s="177">
        <v>2.7677216308250898</v>
      </c>
      <c r="O81" s="4">
        <v>5.3148391723499202</v>
      </c>
      <c r="P81" s="177">
        <v>2.6380624293051498</v>
      </c>
      <c r="Q81" s="4">
        <v>-11.9674275328564</v>
      </c>
      <c r="R81" s="177">
        <v>4.1846773420875403</v>
      </c>
      <c r="S81" s="4">
        <v>11.6415413197661</v>
      </c>
      <c r="T81" s="177">
        <v>2.56104482936572</v>
      </c>
      <c r="U81" s="4">
        <v>15.909695544201799</v>
      </c>
      <c r="V81" s="177">
        <v>5.6538482255131202</v>
      </c>
      <c r="W81" s="4">
        <v>22.773055367610901</v>
      </c>
      <c r="X81" s="177">
        <v>8.0403847128556603</v>
      </c>
      <c r="Y81" s="4">
        <v>11.131514047844799</v>
      </c>
      <c r="Z81" s="177">
        <v>8.4281877255042197</v>
      </c>
      <c r="AA81" s="4">
        <v>7.5514922860165097</v>
      </c>
      <c r="AB81" s="177">
        <v>4.3133147497994102</v>
      </c>
      <c r="AC81" s="4">
        <v>12.324854572442799</v>
      </c>
      <c r="AD81" s="177">
        <v>2.9059615003203301</v>
      </c>
      <c r="AE81" s="4">
        <v>28.8221458550662</v>
      </c>
      <c r="AF81" s="177">
        <v>7.5911153731876198</v>
      </c>
      <c r="AG81" s="4">
        <v>21.270653569049699</v>
      </c>
      <c r="AH81" s="177">
        <v>8.7202919036570705</v>
      </c>
      <c r="AI81" s="4">
        <v>13.244008593421199</v>
      </c>
      <c r="AJ81" s="177">
        <v>2.7013910230024898</v>
      </c>
      <c r="AK81" s="4">
        <v>15.7133009313317</v>
      </c>
      <c r="AL81" s="177">
        <v>3.9899638087502098</v>
      </c>
      <c r="AM81" s="4">
        <v>25.684017977179401</v>
      </c>
      <c r="AN81" s="177">
        <v>14.788291674494401</v>
      </c>
      <c r="AO81" s="4">
        <v>12.4400093837582</v>
      </c>
      <c r="AP81" s="177">
        <v>15.6008873766453</v>
      </c>
      <c r="AQ81" s="4">
        <v>5.5859148945711103</v>
      </c>
      <c r="AR81" s="177">
        <v>2.8488694157672598</v>
      </c>
      <c r="AS81" s="6"/>
      <c r="AT81" s="8"/>
    </row>
    <row r="82" spans="1:46" ht="13" customHeight="1" x14ac:dyDescent="0.35">
      <c r="A82" s="3" t="s">
        <v>398</v>
      </c>
      <c r="B82" s="175">
        <v>1</v>
      </c>
      <c r="C82" s="4">
        <v>10.1041597222954</v>
      </c>
      <c r="D82" s="177">
        <v>2.0160174946201401</v>
      </c>
      <c r="E82" s="4">
        <v>13.755881452586999</v>
      </c>
      <c r="F82" s="177">
        <v>5.4805078133106599</v>
      </c>
      <c r="G82" s="4">
        <v>10.202313261411</v>
      </c>
      <c r="H82" s="177">
        <v>4.0987173627753801</v>
      </c>
      <c r="I82" s="4">
        <v>9.2250935575168995</v>
      </c>
      <c r="J82" s="177">
        <v>2.6265964154681498</v>
      </c>
      <c r="K82" s="4">
        <v>-4.5307878950700999</v>
      </c>
      <c r="L82" s="177">
        <v>6.2484893143833702</v>
      </c>
      <c r="M82" s="4">
        <v>10.829001221261001</v>
      </c>
      <c r="N82" s="177">
        <v>2.2012586236088598</v>
      </c>
      <c r="O82" s="4">
        <v>2.9234261918556799</v>
      </c>
      <c r="P82" s="177">
        <v>2.8885297994360299</v>
      </c>
      <c r="Q82" s="4">
        <v>-7.9055750294052904</v>
      </c>
      <c r="R82" s="177">
        <v>3.6195384867238101</v>
      </c>
      <c r="S82" s="4">
        <v>4.6945345050063496</v>
      </c>
      <c r="T82" s="177">
        <v>1.8740512154372899</v>
      </c>
      <c r="U82" s="4">
        <v>16.731766359896699</v>
      </c>
      <c r="V82" s="177">
        <v>5.0337619903245603</v>
      </c>
      <c r="W82" s="4">
        <v>16.848814873510701</v>
      </c>
      <c r="X82" s="177">
        <v>5.0955877521420403</v>
      </c>
      <c r="Y82" s="4">
        <v>12.154280368504301</v>
      </c>
      <c r="Z82" s="177">
        <v>5.39692281617749</v>
      </c>
      <c r="AA82" s="4">
        <v>7.8119804884680999</v>
      </c>
      <c r="AB82" s="177">
        <v>2.8030195346414102</v>
      </c>
      <c r="AC82" s="4">
        <v>8.2971555880141405</v>
      </c>
      <c r="AD82" s="177">
        <v>2.7015987775280599</v>
      </c>
      <c r="AE82" s="4">
        <v>22.028097411512999</v>
      </c>
      <c r="AF82" s="177">
        <v>7.7084913173257998</v>
      </c>
      <c r="AG82" s="4">
        <v>14.2161169230449</v>
      </c>
      <c r="AH82" s="177">
        <v>8.1646535875928592</v>
      </c>
      <c r="AI82" s="4">
        <v>9.9036508601258806</v>
      </c>
      <c r="AJ82" s="177">
        <v>2.14384654302917</v>
      </c>
      <c r="AK82" s="4">
        <v>17.2552559734354</v>
      </c>
      <c r="AL82" s="177">
        <v>9.6115040992446694</v>
      </c>
      <c r="AM82" s="4" t="s">
        <v>888</v>
      </c>
      <c r="AN82" s="177" t="s">
        <v>888</v>
      </c>
      <c r="AO82" s="4" t="s">
        <v>888</v>
      </c>
      <c r="AP82" s="177" t="s">
        <v>888</v>
      </c>
      <c r="AQ82" s="4">
        <v>-3.4868564538449398</v>
      </c>
      <c r="AR82" s="177">
        <v>3.2000684168571798</v>
      </c>
      <c r="AS82" s="6"/>
      <c r="AT82" s="8"/>
    </row>
    <row r="83" spans="1:46" ht="13" customHeight="1" x14ac:dyDescent="0.35">
      <c r="A83" s="3" t="s">
        <v>399</v>
      </c>
      <c r="B83" s="175">
        <v>1</v>
      </c>
      <c r="C83" s="4">
        <v>8.8267077447485605</v>
      </c>
      <c r="D83" s="177">
        <v>2.3436170413421702</v>
      </c>
      <c r="E83" s="4" t="s">
        <v>888</v>
      </c>
      <c r="F83" s="177" t="s">
        <v>888</v>
      </c>
      <c r="G83" s="4">
        <v>12.803220297335701</v>
      </c>
      <c r="H83" s="177">
        <v>7.2069514513960202</v>
      </c>
      <c r="I83" s="4">
        <v>7.0729348674726102</v>
      </c>
      <c r="J83" s="177">
        <v>2.1578162589879599</v>
      </c>
      <c r="K83" s="4" t="s">
        <v>888</v>
      </c>
      <c r="L83" s="177" t="s">
        <v>888</v>
      </c>
      <c r="M83" s="4">
        <v>14.9683082759318</v>
      </c>
      <c r="N83" s="177">
        <v>4.5990446145672701</v>
      </c>
      <c r="O83" s="4">
        <v>7.4016553150144597</v>
      </c>
      <c r="P83" s="177">
        <v>2.6456657494502598</v>
      </c>
      <c r="Q83" s="4">
        <v>-7.5666529609173203</v>
      </c>
      <c r="R83" s="177">
        <v>5.32252201788482</v>
      </c>
      <c r="S83" s="4">
        <v>9.1122920775260106</v>
      </c>
      <c r="T83" s="177">
        <v>2.72622462388839</v>
      </c>
      <c r="U83" s="4">
        <v>3.6604236604525102</v>
      </c>
      <c r="V83" s="177">
        <v>2.8759268780576499</v>
      </c>
      <c r="W83" s="4">
        <v>21.512141499542</v>
      </c>
      <c r="X83" s="177">
        <v>14.384806023286499</v>
      </c>
      <c r="Y83" s="4">
        <v>12.399849422016</v>
      </c>
      <c r="Z83" s="177">
        <v>14.686787430257301</v>
      </c>
      <c r="AA83" s="4">
        <v>22.489376961827698</v>
      </c>
      <c r="AB83" s="177">
        <v>7.8059849507972103</v>
      </c>
      <c r="AC83" s="4">
        <v>4.5953482956834302</v>
      </c>
      <c r="AD83" s="177">
        <v>2.34503863934885</v>
      </c>
      <c r="AE83" s="4">
        <v>7.7332325689539099</v>
      </c>
      <c r="AF83" s="177">
        <v>3.7004164448872601</v>
      </c>
      <c r="AG83" s="4">
        <v>-14.7561443928738</v>
      </c>
      <c r="AH83" s="177">
        <v>8.6594330746246193</v>
      </c>
      <c r="AI83" s="4">
        <v>10.8936561505526</v>
      </c>
      <c r="AJ83" s="177">
        <v>2.9908254793497702</v>
      </c>
      <c r="AK83" s="4">
        <v>0.77968544812635898</v>
      </c>
      <c r="AL83" s="177">
        <v>0.78073578263710097</v>
      </c>
      <c r="AM83" s="4" t="s">
        <v>888</v>
      </c>
      <c r="AN83" s="177" t="s">
        <v>888</v>
      </c>
      <c r="AO83" s="4" t="s">
        <v>888</v>
      </c>
      <c r="AP83" s="177" t="s">
        <v>888</v>
      </c>
      <c r="AQ83" s="4">
        <v>-0.77722610753879495</v>
      </c>
      <c r="AR83" s="177">
        <v>3.0177715875813398</v>
      </c>
      <c r="AS83" s="6"/>
      <c r="AT83" s="8"/>
    </row>
    <row r="84" spans="1:46" ht="13" customHeight="1" x14ac:dyDescent="0.35">
      <c r="A84" s="191" t="s">
        <v>410</v>
      </c>
      <c r="B84" s="176">
        <v>1</v>
      </c>
      <c r="C84" s="35">
        <v>14.295307712348199</v>
      </c>
      <c r="D84" s="181">
        <v>0.69286390232120099</v>
      </c>
      <c r="E84" s="35">
        <v>15.784614425311499</v>
      </c>
      <c r="F84" s="181">
        <v>1.50642832048467</v>
      </c>
      <c r="G84" s="35">
        <v>14.2339947055341</v>
      </c>
      <c r="H84" s="181">
        <v>1.2609435971144101</v>
      </c>
      <c r="I84" s="35">
        <v>13.7180825507715</v>
      </c>
      <c r="J84" s="181">
        <v>1.23987687000776</v>
      </c>
      <c r="K84" s="35">
        <v>-0.63070249151429802</v>
      </c>
      <c r="L84" s="181">
        <v>2.0764690372870098</v>
      </c>
      <c r="M84" s="35">
        <v>16.2574367705448</v>
      </c>
      <c r="N84" s="181">
        <v>0.86779296318775401</v>
      </c>
      <c r="O84" s="35">
        <v>9.4701584304900699</v>
      </c>
      <c r="P84" s="181">
        <v>1.4520371391189999</v>
      </c>
      <c r="Q84" s="35">
        <v>-10.6572252885887</v>
      </c>
      <c r="R84" s="181">
        <v>1.8341459543074301</v>
      </c>
      <c r="S84" s="35">
        <v>11.21358732074</v>
      </c>
      <c r="T84" s="181">
        <v>0.82502571384425105</v>
      </c>
      <c r="U84" s="35">
        <v>13.8387503547905</v>
      </c>
      <c r="V84" s="181">
        <v>1.58755631747281</v>
      </c>
      <c r="W84" s="35">
        <v>24.713547833167802</v>
      </c>
      <c r="X84" s="181">
        <v>2.49279992789468</v>
      </c>
      <c r="Y84" s="35">
        <v>12.885813044729099</v>
      </c>
      <c r="Z84" s="181">
        <v>2.67335635906031</v>
      </c>
      <c r="AA84" s="35">
        <v>12.293322796331299</v>
      </c>
      <c r="AB84" s="181">
        <v>1.4460414768879499</v>
      </c>
      <c r="AC84" s="35">
        <v>12.5837595400578</v>
      </c>
      <c r="AD84" s="181">
        <v>1.18853576145477</v>
      </c>
      <c r="AE84" s="35">
        <v>23.862754671113901</v>
      </c>
      <c r="AF84" s="181">
        <v>2.1394276151987799</v>
      </c>
      <c r="AG84" s="35">
        <v>9.8656467792091593</v>
      </c>
      <c r="AH84" s="181">
        <v>2.7507047181157702</v>
      </c>
      <c r="AI84" s="35">
        <v>13.4786305154449</v>
      </c>
      <c r="AJ84" s="181">
        <v>0.82592618297434295</v>
      </c>
      <c r="AK84" s="35">
        <v>13.437934360494401</v>
      </c>
      <c r="AL84" s="181">
        <v>2.0505379925417602</v>
      </c>
      <c r="AM84" s="35">
        <v>24.150247146271202</v>
      </c>
      <c r="AN84" s="181">
        <v>5.4635315746669999</v>
      </c>
      <c r="AO84" s="35">
        <v>10.499242062230801</v>
      </c>
      <c r="AP84" s="181">
        <v>5.7355196199617602</v>
      </c>
      <c r="AQ84" s="35">
        <v>0.79628431789839504</v>
      </c>
      <c r="AR84" s="181">
        <v>0.82091352236573301</v>
      </c>
      <c r="AS84" s="6"/>
      <c r="AT84" s="8"/>
    </row>
    <row r="85" spans="1:46" ht="13" customHeight="1" x14ac:dyDescent="0.35">
      <c r="A85" s="3" t="s">
        <v>198</v>
      </c>
      <c r="B85" s="175">
        <v>1</v>
      </c>
      <c r="C85" s="4">
        <v>1.43425421906538</v>
      </c>
      <c r="D85" s="177">
        <v>1.02935524305711</v>
      </c>
      <c r="E85" s="4">
        <v>0</v>
      </c>
      <c r="F85" s="177">
        <v>0</v>
      </c>
      <c r="G85" s="4">
        <v>1.9380978646338201</v>
      </c>
      <c r="H85" s="177">
        <v>1.3848160582181399</v>
      </c>
      <c r="I85" s="4">
        <v>0</v>
      </c>
      <c r="J85" s="177">
        <v>0</v>
      </c>
      <c r="K85" s="4">
        <v>0</v>
      </c>
      <c r="L85" s="177">
        <v>0</v>
      </c>
      <c r="M85" s="4">
        <v>3.3098936598637101</v>
      </c>
      <c r="N85" s="177">
        <v>2.3555405251747401</v>
      </c>
      <c r="O85" s="4">
        <v>0</v>
      </c>
      <c r="P85" s="177">
        <v>0</v>
      </c>
      <c r="Q85" s="4">
        <v>-3.3098936598637101</v>
      </c>
      <c r="R85" s="177">
        <v>2.3555405251747401</v>
      </c>
      <c r="S85" s="4">
        <v>1.48538885575656</v>
      </c>
      <c r="T85" s="177">
        <v>1.4891868576299401</v>
      </c>
      <c r="U85" s="4">
        <v>0</v>
      </c>
      <c r="V85" s="177">
        <v>0</v>
      </c>
      <c r="W85" s="4">
        <v>4.39821213679528</v>
      </c>
      <c r="X85" s="177">
        <v>4.3976542618664398</v>
      </c>
      <c r="Y85" s="4">
        <v>2.9128232810387198</v>
      </c>
      <c r="Z85" s="177">
        <v>4.6521606254892003</v>
      </c>
      <c r="AA85" s="4" t="s">
        <v>888</v>
      </c>
      <c r="AB85" s="177" t="s">
        <v>888</v>
      </c>
      <c r="AC85" s="4">
        <v>1.1034140188289601</v>
      </c>
      <c r="AD85" s="177">
        <v>1.1087954995790399</v>
      </c>
      <c r="AE85" s="4">
        <v>1.9026558222672101</v>
      </c>
      <c r="AF85" s="177">
        <v>1.91267418078179</v>
      </c>
      <c r="AG85" s="4" t="s">
        <v>888</v>
      </c>
      <c r="AH85" s="177" t="s">
        <v>888</v>
      </c>
      <c r="AI85" s="4">
        <v>2.1072696003733098</v>
      </c>
      <c r="AJ85" s="177">
        <v>2.0928816034254498</v>
      </c>
      <c r="AK85" s="4">
        <v>1.3180749100179701</v>
      </c>
      <c r="AL85" s="177">
        <v>1.30965107441168</v>
      </c>
      <c r="AM85" s="4">
        <v>0</v>
      </c>
      <c r="AN85" s="177">
        <v>0</v>
      </c>
      <c r="AO85" s="4">
        <v>-2.1072696003733098</v>
      </c>
      <c r="AP85" s="177">
        <v>2.0928816034254498</v>
      </c>
      <c r="AQ85" s="4">
        <v>-5.7678216067734196</v>
      </c>
      <c r="AR85" s="177">
        <v>2.5146350547368201</v>
      </c>
      <c r="AS85" s="6"/>
      <c r="AT85" s="8"/>
    </row>
    <row r="86" spans="1:46" ht="13" customHeight="1" x14ac:dyDescent="0.35">
      <c r="A86" s="3" t="s">
        <v>407</v>
      </c>
      <c r="B86" s="175">
        <v>1</v>
      </c>
      <c r="C86" s="4">
        <v>1.2153876622436199</v>
      </c>
      <c r="D86" s="177">
        <v>1.2140329477737899</v>
      </c>
      <c r="E86" s="4">
        <v>0</v>
      </c>
      <c r="F86" s="177">
        <v>0</v>
      </c>
      <c r="G86" s="4">
        <v>1.7017678200588799</v>
      </c>
      <c r="H86" s="177">
        <v>1.7088273963632401</v>
      </c>
      <c r="I86" s="4">
        <v>0</v>
      </c>
      <c r="J86" s="177">
        <v>0</v>
      </c>
      <c r="K86" s="4">
        <v>0</v>
      </c>
      <c r="L86" s="177">
        <v>0</v>
      </c>
      <c r="M86" s="4" t="s">
        <v>889</v>
      </c>
      <c r="N86" s="177" t="s">
        <v>889</v>
      </c>
      <c r="O86" s="4" t="s">
        <v>889</v>
      </c>
      <c r="P86" s="177" t="s">
        <v>889</v>
      </c>
      <c r="Q86" s="4" t="s">
        <v>889</v>
      </c>
      <c r="R86" s="177" t="s">
        <v>889</v>
      </c>
      <c r="S86" s="4">
        <v>0</v>
      </c>
      <c r="T86" s="177">
        <v>0</v>
      </c>
      <c r="U86" s="4">
        <v>0</v>
      </c>
      <c r="V86" s="177">
        <v>0</v>
      </c>
      <c r="W86" s="4">
        <v>6.0096611234731299</v>
      </c>
      <c r="X86" s="177">
        <v>5.97457456433159</v>
      </c>
      <c r="Y86" s="4">
        <v>6.0096611234731299</v>
      </c>
      <c r="Z86" s="177">
        <v>5.97457456433159</v>
      </c>
      <c r="AA86" s="4">
        <v>0</v>
      </c>
      <c r="AB86" s="177">
        <v>0</v>
      </c>
      <c r="AC86" s="4">
        <v>0</v>
      </c>
      <c r="AD86" s="177">
        <v>0</v>
      </c>
      <c r="AE86" s="4">
        <v>4.7837002804806703</v>
      </c>
      <c r="AF86" s="177">
        <v>4.7748190959659302</v>
      </c>
      <c r="AG86" s="4">
        <v>4.7837002804806703</v>
      </c>
      <c r="AH86" s="177">
        <v>4.7748190959659302</v>
      </c>
      <c r="AI86" s="4">
        <v>3.7567605219184799</v>
      </c>
      <c r="AJ86" s="177">
        <v>3.6848373137996702</v>
      </c>
      <c r="AK86" s="4">
        <v>0</v>
      </c>
      <c r="AL86" s="177">
        <v>0</v>
      </c>
      <c r="AM86" s="4">
        <v>0</v>
      </c>
      <c r="AN86" s="177">
        <v>0</v>
      </c>
      <c r="AO86" s="4">
        <v>-3.7567605219184799</v>
      </c>
      <c r="AP86" s="177">
        <v>3.6848373137996702</v>
      </c>
      <c r="AQ86" s="4">
        <v>-0.488699418352535</v>
      </c>
      <c r="AR86" s="177">
        <v>2.09855881675887</v>
      </c>
      <c r="AS86" s="6"/>
      <c r="AT86" s="8"/>
    </row>
    <row r="87" spans="1:46" ht="13" customHeight="1" x14ac:dyDescent="0.35">
      <c r="A87" s="103" t="s">
        <v>408</v>
      </c>
      <c r="B87" s="184">
        <v>1</v>
      </c>
      <c r="C87" s="109">
        <v>3.4232264519171398</v>
      </c>
      <c r="D87" s="183">
        <v>1.7047530311969401</v>
      </c>
      <c r="E87" s="109">
        <v>8.07272365810487</v>
      </c>
      <c r="F87" s="183">
        <v>7.0198017802030899</v>
      </c>
      <c r="G87" s="109">
        <v>0</v>
      </c>
      <c r="H87" s="183">
        <v>0</v>
      </c>
      <c r="I87" s="109">
        <v>4.1129264776876298</v>
      </c>
      <c r="J87" s="183">
        <v>2.5031892925483299</v>
      </c>
      <c r="K87" s="109">
        <v>-3.9597971804172398</v>
      </c>
      <c r="L87" s="183">
        <v>7.4911557506962403</v>
      </c>
      <c r="M87" s="109">
        <v>3.5697258968689201</v>
      </c>
      <c r="N87" s="183">
        <v>1.77276893730612</v>
      </c>
      <c r="O87" s="109" t="s">
        <v>888</v>
      </c>
      <c r="P87" s="183" t="s">
        <v>888</v>
      </c>
      <c r="Q87" s="109" t="s">
        <v>888</v>
      </c>
      <c r="R87" s="183" t="s">
        <v>888</v>
      </c>
      <c r="S87" s="109">
        <v>5.9657641744212899</v>
      </c>
      <c r="T87" s="183">
        <v>3.4474128772363999</v>
      </c>
      <c r="U87" s="109">
        <v>1.5508078875069</v>
      </c>
      <c r="V87" s="183">
        <v>1.57976919421531</v>
      </c>
      <c r="W87" s="109">
        <v>0</v>
      </c>
      <c r="X87" s="183">
        <v>0</v>
      </c>
      <c r="Y87" s="109">
        <v>-5.9657641744212899</v>
      </c>
      <c r="Z87" s="183">
        <v>3.4474128772363999</v>
      </c>
      <c r="AA87" s="109">
        <v>3.15738091483815</v>
      </c>
      <c r="AB87" s="183">
        <v>3.85574281550611</v>
      </c>
      <c r="AC87" s="109">
        <v>4.5651177988814702</v>
      </c>
      <c r="AD87" s="183">
        <v>2.7966974950240502</v>
      </c>
      <c r="AE87" s="109">
        <v>2.1336610998401602</v>
      </c>
      <c r="AF87" s="183">
        <v>2.1360712664246</v>
      </c>
      <c r="AG87" s="109">
        <v>-1.02371981499799</v>
      </c>
      <c r="AH87" s="183">
        <v>4.4092003761004497</v>
      </c>
      <c r="AI87" s="109">
        <v>0.72133241133977399</v>
      </c>
      <c r="AJ87" s="183">
        <v>0.76524397430609703</v>
      </c>
      <c r="AK87" s="109">
        <v>5.8289678161502199</v>
      </c>
      <c r="AL87" s="183">
        <v>2.8852284789544398</v>
      </c>
      <c r="AM87" s="109">
        <v>0</v>
      </c>
      <c r="AN87" s="183">
        <v>0</v>
      </c>
      <c r="AO87" s="109">
        <v>-0.72133241133977399</v>
      </c>
      <c r="AP87" s="183">
        <v>0.76524397430609703</v>
      </c>
      <c r="AQ87" s="109">
        <v>-0.94330434909188199</v>
      </c>
      <c r="AR87" s="183">
        <v>2.9865497824007798</v>
      </c>
      <c r="AS87" s="9"/>
      <c r="AT87" s="10"/>
    </row>
    <row r="88" spans="1:46" ht="13" customHeight="1" x14ac:dyDescent="0.35">
      <c r="A88" s="3"/>
      <c r="B88" s="111"/>
      <c r="C88" s="4" t="s">
        <v>1202</v>
      </c>
      <c r="D88" s="177" t="s">
        <v>1203</v>
      </c>
      <c r="E88" s="4" t="s">
        <v>2608</v>
      </c>
      <c r="F88" s="177" t="s">
        <v>2609</v>
      </c>
      <c r="G88" s="4" t="s">
        <v>2610</v>
      </c>
      <c r="H88" s="177" t="s">
        <v>2611</v>
      </c>
      <c r="I88" s="4" t="s">
        <v>2612</v>
      </c>
      <c r="J88" s="177" t="s">
        <v>2613</v>
      </c>
      <c r="K88" s="4" t="s">
        <v>2614</v>
      </c>
      <c r="L88" s="177" t="s">
        <v>2615</v>
      </c>
      <c r="M88" s="4" t="s">
        <v>2616</v>
      </c>
      <c r="N88" s="177" t="s">
        <v>2617</v>
      </c>
      <c r="O88" s="4" t="s">
        <v>2618</v>
      </c>
      <c r="P88" s="177" t="s">
        <v>2619</v>
      </c>
      <c r="Q88" s="4" t="s">
        <v>2620</v>
      </c>
      <c r="R88" s="177" t="s">
        <v>2621</v>
      </c>
      <c r="S88" s="4" t="s">
        <v>2622</v>
      </c>
      <c r="T88" s="177" t="s">
        <v>2623</v>
      </c>
      <c r="U88" s="4" t="s">
        <v>2624</v>
      </c>
      <c r="V88" s="177" t="s">
        <v>2625</v>
      </c>
      <c r="W88" s="4" t="s">
        <v>2626</v>
      </c>
      <c r="X88" s="177" t="s">
        <v>2627</v>
      </c>
      <c r="Y88" s="4" t="s">
        <v>2628</v>
      </c>
      <c r="Z88" s="177" t="s">
        <v>2629</v>
      </c>
      <c r="AA88" s="4" t="s">
        <v>2630</v>
      </c>
      <c r="AB88" s="177" t="s">
        <v>2631</v>
      </c>
      <c r="AC88" s="4" t="s">
        <v>2632</v>
      </c>
      <c r="AD88" s="177" t="s">
        <v>2633</v>
      </c>
      <c r="AE88" s="4" t="s">
        <v>2634</v>
      </c>
      <c r="AF88" s="177" t="s">
        <v>2635</v>
      </c>
      <c r="AG88" s="4" t="s">
        <v>2636</v>
      </c>
      <c r="AH88" s="177" t="s">
        <v>2637</v>
      </c>
      <c r="AI88" s="4" t="s">
        <v>2638</v>
      </c>
      <c r="AJ88" s="177" t="s">
        <v>2639</v>
      </c>
      <c r="AK88" s="4" t="s">
        <v>2640</v>
      </c>
      <c r="AL88" s="177" t="s">
        <v>2641</v>
      </c>
      <c r="AM88" s="4" t="s">
        <v>2642</v>
      </c>
      <c r="AN88" s="177" t="s">
        <v>2643</v>
      </c>
      <c r="AO88" s="4" t="s">
        <v>2644</v>
      </c>
      <c r="AP88" s="177" t="s">
        <v>2645</v>
      </c>
      <c r="AQ88" s="6" t="s">
        <v>1232</v>
      </c>
      <c r="AR88" s="6" t="s">
        <v>1233</v>
      </c>
      <c r="AS88" s="4" t="s">
        <v>1262</v>
      </c>
      <c r="AT88" s="196" t="s">
        <v>1263</v>
      </c>
    </row>
    <row r="89" spans="1:46" ht="13" customHeight="1" x14ac:dyDescent="0.35">
      <c r="A89" s="3" t="s">
        <v>365</v>
      </c>
      <c r="B89" s="111">
        <v>3</v>
      </c>
      <c r="C89" s="4">
        <v>23.453535075531899</v>
      </c>
      <c r="D89" s="177">
        <v>3.19962080249495</v>
      </c>
      <c r="E89" s="4" t="s">
        <v>431</v>
      </c>
      <c r="F89" s="177" t="s">
        <v>431</v>
      </c>
      <c r="G89" s="4">
        <v>28.930673671319202</v>
      </c>
      <c r="H89" s="177">
        <v>4.4373679376258703</v>
      </c>
      <c r="I89" s="4">
        <v>11.7794090109112</v>
      </c>
      <c r="J89" s="177">
        <v>3.7615501273179199</v>
      </c>
      <c r="K89" s="4" t="s">
        <v>431</v>
      </c>
      <c r="L89" s="177" t="s">
        <v>431</v>
      </c>
      <c r="M89" s="4">
        <v>23.766976097199102</v>
      </c>
      <c r="N89" s="177">
        <v>3.2724857499728</v>
      </c>
      <c r="O89" s="4" t="s">
        <v>888</v>
      </c>
      <c r="P89" s="177" t="s">
        <v>888</v>
      </c>
      <c r="Q89" s="4" t="s">
        <v>888</v>
      </c>
      <c r="R89" s="177" t="s">
        <v>888</v>
      </c>
      <c r="S89" s="4">
        <v>21.8942246370258</v>
      </c>
      <c r="T89" s="177">
        <v>4.3905356044217898</v>
      </c>
      <c r="U89" s="4">
        <v>27.413531808259499</v>
      </c>
      <c r="V89" s="177">
        <v>5.60200644554262</v>
      </c>
      <c r="W89" s="4">
        <v>20.193920372913801</v>
      </c>
      <c r="X89" s="177">
        <v>11.091328372640699</v>
      </c>
      <c r="Y89" s="4">
        <v>-1.7003042641119499</v>
      </c>
      <c r="Z89" s="177">
        <v>11.9050641048273</v>
      </c>
      <c r="AA89" s="4">
        <v>21.882735862724399</v>
      </c>
      <c r="AB89" s="177">
        <v>4.7991256228161401</v>
      </c>
      <c r="AC89" s="4">
        <v>24.972184876595001</v>
      </c>
      <c r="AD89" s="177">
        <v>4.3926121663854403</v>
      </c>
      <c r="AE89" s="4" t="s">
        <v>888</v>
      </c>
      <c r="AF89" s="177" t="s">
        <v>888</v>
      </c>
      <c r="AG89" s="4" t="s">
        <v>888</v>
      </c>
      <c r="AH89" s="177" t="s">
        <v>888</v>
      </c>
      <c r="AI89" s="4">
        <v>20.036637642577102</v>
      </c>
      <c r="AJ89" s="177">
        <v>3.9036416484266301</v>
      </c>
      <c r="AK89" s="4">
        <v>32.230714727164298</v>
      </c>
      <c r="AL89" s="177">
        <v>6.7186311173956801</v>
      </c>
      <c r="AM89" s="4" t="s">
        <v>888</v>
      </c>
      <c r="AN89" s="177" t="s">
        <v>888</v>
      </c>
      <c r="AO89" s="4" t="s">
        <v>888</v>
      </c>
      <c r="AP89" s="177" t="s">
        <v>888</v>
      </c>
      <c r="AQ89" s="6"/>
      <c r="AR89" s="6"/>
      <c r="AS89" s="4">
        <v>18.316113373670401</v>
      </c>
      <c r="AT89" s="196">
        <v>3.5689921940521301</v>
      </c>
    </row>
    <row r="90" spans="1:46" ht="13" customHeight="1" x14ac:dyDescent="0.35">
      <c r="A90" s="3" t="s">
        <v>368</v>
      </c>
      <c r="B90" s="111">
        <v>3</v>
      </c>
      <c r="C90" s="4">
        <v>6.61772889693958</v>
      </c>
      <c r="D90" s="177">
        <v>1.88298757383098</v>
      </c>
      <c r="E90" s="4" t="s">
        <v>888</v>
      </c>
      <c r="F90" s="177" t="s">
        <v>888</v>
      </c>
      <c r="G90" s="4">
        <v>4.1378838585341304</v>
      </c>
      <c r="H90" s="177">
        <v>1.40444679356885</v>
      </c>
      <c r="I90" s="4">
        <v>11.0451953081546</v>
      </c>
      <c r="J90" s="177">
        <v>5.2469410774928402</v>
      </c>
      <c r="K90" s="4" t="s">
        <v>888</v>
      </c>
      <c r="L90" s="177" t="s">
        <v>888</v>
      </c>
      <c r="M90" s="4">
        <v>6.2557815944130297</v>
      </c>
      <c r="N90" s="177">
        <v>1.94513435342175</v>
      </c>
      <c r="O90" s="4" t="s">
        <v>888</v>
      </c>
      <c r="P90" s="177" t="s">
        <v>888</v>
      </c>
      <c r="Q90" s="4" t="s">
        <v>888</v>
      </c>
      <c r="R90" s="177" t="s">
        <v>888</v>
      </c>
      <c r="S90" s="4">
        <v>3.5522287951935998</v>
      </c>
      <c r="T90" s="177">
        <v>0.96414241820915902</v>
      </c>
      <c r="U90" s="4">
        <v>17.0594226594589</v>
      </c>
      <c r="V90" s="177">
        <v>7.0349429632735498</v>
      </c>
      <c r="W90" s="4">
        <v>1.4555968671447601</v>
      </c>
      <c r="X90" s="177">
        <v>1.5198953007657099</v>
      </c>
      <c r="Y90" s="4">
        <v>-2.0966319280488301</v>
      </c>
      <c r="Z90" s="177">
        <v>1.7948281686684699</v>
      </c>
      <c r="AA90" s="4">
        <v>1.4176307828349299</v>
      </c>
      <c r="AB90" s="177">
        <v>0.89227780556001901</v>
      </c>
      <c r="AC90" s="4">
        <v>8.4595222096585498</v>
      </c>
      <c r="AD90" s="177">
        <v>3.3912598910269098</v>
      </c>
      <c r="AE90" s="4">
        <v>19.218446833477199</v>
      </c>
      <c r="AF90" s="177">
        <v>10.424896570249</v>
      </c>
      <c r="AG90" s="4">
        <v>17.8008160506423</v>
      </c>
      <c r="AH90" s="177">
        <v>10.4779388648615</v>
      </c>
      <c r="AI90" s="4">
        <v>3.1026984945906402</v>
      </c>
      <c r="AJ90" s="177">
        <v>1.6762026276059601</v>
      </c>
      <c r="AK90" s="4">
        <v>7.1036175999067597</v>
      </c>
      <c r="AL90" s="177">
        <v>2.9734742569187902</v>
      </c>
      <c r="AM90" s="4">
        <v>16.1344831248303</v>
      </c>
      <c r="AN90" s="177">
        <v>9.5285738599318801</v>
      </c>
      <c r="AO90" s="4">
        <v>13.031784630239599</v>
      </c>
      <c r="AP90" s="177">
        <v>9.77226725210536</v>
      </c>
      <c r="AQ90" s="6"/>
      <c r="AR90" s="6"/>
      <c r="AS90" s="4">
        <v>-7.93735637459159</v>
      </c>
      <c r="AT90" s="196">
        <v>3.40361010380327</v>
      </c>
    </row>
    <row r="91" spans="1:46" ht="13" customHeight="1" x14ac:dyDescent="0.35">
      <c r="A91" s="3" t="s">
        <v>387</v>
      </c>
      <c r="B91" s="111">
        <v>3</v>
      </c>
      <c r="C91" s="4">
        <v>5.0575114070184899</v>
      </c>
      <c r="D91" s="177">
        <v>1.65176912520409</v>
      </c>
      <c r="E91" s="4" t="s">
        <v>888</v>
      </c>
      <c r="F91" s="177" t="s">
        <v>888</v>
      </c>
      <c r="G91" s="4">
        <v>5.0254219674662099</v>
      </c>
      <c r="H91" s="177">
        <v>1.8520450919756699</v>
      </c>
      <c r="I91" s="4">
        <v>5.3799592333414399</v>
      </c>
      <c r="J91" s="177">
        <v>3.7066467542272501</v>
      </c>
      <c r="K91" s="4" t="s">
        <v>888</v>
      </c>
      <c r="L91" s="177" t="s">
        <v>888</v>
      </c>
      <c r="M91" s="4">
        <v>5.7670439724511198</v>
      </c>
      <c r="N91" s="177">
        <v>1.88059594616854</v>
      </c>
      <c r="O91" s="4">
        <v>0</v>
      </c>
      <c r="P91" s="177">
        <v>0</v>
      </c>
      <c r="Q91" s="4">
        <v>-5.7670439724511198</v>
      </c>
      <c r="R91" s="177">
        <v>1.88059594616854</v>
      </c>
      <c r="S91" s="4">
        <v>2.4388783129750098</v>
      </c>
      <c r="T91" s="177">
        <v>2.4192930978697702</v>
      </c>
      <c r="U91" s="4">
        <v>6.3432579455070304</v>
      </c>
      <c r="V91" s="177">
        <v>2.7237824725542499</v>
      </c>
      <c r="W91" s="4">
        <v>4.8191468609366899</v>
      </c>
      <c r="X91" s="177">
        <v>2.8028150992981198</v>
      </c>
      <c r="Y91" s="4">
        <v>2.3802685479616801</v>
      </c>
      <c r="Z91" s="177">
        <v>3.6699092309933499</v>
      </c>
      <c r="AA91" s="4" t="s">
        <v>888</v>
      </c>
      <c r="AB91" s="177" t="s">
        <v>888</v>
      </c>
      <c r="AC91" s="4">
        <v>4.5919642197361998</v>
      </c>
      <c r="AD91" s="177">
        <v>1.94994748282676</v>
      </c>
      <c r="AE91" s="4">
        <v>6.4901898994594003</v>
      </c>
      <c r="AF91" s="177">
        <v>3.27949138047935</v>
      </c>
      <c r="AG91" s="4" t="s">
        <v>888</v>
      </c>
      <c r="AH91" s="177" t="s">
        <v>888</v>
      </c>
      <c r="AI91" s="4">
        <v>4.5059735254274997</v>
      </c>
      <c r="AJ91" s="177">
        <v>2.00477604326159</v>
      </c>
      <c r="AK91" s="4">
        <v>6.8481245368343897</v>
      </c>
      <c r="AL91" s="177">
        <v>3.1249403535760898</v>
      </c>
      <c r="AM91" s="4" t="s">
        <v>888</v>
      </c>
      <c r="AN91" s="177" t="s">
        <v>888</v>
      </c>
      <c r="AO91" s="4" t="s">
        <v>888</v>
      </c>
      <c r="AP91" s="177" t="s">
        <v>888</v>
      </c>
      <c r="AQ91" s="6"/>
      <c r="AR91" s="6"/>
      <c r="AS91" s="4">
        <v>-1.9166916607948701</v>
      </c>
      <c r="AT91" s="196">
        <v>2.4605487228370202</v>
      </c>
    </row>
    <row r="92" spans="1:46" ht="13" customHeight="1" x14ac:dyDescent="0.35">
      <c r="A92" s="3" t="s">
        <v>389</v>
      </c>
      <c r="B92" s="111">
        <v>3</v>
      </c>
      <c r="C92" s="4">
        <v>30.481307321448</v>
      </c>
      <c r="D92" s="177">
        <v>3.82733369974668</v>
      </c>
      <c r="E92" s="4">
        <v>37.1231215387131</v>
      </c>
      <c r="F92" s="177">
        <v>13.187168887872801</v>
      </c>
      <c r="G92" s="4">
        <v>30.702871814370098</v>
      </c>
      <c r="H92" s="177">
        <v>7.1068706552358103</v>
      </c>
      <c r="I92" s="4">
        <v>29.126806320823199</v>
      </c>
      <c r="J92" s="177">
        <v>4.7731422612298298</v>
      </c>
      <c r="K92" s="4">
        <v>-7.9963152178898502</v>
      </c>
      <c r="L92" s="177">
        <v>14.116060195798401</v>
      </c>
      <c r="M92" s="4">
        <v>30.858571076224099</v>
      </c>
      <c r="N92" s="177">
        <v>4.0589660521036501</v>
      </c>
      <c r="O92" s="4">
        <v>29.493068790359601</v>
      </c>
      <c r="P92" s="177">
        <v>11.4516777468955</v>
      </c>
      <c r="Q92" s="4">
        <v>-1.3655022858644701</v>
      </c>
      <c r="R92" s="177">
        <v>12.115381892801</v>
      </c>
      <c r="S92" s="4">
        <v>29.477351746969799</v>
      </c>
      <c r="T92" s="177">
        <v>4.2955101368561497</v>
      </c>
      <c r="U92" s="4">
        <v>35.152355396526197</v>
      </c>
      <c r="V92" s="177">
        <v>9.9786475459944697</v>
      </c>
      <c r="W92" s="4">
        <v>23.476139063765899</v>
      </c>
      <c r="X92" s="177">
        <v>11.5759113203583</v>
      </c>
      <c r="Y92" s="4">
        <v>-6.0012126832039101</v>
      </c>
      <c r="Z92" s="177">
        <v>12.0128810146792</v>
      </c>
      <c r="AA92" s="4">
        <v>30.8032684024056</v>
      </c>
      <c r="AB92" s="177">
        <v>4.7883856971855003</v>
      </c>
      <c r="AC92" s="4">
        <v>30.5876879818947</v>
      </c>
      <c r="AD92" s="177">
        <v>9.2770247723540695</v>
      </c>
      <c r="AE92" s="4">
        <v>31.7448424206165</v>
      </c>
      <c r="AF92" s="177">
        <v>9.0407949791161606</v>
      </c>
      <c r="AG92" s="4">
        <v>0.94157401821087605</v>
      </c>
      <c r="AH92" s="177">
        <v>10.4293799366973</v>
      </c>
      <c r="AI92" s="4">
        <v>30.164946551515602</v>
      </c>
      <c r="AJ92" s="177">
        <v>3.8675727425791901</v>
      </c>
      <c r="AK92" s="4" t="s">
        <v>888</v>
      </c>
      <c r="AL92" s="177" t="s">
        <v>888</v>
      </c>
      <c r="AM92" s="4" t="s">
        <v>888</v>
      </c>
      <c r="AN92" s="177" t="s">
        <v>888</v>
      </c>
      <c r="AO92" s="4" t="s">
        <v>888</v>
      </c>
      <c r="AP92" s="177" t="s">
        <v>888</v>
      </c>
      <c r="AQ92" s="6"/>
      <c r="AR92" s="6"/>
      <c r="AS92" s="4">
        <v>-0.88961091156247496</v>
      </c>
      <c r="AT92" s="196">
        <v>4.6668469723213404</v>
      </c>
    </row>
    <row r="93" spans="1:46" ht="13" customHeight="1" x14ac:dyDescent="0.35">
      <c r="A93" s="3" t="s">
        <v>394</v>
      </c>
      <c r="B93" s="111">
        <v>3</v>
      </c>
      <c r="C93" s="4">
        <v>10.2462860684355</v>
      </c>
      <c r="D93" s="177">
        <v>0.10963918358053901</v>
      </c>
      <c r="E93" s="4" t="s">
        <v>888</v>
      </c>
      <c r="F93" s="177" t="s">
        <v>888</v>
      </c>
      <c r="G93" s="4">
        <v>5.5128912827354597</v>
      </c>
      <c r="H93" s="177">
        <v>0.104173309546413</v>
      </c>
      <c r="I93" s="4">
        <v>18.7661917935188</v>
      </c>
      <c r="J93" s="177">
        <v>0.234649589993737</v>
      </c>
      <c r="K93" s="4" t="s">
        <v>888</v>
      </c>
      <c r="L93" s="177" t="s">
        <v>888</v>
      </c>
      <c r="M93" s="4">
        <v>10.6046411144121</v>
      </c>
      <c r="N93" s="177">
        <v>0.113622755640909</v>
      </c>
      <c r="O93" s="4" t="s">
        <v>888</v>
      </c>
      <c r="P93" s="177" t="s">
        <v>888</v>
      </c>
      <c r="Q93" s="4" t="s">
        <v>888</v>
      </c>
      <c r="R93" s="177" t="s">
        <v>888</v>
      </c>
      <c r="S93" s="4">
        <v>9.2969760058205893</v>
      </c>
      <c r="T93" s="177">
        <v>0.15200626224227001</v>
      </c>
      <c r="U93" s="4">
        <v>11.058454377233099</v>
      </c>
      <c r="V93" s="177">
        <v>0.16667518882430599</v>
      </c>
      <c r="W93" s="4" t="s">
        <v>888</v>
      </c>
      <c r="X93" s="177" t="s">
        <v>888</v>
      </c>
      <c r="Y93" s="4" t="s">
        <v>888</v>
      </c>
      <c r="Z93" s="177" t="s">
        <v>888</v>
      </c>
      <c r="AA93" s="4">
        <v>0</v>
      </c>
      <c r="AB93" s="177">
        <v>0</v>
      </c>
      <c r="AC93" s="4">
        <v>10.5711785463428</v>
      </c>
      <c r="AD93" s="177">
        <v>0.12590330900704499</v>
      </c>
      <c r="AE93" s="4" t="s">
        <v>888</v>
      </c>
      <c r="AF93" s="177" t="s">
        <v>888</v>
      </c>
      <c r="AG93" s="4" t="s">
        <v>888</v>
      </c>
      <c r="AH93" s="177" t="s">
        <v>888</v>
      </c>
      <c r="AI93" s="4">
        <v>4.8575050984327497</v>
      </c>
      <c r="AJ93" s="177">
        <v>0.10292148478874601</v>
      </c>
      <c r="AK93" s="4">
        <v>13.776869089395699</v>
      </c>
      <c r="AL93" s="177">
        <v>0.18102256000887901</v>
      </c>
      <c r="AM93" s="4" t="s">
        <v>888</v>
      </c>
      <c r="AN93" s="177" t="s">
        <v>888</v>
      </c>
      <c r="AO93" s="4" t="s">
        <v>888</v>
      </c>
      <c r="AP93" s="177" t="s">
        <v>888</v>
      </c>
      <c r="AQ93" s="6"/>
      <c r="AR93" s="6"/>
      <c r="AS93" s="4">
        <v>6.1684105221158498</v>
      </c>
      <c r="AT93" s="196">
        <v>1.5363226209868699</v>
      </c>
    </row>
    <row r="94" spans="1:46" ht="13" customHeight="1" x14ac:dyDescent="0.35">
      <c r="A94" s="3" t="s">
        <v>398</v>
      </c>
      <c r="B94" s="111">
        <v>3</v>
      </c>
      <c r="C94" s="4">
        <v>15.236144643022</v>
      </c>
      <c r="D94" s="177">
        <v>2.5309364283595102</v>
      </c>
      <c r="E94" s="4" t="s">
        <v>888</v>
      </c>
      <c r="F94" s="177" t="s">
        <v>888</v>
      </c>
      <c r="G94" s="4">
        <v>16.626674435044201</v>
      </c>
      <c r="H94" s="177">
        <v>4.29683545182308</v>
      </c>
      <c r="I94" s="4">
        <v>13.474088721404</v>
      </c>
      <c r="J94" s="177">
        <v>3.49310961620633</v>
      </c>
      <c r="K94" s="4" t="s">
        <v>888</v>
      </c>
      <c r="L94" s="177" t="s">
        <v>888</v>
      </c>
      <c r="M94" s="4">
        <v>14.138685225544201</v>
      </c>
      <c r="N94" s="177">
        <v>2.7940785976417399</v>
      </c>
      <c r="O94" s="4">
        <v>20.9028526254817</v>
      </c>
      <c r="P94" s="177">
        <v>5.9121355504766298</v>
      </c>
      <c r="Q94" s="4">
        <v>6.7641673999374996</v>
      </c>
      <c r="R94" s="177">
        <v>6.5356369135105403</v>
      </c>
      <c r="S94" s="4">
        <v>11.0547031545481</v>
      </c>
      <c r="T94" s="177">
        <v>2.7456816967220199</v>
      </c>
      <c r="U94" s="4">
        <v>20.558541254248599</v>
      </c>
      <c r="V94" s="177">
        <v>6.2782474656638296</v>
      </c>
      <c r="W94" s="4">
        <v>18.058221415576799</v>
      </c>
      <c r="X94" s="177">
        <v>5.1547401700601103</v>
      </c>
      <c r="Y94" s="4">
        <v>7.0035182610287396</v>
      </c>
      <c r="Z94" s="177">
        <v>5.8509529297778</v>
      </c>
      <c r="AA94" s="4">
        <v>12.278261450445299</v>
      </c>
      <c r="AB94" s="177">
        <v>3.1334221552857899</v>
      </c>
      <c r="AC94" s="4">
        <v>18.485459641782199</v>
      </c>
      <c r="AD94" s="177">
        <v>6.1806583736162199</v>
      </c>
      <c r="AE94" s="4">
        <v>24.814225865929298</v>
      </c>
      <c r="AF94" s="177">
        <v>9.0947416218309804</v>
      </c>
      <c r="AG94" s="4">
        <v>12.5359644154839</v>
      </c>
      <c r="AH94" s="177">
        <v>9.66587939156625</v>
      </c>
      <c r="AI94" s="4">
        <v>15.9523074226146</v>
      </c>
      <c r="AJ94" s="177">
        <v>2.6206992115297401</v>
      </c>
      <c r="AK94" s="4" t="s">
        <v>888</v>
      </c>
      <c r="AL94" s="177" t="s">
        <v>888</v>
      </c>
      <c r="AM94" s="4" t="s">
        <v>888</v>
      </c>
      <c r="AN94" s="177" t="s">
        <v>888</v>
      </c>
      <c r="AO94" s="4" t="s">
        <v>888</v>
      </c>
      <c r="AP94" s="177" t="s">
        <v>888</v>
      </c>
      <c r="AQ94" s="6"/>
      <c r="AR94" s="6"/>
      <c r="AS94" s="4">
        <v>1.64512846688162</v>
      </c>
      <c r="AT94" s="196">
        <v>3.5470763366961102</v>
      </c>
    </row>
    <row r="95" spans="1:46" ht="13" customHeight="1" x14ac:dyDescent="0.35">
      <c r="A95" s="3" t="s">
        <v>399</v>
      </c>
      <c r="B95" s="111">
        <v>3</v>
      </c>
      <c r="C95" s="4">
        <v>6.92005004691159</v>
      </c>
      <c r="D95" s="177">
        <v>1.7431561334940699</v>
      </c>
      <c r="E95" s="4">
        <v>26.355231649619402</v>
      </c>
      <c r="F95" s="177">
        <v>14.1170325555189</v>
      </c>
      <c r="G95" s="4">
        <v>9.4384616390677998</v>
      </c>
      <c r="H95" s="177">
        <v>4.2569173051676197</v>
      </c>
      <c r="I95" s="4">
        <v>5.3737151107638104</v>
      </c>
      <c r="J95" s="177">
        <v>1.8230023098574299</v>
      </c>
      <c r="K95" s="4">
        <v>-20.981516538855601</v>
      </c>
      <c r="L95" s="177">
        <v>14.2456455737707</v>
      </c>
      <c r="M95" s="4">
        <v>22.275714706373201</v>
      </c>
      <c r="N95" s="177">
        <v>7.0333557476787103</v>
      </c>
      <c r="O95" s="4">
        <v>2.46687255825166</v>
      </c>
      <c r="P95" s="177">
        <v>1.01557864950534</v>
      </c>
      <c r="Q95" s="4">
        <v>-19.808842148121499</v>
      </c>
      <c r="R95" s="177">
        <v>7.0978382307771204</v>
      </c>
      <c r="S95" s="4">
        <v>6.2041881004182304</v>
      </c>
      <c r="T95" s="177">
        <v>1.9518210046153901</v>
      </c>
      <c r="U95" s="4">
        <v>9.5251510365602794</v>
      </c>
      <c r="V95" s="177">
        <v>4.7064441369677201</v>
      </c>
      <c r="W95" s="4">
        <v>9.4969341945169994</v>
      </c>
      <c r="X95" s="177">
        <v>6.1003023820500601</v>
      </c>
      <c r="Y95" s="4">
        <v>3.2927460940987698</v>
      </c>
      <c r="Z95" s="177">
        <v>6.3916477449551703</v>
      </c>
      <c r="AA95" s="4">
        <v>2.24688501299384</v>
      </c>
      <c r="AB95" s="177">
        <v>1.5130823274107399</v>
      </c>
      <c r="AC95" s="4">
        <v>5.2933748259758797</v>
      </c>
      <c r="AD95" s="177">
        <v>2.6876534040457498</v>
      </c>
      <c r="AE95" s="4">
        <v>13.1746168379699</v>
      </c>
      <c r="AF95" s="177">
        <v>4.5639559658026299</v>
      </c>
      <c r="AG95" s="4">
        <v>10.9277318249761</v>
      </c>
      <c r="AH95" s="177">
        <v>4.8274000595947903</v>
      </c>
      <c r="AI95" s="4">
        <v>6.60415300385203</v>
      </c>
      <c r="AJ95" s="177">
        <v>1.8853568108654899</v>
      </c>
      <c r="AK95" s="4">
        <v>8.9641913257929193</v>
      </c>
      <c r="AL95" s="177">
        <v>5.3490968900565399</v>
      </c>
      <c r="AM95" s="4" t="s">
        <v>431</v>
      </c>
      <c r="AN95" s="177" t="s">
        <v>431</v>
      </c>
      <c r="AO95" s="4" t="s">
        <v>431</v>
      </c>
      <c r="AP95" s="177" t="s">
        <v>431</v>
      </c>
      <c r="AQ95" s="6"/>
      <c r="AR95" s="6"/>
      <c r="AS95" s="4">
        <v>-2.6838838053757601</v>
      </c>
      <c r="AT95" s="196">
        <v>2.57934057931126</v>
      </c>
    </row>
    <row r="96" spans="1:46" ht="13" customHeight="1" x14ac:dyDescent="0.35">
      <c r="A96" s="104" t="s">
        <v>514</v>
      </c>
      <c r="B96" s="105">
        <v>3</v>
      </c>
      <c r="C96" s="107">
        <v>14.001794779900999</v>
      </c>
      <c r="D96" s="212">
        <v>0.91044162008834895</v>
      </c>
      <c r="E96" s="107">
        <v>31.739176594166199</v>
      </c>
      <c r="F96" s="212">
        <v>9.6590893909682602</v>
      </c>
      <c r="G96" s="107">
        <v>14.3392683812196</v>
      </c>
      <c r="H96" s="212">
        <v>1.51317599812852</v>
      </c>
      <c r="I96" s="107">
        <v>13.5636236427024</v>
      </c>
      <c r="J96" s="212">
        <v>1.38344423694612</v>
      </c>
      <c r="K96" s="107">
        <v>-14.488915878372699</v>
      </c>
      <c r="L96" s="212">
        <v>10.0274819030614</v>
      </c>
      <c r="M96" s="107">
        <v>16.238201969516702</v>
      </c>
      <c r="N96" s="212">
        <v>1.36869098475191</v>
      </c>
      <c r="O96" s="107">
        <v>13.215698493523201</v>
      </c>
      <c r="P96" s="212">
        <v>3.2319273466006502</v>
      </c>
      <c r="Q96" s="107">
        <v>-5.0443052516248903</v>
      </c>
      <c r="R96" s="212">
        <v>3.9004244715854202</v>
      </c>
      <c r="S96" s="107">
        <v>11.988364393278699</v>
      </c>
      <c r="T96" s="212">
        <v>1.0679203425450301</v>
      </c>
      <c r="U96" s="107">
        <v>18.1586734968276</v>
      </c>
      <c r="V96" s="212">
        <v>2.2563293506447599</v>
      </c>
      <c r="W96" s="107">
        <v>12.916659795809201</v>
      </c>
      <c r="X96" s="212">
        <v>3.0320976308396501</v>
      </c>
      <c r="Y96" s="107">
        <v>0.47973067128741698</v>
      </c>
      <c r="Z96" s="212">
        <v>3.2395829404661201</v>
      </c>
      <c r="AA96" s="107">
        <v>11.4381302519007</v>
      </c>
      <c r="AB96" s="212">
        <v>1.2787163327123801</v>
      </c>
      <c r="AC96" s="107">
        <v>14.7087674717122</v>
      </c>
      <c r="AD96" s="212">
        <v>1.8411456033292299</v>
      </c>
      <c r="AE96" s="107">
        <v>19.088464371490499</v>
      </c>
      <c r="AF96" s="212">
        <v>3.49120910456586</v>
      </c>
      <c r="AG96" s="107">
        <v>10.5515215773283</v>
      </c>
      <c r="AH96" s="212">
        <v>4.5777463373602396</v>
      </c>
      <c r="AI96" s="107">
        <v>12.1748888198586</v>
      </c>
      <c r="AJ96" s="212">
        <v>0.98414519797869704</v>
      </c>
      <c r="AK96" s="107">
        <v>13.7847034558188</v>
      </c>
      <c r="AL96" s="212">
        <v>1.9224194356908599</v>
      </c>
      <c r="AM96" s="107">
        <v>16.1344831248303</v>
      </c>
      <c r="AN96" s="212">
        <v>9.5285738599318801</v>
      </c>
      <c r="AO96" s="107">
        <v>13.031784630239599</v>
      </c>
      <c r="AP96" s="212">
        <v>9.77226725210536</v>
      </c>
      <c r="AQ96" s="6"/>
      <c r="AR96" s="6"/>
      <c r="AS96" s="107">
        <v>2.2344993754120499</v>
      </c>
      <c r="AT96" s="213">
        <v>1.1795618217039401</v>
      </c>
    </row>
    <row r="97" spans="1:46" ht="13" customHeight="1" x14ac:dyDescent="0.35">
      <c r="A97" s="103" t="s">
        <v>466</v>
      </c>
      <c r="B97" s="106">
        <v>3</v>
      </c>
      <c r="C97" s="109">
        <v>12.375961218792099</v>
      </c>
      <c r="D97" s="183">
        <v>3.1674199812230301</v>
      </c>
      <c r="E97" s="109" t="s">
        <v>888</v>
      </c>
      <c r="F97" s="183" t="s">
        <v>888</v>
      </c>
      <c r="G97" s="109">
        <v>12.9430292922275</v>
      </c>
      <c r="H97" s="183">
        <v>3.5846011256388302</v>
      </c>
      <c r="I97" s="109">
        <v>4.4478743163384902</v>
      </c>
      <c r="J97" s="183">
        <v>4.6290689174854203</v>
      </c>
      <c r="K97" s="109" t="s">
        <v>888</v>
      </c>
      <c r="L97" s="183" t="s">
        <v>888</v>
      </c>
      <c r="M97" s="109">
        <v>14.2285838737382</v>
      </c>
      <c r="N97" s="183">
        <v>6.25134848410194</v>
      </c>
      <c r="O97" s="109">
        <v>11.563513696292199</v>
      </c>
      <c r="P97" s="183">
        <v>3.6413526794228699</v>
      </c>
      <c r="Q97" s="109">
        <v>-2.6650701774460499</v>
      </c>
      <c r="R97" s="183">
        <v>7.2391528611590301</v>
      </c>
      <c r="S97" s="109">
        <v>7.6290282052576899</v>
      </c>
      <c r="T97" s="183">
        <v>4.0036838334038096</v>
      </c>
      <c r="U97" s="109">
        <v>15.3174337630791</v>
      </c>
      <c r="V97" s="183">
        <v>5.8636517075272296</v>
      </c>
      <c r="W97" s="109">
        <v>14.664958906441001</v>
      </c>
      <c r="X97" s="183">
        <v>6.6408489944469702</v>
      </c>
      <c r="Y97" s="109">
        <v>7.0359307011833501</v>
      </c>
      <c r="Z97" s="183">
        <v>7.76433797080717</v>
      </c>
      <c r="AA97" s="109" t="s">
        <v>888</v>
      </c>
      <c r="AB97" s="183" t="s">
        <v>888</v>
      </c>
      <c r="AC97" s="109">
        <v>11.927696006172001</v>
      </c>
      <c r="AD97" s="183">
        <v>3.9460040585743799</v>
      </c>
      <c r="AE97" s="109">
        <v>14.9303246900072</v>
      </c>
      <c r="AF97" s="183">
        <v>5.7541204170547902</v>
      </c>
      <c r="AG97" s="109" t="s">
        <v>888</v>
      </c>
      <c r="AH97" s="183" t="s">
        <v>888</v>
      </c>
      <c r="AI97" s="109">
        <v>14.8147502655304</v>
      </c>
      <c r="AJ97" s="183">
        <v>5.7787194067029999</v>
      </c>
      <c r="AK97" s="109">
        <v>12.8931791500613</v>
      </c>
      <c r="AL97" s="183">
        <v>4.4457902542805998</v>
      </c>
      <c r="AM97" s="109">
        <v>6.4127175886666201</v>
      </c>
      <c r="AN97" s="183">
        <v>6.2530656620509504</v>
      </c>
      <c r="AO97" s="109">
        <v>-8.4020326768637403</v>
      </c>
      <c r="AP97" s="183">
        <v>8.6319892690322106</v>
      </c>
      <c r="AQ97" s="9"/>
      <c r="AR97" s="9"/>
      <c r="AS97" s="109">
        <v>5.1738853929532898</v>
      </c>
      <c r="AT97" s="198">
        <v>3.9110569644986</v>
      </c>
    </row>
    <row r="99" spans="1:46" x14ac:dyDescent="0.35">
      <c r="A99" s="201" t="s">
        <v>520</v>
      </c>
    </row>
    <row r="100" spans="1:46" x14ac:dyDescent="0.35">
      <c r="A100" s="201" t="s">
        <v>412</v>
      </c>
    </row>
    <row r="101" spans="1:46" x14ac:dyDescent="0.35">
      <c r="A101" s="201" t="s">
        <v>460</v>
      </c>
    </row>
    <row r="102" spans="1:46" x14ac:dyDescent="0.35">
      <c r="A102" s="201" t="s">
        <v>461</v>
      </c>
    </row>
    <row r="103" spans="1:46" x14ac:dyDescent="0.35">
      <c r="A103" s="201" t="s">
        <v>462</v>
      </c>
    </row>
    <row r="104" spans="1:46" x14ac:dyDescent="0.35">
      <c r="A104" s="201" t="s">
        <v>463</v>
      </c>
    </row>
    <row r="105" spans="1:46" x14ac:dyDescent="0.35">
      <c r="A105" s="201" t="s">
        <v>464</v>
      </c>
    </row>
    <row r="106" spans="1:46" x14ac:dyDescent="0.35">
      <c r="A106" s="201" t="s">
        <v>465</v>
      </c>
    </row>
    <row r="107" spans="1:46" x14ac:dyDescent="0.35">
      <c r="A107" s="201" t="s">
        <v>413</v>
      </c>
    </row>
    <row r="108" spans="1:46" x14ac:dyDescent="0.35">
      <c r="A108" s="201" t="s">
        <v>414</v>
      </c>
    </row>
    <row r="109" spans="1:46" x14ac:dyDescent="0.35">
      <c r="A109" s="201" t="s">
        <v>415</v>
      </c>
    </row>
    <row r="110" spans="1:46" x14ac:dyDescent="0.35">
      <c r="A110" s="170" t="str">
        <f>HYPERLINK("https://oecdcode.org/disclaimers/cyprus.html", "Information on data for Cyprus: https://oecdcode.org/disclaimers/cyprus.html")</f>
        <v>Information on data for Cyprus: https://oecdcode.org/disclaimers/cyprus.html</v>
      </c>
    </row>
    <row r="111" spans="1:46" x14ac:dyDescent="0.35">
      <c r="A111"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81" priority="7">
      <formula>ABS(K1/L1)&gt;1.95996398454005</formula>
    </cfRule>
  </conditionalFormatting>
  <conditionalFormatting sqref="Q1:Q200">
    <cfRule type="expression" dxfId="80" priority="6">
      <formula>ABS(Q1/R1)&gt;1.95996398454005</formula>
    </cfRule>
  </conditionalFormatting>
  <conditionalFormatting sqref="Y1:Y200">
    <cfRule type="expression" dxfId="79" priority="5">
      <formula>ABS(Y1/Z1)&gt;1.95996398454005</formula>
    </cfRule>
  </conditionalFormatting>
  <conditionalFormatting sqref="AG1:AG200">
    <cfRule type="expression" dxfId="78" priority="4">
      <formula>ABS(AG1/AH1)&gt;1.95996398454005</formula>
    </cfRule>
  </conditionalFormatting>
  <conditionalFormatting sqref="AO1:AO200">
    <cfRule type="expression" dxfId="77" priority="3">
      <formula>ABS(AO1/AP1)&gt;1.95996398454005</formula>
    </cfRule>
  </conditionalFormatting>
  <conditionalFormatting sqref="AQ1:AQ200">
    <cfRule type="expression" dxfId="76" priority="2">
      <formula>ABS(AQ1/AR1)&gt;1.95996398454005</formula>
    </cfRule>
  </conditionalFormatting>
  <conditionalFormatting sqref="AS1:AS200">
    <cfRule type="expression" dxfId="75"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T110"/>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323</v>
      </c>
    </row>
    <row r="2" spans="1:46" x14ac:dyDescent="0.35">
      <c r="A2" s="23" t="s">
        <v>324</v>
      </c>
    </row>
    <row r="3" spans="1:46" x14ac:dyDescent="0.35">
      <c r="A3" s="41" t="s">
        <v>440</v>
      </c>
    </row>
    <row r="4" spans="1:46" x14ac:dyDescent="0.35">
      <c r="A4" s="168" t="str">
        <f>HYPERLINK("#'TOC'!A1", "Back to TOC")</f>
        <v>Back to TOC</v>
      </c>
    </row>
    <row r="7" spans="1:46" ht="16" customHeight="1" x14ac:dyDescent="0.35">
      <c r="B7" s="334" t="s">
        <v>344</v>
      </c>
      <c r="C7" s="337" t="s">
        <v>716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2646</v>
      </c>
      <c r="D11" s="186" t="s">
        <v>2647</v>
      </c>
      <c r="E11" s="54" t="s">
        <v>2648</v>
      </c>
      <c r="F11" s="186" t="s">
        <v>2649</v>
      </c>
      <c r="G11" s="54" t="s">
        <v>2650</v>
      </c>
      <c r="H11" s="186" t="s">
        <v>2651</v>
      </c>
      <c r="I11" s="54" t="s">
        <v>2652</v>
      </c>
      <c r="J11" s="186" t="s">
        <v>2653</v>
      </c>
      <c r="K11" s="54" t="s">
        <v>2654</v>
      </c>
      <c r="L11" s="186" t="s">
        <v>2655</v>
      </c>
      <c r="M11" s="54" t="s">
        <v>2656</v>
      </c>
      <c r="N11" s="186" t="s">
        <v>2657</v>
      </c>
      <c r="O11" s="54" t="s">
        <v>2658</v>
      </c>
      <c r="P11" s="186" t="s">
        <v>2659</v>
      </c>
      <c r="Q11" s="54" t="s">
        <v>2660</v>
      </c>
      <c r="R11" s="186" t="s">
        <v>2661</v>
      </c>
      <c r="S11" s="54" t="s">
        <v>2662</v>
      </c>
      <c r="T11" s="186" t="s">
        <v>2663</v>
      </c>
      <c r="U11" s="54" t="s">
        <v>2664</v>
      </c>
      <c r="V11" s="186" t="s">
        <v>2665</v>
      </c>
      <c r="W11" s="54" t="s">
        <v>2666</v>
      </c>
      <c r="X11" s="186" t="s">
        <v>2667</v>
      </c>
      <c r="Y11" s="54" t="s">
        <v>2668</v>
      </c>
      <c r="Z11" s="186" t="s">
        <v>2669</v>
      </c>
      <c r="AA11" s="54" t="s">
        <v>2670</v>
      </c>
      <c r="AB11" s="186" t="s">
        <v>2671</v>
      </c>
      <c r="AC11" s="54" t="s">
        <v>2672</v>
      </c>
      <c r="AD11" s="186" t="s">
        <v>2673</v>
      </c>
      <c r="AE11" s="54" t="s">
        <v>2674</v>
      </c>
      <c r="AF11" s="186" t="s">
        <v>2675</v>
      </c>
      <c r="AG11" s="54" t="s">
        <v>2676</v>
      </c>
      <c r="AH11" s="186" t="s">
        <v>2677</v>
      </c>
      <c r="AI11" s="54" t="s">
        <v>2678</v>
      </c>
      <c r="AJ11" s="186" t="s">
        <v>2679</v>
      </c>
      <c r="AK11" s="54" t="s">
        <v>2680</v>
      </c>
      <c r="AL11" s="186" t="s">
        <v>2681</v>
      </c>
      <c r="AM11" s="54" t="s">
        <v>2682</v>
      </c>
      <c r="AN11" s="186" t="s">
        <v>2683</v>
      </c>
      <c r="AO11" s="54" t="s">
        <v>2684</v>
      </c>
      <c r="AP11" s="186" t="s">
        <v>2685</v>
      </c>
      <c r="AQ11" s="56" t="s">
        <v>2686</v>
      </c>
      <c r="AR11" s="56" t="s">
        <v>2687</v>
      </c>
      <c r="AS11" s="56" t="s">
        <v>2688</v>
      </c>
      <c r="AT11" s="2" t="s">
        <v>2689</v>
      </c>
    </row>
    <row r="12" spans="1:46" ht="13" customHeight="1" x14ac:dyDescent="0.35">
      <c r="A12" s="3" t="s">
        <v>352</v>
      </c>
      <c r="B12" s="171">
        <v>2</v>
      </c>
      <c r="C12" s="4">
        <v>92.259148424769904</v>
      </c>
      <c r="D12" s="177">
        <v>0.55225794195966005</v>
      </c>
      <c r="E12" s="4">
        <v>91.613022752577393</v>
      </c>
      <c r="F12" s="177">
        <v>0.90192621385897398</v>
      </c>
      <c r="G12" s="4">
        <v>91.388550254077302</v>
      </c>
      <c r="H12" s="177">
        <v>1.13602874996379</v>
      </c>
      <c r="I12" s="4">
        <v>93.802106176032893</v>
      </c>
      <c r="J12" s="177">
        <v>0.72311373412014002</v>
      </c>
      <c r="K12" s="4">
        <v>2.1890834234555001</v>
      </c>
      <c r="L12" s="177">
        <v>1.0861758665902299</v>
      </c>
      <c r="M12" s="4">
        <v>92.044980059301196</v>
      </c>
      <c r="N12" s="177">
        <v>0.58193203583258701</v>
      </c>
      <c r="O12" s="4">
        <v>94.126781928525304</v>
      </c>
      <c r="P12" s="177">
        <v>1.0660661827126801</v>
      </c>
      <c r="Q12" s="4">
        <v>2.08180186922419</v>
      </c>
      <c r="R12" s="177">
        <v>1.1162260950863401</v>
      </c>
      <c r="S12" s="4">
        <v>93.350881729413999</v>
      </c>
      <c r="T12" s="177">
        <v>0.64939721986621202</v>
      </c>
      <c r="U12" s="4">
        <v>91.130687980686403</v>
      </c>
      <c r="V12" s="177">
        <v>1.0217693815029301</v>
      </c>
      <c r="W12" s="4">
        <v>91.078398672522397</v>
      </c>
      <c r="X12" s="177">
        <v>1.79206251318682</v>
      </c>
      <c r="Y12" s="4">
        <v>-2.2724830568916601</v>
      </c>
      <c r="Z12" s="177">
        <v>1.95740808158797</v>
      </c>
      <c r="AA12" s="4">
        <v>92.554608672555304</v>
      </c>
      <c r="AB12" s="177">
        <v>0.63443244032700796</v>
      </c>
      <c r="AC12" s="4">
        <v>91.610940909265594</v>
      </c>
      <c r="AD12" s="177">
        <v>1.1968393621031399</v>
      </c>
      <c r="AE12" s="4">
        <v>91.551636756914803</v>
      </c>
      <c r="AF12" s="177">
        <v>2.5432054028989501</v>
      </c>
      <c r="AG12" s="4">
        <v>-1.0029719156405399</v>
      </c>
      <c r="AH12" s="177">
        <v>2.5948009144553499</v>
      </c>
      <c r="AI12" s="4">
        <v>92.208117142320802</v>
      </c>
      <c r="AJ12" s="177">
        <v>0.56718266582916599</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78.259035192683299</v>
      </c>
      <c r="D13" s="177">
        <v>0.84502904172034199</v>
      </c>
      <c r="E13" s="4" t="s">
        <v>888</v>
      </c>
      <c r="F13" s="177" t="s">
        <v>888</v>
      </c>
      <c r="G13" s="4">
        <v>74.387226010442404</v>
      </c>
      <c r="H13" s="177">
        <v>1.8042444399928701</v>
      </c>
      <c r="I13" s="4">
        <v>81.100106547743394</v>
      </c>
      <c r="J13" s="177">
        <v>0.88713624092928201</v>
      </c>
      <c r="K13" s="4" t="s">
        <v>888</v>
      </c>
      <c r="L13" s="177" t="s">
        <v>888</v>
      </c>
      <c r="M13" s="4">
        <v>76.512388755611099</v>
      </c>
      <c r="N13" s="177">
        <v>1.1685525500084499</v>
      </c>
      <c r="O13" s="4">
        <v>81.144517594755797</v>
      </c>
      <c r="P13" s="177">
        <v>1.2605167305832199</v>
      </c>
      <c r="Q13" s="4">
        <v>4.6321288391447402</v>
      </c>
      <c r="R13" s="177">
        <v>1.7166347353729501</v>
      </c>
      <c r="S13" s="4">
        <v>82.029955471594704</v>
      </c>
      <c r="T13" s="177">
        <v>1.13376141351841</v>
      </c>
      <c r="U13" s="4">
        <v>77.318035621546201</v>
      </c>
      <c r="V13" s="177">
        <v>1.7985376103694899</v>
      </c>
      <c r="W13" s="4">
        <v>75.673082578578203</v>
      </c>
      <c r="X13" s="177">
        <v>1.7946801542219999</v>
      </c>
      <c r="Y13" s="4">
        <v>-6.3568728930164999</v>
      </c>
      <c r="Z13" s="177">
        <v>2.2266109770007998</v>
      </c>
      <c r="AA13" s="4">
        <v>80.762274247116295</v>
      </c>
      <c r="AB13" s="177">
        <v>2.9752655518439002</v>
      </c>
      <c r="AC13" s="4">
        <v>79.255183387188097</v>
      </c>
      <c r="AD13" s="177">
        <v>1.14481096362157</v>
      </c>
      <c r="AE13" s="4">
        <v>76.536987965789294</v>
      </c>
      <c r="AF13" s="177">
        <v>1.7800516440924901</v>
      </c>
      <c r="AG13" s="4">
        <v>-4.2252862813270697</v>
      </c>
      <c r="AH13" s="177">
        <v>3.7051341167484302</v>
      </c>
      <c r="AI13" s="4">
        <v>81.326778361089396</v>
      </c>
      <c r="AJ13" s="177">
        <v>1.3953989824272801</v>
      </c>
      <c r="AK13" s="4">
        <v>79.028649612702395</v>
      </c>
      <c r="AL13" s="177">
        <v>1.2879180821026299</v>
      </c>
      <c r="AM13" s="4">
        <v>70.850773304641095</v>
      </c>
      <c r="AN13" s="177">
        <v>3.6422422849405902</v>
      </c>
      <c r="AO13" s="4">
        <v>-10.4760050564482</v>
      </c>
      <c r="AP13" s="177">
        <v>3.90315764760593</v>
      </c>
      <c r="AQ13" s="6"/>
      <c r="AR13" s="6"/>
      <c r="AS13" s="6"/>
      <c r="AT13" s="8"/>
    </row>
    <row r="14" spans="1:46" ht="13" customHeight="1" x14ac:dyDescent="0.35">
      <c r="A14" s="3" t="s">
        <v>354</v>
      </c>
      <c r="B14" s="171">
        <v>2</v>
      </c>
      <c r="C14" s="4">
        <v>66.669943592453805</v>
      </c>
      <c r="D14" s="177">
        <v>0.95807657708844896</v>
      </c>
      <c r="E14" s="4">
        <v>69.503178022832699</v>
      </c>
      <c r="F14" s="177">
        <v>3.01099951184041</v>
      </c>
      <c r="G14" s="4">
        <v>68.106700760935794</v>
      </c>
      <c r="H14" s="177">
        <v>1.2695320786659301</v>
      </c>
      <c r="I14" s="4">
        <v>63.346717686688898</v>
      </c>
      <c r="J14" s="177">
        <v>1.9068599519993501</v>
      </c>
      <c r="K14" s="4">
        <v>-6.1564603361437298</v>
      </c>
      <c r="L14" s="177">
        <v>3.54738648395218</v>
      </c>
      <c r="M14" s="4">
        <v>68.058701113231393</v>
      </c>
      <c r="N14" s="177">
        <v>0.92798424725437001</v>
      </c>
      <c r="O14" s="4">
        <v>52.430114032135002</v>
      </c>
      <c r="P14" s="177">
        <v>4.3188927136828204</v>
      </c>
      <c r="Q14" s="4">
        <v>-15.6285870810964</v>
      </c>
      <c r="R14" s="177">
        <v>4.3482127105145301</v>
      </c>
      <c r="S14" s="4">
        <v>65.660109726932404</v>
      </c>
      <c r="T14" s="177">
        <v>1.3134625220951199</v>
      </c>
      <c r="U14" s="4">
        <v>66.870376183200406</v>
      </c>
      <c r="V14" s="177">
        <v>1.7592009615698401</v>
      </c>
      <c r="W14" s="4">
        <v>69.3037623025089</v>
      </c>
      <c r="X14" s="177">
        <v>2.4584755275393499</v>
      </c>
      <c r="Y14" s="4">
        <v>3.6436525755765201</v>
      </c>
      <c r="Z14" s="177">
        <v>2.7434947595269401</v>
      </c>
      <c r="AA14" s="4">
        <v>63.526294468096701</v>
      </c>
      <c r="AB14" s="177">
        <v>2.32714613649213</v>
      </c>
      <c r="AC14" s="4">
        <v>67.316067254999695</v>
      </c>
      <c r="AD14" s="177">
        <v>1.3944909528265701</v>
      </c>
      <c r="AE14" s="4">
        <v>66.797721780965901</v>
      </c>
      <c r="AF14" s="177">
        <v>1.75354151488975</v>
      </c>
      <c r="AG14" s="4">
        <v>3.2714273128692799</v>
      </c>
      <c r="AH14" s="177">
        <v>2.6921541772506301</v>
      </c>
      <c r="AI14" s="4">
        <v>67.000323513919398</v>
      </c>
      <c r="AJ14" s="177">
        <v>0.99605015243307504</v>
      </c>
      <c r="AK14" s="4">
        <v>62.256859059019</v>
      </c>
      <c r="AL14" s="177">
        <v>4.4938308428187401</v>
      </c>
      <c r="AM14" s="4" t="s">
        <v>431</v>
      </c>
      <c r="AN14" s="177" t="s">
        <v>431</v>
      </c>
      <c r="AO14" s="4" t="s">
        <v>431</v>
      </c>
      <c r="AP14" s="177" t="s">
        <v>431</v>
      </c>
      <c r="AQ14" s="6"/>
      <c r="AR14" s="6"/>
      <c r="AS14" s="6"/>
      <c r="AT14" s="8"/>
    </row>
    <row r="15" spans="1:46" ht="13" customHeight="1" x14ac:dyDescent="0.35">
      <c r="A15" s="3" t="s">
        <v>355</v>
      </c>
      <c r="B15" s="171">
        <v>2</v>
      </c>
      <c r="C15" s="4">
        <v>57.063206158078202</v>
      </c>
      <c r="D15" s="177">
        <v>1.18745010715185</v>
      </c>
      <c r="E15" s="4">
        <v>51.993656992018003</v>
      </c>
      <c r="F15" s="177">
        <v>1.9162341418183</v>
      </c>
      <c r="G15" s="4">
        <v>57.803789719374002</v>
      </c>
      <c r="H15" s="177">
        <v>2.2109895671011599</v>
      </c>
      <c r="I15" s="4">
        <v>64.272804576644702</v>
      </c>
      <c r="J15" s="177">
        <v>1.7841335070292701</v>
      </c>
      <c r="K15" s="4">
        <v>12.279147584626701</v>
      </c>
      <c r="L15" s="177">
        <v>2.5335777250262499</v>
      </c>
      <c r="M15" s="4">
        <v>56.755602862211397</v>
      </c>
      <c r="N15" s="177">
        <v>1.19114823254393</v>
      </c>
      <c r="O15" s="4">
        <v>77.1052214096878</v>
      </c>
      <c r="P15" s="177">
        <v>3.0859538050736499</v>
      </c>
      <c r="Q15" s="4">
        <v>20.3496185474764</v>
      </c>
      <c r="R15" s="177">
        <v>3.4258730010027199</v>
      </c>
      <c r="S15" s="4">
        <v>57.451180677586301</v>
      </c>
      <c r="T15" s="177">
        <v>1.5404683773405801</v>
      </c>
      <c r="U15" s="4">
        <v>55.538288253668803</v>
      </c>
      <c r="V15" s="177">
        <v>2.3371032118206498</v>
      </c>
      <c r="W15" s="4">
        <v>59.048122355542503</v>
      </c>
      <c r="X15" s="177">
        <v>3.21921165460166</v>
      </c>
      <c r="Y15" s="4">
        <v>1.5969416779561301</v>
      </c>
      <c r="Z15" s="177">
        <v>3.5027510596470899</v>
      </c>
      <c r="AA15" s="4">
        <v>54.572309918271898</v>
      </c>
      <c r="AB15" s="177">
        <v>1.4272819675798201</v>
      </c>
      <c r="AC15" s="4">
        <v>61.675325599088197</v>
      </c>
      <c r="AD15" s="177">
        <v>2.4026800638438801</v>
      </c>
      <c r="AE15" s="4">
        <v>63.094054132470397</v>
      </c>
      <c r="AF15" s="177">
        <v>3.7556576674584501</v>
      </c>
      <c r="AG15" s="4">
        <v>8.5217442141985398</v>
      </c>
      <c r="AH15" s="177">
        <v>3.94136182790273</v>
      </c>
      <c r="AI15" s="4">
        <v>56.574386010821797</v>
      </c>
      <c r="AJ15" s="177">
        <v>1.1936065699998299</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88.574096969761399</v>
      </c>
      <c r="D16" s="177">
        <v>0.65382842524906803</v>
      </c>
      <c r="E16" s="4">
        <v>91.433110625101605</v>
      </c>
      <c r="F16" s="177">
        <v>1.29832542019514</v>
      </c>
      <c r="G16" s="4">
        <v>88.083402437179302</v>
      </c>
      <c r="H16" s="177">
        <v>0.74056549793806603</v>
      </c>
      <c r="I16" s="4" t="s">
        <v>431</v>
      </c>
      <c r="J16" s="177" t="s">
        <v>431</v>
      </c>
      <c r="K16" s="4" t="s">
        <v>431</v>
      </c>
      <c r="L16" s="177" t="s">
        <v>431</v>
      </c>
      <c r="M16" s="4">
        <v>88.615517188902402</v>
      </c>
      <c r="N16" s="177">
        <v>0.76747136814709305</v>
      </c>
      <c r="O16" s="4">
        <v>88.2854006599906</v>
      </c>
      <c r="P16" s="177">
        <v>1.03165083343257</v>
      </c>
      <c r="Q16" s="4">
        <v>-0.33011652891180199</v>
      </c>
      <c r="R16" s="177">
        <v>1.18698119765555</v>
      </c>
      <c r="S16" s="4">
        <v>88.418894077700799</v>
      </c>
      <c r="T16" s="177">
        <v>0.96165816826577699</v>
      </c>
      <c r="U16" s="4">
        <v>88.438728344086897</v>
      </c>
      <c r="V16" s="177">
        <v>0.98656026463368396</v>
      </c>
      <c r="W16" s="4">
        <v>89.284239134471093</v>
      </c>
      <c r="X16" s="177">
        <v>1.7720994981514899</v>
      </c>
      <c r="Y16" s="4">
        <v>0.86534505677033702</v>
      </c>
      <c r="Z16" s="177">
        <v>1.95275990034641</v>
      </c>
      <c r="AA16" s="4">
        <v>85.660224695362999</v>
      </c>
      <c r="AB16" s="177">
        <v>1.16340530935952</v>
      </c>
      <c r="AC16" s="4">
        <v>89.7737677412713</v>
      </c>
      <c r="AD16" s="177">
        <v>0.80077293341026301</v>
      </c>
      <c r="AE16" s="4">
        <v>92.245533150834703</v>
      </c>
      <c r="AF16" s="177">
        <v>1.32942787567492</v>
      </c>
      <c r="AG16" s="4">
        <v>6.5853084554717203</v>
      </c>
      <c r="AH16" s="177">
        <v>1.6344684938665299</v>
      </c>
      <c r="AI16" s="4">
        <v>87.873469594213901</v>
      </c>
      <c r="AJ16" s="177">
        <v>0.73054505198576702</v>
      </c>
      <c r="AK16" s="4">
        <v>91.386681341562294</v>
      </c>
      <c r="AL16" s="177">
        <v>1.2420485006152699</v>
      </c>
      <c r="AM16" s="4" t="s">
        <v>888</v>
      </c>
      <c r="AN16" s="177" t="s">
        <v>888</v>
      </c>
      <c r="AO16" s="4" t="s">
        <v>888</v>
      </c>
      <c r="AP16" s="177" t="s">
        <v>888</v>
      </c>
      <c r="AQ16" s="6"/>
      <c r="AR16" s="6"/>
      <c r="AS16" s="6"/>
      <c r="AT16" s="8"/>
    </row>
    <row r="17" spans="1:46" ht="13" customHeight="1" x14ac:dyDescent="0.35">
      <c r="A17" s="3" t="s">
        <v>357</v>
      </c>
      <c r="B17" s="171">
        <v>2</v>
      </c>
      <c r="C17" s="4">
        <v>62.544268904978097</v>
      </c>
      <c r="D17" s="177">
        <v>0.96645337073108695</v>
      </c>
      <c r="E17" s="4" t="s">
        <v>888</v>
      </c>
      <c r="F17" s="177" t="s">
        <v>888</v>
      </c>
      <c r="G17" s="4">
        <v>65.914245741256295</v>
      </c>
      <c r="H17" s="177">
        <v>1.13388152647826</v>
      </c>
      <c r="I17" s="4">
        <v>52.715950334054398</v>
      </c>
      <c r="J17" s="177">
        <v>3.6855740736884299</v>
      </c>
      <c r="K17" s="4" t="s">
        <v>888</v>
      </c>
      <c r="L17" s="177" t="s">
        <v>888</v>
      </c>
      <c r="M17" s="4">
        <v>58.239546219959401</v>
      </c>
      <c r="N17" s="177">
        <v>2.5945019960856999</v>
      </c>
      <c r="O17" s="4">
        <v>65.157742146012495</v>
      </c>
      <c r="P17" s="177">
        <v>1.02187163518966</v>
      </c>
      <c r="Q17" s="4">
        <v>6.9181959260531096</v>
      </c>
      <c r="R17" s="177">
        <v>2.8417746347677402</v>
      </c>
      <c r="S17" s="4">
        <v>64.174099091867305</v>
      </c>
      <c r="T17" s="177">
        <v>1.81022570508323</v>
      </c>
      <c r="U17" s="4">
        <v>66.571124372919598</v>
      </c>
      <c r="V17" s="177">
        <v>2.4251221522172699</v>
      </c>
      <c r="W17" s="4">
        <v>57.373810303153597</v>
      </c>
      <c r="X17" s="177">
        <v>2.5839137336971301</v>
      </c>
      <c r="Y17" s="4">
        <v>-6.8002887887136998</v>
      </c>
      <c r="Z17" s="177">
        <v>3.2579987267349102</v>
      </c>
      <c r="AA17" s="4" t="s">
        <v>888</v>
      </c>
      <c r="AB17" s="177" t="s">
        <v>888</v>
      </c>
      <c r="AC17" s="4">
        <v>63.449940769364503</v>
      </c>
      <c r="AD17" s="177">
        <v>1.30308698465689</v>
      </c>
      <c r="AE17" s="4">
        <v>63.8357843926632</v>
      </c>
      <c r="AF17" s="177">
        <v>2.4052301775169602</v>
      </c>
      <c r="AG17" s="4" t="s">
        <v>888</v>
      </c>
      <c r="AH17" s="177" t="s">
        <v>888</v>
      </c>
      <c r="AI17" s="4">
        <v>64.516584416766904</v>
      </c>
      <c r="AJ17" s="177">
        <v>2.06406289170318</v>
      </c>
      <c r="AK17" s="4">
        <v>61.181796159579797</v>
      </c>
      <c r="AL17" s="177">
        <v>2.0718109051532299</v>
      </c>
      <c r="AM17" s="4">
        <v>66.896721939886305</v>
      </c>
      <c r="AN17" s="177">
        <v>3.8187145905504201</v>
      </c>
      <c r="AO17" s="4">
        <v>2.3801375231193602</v>
      </c>
      <c r="AP17" s="177">
        <v>4.6523483756891704</v>
      </c>
      <c r="AQ17" s="6"/>
      <c r="AR17" s="6"/>
      <c r="AS17" s="6"/>
      <c r="AT17" s="8"/>
    </row>
    <row r="18" spans="1:46" ht="13" customHeight="1" x14ac:dyDescent="0.35">
      <c r="A18" s="190" t="s">
        <v>358</v>
      </c>
      <c r="B18" s="171">
        <v>2</v>
      </c>
      <c r="C18" s="4">
        <v>76.725693723263106</v>
      </c>
      <c r="D18" s="177">
        <v>1.02345027926165</v>
      </c>
      <c r="E18" s="4" t="s">
        <v>888</v>
      </c>
      <c r="F18" s="177" t="s">
        <v>888</v>
      </c>
      <c r="G18" s="4">
        <v>76.620253705699099</v>
      </c>
      <c r="H18" s="177">
        <v>1.0973925916170799</v>
      </c>
      <c r="I18" s="4">
        <v>76.150158008250301</v>
      </c>
      <c r="J18" s="177">
        <v>5.0852447996602601</v>
      </c>
      <c r="K18" s="4" t="s">
        <v>888</v>
      </c>
      <c r="L18" s="177" t="s">
        <v>888</v>
      </c>
      <c r="M18" s="4">
        <v>75.682854235706102</v>
      </c>
      <c r="N18" s="177">
        <v>3.1023855456041902</v>
      </c>
      <c r="O18" s="4">
        <v>77.179885071175406</v>
      </c>
      <c r="P18" s="177">
        <v>1.1068221041722199</v>
      </c>
      <c r="Q18" s="4">
        <v>1.49703083546936</v>
      </c>
      <c r="R18" s="177">
        <v>3.3117991469458601</v>
      </c>
      <c r="S18" s="4">
        <v>78.295262380845898</v>
      </c>
      <c r="T18" s="177">
        <v>1.4603404270618501</v>
      </c>
      <c r="U18" s="4">
        <v>77.183796222542995</v>
      </c>
      <c r="V18" s="177">
        <v>2.1578955404970399</v>
      </c>
      <c r="W18" s="4">
        <v>73.780650343048606</v>
      </c>
      <c r="X18" s="177">
        <v>2.3506178105250002</v>
      </c>
      <c r="Y18" s="4">
        <v>-4.5146120377972396</v>
      </c>
      <c r="Z18" s="177">
        <v>2.7013696444877899</v>
      </c>
      <c r="AA18" s="4" t="s">
        <v>888</v>
      </c>
      <c r="AB18" s="177" t="s">
        <v>888</v>
      </c>
      <c r="AC18" s="4">
        <v>77.266403652562701</v>
      </c>
      <c r="AD18" s="177">
        <v>1.3380072629212101</v>
      </c>
      <c r="AE18" s="4">
        <v>76.828599264986295</v>
      </c>
      <c r="AF18" s="177">
        <v>2.1105679887956699</v>
      </c>
      <c r="AG18" s="4" t="s">
        <v>888</v>
      </c>
      <c r="AH18" s="177" t="s">
        <v>888</v>
      </c>
      <c r="AI18" s="4">
        <v>76.194335547261502</v>
      </c>
      <c r="AJ18" s="177">
        <v>1.65341623765291</v>
      </c>
      <c r="AK18" s="4">
        <v>76.502628298064593</v>
      </c>
      <c r="AL18" s="177">
        <v>2.0430659026749902</v>
      </c>
      <c r="AM18" s="4">
        <v>78.694875478577202</v>
      </c>
      <c r="AN18" s="177">
        <v>2.5504960163542498</v>
      </c>
      <c r="AO18" s="4">
        <v>2.5005399313156702</v>
      </c>
      <c r="AP18" s="177">
        <v>3.0006336683139199</v>
      </c>
      <c r="AQ18" s="6"/>
      <c r="AR18" s="6"/>
      <c r="AS18" s="6"/>
      <c r="AT18" s="8"/>
    </row>
    <row r="19" spans="1:46" ht="13" customHeight="1" x14ac:dyDescent="0.35">
      <c r="A19" s="190" t="s">
        <v>359</v>
      </c>
      <c r="B19" s="171">
        <v>2</v>
      </c>
      <c r="C19" s="4">
        <v>40.095966895138098</v>
      </c>
      <c r="D19" s="177">
        <v>1.2852913298974</v>
      </c>
      <c r="E19" s="4" t="s">
        <v>888</v>
      </c>
      <c r="F19" s="177" t="s">
        <v>888</v>
      </c>
      <c r="G19" s="4">
        <v>41.509456667099897</v>
      </c>
      <c r="H19" s="177">
        <v>1.6501411238391499</v>
      </c>
      <c r="I19" s="4">
        <v>38.594030295681499</v>
      </c>
      <c r="J19" s="177">
        <v>2.2129721184637101</v>
      </c>
      <c r="K19" s="4" t="s">
        <v>888</v>
      </c>
      <c r="L19" s="177" t="s">
        <v>888</v>
      </c>
      <c r="M19" s="4">
        <v>40.111067129179702</v>
      </c>
      <c r="N19" s="177">
        <v>2.64468066897967</v>
      </c>
      <c r="O19" s="4">
        <v>40.591202672956598</v>
      </c>
      <c r="P19" s="177">
        <v>1.29629700771139</v>
      </c>
      <c r="Q19" s="4">
        <v>0.48013554377689599</v>
      </c>
      <c r="R19" s="177">
        <v>2.94569063889274</v>
      </c>
      <c r="S19" s="4">
        <v>40.9233053427238</v>
      </c>
      <c r="T19" s="177">
        <v>1.86344667912218</v>
      </c>
      <c r="U19" s="4">
        <v>40.456043588034902</v>
      </c>
      <c r="V19" s="177">
        <v>2.5270450511667701</v>
      </c>
      <c r="W19" s="4">
        <v>37.1443033359566</v>
      </c>
      <c r="X19" s="177">
        <v>2.8376683403156799</v>
      </c>
      <c r="Y19" s="4">
        <v>-3.7790020067671399</v>
      </c>
      <c r="Z19" s="177">
        <v>3.4013836588979198</v>
      </c>
      <c r="AA19" s="4" t="s">
        <v>888</v>
      </c>
      <c r="AB19" s="177" t="s">
        <v>888</v>
      </c>
      <c r="AC19" s="4">
        <v>39.2823463083025</v>
      </c>
      <c r="AD19" s="177">
        <v>1.70541902208399</v>
      </c>
      <c r="AE19" s="4">
        <v>39.401274316717704</v>
      </c>
      <c r="AF19" s="177">
        <v>2.2034197492870899</v>
      </c>
      <c r="AG19" s="4" t="s">
        <v>888</v>
      </c>
      <c r="AH19" s="177" t="s">
        <v>888</v>
      </c>
      <c r="AI19" s="4">
        <v>40.217172517585396</v>
      </c>
      <c r="AJ19" s="177">
        <v>1.6954843986441499</v>
      </c>
      <c r="AK19" s="4">
        <v>39.650865531005998</v>
      </c>
      <c r="AL19" s="177">
        <v>1.8148554521339499</v>
      </c>
      <c r="AM19" s="4">
        <v>38.860845886191498</v>
      </c>
      <c r="AN19" s="177">
        <v>5.1195740578076299</v>
      </c>
      <c r="AO19" s="4">
        <v>-1.3563266313939299</v>
      </c>
      <c r="AP19" s="177">
        <v>5.2603719897234997</v>
      </c>
      <c r="AQ19" s="6"/>
      <c r="AR19" s="6"/>
      <c r="AS19" s="6"/>
      <c r="AT19" s="8"/>
    </row>
    <row r="20" spans="1:46" ht="13" customHeight="1" x14ac:dyDescent="0.35">
      <c r="A20" s="3" t="s">
        <v>360</v>
      </c>
      <c r="B20" s="171">
        <v>2</v>
      </c>
      <c r="C20" s="4">
        <v>83.531357843602606</v>
      </c>
      <c r="D20" s="177">
        <v>0.95686817384213596</v>
      </c>
      <c r="E20" s="4">
        <v>84.838563929122003</v>
      </c>
      <c r="F20" s="177">
        <v>2.5336459010881902</v>
      </c>
      <c r="G20" s="4">
        <v>83.880753475867394</v>
      </c>
      <c r="H20" s="177">
        <v>1.54196236980644</v>
      </c>
      <c r="I20" s="4">
        <v>82.812148443971907</v>
      </c>
      <c r="J20" s="177">
        <v>1.60747649152439</v>
      </c>
      <c r="K20" s="4">
        <v>-2.0264154851501002</v>
      </c>
      <c r="L20" s="177">
        <v>2.9973177734565999</v>
      </c>
      <c r="M20" s="4">
        <v>82.870282628026004</v>
      </c>
      <c r="N20" s="177">
        <v>1.10045977918463</v>
      </c>
      <c r="O20" s="4">
        <v>85.670927717829997</v>
      </c>
      <c r="P20" s="177">
        <v>1.9599293520154999</v>
      </c>
      <c r="Q20" s="4">
        <v>2.80064508980402</v>
      </c>
      <c r="R20" s="177">
        <v>2.25173902614182</v>
      </c>
      <c r="S20" s="4">
        <v>84.011895492600502</v>
      </c>
      <c r="T20" s="177">
        <v>1.4141700280454701</v>
      </c>
      <c r="U20" s="4">
        <v>86.5773446697537</v>
      </c>
      <c r="V20" s="177">
        <v>2.3492242356232098</v>
      </c>
      <c r="W20" s="4">
        <v>81.089859219878306</v>
      </c>
      <c r="X20" s="177">
        <v>1.6857099648789899</v>
      </c>
      <c r="Y20" s="4">
        <v>-2.9220362727221798</v>
      </c>
      <c r="Z20" s="177">
        <v>2.2718404475073499</v>
      </c>
      <c r="AA20" s="4">
        <v>85.1748625294899</v>
      </c>
      <c r="AB20" s="177">
        <v>1.2630676002057299</v>
      </c>
      <c r="AC20" s="4">
        <v>82.535559375369701</v>
      </c>
      <c r="AD20" s="177">
        <v>2.0404330469410401</v>
      </c>
      <c r="AE20" s="4">
        <v>78.759844302294098</v>
      </c>
      <c r="AF20" s="177">
        <v>3.3277170883463301</v>
      </c>
      <c r="AG20" s="4">
        <v>-6.4150182271957696</v>
      </c>
      <c r="AH20" s="177">
        <v>3.5635743330866498</v>
      </c>
      <c r="AI20" s="4">
        <v>83.677227172390104</v>
      </c>
      <c r="AJ20" s="177">
        <v>1.1800037541220201</v>
      </c>
      <c r="AK20" s="4">
        <v>82.228318644382099</v>
      </c>
      <c r="AL20" s="177">
        <v>1.6431631210444</v>
      </c>
      <c r="AM20" s="4">
        <v>83.994169183801105</v>
      </c>
      <c r="AN20" s="177">
        <v>5.01111572548258</v>
      </c>
      <c r="AO20" s="4">
        <v>0.316942011410973</v>
      </c>
      <c r="AP20" s="177">
        <v>4.9459457733222099</v>
      </c>
      <c r="AQ20" s="6"/>
      <c r="AR20" s="6"/>
      <c r="AS20" s="6"/>
      <c r="AT20" s="8"/>
    </row>
    <row r="21" spans="1:46" ht="13" customHeight="1" x14ac:dyDescent="0.35">
      <c r="A21" s="3" t="s">
        <v>361</v>
      </c>
      <c r="B21" s="171">
        <v>2</v>
      </c>
      <c r="C21" s="4">
        <v>76.888439120388398</v>
      </c>
      <c r="D21" s="177">
        <v>0.95948983094246898</v>
      </c>
      <c r="E21" s="4">
        <v>73.741718902082695</v>
      </c>
      <c r="F21" s="177">
        <v>2.6066414007372098</v>
      </c>
      <c r="G21" s="4">
        <v>79.882553596574894</v>
      </c>
      <c r="H21" s="177">
        <v>1.2734337785002401</v>
      </c>
      <c r="I21" s="4">
        <v>75.092883348504103</v>
      </c>
      <c r="J21" s="177">
        <v>1.38687622121959</v>
      </c>
      <c r="K21" s="4">
        <v>1.3511644464213399</v>
      </c>
      <c r="L21" s="177">
        <v>2.9681747921482802</v>
      </c>
      <c r="M21" s="4">
        <v>76.522686594571795</v>
      </c>
      <c r="N21" s="177">
        <v>1.0104099354309899</v>
      </c>
      <c r="O21" s="4" t="s">
        <v>888</v>
      </c>
      <c r="P21" s="177" t="s">
        <v>888</v>
      </c>
      <c r="Q21" s="4" t="s">
        <v>888</v>
      </c>
      <c r="R21" s="177" t="s">
        <v>888</v>
      </c>
      <c r="S21" s="4">
        <v>77.313320148365804</v>
      </c>
      <c r="T21" s="177">
        <v>1.2809800349564899</v>
      </c>
      <c r="U21" s="4">
        <v>77.088782400796703</v>
      </c>
      <c r="V21" s="177">
        <v>1.7510316880514201</v>
      </c>
      <c r="W21" s="4">
        <v>75.393130837882296</v>
      </c>
      <c r="X21" s="177">
        <v>2.4601143920333</v>
      </c>
      <c r="Y21" s="4">
        <v>-1.9201893104835801</v>
      </c>
      <c r="Z21" s="177">
        <v>2.7234450578039402</v>
      </c>
      <c r="AA21" s="4">
        <v>76.351369432656</v>
      </c>
      <c r="AB21" s="177">
        <v>1.3363359806367301</v>
      </c>
      <c r="AC21" s="4">
        <v>80.165145199403199</v>
      </c>
      <c r="AD21" s="177">
        <v>1.36999391571097</v>
      </c>
      <c r="AE21" s="4">
        <v>72.385194924547207</v>
      </c>
      <c r="AF21" s="177">
        <v>2.6072944643647298</v>
      </c>
      <c r="AG21" s="4">
        <v>-3.9661745081088098</v>
      </c>
      <c r="AH21" s="177">
        <v>2.7437964987151902</v>
      </c>
      <c r="AI21" s="4">
        <v>76.455545993175505</v>
      </c>
      <c r="AJ21" s="177">
        <v>1.0579508983744601</v>
      </c>
      <c r="AK21" s="4">
        <v>78.884219024813206</v>
      </c>
      <c r="AL21" s="177">
        <v>2.87548953748647</v>
      </c>
      <c r="AM21" s="4" t="s">
        <v>888</v>
      </c>
      <c r="AN21" s="177" t="s">
        <v>888</v>
      </c>
      <c r="AO21" s="4" t="s">
        <v>888</v>
      </c>
      <c r="AP21" s="177" t="s">
        <v>888</v>
      </c>
      <c r="AQ21" s="6"/>
      <c r="AR21" s="6"/>
      <c r="AS21" s="6"/>
      <c r="AT21" s="8"/>
    </row>
    <row r="22" spans="1:46" ht="13" customHeight="1" x14ac:dyDescent="0.35">
      <c r="A22" s="3" t="s">
        <v>362</v>
      </c>
      <c r="B22" s="171">
        <v>2</v>
      </c>
      <c r="C22" s="4">
        <v>71.768841093973805</v>
      </c>
      <c r="D22" s="177">
        <v>1.6858563343776201</v>
      </c>
      <c r="E22" s="4">
        <v>72.455611760828106</v>
      </c>
      <c r="F22" s="177">
        <v>5.3068853332171102</v>
      </c>
      <c r="G22" s="4">
        <v>67.405118990924294</v>
      </c>
      <c r="H22" s="177">
        <v>2.8734824233237801</v>
      </c>
      <c r="I22" s="4">
        <v>73.770608369650304</v>
      </c>
      <c r="J22" s="177">
        <v>2.1714021187635</v>
      </c>
      <c r="K22" s="4">
        <v>1.31499660882221</v>
      </c>
      <c r="L22" s="177">
        <v>5.6055033322542096</v>
      </c>
      <c r="M22" s="4">
        <v>74.427389462633997</v>
      </c>
      <c r="N22" s="177">
        <v>1.9229749217724801</v>
      </c>
      <c r="O22" s="4">
        <v>69.3807586440048</v>
      </c>
      <c r="P22" s="177">
        <v>2.66686951474798</v>
      </c>
      <c r="Q22" s="4">
        <v>-5.0466308186292004</v>
      </c>
      <c r="R22" s="177">
        <v>3.2489419816819098</v>
      </c>
      <c r="S22" s="4">
        <v>69.060665752537602</v>
      </c>
      <c r="T22" s="177">
        <v>2.9197064033783602</v>
      </c>
      <c r="U22" s="4">
        <v>72.471642451213498</v>
      </c>
      <c r="V22" s="177">
        <v>3.22562097681854</v>
      </c>
      <c r="W22" s="4">
        <v>72.400618765126694</v>
      </c>
      <c r="X22" s="177">
        <v>2.3894183823579902</v>
      </c>
      <c r="Y22" s="4">
        <v>3.3399530125890502</v>
      </c>
      <c r="Z22" s="177">
        <v>3.92522378575705</v>
      </c>
      <c r="AA22" s="4">
        <v>72.925033335180203</v>
      </c>
      <c r="AB22" s="177">
        <v>2.2894411254500202</v>
      </c>
      <c r="AC22" s="4">
        <v>71.250441752656798</v>
      </c>
      <c r="AD22" s="177">
        <v>2.6046951664257501</v>
      </c>
      <c r="AE22" s="4">
        <v>67.104450984927496</v>
      </c>
      <c r="AF22" s="177">
        <v>4.8474813762167797</v>
      </c>
      <c r="AG22" s="4">
        <v>-5.8205823502526597</v>
      </c>
      <c r="AH22" s="177">
        <v>5.2099201903177503</v>
      </c>
      <c r="AI22" s="4">
        <v>71.342752146299105</v>
      </c>
      <c r="AJ22" s="177">
        <v>3.7804003077874002</v>
      </c>
      <c r="AK22" s="4">
        <v>71.750391458239804</v>
      </c>
      <c r="AL22" s="177">
        <v>2.31376814229675</v>
      </c>
      <c r="AM22" s="4">
        <v>72.009465678742899</v>
      </c>
      <c r="AN22" s="177">
        <v>2.9993448909598301</v>
      </c>
      <c r="AO22" s="4">
        <v>0.66671353244375098</v>
      </c>
      <c r="AP22" s="177">
        <v>4.8065026395561601</v>
      </c>
      <c r="AQ22" s="6"/>
      <c r="AR22" s="6"/>
      <c r="AS22" s="6"/>
      <c r="AT22" s="8"/>
    </row>
    <row r="23" spans="1:46" ht="13" customHeight="1" x14ac:dyDescent="0.35">
      <c r="A23" s="3" t="s">
        <v>363</v>
      </c>
      <c r="B23" s="171">
        <v>2</v>
      </c>
      <c r="C23" s="4">
        <v>63.828527401282997</v>
      </c>
      <c r="D23" s="177">
        <v>1.3057363690719299</v>
      </c>
      <c r="E23" s="4">
        <v>59.799577561756699</v>
      </c>
      <c r="F23" s="177">
        <v>3.2900543528689101</v>
      </c>
      <c r="G23" s="4">
        <v>62.799192306492799</v>
      </c>
      <c r="H23" s="177">
        <v>2.5315619872487698</v>
      </c>
      <c r="I23" s="4">
        <v>65.982286881104102</v>
      </c>
      <c r="J23" s="177">
        <v>2.3517455860077199</v>
      </c>
      <c r="K23" s="4">
        <v>6.1827093193473504</v>
      </c>
      <c r="L23" s="177">
        <v>4.0462186777562001</v>
      </c>
      <c r="M23" s="4">
        <v>62.717273164308899</v>
      </c>
      <c r="N23" s="177">
        <v>1.6347840038264001</v>
      </c>
      <c r="O23" s="4">
        <v>68.800548649853098</v>
      </c>
      <c r="P23" s="177">
        <v>2.9971398369331501</v>
      </c>
      <c r="Q23" s="4">
        <v>6.08327548554416</v>
      </c>
      <c r="R23" s="177">
        <v>3.4806284629064201</v>
      </c>
      <c r="S23" s="4">
        <v>64.053320842743702</v>
      </c>
      <c r="T23" s="177">
        <v>3.55117664355262</v>
      </c>
      <c r="U23" s="4">
        <v>66.232469149563101</v>
      </c>
      <c r="V23" s="177">
        <v>2.6750628932346401</v>
      </c>
      <c r="W23" s="4">
        <v>62.1702569761676</v>
      </c>
      <c r="X23" s="177">
        <v>1.75665288231507</v>
      </c>
      <c r="Y23" s="4">
        <v>-1.8830638665760899</v>
      </c>
      <c r="Z23" s="177">
        <v>4.0279000603844901</v>
      </c>
      <c r="AA23" s="4">
        <v>62.406105207880202</v>
      </c>
      <c r="AB23" s="177">
        <v>2.2001196015907101</v>
      </c>
      <c r="AC23" s="4">
        <v>63.961685105275002</v>
      </c>
      <c r="AD23" s="177">
        <v>2.14599949653745</v>
      </c>
      <c r="AE23" s="4">
        <v>65.371276037386593</v>
      </c>
      <c r="AF23" s="177">
        <v>3.9596697337398599</v>
      </c>
      <c r="AG23" s="4">
        <v>2.96517082950646</v>
      </c>
      <c r="AH23" s="177">
        <v>4.8139008396296896</v>
      </c>
      <c r="AI23" s="4">
        <v>61.903356991251698</v>
      </c>
      <c r="AJ23" s="177">
        <v>1.44891426371851</v>
      </c>
      <c r="AK23" s="4">
        <v>69.638363377738898</v>
      </c>
      <c r="AL23" s="177">
        <v>5.2571498127268601</v>
      </c>
      <c r="AM23" s="4">
        <v>66.5467145460198</v>
      </c>
      <c r="AN23" s="177">
        <v>7.70913831081777</v>
      </c>
      <c r="AO23" s="4">
        <v>4.6433575547681603</v>
      </c>
      <c r="AP23" s="177">
        <v>8.0642991836124391</v>
      </c>
      <c r="AQ23" s="6"/>
      <c r="AR23" s="6"/>
      <c r="AS23" s="6"/>
      <c r="AT23" s="8"/>
    </row>
    <row r="24" spans="1:46" ht="13" customHeight="1" x14ac:dyDescent="0.35">
      <c r="A24" s="3" t="s">
        <v>364</v>
      </c>
      <c r="B24" s="171">
        <v>2</v>
      </c>
      <c r="C24" s="4">
        <v>71.842709682703699</v>
      </c>
      <c r="D24" s="177">
        <v>0.94239282567253002</v>
      </c>
      <c r="E24" s="4">
        <v>72.005752439733598</v>
      </c>
      <c r="F24" s="177">
        <v>2.1208202082799001</v>
      </c>
      <c r="G24" s="4">
        <v>72.471426701338103</v>
      </c>
      <c r="H24" s="177">
        <v>1.31016134275537</v>
      </c>
      <c r="I24" s="4">
        <v>71.889458411581103</v>
      </c>
      <c r="J24" s="177">
        <v>2.2114634437945901</v>
      </c>
      <c r="K24" s="4">
        <v>-0.116294028152524</v>
      </c>
      <c r="L24" s="177">
        <v>3.1649065966096401</v>
      </c>
      <c r="M24" s="4">
        <v>70.342911220532699</v>
      </c>
      <c r="N24" s="177">
        <v>1.03855589573041</v>
      </c>
      <c r="O24" s="4">
        <v>81.931049164739093</v>
      </c>
      <c r="P24" s="177">
        <v>2.8210480913685498</v>
      </c>
      <c r="Q24" s="4">
        <v>11.5881379442064</v>
      </c>
      <c r="R24" s="177">
        <v>3.0075247844063799</v>
      </c>
      <c r="S24" s="4">
        <v>78.214634191911699</v>
      </c>
      <c r="T24" s="177">
        <v>2.5410133875004202</v>
      </c>
      <c r="U24" s="4">
        <v>70.455446822971197</v>
      </c>
      <c r="V24" s="177">
        <v>2.52027712105569</v>
      </c>
      <c r="W24" s="4">
        <v>70.785336928547594</v>
      </c>
      <c r="X24" s="177">
        <v>1.3053795056303501</v>
      </c>
      <c r="Y24" s="4">
        <v>-7.4292972633640604</v>
      </c>
      <c r="Z24" s="177">
        <v>2.8790874818508598</v>
      </c>
      <c r="AA24" s="4">
        <v>71.565718531312896</v>
      </c>
      <c r="AB24" s="177">
        <v>1.4861399195623799</v>
      </c>
      <c r="AC24" s="4">
        <v>73.360050624587601</v>
      </c>
      <c r="AD24" s="177">
        <v>1.63563915999362</v>
      </c>
      <c r="AE24" s="4">
        <v>70.1545121950126</v>
      </c>
      <c r="AF24" s="177">
        <v>2.7003149152362802</v>
      </c>
      <c r="AG24" s="4">
        <v>-1.41120633630032</v>
      </c>
      <c r="AH24" s="177">
        <v>3.0108870412155202</v>
      </c>
      <c r="AI24" s="4">
        <v>70.100199249998894</v>
      </c>
      <c r="AJ24" s="177">
        <v>1.3242498308638799</v>
      </c>
      <c r="AK24" s="4">
        <v>74.157863136630198</v>
      </c>
      <c r="AL24" s="177">
        <v>1.7485073476455999</v>
      </c>
      <c r="AM24" s="4">
        <v>77.475391243600299</v>
      </c>
      <c r="AN24" s="177">
        <v>3.5959732595974399</v>
      </c>
      <c r="AO24" s="4">
        <v>7.3751919936013604</v>
      </c>
      <c r="AP24" s="177">
        <v>4.1282266351206802</v>
      </c>
      <c r="AQ24" s="6"/>
      <c r="AR24" s="6"/>
      <c r="AS24" s="6"/>
      <c r="AT24" s="8"/>
    </row>
    <row r="25" spans="1:46" ht="13" customHeight="1" x14ac:dyDescent="0.35">
      <c r="A25" s="3" t="s">
        <v>365</v>
      </c>
      <c r="B25" s="171">
        <v>2</v>
      </c>
      <c r="C25" s="4">
        <v>65.0330448648741</v>
      </c>
      <c r="D25" s="177">
        <v>1.1272773684895501</v>
      </c>
      <c r="E25" s="4">
        <v>68.466905738790501</v>
      </c>
      <c r="F25" s="177">
        <v>2.7255361894269501</v>
      </c>
      <c r="G25" s="4">
        <v>64.303364356546894</v>
      </c>
      <c r="H25" s="177">
        <v>1.44147777308072</v>
      </c>
      <c r="I25" s="4">
        <v>64.702086584028393</v>
      </c>
      <c r="J25" s="177">
        <v>2.07482400774248</v>
      </c>
      <c r="K25" s="4">
        <v>-3.7648191547621201</v>
      </c>
      <c r="L25" s="177">
        <v>3.1173618619735302</v>
      </c>
      <c r="M25" s="4">
        <v>65.440520689516006</v>
      </c>
      <c r="N25" s="177">
        <v>1.20553347345096</v>
      </c>
      <c r="O25" s="4" t="s">
        <v>888</v>
      </c>
      <c r="P25" s="177" t="s">
        <v>888</v>
      </c>
      <c r="Q25" s="4" t="s">
        <v>888</v>
      </c>
      <c r="R25" s="177" t="s">
        <v>888</v>
      </c>
      <c r="S25" s="4">
        <v>65.759004398595707</v>
      </c>
      <c r="T25" s="177">
        <v>1.42729561300893</v>
      </c>
      <c r="U25" s="4">
        <v>63.379846235523701</v>
      </c>
      <c r="V25" s="177">
        <v>1.7835903219665701</v>
      </c>
      <c r="W25" s="4">
        <v>66.565742389431094</v>
      </c>
      <c r="X25" s="177">
        <v>4.0299039004490496</v>
      </c>
      <c r="Y25" s="4">
        <v>0.80673799083547204</v>
      </c>
      <c r="Z25" s="177">
        <v>4.3038965811848504</v>
      </c>
      <c r="AA25" s="4">
        <v>67.397621038898293</v>
      </c>
      <c r="AB25" s="177">
        <v>2.17868586826205</v>
      </c>
      <c r="AC25" s="4">
        <v>64.204219258867496</v>
      </c>
      <c r="AD25" s="177">
        <v>1.49073376687777</v>
      </c>
      <c r="AE25" s="4" t="s">
        <v>888</v>
      </c>
      <c r="AF25" s="177" t="s">
        <v>888</v>
      </c>
      <c r="AG25" s="4" t="s">
        <v>888</v>
      </c>
      <c r="AH25" s="177" t="s">
        <v>888</v>
      </c>
      <c r="AI25" s="4">
        <v>66.171230061031693</v>
      </c>
      <c r="AJ25" s="177">
        <v>1.3971395034696801</v>
      </c>
      <c r="AK25" s="4">
        <v>62.4940207679496</v>
      </c>
      <c r="AL25" s="177">
        <v>2.2270678738279899</v>
      </c>
      <c r="AM25" s="4" t="s">
        <v>888</v>
      </c>
      <c r="AN25" s="177" t="s">
        <v>888</v>
      </c>
      <c r="AO25" s="4" t="s">
        <v>888</v>
      </c>
      <c r="AP25" s="177" t="s">
        <v>888</v>
      </c>
      <c r="AQ25" s="6"/>
      <c r="AR25" s="6"/>
      <c r="AS25" s="6"/>
      <c r="AT25" s="8"/>
    </row>
    <row r="26" spans="1:46" ht="13" customHeight="1" x14ac:dyDescent="0.35">
      <c r="A26" s="3" t="s">
        <v>366</v>
      </c>
      <c r="B26" s="171">
        <v>2</v>
      </c>
      <c r="C26" s="4">
        <v>77.0174935075799</v>
      </c>
      <c r="D26" s="177">
        <v>1.0311196448579201</v>
      </c>
      <c r="E26" s="4">
        <v>73.628237037803302</v>
      </c>
      <c r="F26" s="177">
        <v>2.9537862561914898</v>
      </c>
      <c r="G26" s="4">
        <v>77.725379403495594</v>
      </c>
      <c r="H26" s="177">
        <v>1.45743283908054</v>
      </c>
      <c r="I26" s="4">
        <v>77.354234094584498</v>
      </c>
      <c r="J26" s="177">
        <v>1.9266791880954299</v>
      </c>
      <c r="K26" s="4">
        <v>3.72599705678117</v>
      </c>
      <c r="L26" s="177">
        <v>3.6971397779190198</v>
      </c>
      <c r="M26" s="4">
        <v>75.167188291291296</v>
      </c>
      <c r="N26" s="177">
        <v>1.39752342138621</v>
      </c>
      <c r="O26" s="4">
        <v>82.331716842709298</v>
      </c>
      <c r="P26" s="177">
        <v>1.7407040362895601</v>
      </c>
      <c r="Q26" s="4">
        <v>7.1645285514179999</v>
      </c>
      <c r="R26" s="177">
        <v>2.47451703781045</v>
      </c>
      <c r="S26" s="4">
        <v>77.875667616983193</v>
      </c>
      <c r="T26" s="177">
        <v>1.46177542264326</v>
      </c>
      <c r="U26" s="4">
        <v>74.686372987126205</v>
      </c>
      <c r="V26" s="177">
        <v>1.82089562239989</v>
      </c>
      <c r="W26" s="4">
        <v>78.288711981906502</v>
      </c>
      <c r="X26" s="177">
        <v>2.8409555836178102</v>
      </c>
      <c r="Y26" s="4">
        <v>0.41304436492323798</v>
      </c>
      <c r="Z26" s="177">
        <v>3.20375124627969</v>
      </c>
      <c r="AA26" s="4">
        <v>76.138423471034798</v>
      </c>
      <c r="AB26" s="177">
        <v>2.82400935004042</v>
      </c>
      <c r="AC26" s="4">
        <v>77.846827403358603</v>
      </c>
      <c r="AD26" s="177">
        <v>1.32312599470537</v>
      </c>
      <c r="AE26" s="4">
        <v>75.382791685164705</v>
      </c>
      <c r="AF26" s="177">
        <v>2.1740486120972</v>
      </c>
      <c r="AG26" s="4">
        <v>-0.75563178587012203</v>
      </c>
      <c r="AH26" s="177">
        <v>3.83898716983327</v>
      </c>
      <c r="AI26" s="4">
        <v>78.632794203410299</v>
      </c>
      <c r="AJ26" s="177">
        <v>1.3645435341607499</v>
      </c>
      <c r="AK26" s="4">
        <v>74.655201006527307</v>
      </c>
      <c r="AL26" s="177">
        <v>1.9037688519323801</v>
      </c>
      <c r="AM26" s="4" t="s">
        <v>888</v>
      </c>
      <c r="AN26" s="177" t="s">
        <v>888</v>
      </c>
      <c r="AO26" s="4" t="s">
        <v>888</v>
      </c>
      <c r="AP26" s="177" t="s">
        <v>888</v>
      </c>
      <c r="AQ26" s="6"/>
      <c r="AR26" s="6"/>
      <c r="AS26" s="6"/>
      <c r="AT26" s="8"/>
    </row>
    <row r="27" spans="1:46" ht="13" customHeight="1" x14ac:dyDescent="0.35">
      <c r="A27" s="3" t="s">
        <v>367</v>
      </c>
      <c r="B27" s="171">
        <v>2</v>
      </c>
      <c r="C27" s="4">
        <v>70.437382060038601</v>
      </c>
      <c r="D27" s="177">
        <v>0.66503191198755096</v>
      </c>
      <c r="E27" s="4">
        <v>72.480529861984706</v>
      </c>
      <c r="F27" s="177">
        <v>1.59607889070116</v>
      </c>
      <c r="G27" s="4">
        <v>70.491964682856505</v>
      </c>
      <c r="H27" s="177">
        <v>0.89291010722166997</v>
      </c>
      <c r="I27" s="4">
        <v>68.697874539314299</v>
      </c>
      <c r="J27" s="177">
        <v>1.4252256241541099</v>
      </c>
      <c r="K27" s="4">
        <v>-3.78265532267045</v>
      </c>
      <c r="L27" s="177">
        <v>2.1846770047011401</v>
      </c>
      <c r="M27" s="4">
        <v>70.327877091035802</v>
      </c>
      <c r="N27" s="177">
        <v>0.70419303197638905</v>
      </c>
      <c r="O27" s="4">
        <v>72.239683751701307</v>
      </c>
      <c r="P27" s="177">
        <v>2.2507327284118199</v>
      </c>
      <c r="Q27" s="4">
        <v>1.91180666066543</v>
      </c>
      <c r="R27" s="177">
        <v>2.3966265967888698</v>
      </c>
      <c r="S27" s="4">
        <v>70.702485386320205</v>
      </c>
      <c r="T27" s="177">
        <v>0.69689707646999499</v>
      </c>
      <c r="U27" s="4">
        <v>69.231666995285494</v>
      </c>
      <c r="V27" s="177">
        <v>1.7530835562036899</v>
      </c>
      <c r="W27" s="4">
        <v>70.647476834194805</v>
      </c>
      <c r="X27" s="177">
        <v>3.7488480748728401</v>
      </c>
      <c r="Y27" s="4">
        <v>-5.5008552125428899E-2</v>
      </c>
      <c r="Z27" s="177">
        <v>3.8253288965404599</v>
      </c>
      <c r="AA27" s="4">
        <v>70.199900687949807</v>
      </c>
      <c r="AB27" s="177">
        <v>1.2169134499326399</v>
      </c>
      <c r="AC27" s="4">
        <v>70.928063092182299</v>
      </c>
      <c r="AD27" s="177">
        <v>0.87583651208144897</v>
      </c>
      <c r="AE27" s="4">
        <v>67.137615114919697</v>
      </c>
      <c r="AF27" s="177">
        <v>2.4912034719399698</v>
      </c>
      <c r="AG27" s="4">
        <v>-3.06228557303008</v>
      </c>
      <c r="AH27" s="177">
        <v>2.9635730707016301</v>
      </c>
      <c r="AI27" s="4">
        <v>70.158098973599706</v>
      </c>
      <c r="AJ27" s="177">
        <v>1.04240352615881</v>
      </c>
      <c r="AK27" s="4">
        <v>70.758265639371103</v>
      </c>
      <c r="AL27" s="177">
        <v>0.99114769266095104</v>
      </c>
      <c r="AM27" s="4">
        <v>70.5543066026991</v>
      </c>
      <c r="AN27" s="177">
        <v>3.2810095587461401</v>
      </c>
      <c r="AO27" s="4">
        <v>0.396207629099393</v>
      </c>
      <c r="AP27" s="177">
        <v>3.4293305784596999</v>
      </c>
      <c r="AQ27" s="6"/>
      <c r="AR27" s="6"/>
      <c r="AS27" s="6"/>
      <c r="AT27" s="8"/>
    </row>
    <row r="28" spans="1:46" ht="13" customHeight="1" x14ac:dyDescent="0.35">
      <c r="A28" s="3" t="s">
        <v>368</v>
      </c>
      <c r="B28" s="171">
        <v>2</v>
      </c>
      <c r="C28" s="4">
        <v>85.124188808724696</v>
      </c>
      <c r="D28" s="177">
        <v>1.0618742304850901</v>
      </c>
      <c r="E28" s="4">
        <v>82.320194268556904</v>
      </c>
      <c r="F28" s="177">
        <v>1.80084188092854</v>
      </c>
      <c r="G28" s="4">
        <v>86.618209854271797</v>
      </c>
      <c r="H28" s="177">
        <v>1.1038844159362899</v>
      </c>
      <c r="I28" s="4">
        <v>84.223535438439299</v>
      </c>
      <c r="J28" s="177">
        <v>3.6604105326386902</v>
      </c>
      <c r="K28" s="4">
        <v>1.9033411698823499</v>
      </c>
      <c r="L28" s="177">
        <v>3.81416871392172</v>
      </c>
      <c r="M28" s="4">
        <v>87.615974628953097</v>
      </c>
      <c r="N28" s="177">
        <v>1.03918091701515</v>
      </c>
      <c r="O28" s="4">
        <v>79.536189899992294</v>
      </c>
      <c r="P28" s="177">
        <v>2.4994281306286599</v>
      </c>
      <c r="Q28" s="4">
        <v>-8.0797847289607905</v>
      </c>
      <c r="R28" s="177">
        <v>2.6525679654374499</v>
      </c>
      <c r="S28" s="4">
        <v>85.436522084126196</v>
      </c>
      <c r="T28" s="177">
        <v>1.3845781293720201</v>
      </c>
      <c r="U28" s="4">
        <v>84.089322869152298</v>
      </c>
      <c r="V28" s="177">
        <v>1.8899226340363899</v>
      </c>
      <c r="W28" s="4">
        <v>85.669347671988405</v>
      </c>
      <c r="X28" s="177">
        <v>3.1570871527098401</v>
      </c>
      <c r="Y28" s="4">
        <v>0.23282558786217999</v>
      </c>
      <c r="Z28" s="177">
        <v>3.59164204844005</v>
      </c>
      <c r="AA28" s="4">
        <v>85.005639230036905</v>
      </c>
      <c r="AB28" s="177">
        <v>2.0443441666465199</v>
      </c>
      <c r="AC28" s="4">
        <v>85.024377829382601</v>
      </c>
      <c r="AD28" s="177">
        <v>1.3759445654712401</v>
      </c>
      <c r="AE28" s="4">
        <v>86.546616723877804</v>
      </c>
      <c r="AF28" s="177">
        <v>3.06092002352394</v>
      </c>
      <c r="AG28" s="4">
        <v>1.5409774938409599</v>
      </c>
      <c r="AH28" s="177">
        <v>3.6704453552582001</v>
      </c>
      <c r="AI28" s="4">
        <v>85.255726002250697</v>
      </c>
      <c r="AJ28" s="177">
        <v>1.7866619601276099</v>
      </c>
      <c r="AK28" s="4">
        <v>84.730799064015102</v>
      </c>
      <c r="AL28" s="177">
        <v>1.27416097552206</v>
      </c>
      <c r="AM28" s="4">
        <v>88.051780542427906</v>
      </c>
      <c r="AN28" s="177">
        <v>4.01231565771627</v>
      </c>
      <c r="AO28" s="4">
        <v>2.7960545401772099</v>
      </c>
      <c r="AP28" s="177">
        <v>4.40273014558817</v>
      </c>
      <c r="AQ28" s="6"/>
      <c r="AR28" s="6"/>
      <c r="AS28" s="6"/>
      <c r="AT28" s="8"/>
    </row>
    <row r="29" spans="1:46" ht="13" customHeight="1" x14ac:dyDescent="0.35">
      <c r="A29" s="3" t="s">
        <v>369</v>
      </c>
      <c r="B29" s="171">
        <v>2</v>
      </c>
      <c r="C29" s="4">
        <v>56.464268640799403</v>
      </c>
      <c r="D29" s="177">
        <v>1.18105294346317</v>
      </c>
      <c r="E29" s="4">
        <v>51.742755177131599</v>
      </c>
      <c r="F29" s="177">
        <v>2.6200490589827599</v>
      </c>
      <c r="G29" s="4">
        <v>56.784371369422303</v>
      </c>
      <c r="H29" s="177">
        <v>1.56113779283704</v>
      </c>
      <c r="I29" s="4">
        <v>62.826518136827801</v>
      </c>
      <c r="J29" s="177">
        <v>2.2383507879405098</v>
      </c>
      <c r="K29" s="4">
        <v>11.0837629596962</v>
      </c>
      <c r="L29" s="177">
        <v>3.4635791501856898</v>
      </c>
      <c r="M29" s="4">
        <v>57.251921928913099</v>
      </c>
      <c r="N29" s="177">
        <v>1.2538646571495899</v>
      </c>
      <c r="O29" s="4">
        <v>47.608647707560301</v>
      </c>
      <c r="P29" s="177">
        <v>3.6885264766374801</v>
      </c>
      <c r="Q29" s="4">
        <v>-9.6432742213528506</v>
      </c>
      <c r="R29" s="177">
        <v>3.8219113181452902</v>
      </c>
      <c r="S29" s="4">
        <v>55.754708685472799</v>
      </c>
      <c r="T29" s="177">
        <v>1.35527099959015</v>
      </c>
      <c r="U29" s="4">
        <v>58.645387792766499</v>
      </c>
      <c r="V29" s="177">
        <v>2.5098683337702599</v>
      </c>
      <c r="W29" s="4">
        <v>59.126809637284602</v>
      </c>
      <c r="X29" s="177">
        <v>7.8676413173471698</v>
      </c>
      <c r="Y29" s="4">
        <v>3.3721009518118001</v>
      </c>
      <c r="Z29" s="177">
        <v>7.9902126043627302</v>
      </c>
      <c r="AA29" s="4">
        <v>57.554745318694501</v>
      </c>
      <c r="AB29" s="177">
        <v>2.7386563094805001</v>
      </c>
      <c r="AC29" s="4">
        <v>54.374174959921604</v>
      </c>
      <c r="AD29" s="177">
        <v>1.61341415336856</v>
      </c>
      <c r="AE29" s="4">
        <v>66.363110895234698</v>
      </c>
      <c r="AF29" s="177">
        <v>2.3436857225731198</v>
      </c>
      <c r="AG29" s="4">
        <v>8.8083655765402593</v>
      </c>
      <c r="AH29" s="177">
        <v>3.5679771080280198</v>
      </c>
      <c r="AI29" s="4">
        <v>59.269867010850199</v>
      </c>
      <c r="AJ29" s="177">
        <v>1.8382640756244899</v>
      </c>
      <c r="AK29" s="4">
        <v>55.461969272742103</v>
      </c>
      <c r="AL29" s="177">
        <v>1.7611796363449801</v>
      </c>
      <c r="AM29" s="4">
        <v>52.256864239294401</v>
      </c>
      <c r="AN29" s="177">
        <v>3.83685528836173</v>
      </c>
      <c r="AO29" s="4">
        <v>-7.0130027715557901</v>
      </c>
      <c r="AP29" s="177">
        <v>4.26162834216038</v>
      </c>
      <c r="AQ29" s="6"/>
      <c r="AR29" s="6"/>
      <c r="AS29" s="6"/>
      <c r="AT29" s="8"/>
    </row>
    <row r="30" spans="1:46" ht="13" customHeight="1" x14ac:dyDescent="0.35">
      <c r="A30" s="3" t="s">
        <v>370</v>
      </c>
      <c r="B30" s="171">
        <v>2</v>
      </c>
      <c r="C30" s="4">
        <v>59.1714158196122</v>
      </c>
      <c r="D30" s="177">
        <v>0.94913572036594895</v>
      </c>
      <c r="E30" s="4">
        <v>58.778621147500203</v>
      </c>
      <c r="F30" s="177">
        <v>3.5224538571095598</v>
      </c>
      <c r="G30" s="4">
        <v>57.725650158670497</v>
      </c>
      <c r="H30" s="177">
        <v>1.25276626549972</v>
      </c>
      <c r="I30" s="4">
        <v>62.229162390434297</v>
      </c>
      <c r="J30" s="177">
        <v>1.7038309858360401</v>
      </c>
      <c r="K30" s="4">
        <v>3.4505412429341402</v>
      </c>
      <c r="L30" s="177">
        <v>4.1703457099868402</v>
      </c>
      <c r="M30" s="4">
        <v>58.882069899037901</v>
      </c>
      <c r="N30" s="177">
        <v>0.99256031482671503</v>
      </c>
      <c r="O30" s="4">
        <v>63.699762380916397</v>
      </c>
      <c r="P30" s="177">
        <v>3.3284139133099702</v>
      </c>
      <c r="Q30" s="4">
        <v>4.8176924818785398</v>
      </c>
      <c r="R30" s="177">
        <v>3.5001713277696198</v>
      </c>
      <c r="S30" s="4">
        <v>60.8459339557755</v>
      </c>
      <c r="T30" s="177">
        <v>1.14161706060835</v>
      </c>
      <c r="U30" s="4">
        <v>58.060719563078699</v>
      </c>
      <c r="V30" s="177">
        <v>1.82869665864109</v>
      </c>
      <c r="W30" s="4">
        <v>54.232215970889598</v>
      </c>
      <c r="X30" s="177">
        <v>3.7339016299807102</v>
      </c>
      <c r="Y30" s="4">
        <v>-6.6137179848859198</v>
      </c>
      <c r="Z30" s="177">
        <v>3.8685511075688699</v>
      </c>
      <c r="AA30" s="4">
        <v>63.129854779138199</v>
      </c>
      <c r="AB30" s="177">
        <v>3.0323560718686302</v>
      </c>
      <c r="AC30" s="4">
        <v>58.4352590928222</v>
      </c>
      <c r="AD30" s="177">
        <v>1.22518870922108</v>
      </c>
      <c r="AE30" s="4">
        <v>60.081099402079502</v>
      </c>
      <c r="AF30" s="177">
        <v>1.8809615862062901</v>
      </c>
      <c r="AG30" s="4">
        <v>-3.0487553770587899</v>
      </c>
      <c r="AH30" s="177">
        <v>3.6203437215515399</v>
      </c>
      <c r="AI30" s="4">
        <v>60.373230611107097</v>
      </c>
      <c r="AJ30" s="177">
        <v>1.3444402760132801</v>
      </c>
      <c r="AK30" s="4">
        <v>57.794233154784898</v>
      </c>
      <c r="AL30" s="177">
        <v>1.3860193578284901</v>
      </c>
      <c r="AM30" s="4" t="s">
        <v>888</v>
      </c>
      <c r="AN30" s="177" t="s">
        <v>888</v>
      </c>
      <c r="AO30" s="4" t="s">
        <v>888</v>
      </c>
      <c r="AP30" s="177" t="s">
        <v>888</v>
      </c>
      <c r="AQ30" s="6"/>
      <c r="AR30" s="6"/>
      <c r="AS30" s="6"/>
      <c r="AT30" s="8"/>
    </row>
    <row r="31" spans="1:46" ht="13" customHeight="1" x14ac:dyDescent="0.35">
      <c r="A31" s="3" t="s">
        <v>371</v>
      </c>
      <c r="B31" s="171">
        <v>2</v>
      </c>
      <c r="C31" s="4">
        <v>44.888648656191599</v>
      </c>
      <c r="D31" s="177">
        <v>1.1098361644694199</v>
      </c>
      <c r="E31" s="4">
        <v>46.386699651704298</v>
      </c>
      <c r="F31" s="177">
        <v>2.4905990355461198</v>
      </c>
      <c r="G31" s="4">
        <v>44.326627544413697</v>
      </c>
      <c r="H31" s="177">
        <v>1.4848720370751001</v>
      </c>
      <c r="I31" s="4">
        <v>44.8100835874925</v>
      </c>
      <c r="J31" s="177">
        <v>3.24673814363108</v>
      </c>
      <c r="K31" s="4">
        <v>-1.5766160642118101</v>
      </c>
      <c r="L31" s="177">
        <v>4.0874805784359598</v>
      </c>
      <c r="M31" s="4">
        <v>43.1644004662977</v>
      </c>
      <c r="N31" s="177">
        <v>1.18685433570178</v>
      </c>
      <c r="O31" s="4">
        <v>50.865156029027602</v>
      </c>
      <c r="P31" s="177">
        <v>2.79977445276602</v>
      </c>
      <c r="Q31" s="4">
        <v>7.7007555627299098</v>
      </c>
      <c r="R31" s="177">
        <v>3.0394256599872702</v>
      </c>
      <c r="S31" s="4">
        <v>49.164299379703699</v>
      </c>
      <c r="T31" s="177">
        <v>2.2896196144063499</v>
      </c>
      <c r="U31" s="4">
        <v>40.656220471811999</v>
      </c>
      <c r="V31" s="177">
        <v>1.6852287877441099</v>
      </c>
      <c r="W31" s="4">
        <v>44.450378120794198</v>
      </c>
      <c r="X31" s="177">
        <v>1.94550994978408</v>
      </c>
      <c r="Y31" s="4">
        <v>-4.7139212589095099</v>
      </c>
      <c r="Z31" s="177">
        <v>3.0151532943756698</v>
      </c>
      <c r="AA31" s="4">
        <v>52.631056581512603</v>
      </c>
      <c r="AB31" s="177">
        <v>3.7002767604181299</v>
      </c>
      <c r="AC31" s="4">
        <v>44.3971703245764</v>
      </c>
      <c r="AD31" s="177">
        <v>1.3602840289141001</v>
      </c>
      <c r="AE31" s="4">
        <v>39.575813485359703</v>
      </c>
      <c r="AF31" s="177">
        <v>2.6537778089043602</v>
      </c>
      <c r="AG31" s="4">
        <v>-13.0552430961529</v>
      </c>
      <c r="AH31" s="177">
        <v>4.5160640982623601</v>
      </c>
      <c r="AI31" s="4">
        <v>49.696614383478298</v>
      </c>
      <c r="AJ31" s="177">
        <v>2.45487914949577</v>
      </c>
      <c r="AK31" s="4">
        <v>42.632762251557097</v>
      </c>
      <c r="AL31" s="177">
        <v>1.4557553073998599</v>
      </c>
      <c r="AM31" s="4">
        <v>42.560075489832997</v>
      </c>
      <c r="AN31" s="177">
        <v>2.8481509129858198</v>
      </c>
      <c r="AO31" s="4">
        <v>-7.1365388936452199</v>
      </c>
      <c r="AP31" s="177">
        <v>3.7004627462685602</v>
      </c>
      <c r="AQ31" s="6"/>
      <c r="AR31" s="6"/>
      <c r="AS31" s="6"/>
      <c r="AT31" s="8"/>
    </row>
    <row r="32" spans="1:46" ht="13" customHeight="1" x14ac:dyDescent="0.35">
      <c r="A32" s="3" t="s">
        <v>372</v>
      </c>
      <c r="B32" s="171">
        <v>2</v>
      </c>
      <c r="C32" s="4">
        <v>83.358171212149898</v>
      </c>
      <c r="D32" s="177">
        <v>1.04164914406497</v>
      </c>
      <c r="E32" s="4">
        <v>84.122523406223607</v>
      </c>
      <c r="F32" s="177">
        <v>1.69929625493459</v>
      </c>
      <c r="G32" s="4">
        <v>84.960715622641402</v>
      </c>
      <c r="H32" s="177">
        <v>1.2714634946758501</v>
      </c>
      <c r="I32" s="4">
        <v>82.685458005580301</v>
      </c>
      <c r="J32" s="177">
        <v>1.54884735723876</v>
      </c>
      <c r="K32" s="4">
        <v>-1.4370654006432599</v>
      </c>
      <c r="L32" s="177">
        <v>2.1249130237444902</v>
      </c>
      <c r="M32" s="4">
        <v>82.911749170189097</v>
      </c>
      <c r="N32" s="177">
        <v>0.92760322314135502</v>
      </c>
      <c r="O32" s="4">
        <v>88.098947679498494</v>
      </c>
      <c r="P32" s="177">
        <v>1.80904890860297</v>
      </c>
      <c r="Q32" s="4">
        <v>5.1871985093094004</v>
      </c>
      <c r="R32" s="177">
        <v>1.90910194744219</v>
      </c>
      <c r="S32" s="4">
        <v>83.923368920215793</v>
      </c>
      <c r="T32" s="177">
        <v>1.0802866097924899</v>
      </c>
      <c r="U32" s="4">
        <v>83.982655418494502</v>
      </c>
      <c r="V32" s="177">
        <v>1.775531879748</v>
      </c>
      <c r="W32" s="4">
        <v>84.721948747212295</v>
      </c>
      <c r="X32" s="177">
        <v>2.6124140433465901</v>
      </c>
      <c r="Y32" s="4">
        <v>0.79857982699655805</v>
      </c>
      <c r="Z32" s="177">
        <v>2.8532210418180002</v>
      </c>
      <c r="AA32" s="4">
        <v>86.055187404040097</v>
      </c>
      <c r="AB32" s="177">
        <v>0.96013763025186405</v>
      </c>
      <c r="AC32" s="4">
        <v>82.429370489007894</v>
      </c>
      <c r="AD32" s="177">
        <v>1.49421327256289</v>
      </c>
      <c r="AE32" s="4">
        <v>75.344628469851997</v>
      </c>
      <c r="AF32" s="177">
        <v>2.8794534692079798</v>
      </c>
      <c r="AG32" s="4">
        <v>-10.710558934188199</v>
      </c>
      <c r="AH32" s="177">
        <v>2.9121795097349201</v>
      </c>
      <c r="AI32" s="4">
        <v>84.346941557368694</v>
      </c>
      <c r="AJ32" s="177">
        <v>1.0169901262321599</v>
      </c>
      <c r="AK32" s="4">
        <v>82.610457007808193</v>
      </c>
      <c r="AL32" s="177">
        <v>1.55186428891148</v>
      </c>
      <c r="AM32" s="4" t="s">
        <v>888</v>
      </c>
      <c r="AN32" s="177" t="s">
        <v>888</v>
      </c>
      <c r="AO32" s="4" t="s">
        <v>888</v>
      </c>
      <c r="AP32" s="177" t="s">
        <v>888</v>
      </c>
      <c r="AQ32" s="6"/>
      <c r="AR32" s="6"/>
      <c r="AS32" s="6"/>
      <c r="AT32" s="8"/>
    </row>
    <row r="33" spans="1:46" ht="13" customHeight="1" x14ac:dyDescent="0.35">
      <c r="A33" s="3" t="s">
        <v>373</v>
      </c>
      <c r="B33" s="171">
        <v>2</v>
      </c>
      <c r="C33" s="4">
        <v>68.310517506420894</v>
      </c>
      <c r="D33" s="177">
        <v>1.2048271858664601</v>
      </c>
      <c r="E33" s="4">
        <v>66.453554133411302</v>
      </c>
      <c r="F33" s="177">
        <v>2.19995094388806</v>
      </c>
      <c r="G33" s="4">
        <v>71.421844420035697</v>
      </c>
      <c r="H33" s="177">
        <v>1.7317870296029101</v>
      </c>
      <c r="I33" s="4">
        <v>63.225084249500703</v>
      </c>
      <c r="J33" s="177">
        <v>5.01734680070434</v>
      </c>
      <c r="K33" s="4">
        <v>-3.2284698839105999</v>
      </c>
      <c r="L33" s="177">
        <v>5.6627229311746197</v>
      </c>
      <c r="M33" s="4">
        <v>68.959386383366393</v>
      </c>
      <c r="N33" s="177">
        <v>1.3716827116805901</v>
      </c>
      <c r="O33" s="4" t="s">
        <v>888</v>
      </c>
      <c r="P33" s="177" t="s">
        <v>888</v>
      </c>
      <c r="Q33" s="4" t="s">
        <v>888</v>
      </c>
      <c r="R33" s="177" t="s">
        <v>888</v>
      </c>
      <c r="S33" s="4">
        <v>69.724079789819996</v>
      </c>
      <c r="T33" s="177">
        <v>1.81221736584089</v>
      </c>
      <c r="U33" s="4">
        <v>68.570582957126007</v>
      </c>
      <c r="V33" s="177">
        <v>2.4025892387064798</v>
      </c>
      <c r="W33" s="4" t="s">
        <v>888</v>
      </c>
      <c r="X33" s="177" t="s">
        <v>888</v>
      </c>
      <c r="Y33" s="4" t="s">
        <v>888</v>
      </c>
      <c r="Z33" s="177" t="s">
        <v>888</v>
      </c>
      <c r="AA33" s="4">
        <v>76.231883865821601</v>
      </c>
      <c r="AB33" s="177">
        <v>4.7589300031219004</v>
      </c>
      <c r="AC33" s="4">
        <v>70.281069482503</v>
      </c>
      <c r="AD33" s="177">
        <v>1.76140912810185</v>
      </c>
      <c r="AE33" s="4">
        <v>66.851000280151496</v>
      </c>
      <c r="AF33" s="177">
        <v>2.3365744846765</v>
      </c>
      <c r="AG33" s="4">
        <v>-9.3808835856701194</v>
      </c>
      <c r="AH33" s="177">
        <v>4.7663861537079901</v>
      </c>
      <c r="AI33" s="4">
        <v>69.305599487946395</v>
      </c>
      <c r="AJ33" s="177">
        <v>2.3315002396197699</v>
      </c>
      <c r="AK33" s="4">
        <v>70.494442764980505</v>
      </c>
      <c r="AL33" s="177">
        <v>2.01496592516615</v>
      </c>
      <c r="AM33" s="4">
        <v>65.695584597450605</v>
      </c>
      <c r="AN33" s="177">
        <v>3.1306998410097702</v>
      </c>
      <c r="AO33" s="4">
        <v>-3.61001489049583</v>
      </c>
      <c r="AP33" s="177">
        <v>3.6602791495762199</v>
      </c>
      <c r="AQ33" s="6"/>
      <c r="AR33" s="6"/>
      <c r="AS33" s="6"/>
      <c r="AT33" s="8"/>
    </row>
    <row r="34" spans="1:46" ht="13" customHeight="1" x14ac:dyDescent="0.35">
      <c r="A34" s="3" t="s">
        <v>374</v>
      </c>
      <c r="B34" s="171">
        <v>2</v>
      </c>
      <c r="C34" s="4">
        <v>66.813065450221302</v>
      </c>
      <c r="D34" s="177">
        <v>1.2529642584778</v>
      </c>
      <c r="E34" s="4">
        <v>59.867545794397998</v>
      </c>
      <c r="F34" s="177">
        <v>4.1116177260314597</v>
      </c>
      <c r="G34" s="4">
        <v>70.348618129975193</v>
      </c>
      <c r="H34" s="177">
        <v>1.3778347161995701</v>
      </c>
      <c r="I34" s="4">
        <v>62.901171485058299</v>
      </c>
      <c r="J34" s="177">
        <v>3.1951908670618101</v>
      </c>
      <c r="K34" s="4">
        <v>3.0336256906603198</v>
      </c>
      <c r="L34" s="177">
        <v>5.2132519079108102</v>
      </c>
      <c r="M34" s="4">
        <v>67.051708518761998</v>
      </c>
      <c r="N34" s="177">
        <v>1.3453157458898</v>
      </c>
      <c r="O34" s="4" t="s">
        <v>888</v>
      </c>
      <c r="P34" s="177" t="s">
        <v>888</v>
      </c>
      <c r="Q34" s="4" t="s">
        <v>888</v>
      </c>
      <c r="R34" s="177" t="s">
        <v>888</v>
      </c>
      <c r="S34" s="4">
        <v>63.717723296441498</v>
      </c>
      <c r="T34" s="177">
        <v>2.0119726242110101</v>
      </c>
      <c r="U34" s="4">
        <v>67.4977450537083</v>
      </c>
      <c r="V34" s="177">
        <v>2.0561624628292798</v>
      </c>
      <c r="W34" s="4">
        <v>69.337576191316501</v>
      </c>
      <c r="X34" s="177">
        <v>3.6042422348559802</v>
      </c>
      <c r="Y34" s="4">
        <v>5.61985289487499</v>
      </c>
      <c r="Z34" s="177">
        <v>4.2312209431071404</v>
      </c>
      <c r="AA34" s="4">
        <v>69.119488582155796</v>
      </c>
      <c r="AB34" s="177">
        <v>3.0568895320248002</v>
      </c>
      <c r="AC34" s="4">
        <v>63.520345208214998</v>
      </c>
      <c r="AD34" s="177">
        <v>2.07031381493745</v>
      </c>
      <c r="AE34" s="4">
        <v>71.835613957938804</v>
      </c>
      <c r="AF34" s="177">
        <v>2.3626773870101498</v>
      </c>
      <c r="AG34" s="4">
        <v>2.7161253757830099</v>
      </c>
      <c r="AH34" s="177">
        <v>4.1208668928372703</v>
      </c>
      <c r="AI34" s="4">
        <v>69.2070342009401</v>
      </c>
      <c r="AJ34" s="177">
        <v>2.4242991457073702</v>
      </c>
      <c r="AK34" s="4">
        <v>64.1819149274598</v>
      </c>
      <c r="AL34" s="177">
        <v>1.77359249147787</v>
      </c>
      <c r="AM34" s="4" t="s">
        <v>888</v>
      </c>
      <c r="AN34" s="177" t="s">
        <v>888</v>
      </c>
      <c r="AO34" s="4" t="s">
        <v>888</v>
      </c>
      <c r="AP34" s="177" t="s">
        <v>888</v>
      </c>
      <c r="AQ34" s="6"/>
      <c r="AR34" s="6"/>
      <c r="AS34" s="6"/>
      <c r="AT34" s="8"/>
    </row>
    <row r="35" spans="1:46" ht="13" customHeight="1" x14ac:dyDescent="0.35">
      <c r="A35" s="3" t="s">
        <v>375</v>
      </c>
      <c r="B35" s="171">
        <v>2</v>
      </c>
      <c r="C35" s="4">
        <v>81.731835692134396</v>
      </c>
      <c r="D35" s="177">
        <v>0.72451539709162704</v>
      </c>
      <c r="E35" s="4">
        <v>79.745671020242</v>
      </c>
      <c r="F35" s="177">
        <v>2.2241340296917298</v>
      </c>
      <c r="G35" s="4">
        <v>82.621297116456901</v>
      </c>
      <c r="H35" s="177">
        <v>0.80775379248997803</v>
      </c>
      <c r="I35" s="4">
        <v>81.112010972059494</v>
      </c>
      <c r="J35" s="177">
        <v>1.81753219693942</v>
      </c>
      <c r="K35" s="4">
        <v>1.3663399518174799</v>
      </c>
      <c r="L35" s="177">
        <v>2.8556515494275798</v>
      </c>
      <c r="M35" s="4">
        <v>82.112339757161706</v>
      </c>
      <c r="N35" s="177">
        <v>0.73016958993439596</v>
      </c>
      <c r="O35" s="4" t="s">
        <v>888</v>
      </c>
      <c r="P35" s="177" t="s">
        <v>888</v>
      </c>
      <c r="Q35" s="4" t="s">
        <v>888</v>
      </c>
      <c r="R35" s="177" t="s">
        <v>888</v>
      </c>
      <c r="S35" s="4">
        <v>80.744732212322404</v>
      </c>
      <c r="T35" s="177">
        <v>0.89799612479171198</v>
      </c>
      <c r="U35" s="4">
        <v>85.177335058120605</v>
      </c>
      <c r="V35" s="177">
        <v>1.5188875204880901</v>
      </c>
      <c r="W35" s="4">
        <v>80.691439901034201</v>
      </c>
      <c r="X35" s="177">
        <v>2.8196639720378802</v>
      </c>
      <c r="Y35" s="4">
        <v>-5.3292311288231503E-2</v>
      </c>
      <c r="Z35" s="177">
        <v>2.9236243129435699</v>
      </c>
      <c r="AA35" s="4">
        <v>89.289426055281893</v>
      </c>
      <c r="AB35" s="177">
        <v>1.8854604450891199</v>
      </c>
      <c r="AC35" s="4">
        <v>81.575319671177198</v>
      </c>
      <c r="AD35" s="177">
        <v>0.769374154477379</v>
      </c>
      <c r="AE35" s="4">
        <v>80.351643135976602</v>
      </c>
      <c r="AF35" s="177">
        <v>2.2468808208503899</v>
      </c>
      <c r="AG35" s="4">
        <v>-8.9377829193052793</v>
      </c>
      <c r="AH35" s="177">
        <v>2.8632025099247</v>
      </c>
      <c r="AI35" s="4">
        <v>82.816254853425804</v>
      </c>
      <c r="AJ35" s="177">
        <v>1.36544713858863</v>
      </c>
      <c r="AK35" s="4">
        <v>80.594255357129796</v>
      </c>
      <c r="AL35" s="177">
        <v>0.95173777311039498</v>
      </c>
      <c r="AM35" s="4">
        <v>85.164264990148098</v>
      </c>
      <c r="AN35" s="177">
        <v>2.1423581035872901</v>
      </c>
      <c r="AO35" s="4">
        <v>2.3480101367223098</v>
      </c>
      <c r="AP35" s="177">
        <v>2.53842804896406</v>
      </c>
      <c r="AQ35" s="6"/>
      <c r="AR35" s="6"/>
      <c r="AS35" s="6"/>
      <c r="AT35" s="8"/>
    </row>
    <row r="36" spans="1:46" ht="13" customHeight="1" x14ac:dyDescent="0.35">
      <c r="A36" s="3" t="s">
        <v>376</v>
      </c>
      <c r="B36" s="171">
        <v>2</v>
      </c>
      <c r="C36" s="4">
        <v>45.933222098652998</v>
      </c>
      <c r="D36" s="177">
        <v>1.03152759300759</v>
      </c>
      <c r="E36" s="4" t="s">
        <v>888</v>
      </c>
      <c r="F36" s="177" t="s">
        <v>888</v>
      </c>
      <c r="G36" s="4">
        <v>46.534941382439499</v>
      </c>
      <c r="H36" s="177">
        <v>1.4607569670043099</v>
      </c>
      <c r="I36" s="4">
        <v>45.842876452859898</v>
      </c>
      <c r="J36" s="177">
        <v>1.3245594030630801</v>
      </c>
      <c r="K36" s="4" t="s">
        <v>888</v>
      </c>
      <c r="L36" s="177" t="s">
        <v>888</v>
      </c>
      <c r="M36" s="4">
        <v>44.962654250192301</v>
      </c>
      <c r="N36" s="177">
        <v>1.02545822052694</v>
      </c>
      <c r="O36" s="4">
        <v>55.6332293879491</v>
      </c>
      <c r="P36" s="177">
        <v>4.2387641095513704</v>
      </c>
      <c r="Q36" s="4">
        <v>10.670575137756799</v>
      </c>
      <c r="R36" s="177">
        <v>4.3257711256242697</v>
      </c>
      <c r="S36" s="4">
        <v>45.529838603861201</v>
      </c>
      <c r="T36" s="177">
        <v>1.2263140833327799</v>
      </c>
      <c r="U36" s="4">
        <v>47.231450556713803</v>
      </c>
      <c r="V36" s="177">
        <v>2.14356549339215</v>
      </c>
      <c r="W36" s="4">
        <v>47.905454890918499</v>
      </c>
      <c r="X36" s="177">
        <v>5.1049332311975597</v>
      </c>
      <c r="Y36" s="4">
        <v>2.37561628705738</v>
      </c>
      <c r="Z36" s="177">
        <v>5.29781669745448</v>
      </c>
      <c r="AA36" s="4">
        <v>46.566245510665098</v>
      </c>
      <c r="AB36" s="177">
        <v>1.6955378005020001</v>
      </c>
      <c r="AC36" s="4">
        <v>44.970909782633797</v>
      </c>
      <c r="AD36" s="177">
        <v>1.4000867370327701</v>
      </c>
      <c r="AE36" s="4" t="s">
        <v>888</v>
      </c>
      <c r="AF36" s="177" t="s">
        <v>888</v>
      </c>
      <c r="AG36" s="4" t="s">
        <v>888</v>
      </c>
      <c r="AH36" s="177" t="s">
        <v>888</v>
      </c>
      <c r="AI36" s="4">
        <v>45.644104050541003</v>
      </c>
      <c r="AJ36" s="177">
        <v>1.25147182974562</v>
      </c>
      <c r="AK36" s="4">
        <v>46.606114702833104</v>
      </c>
      <c r="AL36" s="177">
        <v>2.0612879864783098</v>
      </c>
      <c r="AM36" s="4" t="s">
        <v>888</v>
      </c>
      <c r="AN36" s="177" t="s">
        <v>888</v>
      </c>
      <c r="AO36" s="4" t="s">
        <v>888</v>
      </c>
      <c r="AP36" s="177" t="s">
        <v>888</v>
      </c>
      <c r="AQ36" s="6"/>
      <c r="AR36" s="6"/>
      <c r="AS36" s="6"/>
      <c r="AT36" s="8"/>
    </row>
    <row r="37" spans="1:46" ht="13" customHeight="1" x14ac:dyDescent="0.35">
      <c r="A37" s="3" t="s">
        <v>377</v>
      </c>
      <c r="B37" s="171">
        <v>2</v>
      </c>
      <c r="C37" s="4">
        <v>75.116334905453797</v>
      </c>
      <c r="D37" s="177">
        <v>0.80714848442888598</v>
      </c>
      <c r="E37" s="4">
        <v>72.931068519022702</v>
      </c>
      <c r="F37" s="177">
        <v>1.4899944846956601</v>
      </c>
      <c r="G37" s="4">
        <v>73.372567542102203</v>
      </c>
      <c r="H37" s="177">
        <v>1.3773952179335101</v>
      </c>
      <c r="I37" s="4">
        <v>80.600211694172401</v>
      </c>
      <c r="J37" s="177">
        <v>1.2238542975848199</v>
      </c>
      <c r="K37" s="4">
        <v>7.6691431751497401</v>
      </c>
      <c r="L37" s="177">
        <v>1.9032993722256599</v>
      </c>
      <c r="M37" s="4">
        <v>74.916667588233807</v>
      </c>
      <c r="N37" s="177">
        <v>0.85496368387279897</v>
      </c>
      <c r="O37" s="4">
        <v>81.304514105266406</v>
      </c>
      <c r="P37" s="177">
        <v>1.9581243182180601</v>
      </c>
      <c r="Q37" s="4">
        <v>6.3878465170325596</v>
      </c>
      <c r="R37" s="177">
        <v>2.1740548264456301</v>
      </c>
      <c r="S37" s="4">
        <v>76.083123720444405</v>
      </c>
      <c r="T37" s="177">
        <v>1.02503305753775</v>
      </c>
      <c r="U37" s="4">
        <v>74.356314782462405</v>
      </c>
      <c r="V37" s="177">
        <v>1.4530230348231901</v>
      </c>
      <c r="W37" s="4">
        <v>71.069558669408906</v>
      </c>
      <c r="X37" s="177">
        <v>3.0541400800759599</v>
      </c>
      <c r="Y37" s="4">
        <v>-5.0135650510355401</v>
      </c>
      <c r="Z37" s="177">
        <v>3.19545713954553</v>
      </c>
      <c r="AA37" s="4">
        <v>75.151115407590396</v>
      </c>
      <c r="AB37" s="177">
        <v>0.94648228819985802</v>
      </c>
      <c r="AC37" s="4">
        <v>75.962498106490997</v>
      </c>
      <c r="AD37" s="177">
        <v>1.91330918045166</v>
      </c>
      <c r="AE37" s="4">
        <v>70.248941798367696</v>
      </c>
      <c r="AF37" s="177">
        <v>2.6629083422728002</v>
      </c>
      <c r="AG37" s="4">
        <v>-4.9021736092226904</v>
      </c>
      <c r="AH37" s="177">
        <v>2.78562254708052</v>
      </c>
      <c r="AI37" s="4">
        <v>75.035011962379599</v>
      </c>
      <c r="AJ37" s="177">
        <v>0.85070579060783402</v>
      </c>
      <c r="AK37" s="4">
        <v>73.108034064672694</v>
      </c>
      <c r="AL37" s="177">
        <v>2.8899108501152799</v>
      </c>
      <c r="AM37" s="4">
        <v>78.869590644774803</v>
      </c>
      <c r="AN37" s="177">
        <v>3.7573022452438898</v>
      </c>
      <c r="AO37" s="4">
        <v>3.8345786823952199</v>
      </c>
      <c r="AP37" s="177">
        <v>3.8503231567712199</v>
      </c>
      <c r="AQ37" s="6"/>
      <c r="AR37" s="6"/>
      <c r="AS37" s="6"/>
      <c r="AT37" s="8"/>
    </row>
    <row r="38" spans="1:46" ht="13" customHeight="1" x14ac:dyDescent="0.35">
      <c r="A38" s="3" t="s">
        <v>378</v>
      </c>
      <c r="B38" s="171">
        <v>2</v>
      </c>
      <c r="C38" s="4">
        <v>66.184409442213195</v>
      </c>
      <c r="D38" s="177">
        <v>1.03086430413986</v>
      </c>
      <c r="E38" s="4" t="s">
        <v>888</v>
      </c>
      <c r="F38" s="177" t="s">
        <v>888</v>
      </c>
      <c r="G38" s="4">
        <v>62.751481458405998</v>
      </c>
      <c r="H38" s="177">
        <v>2.1783430340635599</v>
      </c>
      <c r="I38" s="4">
        <v>66.482179686310104</v>
      </c>
      <c r="J38" s="177">
        <v>1.2326870588408501</v>
      </c>
      <c r="K38" s="4" t="s">
        <v>888</v>
      </c>
      <c r="L38" s="177" t="s">
        <v>888</v>
      </c>
      <c r="M38" s="4">
        <v>65.122824931193307</v>
      </c>
      <c r="N38" s="177">
        <v>1.1572639565096601</v>
      </c>
      <c r="O38" s="4">
        <v>73.032413845132098</v>
      </c>
      <c r="P38" s="177">
        <v>2.9180687305902002</v>
      </c>
      <c r="Q38" s="4">
        <v>7.9095889139388298</v>
      </c>
      <c r="R38" s="177">
        <v>3.1363373081540402</v>
      </c>
      <c r="S38" s="4">
        <v>66.401665866207097</v>
      </c>
      <c r="T38" s="177">
        <v>1.3270031415389201</v>
      </c>
      <c r="U38" s="4">
        <v>65.716491363380399</v>
      </c>
      <c r="V38" s="177">
        <v>1.6984120534885201</v>
      </c>
      <c r="W38" s="4" t="s">
        <v>888</v>
      </c>
      <c r="X38" s="177" t="s">
        <v>888</v>
      </c>
      <c r="Y38" s="4" t="s">
        <v>888</v>
      </c>
      <c r="Z38" s="177" t="s">
        <v>888</v>
      </c>
      <c r="AA38" s="4">
        <v>66.095984273426794</v>
      </c>
      <c r="AB38" s="177">
        <v>1.2960234246586</v>
      </c>
      <c r="AC38" s="4">
        <v>65.891847919715502</v>
      </c>
      <c r="AD38" s="177">
        <v>1.8882881473984801</v>
      </c>
      <c r="AE38" s="4" t="s">
        <v>888</v>
      </c>
      <c r="AF38" s="177" t="s">
        <v>888</v>
      </c>
      <c r="AG38" s="4" t="s">
        <v>888</v>
      </c>
      <c r="AH38" s="177" t="s">
        <v>888</v>
      </c>
      <c r="AI38" s="4">
        <v>66.495544448512305</v>
      </c>
      <c r="AJ38" s="177">
        <v>1.07799528405284</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84.314353627672801</v>
      </c>
      <c r="D39" s="177">
        <v>0.87903693737803501</v>
      </c>
      <c r="E39" s="4">
        <v>84.597251711034701</v>
      </c>
      <c r="F39" s="177">
        <v>1.23870631313004</v>
      </c>
      <c r="G39" s="4">
        <v>84.271302216888202</v>
      </c>
      <c r="H39" s="177">
        <v>1.4462993546074201</v>
      </c>
      <c r="I39" s="4">
        <v>85.047205080370006</v>
      </c>
      <c r="J39" s="177">
        <v>2.1109613100848099</v>
      </c>
      <c r="K39" s="4">
        <v>0.44995336933529001</v>
      </c>
      <c r="L39" s="177">
        <v>2.3857571964657698</v>
      </c>
      <c r="M39" s="4">
        <v>83.868408386792893</v>
      </c>
      <c r="N39" s="177">
        <v>0.91676704389744301</v>
      </c>
      <c r="O39" s="4" t="s">
        <v>888</v>
      </c>
      <c r="P39" s="177" t="s">
        <v>888</v>
      </c>
      <c r="Q39" s="4" t="s">
        <v>888</v>
      </c>
      <c r="R39" s="177" t="s">
        <v>888</v>
      </c>
      <c r="S39" s="4">
        <v>85.218624048412806</v>
      </c>
      <c r="T39" s="177">
        <v>0.91589133401016898</v>
      </c>
      <c r="U39" s="4">
        <v>82.257436653152297</v>
      </c>
      <c r="V39" s="177">
        <v>2.1829178449277502</v>
      </c>
      <c r="W39" s="4">
        <v>80.020981814148598</v>
      </c>
      <c r="X39" s="177">
        <v>4.9596342082690397</v>
      </c>
      <c r="Y39" s="4">
        <v>-5.1976422342642099</v>
      </c>
      <c r="Z39" s="177">
        <v>4.9467341731024099</v>
      </c>
      <c r="AA39" s="4">
        <v>84.946952277039799</v>
      </c>
      <c r="AB39" s="177">
        <v>1.17321756988667</v>
      </c>
      <c r="AC39" s="4">
        <v>84.373687680734903</v>
      </c>
      <c r="AD39" s="177">
        <v>1.39615585400039</v>
      </c>
      <c r="AE39" s="4">
        <v>80.750189986196702</v>
      </c>
      <c r="AF39" s="177">
        <v>4.4419452566536002</v>
      </c>
      <c r="AG39" s="4">
        <v>-4.1967622908431297</v>
      </c>
      <c r="AH39" s="177">
        <v>4.5761833892125896</v>
      </c>
      <c r="AI39" s="4">
        <v>84.886239487177804</v>
      </c>
      <c r="AJ39" s="177">
        <v>0.89471086607601602</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85.730815870525205</v>
      </c>
      <c r="D40" s="177">
        <v>0.71287577706073102</v>
      </c>
      <c r="E40" s="4">
        <v>86.2336734421676</v>
      </c>
      <c r="F40" s="177">
        <v>1.4759640345823899</v>
      </c>
      <c r="G40" s="4">
        <v>87.544430622998604</v>
      </c>
      <c r="H40" s="177">
        <v>0.82374731808300505</v>
      </c>
      <c r="I40" s="4">
        <v>82.464728979222102</v>
      </c>
      <c r="J40" s="177">
        <v>1.7103026246668001</v>
      </c>
      <c r="K40" s="4">
        <v>-3.76894446294548</v>
      </c>
      <c r="L40" s="177">
        <v>2.2952475060247202</v>
      </c>
      <c r="M40" s="4">
        <v>86.210753347519301</v>
      </c>
      <c r="N40" s="177">
        <v>0.61914763290848995</v>
      </c>
      <c r="O40" s="4" t="s">
        <v>888</v>
      </c>
      <c r="P40" s="177" t="s">
        <v>888</v>
      </c>
      <c r="Q40" s="4" t="s">
        <v>888</v>
      </c>
      <c r="R40" s="177" t="s">
        <v>888</v>
      </c>
      <c r="S40" s="4">
        <v>86.338634496781296</v>
      </c>
      <c r="T40" s="177">
        <v>0.833625148305008</v>
      </c>
      <c r="U40" s="4">
        <v>84.724822369658099</v>
      </c>
      <c r="V40" s="177">
        <v>1.3932151289743799</v>
      </c>
      <c r="W40" s="4" t="s">
        <v>888</v>
      </c>
      <c r="X40" s="177" t="s">
        <v>888</v>
      </c>
      <c r="Y40" s="4" t="s">
        <v>888</v>
      </c>
      <c r="Z40" s="177" t="s">
        <v>888</v>
      </c>
      <c r="AA40" s="4">
        <v>86.128735830857195</v>
      </c>
      <c r="AB40" s="177">
        <v>1.5968775534939299</v>
      </c>
      <c r="AC40" s="4">
        <v>85.689529202436105</v>
      </c>
      <c r="AD40" s="177">
        <v>0.94565533798594603</v>
      </c>
      <c r="AE40" s="4">
        <v>85.756760770375493</v>
      </c>
      <c r="AF40" s="177">
        <v>1.23882433730899</v>
      </c>
      <c r="AG40" s="4">
        <v>-0.37197506048168799</v>
      </c>
      <c r="AH40" s="177">
        <v>1.9764757364618399</v>
      </c>
      <c r="AI40" s="4">
        <v>86.587763736708098</v>
      </c>
      <c r="AJ40" s="177">
        <v>0.79885464296734099</v>
      </c>
      <c r="AK40" s="4">
        <v>84.278316685764196</v>
      </c>
      <c r="AL40" s="177">
        <v>1.8880284829734</v>
      </c>
      <c r="AM40" s="4" t="s">
        <v>888</v>
      </c>
      <c r="AN40" s="177" t="s">
        <v>888</v>
      </c>
      <c r="AO40" s="4" t="s">
        <v>888</v>
      </c>
      <c r="AP40" s="177" t="s">
        <v>888</v>
      </c>
      <c r="AQ40" s="6"/>
      <c r="AR40" s="6"/>
      <c r="AS40" s="6"/>
      <c r="AT40" s="8"/>
    </row>
    <row r="41" spans="1:46" ht="13" customHeight="1" x14ac:dyDescent="0.35">
      <c r="A41" s="3" t="s">
        <v>381</v>
      </c>
      <c r="B41" s="171">
        <v>2</v>
      </c>
      <c r="C41" s="4">
        <v>82.542333573485095</v>
      </c>
      <c r="D41" s="177">
        <v>0.70186308840090605</v>
      </c>
      <c r="E41" s="4">
        <v>84.360917353844201</v>
      </c>
      <c r="F41" s="177">
        <v>1.4971694990475599</v>
      </c>
      <c r="G41" s="4">
        <v>83.490264190152502</v>
      </c>
      <c r="H41" s="177">
        <v>1.1596438227266399</v>
      </c>
      <c r="I41" s="4">
        <v>80.715475254756299</v>
      </c>
      <c r="J41" s="177">
        <v>1.0192319553204501</v>
      </c>
      <c r="K41" s="4">
        <v>-3.6454420990879002</v>
      </c>
      <c r="L41" s="177">
        <v>1.84632110204343</v>
      </c>
      <c r="M41" s="4">
        <v>82.586583462818297</v>
      </c>
      <c r="N41" s="177">
        <v>0.70022787986129797</v>
      </c>
      <c r="O41" s="4" t="s">
        <v>888</v>
      </c>
      <c r="P41" s="177" t="s">
        <v>888</v>
      </c>
      <c r="Q41" s="4" t="s">
        <v>888</v>
      </c>
      <c r="R41" s="177" t="s">
        <v>888</v>
      </c>
      <c r="S41" s="4">
        <v>82.729080136624404</v>
      </c>
      <c r="T41" s="177">
        <v>0.78535085713698505</v>
      </c>
      <c r="U41" s="4">
        <v>81.168289896011203</v>
      </c>
      <c r="V41" s="177">
        <v>1.6626125928427</v>
      </c>
      <c r="W41" s="4">
        <v>85.349219079375104</v>
      </c>
      <c r="X41" s="177">
        <v>1.68460152363588</v>
      </c>
      <c r="Y41" s="4">
        <v>2.6201389427506401</v>
      </c>
      <c r="Z41" s="177">
        <v>1.8599818628709801</v>
      </c>
      <c r="AA41" s="4">
        <v>82.325482081904298</v>
      </c>
      <c r="AB41" s="177">
        <v>1.1735055864135999</v>
      </c>
      <c r="AC41" s="4">
        <v>82.741424774783596</v>
      </c>
      <c r="AD41" s="177">
        <v>0.900763811580364</v>
      </c>
      <c r="AE41" s="4" t="s">
        <v>888</v>
      </c>
      <c r="AF41" s="177" t="s">
        <v>888</v>
      </c>
      <c r="AG41" s="4" t="s">
        <v>888</v>
      </c>
      <c r="AH41" s="177" t="s">
        <v>888</v>
      </c>
      <c r="AI41" s="4">
        <v>82.588238932845499</v>
      </c>
      <c r="AJ41" s="177">
        <v>0.86321917886851096</v>
      </c>
      <c r="AK41" s="4">
        <v>82.539291098620097</v>
      </c>
      <c r="AL41" s="177">
        <v>1.0696512884572</v>
      </c>
      <c r="AM41" s="4" t="s">
        <v>888</v>
      </c>
      <c r="AN41" s="177" t="s">
        <v>888</v>
      </c>
      <c r="AO41" s="4" t="s">
        <v>888</v>
      </c>
      <c r="AP41" s="177" t="s">
        <v>888</v>
      </c>
      <c r="AQ41" s="6"/>
      <c r="AR41" s="6"/>
      <c r="AS41" s="6"/>
      <c r="AT41" s="8"/>
    </row>
    <row r="42" spans="1:46" ht="13" customHeight="1" x14ac:dyDescent="0.35">
      <c r="A42" s="3" t="s">
        <v>382</v>
      </c>
      <c r="B42" s="171">
        <v>2</v>
      </c>
      <c r="C42" s="4">
        <v>72.745485991619304</v>
      </c>
      <c r="D42" s="177">
        <v>0.93506392689821904</v>
      </c>
      <c r="E42" s="4" t="s">
        <v>888</v>
      </c>
      <c r="F42" s="177" t="s">
        <v>888</v>
      </c>
      <c r="G42" s="4">
        <v>72.353120930152102</v>
      </c>
      <c r="H42" s="177">
        <v>0.99529821705476695</v>
      </c>
      <c r="I42" s="4" t="s">
        <v>431</v>
      </c>
      <c r="J42" s="177" t="s">
        <v>431</v>
      </c>
      <c r="K42" s="4" t="s">
        <v>431</v>
      </c>
      <c r="L42" s="177" t="s">
        <v>431</v>
      </c>
      <c r="M42" s="4">
        <v>72.5478043066921</v>
      </c>
      <c r="N42" s="177">
        <v>1.2871150819647299</v>
      </c>
      <c r="O42" s="4">
        <v>72.185262433042496</v>
      </c>
      <c r="P42" s="177">
        <v>1.39608162230629</v>
      </c>
      <c r="Q42" s="4">
        <v>-0.36254187364966101</v>
      </c>
      <c r="R42" s="177">
        <v>1.82029216810855</v>
      </c>
      <c r="S42" s="4">
        <v>73.306983534097895</v>
      </c>
      <c r="T42" s="177">
        <v>1.2327642430149099</v>
      </c>
      <c r="U42" s="4">
        <v>69.268287987301605</v>
      </c>
      <c r="V42" s="177">
        <v>1.59895139798953</v>
      </c>
      <c r="W42" s="4" t="s">
        <v>888</v>
      </c>
      <c r="X42" s="177" t="s">
        <v>888</v>
      </c>
      <c r="Y42" s="4" t="s">
        <v>888</v>
      </c>
      <c r="Z42" s="177" t="s">
        <v>888</v>
      </c>
      <c r="AA42" s="4">
        <v>70.357592532087594</v>
      </c>
      <c r="AB42" s="177">
        <v>2.3257880046115198</v>
      </c>
      <c r="AC42" s="4">
        <v>72.9632629436353</v>
      </c>
      <c r="AD42" s="177">
        <v>1.2358033691842101</v>
      </c>
      <c r="AE42" s="4" t="s">
        <v>888</v>
      </c>
      <c r="AF42" s="177" t="s">
        <v>888</v>
      </c>
      <c r="AG42" s="4" t="s">
        <v>888</v>
      </c>
      <c r="AH42" s="177" t="s">
        <v>888</v>
      </c>
      <c r="AI42" s="4">
        <v>72.038366467401104</v>
      </c>
      <c r="AJ42" s="177">
        <v>1.5072307222470001</v>
      </c>
      <c r="AK42" s="4">
        <v>72.6043791887097</v>
      </c>
      <c r="AL42" s="177">
        <v>1.4343125820542799</v>
      </c>
      <c r="AM42" s="4" t="s">
        <v>888</v>
      </c>
      <c r="AN42" s="177" t="s">
        <v>888</v>
      </c>
      <c r="AO42" s="4" t="s">
        <v>888</v>
      </c>
      <c r="AP42" s="177" t="s">
        <v>888</v>
      </c>
      <c r="AQ42" s="6"/>
      <c r="AR42" s="6"/>
      <c r="AS42" s="6"/>
      <c r="AT42" s="8"/>
    </row>
    <row r="43" spans="1:46" ht="13" customHeight="1" x14ac:dyDescent="0.35">
      <c r="A43" s="3" t="s">
        <v>383</v>
      </c>
      <c r="B43" s="171">
        <v>2</v>
      </c>
      <c r="C43" s="4">
        <v>75.696994146613093</v>
      </c>
      <c r="D43" s="177">
        <v>1.1780110783808</v>
      </c>
      <c r="E43" s="4">
        <v>78.409767204724503</v>
      </c>
      <c r="F43" s="177">
        <v>2.3904311662520601</v>
      </c>
      <c r="G43" s="4">
        <v>72.534222185999099</v>
      </c>
      <c r="H43" s="177">
        <v>1.7863158098729299</v>
      </c>
      <c r="I43" s="4" t="s">
        <v>888</v>
      </c>
      <c r="J43" s="177" t="s">
        <v>888</v>
      </c>
      <c r="K43" s="4" t="s">
        <v>888</v>
      </c>
      <c r="L43" s="177" t="s">
        <v>888</v>
      </c>
      <c r="M43" s="4">
        <v>75.799449751836505</v>
      </c>
      <c r="N43" s="177">
        <v>1.3422006436955201</v>
      </c>
      <c r="O43" s="4" t="s">
        <v>431</v>
      </c>
      <c r="P43" s="177" t="s">
        <v>431</v>
      </c>
      <c r="Q43" s="4" t="s">
        <v>431</v>
      </c>
      <c r="R43" s="177" t="s">
        <v>431</v>
      </c>
      <c r="S43" s="4">
        <v>74.573311673731894</v>
      </c>
      <c r="T43" s="177">
        <v>1.5731338723675501</v>
      </c>
      <c r="U43" s="4">
        <v>78.344571322793797</v>
      </c>
      <c r="V43" s="177">
        <v>2.4210829301324601</v>
      </c>
      <c r="W43" s="4" t="s">
        <v>888</v>
      </c>
      <c r="X43" s="177" t="s">
        <v>888</v>
      </c>
      <c r="Y43" s="4" t="s">
        <v>888</v>
      </c>
      <c r="Z43" s="177" t="s">
        <v>888</v>
      </c>
      <c r="AA43" s="4">
        <v>79.025681453566307</v>
      </c>
      <c r="AB43" s="177">
        <v>1.8928099869086199</v>
      </c>
      <c r="AC43" s="4">
        <v>74.061744297236501</v>
      </c>
      <c r="AD43" s="177">
        <v>1.8005604971206099</v>
      </c>
      <c r="AE43" s="4" t="s">
        <v>888</v>
      </c>
      <c r="AF43" s="177" t="s">
        <v>888</v>
      </c>
      <c r="AG43" s="4" t="s">
        <v>888</v>
      </c>
      <c r="AH43" s="177" t="s">
        <v>888</v>
      </c>
      <c r="AI43" s="4">
        <v>75.833847514985493</v>
      </c>
      <c r="AJ43" s="177">
        <v>1.42948421810316</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71.926410487482698</v>
      </c>
      <c r="D44" s="177">
        <v>0.85880185295239897</v>
      </c>
      <c r="E44" s="4">
        <v>68.160114458798006</v>
      </c>
      <c r="F44" s="177">
        <v>1.9258156260682699</v>
      </c>
      <c r="G44" s="4">
        <v>69.111740947648101</v>
      </c>
      <c r="H44" s="177">
        <v>1.5741644080085899</v>
      </c>
      <c r="I44" s="4">
        <v>75.155055330895095</v>
      </c>
      <c r="J44" s="177">
        <v>1.4744750983668899</v>
      </c>
      <c r="K44" s="4">
        <v>6.9949408720970601</v>
      </c>
      <c r="L44" s="177">
        <v>2.5268525350426301</v>
      </c>
      <c r="M44" s="4">
        <v>68.488137543277702</v>
      </c>
      <c r="N44" s="177">
        <v>0.71705497028665599</v>
      </c>
      <c r="O44" s="4">
        <v>84.471181750765894</v>
      </c>
      <c r="P44" s="177">
        <v>3.0381755953171399</v>
      </c>
      <c r="Q44" s="4">
        <v>15.9830442074882</v>
      </c>
      <c r="R44" s="177">
        <v>3.1070496469637501</v>
      </c>
      <c r="S44" s="4">
        <v>77.222237369374895</v>
      </c>
      <c r="T44" s="177">
        <v>1.69169496923254</v>
      </c>
      <c r="U44" s="4">
        <v>67.990073669714803</v>
      </c>
      <c r="V44" s="177">
        <v>1.5624480108919301</v>
      </c>
      <c r="W44" s="4">
        <v>68.426883340793694</v>
      </c>
      <c r="X44" s="177">
        <v>1.08758015285531</v>
      </c>
      <c r="Y44" s="4">
        <v>-8.7953540285811993</v>
      </c>
      <c r="Z44" s="177">
        <v>2.04723372537496</v>
      </c>
      <c r="AA44" s="4">
        <v>79.242099228974197</v>
      </c>
      <c r="AB44" s="177">
        <v>3.5804924066226098</v>
      </c>
      <c r="AC44" s="4">
        <v>74.897375585383998</v>
      </c>
      <c r="AD44" s="177">
        <v>2.38769230293261</v>
      </c>
      <c r="AE44" s="4">
        <v>69.859776818769305</v>
      </c>
      <c r="AF44" s="177">
        <v>0.99040867883804296</v>
      </c>
      <c r="AG44" s="4">
        <v>-9.3823224102049405</v>
      </c>
      <c r="AH44" s="177">
        <v>3.7382281260178201</v>
      </c>
      <c r="AI44" s="4">
        <v>71.893054003879499</v>
      </c>
      <c r="AJ44" s="177">
        <v>0.87219033860401296</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74.697768188794299</v>
      </c>
      <c r="D45" s="177">
        <v>0.943116435806854</v>
      </c>
      <c r="E45" s="4">
        <v>75.134874085103405</v>
      </c>
      <c r="F45" s="177">
        <v>1.35965734937958</v>
      </c>
      <c r="G45" s="4">
        <v>75.216556809205599</v>
      </c>
      <c r="H45" s="177">
        <v>1.4232257185535899</v>
      </c>
      <c r="I45" s="4">
        <v>72.297837724407799</v>
      </c>
      <c r="J45" s="177">
        <v>2.4173630488039599</v>
      </c>
      <c r="K45" s="4">
        <v>-2.8370363606955902</v>
      </c>
      <c r="L45" s="177">
        <v>2.7895653347736902</v>
      </c>
      <c r="M45" s="4">
        <v>74.700597503471897</v>
      </c>
      <c r="N45" s="177">
        <v>0.94490215558578305</v>
      </c>
      <c r="O45" s="4" t="s">
        <v>431</v>
      </c>
      <c r="P45" s="177" t="s">
        <v>431</v>
      </c>
      <c r="Q45" s="4" t="s">
        <v>431</v>
      </c>
      <c r="R45" s="177" t="s">
        <v>431</v>
      </c>
      <c r="S45" s="4">
        <v>75.124386425700493</v>
      </c>
      <c r="T45" s="177">
        <v>1.14155336706974</v>
      </c>
      <c r="U45" s="4">
        <v>75.5858701573503</v>
      </c>
      <c r="V45" s="177">
        <v>1.5045985584439401</v>
      </c>
      <c r="W45" s="4">
        <v>69.693494993551198</v>
      </c>
      <c r="X45" s="177">
        <v>3.46563859907195</v>
      </c>
      <c r="Y45" s="4">
        <v>-5.4308914321492896</v>
      </c>
      <c r="Z45" s="177">
        <v>3.6718463607720602</v>
      </c>
      <c r="AA45" s="4">
        <v>74.759012179249694</v>
      </c>
      <c r="AB45" s="177">
        <v>1.0540231911039699</v>
      </c>
      <c r="AC45" s="4">
        <v>73.182571135776399</v>
      </c>
      <c r="AD45" s="177">
        <v>1.95340828824438</v>
      </c>
      <c r="AE45" s="4">
        <v>78.624680249642196</v>
      </c>
      <c r="AF45" s="177">
        <v>4.1804817976288398</v>
      </c>
      <c r="AG45" s="4">
        <v>3.8656680703925299</v>
      </c>
      <c r="AH45" s="177">
        <v>4.2930979442702002</v>
      </c>
      <c r="AI45" s="4">
        <v>74.374336944555907</v>
      </c>
      <c r="AJ45" s="177">
        <v>1.02757189981182</v>
      </c>
      <c r="AK45" s="4">
        <v>75.420706814108001</v>
      </c>
      <c r="AL45" s="177">
        <v>2.4720047182315299</v>
      </c>
      <c r="AM45" s="4" t="s">
        <v>888</v>
      </c>
      <c r="AN45" s="177" t="s">
        <v>888</v>
      </c>
      <c r="AO45" s="4" t="s">
        <v>888</v>
      </c>
      <c r="AP45" s="177" t="s">
        <v>888</v>
      </c>
      <c r="AQ45" s="6"/>
      <c r="AR45" s="6"/>
      <c r="AS45" s="6"/>
      <c r="AT45" s="8"/>
    </row>
    <row r="46" spans="1:46" ht="13" customHeight="1" x14ac:dyDescent="0.35">
      <c r="A46" s="3" t="s">
        <v>386</v>
      </c>
      <c r="B46" s="171">
        <v>2</v>
      </c>
      <c r="C46" s="4">
        <v>76.677759043381997</v>
      </c>
      <c r="D46" s="177">
        <v>1.1004838331861999</v>
      </c>
      <c r="E46" s="4">
        <v>77.914578634322993</v>
      </c>
      <c r="F46" s="177">
        <v>1.9743505470734699</v>
      </c>
      <c r="G46" s="4">
        <v>77.5289420452673</v>
      </c>
      <c r="H46" s="177">
        <v>1.2738112581983401</v>
      </c>
      <c r="I46" s="4">
        <v>73.163301811540194</v>
      </c>
      <c r="J46" s="177">
        <v>2.2659959316746301</v>
      </c>
      <c r="K46" s="4">
        <v>-4.7512768227828603</v>
      </c>
      <c r="L46" s="177">
        <v>3.0075725743662201</v>
      </c>
      <c r="M46" s="4">
        <v>77.004999902755799</v>
      </c>
      <c r="N46" s="177">
        <v>1.1267212850858901</v>
      </c>
      <c r="O46" s="4">
        <v>73.766161810475495</v>
      </c>
      <c r="P46" s="177">
        <v>3.6227826269567802</v>
      </c>
      <c r="Q46" s="4">
        <v>-3.2388380922803202</v>
      </c>
      <c r="R46" s="177">
        <v>3.7714861585536901</v>
      </c>
      <c r="S46" s="4">
        <v>77.153999059086502</v>
      </c>
      <c r="T46" s="177">
        <v>1.1260183219970801</v>
      </c>
      <c r="U46" s="4">
        <v>75.001601048664</v>
      </c>
      <c r="V46" s="177">
        <v>3.0870935922431202</v>
      </c>
      <c r="W46" s="4" t="s">
        <v>888</v>
      </c>
      <c r="X46" s="177" t="s">
        <v>888</v>
      </c>
      <c r="Y46" s="4" t="s">
        <v>888</v>
      </c>
      <c r="Z46" s="177" t="s">
        <v>888</v>
      </c>
      <c r="AA46" s="4">
        <v>77.4150734977122</v>
      </c>
      <c r="AB46" s="177">
        <v>2.3458971748614599</v>
      </c>
      <c r="AC46" s="4">
        <v>76.627841315568801</v>
      </c>
      <c r="AD46" s="177">
        <v>1.2733842379647</v>
      </c>
      <c r="AE46" s="4">
        <v>72.820481326916706</v>
      </c>
      <c r="AF46" s="177">
        <v>3.87728193503844</v>
      </c>
      <c r="AG46" s="4">
        <v>-4.5945921707955399</v>
      </c>
      <c r="AH46" s="177">
        <v>4.04338107592831</v>
      </c>
      <c r="AI46" s="4">
        <v>77.9648663441547</v>
      </c>
      <c r="AJ46" s="177">
        <v>1.8402041557966899</v>
      </c>
      <c r="AK46" s="4">
        <v>74.476439174946293</v>
      </c>
      <c r="AL46" s="177">
        <v>1.73069107576863</v>
      </c>
      <c r="AM46" s="4">
        <v>80.260110718495994</v>
      </c>
      <c r="AN46" s="177">
        <v>2.6413384371478998</v>
      </c>
      <c r="AO46" s="4">
        <v>2.29524437434134</v>
      </c>
      <c r="AP46" s="177">
        <v>3.4761890885380602</v>
      </c>
      <c r="AQ46" s="6"/>
      <c r="AR46" s="6"/>
      <c r="AS46" s="6"/>
      <c r="AT46" s="8"/>
    </row>
    <row r="47" spans="1:46" ht="13" customHeight="1" x14ac:dyDescent="0.35">
      <c r="A47" s="3" t="s">
        <v>387</v>
      </c>
      <c r="B47" s="171">
        <v>2</v>
      </c>
      <c r="C47" s="4">
        <v>75.899279500839896</v>
      </c>
      <c r="D47" s="177">
        <v>0.84197036833397498</v>
      </c>
      <c r="E47" s="4" t="s">
        <v>888</v>
      </c>
      <c r="F47" s="177" t="s">
        <v>888</v>
      </c>
      <c r="G47" s="4">
        <v>76.956564464404096</v>
      </c>
      <c r="H47" s="177">
        <v>0.94762623306972005</v>
      </c>
      <c r="I47" s="4">
        <v>70.247011345592895</v>
      </c>
      <c r="J47" s="177">
        <v>2.0846064519418199</v>
      </c>
      <c r="K47" s="4" t="s">
        <v>888</v>
      </c>
      <c r="L47" s="177" t="s">
        <v>888</v>
      </c>
      <c r="M47" s="4">
        <v>76.354477565680696</v>
      </c>
      <c r="N47" s="177">
        <v>0.86056490916332196</v>
      </c>
      <c r="O47" s="4">
        <v>69.380351499599698</v>
      </c>
      <c r="P47" s="177">
        <v>3.0328579805403799</v>
      </c>
      <c r="Q47" s="4">
        <v>-6.97412606608101</v>
      </c>
      <c r="R47" s="177">
        <v>3.1219681518028</v>
      </c>
      <c r="S47" s="4">
        <v>71.855852292612298</v>
      </c>
      <c r="T47" s="177">
        <v>1.9643694098034401</v>
      </c>
      <c r="U47" s="4">
        <v>75.994534438438194</v>
      </c>
      <c r="V47" s="177">
        <v>1.4038615292683201</v>
      </c>
      <c r="W47" s="4">
        <v>77.750685041468699</v>
      </c>
      <c r="X47" s="177">
        <v>1.10259655324747</v>
      </c>
      <c r="Y47" s="4">
        <v>5.8948327488564303</v>
      </c>
      <c r="Z47" s="177">
        <v>2.1671500550827298</v>
      </c>
      <c r="AA47" s="4" t="s">
        <v>888</v>
      </c>
      <c r="AB47" s="177" t="s">
        <v>888</v>
      </c>
      <c r="AC47" s="4">
        <v>75.924814924832702</v>
      </c>
      <c r="AD47" s="177">
        <v>1.26737294518891</v>
      </c>
      <c r="AE47" s="4">
        <v>75.342848601177195</v>
      </c>
      <c r="AF47" s="177">
        <v>1.2241108452843801</v>
      </c>
      <c r="AG47" s="4" t="s">
        <v>888</v>
      </c>
      <c r="AH47" s="177" t="s">
        <v>888</v>
      </c>
      <c r="AI47" s="4">
        <v>76.087950231668898</v>
      </c>
      <c r="AJ47" s="177">
        <v>1.1599679749848399</v>
      </c>
      <c r="AK47" s="4">
        <v>75.438964454624895</v>
      </c>
      <c r="AL47" s="177">
        <v>1.2515018753409799</v>
      </c>
      <c r="AM47" s="4">
        <v>76.797772272024901</v>
      </c>
      <c r="AN47" s="177">
        <v>3.2897020923592502</v>
      </c>
      <c r="AO47" s="4">
        <v>0.70982204035598795</v>
      </c>
      <c r="AP47" s="177">
        <v>3.5547202151551001</v>
      </c>
      <c r="AQ47" s="6"/>
      <c r="AR47" s="6"/>
      <c r="AS47" s="6"/>
      <c r="AT47" s="8"/>
    </row>
    <row r="48" spans="1:46" ht="13" customHeight="1" x14ac:dyDescent="0.35">
      <c r="A48" s="3" t="s">
        <v>388</v>
      </c>
      <c r="B48" s="171">
        <v>2</v>
      </c>
      <c r="C48" s="4">
        <v>80.643179307865395</v>
      </c>
      <c r="D48" s="177">
        <v>0.84584319768130301</v>
      </c>
      <c r="E48" s="4">
        <v>78.096598380138104</v>
      </c>
      <c r="F48" s="177">
        <v>1.9768956414430801</v>
      </c>
      <c r="G48" s="4">
        <v>81.558439088024798</v>
      </c>
      <c r="H48" s="177">
        <v>1.2331111049896899</v>
      </c>
      <c r="I48" s="4">
        <v>80.058297103749098</v>
      </c>
      <c r="J48" s="177">
        <v>1.17929489408508</v>
      </c>
      <c r="K48" s="4">
        <v>1.96169872361092</v>
      </c>
      <c r="L48" s="177">
        <v>2.2267008459973998</v>
      </c>
      <c r="M48" s="4">
        <v>80.229623234510598</v>
      </c>
      <c r="N48" s="177">
        <v>0.83694747075750997</v>
      </c>
      <c r="O48" s="4" t="s">
        <v>888</v>
      </c>
      <c r="P48" s="177" t="s">
        <v>888</v>
      </c>
      <c r="Q48" s="4" t="s">
        <v>888</v>
      </c>
      <c r="R48" s="177" t="s">
        <v>888</v>
      </c>
      <c r="S48" s="4">
        <v>80.516851691377099</v>
      </c>
      <c r="T48" s="177">
        <v>1.17795878194909</v>
      </c>
      <c r="U48" s="4">
        <v>79.649600725303301</v>
      </c>
      <c r="V48" s="177">
        <v>1.6517238489966599</v>
      </c>
      <c r="W48" s="4">
        <v>81.218462229022293</v>
      </c>
      <c r="X48" s="177">
        <v>1.38129382179216</v>
      </c>
      <c r="Y48" s="4">
        <v>0.70161053764513803</v>
      </c>
      <c r="Z48" s="177">
        <v>1.7907142016192901</v>
      </c>
      <c r="AA48" s="4">
        <v>80.549439500770603</v>
      </c>
      <c r="AB48" s="177">
        <v>1.0862885025365301</v>
      </c>
      <c r="AC48" s="4">
        <v>80.312103012582696</v>
      </c>
      <c r="AD48" s="177">
        <v>1.4194642282233201</v>
      </c>
      <c r="AE48" s="4">
        <v>82.308322436254102</v>
      </c>
      <c r="AF48" s="177">
        <v>4.5265281200763798</v>
      </c>
      <c r="AG48" s="4">
        <v>1.7588829354834601</v>
      </c>
      <c r="AH48" s="177">
        <v>4.6521451806433802</v>
      </c>
      <c r="AI48" s="4">
        <v>80.229582504101003</v>
      </c>
      <c r="AJ48" s="177">
        <v>0.885783864915897</v>
      </c>
      <c r="AK48" s="4">
        <v>83.890068192830697</v>
      </c>
      <c r="AL48" s="177">
        <v>2.5537925633881802</v>
      </c>
      <c r="AM48" s="4" t="s">
        <v>888</v>
      </c>
      <c r="AN48" s="177" t="s">
        <v>888</v>
      </c>
      <c r="AO48" s="4" t="s">
        <v>888</v>
      </c>
      <c r="AP48" s="177" t="s">
        <v>888</v>
      </c>
      <c r="AQ48" s="6"/>
      <c r="AR48" s="6"/>
      <c r="AS48" s="6"/>
      <c r="AT48" s="8"/>
    </row>
    <row r="49" spans="1:46" ht="13" customHeight="1" x14ac:dyDescent="0.35">
      <c r="A49" s="3" t="s">
        <v>389</v>
      </c>
      <c r="B49" s="171">
        <v>2</v>
      </c>
      <c r="C49" s="4">
        <v>88.722349887555197</v>
      </c>
      <c r="D49" s="177">
        <v>0.64533570845823696</v>
      </c>
      <c r="E49" s="4">
        <v>88.9554783900454</v>
      </c>
      <c r="F49" s="177">
        <v>1.7203172394859401</v>
      </c>
      <c r="G49" s="4">
        <v>86.4214622509771</v>
      </c>
      <c r="H49" s="177">
        <v>2.3320402669923501</v>
      </c>
      <c r="I49" s="4">
        <v>89.418078866706594</v>
      </c>
      <c r="J49" s="177">
        <v>0.81179251206637604</v>
      </c>
      <c r="K49" s="4">
        <v>0.46260047666119403</v>
      </c>
      <c r="L49" s="177">
        <v>2.0423354456084599</v>
      </c>
      <c r="M49" s="4">
        <v>88.596165822760597</v>
      </c>
      <c r="N49" s="177">
        <v>0.70121368008042695</v>
      </c>
      <c r="O49" s="4">
        <v>91.865259398563893</v>
      </c>
      <c r="P49" s="177">
        <v>1.94539293228981</v>
      </c>
      <c r="Q49" s="4">
        <v>3.2690935758033102</v>
      </c>
      <c r="R49" s="177">
        <v>2.0557751695745399</v>
      </c>
      <c r="S49" s="4">
        <v>88.978611181031596</v>
      </c>
      <c r="T49" s="177">
        <v>0.85399534041949399</v>
      </c>
      <c r="U49" s="4">
        <v>89.774997113940103</v>
      </c>
      <c r="V49" s="177">
        <v>1.4562974823324</v>
      </c>
      <c r="W49" s="4">
        <v>86.240254643279101</v>
      </c>
      <c r="X49" s="177">
        <v>2.7093514215977099</v>
      </c>
      <c r="Y49" s="4">
        <v>-2.7383565377524799</v>
      </c>
      <c r="Z49" s="177">
        <v>2.8773833694781401</v>
      </c>
      <c r="AA49" s="4">
        <v>89.4721348089722</v>
      </c>
      <c r="AB49" s="177">
        <v>0.80174229294052302</v>
      </c>
      <c r="AC49" s="4">
        <v>88.388242848999397</v>
      </c>
      <c r="AD49" s="177">
        <v>1.48727519069629</v>
      </c>
      <c r="AE49" s="4">
        <v>86.395816642063295</v>
      </c>
      <c r="AF49" s="177">
        <v>1.96620712118568</v>
      </c>
      <c r="AG49" s="4">
        <v>-3.0763181669088899</v>
      </c>
      <c r="AH49" s="177">
        <v>2.0862248582510898</v>
      </c>
      <c r="AI49" s="4">
        <v>89.000769151926406</v>
      </c>
      <c r="AJ49" s="177">
        <v>0.67301010049378795</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68.641476262531796</v>
      </c>
      <c r="D50" s="177">
        <v>0.83707217168727999</v>
      </c>
      <c r="E50" s="4">
        <v>68.717547734126796</v>
      </c>
      <c r="F50" s="177">
        <v>1.48202856210661</v>
      </c>
      <c r="G50" s="4">
        <v>69.230874182029595</v>
      </c>
      <c r="H50" s="177">
        <v>1.2527383450127001</v>
      </c>
      <c r="I50" s="4">
        <v>67.398587720026399</v>
      </c>
      <c r="J50" s="177">
        <v>1.6684772399258201</v>
      </c>
      <c r="K50" s="4">
        <v>-1.3189600141004401</v>
      </c>
      <c r="L50" s="177">
        <v>2.2293810060466099</v>
      </c>
      <c r="M50" s="4">
        <v>68.576570189909503</v>
      </c>
      <c r="N50" s="177">
        <v>0.84105984477662399</v>
      </c>
      <c r="O50" s="4" t="s">
        <v>431</v>
      </c>
      <c r="P50" s="177" t="s">
        <v>431</v>
      </c>
      <c r="Q50" s="4" t="s">
        <v>431</v>
      </c>
      <c r="R50" s="177" t="s">
        <v>431</v>
      </c>
      <c r="S50" s="4">
        <v>68.161436939583396</v>
      </c>
      <c r="T50" s="177">
        <v>0.98251992700212398</v>
      </c>
      <c r="U50" s="4">
        <v>68.888325686192204</v>
      </c>
      <c r="V50" s="177">
        <v>1.57596723577875</v>
      </c>
      <c r="W50" s="4">
        <v>70.704848600916705</v>
      </c>
      <c r="X50" s="177">
        <v>2.36275319310367</v>
      </c>
      <c r="Y50" s="4">
        <v>2.5434116613333102</v>
      </c>
      <c r="Z50" s="177">
        <v>2.5739050583537502</v>
      </c>
      <c r="AA50" s="4">
        <v>70.0422579906583</v>
      </c>
      <c r="AB50" s="177">
        <v>1.0201346871292101</v>
      </c>
      <c r="AC50" s="4">
        <v>66.748369536419304</v>
      </c>
      <c r="AD50" s="177">
        <v>1.44669268701533</v>
      </c>
      <c r="AE50" s="4" t="s">
        <v>888</v>
      </c>
      <c r="AF50" s="177" t="s">
        <v>888</v>
      </c>
      <c r="AG50" s="4" t="s">
        <v>888</v>
      </c>
      <c r="AH50" s="177" t="s">
        <v>888</v>
      </c>
      <c r="AI50" s="4">
        <v>68.196131469126101</v>
      </c>
      <c r="AJ50" s="177">
        <v>0.90292808599501195</v>
      </c>
      <c r="AK50" s="4">
        <v>70.9288089943188</v>
      </c>
      <c r="AL50" s="177">
        <v>2.36467426215791</v>
      </c>
      <c r="AM50" s="4" t="s">
        <v>431</v>
      </c>
      <c r="AN50" s="177" t="s">
        <v>431</v>
      </c>
      <c r="AO50" s="4" t="s">
        <v>431</v>
      </c>
      <c r="AP50" s="177" t="s">
        <v>431</v>
      </c>
      <c r="AQ50" s="6"/>
      <c r="AR50" s="6"/>
      <c r="AS50" s="6"/>
      <c r="AT50" s="8"/>
    </row>
    <row r="51" spans="1:46" ht="13" customHeight="1" x14ac:dyDescent="0.35">
      <c r="A51" s="3" t="s">
        <v>391</v>
      </c>
      <c r="B51" s="171">
        <v>2</v>
      </c>
      <c r="C51" s="4">
        <v>85.309820642287093</v>
      </c>
      <c r="D51" s="177">
        <v>0.69473198060250796</v>
      </c>
      <c r="E51" s="4">
        <v>78.984452542315196</v>
      </c>
      <c r="F51" s="177">
        <v>3.2855248936825299</v>
      </c>
      <c r="G51" s="4">
        <v>84.314020574897697</v>
      </c>
      <c r="H51" s="177">
        <v>1.4226491855647601</v>
      </c>
      <c r="I51" s="4">
        <v>86.0648207542677</v>
      </c>
      <c r="J51" s="177">
        <v>0.78203199659038303</v>
      </c>
      <c r="K51" s="4">
        <v>7.0803682119525204</v>
      </c>
      <c r="L51" s="177">
        <v>3.3552730060496101</v>
      </c>
      <c r="M51" s="4">
        <v>85.278533495995106</v>
      </c>
      <c r="N51" s="177">
        <v>0.73970393152153602</v>
      </c>
      <c r="O51" s="4">
        <v>85.612875920102894</v>
      </c>
      <c r="P51" s="177">
        <v>1.5643206816622399</v>
      </c>
      <c r="Q51" s="4">
        <v>0.33434242410774601</v>
      </c>
      <c r="R51" s="177">
        <v>1.6933188737390501</v>
      </c>
      <c r="S51" s="4">
        <v>85.7147270127127</v>
      </c>
      <c r="T51" s="177">
        <v>0.72400688523061496</v>
      </c>
      <c r="U51" s="4">
        <v>78.374620833500899</v>
      </c>
      <c r="V51" s="177">
        <v>2.5158617584565199</v>
      </c>
      <c r="W51" s="4" t="s">
        <v>888</v>
      </c>
      <c r="X51" s="177" t="s">
        <v>888</v>
      </c>
      <c r="Y51" s="4" t="s">
        <v>888</v>
      </c>
      <c r="Z51" s="177" t="s">
        <v>888</v>
      </c>
      <c r="AA51" s="4">
        <v>84.790916974404297</v>
      </c>
      <c r="AB51" s="177">
        <v>0.75854138982874397</v>
      </c>
      <c r="AC51" s="4">
        <v>89.052649882841294</v>
      </c>
      <c r="AD51" s="177">
        <v>1.60347414288099</v>
      </c>
      <c r="AE51" s="4" t="s">
        <v>431</v>
      </c>
      <c r="AF51" s="177" t="s">
        <v>431</v>
      </c>
      <c r="AG51" s="4" t="s">
        <v>431</v>
      </c>
      <c r="AH51" s="177" t="s">
        <v>431</v>
      </c>
      <c r="AI51" s="4">
        <v>85.308176213161104</v>
      </c>
      <c r="AJ51" s="177">
        <v>0.70716644069569501</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77.112218148759595</v>
      </c>
      <c r="D52" s="177">
        <v>0.69108515665894898</v>
      </c>
      <c r="E52" s="4" t="s">
        <v>431</v>
      </c>
      <c r="F52" s="177" t="s">
        <v>431</v>
      </c>
      <c r="G52" s="4" t="s">
        <v>431</v>
      </c>
      <c r="H52" s="177" t="s">
        <v>431</v>
      </c>
      <c r="I52" s="4">
        <v>77.041845368682104</v>
      </c>
      <c r="J52" s="177">
        <v>0.72487161854377002</v>
      </c>
      <c r="K52" s="4" t="s">
        <v>431</v>
      </c>
      <c r="L52" s="177" t="s">
        <v>431</v>
      </c>
      <c r="M52" s="4">
        <v>77.250818048392901</v>
      </c>
      <c r="N52" s="177">
        <v>0.79404314418532096</v>
      </c>
      <c r="O52" s="4">
        <v>76.375973128237305</v>
      </c>
      <c r="P52" s="177">
        <v>1.2362571113437</v>
      </c>
      <c r="Q52" s="4">
        <v>-0.87484492015561</v>
      </c>
      <c r="R52" s="177">
        <v>1.39973286169799</v>
      </c>
      <c r="S52" s="4">
        <v>77.038812311630494</v>
      </c>
      <c r="T52" s="177">
        <v>0.96995629871128197</v>
      </c>
      <c r="U52" s="4">
        <v>77.113403013413603</v>
      </c>
      <c r="V52" s="177">
        <v>0.99716369594005205</v>
      </c>
      <c r="W52" s="4" t="s">
        <v>888</v>
      </c>
      <c r="X52" s="177" t="s">
        <v>888</v>
      </c>
      <c r="Y52" s="4" t="s">
        <v>888</v>
      </c>
      <c r="Z52" s="177" t="s">
        <v>888</v>
      </c>
      <c r="AA52" s="4">
        <v>75.850853793620104</v>
      </c>
      <c r="AB52" s="177">
        <v>0.994164764700468</v>
      </c>
      <c r="AC52" s="4">
        <v>78.833329302505504</v>
      </c>
      <c r="AD52" s="177">
        <v>1.0621564912527699</v>
      </c>
      <c r="AE52" s="4" t="s">
        <v>888</v>
      </c>
      <c r="AF52" s="177" t="s">
        <v>888</v>
      </c>
      <c r="AG52" s="4" t="s">
        <v>888</v>
      </c>
      <c r="AH52" s="177" t="s">
        <v>888</v>
      </c>
      <c r="AI52" s="4">
        <v>77.698142110435697</v>
      </c>
      <c r="AJ52" s="177">
        <v>0.84793660332707099</v>
      </c>
      <c r="AK52" s="4">
        <v>75.5896869865269</v>
      </c>
      <c r="AL52" s="177">
        <v>1.4574955581201201</v>
      </c>
      <c r="AM52" s="4" t="s">
        <v>888</v>
      </c>
      <c r="AN52" s="177" t="s">
        <v>888</v>
      </c>
      <c r="AO52" s="4" t="s">
        <v>888</v>
      </c>
      <c r="AP52" s="177" t="s">
        <v>888</v>
      </c>
      <c r="AQ52" s="6"/>
      <c r="AR52" s="6"/>
      <c r="AS52" s="6"/>
      <c r="AT52" s="8"/>
    </row>
    <row r="53" spans="1:46" ht="13" customHeight="1" x14ac:dyDescent="0.35">
      <c r="A53" s="3" t="s">
        <v>393</v>
      </c>
      <c r="B53" s="171">
        <v>2</v>
      </c>
      <c r="C53" s="4">
        <v>70.401433364089499</v>
      </c>
      <c r="D53" s="177">
        <v>0.90802829516544303</v>
      </c>
      <c r="E53" s="4">
        <v>69.140560270751394</v>
      </c>
      <c r="F53" s="177">
        <v>1.9520082113494299</v>
      </c>
      <c r="G53" s="4">
        <v>71.167608733125405</v>
      </c>
      <c r="H53" s="177">
        <v>1.16436448799847</v>
      </c>
      <c r="I53" s="4">
        <v>68.222064545212106</v>
      </c>
      <c r="J53" s="177">
        <v>2.0480358703006201</v>
      </c>
      <c r="K53" s="4">
        <v>-0.91849572553935799</v>
      </c>
      <c r="L53" s="177">
        <v>2.8175944012310801</v>
      </c>
      <c r="M53" s="4">
        <v>70.634316016301398</v>
      </c>
      <c r="N53" s="177">
        <v>1.0058066539245201</v>
      </c>
      <c r="O53" s="4">
        <v>67.486154842425194</v>
      </c>
      <c r="P53" s="177">
        <v>2.16006432411967</v>
      </c>
      <c r="Q53" s="4">
        <v>-3.1481611738762201</v>
      </c>
      <c r="R53" s="177">
        <v>2.3769009846088598</v>
      </c>
      <c r="S53" s="4">
        <v>70.439684772720497</v>
      </c>
      <c r="T53" s="177">
        <v>1.0145647503500801</v>
      </c>
      <c r="U53" s="4">
        <v>72.575572550478896</v>
      </c>
      <c r="V53" s="177">
        <v>2.5530364909415</v>
      </c>
      <c r="W53" s="4">
        <v>67.866878415347102</v>
      </c>
      <c r="X53" s="177">
        <v>3.8301493312067398</v>
      </c>
      <c r="Y53" s="4">
        <v>-2.5728063573734099</v>
      </c>
      <c r="Z53" s="177">
        <v>3.9545492870848</v>
      </c>
      <c r="AA53" s="4">
        <v>70.919156452975102</v>
      </c>
      <c r="AB53" s="177">
        <v>1.64683358344371</v>
      </c>
      <c r="AC53" s="4">
        <v>70.292818704212195</v>
      </c>
      <c r="AD53" s="177">
        <v>1.1205897862273699</v>
      </c>
      <c r="AE53" s="4">
        <v>68.286791393567</v>
      </c>
      <c r="AF53" s="177">
        <v>2.88458940720139</v>
      </c>
      <c r="AG53" s="4">
        <v>-2.6323650594081198</v>
      </c>
      <c r="AH53" s="177">
        <v>3.3711461048901299</v>
      </c>
      <c r="AI53" s="4">
        <v>71.098832017001996</v>
      </c>
      <c r="AJ53" s="177">
        <v>1.1722580291415301</v>
      </c>
      <c r="AK53" s="4">
        <v>69.016393486574302</v>
      </c>
      <c r="AL53" s="177">
        <v>1.49845671488203</v>
      </c>
      <c r="AM53" s="4">
        <v>70.5962502046102</v>
      </c>
      <c r="AN53" s="177">
        <v>5.4123418199434701</v>
      </c>
      <c r="AO53" s="4">
        <v>-0.502581812391796</v>
      </c>
      <c r="AP53" s="177">
        <v>5.3330529491303</v>
      </c>
      <c r="AQ53" s="6"/>
      <c r="AR53" s="6"/>
      <c r="AS53" s="6"/>
      <c r="AT53" s="8"/>
    </row>
    <row r="54" spans="1:46" ht="13" customHeight="1" x14ac:dyDescent="0.35">
      <c r="A54" s="3" t="s">
        <v>394</v>
      </c>
      <c r="B54" s="171">
        <v>2</v>
      </c>
      <c r="C54" s="4">
        <v>54.897760993135599</v>
      </c>
      <c r="D54" s="177">
        <v>1.04398148709079</v>
      </c>
      <c r="E54" s="4">
        <v>55.557250587557903</v>
      </c>
      <c r="F54" s="177">
        <v>2.0846543401511202</v>
      </c>
      <c r="G54" s="4">
        <v>54.596157861019499</v>
      </c>
      <c r="H54" s="177">
        <v>1.43400238604193</v>
      </c>
      <c r="I54" s="4">
        <v>51.908142419952902</v>
      </c>
      <c r="J54" s="177">
        <v>2.7376982506829601</v>
      </c>
      <c r="K54" s="4">
        <v>-3.6491081676050401</v>
      </c>
      <c r="L54" s="177">
        <v>3.5304954074168999</v>
      </c>
      <c r="M54" s="4">
        <v>54.617591814906497</v>
      </c>
      <c r="N54" s="177">
        <v>1.1202069811768101</v>
      </c>
      <c r="O54" s="4" t="s">
        <v>888</v>
      </c>
      <c r="P54" s="177" t="s">
        <v>888</v>
      </c>
      <c r="Q54" s="4" t="s">
        <v>888</v>
      </c>
      <c r="R54" s="177" t="s">
        <v>888</v>
      </c>
      <c r="S54" s="4">
        <v>55.162873713081801</v>
      </c>
      <c r="T54" s="177">
        <v>1.56565486978517</v>
      </c>
      <c r="U54" s="4">
        <v>52.2230709133392</v>
      </c>
      <c r="V54" s="177">
        <v>1.91706945777311</v>
      </c>
      <c r="W54" s="4">
        <v>53.508390381151102</v>
      </c>
      <c r="X54" s="177">
        <v>4.4482846282558199</v>
      </c>
      <c r="Y54" s="4">
        <v>-1.65448333193068</v>
      </c>
      <c r="Z54" s="177">
        <v>4.66244395202708</v>
      </c>
      <c r="AA54" s="4">
        <v>60.176428138046901</v>
      </c>
      <c r="AB54" s="177">
        <v>5.2679968260920802</v>
      </c>
      <c r="AC54" s="4">
        <v>53.563446081516901</v>
      </c>
      <c r="AD54" s="177">
        <v>1.3602158453216</v>
      </c>
      <c r="AE54" s="4">
        <v>54.273273701231602</v>
      </c>
      <c r="AF54" s="177">
        <v>2.7122489661107898</v>
      </c>
      <c r="AG54" s="4">
        <v>-5.9031544368153499</v>
      </c>
      <c r="AH54" s="177">
        <v>6.0708466901147897</v>
      </c>
      <c r="AI54" s="4">
        <v>54.840480039248597</v>
      </c>
      <c r="AJ54" s="177">
        <v>1.4293819174962701</v>
      </c>
      <c r="AK54" s="4">
        <v>53.514868023370902</v>
      </c>
      <c r="AL54" s="177">
        <v>1.8833362904723201</v>
      </c>
      <c r="AM54" s="4" t="s">
        <v>888</v>
      </c>
      <c r="AN54" s="177" t="s">
        <v>888</v>
      </c>
      <c r="AO54" s="4" t="s">
        <v>888</v>
      </c>
      <c r="AP54" s="177" t="s">
        <v>888</v>
      </c>
      <c r="AQ54" s="6"/>
      <c r="AR54" s="6"/>
      <c r="AS54" s="6"/>
      <c r="AT54" s="8"/>
    </row>
    <row r="55" spans="1:46" ht="13" customHeight="1" x14ac:dyDescent="0.35">
      <c r="A55" s="3" t="s">
        <v>395</v>
      </c>
      <c r="B55" s="171">
        <v>2</v>
      </c>
      <c r="C55" s="4">
        <v>65.067791201374703</v>
      </c>
      <c r="D55" s="177">
        <v>1.02755532407718</v>
      </c>
      <c r="E55" s="4">
        <v>64.865692792629403</v>
      </c>
      <c r="F55" s="177">
        <v>3.14879108046456</v>
      </c>
      <c r="G55" s="4">
        <v>65.3144301406426</v>
      </c>
      <c r="H55" s="177">
        <v>1.7231493451973201</v>
      </c>
      <c r="I55" s="4">
        <v>67.271920780218096</v>
      </c>
      <c r="J55" s="177">
        <v>1.75216217105682</v>
      </c>
      <c r="K55" s="4">
        <v>2.4062279875886898</v>
      </c>
      <c r="L55" s="177">
        <v>3.65150047535808</v>
      </c>
      <c r="M55" s="4">
        <v>64.269912183871995</v>
      </c>
      <c r="N55" s="177">
        <v>1.25510194852012</v>
      </c>
      <c r="O55" s="4">
        <v>78.447070411196194</v>
      </c>
      <c r="P55" s="177">
        <v>3.3406858576854601</v>
      </c>
      <c r="Q55" s="4">
        <v>14.1771582273243</v>
      </c>
      <c r="R55" s="177">
        <v>3.7305873675516801</v>
      </c>
      <c r="S55" s="4">
        <v>72.960199773897799</v>
      </c>
      <c r="T55" s="177">
        <v>2.2413388833449801</v>
      </c>
      <c r="U55" s="4">
        <v>69.923342335525007</v>
      </c>
      <c r="V55" s="177">
        <v>2.9429580908556101</v>
      </c>
      <c r="W55" s="4">
        <v>63.944315718655702</v>
      </c>
      <c r="X55" s="177">
        <v>1.54166453260507</v>
      </c>
      <c r="Y55" s="4">
        <v>-9.0158840552421005</v>
      </c>
      <c r="Z55" s="177">
        <v>2.83778218117568</v>
      </c>
      <c r="AA55" s="4">
        <v>73.643137485068294</v>
      </c>
      <c r="AB55" s="177">
        <v>2.6942969463526198</v>
      </c>
      <c r="AC55" s="4">
        <v>66.629343017312806</v>
      </c>
      <c r="AD55" s="177">
        <v>1.9016154072439899</v>
      </c>
      <c r="AE55" s="4">
        <v>64.968715809808501</v>
      </c>
      <c r="AF55" s="177">
        <v>1.6825197717675999</v>
      </c>
      <c r="AG55" s="4">
        <v>-8.6744216752597705</v>
      </c>
      <c r="AH55" s="177">
        <v>3.15934355923324</v>
      </c>
      <c r="AI55" s="4">
        <v>67.491291862426806</v>
      </c>
      <c r="AJ55" s="177">
        <v>1.29431862628547</v>
      </c>
      <c r="AK55" s="4">
        <v>64.1216258798853</v>
      </c>
      <c r="AL55" s="177">
        <v>3.89759561441661</v>
      </c>
      <c r="AM55" s="4">
        <v>60.627822930251398</v>
      </c>
      <c r="AN55" s="177">
        <v>4.3952734253137304</v>
      </c>
      <c r="AO55" s="4">
        <v>-6.8634689321753797</v>
      </c>
      <c r="AP55" s="177">
        <v>4.5583298220505801</v>
      </c>
      <c r="AQ55" s="6"/>
      <c r="AR55" s="6"/>
      <c r="AS55" s="6"/>
      <c r="AT55" s="8"/>
    </row>
    <row r="56" spans="1:46" ht="13" customHeight="1" x14ac:dyDescent="0.35">
      <c r="A56" s="3" t="s">
        <v>396</v>
      </c>
      <c r="B56" s="171">
        <v>2</v>
      </c>
      <c r="C56" s="4">
        <v>74.127286463664603</v>
      </c>
      <c r="D56" s="177">
        <v>0.76442375932124895</v>
      </c>
      <c r="E56" s="4">
        <v>75.718340059971496</v>
      </c>
      <c r="F56" s="177">
        <v>2.1075970976351899</v>
      </c>
      <c r="G56" s="4">
        <v>73.116240365061898</v>
      </c>
      <c r="H56" s="177">
        <v>0.91379555670838897</v>
      </c>
      <c r="I56" s="4">
        <v>75.561166851962398</v>
      </c>
      <c r="J56" s="177">
        <v>1.3554409280500299</v>
      </c>
      <c r="K56" s="4">
        <v>-0.15717320800912701</v>
      </c>
      <c r="L56" s="177">
        <v>2.4390472422976202</v>
      </c>
      <c r="M56" s="4">
        <v>73.039197356429796</v>
      </c>
      <c r="N56" s="177">
        <v>0.867392349088287</v>
      </c>
      <c r="O56" s="4">
        <v>77.1282321174196</v>
      </c>
      <c r="P56" s="177">
        <v>1.7624959654880199</v>
      </c>
      <c r="Q56" s="4">
        <v>4.0890347609897901</v>
      </c>
      <c r="R56" s="177">
        <v>1.98810748537668</v>
      </c>
      <c r="S56" s="4">
        <v>74.170317143791607</v>
      </c>
      <c r="T56" s="177">
        <v>1.0908054880033</v>
      </c>
      <c r="U56" s="4">
        <v>73.883599460341301</v>
      </c>
      <c r="V56" s="177">
        <v>1.40131963496372</v>
      </c>
      <c r="W56" s="4">
        <v>76.121993035201498</v>
      </c>
      <c r="X56" s="177">
        <v>2.2833801564937102</v>
      </c>
      <c r="Y56" s="4">
        <v>1.95167589140989</v>
      </c>
      <c r="Z56" s="177">
        <v>2.59465909656143</v>
      </c>
      <c r="AA56" s="4">
        <v>75.672193839993497</v>
      </c>
      <c r="AB56" s="177">
        <v>1.69576915942749</v>
      </c>
      <c r="AC56" s="4">
        <v>74.206537269335996</v>
      </c>
      <c r="AD56" s="177">
        <v>0.92256009222385105</v>
      </c>
      <c r="AE56" s="4">
        <v>72.047367496356301</v>
      </c>
      <c r="AF56" s="177">
        <v>1.5674626563546401</v>
      </c>
      <c r="AG56" s="4">
        <v>-3.6248263436372001</v>
      </c>
      <c r="AH56" s="177">
        <v>2.4227631516964099</v>
      </c>
      <c r="AI56" s="4">
        <v>73.705601900562797</v>
      </c>
      <c r="AJ56" s="177">
        <v>0.92652633601544199</v>
      </c>
      <c r="AK56" s="4">
        <v>75.387357115758306</v>
      </c>
      <c r="AL56" s="177">
        <v>1.31134852166972</v>
      </c>
      <c r="AM56" s="4">
        <v>67.830167545716407</v>
      </c>
      <c r="AN56" s="177">
        <v>2.7227079555972198</v>
      </c>
      <c r="AO56" s="4">
        <v>-5.8754343548463899</v>
      </c>
      <c r="AP56" s="177">
        <v>2.8716779950900899</v>
      </c>
      <c r="AQ56" s="6"/>
      <c r="AR56" s="6"/>
      <c r="AS56" s="6"/>
      <c r="AT56" s="8"/>
    </row>
    <row r="57" spans="1:46" ht="13" customHeight="1" x14ac:dyDescent="0.35">
      <c r="A57" s="3" t="s">
        <v>397</v>
      </c>
      <c r="B57" s="171">
        <v>2</v>
      </c>
      <c r="C57" s="4">
        <v>64.775502502987294</v>
      </c>
      <c r="D57" s="177">
        <v>1.2327960976440799</v>
      </c>
      <c r="E57" s="4">
        <v>60.028173281778997</v>
      </c>
      <c r="F57" s="177">
        <v>3.6016521642733799</v>
      </c>
      <c r="G57" s="4">
        <v>60.602933802246703</v>
      </c>
      <c r="H57" s="177">
        <v>2.0137265931756501</v>
      </c>
      <c r="I57" s="4">
        <v>69.913271861468999</v>
      </c>
      <c r="J57" s="177">
        <v>1.9379482338135201</v>
      </c>
      <c r="K57" s="4">
        <v>9.8850985796900499</v>
      </c>
      <c r="L57" s="177">
        <v>4.1216666833006101</v>
      </c>
      <c r="M57" s="4">
        <v>63.688945141438303</v>
      </c>
      <c r="N57" s="177">
        <v>1.43485251298029</v>
      </c>
      <c r="O57" s="4">
        <v>65.114466681287894</v>
      </c>
      <c r="P57" s="177">
        <v>3.8552476906686399</v>
      </c>
      <c r="Q57" s="4">
        <v>1.4255215398496699</v>
      </c>
      <c r="R57" s="177">
        <v>4.1339036075502502</v>
      </c>
      <c r="S57" s="4">
        <v>65.251764206927007</v>
      </c>
      <c r="T57" s="177">
        <v>1.69790897701171</v>
      </c>
      <c r="U57" s="4">
        <v>58.276825814463301</v>
      </c>
      <c r="V57" s="177">
        <v>2.9955915817731902</v>
      </c>
      <c r="W57" s="4">
        <v>69.763500467825907</v>
      </c>
      <c r="X57" s="177">
        <v>3.20858774391295</v>
      </c>
      <c r="Y57" s="4">
        <v>4.5117362608988696</v>
      </c>
      <c r="Z57" s="177">
        <v>3.5389771883784902</v>
      </c>
      <c r="AA57" s="4">
        <v>68.7537549413113</v>
      </c>
      <c r="AB57" s="177">
        <v>4.3952523455717403</v>
      </c>
      <c r="AC57" s="4">
        <v>62.384159986017998</v>
      </c>
      <c r="AD57" s="177">
        <v>1.84843122758234</v>
      </c>
      <c r="AE57" s="4">
        <v>66.329107115365204</v>
      </c>
      <c r="AF57" s="177">
        <v>2.4680234776319199</v>
      </c>
      <c r="AG57" s="4">
        <v>-2.4246478259461099</v>
      </c>
      <c r="AH57" s="177">
        <v>5.0785144747531898</v>
      </c>
      <c r="AI57" s="4">
        <v>64.5439476334235</v>
      </c>
      <c r="AJ57" s="177">
        <v>2.5782293455605401</v>
      </c>
      <c r="AK57" s="4">
        <v>62.773942012370298</v>
      </c>
      <c r="AL57" s="177">
        <v>2.03167945123224</v>
      </c>
      <c r="AM57" s="4">
        <v>66.810316711651197</v>
      </c>
      <c r="AN57" s="177">
        <v>3.0335797760169401</v>
      </c>
      <c r="AO57" s="4">
        <v>2.26636907822768</v>
      </c>
      <c r="AP57" s="177">
        <v>3.9751603892088698</v>
      </c>
      <c r="AQ57" s="6"/>
      <c r="AR57" s="6"/>
      <c r="AS57" s="6"/>
      <c r="AT57" s="8"/>
    </row>
    <row r="58" spans="1:46" ht="13" customHeight="1" x14ac:dyDescent="0.35">
      <c r="A58" s="3" t="s">
        <v>398</v>
      </c>
      <c r="B58" s="171">
        <v>2</v>
      </c>
      <c r="C58" s="4">
        <v>86.1046388587785</v>
      </c>
      <c r="D58" s="177">
        <v>0.60728508986900598</v>
      </c>
      <c r="E58" s="4">
        <v>81.399851722313699</v>
      </c>
      <c r="F58" s="177">
        <v>2.4864818673979499</v>
      </c>
      <c r="G58" s="4">
        <v>86.472252266981698</v>
      </c>
      <c r="H58" s="177">
        <v>1.18809976766007</v>
      </c>
      <c r="I58" s="4">
        <v>86.998118306374195</v>
      </c>
      <c r="J58" s="177">
        <v>0.59320972930360405</v>
      </c>
      <c r="K58" s="4">
        <v>5.5982665840604797</v>
      </c>
      <c r="L58" s="177">
        <v>2.5101620498778501</v>
      </c>
      <c r="M58" s="4">
        <v>85.465303755373895</v>
      </c>
      <c r="N58" s="177">
        <v>0.63614101107099197</v>
      </c>
      <c r="O58" s="4">
        <v>92.453303027175906</v>
      </c>
      <c r="P58" s="177">
        <v>1.83579275089893</v>
      </c>
      <c r="Q58" s="4">
        <v>6.98799927180207</v>
      </c>
      <c r="R58" s="177">
        <v>1.91770384520651</v>
      </c>
      <c r="S58" s="4">
        <v>86.0224071440622</v>
      </c>
      <c r="T58" s="177">
        <v>0.95470631454882304</v>
      </c>
      <c r="U58" s="4">
        <v>86.915938165987797</v>
      </c>
      <c r="V58" s="177">
        <v>0.99164670635191599</v>
      </c>
      <c r="W58" s="4">
        <v>85.688709421627905</v>
      </c>
      <c r="X58" s="177">
        <v>1.1529586566235199</v>
      </c>
      <c r="Y58" s="4">
        <v>-0.33369772243435097</v>
      </c>
      <c r="Z58" s="177">
        <v>1.49126851005536</v>
      </c>
      <c r="AA58" s="4">
        <v>86.316193957378303</v>
      </c>
      <c r="AB58" s="177">
        <v>0.91069028363837701</v>
      </c>
      <c r="AC58" s="4">
        <v>86.2762826429895</v>
      </c>
      <c r="AD58" s="177">
        <v>0.93265611059355602</v>
      </c>
      <c r="AE58" s="4">
        <v>84.812163713977299</v>
      </c>
      <c r="AF58" s="177">
        <v>1.6757808759006201</v>
      </c>
      <c r="AG58" s="4">
        <v>-1.50403024340096</v>
      </c>
      <c r="AH58" s="177">
        <v>1.8675194139464599</v>
      </c>
      <c r="AI58" s="4">
        <v>86.162971871677598</v>
      </c>
      <c r="AJ58" s="177">
        <v>0.62173576670463604</v>
      </c>
      <c r="AK58" s="4">
        <v>85.035106684047506</v>
      </c>
      <c r="AL58" s="177">
        <v>2.1448471004332901</v>
      </c>
      <c r="AM58" s="4" t="s">
        <v>888</v>
      </c>
      <c r="AN58" s="177" t="s">
        <v>888</v>
      </c>
      <c r="AO58" s="4" t="s">
        <v>888</v>
      </c>
      <c r="AP58" s="177" t="s">
        <v>888</v>
      </c>
      <c r="AQ58" s="6"/>
      <c r="AR58" s="6"/>
      <c r="AS58" s="6"/>
      <c r="AT58" s="8"/>
    </row>
    <row r="59" spans="1:46" ht="13" customHeight="1" x14ac:dyDescent="0.35">
      <c r="A59" s="3" t="s">
        <v>399</v>
      </c>
      <c r="B59" s="171">
        <v>2</v>
      </c>
      <c r="C59" s="4">
        <v>90.299254947031002</v>
      </c>
      <c r="D59" s="177">
        <v>0.78526580314906103</v>
      </c>
      <c r="E59" s="4">
        <v>95.078392916662395</v>
      </c>
      <c r="F59" s="177">
        <v>1.62581756998691</v>
      </c>
      <c r="G59" s="4">
        <v>95.247887897394904</v>
      </c>
      <c r="H59" s="177">
        <v>0.86100776996763495</v>
      </c>
      <c r="I59" s="4">
        <v>89.025767747405695</v>
      </c>
      <c r="J59" s="177">
        <v>1.0075772554989699</v>
      </c>
      <c r="K59" s="4">
        <v>-6.0526251692566104</v>
      </c>
      <c r="L59" s="177">
        <v>1.9266193633867801</v>
      </c>
      <c r="M59" s="4">
        <v>94.231795071754902</v>
      </c>
      <c r="N59" s="177">
        <v>0.97056734274395595</v>
      </c>
      <c r="O59" s="4">
        <v>88.984880574463503</v>
      </c>
      <c r="P59" s="177">
        <v>1.06398735956224</v>
      </c>
      <c r="Q59" s="4">
        <v>-5.2469144972913702</v>
      </c>
      <c r="R59" s="177">
        <v>1.43681648029656</v>
      </c>
      <c r="S59" s="4">
        <v>89.553598745991394</v>
      </c>
      <c r="T59" s="177">
        <v>1.0553564465267999</v>
      </c>
      <c r="U59" s="4">
        <v>93.829821045714993</v>
      </c>
      <c r="V59" s="177">
        <v>1.3595430550368699</v>
      </c>
      <c r="W59" s="4">
        <v>90.799844018741297</v>
      </c>
      <c r="X59" s="177">
        <v>2.23183327076493</v>
      </c>
      <c r="Y59" s="4">
        <v>1.2462452727498701</v>
      </c>
      <c r="Z59" s="177">
        <v>2.55073052678173</v>
      </c>
      <c r="AA59" s="4">
        <v>94.086719169324098</v>
      </c>
      <c r="AB59" s="177">
        <v>0.91266787443183195</v>
      </c>
      <c r="AC59" s="4">
        <v>91.241019684785002</v>
      </c>
      <c r="AD59" s="177">
        <v>0.93474409995835805</v>
      </c>
      <c r="AE59" s="4">
        <v>87.024993185939195</v>
      </c>
      <c r="AF59" s="177">
        <v>1.70935480083605</v>
      </c>
      <c r="AG59" s="4">
        <v>-7.06172598338493</v>
      </c>
      <c r="AH59" s="177">
        <v>1.9509325382651499</v>
      </c>
      <c r="AI59" s="4">
        <v>91.593652379875294</v>
      </c>
      <c r="AJ59" s="177">
        <v>0.76862941637600202</v>
      </c>
      <c r="AK59" s="4">
        <v>85.336680991848993</v>
      </c>
      <c r="AL59" s="177">
        <v>2.4964115028953202</v>
      </c>
      <c r="AM59" s="4" t="s">
        <v>888</v>
      </c>
      <c r="AN59" s="177" t="s">
        <v>888</v>
      </c>
      <c r="AO59" s="4" t="s">
        <v>888</v>
      </c>
      <c r="AP59" s="177" t="s">
        <v>888</v>
      </c>
      <c r="AQ59" s="6"/>
      <c r="AR59" s="6"/>
      <c r="AS59" s="6"/>
      <c r="AT59" s="8"/>
    </row>
    <row r="60" spans="1:46" ht="13" customHeight="1" x14ac:dyDescent="0.35">
      <c r="A60" s="3" t="s">
        <v>400</v>
      </c>
      <c r="B60" s="171">
        <v>2</v>
      </c>
      <c r="C60" s="4">
        <v>78.201958384499306</v>
      </c>
      <c r="D60" s="177">
        <v>1.5461028970525801</v>
      </c>
      <c r="E60" s="4">
        <v>70.335083436686205</v>
      </c>
      <c r="F60" s="177">
        <v>4.85850866204325</v>
      </c>
      <c r="G60" s="4">
        <v>78.333231178851506</v>
      </c>
      <c r="H60" s="177">
        <v>2.6067094864691498</v>
      </c>
      <c r="I60" s="4">
        <v>78.819357625598101</v>
      </c>
      <c r="J60" s="177">
        <v>2.0997556810467501</v>
      </c>
      <c r="K60" s="4">
        <v>8.4842741889118702</v>
      </c>
      <c r="L60" s="177">
        <v>5.3908530150685401</v>
      </c>
      <c r="M60" s="4">
        <v>78.883711085163696</v>
      </c>
      <c r="N60" s="177">
        <v>1.3325623326604701</v>
      </c>
      <c r="O60" s="4">
        <v>71.914366406689993</v>
      </c>
      <c r="P60" s="177">
        <v>8.0004196969736405</v>
      </c>
      <c r="Q60" s="4">
        <v>-6.9693446784737896</v>
      </c>
      <c r="R60" s="177">
        <v>8.1021926405476705</v>
      </c>
      <c r="S60" s="4">
        <v>76.435444959946295</v>
      </c>
      <c r="T60" s="177">
        <v>7.4350107352517796</v>
      </c>
      <c r="U60" s="4">
        <v>80.038513044490401</v>
      </c>
      <c r="V60" s="177">
        <v>2.0494820885438201</v>
      </c>
      <c r="W60" s="4">
        <v>76.895686346095701</v>
      </c>
      <c r="X60" s="177">
        <v>1.67816501210088</v>
      </c>
      <c r="Y60" s="4">
        <v>0.46024138614940602</v>
      </c>
      <c r="Z60" s="177">
        <v>7.6235337361306597</v>
      </c>
      <c r="AA60" s="4">
        <v>70.277178588554804</v>
      </c>
      <c r="AB60" s="177">
        <v>5.0054531089251002</v>
      </c>
      <c r="AC60" s="4">
        <v>79.967794440061795</v>
      </c>
      <c r="AD60" s="177">
        <v>1.55168488116436</v>
      </c>
      <c r="AE60" s="4">
        <v>79.692797231924004</v>
      </c>
      <c r="AF60" s="177">
        <v>3.0047865788719101</v>
      </c>
      <c r="AG60" s="4">
        <v>9.4156186433691893</v>
      </c>
      <c r="AH60" s="177">
        <v>5.7371738848706997</v>
      </c>
      <c r="AI60" s="4">
        <v>75.192871242825007</v>
      </c>
      <c r="AJ60" s="177">
        <v>3.6370994159371302</v>
      </c>
      <c r="AK60" s="4">
        <v>78.912061708748396</v>
      </c>
      <c r="AL60" s="177">
        <v>1.7031666511799</v>
      </c>
      <c r="AM60" s="4">
        <v>82.223464357269407</v>
      </c>
      <c r="AN60" s="177">
        <v>4.5078602092554201</v>
      </c>
      <c r="AO60" s="4">
        <v>7.0305931144444296</v>
      </c>
      <c r="AP60" s="177">
        <v>5.9753713661888099</v>
      </c>
      <c r="AQ60" s="6"/>
      <c r="AR60" s="6"/>
      <c r="AS60" s="6"/>
      <c r="AT60" s="8"/>
    </row>
    <row r="61" spans="1:46" ht="13" customHeight="1" x14ac:dyDescent="0.35">
      <c r="A61" s="3" t="s">
        <v>401</v>
      </c>
      <c r="B61" s="171">
        <v>2</v>
      </c>
      <c r="C61" s="4">
        <v>83.147128181734303</v>
      </c>
      <c r="D61" s="177">
        <v>0.62891898723112505</v>
      </c>
      <c r="E61" s="4">
        <v>83.660642921579097</v>
      </c>
      <c r="F61" s="177">
        <v>0.87246826684288903</v>
      </c>
      <c r="G61" s="4">
        <v>82.268429160918103</v>
      </c>
      <c r="H61" s="177">
        <v>1.5595061036918401</v>
      </c>
      <c r="I61" s="4">
        <v>82.855838688068005</v>
      </c>
      <c r="J61" s="177">
        <v>1.1750897604230099</v>
      </c>
      <c r="K61" s="4">
        <v>-0.80480423351112096</v>
      </c>
      <c r="L61" s="177">
        <v>1.44588593685205</v>
      </c>
      <c r="M61" s="4">
        <v>83.209841862045096</v>
      </c>
      <c r="N61" s="177">
        <v>0.63481609596303601</v>
      </c>
      <c r="O61" s="4" t="s">
        <v>888</v>
      </c>
      <c r="P61" s="177" t="s">
        <v>888</v>
      </c>
      <c r="Q61" s="4" t="s">
        <v>888</v>
      </c>
      <c r="R61" s="177" t="s">
        <v>888</v>
      </c>
      <c r="S61" s="4">
        <v>83.250280534351504</v>
      </c>
      <c r="T61" s="177">
        <v>0.675455588387747</v>
      </c>
      <c r="U61" s="4">
        <v>83.067944113657305</v>
      </c>
      <c r="V61" s="177">
        <v>2.3136526573388099</v>
      </c>
      <c r="W61" s="4" t="s">
        <v>888</v>
      </c>
      <c r="X61" s="177" t="s">
        <v>888</v>
      </c>
      <c r="Y61" s="4" t="s">
        <v>888</v>
      </c>
      <c r="Z61" s="177" t="s">
        <v>888</v>
      </c>
      <c r="AA61" s="4">
        <v>82.858771792707401</v>
      </c>
      <c r="AB61" s="177">
        <v>0.75778993245060899</v>
      </c>
      <c r="AC61" s="4">
        <v>83.2230734045758</v>
      </c>
      <c r="AD61" s="177">
        <v>1.5818768007675399</v>
      </c>
      <c r="AE61" s="4">
        <v>85.781324845173202</v>
      </c>
      <c r="AF61" s="177">
        <v>1.7560191704025001</v>
      </c>
      <c r="AG61" s="4">
        <v>2.9225530524657901</v>
      </c>
      <c r="AH61" s="177">
        <v>2.05692539261659</v>
      </c>
      <c r="AI61" s="4">
        <v>83.125213878603105</v>
      </c>
      <c r="AJ61" s="177">
        <v>0.63335612617853398</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80.843249847319498</v>
      </c>
      <c r="D62" s="177">
        <v>0.74545045557628897</v>
      </c>
      <c r="E62" s="4">
        <v>78.068016391372694</v>
      </c>
      <c r="F62" s="177">
        <v>1.67124376526616</v>
      </c>
      <c r="G62" s="4">
        <v>80.917020430147005</v>
      </c>
      <c r="H62" s="177">
        <v>1.19456812634598</v>
      </c>
      <c r="I62" s="4">
        <v>85.302995221249503</v>
      </c>
      <c r="J62" s="177">
        <v>1.35392403225433</v>
      </c>
      <c r="K62" s="4">
        <v>7.2349788298767903</v>
      </c>
      <c r="L62" s="177">
        <v>2.1549676217173901</v>
      </c>
      <c r="M62" s="4">
        <v>80.787359374811899</v>
      </c>
      <c r="N62" s="177">
        <v>0.75362383197310201</v>
      </c>
      <c r="O62" s="4" t="s">
        <v>888</v>
      </c>
      <c r="P62" s="177" t="s">
        <v>888</v>
      </c>
      <c r="Q62" s="4" t="s">
        <v>888</v>
      </c>
      <c r="R62" s="177" t="s">
        <v>888</v>
      </c>
      <c r="S62" s="4">
        <v>81.856771608373194</v>
      </c>
      <c r="T62" s="177">
        <v>0.81460315546706197</v>
      </c>
      <c r="U62" s="4">
        <v>79.347813225558596</v>
      </c>
      <c r="V62" s="177">
        <v>2.1109456968074101</v>
      </c>
      <c r="W62" s="4">
        <v>75.458477824635295</v>
      </c>
      <c r="X62" s="177">
        <v>3.4661468284732599</v>
      </c>
      <c r="Y62" s="4">
        <v>-6.3982937837379401</v>
      </c>
      <c r="Z62" s="177">
        <v>3.57214491322501</v>
      </c>
      <c r="AA62" s="4">
        <v>82.867279906802494</v>
      </c>
      <c r="AB62" s="177">
        <v>0.89479747742172999</v>
      </c>
      <c r="AC62" s="4">
        <v>77.545124930986503</v>
      </c>
      <c r="AD62" s="177">
        <v>1.62348969102874</v>
      </c>
      <c r="AE62" s="4">
        <v>78.2918119254781</v>
      </c>
      <c r="AF62" s="177">
        <v>3.0548643233071702</v>
      </c>
      <c r="AG62" s="4">
        <v>-4.5754679813243104</v>
      </c>
      <c r="AH62" s="177">
        <v>3.19499578908251</v>
      </c>
      <c r="AI62" s="4">
        <v>80.819953153989005</v>
      </c>
      <c r="AJ62" s="177">
        <v>0.76476566126951195</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70.099600733726703</v>
      </c>
      <c r="D63" s="178">
        <v>0.201350971502915</v>
      </c>
      <c r="E63" s="42">
        <v>69.834120137986304</v>
      </c>
      <c r="F63" s="178">
        <v>0.60485757504332305</v>
      </c>
      <c r="G63" s="42">
        <v>70.202898436336596</v>
      </c>
      <c r="H63" s="178">
        <v>0.30057204177202901</v>
      </c>
      <c r="I63" s="42">
        <v>69.327915636162203</v>
      </c>
      <c r="J63" s="178">
        <v>0.44885785761709301</v>
      </c>
      <c r="K63" s="42">
        <v>0.86886158064183205</v>
      </c>
      <c r="L63" s="178">
        <v>0.79272259739024897</v>
      </c>
      <c r="M63" s="42">
        <v>69.8943332003618</v>
      </c>
      <c r="N63" s="178">
        <v>0.23296986310293699</v>
      </c>
      <c r="O63" s="42">
        <v>69.847704633254807</v>
      </c>
      <c r="P63" s="178">
        <v>0.72416077657007105</v>
      </c>
      <c r="Q63" s="42">
        <v>1.00919829395801</v>
      </c>
      <c r="R63" s="178">
        <v>0.77181089619453702</v>
      </c>
      <c r="S63" s="42">
        <v>70.3962296734625</v>
      </c>
      <c r="T63" s="178">
        <v>0.41807234295809298</v>
      </c>
      <c r="U63" s="42">
        <v>69.984497792700907</v>
      </c>
      <c r="V63" s="178">
        <v>0.40692145399678098</v>
      </c>
      <c r="W63" s="42">
        <v>69.453677304687304</v>
      </c>
      <c r="X63" s="178">
        <v>0.67647484501302402</v>
      </c>
      <c r="Y63" s="42">
        <v>-0.15848886799061601</v>
      </c>
      <c r="Z63" s="178">
        <v>0.83206442707862704</v>
      </c>
      <c r="AA63" s="42">
        <v>71.641961416281703</v>
      </c>
      <c r="AB63" s="178">
        <v>0.55368082540956298</v>
      </c>
      <c r="AC63" s="42">
        <v>69.9294787439987</v>
      </c>
      <c r="AD63" s="178">
        <v>0.28438343732943799</v>
      </c>
      <c r="AE63" s="42">
        <v>70.135394423876093</v>
      </c>
      <c r="AF63" s="178">
        <v>0.54111564753244901</v>
      </c>
      <c r="AG63" s="42">
        <v>-2.3632041073573302</v>
      </c>
      <c r="AH63" s="178">
        <v>0.84031054506582803</v>
      </c>
      <c r="AI63" s="42">
        <v>70.649353118869001</v>
      </c>
      <c r="AJ63" s="178">
        <v>0.34828470249491</v>
      </c>
      <c r="AK63" s="42">
        <v>69.817379899669902</v>
      </c>
      <c r="AL63" s="178">
        <v>0.412672518837295</v>
      </c>
      <c r="AM63" s="42">
        <v>70.740001469677196</v>
      </c>
      <c r="AN63" s="178">
        <v>0.94360590964379798</v>
      </c>
      <c r="AO63" s="42">
        <v>-0.100345662475428</v>
      </c>
      <c r="AP63" s="178">
        <v>1.0811566420963901</v>
      </c>
      <c r="AQ63" s="6"/>
      <c r="AR63" s="6"/>
      <c r="AS63" s="6"/>
      <c r="AT63" s="8"/>
    </row>
    <row r="64" spans="1:46" ht="13" customHeight="1" x14ac:dyDescent="0.35">
      <c r="A64" s="193" t="s">
        <v>404</v>
      </c>
      <c r="B64" s="173">
        <v>2</v>
      </c>
      <c r="C64" s="47">
        <v>70.013360694100498</v>
      </c>
      <c r="D64" s="179">
        <v>0.308865288185039</v>
      </c>
      <c r="E64" s="47">
        <v>70.819773204752707</v>
      </c>
      <c r="F64" s="179">
        <v>0.76657993976413896</v>
      </c>
      <c r="G64" s="47">
        <v>70.768974271810904</v>
      </c>
      <c r="H64" s="179">
        <v>0.37862293409992098</v>
      </c>
      <c r="I64" s="47">
        <v>69.384086864652105</v>
      </c>
      <c r="J64" s="179">
        <v>0.73341823712723797</v>
      </c>
      <c r="K64" s="47">
        <v>-0.88025641185635595</v>
      </c>
      <c r="L64" s="179">
        <v>1.0800176759579101</v>
      </c>
      <c r="M64" s="47">
        <v>70.078720616258906</v>
      </c>
      <c r="N64" s="179">
        <v>0.33108042061208598</v>
      </c>
      <c r="O64" s="47">
        <v>67.925313709094198</v>
      </c>
      <c r="P64" s="179">
        <v>1.06468367029</v>
      </c>
      <c r="Q64" s="47">
        <v>1.2587824818947999</v>
      </c>
      <c r="R64" s="179">
        <v>1.1414451794984599</v>
      </c>
      <c r="S64" s="47">
        <v>71.077828534370099</v>
      </c>
      <c r="T64" s="179">
        <v>0.47604530872444001</v>
      </c>
      <c r="U64" s="47">
        <v>69.867206031370102</v>
      </c>
      <c r="V64" s="179">
        <v>0.64757584429905801</v>
      </c>
      <c r="W64" s="47">
        <v>69.539287819775396</v>
      </c>
      <c r="X64" s="179">
        <v>0.82106266099929703</v>
      </c>
      <c r="Y64" s="47">
        <v>-0.325841379452941</v>
      </c>
      <c r="Z64" s="179">
        <v>0.98144307642749895</v>
      </c>
      <c r="AA64" s="47">
        <v>73.607071513215601</v>
      </c>
      <c r="AB64" s="179">
        <v>0.85692588696455096</v>
      </c>
      <c r="AC64" s="47">
        <v>70.3826322329612</v>
      </c>
      <c r="AD64" s="179">
        <v>0.37057467166222202</v>
      </c>
      <c r="AE64" s="47">
        <v>68.081041068590395</v>
      </c>
      <c r="AF64" s="179">
        <v>0.90826555149002497</v>
      </c>
      <c r="AG64" s="47">
        <v>-5.59791621667119</v>
      </c>
      <c r="AH64" s="179">
        <v>1.2677707784440899</v>
      </c>
      <c r="AI64" s="47">
        <v>71.671848366918894</v>
      </c>
      <c r="AJ64" s="179">
        <v>0.55027109500079596</v>
      </c>
      <c r="AK64" s="47">
        <v>69.664135708527198</v>
      </c>
      <c r="AL64" s="179">
        <v>0.49995473114904398</v>
      </c>
      <c r="AM64" s="47">
        <v>69.109151701378707</v>
      </c>
      <c r="AN64" s="179">
        <v>1.0707128085491</v>
      </c>
      <c r="AO64" s="47">
        <v>-1.5833429739984299</v>
      </c>
      <c r="AP64" s="179">
        <v>1.2914290389210901</v>
      </c>
      <c r="AQ64" s="6"/>
      <c r="AR64" s="6"/>
      <c r="AS64" s="6"/>
      <c r="AT64" s="8"/>
    </row>
    <row r="65" spans="1:46" ht="13" customHeight="1" x14ac:dyDescent="0.35">
      <c r="A65" s="194" t="s">
        <v>405</v>
      </c>
      <c r="B65" s="174">
        <v>2</v>
      </c>
      <c r="C65" s="26">
        <v>73.619180050485099</v>
      </c>
      <c r="D65" s="180">
        <v>0.139311431666789</v>
      </c>
      <c r="E65" s="26">
        <v>73.517279930017807</v>
      </c>
      <c r="F65" s="180">
        <v>0.38657187272725002</v>
      </c>
      <c r="G65" s="26">
        <v>73.555794278775593</v>
      </c>
      <c r="H65" s="180">
        <v>0.220070586864759</v>
      </c>
      <c r="I65" s="26">
        <v>73.204966249573104</v>
      </c>
      <c r="J65" s="180">
        <v>0.29992596122125498</v>
      </c>
      <c r="K65" s="26">
        <v>1.40288996285503</v>
      </c>
      <c r="L65" s="180">
        <v>0.51572020673546604</v>
      </c>
      <c r="M65" s="26">
        <v>73.414601205876394</v>
      </c>
      <c r="N65" s="180">
        <v>0.15880817840651201</v>
      </c>
      <c r="O65" s="26">
        <v>75.104966575845097</v>
      </c>
      <c r="P65" s="180">
        <v>0.49646293946783299</v>
      </c>
      <c r="Q65" s="26">
        <v>2.5566713341996601</v>
      </c>
      <c r="R65" s="180">
        <v>0.53511107402282398</v>
      </c>
      <c r="S65" s="26">
        <v>74.172224528478495</v>
      </c>
      <c r="T65" s="180">
        <v>0.258794181469367</v>
      </c>
      <c r="U65" s="26">
        <v>73.350896202860199</v>
      </c>
      <c r="V65" s="180">
        <v>0.28734770729471099</v>
      </c>
      <c r="W65" s="26">
        <v>72.393997611314902</v>
      </c>
      <c r="X65" s="180">
        <v>0.48303887504286902</v>
      </c>
      <c r="Y65" s="26">
        <v>-1.12941507911077</v>
      </c>
      <c r="Z65" s="180">
        <v>0.57299014649067703</v>
      </c>
      <c r="AA65" s="26">
        <v>75.032817439705298</v>
      </c>
      <c r="AB65" s="180">
        <v>0.33680726206289502</v>
      </c>
      <c r="AC65" s="26">
        <v>73.741267488670502</v>
      </c>
      <c r="AD65" s="180">
        <v>0.220143432344551</v>
      </c>
      <c r="AE65" s="26">
        <v>73.523077370573603</v>
      </c>
      <c r="AF65" s="180">
        <v>0.43402047592012699</v>
      </c>
      <c r="AG65" s="26">
        <v>-2.1669821628371899</v>
      </c>
      <c r="AH65" s="180">
        <v>0.59835565211724495</v>
      </c>
      <c r="AI65" s="26">
        <v>74.013246397772505</v>
      </c>
      <c r="AJ65" s="180">
        <v>0.21522150940158999</v>
      </c>
      <c r="AK65" s="26">
        <v>71.946161776655202</v>
      </c>
      <c r="AL65" s="180">
        <v>0.35194391732569402</v>
      </c>
      <c r="AM65" s="26">
        <v>71.303580387166903</v>
      </c>
      <c r="AN65" s="180">
        <v>0.88863708851548395</v>
      </c>
      <c r="AO65" s="26">
        <v>-0.220891225022573</v>
      </c>
      <c r="AP65" s="180">
        <v>0.99734365649873702</v>
      </c>
      <c r="AQ65" s="6"/>
      <c r="AR65" s="6"/>
      <c r="AS65" s="6"/>
      <c r="AT65" s="8"/>
    </row>
    <row r="66" spans="1:46" ht="13" customHeight="1" x14ac:dyDescent="0.35">
      <c r="A66" s="3" t="s">
        <v>406</v>
      </c>
      <c r="B66" s="171">
        <v>2</v>
      </c>
      <c r="C66" s="4">
        <v>70.703999289655101</v>
      </c>
      <c r="D66" s="177">
        <v>1.67170035147194</v>
      </c>
      <c r="E66" s="4">
        <v>71.124620216499594</v>
      </c>
      <c r="F66" s="177">
        <v>5.2653288829732796</v>
      </c>
      <c r="G66" s="4">
        <v>61.380863069235303</v>
      </c>
      <c r="H66" s="177">
        <v>5.4512743355943503</v>
      </c>
      <c r="I66" s="4">
        <v>72.768373461975997</v>
      </c>
      <c r="J66" s="177">
        <v>1.98907841603844</v>
      </c>
      <c r="K66" s="4">
        <v>1.6437532454764601</v>
      </c>
      <c r="L66" s="177">
        <v>5.70300290970882</v>
      </c>
      <c r="M66" s="4">
        <v>70.469949926043597</v>
      </c>
      <c r="N66" s="177">
        <v>1.3347592137017501</v>
      </c>
      <c r="O66" s="4" t="s">
        <v>888</v>
      </c>
      <c r="P66" s="177" t="s">
        <v>888</v>
      </c>
      <c r="Q66" s="4" t="s">
        <v>888</v>
      </c>
      <c r="R66" s="177" t="s">
        <v>888</v>
      </c>
      <c r="S66" s="4">
        <v>68.855847298918107</v>
      </c>
      <c r="T66" s="177">
        <v>3.8331058137912</v>
      </c>
      <c r="U66" s="4">
        <v>74.595472470302298</v>
      </c>
      <c r="V66" s="177">
        <v>2.1191065485583902</v>
      </c>
      <c r="W66" s="4">
        <v>68.837507338854905</v>
      </c>
      <c r="X66" s="177">
        <v>4.6470320316291698</v>
      </c>
      <c r="Y66" s="4">
        <v>-1.8339960063173101E-2</v>
      </c>
      <c r="Z66" s="177">
        <v>6.7681120834596902</v>
      </c>
      <c r="AA66" s="4">
        <v>73.969019148701193</v>
      </c>
      <c r="AB66" s="177">
        <v>9.8020281891068208</v>
      </c>
      <c r="AC66" s="4">
        <v>71.447345280209802</v>
      </c>
      <c r="AD66" s="177">
        <v>3.3007550253956799</v>
      </c>
      <c r="AE66" s="4">
        <v>68.936717999154098</v>
      </c>
      <c r="AF66" s="177">
        <v>1.8574210936245601</v>
      </c>
      <c r="AG66" s="4">
        <v>-5.0323011495471199</v>
      </c>
      <c r="AH66" s="177">
        <v>9.9672643147978395</v>
      </c>
      <c r="AI66" s="4">
        <v>68.247531565341106</v>
      </c>
      <c r="AJ66" s="177">
        <v>4.8201488865458799</v>
      </c>
      <c r="AK66" s="4">
        <v>70.695293219480405</v>
      </c>
      <c r="AL66" s="177">
        <v>2.93145488987967</v>
      </c>
      <c r="AM66" s="4">
        <v>72.863772899762793</v>
      </c>
      <c r="AN66" s="177">
        <v>2.4889391983634099</v>
      </c>
      <c r="AO66" s="4">
        <v>4.6162413344216597</v>
      </c>
      <c r="AP66" s="177">
        <v>5.19101486136414</v>
      </c>
      <c r="AQ66" s="6"/>
      <c r="AR66" s="6"/>
      <c r="AS66" s="6"/>
      <c r="AT66" s="8"/>
    </row>
    <row r="67" spans="1:46" ht="13" customHeight="1" x14ac:dyDescent="0.35">
      <c r="A67" s="3" t="s">
        <v>407</v>
      </c>
      <c r="B67" s="171">
        <v>2</v>
      </c>
      <c r="C67" s="4">
        <v>60.405639046592199</v>
      </c>
      <c r="D67" s="177">
        <v>2.0457658016335101</v>
      </c>
      <c r="E67" s="4" t="s">
        <v>888</v>
      </c>
      <c r="F67" s="177" t="s">
        <v>888</v>
      </c>
      <c r="G67" s="4">
        <v>63.450198593668603</v>
      </c>
      <c r="H67" s="177">
        <v>2.2949642342863901</v>
      </c>
      <c r="I67" s="4">
        <v>57.032274380298297</v>
      </c>
      <c r="J67" s="177">
        <v>4.9037556125775996</v>
      </c>
      <c r="K67" s="4" t="s">
        <v>888</v>
      </c>
      <c r="L67" s="177" t="s">
        <v>888</v>
      </c>
      <c r="M67" s="4" t="s">
        <v>889</v>
      </c>
      <c r="N67" s="177" t="s">
        <v>889</v>
      </c>
      <c r="O67" s="4" t="s">
        <v>889</v>
      </c>
      <c r="P67" s="177" t="s">
        <v>889</v>
      </c>
      <c r="Q67" s="4" t="s">
        <v>889</v>
      </c>
      <c r="R67" s="177" t="s">
        <v>889</v>
      </c>
      <c r="S67" s="4">
        <v>59.190795765369302</v>
      </c>
      <c r="T67" s="177">
        <v>4.1593911515446802</v>
      </c>
      <c r="U67" s="4">
        <v>63.948671984168897</v>
      </c>
      <c r="V67" s="177">
        <v>3.3843523478386799</v>
      </c>
      <c r="W67" s="4">
        <v>57.733953114247001</v>
      </c>
      <c r="X67" s="177">
        <v>4.4627140408083701</v>
      </c>
      <c r="Y67" s="4">
        <v>-1.45684265112235</v>
      </c>
      <c r="Z67" s="177">
        <v>6.1804387673967396</v>
      </c>
      <c r="AA67" s="4" t="s">
        <v>888</v>
      </c>
      <c r="AB67" s="177" t="s">
        <v>888</v>
      </c>
      <c r="AC67" s="4">
        <v>64.221417888538397</v>
      </c>
      <c r="AD67" s="177">
        <v>2.8751871254359802</v>
      </c>
      <c r="AE67" s="4">
        <v>59.148709042714401</v>
      </c>
      <c r="AF67" s="177">
        <v>3.5751823203600099</v>
      </c>
      <c r="AG67" s="4" t="s">
        <v>888</v>
      </c>
      <c r="AH67" s="177" t="s">
        <v>888</v>
      </c>
      <c r="AI67" s="4">
        <v>57.250051706538599</v>
      </c>
      <c r="AJ67" s="177">
        <v>6.8329832314116601</v>
      </c>
      <c r="AK67" s="4">
        <v>64.549026259882595</v>
      </c>
      <c r="AL67" s="177">
        <v>2.8076993577729099</v>
      </c>
      <c r="AM67" s="4">
        <v>58.400475887987803</v>
      </c>
      <c r="AN67" s="177">
        <v>3.3864427207242498</v>
      </c>
      <c r="AO67" s="4">
        <v>1.15042418144919</v>
      </c>
      <c r="AP67" s="177">
        <v>7.6026089975798996</v>
      </c>
      <c r="AQ67" s="6"/>
      <c r="AR67" s="6"/>
      <c r="AS67" s="6"/>
      <c r="AT67" s="8"/>
    </row>
    <row r="68" spans="1:46" ht="13" customHeight="1" x14ac:dyDescent="0.35">
      <c r="A68" s="3" t="s">
        <v>408</v>
      </c>
      <c r="B68" s="171">
        <v>2</v>
      </c>
      <c r="C68" s="4">
        <v>75.657270061892902</v>
      </c>
      <c r="D68" s="177">
        <v>1.6629522696842201</v>
      </c>
      <c r="E68" s="4" t="s">
        <v>888</v>
      </c>
      <c r="F68" s="177" t="s">
        <v>888</v>
      </c>
      <c r="G68" s="4">
        <v>72.255905059805201</v>
      </c>
      <c r="H68" s="177">
        <v>2.7559499148025801</v>
      </c>
      <c r="I68" s="4">
        <v>77.667793913674004</v>
      </c>
      <c r="J68" s="177">
        <v>2.81715042536322</v>
      </c>
      <c r="K68" s="4" t="s">
        <v>888</v>
      </c>
      <c r="L68" s="177" t="s">
        <v>888</v>
      </c>
      <c r="M68" s="4">
        <v>75.600790147374994</v>
      </c>
      <c r="N68" s="177">
        <v>1.8736559393785299</v>
      </c>
      <c r="O68" s="4" t="s">
        <v>888</v>
      </c>
      <c r="P68" s="177" t="s">
        <v>888</v>
      </c>
      <c r="Q68" s="4" t="s">
        <v>888</v>
      </c>
      <c r="R68" s="177" t="s">
        <v>888</v>
      </c>
      <c r="S68" s="4">
        <v>78.0224295258365</v>
      </c>
      <c r="T68" s="177">
        <v>2.3785061282346498</v>
      </c>
      <c r="U68" s="4">
        <v>75.5141953520627</v>
      </c>
      <c r="V68" s="177">
        <v>3.3747595884316399</v>
      </c>
      <c r="W68" s="4">
        <v>71.745626660959005</v>
      </c>
      <c r="X68" s="177">
        <v>2.5090649855140801</v>
      </c>
      <c r="Y68" s="4">
        <v>-6.2768028648775802</v>
      </c>
      <c r="Z68" s="177">
        <v>3.4312449588729201</v>
      </c>
      <c r="AA68" s="4">
        <v>78.988392709718994</v>
      </c>
      <c r="AB68" s="177">
        <v>4.7538079886876599</v>
      </c>
      <c r="AC68" s="4">
        <v>74.287184891212405</v>
      </c>
      <c r="AD68" s="177">
        <v>2.3521253298029898</v>
      </c>
      <c r="AE68" s="4">
        <v>77.401693138236993</v>
      </c>
      <c r="AF68" s="177">
        <v>2.5937234767495498</v>
      </c>
      <c r="AG68" s="4">
        <v>-1.5866995714819401</v>
      </c>
      <c r="AH68" s="177">
        <v>5.5181495864542596</v>
      </c>
      <c r="AI68" s="4">
        <v>75.7681861156465</v>
      </c>
      <c r="AJ68" s="177">
        <v>5.8039691915963099</v>
      </c>
      <c r="AK68" s="4">
        <v>77.366671781814503</v>
      </c>
      <c r="AL68" s="177">
        <v>2.1934838416833999</v>
      </c>
      <c r="AM68" s="4">
        <v>68.299836345148506</v>
      </c>
      <c r="AN68" s="177">
        <v>3.8610457074115998</v>
      </c>
      <c r="AO68" s="4">
        <v>-7.46834977049802</v>
      </c>
      <c r="AP68" s="177">
        <v>8.0943491086524002</v>
      </c>
      <c r="AQ68" s="6"/>
      <c r="AR68" s="6"/>
      <c r="AS68" s="6"/>
      <c r="AT68" s="8"/>
    </row>
    <row r="69" spans="1:46" ht="13" customHeight="1" x14ac:dyDescent="0.35">
      <c r="A69" s="103" t="s">
        <v>409</v>
      </c>
      <c r="B69" s="182">
        <v>2</v>
      </c>
      <c r="C69" s="109">
        <v>73.806021560298404</v>
      </c>
      <c r="D69" s="183">
        <v>1.4825544641898301</v>
      </c>
      <c r="E69" s="109">
        <v>79.025639078969704</v>
      </c>
      <c r="F69" s="183">
        <v>5.14224207224279</v>
      </c>
      <c r="G69" s="109">
        <v>73.967930563748496</v>
      </c>
      <c r="H69" s="183">
        <v>1.7381901516985301</v>
      </c>
      <c r="I69" s="109">
        <v>69.637262499170305</v>
      </c>
      <c r="J69" s="183">
        <v>5.0466740072357004</v>
      </c>
      <c r="K69" s="109">
        <v>-9.3883765797994005</v>
      </c>
      <c r="L69" s="183">
        <v>7.5246267594523104</v>
      </c>
      <c r="M69" s="109">
        <v>73.566475858672604</v>
      </c>
      <c r="N69" s="183">
        <v>1.6822661698622501</v>
      </c>
      <c r="O69" s="109" t="s">
        <v>888</v>
      </c>
      <c r="P69" s="183" t="s">
        <v>888</v>
      </c>
      <c r="Q69" s="109" t="s">
        <v>888</v>
      </c>
      <c r="R69" s="183" t="s">
        <v>888</v>
      </c>
      <c r="S69" s="109">
        <v>75.928546052084599</v>
      </c>
      <c r="T69" s="183">
        <v>1.93339920925265</v>
      </c>
      <c r="U69" s="109">
        <v>72.675036063236405</v>
      </c>
      <c r="V69" s="183">
        <v>3.3598208408046202</v>
      </c>
      <c r="W69" s="109" t="s">
        <v>888</v>
      </c>
      <c r="X69" s="183" t="s">
        <v>888</v>
      </c>
      <c r="Y69" s="109" t="s">
        <v>888</v>
      </c>
      <c r="Z69" s="183" t="s">
        <v>888</v>
      </c>
      <c r="AA69" s="109">
        <v>76.8452051991937</v>
      </c>
      <c r="AB69" s="183">
        <v>4.6729689105869596</v>
      </c>
      <c r="AC69" s="109">
        <v>74.333474503807196</v>
      </c>
      <c r="AD69" s="183">
        <v>1.8193670380701299</v>
      </c>
      <c r="AE69" s="109">
        <v>71.999017156741104</v>
      </c>
      <c r="AF69" s="183">
        <v>2.9126497545257402</v>
      </c>
      <c r="AG69" s="109">
        <v>-4.84618804245261</v>
      </c>
      <c r="AH69" s="183">
        <v>5.5922313784858604</v>
      </c>
      <c r="AI69" s="109">
        <v>73.128262608187299</v>
      </c>
      <c r="AJ69" s="183">
        <v>2.5367820548794802</v>
      </c>
      <c r="AK69" s="109">
        <v>75.3891827593784</v>
      </c>
      <c r="AL69" s="183">
        <v>2.2495611584616699</v>
      </c>
      <c r="AM69" s="109" t="s">
        <v>888</v>
      </c>
      <c r="AN69" s="183" t="s">
        <v>888</v>
      </c>
      <c r="AO69" s="109" t="s">
        <v>888</v>
      </c>
      <c r="AP69" s="183" t="s">
        <v>888</v>
      </c>
      <c r="AQ69" s="9"/>
      <c r="AR69" s="9"/>
      <c r="AS69" s="9"/>
      <c r="AT69" s="10"/>
    </row>
    <row r="70" spans="1:46" ht="13" customHeight="1" x14ac:dyDescent="0.35">
      <c r="A70" s="3"/>
      <c r="B70" s="175"/>
      <c r="C70" s="4" t="s">
        <v>2646</v>
      </c>
      <c r="D70" s="177" t="s">
        <v>2647</v>
      </c>
      <c r="E70" s="4" t="s">
        <v>2648</v>
      </c>
      <c r="F70" s="177" t="s">
        <v>2649</v>
      </c>
      <c r="G70" s="4" t="s">
        <v>2650</v>
      </c>
      <c r="H70" s="177" t="s">
        <v>2651</v>
      </c>
      <c r="I70" s="4" t="s">
        <v>2652</v>
      </c>
      <c r="J70" s="177" t="s">
        <v>2653</v>
      </c>
      <c r="K70" s="4" t="s">
        <v>2654</v>
      </c>
      <c r="L70" s="177" t="s">
        <v>2655</v>
      </c>
      <c r="M70" s="4" t="s">
        <v>2656</v>
      </c>
      <c r="N70" s="177" t="s">
        <v>2657</v>
      </c>
      <c r="O70" s="4" t="s">
        <v>2658</v>
      </c>
      <c r="P70" s="177" t="s">
        <v>2659</v>
      </c>
      <c r="Q70" s="4" t="s">
        <v>2660</v>
      </c>
      <c r="R70" s="177" t="s">
        <v>2661</v>
      </c>
      <c r="S70" s="4" t="s">
        <v>2662</v>
      </c>
      <c r="T70" s="177" t="s">
        <v>2663</v>
      </c>
      <c r="U70" s="4" t="s">
        <v>2664</v>
      </c>
      <c r="V70" s="177" t="s">
        <v>2665</v>
      </c>
      <c r="W70" s="4" t="s">
        <v>2666</v>
      </c>
      <c r="X70" s="177" t="s">
        <v>2667</v>
      </c>
      <c r="Y70" s="4" t="s">
        <v>2668</v>
      </c>
      <c r="Z70" s="177" t="s">
        <v>2669</v>
      </c>
      <c r="AA70" s="4" t="s">
        <v>2670</v>
      </c>
      <c r="AB70" s="177" t="s">
        <v>2671</v>
      </c>
      <c r="AC70" s="4" t="s">
        <v>2672</v>
      </c>
      <c r="AD70" s="177" t="s">
        <v>2673</v>
      </c>
      <c r="AE70" s="4" t="s">
        <v>2674</v>
      </c>
      <c r="AF70" s="177" t="s">
        <v>2675</v>
      </c>
      <c r="AG70" s="4" t="s">
        <v>2676</v>
      </c>
      <c r="AH70" s="177" t="s">
        <v>2677</v>
      </c>
      <c r="AI70" s="4" t="s">
        <v>2678</v>
      </c>
      <c r="AJ70" s="177" t="s">
        <v>2679</v>
      </c>
      <c r="AK70" s="4" t="s">
        <v>2680</v>
      </c>
      <c r="AL70" s="177" t="s">
        <v>2681</v>
      </c>
      <c r="AM70" s="4" t="s">
        <v>2682</v>
      </c>
      <c r="AN70" s="177" t="s">
        <v>2683</v>
      </c>
      <c r="AO70" s="4" t="s">
        <v>2684</v>
      </c>
      <c r="AP70" s="177" t="s">
        <v>2685</v>
      </c>
      <c r="AQ70" s="4" t="s">
        <v>2686</v>
      </c>
      <c r="AR70" s="177" t="s">
        <v>2687</v>
      </c>
      <c r="AS70" s="6" t="s">
        <v>2688</v>
      </c>
      <c r="AT70" s="8" t="s">
        <v>2689</v>
      </c>
    </row>
    <row r="71" spans="1:46" ht="13" customHeight="1" x14ac:dyDescent="0.35">
      <c r="A71" s="3" t="s">
        <v>353</v>
      </c>
      <c r="B71" s="175">
        <v>1</v>
      </c>
      <c r="C71" s="4">
        <v>65.765644407111793</v>
      </c>
      <c r="D71" s="177">
        <v>1.2321981869280501</v>
      </c>
      <c r="E71" s="4">
        <v>63.796043830371502</v>
      </c>
      <c r="F71" s="177">
        <v>5.3512486133992896</v>
      </c>
      <c r="G71" s="4">
        <v>63.766897845681797</v>
      </c>
      <c r="H71" s="177">
        <v>1.97557085087756</v>
      </c>
      <c r="I71" s="4">
        <v>66.9057966673046</v>
      </c>
      <c r="J71" s="177">
        <v>1.72048543038484</v>
      </c>
      <c r="K71" s="4">
        <v>3.1097528369331</v>
      </c>
      <c r="L71" s="177">
        <v>5.6407729535364401</v>
      </c>
      <c r="M71" s="4">
        <v>65.162035961304099</v>
      </c>
      <c r="N71" s="177">
        <v>1.2481610106189001</v>
      </c>
      <c r="O71" s="4">
        <v>67.469132441257401</v>
      </c>
      <c r="P71" s="177">
        <v>2.7140247259753001</v>
      </c>
      <c r="Q71" s="4">
        <v>2.30709647995333</v>
      </c>
      <c r="R71" s="177">
        <v>2.9839924757804699</v>
      </c>
      <c r="S71" s="4">
        <v>69.154407488476295</v>
      </c>
      <c r="T71" s="177">
        <v>1.8897320593028999</v>
      </c>
      <c r="U71" s="4">
        <v>60.840608928670598</v>
      </c>
      <c r="V71" s="177">
        <v>3.30873343908678</v>
      </c>
      <c r="W71" s="4">
        <v>63.484869594943603</v>
      </c>
      <c r="X71" s="177">
        <v>1.9567889838778101</v>
      </c>
      <c r="Y71" s="4">
        <v>-5.6695378935327101</v>
      </c>
      <c r="Z71" s="177">
        <v>2.7628359180332902</v>
      </c>
      <c r="AA71" s="4">
        <v>64.341194803121695</v>
      </c>
      <c r="AB71" s="177">
        <v>4.7292717908223798</v>
      </c>
      <c r="AC71" s="4">
        <v>66.617200758638305</v>
      </c>
      <c r="AD71" s="177">
        <v>1.7969830845736801</v>
      </c>
      <c r="AE71" s="4">
        <v>62.6046886753659</v>
      </c>
      <c r="AF71" s="177">
        <v>1.9680316773333799</v>
      </c>
      <c r="AG71" s="4">
        <v>-1.73650612775582</v>
      </c>
      <c r="AH71" s="177">
        <v>5.3461753946004196</v>
      </c>
      <c r="AI71" s="4">
        <v>68.0604651504446</v>
      </c>
      <c r="AJ71" s="177">
        <v>2.60533778710654</v>
      </c>
      <c r="AK71" s="4">
        <v>65.223399098399398</v>
      </c>
      <c r="AL71" s="177">
        <v>2.2136959937634799</v>
      </c>
      <c r="AM71" s="4">
        <v>60.766483172973103</v>
      </c>
      <c r="AN71" s="177">
        <v>2.4800627086036799</v>
      </c>
      <c r="AO71" s="4">
        <v>-7.2939819774714696</v>
      </c>
      <c r="AP71" s="177">
        <v>3.5826482826441302</v>
      </c>
      <c r="AQ71" s="4">
        <v>-12.493390785571499</v>
      </c>
      <c r="AR71" s="177">
        <v>1.4941172822839499</v>
      </c>
      <c r="AS71" s="6"/>
      <c r="AT71" s="8"/>
    </row>
    <row r="72" spans="1:46" ht="13" customHeight="1" x14ac:dyDescent="0.35">
      <c r="A72" s="3" t="s">
        <v>357</v>
      </c>
      <c r="B72" s="175">
        <v>1</v>
      </c>
      <c r="C72" s="4">
        <v>52.014171422107403</v>
      </c>
      <c r="D72" s="177">
        <v>0.76351787664487303</v>
      </c>
      <c r="E72" s="4">
        <v>55.996842941525202</v>
      </c>
      <c r="F72" s="177">
        <v>3.6893654658305302</v>
      </c>
      <c r="G72" s="4">
        <v>53.403509140022798</v>
      </c>
      <c r="H72" s="177">
        <v>1.15729700957578</v>
      </c>
      <c r="I72" s="4">
        <v>42.545665358070799</v>
      </c>
      <c r="J72" s="177">
        <v>2.79889572497469</v>
      </c>
      <c r="K72" s="4">
        <v>-13.451177583454401</v>
      </c>
      <c r="L72" s="177">
        <v>4.8911298157934002</v>
      </c>
      <c r="M72" s="4">
        <v>46.398174923427199</v>
      </c>
      <c r="N72" s="177">
        <v>1.20414738851475</v>
      </c>
      <c r="O72" s="4">
        <v>57.739516843487799</v>
      </c>
      <c r="P72" s="177">
        <v>1.207502330863</v>
      </c>
      <c r="Q72" s="4">
        <v>11.3413419200606</v>
      </c>
      <c r="R72" s="177">
        <v>1.7226357887453101</v>
      </c>
      <c r="S72" s="4">
        <v>51.6552283038246</v>
      </c>
      <c r="T72" s="177">
        <v>1.8777398412396</v>
      </c>
      <c r="U72" s="4">
        <v>57.393903875421202</v>
      </c>
      <c r="V72" s="177">
        <v>1.8522662336479301</v>
      </c>
      <c r="W72" s="4">
        <v>45.160446463019802</v>
      </c>
      <c r="X72" s="177">
        <v>2.2364505463647899</v>
      </c>
      <c r="Y72" s="4">
        <v>-6.4947818408047997</v>
      </c>
      <c r="Z72" s="177">
        <v>3.2494259559485599</v>
      </c>
      <c r="AA72" s="4">
        <v>47.624436358127298</v>
      </c>
      <c r="AB72" s="177">
        <v>5.9778170242908004</v>
      </c>
      <c r="AC72" s="4">
        <v>55.3823132674165</v>
      </c>
      <c r="AD72" s="177">
        <v>1.54755500798141</v>
      </c>
      <c r="AE72" s="4">
        <v>49.191856006921903</v>
      </c>
      <c r="AF72" s="177">
        <v>1.62592250064168</v>
      </c>
      <c r="AG72" s="4">
        <v>1.5674196487946299</v>
      </c>
      <c r="AH72" s="177">
        <v>6.3800519131547002</v>
      </c>
      <c r="AI72" s="4">
        <v>55.245681167916203</v>
      </c>
      <c r="AJ72" s="177">
        <v>2.0533628582486401</v>
      </c>
      <c r="AK72" s="4">
        <v>49.910111822297601</v>
      </c>
      <c r="AL72" s="177">
        <v>1.5312115125538399</v>
      </c>
      <c r="AM72" s="4">
        <v>51.135589889961402</v>
      </c>
      <c r="AN72" s="177">
        <v>3.3122693723493</v>
      </c>
      <c r="AO72" s="4">
        <v>-4.11009127795477</v>
      </c>
      <c r="AP72" s="177">
        <v>4.4323158943365399</v>
      </c>
      <c r="AQ72" s="4">
        <v>-10.5300974828706</v>
      </c>
      <c r="AR72" s="177">
        <v>1.2316621556878999</v>
      </c>
      <c r="AS72" s="6"/>
      <c r="AT72" s="8"/>
    </row>
    <row r="73" spans="1:46" ht="13" customHeight="1" x14ac:dyDescent="0.35">
      <c r="A73" s="190" t="s">
        <v>359</v>
      </c>
      <c r="B73" s="175">
        <v>1</v>
      </c>
      <c r="C73" s="4">
        <v>30.340063336588301</v>
      </c>
      <c r="D73" s="177">
        <v>1.2681877192270301</v>
      </c>
      <c r="E73" s="4">
        <v>30.203699080413202</v>
      </c>
      <c r="F73" s="177">
        <v>2.89350712129795</v>
      </c>
      <c r="G73" s="4">
        <v>31.592578520079599</v>
      </c>
      <c r="H73" s="177">
        <v>1.8225744147911001</v>
      </c>
      <c r="I73" s="4">
        <v>27.7326637351002</v>
      </c>
      <c r="J73" s="177">
        <v>1.8368652432754999</v>
      </c>
      <c r="K73" s="4">
        <v>-2.4710353453130698</v>
      </c>
      <c r="L73" s="177">
        <v>3.4966832010331501</v>
      </c>
      <c r="M73" s="4">
        <v>29.066729864217798</v>
      </c>
      <c r="N73" s="177">
        <v>1.4622162888143899</v>
      </c>
      <c r="O73" s="4">
        <v>32.417964655303599</v>
      </c>
      <c r="P73" s="177">
        <v>2.2782999232264198</v>
      </c>
      <c r="Q73" s="4">
        <v>3.3512347910857998</v>
      </c>
      <c r="R73" s="177">
        <v>2.70825764595476</v>
      </c>
      <c r="S73" s="4">
        <v>29.293811002381201</v>
      </c>
      <c r="T73" s="177">
        <v>2.0033159543571299</v>
      </c>
      <c r="U73" s="4">
        <v>30.943884955274498</v>
      </c>
      <c r="V73" s="177">
        <v>2.4928140645838499</v>
      </c>
      <c r="W73" s="4">
        <v>30.1409293233155</v>
      </c>
      <c r="X73" s="177">
        <v>2.1630806572355401</v>
      </c>
      <c r="Y73" s="4">
        <v>0.84711832093433204</v>
      </c>
      <c r="Z73" s="177">
        <v>2.9803198006446001</v>
      </c>
      <c r="AA73" s="4">
        <v>34.971654158243098</v>
      </c>
      <c r="AB73" s="177">
        <v>5.7569679147785102</v>
      </c>
      <c r="AC73" s="4">
        <v>28.672832816708102</v>
      </c>
      <c r="AD73" s="177">
        <v>1.6455539254815199</v>
      </c>
      <c r="AE73" s="4">
        <v>30.3350325937514</v>
      </c>
      <c r="AF73" s="177">
        <v>1.9682442001331</v>
      </c>
      <c r="AG73" s="4">
        <v>-4.6366215644917101</v>
      </c>
      <c r="AH73" s="177">
        <v>6.1219319241693899</v>
      </c>
      <c r="AI73" s="4">
        <v>29.3618144995087</v>
      </c>
      <c r="AJ73" s="177">
        <v>2.3174599066614401</v>
      </c>
      <c r="AK73" s="4">
        <v>29.646163626327699</v>
      </c>
      <c r="AL73" s="177">
        <v>1.8310204717013101</v>
      </c>
      <c r="AM73" s="4">
        <v>31.981715520183698</v>
      </c>
      <c r="AN73" s="177">
        <v>2.6774603554731198</v>
      </c>
      <c r="AO73" s="4">
        <v>2.61990102067492</v>
      </c>
      <c r="AP73" s="177">
        <v>3.69504864656238</v>
      </c>
      <c r="AQ73" s="4">
        <v>-9.7559035585498499</v>
      </c>
      <c r="AR73" s="177">
        <v>1.8056228548364399</v>
      </c>
      <c r="AS73" s="6"/>
      <c r="AT73" s="8"/>
    </row>
    <row r="74" spans="1:46" ht="13" customHeight="1" x14ac:dyDescent="0.35">
      <c r="A74" s="3" t="s">
        <v>360</v>
      </c>
      <c r="B74" s="175">
        <v>1</v>
      </c>
      <c r="C74" s="4">
        <v>79.128622479959006</v>
      </c>
      <c r="D74" s="177">
        <v>1.07361537973174</v>
      </c>
      <c r="E74" s="4">
        <v>70.146558113881198</v>
      </c>
      <c r="F74" s="177">
        <v>3.4472751968953301</v>
      </c>
      <c r="G74" s="4">
        <v>79.643574948613903</v>
      </c>
      <c r="H74" s="177">
        <v>1.7760602790200199</v>
      </c>
      <c r="I74" s="4">
        <v>82.484370538062805</v>
      </c>
      <c r="J74" s="177">
        <v>1.4494191561257399</v>
      </c>
      <c r="K74" s="4">
        <v>12.3378124241816</v>
      </c>
      <c r="L74" s="177">
        <v>3.7602345561895998</v>
      </c>
      <c r="M74" s="4">
        <v>78.290703901161905</v>
      </c>
      <c r="N74" s="177">
        <v>1.2621876504543501</v>
      </c>
      <c r="O74" s="4">
        <v>81.648263669838101</v>
      </c>
      <c r="P74" s="177">
        <v>2.1343673712800499</v>
      </c>
      <c r="Q74" s="4">
        <v>3.35755976867615</v>
      </c>
      <c r="R74" s="177">
        <v>2.4558587425152201</v>
      </c>
      <c r="S74" s="4">
        <v>79.934139152011895</v>
      </c>
      <c r="T74" s="177">
        <v>1.6174919875526099</v>
      </c>
      <c r="U74" s="4">
        <v>80.395651398889697</v>
      </c>
      <c r="V74" s="177">
        <v>2.5393893523468898</v>
      </c>
      <c r="W74" s="4">
        <v>77.1746107647554</v>
      </c>
      <c r="X74" s="177">
        <v>1.87668360270972</v>
      </c>
      <c r="Y74" s="4">
        <v>-2.75952838725651</v>
      </c>
      <c r="Z74" s="177">
        <v>2.4680159618210999</v>
      </c>
      <c r="AA74" s="4">
        <v>76.769767291011604</v>
      </c>
      <c r="AB74" s="177">
        <v>1.7897080884326899</v>
      </c>
      <c r="AC74" s="4">
        <v>81.692269860920604</v>
      </c>
      <c r="AD74" s="177">
        <v>1.93591356585908</v>
      </c>
      <c r="AE74" s="4">
        <v>81.927621927786205</v>
      </c>
      <c r="AF74" s="177">
        <v>3.2151205744906899</v>
      </c>
      <c r="AG74" s="4">
        <v>5.1578546367745899</v>
      </c>
      <c r="AH74" s="177">
        <v>3.7937121692548699</v>
      </c>
      <c r="AI74" s="4">
        <v>77.759014548555399</v>
      </c>
      <c r="AJ74" s="177">
        <v>1.3306182793308801</v>
      </c>
      <c r="AK74" s="4">
        <v>82.308633919271102</v>
      </c>
      <c r="AL74" s="177">
        <v>2.3262202548547899</v>
      </c>
      <c r="AM74" s="4">
        <v>80.907538314586603</v>
      </c>
      <c r="AN74" s="177">
        <v>5.2350182770858504</v>
      </c>
      <c r="AO74" s="4">
        <v>3.1485237660312499</v>
      </c>
      <c r="AP74" s="177">
        <v>5.37493476920561</v>
      </c>
      <c r="AQ74" s="4">
        <v>-4.4027353636436297</v>
      </c>
      <c r="AR74" s="177">
        <v>1.4381400090771801</v>
      </c>
      <c r="AS74" s="6"/>
      <c r="AT74" s="8"/>
    </row>
    <row r="75" spans="1:46" ht="13" customHeight="1" x14ac:dyDescent="0.35">
      <c r="A75" s="3" t="s">
        <v>371</v>
      </c>
      <c r="B75" s="175">
        <v>1</v>
      </c>
      <c r="C75" s="4">
        <v>25.9709400353305</v>
      </c>
      <c r="D75" s="177">
        <v>1.1986934566109499</v>
      </c>
      <c r="E75" s="4">
        <v>25.7711297165656</v>
      </c>
      <c r="F75" s="177">
        <v>2.33621868972318</v>
      </c>
      <c r="G75" s="4">
        <v>26.1367077121627</v>
      </c>
      <c r="H75" s="177">
        <v>1.6513933451587</v>
      </c>
      <c r="I75" s="4">
        <v>25.876613079906001</v>
      </c>
      <c r="J75" s="177">
        <v>2.5165952285998698</v>
      </c>
      <c r="K75" s="4">
        <v>0.105483363340394</v>
      </c>
      <c r="L75" s="177">
        <v>3.4059164069968602</v>
      </c>
      <c r="M75" s="4">
        <v>25.115880616201</v>
      </c>
      <c r="N75" s="177">
        <v>1.3591574545618701</v>
      </c>
      <c r="O75" s="4">
        <v>30.774493865197499</v>
      </c>
      <c r="P75" s="177">
        <v>3.2635685388601301</v>
      </c>
      <c r="Q75" s="4">
        <v>5.65861324899645</v>
      </c>
      <c r="R75" s="177">
        <v>3.6233227706998301</v>
      </c>
      <c r="S75" s="4">
        <v>26.776087586776399</v>
      </c>
      <c r="T75" s="177">
        <v>2.0344856855025601</v>
      </c>
      <c r="U75" s="4">
        <v>24.019331914644901</v>
      </c>
      <c r="V75" s="177">
        <v>2.5692548743739798</v>
      </c>
      <c r="W75" s="4">
        <v>26.224263219754398</v>
      </c>
      <c r="X75" s="177">
        <v>1.8881475284073701</v>
      </c>
      <c r="Y75" s="4">
        <v>-0.55182436702202498</v>
      </c>
      <c r="Z75" s="177">
        <v>2.6329759729794202</v>
      </c>
      <c r="AA75" s="4">
        <v>28.456382055582999</v>
      </c>
      <c r="AB75" s="177">
        <v>2.7614949141397398</v>
      </c>
      <c r="AC75" s="4">
        <v>24.3615238902184</v>
      </c>
      <c r="AD75" s="177">
        <v>1.7030817881706299</v>
      </c>
      <c r="AE75" s="4">
        <v>26.5090276399232</v>
      </c>
      <c r="AF75" s="177">
        <v>2.2758386402277599</v>
      </c>
      <c r="AG75" s="4">
        <v>-1.9473544156597999</v>
      </c>
      <c r="AH75" s="177">
        <v>3.71275430731328</v>
      </c>
      <c r="AI75" s="4">
        <v>24.815238681382901</v>
      </c>
      <c r="AJ75" s="177">
        <v>1.91312825303138</v>
      </c>
      <c r="AK75" s="4">
        <v>27.125243313156901</v>
      </c>
      <c r="AL75" s="177">
        <v>1.8661991399745499</v>
      </c>
      <c r="AM75" s="4">
        <v>25.967842168545399</v>
      </c>
      <c r="AN75" s="177">
        <v>3.5939975460292999</v>
      </c>
      <c r="AO75" s="4">
        <v>1.1526034871624899</v>
      </c>
      <c r="AP75" s="177">
        <v>3.9968951021616799</v>
      </c>
      <c r="AQ75" s="4">
        <v>-18.917708620861099</v>
      </c>
      <c r="AR75" s="177">
        <v>1.6335857231520201</v>
      </c>
      <c r="AS75" s="6"/>
      <c r="AT75" s="8"/>
    </row>
    <row r="76" spans="1:46" ht="13" customHeight="1" x14ac:dyDescent="0.35">
      <c r="A76" s="3" t="s">
        <v>376</v>
      </c>
      <c r="B76" s="175">
        <v>1</v>
      </c>
      <c r="C76" s="4">
        <v>47.987010218529299</v>
      </c>
      <c r="D76" s="177">
        <v>1.31555490915677</v>
      </c>
      <c r="E76" s="4" t="s">
        <v>888</v>
      </c>
      <c r="F76" s="177" t="s">
        <v>888</v>
      </c>
      <c r="G76" s="4">
        <v>47.463001702562998</v>
      </c>
      <c r="H76" s="177">
        <v>2.41301935705029</v>
      </c>
      <c r="I76" s="4">
        <v>47.999203188766899</v>
      </c>
      <c r="J76" s="177">
        <v>1.42275644176309</v>
      </c>
      <c r="K76" s="4" t="s">
        <v>888</v>
      </c>
      <c r="L76" s="177" t="s">
        <v>888</v>
      </c>
      <c r="M76" s="4">
        <v>47.900248914975101</v>
      </c>
      <c r="N76" s="177">
        <v>1.3251565468818101</v>
      </c>
      <c r="O76" s="4" t="s">
        <v>888</v>
      </c>
      <c r="P76" s="177" t="s">
        <v>888</v>
      </c>
      <c r="Q76" s="4" t="s">
        <v>888</v>
      </c>
      <c r="R76" s="177" t="s">
        <v>888</v>
      </c>
      <c r="S76" s="4">
        <v>49.0728153514412</v>
      </c>
      <c r="T76" s="177">
        <v>1.45390847059255</v>
      </c>
      <c r="U76" s="4">
        <v>44.1023015095017</v>
      </c>
      <c r="V76" s="177">
        <v>2.3930712815132802</v>
      </c>
      <c r="W76" s="4" t="s">
        <v>888</v>
      </c>
      <c r="X76" s="177" t="s">
        <v>888</v>
      </c>
      <c r="Y76" s="4" t="s">
        <v>888</v>
      </c>
      <c r="Z76" s="177" t="s">
        <v>888</v>
      </c>
      <c r="AA76" s="4">
        <v>49.0118489314291</v>
      </c>
      <c r="AB76" s="177">
        <v>2.0541236644281202</v>
      </c>
      <c r="AC76" s="4">
        <v>47.170823278151502</v>
      </c>
      <c r="AD76" s="177">
        <v>1.4743702589816201</v>
      </c>
      <c r="AE76" s="4" t="s">
        <v>431</v>
      </c>
      <c r="AF76" s="177" t="s">
        <v>431</v>
      </c>
      <c r="AG76" s="4" t="s">
        <v>431</v>
      </c>
      <c r="AH76" s="177" t="s">
        <v>431</v>
      </c>
      <c r="AI76" s="4">
        <v>48.678764272294401</v>
      </c>
      <c r="AJ76" s="177">
        <v>1.6236061296149999</v>
      </c>
      <c r="AK76" s="4">
        <v>46.3380128233741</v>
      </c>
      <c r="AL76" s="177">
        <v>1.9258649396322201</v>
      </c>
      <c r="AM76" s="4" t="s">
        <v>888</v>
      </c>
      <c r="AN76" s="177" t="s">
        <v>888</v>
      </c>
      <c r="AO76" s="4" t="s">
        <v>888</v>
      </c>
      <c r="AP76" s="177" t="s">
        <v>888</v>
      </c>
      <c r="AQ76" s="4">
        <v>2.0537881198762502</v>
      </c>
      <c r="AR76" s="177">
        <v>1.67174576241201</v>
      </c>
      <c r="AS76" s="6"/>
      <c r="AT76" s="8"/>
    </row>
    <row r="77" spans="1:46" ht="13" customHeight="1" x14ac:dyDescent="0.35">
      <c r="A77" s="3" t="s">
        <v>378</v>
      </c>
      <c r="B77" s="175">
        <v>1</v>
      </c>
      <c r="C77" s="4">
        <v>75.317159166300598</v>
      </c>
      <c r="D77" s="177">
        <v>0.93930206973076602</v>
      </c>
      <c r="E77" s="4">
        <v>72.365619607022893</v>
      </c>
      <c r="F77" s="177">
        <v>3.4260121677758901</v>
      </c>
      <c r="G77" s="4">
        <v>70.768457128814205</v>
      </c>
      <c r="H77" s="177">
        <v>3.8659088430186199</v>
      </c>
      <c r="I77" s="4">
        <v>76.477185618524203</v>
      </c>
      <c r="J77" s="177">
        <v>0.92914165168490703</v>
      </c>
      <c r="K77" s="4">
        <v>4.1115660115013002</v>
      </c>
      <c r="L77" s="177">
        <v>3.5574040901733399</v>
      </c>
      <c r="M77" s="4">
        <v>75.603362517469094</v>
      </c>
      <c r="N77" s="177">
        <v>0.91372416425736902</v>
      </c>
      <c r="O77" s="4" t="s">
        <v>431</v>
      </c>
      <c r="P77" s="177" t="s">
        <v>431</v>
      </c>
      <c r="Q77" s="4" t="s">
        <v>431</v>
      </c>
      <c r="R77" s="177" t="s">
        <v>431</v>
      </c>
      <c r="S77" s="4">
        <v>75.740583029416001</v>
      </c>
      <c r="T77" s="177">
        <v>1.0550786623808299</v>
      </c>
      <c r="U77" s="4">
        <v>75.504028101268901</v>
      </c>
      <c r="V77" s="177">
        <v>1.6334753290995601</v>
      </c>
      <c r="W77" s="4">
        <v>75.783267652525197</v>
      </c>
      <c r="X77" s="177">
        <v>4.7504322502473597</v>
      </c>
      <c r="Y77" s="4">
        <v>4.2684623109181502E-2</v>
      </c>
      <c r="Z77" s="177">
        <v>4.8447436157454904</v>
      </c>
      <c r="AA77" s="4">
        <v>75.935361946467197</v>
      </c>
      <c r="AB77" s="177">
        <v>1.54863203871405</v>
      </c>
      <c r="AC77" s="4">
        <v>76.186727828338405</v>
      </c>
      <c r="AD77" s="177">
        <v>1.3210456300625399</v>
      </c>
      <c r="AE77" s="4" t="s">
        <v>888</v>
      </c>
      <c r="AF77" s="177" t="s">
        <v>888</v>
      </c>
      <c r="AG77" s="4" t="s">
        <v>888</v>
      </c>
      <c r="AH77" s="177" t="s">
        <v>888</v>
      </c>
      <c r="AI77" s="4">
        <v>75.774626312902498</v>
      </c>
      <c r="AJ77" s="177">
        <v>0.91130252029501502</v>
      </c>
      <c r="AK77" s="4" t="s">
        <v>888</v>
      </c>
      <c r="AL77" s="177" t="s">
        <v>888</v>
      </c>
      <c r="AM77" s="4" t="s">
        <v>888</v>
      </c>
      <c r="AN77" s="177" t="s">
        <v>888</v>
      </c>
      <c r="AO77" s="4" t="s">
        <v>888</v>
      </c>
      <c r="AP77" s="177" t="s">
        <v>888</v>
      </c>
      <c r="AQ77" s="4">
        <v>9.1327497240873505</v>
      </c>
      <c r="AR77" s="177">
        <v>1.3946216661698101</v>
      </c>
      <c r="AS77" s="6"/>
      <c r="AT77" s="8"/>
    </row>
    <row r="78" spans="1:46" ht="13" customHeight="1" x14ac:dyDescent="0.35">
      <c r="A78" s="3" t="s">
        <v>384</v>
      </c>
      <c r="B78" s="175">
        <v>1</v>
      </c>
      <c r="C78" s="4">
        <v>66.8910866082133</v>
      </c>
      <c r="D78" s="177">
        <v>1.2125514240761901</v>
      </c>
      <c r="E78" s="4">
        <v>62.751945464467902</v>
      </c>
      <c r="F78" s="177">
        <v>2.0142953543885298</v>
      </c>
      <c r="G78" s="4">
        <v>64.177928021724298</v>
      </c>
      <c r="H78" s="177">
        <v>2.0888089962177498</v>
      </c>
      <c r="I78" s="4">
        <v>73.877092926301799</v>
      </c>
      <c r="J78" s="177">
        <v>1.8190034327470901</v>
      </c>
      <c r="K78" s="4">
        <v>11.125147461833899</v>
      </c>
      <c r="L78" s="177">
        <v>2.6339591956652102</v>
      </c>
      <c r="M78" s="4">
        <v>64.346212131940604</v>
      </c>
      <c r="N78" s="177">
        <v>1.3899505529316201</v>
      </c>
      <c r="O78" s="4">
        <v>76.070368230425302</v>
      </c>
      <c r="P78" s="177">
        <v>2.1527268465747702</v>
      </c>
      <c r="Q78" s="4">
        <v>11.7241560984847</v>
      </c>
      <c r="R78" s="177">
        <v>2.5459725650069198</v>
      </c>
      <c r="S78" s="4">
        <v>69.381122289352504</v>
      </c>
      <c r="T78" s="177">
        <v>1.82323282109965</v>
      </c>
      <c r="U78" s="4">
        <v>68.318641607171699</v>
      </c>
      <c r="V78" s="177">
        <v>2.6072384598084</v>
      </c>
      <c r="W78" s="4">
        <v>63.006806334011202</v>
      </c>
      <c r="X78" s="177">
        <v>1.8520643180905301</v>
      </c>
      <c r="Y78" s="4">
        <v>-6.3743159553413502</v>
      </c>
      <c r="Z78" s="177">
        <v>2.59318266091914</v>
      </c>
      <c r="AA78" s="4">
        <v>73.427252704666003</v>
      </c>
      <c r="AB78" s="177">
        <v>2.3269762413879702</v>
      </c>
      <c r="AC78" s="4">
        <v>70.091173106437694</v>
      </c>
      <c r="AD78" s="177">
        <v>2.09091084005362</v>
      </c>
      <c r="AE78" s="4">
        <v>60.962145730257802</v>
      </c>
      <c r="AF78" s="177">
        <v>1.83893526328035</v>
      </c>
      <c r="AG78" s="4">
        <v>-12.465106974408201</v>
      </c>
      <c r="AH78" s="177">
        <v>2.8839641475999498</v>
      </c>
      <c r="AI78" s="4">
        <v>66.897687906514193</v>
      </c>
      <c r="AJ78" s="177">
        <v>1.22191881680384</v>
      </c>
      <c r="AK78" s="4">
        <v>67.919174429130194</v>
      </c>
      <c r="AL78" s="177">
        <v>4.08949692709065</v>
      </c>
      <c r="AM78" s="4" t="s">
        <v>888</v>
      </c>
      <c r="AN78" s="177" t="s">
        <v>888</v>
      </c>
      <c r="AO78" s="4" t="s">
        <v>888</v>
      </c>
      <c r="AP78" s="177" t="s">
        <v>888</v>
      </c>
      <c r="AQ78" s="4">
        <v>-5.03532387926938</v>
      </c>
      <c r="AR78" s="177">
        <v>1.48587401170613</v>
      </c>
      <c r="AS78" s="6"/>
      <c r="AT78" s="8"/>
    </row>
    <row r="79" spans="1:46" ht="13" customHeight="1" x14ac:dyDescent="0.35">
      <c r="A79" s="3" t="s">
        <v>389</v>
      </c>
      <c r="B79" s="175">
        <v>1</v>
      </c>
      <c r="C79" s="4">
        <v>89.388055054536807</v>
      </c>
      <c r="D79" s="177">
        <v>0.61678746030721499</v>
      </c>
      <c r="E79" s="4">
        <v>87.207011973093699</v>
      </c>
      <c r="F79" s="177">
        <v>1.04969425478758</v>
      </c>
      <c r="G79" s="4">
        <v>89.732016225619304</v>
      </c>
      <c r="H79" s="177">
        <v>2.1890453742677201</v>
      </c>
      <c r="I79" s="4">
        <v>90.063207488755097</v>
      </c>
      <c r="J79" s="177">
        <v>0.87033945937927404</v>
      </c>
      <c r="K79" s="4">
        <v>2.8561955156613501</v>
      </c>
      <c r="L79" s="177">
        <v>1.33695414546223</v>
      </c>
      <c r="M79" s="4">
        <v>88.848951371066903</v>
      </c>
      <c r="N79" s="177">
        <v>0.707080852626773</v>
      </c>
      <c r="O79" s="4">
        <v>92.862773057030907</v>
      </c>
      <c r="P79" s="177">
        <v>1.5463851993984301</v>
      </c>
      <c r="Q79" s="4">
        <v>4.0138216859640901</v>
      </c>
      <c r="R79" s="177">
        <v>1.68481470424994</v>
      </c>
      <c r="S79" s="4">
        <v>89.990430997757599</v>
      </c>
      <c r="T79" s="177">
        <v>0.812490004194105</v>
      </c>
      <c r="U79" s="4">
        <v>85.791438318879003</v>
      </c>
      <c r="V79" s="177">
        <v>1.56285609079363</v>
      </c>
      <c r="W79" s="4">
        <v>85.181189900988201</v>
      </c>
      <c r="X79" s="177">
        <v>4.5478762744986598</v>
      </c>
      <c r="Y79" s="4">
        <v>-4.8092410967694299</v>
      </c>
      <c r="Z79" s="177">
        <v>4.6975887339087299</v>
      </c>
      <c r="AA79" s="4">
        <v>89.995866708341396</v>
      </c>
      <c r="AB79" s="177">
        <v>0.84629866994029002</v>
      </c>
      <c r="AC79" s="4">
        <v>86.356291655375799</v>
      </c>
      <c r="AD79" s="177">
        <v>1.9268417094388199</v>
      </c>
      <c r="AE79" s="4">
        <v>87.245693222001606</v>
      </c>
      <c r="AF79" s="177">
        <v>2.8320792726591502</v>
      </c>
      <c r="AG79" s="4">
        <v>-2.75017348633979</v>
      </c>
      <c r="AH79" s="177">
        <v>2.9543663608066302</v>
      </c>
      <c r="AI79" s="4">
        <v>89.030663241567098</v>
      </c>
      <c r="AJ79" s="177">
        <v>0.70322058722548297</v>
      </c>
      <c r="AK79" s="4" t="s">
        <v>888</v>
      </c>
      <c r="AL79" s="177" t="s">
        <v>888</v>
      </c>
      <c r="AM79" s="4" t="s">
        <v>888</v>
      </c>
      <c r="AN79" s="177" t="s">
        <v>888</v>
      </c>
      <c r="AO79" s="4" t="s">
        <v>888</v>
      </c>
      <c r="AP79" s="177" t="s">
        <v>888</v>
      </c>
      <c r="AQ79" s="4">
        <v>0.66570516698163795</v>
      </c>
      <c r="AR79" s="177">
        <v>0.89268412543492603</v>
      </c>
      <c r="AS79" s="6"/>
      <c r="AT79" s="8"/>
    </row>
    <row r="80" spans="1:46" ht="13" customHeight="1" x14ac:dyDescent="0.35">
      <c r="A80" s="3" t="s">
        <v>394</v>
      </c>
      <c r="B80" s="175">
        <v>1</v>
      </c>
      <c r="C80" s="4">
        <v>54.546936367352401</v>
      </c>
      <c r="D80" s="177">
        <v>0.78165777633787703</v>
      </c>
      <c r="E80" s="4">
        <v>53.796805384992801</v>
      </c>
      <c r="F80" s="177">
        <v>1.58665492215986</v>
      </c>
      <c r="G80" s="4">
        <v>55.728882961003798</v>
      </c>
      <c r="H80" s="177">
        <v>1.22491985325981</v>
      </c>
      <c r="I80" s="4">
        <v>54.425523900949003</v>
      </c>
      <c r="J80" s="177">
        <v>1.9440390501215199</v>
      </c>
      <c r="K80" s="4">
        <v>0.62871851595617301</v>
      </c>
      <c r="L80" s="177">
        <v>2.5350837725550699</v>
      </c>
      <c r="M80" s="4">
        <v>54.862494961200703</v>
      </c>
      <c r="N80" s="177">
        <v>0.87904387529163897</v>
      </c>
      <c r="O80" s="4" t="s">
        <v>888</v>
      </c>
      <c r="P80" s="177" t="s">
        <v>888</v>
      </c>
      <c r="Q80" s="4" t="s">
        <v>888</v>
      </c>
      <c r="R80" s="177" t="s">
        <v>888</v>
      </c>
      <c r="S80" s="4">
        <v>54.805863924659</v>
      </c>
      <c r="T80" s="177">
        <v>1.2954712306740599</v>
      </c>
      <c r="U80" s="4">
        <v>53.3161761236939</v>
      </c>
      <c r="V80" s="177">
        <v>1.70648421283385</v>
      </c>
      <c r="W80" s="4">
        <v>53.6044260685361</v>
      </c>
      <c r="X80" s="177">
        <v>3.8489962908302302</v>
      </c>
      <c r="Y80" s="4">
        <v>-1.2014378561229</v>
      </c>
      <c r="Z80" s="177">
        <v>4.1385103596191302</v>
      </c>
      <c r="AA80" s="4">
        <v>52.387561108713903</v>
      </c>
      <c r="AB80" s="177">
        <v>3.5598894224432298</v>
      </c>
      <c r="AC80" s="4">
        <v>54.067055955035698</v>
      </c>
      <c r="AD80" s="177">
        <v>1.0800013716099299</v>
      </c>
      <c r="AE80" s="4">
        <v>56.531484054378602</v>
      </c>
      <c r="AF80" s="177">
        <v>2.0663473136539201</v>
      </c>
      <c r="AG80" s="4">
        <v>4.14392294566471</v>
      </c>
      <c r="AH80" s="177">
        <v>4.0448592902193203</v>
      </c>
      <c r="AI80" s="4">
        <v>54.488341235925198</v>
      </c>
      <c r="AJ80" s="177">
        <v>1.4196631178493</v>
      </c>
      <c r="AK80" s="4">
        <v>54.399483477584198</v>
      </c>
      <c r="AL80" s="177">
        <v>1.29706436781392</v>
      </c>
      <c r="AM80" s="4" t="s">
        <v>888</v>
      </c>
      <c r="AN80" s="177" t="s">
        <v>888</v>
      </c>
      <c r="AO80" s="4" t="s">
        <v>888</v>
      </c>
      <c r="AP80" s="177" t="s">
        <v>888</v>
      </c>
      <c r="AQ80" s="4">
        <v>-0.350824625783204</v>
      </c>
      <c r="AR80" s="177">
        <v>1.3041802884178899</v>
      </c>
      <c r="AS80" s="6"/>
      <c r="AT80" s="8"/>
    </row>
    <row r="81" spans="1:46" ht="13" customHeight="1" x14ac:dyDescent="0.35">
      <c r="A81" s="3" t="s">
        <v>396</v>
      </c>
      <c r="B81" s="175">
        <v>1</v>
      </c>
      <c r="C81" s="4">
        <v>71.769991558791702</v>
      </c>
      <c r="D81" s="177">
        <v>1.20750638670419</v>
      </c>
      <c r="E81" s="4">
        <v>75.971221438758207</v>
      </c>
      <c r="F81" s="177">
        <v>2.6892915772447101</v>
      </c>
      <c r="G81" s="4">
        <v>73.056970812142495</v>
      </c>
      <c r="H81" s="177">
        <v>1.6238522482958799</v>
      </c>
      <c r="I81" s="4">
        <v>67.855265385712798</v>
      </c>
      <c r="J81" s="177">
        <v>1.87492174641017</v>
      </c>
      <c r="K81" s="4">
        <v>-8.1159560530453394</v>
      </c>
      <c r="L81" s="177">
        <v>3.42292481269028</v>
      </c>
      <c r="M81" s="4">
        <v>71.909443219169205</v>
      </c>
      <c r="N81" s="177">
        <v>1.21281712284337</v>
      </c>
      <c r="O81" s="4">
        <v>71.757226491348206</v>
      </c>
      <c r="P81" s="177">
        <v>2.3995764248665101</v>
      </c>
      <c r="Q81" s="4">
        <v>-0.152216727820985</v>
      </c>
      <c r="R81" s="177">
        <v>2.36203250223241</v>
      </c>
      <c r="S81" s="4">
        <v>74.357484191504199</v>
      </c>
      <c r="T81" s="177">
        <v>1.26573147721875</v>
      </c>
      <c r="U81" s="4">
        <v>69.778992790259593</v>
      </c>
      <c r="V81" s="177">
        <v>2.0259892370166002</v>
      </c>
      <c r="W81" s="4">
        <v>66.420950679112494</v>
      </c>
      <c r="X81" s="177">
        <v>3.1070767306024099</v>
      </c>
      <c r="Y81" s="4">
        <v>-7.93653351239176</v>
      </c>
      <c r="Z81" s="177">
        <v>3.1877389670122098</v>
      </c>
      <c r="AA81" s="4">
        <v>75.899438728988002</v>
      </c>
      <c r="AB81" s="177">
        <v>3.0184655724429099</v>
      </c>
      <c r="AC81" s="4">
        <v>71.603430961178205</v>
      </c>
      <c r="AD81" s="177">
        <v>1.31723715058691</v>
      </c>
      <c r="AE81" s="4">
        <v>69.092979888989007</v>
      </c>
      <c r="AF81" s="177">
        <v>2.2882175395135498</v>
      </c>
      <c r="AG81" s="4">
        <v>-6.80645883999901</v>
      </c>
      <c r="AH81" s="177">
        <v>3.06540766410177</v>
      </c>
      <c r="AI81" s="4">
        <v>72.470043433140006</v>
      </c>
      <c r="AJ81" s="177">
        <v>1.3978965582143601</v>
      </c>
      <c r="AK81" s="4">
        <v>71.548322966145506</v>
      </c>
      <c r="AL81" s="177">
        <v>2.5059324240908598</v>
      </c>
      <c r="AM81" s="4">
        <v>63.624140230889402</v>
      </c>
      <c r="AN81" s="177">
        <v>4.8641377004357498</v>
      </c>
      <c r="AO81" s="4">
        <v>-8.8459032022506694</v>
      </c>
      <c r="AP81" s="177">
        <v>4.9702296551566398</v>
      </c>
      <c r="AQ81" s="4">
        <v>-2.35729490487289</v>
      </c>
      <c r="AR81" s="177">
        <v>1.4291309799127101</v>
      </c>
      <c r="AS81" s="6"/>
      <c r="AT81" s="8"/>
    </row>
    <row r="82" spans="1:46" ht="13" customHeight="1" x14ac:dyDescent="0.35">
      <c r="A82" s="3" t="s">
        <v>398</v>
      </c>
      <c r="B82" s="175">
        <v>1</v>
      </c>
      <c r="C82" s="4">
        <v>92.640421024860601</v>
      </c>
      <c r="D82" s="177">
        <v>0.51466850457582602</v>
      </c>
      <c r="E82" s="4">
        <v>86.133983129914199</v>
      </c>
      <c r="F82" s="177">
        <v>2.1568517957500299</v>
      </c>
      <c r="G82" s="4">
        <v>92.199746947477195</v>
      </c>
      <c r="H82" s="177">
        <v>1.26965755124456</v>
      </c>
      <c r="I82" s="4">
        <v>94.1402512456511</v>
      </c>
      <c r="J82" s="177">
        <v>0.48506803247140701</v>
      </c>
      <c r="K82" s="4">
        <v>8.0062681157368694</v>
      </c>
      <c r="L82" s="177">
        <v>2.1994877221523401</v>
      </c>
      <c r="M82" s="4">
        <v>92.325983479895896</v>
      </c>
      <c r="N82" s="177">
        <v>0.572793943301939</v>
      </c>
      <c r="O82" s="4">
        <v>93.769349670148401</v>
      </c>
      <c r="P82" s="177">
        <v>1.14837415006165</v>
      </c>
      <c r="Q82" s="4">
        <v>1.4433661902525301</v>
      </c>
      <c r="R82" s="177">
        <v>1.2665162884880301</v>
      </c>
      <c r="S82" s="4">
        <v>92.764264579858093</v>
      </c>
      <c r="T82" s="177">
        <v>0.78334745354144897</v>
      </c>
      <c r="U82" s="4">
        <v>91.546215239123995</v>
      </c>
      <c r="V82" s="177">
        <v>1.0958499959676</v>
      </c>
      <c r="W82" s="4">
        <v>92.357764752754093</v>
      </c>
      <c r="X82" s="177">
        <v>1.09460906826864</v>
      </c>
      <c r="Y82" s="4">
        <v>-0.406499827104014</v>
      </c>
      <c r="Z82" s="177">
        <v>1.34103599725544</v>
      </c>
      <c r="AA82" s="4">
        <v>92.2408622869483</v>
      </c>
      <c r="AB82" s="177">
        <v>1.12015603662235</v>
      </c>
      <c r="AC82" s="4">
        <v>92.358255817246103</v>
      </c>
      <c r="AD82" s="177">
        <v>0.85942565905763402</v>
      </c>
      <c r="AE82" s="4">
        <v>93.177305750505099</v>
      </c>
      <c r="AF82" s="177">
        <v>1.16933985970443</v>
      </c>
      <c r="AG82" s="4">
        <v>0.93644346355679897</v>
      </c>
      <c r="AH82" s="177">
        <v>1.7127736994598</v>
      </c>
      <c r="AI82" s="4">
        <v>92.485514799444601</v>
      </c>
      <c r="AJ82" s="177">
        <v>0.56591473434523898</v>
      </c>
      <c r="AK82" s="4">
        <v>90.014327853850205</v>
      </c>
      <c r="AL82" s="177">
        <v>1.9533196119913001</v>
      </c>
      <c r="AM82" s="4" t="s">
        <v>888</v>
      </c>
      <c r="AN82" s="177" t="s">
        <v>888</v>
      </c>
      <c r="AO82" s="4" t="s">
        <v>888</v>
      </c>
      <c r="AP82" s="177" t="s">
        <v>888</v>
      </c>
      <c r="AQ82" s="4">
        <v>6.5357821660821296</v>
      </c>
      <c r="AR82" s="177">
        <v>0.79603947765140604</v>
      </c>
      <c r="AS82" s="6"/>
      <c r="AT82" s="8"/>
    </row>
    <row r="83" spans="1:46" ht="13" customHeight="1" x14ac:dyDescent="0.35">
      <c r="A83" s="3" t="s">
        <v>399</v>
      </c>
      <c r="B83" s="175">
        <v>1</v>
      </c>
      <c r="C83" s="4">
        <v>89.090305342444395</v>
      </c>
      <c r="D83" s="177">
        <v>0.73263531039515395</v>
      </c>
      <c r="E83" s="4" t="s">
        <v>888</v>
      </c>
      <c r="F83" s="177" t="s">
        <v>888</v>
      </c>
      <c r="G83" s="4">
        <v>90.402109136543103</v>
      </c>
      <c r="H83" s="177">
        <v>1.2215154778488899</v>
      </c>
      <c r="I83" s="4">
        <v>88.784944515955203</v>
      </c>
      <c r="J83" s="177">
        <v>0.87411123147170799</v>
      </c>
      <c r="K83" s="4" t="s">
        <v>888</v>
      </c>
      <c r="L83" s="177" t="s">
        <v>888</v>
      </c>
      <c r="M83" s="4">
        <v>87.933236485176096</v>
      </c>
      <c r="N83" s="177">
        <v>1.61649357909098</v>
      </c>
      <c r="O83" s="4">
        <v>89.291999908385904</v>
      </c>
      <c r="P83" s="177">
        <v>0.856872936019478</v>
      </c>
      <c r="Q83" s="4">
        <v>1.35876342320984</v>
      </c>
      <c r="R83" s="177">
        <v>1.87636030726217</v>
      </c>
      <c r="S83" s="4">
        <v>89.088969537469595</v>
      </c>
      <c r="T83" s="177">
        <v>0.80300837588309104</v>
      </c>
      <c r="U83" s="4">
        <v>88.828140824558801</v>
      </c>
      <c r="V83" s="177">
        <v>1.99398910499705</v>
      </c>
      <c r="W83" s="4">
        <v>88.101398216152703</v>
      </c>
      <c r="X83" s="177">
        <v>4.85024425366184</v>
      </c>
      <c r="Y83" s="4">
        <v>-0.98757132131686398</v>
      </c>
      <c r="Z83" s="177">
        <v>4.9703991603694604</v>
      </c>
      <c r="AA83" s="4">
        <v>90.714216340232596</v>
      </c>
      <c r="AB83" s="177">
        <v>1.3628663341449401</v>
      </c>
      <c r="AC83" s="4">
        <v>89.689788928243701</v>
      </c>
      <c r="AD83" s="177">
        <v>1.3260792631536999</v>
      </c>
      <c r="AE83" s="4">
        <v>86.812653674903103</v>
      </c>
      <c r="AF83" s="177">
        <v>1.22840296096166</v>
      </c>
      <c r="AG83" s="4">
        <v>-3.9015626653295401</v>
      </c>
      <c r="AH83" s="177">
        <v>1.83926152021275</v>
      </c>
      <c r="AI83" s="4">
        <v>89.382699131371197</v>
      </c>
      <c r="AJ83" s="177">
        <v>0.841127091905157</v>
      </c>
      <c r="AK83" s="4">
        <v>87.5642342626534</v>
      </c>
      <c r="AL83" s="177">
        <v>1.81246727410672</v>
      </c>
      <c r="AM83" s="4" t="s">
        <v>888</v>
      </c>
      <c r="AN83" s="177" t="s">
        <v>888</v>
      </c>
      <c r="AO83" s="4" t="s">
        <v>888</v>
      </c>
      <c r="AP83" s="177" t="s">
        <v>888</v>
      </c>
      <c r="AQ83" s="4">
        <v>-1.2089496045866199</v>
      </c>
      <c r="AR83" s="177">
        <v>1.0739631649331101</v>
      </c>
      <c r="AS83" s="6"/>
      <c r="AT83" s="8"/>
    </row>
    <row r="84" spans="1:46" ht="13" customHeight="1" x14ac:dyDescent="0.35">
      <c r="A84" s="191" t="s">
        <v>410</v>
      </c>
      <c r="B84" s="176">
        <v>1</v>
      </c>
      <c r="C84" s="35">
        <v>67.542528640461498</v>
      </c>
      <c r="D84" s="181">
        <v>0.288977693435229</v>
      </c>
      <c r="E84" s="35">
        <v>65.393716160059299</v>
      </c>
      <c r="F84" s="181">
        <v>0.95334924968497103</v>
      </c>
      <c r="G84" s="35">
        <v>67.206650215197399</v>
      </c>
      <c r="H84" s="181">
        <v>0.57908043755530902</v>
      </c>
      <c r="I84" s="35">
        <v>67.619593326163397</v>
      </c>
      <c r="J84" s="181">
        <v>0.48930037936298998</v>
      </c>
      <c r="K84" s="35">
        <v>2.07138106086451</v>
      </c>
      <c r="L84" s="181">
        <v>1.1217941986687501</v>
      </c>
      <c r="M84" s="35">
        <v>66.558060706915597</v>
      </c>
      <c r="N84" s="181">
        <v>0.34009750427532698</v>
      </c>
      <c r="O84" s="35">
        <v>73.487013797457706</v>
      </c>
      <c r="P84" s="181">
        <v>0.692703571472019</v>
      </c>
      <c r="Q84" s="35">
        <v>4.5613891208640798</v>
      </c>
      <c r="R84" s="181">
        <v>0.79392726882379205</v>
      </c>
      <c r="S84" s="35">
        <v>68.560116369378903</v>
      </c>
      <c r="T84" s="181">
        <v>0.42165796120628801</v>
      </c>
      <c r="U84" s="35">
        <v>66.652952552673696</v>
      </c>
      <c r="V84" s="181">
        <v>0.630569737647108</v>
      </c>
      <c r="W84" s="35">
        <v>66.954544876959403</v>
      </c>
      <c r="X84" s="181">
        <v>0.96118659709801801</v>
      </c>
      <c r="Y84" s="35">
        <v>-3.3771443122321099</v>
      </c>
      <c r="Z84" s="181">
        <v>1.0651169439585599</v>
      </c>
      <c r="AA84" s="35">
        <v>68.067015771969196</v>
      </c>
      <c r="AB84" s="181">
        <v>0.86028921025297</v>
      </c>
      <c r="AC84" s="35">
        <v>67.964737942266694</v>
      </c>
      <c r="AD84" s="181">
        <v>0.45395251297622802</v>
      </c>
      <c r="AE84" s="35">
        <v>67.405545657103204</v>
      </c>
      <c r="AF84" s="181">
        <v>0.67688721856661105</v>
      </c>
      <c r="AG84" s="35">
        <v>-1.78015218147014</v>
      </c>
      <c r="AH84" s="181">
        <v>1.2107149443309</v>
      </c>
      <c r="AI84" s="35">
        <v>67.924061656788197</v>
      </c>
      <c r="AJ84" s="181">
        <v>0.432099004007924</v>
      </c>
      <c r="AK84" s="35">
        <v>64.235094396586206</v>
      </c>
      <c r="AL84" s="181">
        <v>0.71857197169225095</v>
      </c>
      <c r="AM84" s="35">
        <v>56.480318755391203</v>
      </c>
      <c r="AN84" s="181">
        <v>1.80115418245855</v>
      </c>
      <c r="AO84" s="35">
        <v>-3.18976984089664</v>
      </c>
      <c r="AP84" s="181">
        <v>2.02038679425717</v>
      </c>
      <c r="AQ84" s="35">
        <v>-3.7578797582391399</v>
      </c>
      <c r="AR84" s="181">
        <v>0.386399373051318</v>
      </c>
      <c r="AS84" s="6"/>
      <c r="AT84" s="8"/>
    </row>
    <row r="85" spans="1:46" ht="13" customHeight="1" x14ac:dyDescent="0.35">
      <c r="A85" s="3" t="s">
        <v>198</v>
      </c>
      <c r="B85" s="175">
        <v>1</v>
      </c>
      <c r="C85" s="4">
        <v>66.370540975499907</v>
      </c>
      <c r="D85" s="177">
        <v>1.0160169687196099</v>
      </c>
      <c r="E85" s="4">
        <v>75.289832866080602</v>
      </c>
      <c r="F85" s="177">
        <v>3.0006696980677798</v>
      </c>
      <c r="G85" s="4">
        <v>64.709419586118202</v>
      </c>
      <c r="H85" s="177">
        <v>1.16362183356219</v>
      </c>
      <c r="I85" s="4">
        <v>62.335189642295802</v>
      </c>
      <c r="J85" s="177">
        <v>3.0253297581338199</v>
      </c>
      <c r="K85" s="4">
        <v>-12.954643223784799</v>
      </c>
      <c r="L85" s="177">
        <v>4.2730033310297797</v>
      </c>
      <c r="M85" s="4">
        <v>62.496304425096803</v>
      </c>
      <c r="N85" s="177">
        <v>1.68388164184891</v>
      </c>
      <c r="O85" s="4">
        <v>68.746579573581698</v>
      </c>
      <c r="P85" s="177">
        <v>1.3342505122861299</v>
      </c>
      <c r="Q85" s="4">
        <v>6.2502751484849002</v>
      </c>
      <c r="R85" s="177">
        <v>2.1678779187179602</v>
      </c>
      <c r="S85" s="4">
        <v>66.226553706404104</v>
      </c>
      <c r="T85" s="177">
        <v>1.6824405754479499</v>
      </c>
      <c r="U85" s="4">
        <v>68.386329060687302</v>
      </c>
      <c r="V85" s="177">
        <v>1.65187658435923</v>
      </c>
      <c r="W85" s="4">
        <v>60.573422771935299</v>
      </c>
      <c r="X85" s="177">
        <v>2.9444805192288102</v>
      </c>
      <c r="Y85" s="4">
        <v>-5.6531309344687504</v>
      </c>
      <c r="Z85" s="177">
        <v>3.4736586911313299</v>
      </c>
      <c r="AA85" s="4" t="s">
        <v>888</v>
      </c>
      <c r="AB85" s="177" t="s">
        <v>888</v>
      </c>
      <c r="AC85" s="4">
        <v>68.775669452302793</v>
      </c>
      <c r="AD85" s="177">
        <v>1.4429353225266</v>
      </c>
      <c r="AE85" s="4">
        <v>62.222599838311098</v>
      </c>
      <c r="AF85" s="177">
        <v>1.6875403435334799</v>
      </c>
      <c r="AG85" s="4" t="s">
        <v>888</v>
      </c>
      <c r="AH85" s="177" t="s">
        <v>888</v>
      </c>
      <c r="AI85" s="4">
        <v>68.305577684103397</v>
      </c>
      <c r="AJ85" s="177">
        <v>1.7812701082812299</v>
      </c>
      <c r="AK85" s="4">
        <v>63.632274464237298</v>
      </c>
      <c r="AL85" s="177">
        <v>1.5374861684183101</v>
      </c>
      <c r="AM85" s="4">
        <v>66.653580443140001</v>
      </c>
      <c r="AN85" s="177">
        <v>3.4299972581303502</v>
      </c>
      <c r="AO85" s="4">
        <v>-1.65199724096342</v>
      </c>
      <c r="AP85" s="177">
        <v>3.9984415594332399</v>
      </c>
      <c r="AQ85" s="4">
        <v>-10.355152747763301</v>
      </c>
      <c r="AR85" s="177">
        <v>1.44213069964096</v>
      </c>
      <c r="AS85" s="6"/>
      <c r="AT85" s="8"/>
    </row>
    <row r="86" spans="1:46" ht="13" customHeight="1" x14ac:dyDescent="0.35">
      <c r="A86" s="3" t="s">
        <v>407</v>
      </c>
      <c r="B86" s="175">
        <v>1</v>
      </c>
      <c r="C86" s="4">
        <v>71.929166758621307</v>
      </c>
      <c r="D86" s="177">
        <v>1.3873623131927699</v>
      </c>
      <c r="E86" s="4">
        <v>70.665792047496595</v>
      </c>
      <c r="F86" s="177">
        <v>3.75672912573238</v>
      </c>
      <c r="G86" s="4">
        <v>71.558771522122498</v>
      </c>
      <c r="H86" s="177">
        <v>1.6430047580481799</v>
      </c>
      <c r="I86" s="4">
        <v>72.005577448068493</v>
      </c>
      <c r="J86" s="177">
        <v>4.1590989159428204</v>
      </c>
      <c r="K86" s="4">
        <v>1.3397854005718399</v>
      </c>
      <c r="L86" s="177">
        <v>5.5945062361551496</v>
      </c>
      <c r="M86" s="4" t="s">
        <v>889</v>
      </c>
      <c r="N86" s="177" t="s">
        <v>889</v>
      </c>
      <c r="O86" s="4" t="s">
        <v>889</v>
      </c>
      <c r="P86" s="177" t="s">
        <v>889</v>
      </c>
      <c r="Q86" s="4" t="s">
        <v>889</v>
      </c>
      <c r="R86" s="177" t="s">
        <v>889</v>
      </c>
      <c r="S86" s="4">
        <v>71.482368344628497</v>
      </c>
      <c r="T86" s="177">
        <v>1.9733756359749599</v>
      </c>
      <c r="U86" s="4">
        <v>74.9958985297407</v>
      </c>
      <c r="V86" s="177">
        <v>2.3587826776433101</v>
      </c>
      <c r="W86" s="4">
        <v>67.8582590981039</v>
      </c>
      <c r="X86" s="177">
        <v>3.8043066035099198</v>
      </c>
      <c r="Y86" s="4">
        <v>-3.6241092465246401</v>
      </c>
      <c r="Z86" s="177">
        <v>4.5086112094772997</v>
      </c>
      <c r="AA86" s="4">
        <v>64.923923457476803</v>
      </c>
      <c r="AB86" s="177">
        <v>7.1039318229976898</v>
      </c>
      <c r="AC86" s="4">
        <v>72.6647576077699</v>
      </c>
      <c r="AD86" s="177">
        <v>1.82282394777622</v>
      </c>
      <c r="AE86" s="4">
        <v>70.327882049791498</v>
      </c>
      <c r="AF86" s="177">
        <v>3.2071442183755998</v>
      </c>
      <c r="AG86" s="4">
        <v>5.4039585923146403</v>
      </c>
      <c r="AH86" s="177">
        <v>7.9746563530832502</v>
      </c>
      <c r="AI86" s="4">
        <v>71.291213952003901</v>
      </c>
      <c r="AJ86" s="177">
        <v>2.4036825190289899</v>
      </c>
      <c r="AK86" s="4">
        <v>71.324027760919094</v>
      </c>
      <c r="AL86" s="177">
        <v>2.4747359069267798</v>
      </c>
      <c r="AM86" s="4">
        <v>71.409429637598606</v>
      </c>
      <c r="AN86" s="177">
        <v>3.3994973072227501</v>
      </c>
      <c r="AO86" s="4">
        <v>0.11821568559477701</v>
      </c>
      <c r="AP86" s="177">
        <v>4.3993200296547696</v>
      </c>
      <c r="AQ86" s="4">
        <v>11.5235277120291</v>
      </c>
      <c r="AR86" s="177">
        <v>2.4718276443151899</v>
      </c>
      <c r="AS86" s="6"/>
      <c r="AT86" s="8"/>
    </row>
    <row r="87" spans="1:46" ht="13" customHeight="1" x14ac:dyDescent="0.35">
      <c r="A87" s="103" t="s">
        <v>408</v>
      </c>
      <c r="B87" s="184">
        <v>1</v>
      </c>
      <c r="C87" s="109">
        <v>61.027022614782297</v>
      </c>
      <c r="D87" s="183">
        <v>1.4985240336383201</v>
      </c>
      <c r="E87" s="109">
        <v>42.798906481721097</v>
      </c>
      <c r="F87" s="183">
        <v>4.7707107951465098</v>
      </c>
      <c r="G87" s="109">
        <v>59.471467500896203</v>
      </c>
      <c r="H87" s="183">
        <v>3.3736091502519199</v>
      </c>
      <c r="I87" s="109">
        <v>64.240601439213407</v>
      </c>
      <c r="J87" s="183">
        <v>1.5664298914651</v>
      </c>
      <c r="K87" s="109">
        <v>21.441694957492299</v>
      </c>
      <c r="L87" s="183">
        <v>5.0748838766227902</v>
      </c>
      <c r="M87" s="109">
        <v>60.472901489880002</v>
      </c>
      <c r="N87" s="183">
        <v>1.5975717232148401</v>
      </c>
      <c r="O87" s="109" t="s">
        <v>888</v>
      </c>
      <c r="P87" s="183" t="s">
        <v>888</v>
      </c>
      <c r="Q87" s="109" t="s">
        <v>888</v>
      </c>
      <c r="R87" s="183" t="s">
        <v>888</v>
      </c>
      <c r="S87" s="109">
        <v>62.226293118064802</v>
      </c>
      <c r="T87" s="183">
        <v>2.4115895279647099</v>
      </c>
      <c r="U87" s="109">
        <v>56.393169028052</v>
      </c>
      <c r="V87" s="183">
        <v>3.4903728163461798</v>
      </c>
      <c r="W87" s="109">
        <v>62.3094944724592</v>
      </c>
      <c r="X87" s="183">
        <v>3.6125389741966001</v>
      </c>
      <c r="Y87" s="109">
        <v>8.3201354394411495E-2</v>
      </c>
      <c r="Z87" s="183">
        <v>4.4183511126095096</v>
      </c>
      <c r="AA87" s="109">
        <v>56.335806967371802</v>
      </c>
      <c r="AB87" s="183">
        <v>10.4414070162304</v>
      </c>
      <c r="AC87" s="109">
        <v>61.042935151690102</v>
      </c>
      <c r="AD87" s="183">
        <v>2.73500298496627</v>
      </c>
      <c r="AE87" s="109">
        <v>60.085462080983497</v>
      </c>
      <c r="AF87" s="183">
        <v>2.56168252664424</v>
      </c>
      <c r="AG87" s="109">
        <v>3.7496551136117602</v>
      </c>
      <c r="AH87" s="183">
        <v>10.584847951325401</v>
      </c>
      <c r="AI87" s="109">
        <v>64.066059270237403</v>
      </c>
      <c r="AJ87" s="183">
        <v>5.00560018734945</v>
      </c>
      <c r="AK87" s="109">
        <v>59.639088558047099</v>
      </c>
      <c r="AL87" s="183">
        <v>2.2332531575526602</v>
      </c>
      <c r="AM87" s="109">
        <v>58.936776975793002</v>
      </c>
      <c r="AN87" s="183">
        <v>2.6215438424576498</v>
      </c>
      <c r="AO87" s="109">
        <v>-5.1292822944443897</v>
      </c>
      <c r="AP87" s="183">
        <v>5.5907113750474204</v>
      </c>
      <c r="AQ87" s="109">
        <v>-14.6302474471106</v>
      </c>
      <c r="AR87" s="183">
        <v>2.23852284568185</v>
      </c>
      <c r="AS87" s="9"/>
      <c r="AT87" s="10"/>
    </row>
    <row r="88" spans="1:46" ht="13" customHeight="1" x14ac:dyDescent="0.35">
      <c r="A88" s="3"/>
      <c r="B88" s="111"/>
      <c r="C88" s="4" t="s">
        <v>2646</v>
      </c>
      <c r="D88" s="177" t="s">
        <v>2647</v>
      </c>
      <c r="E88" s="4" t="s">
        <v>2648</v>
      </c>
      <c r="F88" s="177" t="s">
        <v>2649</v>
      </c>
      <c r="G88" s="4" t="s">
        <v>2650</v>
      </c>
      <c r="H88" s="177" t="s">
        <v>2651</v>
      </c>
      <c r="I88" s="4" t="s">
        <v>2652</v>
      </c>
      <c r="J88" s="177" t="s">
        <v>2653</v>
      </c>
      <c r="K88" s="4" t="s">
        <v>2654</v>
      </c>
      <c r="L88" s="177" t="s">
        <v>2655</v>
      </c>
      <c r="M88" s="4" t="s">
        <v>2656</v>
      </c>
      <c r="N88" s="177" t="s">
        <v>2657</v>
      </c>
      <c r="O88" s="4" t="s">
        <v>2658</v>
      </c>
      <c r="P88" s="177" t="s">
        <v>2659</v>
      </c>
      <c r="Q88" s="4" t="s">
        <v>2660</v>
      </c>
      <c r="R88" s="177" t="s">
        <v>2661</v>
      </c>
      <c r="S88" s="4" t="s">
        <v>2662</v>
      </c>
      <c r="T88" s="177" t="s">
        <v>2663</v>
      </c>
      <c r="U88" s="4" t="s">
        <v>2664</v>
      </c>
      <c r="V88" s="177" t="s">
        <v>2665</v>
      </c>
      <c r="W88" s="4" t="s">
        <v>2666</v>
      </c>
      <c r="X88" s="177" t="s">
        <v>2667</v>
      </c>
      <c r="Y88" s="4" t="s">
        <v>2668</v>
      </c>
      <c r="Z88" s="177" t="s">
        <v>2669</v>
      </c>
      <c r="AA88" s="4" t="s">
        <v>2670</v>
      </c>
      <c r="AB88" s="177" t="s">
        <v>2671</v>
      </c>
      <c r="AC88" s="4" t="s">
        <v>2672</v>
      </c>
      <c r="AD88" s="177" t="s">
        <v>2673</v>
      </c>
      <c r="AE88" s="4" t="s">
        <v>2674</v>
      </c>
      <c r="AF88" s="177" t="s">
        <v>2675</v>
      </c>
      <c r="AG88" s="4" t="s">
        <v>2676</v>
      </c>
      <c r="AH88" s="177" t="s">
        <v>2677</v>
      </c>
      <c r="AI88" s="4" t="s">
        <v>2678</v>
      </c>
      <c r="AJ88" s="177" t="s">
        <v>2679</v>
      </c>
      <c r="AK88" s="4" t="s">
        <v>2680</v>
      </c>
      <c r="AL88" s="177" t="s">
        <v>2681</v>
      </c>
      <c r="AM88" s="4" t="s">
        <v>2682</v>
      </c>
      <c r="AN88" s="177" t="s">
        <v>2683</v>
      </c>
      <c r="AO88" s="4" t="s">
        <v>2684</v>
      </c>
      <c r="AP88" s="177" t="s">
        <v>2685</v>
      </c>
      <c r="AQ88" s="6" t="s">
        <v>2686</v>
      </c>
      <c r="AR88" s="6" t="s">
        <v>2687</v>
      </c>
      <c r="AS88" s="4" t="s">
        <v>2688</v>
      </c>
      <c r="AT88" s="196" t="s">
        <v>2689</v>
      </c>
    </row>
    <row r="89" spans="1:46" ht="13" customHeight="1" x14ac:dyDescent="0.35">
      <c r="A89" s="3" t="s">
        <v>365</v>
      </c>
      <c r="B89" s="111">
        <v>3</v>
      </c>
      <c r="C89" s="4">
        <v>68.242426621597801</v>
      </c>
      <c r="D89" s="177">
        <v>0.77263353012998204</v>
      </c>
      <c r="E89" s="4" t="s">
        <v>431</v>
      </c>
      <c r="F89" s="177" t="s">
        <v>431</v>
      </c>
      <c r="G89" s="4">
        <v>68.009109850258</v>
      </c>
      <c r="H89" s="177">
        <v>0.90644846931170797</v>
      </c>
      <c r="I89" s="4">
        <v>67.912529050773998</v>
      </c>
      <c r="J89" s="177">
        <v>1.66452208370431</v>
      </c>
      <c r="K89" s="4" t="s">
        <v>431</v>
      </c>
      <c r="L89" s="177" t="s">
        <v>431</v>
      </c>
      <c r="M89" s="4">
        <v>68.480330616805205</v>
      </c>
      <c r="N89" s="177">
        <v>0.82182025455766405</v>
      </c>
      <c r="O89" s="4" t="s">
        <v>888</v>
      </c>
      <c r="P89" s="177" t="s">
        <v>888</v>
      </c>
      <c r="Q89" s="4" t="s">
        <v>888</v>
      </c>
      <c r="R89" s="177" t="s">
        <v>888</v>
      </c>
      <c r="S89" s="4">
        <v>68.971883486017305</v>
      </c>
      <c r="T89" s="177">
        <v>1.1336122699311799</v>
      </c>
      <c r="U89" s="4">
        <v>66.865511050683196</v>
      </c>
      <c r="V89" s="177">
        <v>1.66557752572981</v>
      </c>
      <c r="W89" s="4">
        <v>65.375540992928293</v>
      </c>
      <c r="X89" s="177">
        <v>3.6342467403474701</v>
      </c>
      <c r="Y89" s="4">
        <v>-3.59634249308901</v>
      </c>
      <c r="Z89" s="177">
        <v>4.0715372326598196</v>
      </c>
      <c r="AA89" s="4">
        <v>68.549101079941593</v>
      </c>
      <c r="AB89" s="177">
        <v>1.5138093737741301</v>
      </c>
      <c r="AC89" s="4">
        <v>67.524608466730498</v>
      </c>
      <c r="AD89" s="177">
        <v>1.10337398924005</v>
      </c>
      <c r="AE89" s="4" t="s">
        <v>888</v>
      </c>
      <c r="AF89" s="177" t="s">
        <v>888</v>
      </c>
      <c r="AG89" s="4" t="s">
        <v>888</v>
      </c>
      <c r="AH89" s="177" t="s">
        <v>888</v>
      </c>
      <c r="AI89" s="4">
        <v>68.870888810231406</v>
      </c>
      <c r="AJ89" s="177">
        <v>1.1015172544292</v>
      </c>
      <c r="AK89" s="4">
        <v>65.193050048271203</v>
      </c>
      <c r="AL89" s="177">
        <v>1.4541451964882699</v>
      </c>
      <c r="AM89" s="4" t="s">
        <v>888</v>
      </c>
      <c r="AN89" s="177" t="s">
        <v>888</v>
      </c>
      <c r="AO89" s="4" t="s">
        <v>888</v>
      </c>
      <c r="AP89" s="177" t="s">
        <v>888</v>
      </c>
      <c r="AQ89" s="6"/>
      <c r="AR89" s="6"/>
      <c r="AS89" s="4">
        <v>3.20938175672367</v>
      </c>
      <c r="AT89" s="196">
        <v>1.36664437122093</v>
      </c>
    </row>
    <row r="90" spans="1:46" ht="13" customHeight="1" x14ac:dyDescent="0.35">
      <c r="A90" s="3" t="s">
        <v>368</v>
      </c>
      <c r="B90" s="111">
        <v>3</v>
      </c>
      <c r="C90" s="4">
        <v>82.570451249432594</v>
      </c>
      <c r="D90" s="177">
        <v>0.88486749826033095</v>
      </c>
      <c r="E90" s="4" t="s">
        <v>888</v>
      </c>
      <c r="F90" s="177" t="s">
        <v>888</v>
      </c>
      <c r="G90" s="4">
        <v>81.275351381317904</v>
      </c>
      <c r="H90" s="177">
        <v>1.17133112483942</v>
      </c>
      <c r="I90" s="4">
        <v>86.285204096033794</v>
      </c>
      <c r="J90" s="177">
        <v>1.12346875783697</v>
      </c>
      <c r="K90" s="4" t="s">
        <v>888</v>
      </c>
      <c r="L90" s="177" t="s">
        <v>888</v>
      </c>
      <c r="M90" s="4">
        <v>82.669116143012801</v>
      </c>
      <c r="N90" s="177">
        <v>0.88583997580319496</v>
      </c>
      <c r="O90" s="4" t="s">
        <v>888</v>
      </c>
      <c r="P90" s="177" t="s">
        <v>888</v>
      </c>
      <c r="Q90" s="4" t="s">
        <v>888</v>
      </c>
      <c r="R90" s="177" t="s">
        <v>888</v>
      </c>
      <c r="S90" s="4">
        <v>84.326163364332302</v>
      </c>
      <c r="T90" s="177">
        <v>1.1703131369750499</v>
      </c>
      <c r="U90" s="4">
        <v>80.895219594499295</v>
      </c>
      <c r="V90" s="177">
        <v>1.4145081533128301</v>
      </c>
      <c r="W90" s="4">
        <v>79.630381438372197</v>
      </c>
      <c r="X90" s="177">
        <v>3.0622864861406498</v>
      </c>
      <c r="Y90" s="4">
        <v>-4.6957819259600599</v>
      </c>
      <c r="Z90" s="177">
        <v>3.3093627095375902</v>
      </c>
      <c r="AA90" s="4">
        <v>84.659274751538902</v>
      </c>
      <c r="AB90" s="177">
        <v>1.24524951985364</v>
      </c>
      <c r="AC90" s="4">
        <v>80.096003981231206</v>
      </c>
      <c r="AD90" s="177">
        <v>1.4201450168638301</v>
      </c>
      <c r="AE90" s="4">
        <v>82.972925248072201</v>
      </c>
      <c r="AF90" s="177">
        <v>2.5580120356520801</v>
      </c>
      <c r="AG90" s="4">
        <v>-1.6863495034667</v>
      </c>
      <c r="AH90" s="177">
        <v>2.8864027693330399</v>
      </c>
      <c r="AI90" s="4">
        <v>84.228105038407406</v>
      </c>
      <c r="AJ90" s="177">
        <v>1.2815179704967401</v>
      </c>
      <c r="AK90" s="4">
        <v>83.046608656013305</v>
      </c>
      <c r="AL90" s="177">
        <v>1.20250264586126</v>
      </c>
      <c r="AM90" s="4">
        <v>75.7411418362163</v>
      </c>
      <c r="AN90" s="177">
        <v>3.5095921075324199</v>
      </c>
      <c r="AO90" s="4">
        <v>-8.4869632021910508</v>
      </c>
      <c r="AP90" s="177">
        <v>3.7987738442547001</v>
      </c>
      <c r="AQ90" s="6"/>
      <c r="AR90" s="6"/>
      <c r="AS90" s="4">
        <v>-2.5537375592920699</v>
      </c>
      <c r="AT90" s="196">
        <v>1.38223274843487</v>
      </c>
    </row>
    <row r="91" spans="1:46" ht="13" customHeight="1" x14ac:dyDescent="0.35">
      <c r="A91" s="3" t="s">
        <v>466</v>
      </c>
      <c r="B91" s="111">
        <v>3</v>
      </c>
      <c r="C91" s="4">
        <v>71.877071933460101</v>
      </c>
      <c r="D91" s="177">
        <v>1.1978316103175499</v>
      </c>
      <c r="E91" s="4" t="s">
        <v>888</v>
      </c>
      <c r="F91" s="177" t="s">
        <v>888</v>
      </c>
      <c r="G91" s="4">
        <v>73.286972510251701</v>
      </c>
      <c r="H91" s="177">
        <v>1.38091687021762</v>
      </c>
      <c r="I91" s="4">
        <v>66.665157843387902</v>
      </c>
      <c r="J91" s="177">
        <v>2.8362627847633801</v>
      </c>
      <c r="K91" s="4" t="s">
        <v>888</v>
      </c>
      <c r="L91" s="177" t="s">
        <v>888</v>
      </c>
      <c r="M91" s="4">
        <v>71.713202761516499</v>
      </c>
      <c r="N91" s="177">
        <v>2.2234383310887398</v>
      </c>
      <c r="O91" s="4">
        <v>72.416005275251607</v>
      </c>
      <c r="P91" s="177">
        <v>1.52441860108202</v>
      </c>
      <c r="Q91" s="4">
        <v>0.70280251373512204</v>
      </c>
      <c r="R91" s="177">
        <v>2.6946074985477901</v>
      </c>
      <c r="S91" s="4">
        <v>73.869257076737995</v>
      </c>
      <c r="T91" s="177">
        <v>2.1345185999125298</v>
      </c>
      <c r="U91" s="4">
        <v>71.897038498479603</v>
      </c>
      <c r="V91" s="177">
        <v>1.86271651638379</v>
      </c>
      <c r="W91" s="4">
        <v>71.377848097676093</v>
      </c>
      <c r="X91" s="177">
        <v>2.52113297795951</v>
      </c>
      <c r="Y91" s="4">
        <v>-2.4914089790618701</v>
      </c>
      <c r="Z91" s="177">
        <v>3.1629292059738301</v>
      </c>
      <c r="AA91" s="4" t="s">
        <v>888</v>
      </c>
      <c r="AB91" s="177" t="s">
        <v>888</v>
      </c>
      <c r="AC91" s="4">
        <v>72.506669485998898</v>
      </c>
      <c r="AD91" s="177">
        <v>1.52136657672774</v>
      </c>
      <c r="AE91" s="4">
        <v>71.470221877359194</v>
      </c>
      <c r="AF91" s="177">
        <v>2.1690293604711699</v>
      </c>
      <c r="AG91" s="4" t="s">
        <v>888</v>
      </c>
      <c r="AH91" s="177" t="s">
        <v>888</v>
      </c>
      <c r="AI91" s="4">
        <v>72.209662022674195</v>
      </c>
      <c r="AJ91" s="177">
        <v>1.6911109030938201</v>
      </c>
      <c r="AK91" s="4">
        <v>72.893803675608694</v>
      </c>
      <c r="AL91" s="177">
        <v>1.8197383501756801</v>
      </c>
      <c r="AM91" s="4">
        <v>72.079292539058002</v>
      </c>
      <c r="AN91" s="177">
        <v>2.7259500552968898</v>
      </c>
      <c r="AO91" s="4">
        <v>-0.13036948361616399</v>
      </c>
      <c r="AP91" s="177">
        <v>3.1242266565968899</v>
      </c>
      <c r="AQ91" s="6"/>
      <c r="AR91" s="6"/>
      <c r="AS91" s="4">
        <v>-4.84862178980298</v>
      </c>
      <c r="AT91" s="196">
        <v>1.5755161188628599</v>
      </c>
    </row>
    <row r="92" spans="1:46" ht="13" customHeight="1" x14ac:dyDescent="0.35">
      <c r="A92" s="3" t="s">
        <v>387</v>
      </c>
      <c r="B92" s="111">
        <v>3</v>
      </c>
      <c r="C92" s="4">
        <v>77.616151877459004</v>
      </c>
      <c r="D92" s="177">
        <v>0.78348463278178704</v>
      </c>
      <c r="E92" s="4" t="s">
        <v>888</v>
      </c>
      <c r="F92" s="177" t="s">
        <v>888</v>
      </c>
      <c r="G92" s="4">
        <v>78.838150379439</v>
      </c>
      <c r="H92" s="177">
        <v>0.82535663890353295</v>
      </c>
      <c r="I92" s="4">
        <v>73.621591542435695</v>
      </c>
      <c r="J92" s="177">
        <v>1.93660684128776</v>
      </c>
      <c r="K92" s="4" t="s">
        <v>888</v>
      </c>
      <c r="L92" s="177" t="s">
        <v>888</v>
      </c>
      <c r="M92" s="4">
        <v>77.887125114139494</v>
      </c>
      <c r="N92" s="177">
        <v>0.82696806025926295</v>
      </c>
      <c r="O92" s="4">
        <v>75.771705780552395</v>
      </c>
      <c r="P92" s="177">
        <v>2.4241777244177798</v>
      </c>
      <c r="Q92" s="4">
        <v>-2.11541933358717</v>
      </c>
      <c r="R92" s="177">
        <v>2.5587307673377699</v>
      </c>
      <c r="S92" s="4">
        <v>73.844948856683004</v>
      </c>
      <c r="T92" s="177">
        <v>2.3546613598219301</v>
      </c>
      <c r="U92" s="4">
        <v>77.645519438997397</v>
      </c>
      <c r="V92" s="177">
        <v>1.0200132204330199</v>
      </c>
      <c r="W92" s="4">
        <v>80.334051307459603</v>
      </c>
      <c r="X92" s="177">
        <v>1.2866500831218599</v>
      </c>
      <c r="Y92" s="4">
        <v>6.4891024507765298</v>
      </c>
      <c r="Z92" s="177">
        <v>2.5278495258281102</v>
      </c>
      <c r="AA92" s="4" t="s">
        <v>888</v>
      </c>
      <c r="AB92" s="177" t="s">
        <v>888</v>
      </c>
      <c r="AC92" s="4">
        <v>77.214628677422496</v>
      </c>
      <c r="AD92" s="177">
        <v>1.06679405140837</v>
      </c>
      <c r="AE92" s="4">
        <v>78.749171016573897</v>
      </c>
      <c r="AF92" s="177">
        <v>1.3400055184662201</v>
      </c>
      <c r="AG92" s="4" t="s">
        <v>888</v>
      </c>
      <c r="AH92" s="177" t="s">
        <v>888</v>
      </c>
      <c r="AI92" s="4">
        <v>77.992756370041207</v>
      </c>
      <c r="AJ92" s="177">
        <v>1.1299047691203701</v>
      </c>
      <c r="AK92" s="4">
        <v>76.697866660535695</v>
      </c>
      <c r="AL92" s="177">
        <v>1.26453396661413</v>
      </c>
      <c r="AM92" s="4" t="s">
        <v>888</v>
      </c>
      <c r="AN92" s="177" t="s">
        <v>888</v>
      </c>
      <c r="AO92" s="4" t="s">
        <v>888</v>
      </c>
      <c r="AP92" s="177" t="s">
        <v>888</v>
      </c>
      <c r="AQ92" s="6"/>
      <c r="AR92" s="6"/>
      <c r="AS92" s="4">
        <v>1.71687237661915</v>
      </c>
      <c r="AT92" s="196">
        <v>1.15011402519822</v>
      </c>
    </row>
    <row r="93" spans="1:46" ht="13" customHeight="1" x14ac:dyDescent="0.35">
      <c r="A93" s="3" t="s">
        <v>389</v>
      </c>
      <c r="B93" s="111">
        <v>3</v>
      </c>
      <c r="C93" s="4">
        <v>89.496507002125796</v>
      </c>
      <c r="D93" s="177">
        <v>0.77194516614558994</v>
      </c>
      <c r="E93" s="4">
        <v>88.480887767800695</v>
      </c>
      <c r="F93" s="177">
        <v>3.1297588572386998</v>
      </c>
      <c r="G93" s="4">
        <v>88.942367359373407</v>
      </c>
      <c r="H93" s="177">
        <v>1.7150712274112001</v>
      </c>
      <c r="I93" s="4">
        <v>89.739573133761894</v>
      </c>
      <c r="J93" s="177">
        <v>0.97570165381927698</v>
      </c>
      <c r="K93" s="4">
        <v>1.25868536596124</v>
      </c>
      <c r="L93" s="177">
        <v>3.3607198961990998</v>
      </c>
      <c r="M93" s="4">
        <v>89.091317423495795</v>
      </c>
      <c r="N93" s="177">
        <v>0.88852564756172003</v>
      </c>
      <c r="O93" s="4">
        <v>92.255935928030695</v>
      </c>
      <c r="P93" s="177">
        <v>1.69509089339188</v>
      </c>
      <c r="Q93" s="4">
        <v>3.1646185045349</v>
      </c>
      <c r="R93" s="177">
        <v>1.85889039334423</v>
      </c>
      <c r="S93" s="4">
        <v>89.634770253502296</v>
      </c>
      <c r="T93" s="177">
        <v>0.997515010216107</v>
      </c>
      <c r="U93" s="4">
        <v>90.298458971239796</v>
      </c>
      <c r="V93" s="177">
        <v>2.0700797377972</v>
      </c>
      <c r="W93" s="4">
        <v>82.576450002325203</v>
      </c>
      <c r="X93" s="177">
        <v>2.1471718941774398</v>
      </c>
      <c r="Y93" s="4">
        <v>-7.0583202511770704</v>
      </c>
      <c r="Z93" s="177">
        <v>2.48211254599881</v>
      </c>
      <c r="AA93" s="4">
        <v>89.469526391492195</v>
      </c>
      <c r="AB93" s="177">
        <v>1.0019796623946999</v>
      </c>
      <c r="AC93" s="4">
        <v>89.322701427142803</v>
      </c>
      <c r="AD93" s="177">
        <v>2.4293751788218301</v>
      </c>
      <c r="AE93" s="4">
        <v>88.832552456305507</v>
      </c>
      <c r="AF93" s="177">
        <v>2.0673132267289702</v>
      </c>
      <c r="AG93" s="4">
        <v>-0.63697393518678802</v>
      </c>
      <c r="AH93" s="177">
        <v>2.4102885752991701</v>
      </c>
      <c r="AI93" s="4">
        <v>89.369174728073702</v>
      </c>
      <c r="AJ93" s="177">
        <v>0.83945671743012196</v>
      </c>
      <c r="AK93" s="4" t="s">
        <v>888</v>
      </c>
      <c r="AL93" s="177" t="s">
        <v>888</v>
      </c>
      <c r="AM93" s="4" t="s">
        <v>888</v>
      </c>
      <c r="AN93" s="177" t="s">
        <v>888</v>
      </c>
      <c r="AO93" s="4" t="s">
        <v>888</v>
      </c>
      <c r="AP93" s="177" t="s">
        <v>888</v>
      </c>
      <c r="AQ93" s="6"/>
      <c r="AR93" s="6"/>
      <c r="AS93" s="4">
        <v>0.77415711457061298</v>
      </c>
      <c r="AT93" s="196">
        <v>1.0061597865880101</v>
      </c>
    </row>
    <row r="94" spans="1:46" ht="13" customHeight="1" x14ac:dyDescent="0.35">
      <c r="A94" s="3" t="s">
        <v>394</v>
      </c>
      <c r="B94" s="111">
        <v>3</v>
      </c>
      <c r="C94" s="4">
        <v>61.138405213933702</v>
      </c>
      <c r="D94" s="177">
        <v>1.1052701578031401</v>
      </c>
      <c r="E94" s="4" t="s">
        <v>888</v>
      </c>
      <c r="F94" s="177" t="s">
        <v>888</v>
      </c>
      <c r="G94" s="4">
        <v>62.480852611912901</v>
      </c>
      <c r="H94" s="177">
        <v>1.43487321364631</v>
      </c>
      <c r="I94" s="4">
        <v>58.927689006174099</v>
      </c>
      <c r="J94" s="177">
        <v>1.90330778242083</v>
      </c>
      <c r="K94" s="4" t="s">
        <v>888</v>
      </c>
      <c r="L94" s="177" t="s">
        <v>888</v>
      </c>
      <c r="M94" s="4">
        <v>61.536071507019003</v>
      </c>
      <c r="N94" s="177">
        <v>1.1800968215486001</v>
      </c>
      <c r="O94" s="4" t="s">
        <v>888</v>
      </c>
      <c r="P94" s="177" t="s">
        <v>888</v>
      </c>
      <c r="Q94" s="4" t="s">
        <v>888</v>
      </c>
      <c r="R94" s="177" t="s">
        <v>888</v>
      </c>
      <c r="S94" s="4">
        <v>60.655591453587803</v>
      </c>
      <c r="T94" s="177">
        <v>1.4672404161769399</v>
      </c>
      <c r="U94" s="4">
        <v>61.674847993860702</v>
      </c>
      <c r="V94" s="177">
        <v>1.9677346397581701</v>
      </c>
      <c r="W94" s="4" t="s">
        <v>888</v>
      </c>
      <c r="X94" s="177" t="s">
        <v>888</v>
      </c>
      <c r="Y94" s="4" t="s">
        <v>888</v>
      </c>
      <c r="Z94" s="177" t="s">
        <v>888</v>
      </c>
      <c r="AA94" s="4">
        <v>59.2714344948266</v>
      </c>
      <c r="AB94" s="177">
        <v>2.5225661846011298</v>
      </c>
      <c r="AC94" s="4">
        <v>61.181250848056898</v>
      </c>
      <c r="AD94" s="177">
        <v>1.2691134539117399</v>
      </c>
      <c r="AE94" s="4" t="s">
        <v>888</v>
      </c>
      <c r="AF94" s="177" t="s">
        <v>888</v>
      </c>
      <c r="AG94" s="4" t="s">
        <v>888</v>
      </c>
      <c r="AH94" s="177" t="s">
        <v>888</v>
      </c>
      <c r="AI94" s="4">
        <v>61.703807092192903</v>
      </c>
      <c r="AJ94" s="177">
        <v>1.4836331540475101</v>
      </c>
      <c r="AK94" s="4">
        <v>61.062707423126803</v>
      </c>
      <c r="AL94" s="177">
        <v>1.9176669142300899</v>
      </c>
      <c r="AM94" s="4" t="s">
        <v>888</v>
      </c>
      <c r="AN94" s="177" t="s">
        <v>888</v>
      </c>
      <c r="AO94" s="4" t="s">
        <v>888</v>
      </c>
      <c r="AP94" s="177" t="s">
        <v>888</v>
      </c>
      <c r="AQ94" s="6"/>
      <c r="AR94" s="6"/>
      <c r="AS94" s="4">
        <v>6.2406442207980497</v>
      </c>
      <c r="AT94" s="196">
        <v>1.52036820116657</v>
      </c>
    </row>
    <row r="95" spans="1:46" ht="13" customHeight="1" x14ac:dyDescent="0.35">
      <c r="A95" s="3" t="s">
        <v>398</v>
      </c>
      <c r="B95" s="111">
        <v>3</v>
      </c>
      <c r="C95" s="4">
        <v>80.943094114650194</v>
      </c>
      <c r="D95" s="177">
        <v>0.70354152057590302</v>
      </c>
      <c r="E95" s="4" t="s">
        <v>888</v>
      </c>
      <c r="F95" s="177" t="s">
        <v>888</v>
      </c>
      <c r="G95" s="4">
        <v>80.305338938176604</v>
      </c>
      <c r="H95" s="177">
        <v>1.1232542711998701</v>
      </c>
      <c r="I95" s="4">
        <v>81.328027544095306</v>
      </c>
      <c r="J95" s="177">
        <v>1.00351150743757</v>
      </c>
      <c r="K95" s="4" t="s">
        <v>888</v>
      </c>
      <c r="L95" s="177" t="s">
        <v>888</v>
      </c>
      <c r="M95" s="4">
        <v>80.196595093750602</v>
      </c>
      <c r="N95" s="177">
        <v>0.75693283518864196</v>
      </c>
      <c r="O95" s="4">
        <v>84.847067885925298</v>
      </c>
      <c r="P95" s="177">
        <v>2.02396534352417</v>
      </c>
      <c r="Q95" s="4">
        <v>4.6504727921747202</v>
      </c>
      <c r="R95" s="177">
        <v>2.1566717737149799</v>
      </c>
      <c r="S95" s="4">
        <v>81.373662871539295</v>
      </c>
      <c r="T95" s="177">
        <v>1.26754862424026</v>
      </c>
      <c r="U95" s="4">
        <v>82.385538922585894</v>
      </c>
      <c r="V95" s="177">
        <v>1.39830919881916</v>
      </c>
      <c r="W95" s="4">
        <v>78.871580741536903</v>
      </c>
      <c r="X95" s="177">
        <v>1.1453166937723001</v>
      </c>
      <c r="Y95" s="4">
        <v>-2.5020821300023899</v>
      </c>
      <c r="Z95" s="177">
        <v>1.76329383956418</v>
      </c>
      <c r="AA95" s="4">
        <v>82.155815713708094</v>
      </c>
      <c r="AB95" s="177">
        <v>0.92390198017416503</v>
      </c>
      <c r="AC95" s="4">
        <v>79.001069775186096</v>
      </c>
      <c r="AD95" s="177">
        <v>1.54160228381315</v>
      </c>
      <c r="AE95" s="4">
        <v>78.227030838053196</v>
      </c>
      <c r="AF95" s="177">
        <v>1.89316013511284</v>
      </c>
      <c r="AG95" s="4">
        <v>-3.9287848756549</v>
      </c>
      <c r="AH95" s="177">
        <v>2.1085889944467402</v>
      </c>
      <c r="AI95" s="4">
        <v>80.817852304003296</v>
      </c>
      <c r="AJ95" s="177">
        <v>0.76835320535304097</v>
      </c>
      <c r="AK95" s="4" t="s">
        <v>888</v>
      </c>
      <c r="AL95" s="177" t="s">
        <v>888</v>
      </c>
      <c r="AM95" s="4" t="s">
        <v>888</v>
      </c>
      <c r="AN95" s="177" t="s">
        <v>888</v>
      </c>
      <c r="AO95" s="4" t="s">
        <v>888</v>
      </c>
      <c r="AP95" s="177" t="s">
        <v>888</v>
      </c>
      <c r="AQ95" s="6"/>
      <c r="AR95" s="6"/>
      <c r="AS95" s="4">
        <v>-5.1615447441282898</v>
      </c>
      <c r="AT95" s="196">
        <v>0.92939004274387405</v>
      </c>
    </row>
    <row r="96" spans="1:46" ht="13" customHeight="1" x14ac:dyDescent="0.35">
      <c r="A96" s="3" t="s">
        <v>399</v>
      </c>
      <c r="B96" s="111">
        <v>3</v>
      </c>
      <c r="C96" s="4">
        <v>92.911260020830099</v>
      </c>
      <c r="D96" s="177">
        <v>0.81435306557141596</v>
      </c>
      <c r="E96" s="4">
        <v>96.672233711842907</v>
      </c>
      <c r="F96" s="177">
        <v>1.2177477650550601</v>
      </c>
      <c r="G96" s="4">
        <v>93.354628795720302</v>
      </c>
      <c r="H96" s="177">
        <v>0.89922595661800397</v>
      </c>
      <c r="I96" s="4">
        <v>92.646465572870696</v>
      </c>
      <c r="J96" s="177">
        <v>1.0697857328525799</v>
      </c>
      <c r="K96" s="4">
        <v>-4.0257681389721798</v>
      </c>
      <c r="L96" s="177">
        <v>1.5774203549915899</v>
      </c>
      <c r="M96" s="4">
        <v>94.960176162513505</v>
      </c>
      <c r="N96" s="177">
        <v>0.77743066771304203</v>
      </c>
      <c r="O96" s="4">
        <v>92.328561256698407</v>
      </c>
      <c r="P96" s="177">
        <v>1.0425518718515301</v>
      </c>
      <c r="Q96" s="4">
        <v>-2.6316149058150402</v>
      </c>
      <c r="R96" s="177">
        <v>1.3019003672567599</v>
      </c>
      <c r="S96" s="4">
        <v>92.454151329436201</v>
      </c>
      <c r="T96" s="177">
        <v>0.96828576657784804</v>
      </c>
      <c r="U96" s="4">
        <v>94.293103233202004</v>
      </c>
      <c r="V96" s="177">
        <v>1.8446140563248501</v>
      </c>
      <c r="W96" s="4">
        <v>94.9760090615884</v>
      </c>
      <c r="X96" s="177">
        <v>0.82931206512212396</v>
      </c>
      <c r="Y96" s="4">
        <v>2.5218577321522</v>
      </c>
      <c r="Z96" s="177">
        <v>1.2956677259688001</v>
      </c>
      <c r="AA96" s="4">
        <v>94.522579058177897</v>
      </c>
      <c r="AB96" s="177">
        <v>1.1283923431106999</v>
      </c>
      <c r="AC96" s="4">
        <v>93.212841551376002</v>
      </c>
      <c r="AD96" s="177">
        <v>1.40230903716634</v>
      </c>
      <c r="AE96" s="4">
        <v>91.1557926695193</v>
      </c>
      <c r="AF96" s="177">
        <v>1.4164710765683599</v>
      </c>
      <c r="AG96" s="4">
        <v>-3.3667863886585301</v>
      </c>
      <c r="AH96" s="177">
        <v>1.80866176210534</v>
      </c>
      <c r="AI96" s="4">
        <v>93.323144681863397</v>
      </c>
      <c r="AJ96" s="177">
        <v>0.910084015728441</v>
      </c>
      <c r="AK96" s="4">
        <v>90.578310775837494</v>
      </c>
      <c r="AL96" s="177">
        <v>1.59770758080536</v>
      </c>
      <c r="AM96" s="4" t="s">
        <v>431</v>
      </c>
      <c r="AN96" s="177" t="s">
        <v>431</v>
      </c>
      <c r="AO96" s="4" t="s">
        <v>431</v>
      </c>
      <c r="AP96" s="177" t="s">
        <v>431</v>
      </c>
      <c r="AQ96" s="6"/>
      <c r="AR96" s="6"/>
      <c r="AS96" s="4">
        <v>2.6120050737991001</v>
      </c>
      <c r="AT96" s="196">
        <v>1.13128833504147</v>
      </c>
    </row>
    <row r="97" spans="1:46" ht="13" customHeight="1" x14ac:dyDescent="0.35">
      <c r="A97" s="195" t="s">
        <v>411</v>
      </c>
      <c r="B97" s="187">
        <v>3</v>
      </c>
      <c r="C97" s="188">
        <v>78.099421004186198</v>
      </c>
      <c r="D97" s="189">
        <v>0.31633311273692599</v>
      </c>
      <c r="E97" s="188">
        <v>92.576560739821801</v>
      </c>
      <c r="F97" s="189">
        <v>1.67915902491103</v>
      </c>
      <c r="G97" s="188">
        <v>78.311596478306299</v>
      </c>
      <c r="H97" s="189">
        <v>0.43034231193984301</v>
      </c>
      <c r="I97" s="188">
        <v>77.140779723691693</v>
      </c>
      <c r="J97" s="189">
        <v>0.59363419331946399</v>
      </c>
      <c r="K97" s="188">
        <v>-1.38354138650547</v>
      </c>
      <c r="L97" s="189">
        <v>1.8562524880151801</v>
      </c>
      <c r="M97" s="188">
        <v>78.316741852781604</v>
      </c>
      <c r="N97" s="189">
        <v>0.40402481500729498</v>
      </c>
      <c r="O97" s="188">
        <v>83.523855225291697</v>
      </c>
      <c r="P97" s="189">
        <v>0.806403694560892</v>
      </c>
      <c r="Q97" s="188">
        <v>0.75417191420850704</v>
      </c>
      <c r="R97" s="189">
        <v>0.97179553222312398</v>
      </c>
      <c r="S97" s="188">
        <v>78.141303586479495</v>
      </c>
      <c r="T97" s="189">
        <v>0.536880411278988</v>
      </c>
      <c r="U97" s="188">
        <v>78.244404712943506</v>
      </c>
      <c r="V97" s="189">
        <v>0.59686944978974499</v>
      </c>
      <c r="W97" s="188">
        <v>79.020265948841001</v>
      </c>
      <c r="X97" s="189">
        <v>0.87139091013951098</v>
      </c>
      <c r="Y97" s="188">
        <v>-1.6189965137659501</v>
      </c>
      <c r="Z97" s="189">
        <v>1.05822612528174</v>
      </c>
      <c r="AA97" s="188">
        <v>79.771288581614201</v>
      </c>
      <c r="AB97" s="189">
        <v>0.60865134918953001</v>
      </c>
      <c r="AC97" s="188">
        <v>77.507471776643101</v>
      </c>
      <c r="AD97" s="189">
        <v>0.53826069417950995</v>
      </c>
      <c r="AE97" s="188">
        <v>81.901282350980594</v>
      </c>
      <c r="AF97" s="189">
        <v>0.797704315798894</v>
      </c>
      <c r="AG97" s="188">
        <v>-2.4047236757417298</v>
      </c>
      <c r="AH97" s="189">
        <v>1.16881929955605</v>
      </c>
      <c r="AI97" s="188">
        <v>78.564423880935905</v>
      </c>
      <c r="AJ97" s="189">
        <v>0.42050274828998002</v>
      </c>
      <c r="AK97" s="188">
        <v>74.9120578732322</v>
      </c>
      <c r="AL97" s="189">
        <v>0.63903487535870795</v>
      </c>
      <c r="AM97" s="188">
        <v>73.910217187637201</v>
      </c>
      <c r="AN97" s="189">
        <v>2.2219383691512999</v>
      </c>
      <c r="AO97" s="188">
        <v>-4.3086663429036101</v>
      </c>
      <c r="AP97" s="189">
        <v>2.4592414949321402</v>
      </c>
      <c r="AQ97" s="9"/>
      <c r="AR97" s="9"/>
      <c r="AS97" s="188">
        <v>0.248644556160905</v>
      </c>
      <c r="AT97" s="200">
        <v>0.45157283555313099</v>
      </c>
    </row>
    <row r="99" spans="1:46" x14ac:dyDescent="0.35">
      <c r="A99" s="201" t="s">
        <v>412</v>
      </c>
    </row>
    <row r="100" spans="1:46" x14ac:dyDescent="0.35">
      <c r="A100" s="201" t="s">
        <v>460</v>
      </c>
    </row>
    <row r="101" spans="1:46" x14ac:dyDescent="0.35">
      <c r="A101" s="201" t="s">
        <v>461</v>
      </c>
    </row>
    <row r="102" spans="1:46" x14ac:dyDescent="0.35">
      <c r="A102" s="201" t="s">
        <v>462</v>
      </c>
    </row>
    <row r="103" spans="1:46" x14ac:dyDescent="0.35">
      <c r="A103" s="201" t="s">
        <v>463</v>
      </c>
    </row>
    <row r="104" spans="1:46" x14ac:dyDescent="0.35">
      <c r="A104" s="201" t="s">
        <v>464</v>
      </c>
    </row>
    <row r="105" spans="1:46" x14ac:dyDescent="0.35">
      <c r="A105" s="201" t="s">
        <v>465</v>
      </c>
    </row>
    <row r="106" spans="1:46" x14ac:dyDescent="0.35">
      <c r="A106" s="201" t="s">
        <v>413</v>
      </c>
    </row>
    <row r="107" spans="1:46" x14ac:dyDescent="0.35">
      <c r="A107" s="201" t="s">
        <v>414</v>
      </c>
    </row>
    <row r="108" spans="1:46" x14ac:dyDescent="0.35">
      <c r="A108" s="201" t="s">
        <v>415</v>
      </c>
    </row>
    <row r="109" spans="1:46" x14ac:dyDescent="0.35">
      <c r="A109" s="170" t="str">
        <f>HYPERLINK("https://oecdcode.org/disclaimers/cyprus.html", "Information on data for Cyprus: https://oecdcode.org/disclaimers/cyprus.html")</f>
        <v>Information on data for Cyprus: https://oecdcode.org/disclaimers/cyprus.html</v>
      </c>
    </row>
    <row r="110" spans="1:46" x14ac:dyDescent="0.35">
      <c r="A110"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74" priority="7">
      <formula>ABS(K1/L1)&gt;1.95996398454005</formula>
    </cfRule>
  </conditionalFormatting>
  <conditionalFormatting sqref="Q1:Q200">
    <cfRule type="expression" dxfId="73" priority="6">
      <formula>ABS(Q1/R1)&gt;1.95996398454005</formula>
    </cfRule>
  </conditionalFormatting>
  <conditionalFormatting sqref="Y1:Y200">
    <cfRule type="expression" dxfId="72" priority="5">
      <formula>ABS(Y1/Z1)&gt;1.95996398454005</formula>
    </cfRule>
  </conditionalFormatting>
  <conditionalFormatting sqref="AG1:AG200">
    <cfRule type="expression" dxfId="71" priority="4">
      <formula>ABS(AG1/AH1)&gt;1.95996398454005</formula>
    </cfRule>
  </conditionalFormatting>
  <conditionalFormatting sqref="AO1:AO200">
    <cfRule type="expression" dxfId="70" priority="3">
      <formula>ABS(AO1/AP1)&gt;1.95996398454005</formula>
    </cfRule>
  </conditionalFormatting>
  <conditionalFormatting sqref="AQ1:AQ200">
    <cfRule type="expression" dxfId="69" priority="2">
      <formula>ABS(AQ1/AR1)&gt;1.95996398454005</formula>
    </cfRule>
  </conditionalFormatting>
  <conditionalFormatting sqref="AS1:AS200">
    <cfRule type="expression" dxfId="68"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104"/>
  <sheetViews>
    <sheetView showGridLines="0" zoomScale="80" workbookViewId="0"/>
  </sheetViews>
  <sheetFormatPr defaultColWidth="10.90625" defaultRowHeight="14.5" x14ac:dyDescent="0.35"/>
  <cols>
    <col min="1" max="1" width="30.7265625" customWidth="1"/>
    <col min="2" max="2" width="8.7265625" customWidth="1"/>
  </cols>
  <sheetData>
    <row r="1" spans="1:44" x14ac:dyDescent="0.35">
      <c r="A1" s="12" t="s">
        <v>325</v>
      </c>
    </row>
    <row r="2" spans="1:44" x14ac:dyDescent="0.35">
      <c r="A2" s="23" t="s">
        <v>326</v>
      </c>
    </row>
    <row r="3" spans="1:44" x14ac:dyDescent="0.35">
      <c r="A3" s="41" t="s">
        <v>343</v>
      </c>
    </row>
    <row r="4" spans="1:44" x14ac:dyDescent="0.35">
      <c r="A4" s="168" t="str">
        <f>HYPERLINK("#'TOC'!A1", "Back to TOC")</f>
        <v>Back to TOC</v>
      </c>
    </row>
    <row r="7" spans="1:44" ht="16" customHeight="1" x14ac:dyDescent="0.35">
      <c r="B7" s="334" t="s">
        <v>344</v>
      </c>
      <c r="C7" s="337" t="s">
        <v>536</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43"/>
    </row>
    <row r="8" spans="1:44" ht="32" customHeight="1" x14ac:dyDescent="0.35">
      <c r="B8" s="335"/>
      <c r="C8" s="338" t="s">
        <v>717</v>
      </c>
      <c r="D8" s="338"/>
      <c r="E8" s="338" t="s">
        <v>718</v>
      </c>
      <c r="F8" s="338"/>
      <c r="G8" s="338" t="s">
        <v>719</v>
      </c>
      <c r="H8" s="338"/>
      <c r="I8" s="338" t="s">
        <v>720</v>
      </c>
      <c r="J8" s="338"/>
      <c r="K8" s="338" t="s">
        <v>721</v>
      </c>
      <c r="L8" s="338"/>
      <c r="M8" s="338" t="s">
        <v>722</v>
      </c>
      <c r="N8" s="338"/>
      <c r="O8" s="338" t="s">
        <v>723</v>
      </c>
      <c r="P8" s="338"/>
      <c r="Q8" s="365" t="s">
        <v>348</v>
      </c>
      <c r="R8" s="365"/>
      <c r="S8" s="365"/>
      <c r="T8" s="365"/>
      <c r="U8" s="365"/>
      <c r="V8" s="365"/>
      <c r="W8" s="365"/>
      <c r="X8" s="365"/>
      <c r="Y8" s="365"/>
      <c r="Z8" s="365"/>
      <c r="AA8" s="365"/>
      <c r="AB8" s="365"/>
      <c r="AC8" s="365"/>
      <c r="AD8" s="365"/>
      <c r="AE8" s="365" t="s">
        <v>351</v>
      </c>
      <c r="AF8" s="365"/>
      <c r="AG8" s="365"/>
      <c r="AH8" s="365"/>
      <c r="AI8" s="365"/>
      <c r="AJ8" s="365"/>
      <c r="AK8" s="365"/>
      <c r="AL8" s="365"/>
      <c r="AM8" s="365"/>
      <c r="AN8" s="365"/>
      <c r="AO8" s="365"/>
      <c r="AP8" s="365"/>
      <c r="AQ8" s="365"/>
      <c r="AR8" s="366"/>
    </row>
    <row r="9" spans="1:44" ht="64" customHeight="1" x14ac:dyDescent="0.35">
      <c r="B9" s="335"/>
      <c r="C9" s="344"/>
      <c r="D9" s="344"/>
      <c r="E9" s="344"/>
      <c r="F9" s="344"/>
      <c r="G9" s="344"/>
      <c r="H9" s="344"/>
      <c r="I9" s="344"/>
      <c r="J9" s="344"/>
      <c r="K9" s="344"/>
      <c r="L9" s="344"/>
      <c r="M9" s="344"/>
      <c r="N9" s="344"/>
      <c r="O9" s="344"/>
      <c r="P9" s="344"/>
      <c r="Q9" s="340" t="s">
        <v>717</v>
      </c>
      <c r="R9" s="340"/>
      <c r="S9" s="340" t="s">
        <v>718</v>
      </c>
      <c r="T9" s="340"/>
      <c r="U9" s="340" t="s">
        <v>719</v>
      </c>
      <c r="V9" s="340"/>
      <c r="W9" s="340" t="s">
        <v>720</v>
      </c>
      <c r="X9" s="340"/>
      <c r="Y9" s="340" t="s">
        <v>721</v>
      </c>
      <c r="Z9" s="340"/>
      <c r="AA9" s="340" t="s">
        <v>722</v>
      </c>
      <c r="AB9" s="340"/>
      <c r="AC9" s="340" t="s">
        <v>723</v>
      </c>
      <c r="AD9" s="340"/>
      <c r="AE9" s="340" t="s">
        <v>717</v>
      </c>
      <c r="AF9" s="340"/>
      <c r="AG9" s="340" t="s">
        <v>718</v>
      </c>
      <c r="AH9" s="340"/>
      <c r="AI9" s="340" t="s">
        <v>719</v>
      </c>
      <c r="AJ9" s="340"/>
      <c r="AK9" s="340" t="s">
        <v>720</v>
      </c>
      <c r="AL9" s="340"/>
      <c r="AM9" s="340" t="s">
        <v>721</v>
      </c>
      <c r="AN9" s="340"/>
      <c r="AO9" s="340" t="s">
        <v>722</v>
      </c>
      <c r="AP9" s="340"/>
      <c r="AQ9" s="340" t="s">
        <v>723</v>
      </c>
      <c r="AR9" s="342"/>
    </row>
    <row r="10" spans="1:44"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45" t="s">
        <v>346</v>
      </c>
    </row>
    <row r="11" spans="1:44" ht="13" customHeight="1" x14ac:dyDescent="0.35">
      <c r="A11" s="53"/>
      <c r="B11" s="185"/>
      <c r="C11" s="54" t="s">
        <v>2646</v>
      </c>
      <c r="D11" s="186" t="s">
        <v>2647</v>
      </c>
      <c r="E11" s="54" t="s">
        <v>2690</v>
      </c>
      <c r="F11" s="186" t="s">
        <v>2691</v>
      </c>
      <c r="G11" s="54" t="s">
        <v>2692</v>
      </c>
      <c r="H11" s="186" t="s">
        <v>2693</v>
      </c>
      <c r="I11" s="54" t="s">
        <v>2694</v>
      </c>
      <c r="J11" s="186" t="s">
        <v>2695</v>
      </c>
      <c r="K11" s="54" t="s">
        <v>2696</v>
      </c>
      <c r="L11" s="186" t="s">
        <v>2697</v>
      </c>
      <c r="M11" s="54" t="s">
        <v>2698</v>
      </c>
      <c r="N11" s="186" t="s">
        <v>2699</v>
      </c>
      <c r="O11" s="54" t="s">
        <v>2700</v>
      </c>
      <c r="P11" s="186" t="s">
        <v>2701</v>
      </c>
      <c r="Q11" s="56" t="s">
        <v>2686</v>
      </c>
      <c r="R11" s="56" t="s">
        <v>2687</v>
      </c>
      <c r="S11" s="56" t="s">
        <v>2702</v>
      </c>
      <c r="T11" s="56" t="s">
        <v>2703</v>
      </c>
      <c r="U11" s="56" t="s">
        <v>2704</v>
      </c>
      <c r="V11" s="56" t="s">
        <v>2705</v>
      </c>
      <c r="W11" s="56" t="s">
        <v>2706</v>
      </c>
      <c r="X11" s="56" t="s">
        <v>2707</v>
      </c>
      <c r="Y11" s="56" t="s">
        <v>2708</v>
      </c>
      <c r="Z11" s="56" t="s">
        <v>2709</v>
      </c>
      <c r="AA11" s="56" t="s">
        <v>2710</v>
      </c>
      <c r="AB11" s="56" t="s">
        <v>2711</v>
      </c>
      <c r="AC11" s="56" t="s">
        <v>2712</v>
      </c>
      <c r="AD11" s="56" t="s">
        <v>2713</v>
      </c>
      <c r="AE11" s="56" t="s">
        <v>2688</v>
      </c>
      <c r="AF11" s="56" t="s">
        <v>2689</v>
      </c>
      <c r="AG11" s="56" t="s">
        <v>2714</v>
      </c>
      <c r="AH11" s="56" t="s">
        <v>2715</v>
      </c>
      <c r="AI11" s="56" t="s">
        <v>2716</v>
      </c>
      <c r="AJ11" s="56" t="s">
        <v>2717</v>
      </c>
      <c r="AK11" s="56" t="s">
        <v>2718</v>
      </c>
      <c r="AL11" s="56" t="s">
        <v>2719</v>
      </c>
      <c r="AM11" s="56" t="s">
        <v>2720</v>
      </c>
      <c r="AN11" s="56" t="s">
        <v>2721</v>
      </c>
      <c r="AO11" s="56" t="s">
        <v>2722</v>
      </c>
      <c r="AP11" s="56" t="s">
        <v>2723</v>
      </c>
      <c r="AQ11" s="56" t="s">
        <v>2724</v>
      </c>
      <c r="AR11" s="2" t="s">
        <v>2725</v>
      </c>
    </row>
    <row r="12" spans="1:44" ht="13" customHeight="1" x14ac:dyDescent="0.35">
      <c r="A12" s="3" t="s">
        <v>352</v>
      </c>
      <c r="B12" s="171">
        <v>2</v>
      </c>
      <c r="C12" s="4">
        <v>92.259148424769904</v>
      </c>
      <c r="D12" s="177">
        <v>0.55225794195966005</v>
      </c>
      <c r="E12" s="4">
        <v>91.229428283646897</v>
      </c>
      <c r="F12" s="177">
        <v>0.64726076008419098</v>
      </c>
      <c r="G12" s="4">
        <v>86.218769083123703</v>
      </c>
      <c r="H12" s="177">
        <v>0.98990848276395405</v>
      </c>
      <c r="I12" s="4">
        <v>88.517097986771603</v>
      </c>
      <c r="J12" s="177">
        <v>0.71996500929839602</v>
      </c>
      <c r="K12" s="4">
        <v>88.424420436767207</v>
      </c>
      <c r="L12" s="177">
        <v>0.87678256894761597</v>
      </c>
      <c r="M12" s="4">
        <v>95.221723086825705</v>
      </c>
      <c r="N12" s="177">
        <v>0.421327132173555</v>
      </c>
      <c r="O12" s="4">
        <v>93.468787862931194</v>
      </c>
      <c r="P12" s="177">
        <v>0.53658644901396102</v>
      </c>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8"/>
    </row>
    <row r="13" spans="1:44" ht="13" customHeight="1" x14ac:dyDescent="0.35">
      <c r="A13" s="3" t="s">
        <v>353</v>
      </c>
      <c r="B13" s="171">
        <v>2</v>
      </c>
      <c r="C13" s="4">
        <v>78.259035192683299</v>
      </c>
      <c r="D13" s="177">
        <v>0.84502904172034199</v>
      </c>
      <c r="E13" s="4">
        <v>78.236140345216896</v>
      </c>
      <c r="F13" s="177">
        <v>1.1467180376862101</v>
      </c>
      <c r="G13" s="4">
        <v>74.818693796825301</v>
      </c>
      <c r="H13" s="177">
        <v>1.03805126670152</v>
      </c>
      <c r="I13" s="4">
        <v>74.968097218055505</v>
      </c>
      <c r="J13" s="177">
        <v>1.03251276823496</v>
      </c>
      <c r="K13" s="4">
        <v>69.627771288826906</v>
      </c>
      <c r="L13" s="177">
        <v>1.1614291474579099</v>
      </c>
      <c r="M13" s="4">
        <v>72.523134767744594</v>
      </c>
      <c r="N13" s="177">
        <v>1.06851566638907</v>
      </c>
      <c r="O13" s="4">
        <v>76.168199799958103</v>
      </c>
      <c r="P13" s="177">
        <v>1.0597077693575201</v>
      </c>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8"/>
    </row>
    <row r="14" spans="1:44" ht="13" customHeight="1" x14ac:dyDescent="0.35">
      <c r="A14" s="3" t="s">
        <v>354</v>
      </c>
      <c r="B14" s="171">
        <v>2</v>
      </c>
      <c r="C14" s="4">
        <v>66.669943592453805</v>
      </c>
      <c r="D14" s="177">
        <v>0.95807657708844896</v>
      </c>
      <c r="E14" s="4">
        <v>72.366975587919001</v>
      </c>
      <c r="F14" s="177">
        <v>0.95818826922044098</v>
      </c>
      <c r="G14" s="4">
        <v>69.700673356946794</v>
      </c>
      <c r="H14" s="177">
        <v>0.98566703833884495</v>
      </c>
      <c r="I14" s="4">
        <v>70.132066867674098</v>
      </c>
      <c r="J14" s="177">
        <v>0.91314319258681897</v>
      </c>
      <c r="K14" s="4">
        <v>67.922217589421393</v>
      </c>
      <c r="L14" s="177">
        <v>1.0028387916583601</v>
      </c>
      <c r="M14" s="4">
        <v>70.104565504739199</v>
      </c>
      <c r="N14" s="177">
        <v>0.90226359021700397</v>
      </c>
      <c r="O14" s="4">
        <v>72.404603807434896</v>
      </c>
      <c r="P14" s="177">
        <v>0.94496088480056795</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8"/>
    </row>
    <row r="15" spans="1:44" ht="13" customHeight="1" x14ac:dyDescent="0.35">
      <c r="A15" s="3" t="s">
        <v>355</v>
      </c>
      <c r="B15" s="171">
        <v>2</v>
      </c>
      <c r="C15" s="4">
        <v>57.063206158078202</v>
      </c>
      <c r="D15" s="177">
        <v>1.18745010715185</v>
      </c>
      <c r="E15" s="4">
        <v>55.803131527391798</v>
      </c>
      <c r="F15" s="177">
        <v>1.26586120844417</v>
      </c>
      <c r="G15" s="4">
        <v>57.909369513559199</v>
      </c>
      <c r="H15" s="177">
        <v>1.29071007383351</v>
      </c>
      <c r="I15" s="4">
        <v>57.055017020916999</v>
      </c>
      <c r="J15" s="177">
        <v>1.27325496389517</v>
      </c>
      <c r="K15" s="4">
        <v>52.853862867351403</v>
      </c>
      <c r="L15" s="177">
        <v>1.2080075442511</v>
      </c>
      <c r="M15" s="4">
        <v>58.333610654371903</v>
      </c>
      <c r="N15" s="177">
        <v>1.24945387977601</v>
      </c>
      <c r="O15" s="4">
        <v>69.882981735669006</v>
      </c>
      <c r="P15" s="177">
        <v>1.2769766281104</v>
      </c>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8"/>
    </row>
    <row r="16" spans="1:44" ht="13" customHeight="1" x14ac:dyDescent="0.35">
      <c r="A16" s="3" t="s">
        <v>356</v>
      </c>
      <c r="B16" s="171">
        <v>2</v>
      </c>
      <c r="C16" s="4">
        <v>88.574096969761399</v>
      </c>
      <c r="D16" s="177">
        <v>0.65382842524906803</v>
      </c>
      <c r="E16" s="4">
        <v>85.570745463746107</v>
      </c>
      <c r="F16" s="177">
        <v>0.99323155147764497</v>
      </c>
      <c r="G16" s="4">
        <v>87.125715698015298</v>
      </c>
      <c r="H16" s="177">
        <v>0.85927819949115603</v>
      </c>
      <c r="I16" s="4">
        <v>87.309095192742106</v>
      </c>
      <c r="J16" s="177">
        <v>0.80938687721453695</v>
      </c>
      <c r="K16" s="4">
        <v>86.575710620694096</v>
      </c>
      <c r="L16" s="177">
        <v>0.82583819645492396</v>
      </c>
      <c r="M16" s="4">
        <v>86.1062399216231</v>
      </c>
      <c r="N16" s="177">
        <v>0.84795072711632202</v>
      </c>
      <c r="O16" s="4">
        <v>89.046141724816707</v>
      </c>
      <c r="P16" s="177">
        <v>0.71203663953316099</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8"/>
    </row>
    <row r="17" spans="1:44" ht="13" customHeight="1" x14ac:dyDescent="0.35">
      <c r="A17" s="3" t="s">
        <v>357</v>
      </c>
      <c r="B17" s="171">
        <v>2</v>
      </c>
      <c r="C17" s="4">
        <v>62.544268904978097</v>
      </c>
      <c r="D17" s="177">
        <v>0.96645337073108695</v>
      </c>
      <c r="E17" s="4">
        <v>74.427504699747502</v>
      </c>
      <c r="F17" s="177">
        <v>0.99094318880660504</v>
      </c>
      <c r="G17" s="4">
        <v>66.807096448255393</v>
      </c>
      <c r="H17" s="177">
        <v>1.1258942555231</v>
      </c>
      <c r="I17" s="4">
        <v>66.600004745278497</v>
      </c>
      <c r="J17" s="177">
        <v>1.2263633524831301</v>
      </c>
      <c r="K17" s="4">
        <v>62.132660331778602</v>
      </c>
      <c r="L17" s="177">
        <v>1.1376035257311501</v>
      </c>
      <c r="M17" s="4">
        <v>63.516387145195303</v>
      </c>
      <c r="N17" s="177">
        <v>1.0451978378964399</v>
      </c>
      <c r="O17" s="4">
        <v>64.941870075282395</v>
      </c>
      <c r="P17" s="177">
        <v>1.10757113606775</v>
      </c>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8"/>
    </row>
    <row r="18" spans="1:44" ht="13" customHeight="1" x14ac:dyDescent="0.35">
      <c r="A18" s="190" t="s">
        <v>358</v>
      </c>
      <c r="B18" s="171">
        <v>2</v>
      </c>
      <c r="C18" s="4">
        <v>76.725693723263106</v>
      </c>
      <c r="D18" s="177">
        <v>1.02345027926165</v>
      </c>
      <c r="E18" s="4">
        <v>82.657614868397005</v>
      </c>
      <c r="F18" s="177">
        <v>1.0763733055268501</v>
      </c>
      <c r="G18" s="4">
        <v>76.598738941811604</v>
      </c>
      <c r="H18" s="177">
        <v>1.1667960367653301</v>
      </c>
      <c r="I18" s="4">
        <v>77.121299300816005</v>
      </c>
      <c r="J18" s="177">
        <v>1.37256512419098</v>
      </c>
      <c r="K18" s="4">
        <v>73.023373794738305</v>
      </c>
      <c r="L18" s="177">
        <v>1.2318723373582501</v>
      </c>
      <c r="M18" s="4">
        <v>70.456980088337801</v>
      </c>
      <c r="N18" s="177">
        <v>1.3974773369609601</v>
      </c>
      <c r="O18" s="4">
        <v>72.714858669955106</v>
      </c>
      <c r="P18" s="177">
        <v>1.43385879905725</v>
      </c>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8"/>
    </row>
    <row r="19" spans="1:44" ht="13" customHeight="1" x14ac:dyDescent="0.35">
      <c r="A19" s="190" t="s">
        <v>359</v>
      </c>
      <c r="B19" s="171">
        <v>2</v>
      </c>
      <c r="C19" s="4">
        <v>40.095966895138098</v>
      </c>
      <c r="D19" s="177">
        <v>1.2852913298974</v>
      </c>
      <c r="E19" s="4">
        <v>61.441245485524497</v>
      </c>
      <c r="F19" s="177">
        <v>1.5810265351339401</v>
      </c>
      <c r="G19" s="4">
        <v>51.331316662007502</v>
      </c>
      <c r="H19" s="177">
        <v>1.7231821930392599</v>
      </c>
      <c r="I19" s="4">
        <v>49.945628726842202</v>
      </c>
      <c r="J19" s="177">
        <v>1.7943079440165399</v>
      </c>
      <c r="K19" s="4">
        <v>44.896852519523499</v>
      </c>
      <c r="L19" s="177">
        <v>1.6807112155291899</v>
      </c>
      <c r="M19" s="4">
        <v>52.515382264672503</v>
      </c>
      <c r="N19" s="177">
        <v>1.40097185804016</v>
      </c>
      <c r="O19" s="4">
        <v>52.5943869550863</v>
      </c>
      <c r="P19" s="177">
        <v>1.5516483828235199</v>
      </c>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8"/>
    </row>
    <row r="20" spans="1:44" ht="13" customHeight="1" x14ac:dyDescent="0.35">
      <c r="A20" s="3" t="s">
        <v>360</v>
      </c>
      <c r="B20" s="171">
        <v>2</v>
      </c>
      <c r="C20" s="4">
        <v>83.531357843602606</v>
      </c>
      <c r="D20" s="177">
        <v>0.95686817384213596</v>
      </c>
      <c r="E20" s="4">
        <v>84.8121873189788</v>
      </c>
      <c r="F20" s="177">
        <v>1.2185419438805101</v>
      </c>
      <c r="G20" s="4">
        <v>83.042024685498205</v>
      </c>
      <c r="H20" s="177">
        <v>1.20679366255641</v>
      </c>
      <c r="I20" s="4">
        <v>82.309241158325605</v>
      </c>
      <c r="J20" s="177">
        <v>1.1156481150433499</v>
      </c>
      <c r="K20" s="4">
        <v>79.602818283142099</v>
      </c>
      <c r="L20" s="177">
        <v>1.1164748302331899</v>
      </c>
      <c r="M20" s="4">
        <v>88.365582947691195</v>
      </c>
      <c r="N20" s="177">
        <v>0.95861609480165999</v>
      </c>
      <c r="O20" s="4">
        <v>86.6626734685278</v>
      </c>
      <c r="P20" s="177">
        <v>0.99074538691970804</v>
      </c>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8"/>
    </row>
    <row r="21" spans="1:44" ht="13" customHeight="1" x14ac:dyDescent="0.35">
      <c r="A21" s="3" t="s">
        <v>361</v>
      </c>
      <c r="B21" s="171">
        <v>2</v>
      </c>
      <c r="C21" s="4">
        <v>76.888439120388398</v>
      </c>
      <c r="D21" s="177">
        <v>0.95948983094246898</v>
      </c>
      <c r="E21" s="4">
        <v>76.819545088099503</v>
      </c>
      <c r="F21" s="177">
        <v>1.1469248601378901</v>
      </c>
      <c r="G21" s="4">
        <v>74.154369651118301</v>
      </c>
      <c r="H21" s="177">
        <v>1.18665270836782</v>
      </c>
      <c r="I21" s="4">
        <v>78.251211385403494</v>
      </c>
      <c r="J21" s="177">
        <v>1.11934942402076</v>
      </c>
      <c r="K21" s="4">
        <v>69.724944381544404</v>
      </c>
      <c r="L21" s="177">
        <v>1.2704665938517099</v>
      </c>
      <c r="M21" s="4">
        <v>77.351862767993694</v>
      </c>
      <c r="N21" s="177">
        <v>1.2033130445743201</v>
      </c>
      <c r="O21" s="4">
        <v>81.606718406277096</v>
      </c>
      <c r="P21" s="177">
        <v>1.24608959619641</v>
      </c>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8"/>
    </row>
    <row r="22" spans="1:44" ht="13" customHeight="1" x14ac:dyDescent="0.35">
      <c r="A22" s="3" t="s">
        <v>362</v>
      </c>
      <c r="B22" s="171">
        <v>2</v>
      </c>
      <c r="C22" s="4">
        <v>71.768841093973805</v>
      </c>
      <c r="D22" s="177">
        <v>1.6858563343776201</v>
      </c>
      <c r="E22" s="4">
        <v>75.325745321829203</v>
      </c>
      <c r="F22" s="177">
        <v>2.0829979612324001</v>
      </c>
      <c r="G22" s="4">
        <v>73.942038668255293</v>
      </c>
      <c r="H22" s="177">
        <v>1.9136442203243</v>
      </c>
      <c r="I22" s="4">
        <v>74.1654760217491</v>
      </c>
      <c r="J22" s="177">
        <v>1.99644668029259</v>
      </c>
      <c r="K22" s="4">
        <v>70.426617586226101</v>
      </c>
      <c r="L22" s="177">
        <v>2.1549204969775899</v>
      </c>
      <c r="M22" s="4">
        <v>77.853904434539601</v>
      </c>
      <c r="N22" s="177">
        <v>2.0668788746773901</v>
      </c>
      <c r="O22" s="4">
        <v>74.049035749982394</v>
      </c>
      <c r="P22" s="177">
        <v>1.5493088153257899</v>
      </c>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
    </row>
    <row r="23" spans="1:44" ht="13" customHeight="1" x14ac:dyDescent="0.35">
      <c r="A23" s="3" t="s">
        <v>363</v>
      </c>
      <c r="B23" s="171">
        <v>2</v>
      </c>
      <c r="C23" s="4">
        <v>63.828527401282997</v>
      </c>
      <c r="D23" s="177">
        <v>1.3057363690719299</v>
      </c>
      <c r="E23" s="4">
        <v>70.647821690973103</v>
      </c>
      <c r="F23" s="177">
        <v>1.81317655477781</v>
      </c>
      <c r="G23" s="4">
        <v>68.231661987077899</v>
      </c>
      <c r="H23" s="177">
        <v>1.50447173952276</v>
      </c>
      <c r="I23" s="4">
        <v>69.440959595173993</v>
      </c>
      <c r="J23" s="177">
        <v>1.4577343044825199</v>
      </c>
      <c r="K23" s="4">
        <v>64.6995069779951</v>
      </c>
      <c r="L23" s="177">
        <v>1.3824028826849699</v>
      </c>
      <c r="M23" s="4">
        <v>73.0893012183233</v>
      </c>
      <c r="N23" s="177">
        <v>1.5290761712664001</v>
      </c>
      <c r="O23" s="4">
        <v>68.332005655412402</v>
      </c>
      <c r="P23" s="177">
        <v>1.3688287449179899</v>
      </c>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
    </row>
    <row r="24" spans="1:44" ht="13" customHeight="1" x14ac:dyDescent="0.35">
      <c r="A24" s="3" t="s">
        <v>364</v>
      </c>
      <c r="B24" s="171">
        <v>2</v>
      </c>
      <c r="C24" s="4">
        <v>71.842709682703699</v>
      </c>
      <c r="D24" s="177">
        <v>0.94239282567253002</v>
      </c>
      <c r="E24" s="4">
        <v>72.048767653345706</v>
      </c>
      <c r="F24" s="177">
        <v>1.2343312102703199</v>
      </c>
      <c r="G24" s="4">
        <v>70.259140183220197</v>
      </c>
      <c r="H24" s="177">
        <v>1.4521966414029399</v>
      </c>
      <c r="I24" s="4">
        <v>73.318473168362203</v>
      </c>
      <c r="J24" s="177">
        <v>1.2692432386924399</v>
      </c>
      <c r="K24" s="4">
        <v>68.567446571681501</v>
      </c>
      <c r="L24" s="177">
        <v>1.3901349193483199</v>
      </c>
      <c r="M24" s="4">
        <v>70.325670650414807</v>
      </c>
      <c r="N24" s="177">
        <v>1.2457522628027899</v>
      </c>
      <c r="O24" s="4">
        <v>71.594594962364098</v>
      </c>
      <c r="P24" s="177">
        <v>1.38826470963003</v>
      </c>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
    </row>
    <row r="25" spans="1:44" ht="13" customHeight="1" x14ac:dyDescent="0.35">
      <c r="A25" s="3" t="s">
        <v>365</v>
      </c>
      <c r="B25" s="171">
        <v>2</v>
      </c>
      <c r="C25" s="4">
        <v>65.0330448648741</v>
      </c>
      <c r="D25" s="177">
        <v>1.1272773684895501</v>
      </c>
      <c r="E25" s="4">
        <v>70.265359449952498</v>
      </c>
      <c r="F25" s="177">
        <v>1.4615202840444099</v>
      </c>
      <c r="G25" s="4">
        <v>66.809829408709007</v>
      </c>
      <c r="H25" s="177">
        <v>1.2498654405210401</v>
      </c>
      <c r="I25" s="4">
        <v>66.109130882683601</v>
      </c>
      <c r="J25" s="177">
        <v>1.4319537951015799</v>
      </c>
      <c r="K25" s="4">
        <v>68.139539827717599</v>
      </c>
      <c r="L25" s="177">
        <v>1.21899314215688</v>
      </c>
      <c r="M25" s="4">
        <v>78.3869797381886</v>
      </c>
      <c r="N25" s="177">
        <v>1.1798132684960501</v>
      </c>
      <c r="O25" s="4">
        <v>72.443609511066398</v>
      </c>
      <c r="P25" s="177">
        <v>1.3639977013220801</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8"/>
    </row>
    <row r="26" spans="1:44" ht="13" customHeight="1" x14ac:dyDescent="0.35">
      <c r="A26" s="3" t="s">
        <v>366</v>
      </c>
      <c r="B26" s="171">
        <v>2</v>
      </c>
      <c r="C26" s="4">
        <v>77.0174935075799</v>
      </c>
      <c r="D26" s="177">
        <v>1.0311196448579201</v>
      </c>
      <c r="E26" s="4">
        <v>78.770512777770506</v>
      </c>
      <c r="F26" s="177">
        <v>1.41036032881461</v>
      </c>
      <c r="G26" s="4">
        <v>76.265644429715607</v>
      </c>
      <c r="H26" s="177">
        <v>1.33329320203767</v>
      </c>
      <c r="I26" s="4">
        <v>77.201021277558397</v>
      </c>
      <c r="J26" s="177">
        <v>1.3802590483262001</v>
      </c>
      <c r="K26" s="4">
        <v>72.257404786500402</v>
      </c>
      <c r="L26" s="177">
        <v>1.40030958506701</v>
      </c>
      <c r="M26" s="4">
        <v>68.5652980250144</v>
      </c>
      <c r="N26" s="177">
        <v>1.6079980343094999</v>
      </c>
      <c r="O26" s="4">
        <v>70.7437903933493</v>
      </c>
      <c r="P26" s="177">
        <v>1.4679501044765599</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8"/>
    </row>
    <row r="27" spans="1:44" ht="13" customHeight="1" x14ac:dyDescent="0.35">
      <c r="A27" s="3" t="s">
        <v>367</v>
      </c>
      <c r="B27" s="171">
        <v>2</v>
      </c>
      <c r="C27" s="4">
        <v>70.437382060038601</v>
      </c>
      <c r="D27" s="177">
        <v>0.66503191198755096</v>
      </c>
      <c r="E27" s="4">
        <v>76.389905072926297</v>
      </c>
      <c r="F27" s="177">
        <v>0.700719844593649</v>
      </c>
      <c r="G27" s="4">
        <v>74.038136583428994</v>
      </c>
      <c r="H27" s="177">
        <v>0.74063861289241395</v>
      </c>
      <c r="I27" s="4">
        <v>72.258601002517807</v>
      </c>
      <c r="J27" s="177">
        <v>0.76898504589016303</v>
      </c>
      <c r="K27" s="4">
        <v>69.007749101866494</v>
      </c>
      <c r="L27" s="177">
        <v>0.69314128887996895</v>
      </c>
      <c r="M27" s="4">
        <v>76.631201949231993</v>
      </c>
      <c r="N27" s="177">
        <v>0.79751159636522895</v>
      </c>
      <c r="O27" s="4">
        <v>79.912933574371294</v>
      </c>
      <c r="P27" s="177">
        <v>0.62127935464936401</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8"/>
    </row>
    <row r="28" spans="1:44" ht="13" customHeight="1" x14ac:dyDescent="0.35">
      <c r="A28" s="3" t="s">
        <v>368</v>
      </c>
      <c r="B28" s="171">
        <v>2</v>
      </c>
      <c r="C28" s="4">
        <v>85.124188808724696</v>
      </c>
      <c r="D28" s="177">
        <v>1.0618742304850901</v>
      </c>
      <c r="E28" s="4">
        <v>87.264303707490399</v>
      </c>
      <c r="F28" s="177">
        <v>1.05641839634282</v>
      </c>
      <c r="G28" s="4">
        <v>83.474144591010898</v>
      </c>
      <c r="H28" s="177">
        <v>1.1232664233979499</v>
      </c>
      <c r="I28" s="4">
        <v>85.1534976979855</v>
      </c>
      <c r="J28" s="177">
        <v>1.22039399983335</v>
      </c>
      <c r="K28" s="4">
        <v>84.737162278642103</v>
      </c>
      <c r="L28" s="177">
        <v>1.27594424483063</v>
      </c>
      <c r="M28" s="4">
        <v>84.281921646137505</v>
      </c>
      <c r="N28" s="177">
        <v>0.93885219137503295</v>
      </c>
      <c r="O28" s="4">
        <v>76.684527604236493</v>
      </c>
      <c r="P28" s="177">
        <v>1.2026639862897299</v>
      </c>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8"/>
    </row>
    <row r="29" spans="1:44" ht="13" customHeight="1" x14ac:dyDescent="0.35">
      <c r="A29" s="3" t="s">
        <v>369</v>
      </c>
      <c r="B29" s="171">
        <v>2</v>
      </c>
      <c r="C29" s="4">
        <v>56.464268640799403</v>
      </c>
      <c r="D29" s="177">
        <v>1.18105294346317</v>
      </c>
      <c r="E29" s="4">
        <v>68.114256440809996</v>
      </c>
      <c r="F29" s="177">
        <v>1.1937825159422</v>
      </c>
      <c r="G29" s="4">
        <v>62.411753644390998</v>
      </c>
      <c r="H29" s="177">
        <v>1.30333970491055</v>
      </c>
      <c r="I29" s="4">
        <v>70.606021954786698</v>
      </c>
      <c r="J29" s="177">
        <v>1.0661953346697199</v>
      </c>
      <c r="K29" s="4">
        <v>52.635279597590802</v>
      </c>
      <c r="L29" s="177">
        <v>1.28279014399861</v>
      </c>
      <c r="M29" s="4">
        <v>59.161154613294798</v>
      </c>
      <c r="N29" s="177">
        <v>1.17913329056364</v>
      </c>
      <c r="O29" s="4">
        <v>56.527821691040003</v>
      </c>
      <c r="P29" s="177">
        <v>1.24122738205659</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8"/>
    </row>
    <row r="30" spans="1:44" ht="13" customHeight="1" x14ac:dyDescent="0.35">
      <c r="A30" s="3" t="s">
        <v>370</v>
      </c>
      <c r="B30" s="171">
        <v>2</v>
      </c>
      <c r="C30" s="4">
        <v>59.1714158196122</v>
      </c>
      <c r="D30" s="177">
        <v>0.94913572036594895</v>
      </c>
      <c r="E30" s="4">
        <v>76.911133261936897</v>
      </c>
      <c r="F30" s="177">
        <v>0.84886677218643103</v>
      </c>
      <c r="G30" s="4">
        <v>43.318672613990998</v>
      </c>
      <c r="H30" s="177">
        <v>1.14964502483313</v>
      </c>
      <c r="I30" s="4">
        <v>54.392794536862098</v>
      </c>
      <c r="J30" s="177">
        <v>1.00368746157087</v>
      </c>
      <c r="K30" s="4">
        <v>59.0139207512035</v>
      </c>
      <c r="L30" s="177">
        <v>1.0288987013353701</v>
      </c>
      <c r="M30" s="4">
        <v>48.9713156133068</v>
      </c>
      <c r="N30" s="177">
        <v>1.14157299400992</v>
      </c>
      <c r="O30" s="4">
        <v>54.039872037457698</v>
      </c>
      <c r="P30" s="177">
        <v>1.17925891749294</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8"/>
    </row>
    <row r="31" spans="1:44" ht="13" customHeight="1" x14ac:dyDescent="0.35">
      <c r="A31" s="3" t="s">
        <v>371</v>
      </c>
      <c r="B31" s="171">
        <v>2</v>
      </c>
      <c r="C31" s="4">
        <v>44.888648656191599</v>
      </c>
      <c r="D31" s="177">
        <v>1.1098361644694199</v>
      </c>
      <c r="E31" s="4">
        <v>74.162759069207596</v>
      </c>
      <c r="F31" s="177">
        <v>1.2074218863394901</v>
      </c>
      <c r="G31" s="4">
        <v>60.134504361459101</v>
      </c>
      <c r="H31" s="177">
        <v>1.0574813409003301</v>
      </c>
      <c r="I31" s="4">
        <v>59.096047229148297</v>
      </c>
      <c r="J31" s="177">
        <v>1.26412375391118</v>
      </c>
      <c r="K31" s="4">
        <v>58.785851519830501</v>
      </c>
      <c r="L31" s="177">
        <v>1.2537428558402499</v>
      </c>
      <c r="M31" s="4">
        <v>68.553751009043594</v>
      </c>
      <c r="N31" s="177">
        <v>1.3469731068931901</v>
      </c>
      <c r="O31" s="4">
        <v>60.977060628241198</v>
      </c>
      <c r="P31" s="177">
        <v>1.25138309330794</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8"/>
    </row>
    <row r="32" spans="1:44" ht="13" customHeight="1" x14ac:dyDescent="0.35">
      <c r="A32" s="3" t="s">
        <v>372</v>
      </c>
      <c r="B32" s="171">
        <v>2</v>
      </c>
      <c r="C32" s="4">
        <v>83.358171212149898</v>
      </c>
      <c r="D32" s="177">
        <v>1.04164914406497</v>
      </c>
      <c r="E32" s="4">
        <v>90.312580366734593</v>
      </c>
      <c r="F32" s="177">
        <v>0.75859438350158503</v>
      </c>
      <c r="G32" s="4">
        <v>83.693710251397405</v>
      </c>
      <c r="H32" s="177">
        <v>0.931612290714252</v>
      </c>
      <c r="I32" s="4">
        <v>83.868629577318799</v>
      </c>
      <c r="J32" s="177">
        <v>0.90188480110607205</v>
      </c>
      <c r="K32" s="4">
        <v>84.395519637603996</v>
      </c>
      <c r="L32" s="177">
        <v>0.90401828945858997</v>
      </c>
      <c r="M32" s="4">
        <v>87.1652462239729</v>
      </c>
      <c r="N32" s="177">
        <v>0.81848663383894005</v>
      </c>
      <c r="O32" s="4">
        <v>89.598693095066196</v>
      </c>
      <c r="P32" s="177">
        <v>0.76843440828421805</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8"/>
    </row>
    <row r="33" spans="1:44" ht="13" customHeight="1" x14ac:dyDescent="0.35">
      <c r="A33" s="3" t="s">
        <v>373</v>
      </c>
      <c r="B33" s="171">
        <v>2</v>
      </c>
      <c r="C33" s="4">
        <v>68.310517506420894</v>
      </c>
      <c r="D33" s="177">
        <v>1.2048271858664601</v>
      </c>
      <c r="E33" s="4">
        <v>75.346224834314597</v>
      </c>
      <c r="F33" s="177">
        <v>1.4754728697181601</v>
      </c>
      <c r="G33" s="4">
        <v>70.123952260952507</v>
      </c>
      <c r="H33" s="177">
        <v>1.5838211545335099</v>
      </c>
      <c r="I33" s="4">
        <v>68.216974658590502</v>
      </c>
      <c r="J33" s="177">
        <v>1.5970040750033201</v>
      </c>
      <c r="K33" s="4">
        <v>60.977437533362597</v>
      </c>
      <c r="L33" s="177">
        <v>1.73335095588437</v>
      </c>
      <c r="M33" s="4">
        <v>77.357609178117002</v>
      </c>
      <c r="N33" s="177">
        <v>1.5294803283701099</v>
      </c>
      <c r="O33" s="4">
        <v>85.609920210294305</v>
      </c>
      <c r="P33" s="177">
        <v>1.0779494873237401</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8"/>
    </row>
    <row r="34" spans="1:44" ht="13" customHeight="1" x14ac:dyDescent="0.35">
      <c r="A34" s="3" t="s">
        <v>374</v>
      </c>
      <c r="B34" s="171">
        <v>2</v>
      </c>
      <c r="C34" s="4">
        <v>66.813065450221302</v>
      </c>
      <c r="D34" s="177">
        <v>1.2529642584778</v>
      </c>
      <c r="E34" s="4">
        <v>65.881557370837498</v>
      </c>
      <c r="F34" s="177">
        <v>1.2573295653596701</v>
      </c>
      <c r="G34" s="4">
        <v>67.066463311399801</v>
      </c>
      <c r="H34" s="177">
        <v>1.3245959960299201</v>
      </c>
      <c r="I34" s="4">
        <v>66.097217225247604</v>
      </c>
      <c r="J34" s="177">
        <v>1.24702314563539</v>
      </c>
      <c r="K34" s="4">
        <v>66.617835651374506</v>
      </c>
      <c r="L34" s="177">
        <v>1.3666046516246899</v>
      </c>
      <c r="M34" s="4">
        <v>74.427465612031099</v>
      </c>
      <c r="N34" s="177">
        <v>1.4170128675826399</v>
      </c>
      <c r="O34" s="4">
        <v>74.196390820273507</v>
      </c>
      <c r="P34" s="177">
        <v>1.1587427074338601</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8"/>
    </row>
    <row r="35" spans="1:44" ht="13" customHeight="1" x14ac:dyDescent="0.35">
      <c r="A35" s="3" t="s">
        <v>375</v>
      </c>
      <c r="B35" s="171">
        <v>2</v>
      </c>
      <c r="C35" s="4">
        <v>81.731835692134396</v>
      </c>
      <c r="D35" s="177">
        <v>0.72451539709162704</v>
      </c>
      <c r="E35" s="4">
        <v>89.486929823331096</v>
      </c>
      <c r="F35" s="177">
        <v>0.63615315983242404</v>
      </c>
      <c r="G35" s="4">
        <v>88.352250409779998</v>
      </c>
      <c r="H35" s="177">
        <v>0.672760682247316</v>
      </c>
      <c r="I35" s="4">
        <v>84.184819788324305</v>
      </c>
      <c r="J35" s="177">
        <v>0.810873107561768</v>
      </c>
      <c r="K35" s="4">
        <v>83.391045599126798</v>
      </c>
      <c r="L35" s="177">
        <v>0.77317502834553897</v>
      </c>
      <c r="M35" s="4">
        <v>89.560312984213695</v>
      </c>
      <c r="N35" s="177">
        <v>0.71970013228852003</v>
      </c>
      <c r="O35" s="4">
        <v>83.921072890027006</v>
      </c>
      <c r="P35" s="177">
        <v>0.802127212103385</v>
      </c>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8"/>
    </row>
    <row r="36" spans="1:44" ht="13" customHeight="1" x14ac:dyDescent="0.35">
      <c r="A36" s="3" t="s">
        <v>376</v>
      </c>
      <c r="B36" s="171">
        <v>2</v>
      </c>
      <c r="C36" s="4">
        <v>45.933222098652998</v>
      </c>
      <c r="D36" s="177">
        <v>1.03152759300759</v>
      </c>
      <c r="E36" s="4">
        <v>40.255206602513901</v>
      </c>
      <c r="F36" s="177">
        <v>1.1536225478955699</v>
      </c>
      <c r="G36" s="4">
        <v>42.131226927295501</v>
      </c>
      <c r="H36" s="177">
        <v>1.1480261037884401</v>
      </c>
      <c r="I36" s="4">
        <v>36.828678112388403</v>
      </c>
      <c r="J36" s="177">
        <v>1.18229370347647</v>
      </c>
      <c r="K36" s="4">
        <v>35.136322555940403</v>
      </c>
      <c r="L36" s="177">
        <v>1.2096135786248201</v>
      </c>
      <c r="M36" s="4">
        <v>37.226418361999301</v>
      </c>
      <c r="N36" s="177">
        <v>1.0898786036871</v>
      </c>
      <c r="O36" s="4">
        <v>36.793795733528597</v>
      </c>
      <c r="P36" s="177">
        <v>1.1920773003469201</v>
      </c>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8"/>
    </row>
    <row r="37" spans="1:44" ht="13" customHeight="1" x14ac:dyDescent="0.35">
      <c r="A37" s="3" t="s">
        <v>377</v>
      </c>
      <c r="B37" s="171">
        <v>2</v>
      </c>
      <c r="C37" s="4">
        <v>75.116334905453797</v>
      </c>
      <c r="D37" s="177">
        <v>0.80714848442888598</v>
      </c>
      <c r="E37" s="4">
        <v>67.877496465431307</v>
      </c>
      <c r="F37" s="177">
        <v>1.00228764924874</v>
      </c>
      <c r="G37" s="4">
        <v>68.870121651500995</v>
      </c>
      <c r="H37" s="177">
        <v>0.93798637037163102</v>
      </c>
      <c r="I37" s="4">
        <v>71.679820482082206</v>
      </c>
      <c r="J37" s="177">
        <v>1.02419530122174</v>
      </c>
      <c r="K37" s="4">
        <v>67.771906678135807</v>
      </c>
      <c r="L37" s="177">
        <v>0.98434192027833101</v>
      </c>
      <c r="M37" s="4">
        <v>65.339717049562495</v>
      </c>
      <c r="N37" s="177">
        <v>1.01334165225034</v>
      </c>
      <c r="O37" s="4">
        <v>81.182409937201598</v>
      </c>
      <c r="P37" s="177">
        <v>0.75743092312459204</v>
      </c>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8"/>
    </row>
    <row r="38" spans="1:44" ht="13" customHeight="1" x14ac:dyDescent="0.35">
      <c r="A38" s="3" t="s">
        <v>378</v>
      </c>
      <c r="B38" s="171">
        <v>2</v>
      </c>
      <c r="C38" s="4">
        <v>66.184409442213195</v>
      </c>
      <c r="D38" s="177">
        <v>1.03086430413986</v>
      </c>
      <c r="E38" s="4">
        <v>64.594366263134305</v>
      </c>
      <c r="F38" s="177">
        <v>1.1373597587039299</v>
      </c>
      <c r="G38" s="4">
        <v>64.094637235902994</v>
      </c>
      <c r="H38" s="177">
        <v>1.20708859338413</v>
      </c>
      <c r="I38" s="4">
        <v>65.019208969517095</v>
      </c>
      <c r="J38" s="177">
        <v>1.20638806978806</v>
      </c>
      <c r="K38" s="4">
        <v>62.962164933203603</v>
      </c>
      <c r="L38" s="177">
        <v>1.17546441542475</v>
      </c>
      <c r="M38" s="4">
        <v>61.831407229255703</v>
      </c>
      <c r="N38" s="177">
        <v>1.1476299267368</v>
      </c>
      <c r="O38" s="4">
        <v>59.921047772961103</v>
      </c>
      <c r="P38" s="177">
        <v>1.23424500102797</v>
      </c>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8"/>
    </row>
    <row r="39" spans="1:44" ht="13" customHeight="1" x14ac:dyDescent="0.35">
      <c r="A39" s="3" t="s">
        <v>379</v>
      </c>
      <c r="B39" s="171">
        <v>2</v>
      </c>
      <c r="C39" s="4">
        <v>84.314353627672801</v>
      </c>
      <c r="D39" s="177">
        <v>0.87903693737803501</v>
      </c>
      <c r="E39" s="4">
        <v>81.434234838846706</v>
      </c>
      <c r="F39" s="177">
        <v>1.0311653263862901</v>
      </c>
      <c r="G39" s="4">
        <v>76.105191087748395</v>
      </c>
      <c r="H39" s="177">
        <v>1.14187309788115</v>
      </c>
      <c r="I39" s="4">
        <v>77.274608256101104</v>
      </c>
      <c r="J39" s="177">
        <v>1.24998619166653</v>
      </c>
      <c r="K39" s="4">
        <v>78.042923269743298</v>
      </c>
      <c r="L39" s="177">
        <v>1.06535330255101</v>
      </c>
      <c r="M39" s="4">
        <v>88.091520831544798</v>
      </c>
      <c r="N39" s="177">
        <v>0.81354069555900099</v>
      </c>
      <c r="O39" s="4">
        <v>79.218773375622007</v>
      </c>
      <c r="P39" s="177">
        <v>1.1707782309984001</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8"/>
    </row>
    <row r="40" spans="1:44" ht="13" customHeight="1" x14ac:dyDescent="0.35">
      <c r="A40" s="3" t="s">
        <v>380</v>
      </c>
      <c r="B40" s="171">
        <v>2</v>
      </c>
      <c r="C40" s="4">
        <v>85.730815870525205</v>
      </c>
      <c r="D40" s="177">
        <v>0.71287577706073102</v>
      </c>
      <c r="E40" s="4">
        <v>81.597986186557705</v>
      </c>
      <c r="F40" s="177">
        <v>0.93620195883805102</v>
      </c>
      <c r="G40" s="4">
        <v>76.657968636243595</v>
      </c>
      <c r="H40" s="177">
        <v>0.98234300129728902</v>
      </c>
      <c r="I40" s="4">
        <v>73.969581234441094</v>
      </c>
      <c r="J40" s="177">
        <v>1.1583090142116199</v>
      </c>
      <c r="K40" s="4">
        <v>74.147885085407907</v>
      </c>
      <c r="L40" s="177">
        <v>1.0184725379924999</v>
      </c>
      <c r="M40" s="4">
        <v>75.627600086488201</v>
      </c>
      <c r="N40" s="177">
        <v>1.05025984654414</v>
      </c>
      <c r="O40" s="4">
        <v>68.352785838751899</v>
      </c>
      <c r="P40" s="177">
        <v>1.0924160167991801</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8"/>
    </row>
    <row r="41" spans="1:44" ht="13" customHeight="1" x14ac:dyDescent="0.35">
      <c r="A41" s="3" t="s">
        <v>381</v>
      </c>
      <c r="B41" s="171">
        <v>2</v>
      </c>
      <c r="C41" s="4">
        <v>82.542333573485095</v>
      </c>
      <c r="D41" s="177">
        <v>0.70186308840090605</v>
      </c>
      <c r="E41" s="4">
        <v>91.029323871377102</v>
      </c>
      <c r="F41" s="177">
        <v>0.61353218517359798</v>
      </c>
      <c r="G41" s="4">
        <v>85.2033557906353</v>
      </c>
      <c r="H41" s="177">
        <v>0.87095064510304898</v>
      </c>
      <c r="I41" s="4">
        <v>84.899007667097806</v>
      </c>
      <c r="J41" s="177">
        <v>0.75612515159354399</v>
      </c>
      <c r="K41" s="4">
        <v>79.487080240386504</v>
      </c>
      <c r="L41" s="177">
        <v>0.89395579065669994</v>
      </c>
      <c r="M41" s="4">
        <v>79.572574004796493</v>
      </c>
      <c r="N41" s="177">
        <v>1.05501963963359</v>
      </c>
      <c r="O41" s="4">
        <v>83.759532913909098</v>
      </c>
      <c r="P41" s="177">
        <v>0.81636207936408101</v>
      </c>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8"/>
    </row>
    <row r="42" spans="1:44" ht="13" customHeight="1" x14ac:dyDescent="0.35">
      <c r="A42" s="3" t="s">
        <v>382</v>
      </c>
      <c r="B42" s="171">
        <v>2</v>
      </c>
      <c r="C42" s="4">
        <v>72.745485991619304</v>
      </c>
      <c r="D42" s="177">
        <v>0.93506392689821904</v>
      </c>
      <c r="E42" s="4">
        <v>69.864288418853107</v>
      </c>
      <c r="F42" s="177">
        <v>1.1215866319045</v>
      </c>
      <c r="G42" s="4">
        <v>69.285299491336005</v>
      </c>
      <c r="H42" s="177">
        <v>1.19353199151913</v>
      </c>
      <c r="I42" s="4">
        <v>72.205505006594393</v>
      </c>
      <c r="J42" s="177">
        <v>1.22309794588753</v>
      </c>
      <c r="K42" s="4">
        <v>65.152004183108204</v>
      </c>
      <c r="L42" s="177">
        <v>1.2416624066484301</v>
      </c>
      <c r="M42" s="4">
        <v>59.107117410434</v>
      </c>
      <c r="N42" s="177">
        <v>1.19379072199989</v>
      </c>
      <c r="O42" s="4">
        <v>66.924278462918295</v>
      </c>
      <c r="P42" s="177">
        <v>1.22529643492445</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8"/>
    </row>
    <row r="43" spans="1:44" ht="13" customHeight="1" x14ac:dyDescent="0.35">
      <c r="A43" s="3" t="s">
        <v>383</v>
      </c>
      <c r="B43" s="171">
        <v>2</v>
      </c>
      <c r="C43" s="4">
        <v>75.696994146613093</v>
      </c>
      <c r="D43" s="177">
        <v>1.1780110783808</v>
      </c>
      <c r="E43" s="4">
        <v>76.901595275576497</v>
      </c>
      <c r="F43" s="177">
        <v>1.4753984137543801</v>
      </c>
      <c r="G43" s="4">
        <v>72.915550017541193</v>
      </c>
      <c r="H43" s="177">
        <v>1.60917155511868</v>
      </c>
      <c r="I43" s="4">
        <v>77.117829280818697</v>
      </c>
      <c r="J43" s="177">
        <v>1.5451065790812</v>
      </c>
      <c r="K43" s="4">
        <v>77.840495683089699</v>
      </c>
      <c r="L43" s="177">
        <v>1.4813892492691101</v>
      </c>
      <c r="M43" s="4">
        <v>84.882609048627899</v>
      </c>
      <c r="N43" s="177">
        <v>1.23344956484681</v>
      </c>
      <c r="O43" s="4">
        <v>79.6237068789262</v>
      </c>
      <c r="P43" s="177">
        <v>1.47649589820167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8"/>
    </row>
    <row r="44" spans="1:44" ht="13" customHeight="1" x14ac:dyDescent="0.35">
      <c r="A44" s="3" t="s">
        <v>384</v>
      </c>
      <c r="B44" s="171">
        <v>2</v>
      </c>
      <c r="C44" s="4">
        <v>71.926410487482698</v>
      </c>
      <c r="D44" s="177">
        <v>0.85880185295239897</v>
      </c>
      <c r="E44" s="4">
        <v>79.976485892892597</v>
      </c>
      <c r="F44" s="177">
        <v>0.91040869177783801</v>
      </c>
      <c r="G44" s="4">
        <v>77.510318323586105</v>
      </c>
      <c r="H44" s="177">
        <v>0.81504463823536299</v>
      </c>
      <c r="I44" s="4">
        <v>77.482103995548201</v>
      </c>
      <c r="J44" s="177">
        <v>1.04450737096908</v>
      </c>
      <c r="K44" s="4">
        <v>72.276558684691693</v>
      </c>
      <c r="L44" s="177">
        <v>1.2477506304589601</v>
      </c>
      <c r="M44" s="4">
        <v>77.2177425518924</v>
      </c>
      <c r="N44" s="177">
        <v>0.90262086677643205</v>
      </c>
      <c r="O44" s="4">
        <v>79.665188197556304</v>
      </c>
      <c r="P44" s="177">
        <v>0.91615189549312104</v>
      </c>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8"/>
    </row>
    <row r="45" spans="1:44" ht="13" customHeight="1" x14ac:dyDescent="0.35">
      <c r="A45" s="3" t="s">
        <v>385</v>
      </c>
      <c r="B45" s="171">
        <v>2</v>
      </c>
      <c r="C45" s="4">
        <v>74.697768188794299</v>
      </c>
      <c r="D45" s="177">
        <v>0.943116435806854</v>
      </c>
      <c r="E45" s="4">
        <v>68.675299063792494</v>
      </c>
      <c r="F45" s="177">
        <v>0.90719343747088599</v>
      </c>
      <c r="G45" s="4">
        <v>68.207441815002497</v>
      </c>
      <c r="H45" s="177">
        <v>0.92059599805602099</v>
      </c>
      <c r="I45" s="4">
        <v>69.302587221719705</v>
      </c>
      <c r="J45" s="177">
        <v>0.91186909904640501</v>
      </c>
      <c r="K45" s="4">
        <v>67.132394846332005</v>
      </c>
      <c r="L45" s="177">
        <v>1.0245551654137199</v>
      </c>
      <c r="M45" s="4">
        <v>72.598251257637799</v>
      </c>
      <c r="N45" s="177">
        <v>0.99647298744860402</v>
      </c>
      <c r="O45" s="4">
        <v>75.666807611200298</v>
      </c>
      <c r="P45" s="177">
        <v>0.84994529633335603</v>
      </c>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8"/>
    </row>
    <row r="46" spans="1:44" ht="13" customHeight="1" x14ac:dyDescent="0.35">
      <c r="A46" s="3" t="s">
        <v>386</v>
      </c>
      <c r="B46" s="171">
        <v>2</v>
      </c>
      <c r="C46" s="4">
        <v>76.677759043381997</v>
      </c>
      <c r="D46" s="177">
        <v>1.1004838331861999</v>
      </c>
      <c r="E46" s="4">
        <v>77.547622403226995</v>
      </c>
      <c r="F46" s="177">
        <v>1.1934320714947499</v>
      </c>
      <c r="G46" s="4">
        <v>76.975522731915603</v>
      </c>
      <c r="H46" s="177">
        <v>1.1155252290345601</v>
      </c>
      <c r="I46" s="4">
        <v>75.800772772435806</v>
      </c>
      <c r="J46" s="177">
        <v>1.3215830821336101</v>
      </c>
      <c r="K46" s="4">
        <v>76.4672638693973</v>
      </c>
      <c r="L46" s="177">
        <v>1.2018327262616499</v>
      </c>
      <c r="M46" s="4">
        <v>88.094776722616103</v>
      </c>
      <c r="N46" s="177">
        <v>0.90422591167734401</v>
      </c>
      <c r="O46" s="4">
        <v>78.600529605266601</v>
      </c>
      <c r="P46" s="177">
        <v>1.08244552462524</v>
      </c>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8"/>
    </row>
    <row r="47" spans="1:44" ht="13" customHeight="1" x14ac:dyDescent="0.35">
      <c r="A47" s="3" t="s">
        <v>387</v>
      </c>
      <c r="B47" s="171">
        <v>2</v>
      </c>
      <c r="C47" s="4">
        <v>75.899279500839896</v>
      </c>
      <c r="D47" s="177">
        <v>0.84197036833397498</v>
      </c>
      <c r="E47" s="4">
        <v>90.251744314045197</v>
      </c>
      <c r="F47" s="177">
        <v>0.72576425882281603</v>
      </c>
      <c r="G47" s="4">
        <v>89.468874984300598</v>
      </c>
      <c r="H47" s="177">
        <v>0.78827323337895205</v>
      </c>
      <c r="I47" s="4">
        <v>86.188681679463798</v>
      </c>
      <c r="J47" s="177">
        <v>0.97630451154497899</v>
      </c>
      <c r="K47" s="4">
        <v>83.176495270794803</v>
      </c>
      <c r="L47" s="177">
        <v>0.92209880335567296</v>
      </c>
      <c r="M47" s="4">
        <v>78.464256864172</v>
      </c>
      <c r="N47" s="177">
        <v>0.91923763809280301</v>
      </c>
      <c r="O47" s="4">
        <v>78.681706352171403</v>
      </c>
      <c r="P47" s="177">
        <v>0.89003798652932398</v>
      </c>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8"/>
    </row>
    <row r="48" spans="1:44" ht="13" customHeight="1" x14ac:dyDescent="0.35">
      <c r="A48" s="3" t="s">
        <v>388</v>
      </c>
      <c r="B48" s="171">
        <v>2</v>
      </c>
      <c r="C48" s="4">
        <v>80.643179307865395</v>
      </c>
      <c r="D48" s="177">
        <v>0.84584319768130301</v>
      </c>
      <c r="E48" s="4">
        <v>83.075756851712796</v>
      </c>
      <c r="F48" s="177">
        <v>1.02132621539553</v>
      </c>
      <c r="G48" s="4">
        <v>80.828969247693607</v>
      </c>
      <c r="H48" s="177">
        <v>1.2033520504111099</v>
      </c>
      <c r="I48" s="4">
        <v>82.548423945037698</v>
      </c>
      <c r="J48" s="177">
        <v>1.0359041112459899</v>
      </c>
      <c r="K48" s="4">
        <v>80.202573942064006</v>
      </c>
      <c r="L48" s="177">
        <v>1.1208528377326501</v>
      </c>
      <c r="M48" s="4">
        <v>83.761572348950097</v>
      </c>
      <c r="N48" s="177">
        <v>0.97911298866074103</v>
      </c>
      <c r="O48" s="4">
        <v>80.596079730452004</v>
      </c>
      <c r="P48" s="177">
        <v>0.98735567708681105</v>
      </c>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8"/>
    </row>
    <row r="49" spans="1:44" ht="13" customHeight="1" x14ac:dyDescent="0.35">
      <c r="A49" s="3" t="s">
        <v>389</v>
      </c>
      <c r="B49" s="171">
        <v>2</v>
      </c>
      <c r="C49" s="4">
        <v>88.722349887555197</v>
      </c>
      <c r="D49" s="177">
        <v>0.64533570845823696</v>
      </c>
      <c r="E49" s="4">
        <v>85.9995876241383</v>
      </c>
      <c r="F49" s="177">
        <v>0.82399869669760195</v>
      </c>
      <c r="G49" s="4">
        <v>84.2611363944565</v>
      </c>
      <c r="H49" s="177">
        <v>0.84810988523884601</v>
      </c>
      <c r="I49" s="4">
        <v>87.319861161580505</v>
      </c>
      <c r="J49" s="177">
        <v>0.86918218789274804</v>
      </c>
      <c r="K49" s="4">
        <v>85.216478862641196</v>
      </c>
      <c r="L49" s="177">
        <v>0.89101888715013</v>
      </c>
      <c r="M49" s="4">
        <v>82.016496445630196</v>
      </c>
      <c r="N49" s="177">
        <v>0.842630164361996</v>
      </c>
      <c r="O49" s="4">
        <v>85.2363916642405</v>
      </c>
      <c r="P49" s="177">
        <v>0.76707949165112999</v>
      </c>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8"/>
    </row>
    <row r="50" spans="1:44" ht="13" customHeight="1" x14ac:dyDescent="0.35">
      <c r="A50" s="3" t="s">
        <v>390</v>
      </c>
      <c r="B50" s="171">
        <v>2</v>
      </c>
      <c r="C50" s="4">
        <v>68.641476262531796</v>
      </c>
      <c r="D50" s="177">
        <v>0.83707217168727999</v>
      </c>
      <c r="E50" s="4">
        <v>67.373897192511905</v>
      </c>
      <c r="F50" s="177">
        <v>0.98330929489970897</v>
      </c>
      <c r="G50" s="4">
        <v>62.997668703264303</v>
      </c>
      <c r="H50" s="177">
        <v>1.28937226228516</v>
      </c>
      <c r="I50" s="4">
        <v>64.278754874995997</v>
      </c>
      <c r="J50" s="177">
        <v>1.0839368325087999</v>
      </c>
      <c r="K50" s="4">
        <v>62.204092046414701</v>
      </c>
      <c r="L50" s="177">
        <v>1.1836515043464</v>
      </c>
      <c r="M50" s="4">
        <v>63.329100642279698</v>
      </c>
      <c r="N50" s="177">
        <v>1.0616164456377</v>
      </c>
      <c r="O50" s="4">
        <v>64.585760892704798</v>
      </c>
      <c r="P50" s="177">
        <v>1.15004451994663</v>
      </c>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8"/>
    </row>
    <row r="51" spans="1:44" ht="13" customHeight="1" x14ac:dyDescent="0.35">
      <c r="A51" s="3" t="s">
        <v>391</v>
      </c>
      <c r="B51" s="171">
        <v>2</v>
      </c>
      <c r="C51" s="4">
        <v>85.309820642287093</v>
      </c>
      <c r="D51" s="177">
        <v>0.69473198060250796</v>
      </c>
      <c r="E51" s="4">
        <v>82.148415783408097</v>
      </c>
      <c r="F51" s="177">
        <v>0.89560114383298595</v>
      </c>
      <c r="G51" s="4">
        <v>79.7819090453944</v>
      </c>
      <c r="H51" s="177">
        <v>0.87500742081753702</v>
      </c>
      <c r="I51" s="4">
        <v>82.531983619764105</v>
      </c>
      <c r="J51" s="177">
        <v>0.831031176639205</v>
      </c>
      <c r="K51" s="4">
        <v>81.035079482607003</v>
      </c>
      <c r="L51" s="177">
        <v>0.893825754185815</v>
      </c>
      <c r="M51" s="4">
        <v>67.7340789111405</v>
      </c>
      <c r="N51" s="177">
        <v>1.04252346691128</v>
      </c>
      <c r="O51" s="4">
        <v>73.970434086614603</v>
      </c>
      <c r="P51" s="177">
        <v>0.94227190716207399</v>
      </c>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8"/>
    </row>
    <row r="52" spans="1:44" ht="13" customHeight="1" x14ac:dyDescent="0.35">
      <c r="A52" s="3" t="s">
        <v>392</v>
      </c>
      <c r="B52" s="171">
        <v>2</v>
      </c>
      <c r="C52" s="4">
        <v>77.112218148759595</v>
      </c>
      <c r="D52" s="177">
        <v>0.69108515665894898</v>
      </c>
      <c r="E52" s="4">
        <v>75.846416606646599</v>
      </c>
      <c r="F52" s="177">
        <v>0.98770406958062995</v>
      </c>
      <c r="G52" s="4">
        <v>69.715243057733105</v>
      </c>
      <c r="H52" s="177">
        <v>1.1292845769882001</v>
      </c>
      <c r="I52" s="4">
        <v>72.961520996769593</v>
      </c>
      <c r="J52" s="177">
        <v>0.92791166521296098</v>
      </c>
      <c r="K52" s="4">
        <v>70.840828255009001</v>
      </c>
      <c r="L52" s="177">
        <v>1.07984413138864</v>
      </c>
      <c r="M52" s="4">
        <v>72.381622734049103</v>
      </c>
      <c r="N52" s="177">
        <v>1.02338384769631</v>
      </c>
      <c r="O52" s="4">
        <v>71.503073913830093</v>
      </c>
      <c r="P52" s="177">
        <v>1.0300811507446199</v>
      </c>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8"/>
    </row>
    <row r="53" spans="1:44" ht="13" customHeight="1" x14ac:dyDescent="0.35">
      <c r="A53" s="3" t="s">
        <v>393</v>
      </c>
      <c r="B53" s="171">
        <v>2</v>
      </c>
      <c r="C53" s="4">
        <v>70.401433364089499</v>
      </c>
      <c r="D53" s="177">
        <v>0.90802829516544303</v>
      </c>
      <c r="E53" s="4">
        <v>72.698308641027097</v>
      </c>
      <c r="F53" s="177">
        <v>1.0251539655420501</v>
      </c>
      <c r="G53" s="4">
        <v>76.878133283214595</v>
      </c>
      <c r="H53" s="177">
        <v>0.99416841104275799</v>
      </c>
      <c r="I53" s="4">
        <v>62.592115377821202</v>
      </c>
      <c r="J53" s="177">
        <v>1.1590209000649001</v>
      </c>
      <c r="K53" s="4">
        <v>63.368829678217402</v>
      </c>
      <c r="L53" s="177">
        <v>1.1020943134955901</v>
      </c>
      <c r="M53" s="4">
        <v>75.759133311030595</v>
      </c>
      <c r="N53" s="177">
        <v>0.95790842470753401</v>
      </c>
      <c r="O53" s="4">
        <v>70.363337430024998</v>
      </c>
      <c r="P53" s="177">
        <v>1.11859695365414</v>
      </c>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8"/>
    </row>
    <row r="54" spans="1:44" ht="13" customHeight="1" x14ac:dyDescent="0.35">
      <c r="A54" s="3" t="s">
        <v>394</v>
      </c>
      <c r="B54" s="171">
        <v>2</v>
      </c>
      <c r="C54" s="4">
        <v>54.897760993135599</v>
      </c>
      <c r="D54" s="177">
        <v>1.04398148709079</v>
      </c>
      <c r="E54" s="4">
        <v>57.821010268542999</v>
      </c>
      <c r="F54" s="177">
        <v>1.3125566000115201</v>
      </c>
      <c r="G54" s="4">
        <v>58.731138175757401</v>
      </c>
      <c r="H54" s="177">
        <v>1.17352917105662</v>
      </c>
      <c r="I54" s="4">
        <v>57.887257737073703</v>
      </c>
      <c r="J54" s="177">
        <v>1.2162205802300401</v>
      </c>
      <c r="K54" s="4">
        <v>53.357447559928097</v>
      </c>
      <c r="L54" s="177">
        <v>1.28290325216741</v>
      </c>
      <c r="M54" s="4">
        <v>71.913056100751106</v>
      </c>
      <c r="N54" s="177">
        <v>1.10074707129344</v>
      </c>
      <c r="O54" s="4">
        <v>69.430859507401095</v>
      </c>
      <c r="P54" s="177">
        <v>1.1315609565968201</v>
      </c>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8"/>
    </row>
    <row r="55" spans="1:44" ht="13" customHeight="1" x14ac:dyDescent="0.35">
      <c r="A55" s="3" t="s">
        <v>395</v>
      </c>
      <c r="B55" s="171">
        <v>2</v>
      </c>
      <c r="C55" s="4">
        <v>65.067791201374703</v>
      </c>
      <c r="D55" s="177">
        <v>1.02755532407718</v>
      </c>
      <c r="E55" s="4">
        <v>71.421676126470302</v>
      </c>
      <c r="F55" s="177">
        <v>1.29014364320964</v>
      </c>
      <c r="G55" s="4">
        <v>67.643145975627306</v>
      </c>
      <c r="H55" s="177">
        <v>1.5405362232717299</v>
      </c>
      <c r="I55" s="4">
        <v>67.857763029151599</v>
      </c>
      <c r="J55" s="177">
        <v>1.61172993554542</v>
      </c>
      <c r="K55" s="4">
        <v>67.852124054772304</v>
      </c>
      <c r="L55" s="177">
        <v>1.42628608452456</v>
      </c>
      <c r="M55" s="4">
        <v>67.603370734462302</v>
      </c>
      <c r="N55" s="177">
        <v>1.3618079688028399</v>
      </c>
      <c r="O55" s="4">
        <v>77.092277449020102</v>
      </c>
      <c r="P55" s="177">
        <v>1.4308535710058199</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8"/>
    </row>
    <row r="56" spans="1:44" ht="13" customHeight="1" x14ac:dyDescent="0.35">
      <c r="A56" s="3" t="s">
        <v>396</v>
      </c>
      <c r="B56" s="171">
        <v>2</v>
      </c>
      <c r="C56" s="4">
        <v>74.127286463664603</v>
      </c>
      <c r="D56" s="177">
        <v>0.76442375932124895</v>
      </c>
      <c r="E56" s="4">
        <v>80.652953536399394</v>
      </c>
      <c r="F56" s="177">
        <v>0.76337558261322003</v>
      </c>
      <c r="G56" s="4">
        <v>77.349965779501403</v>
      </c>
      <c r="H56" s="177">
        <v>0.91349842852178498</v>
      </c>
      <c r="I56" s="4">
        <v>76.868074390116504</v>
      </c>
      <c r="J56" s="177">
        <v>0.86897411472269903</v>
      </c>
      <c r="K56" s="4">
        <v>73.057151006603306</v>
      </c>
      <c r="L56" s="177">
        <v>0.91356740249623403</v>
      </c>
      <c r="M56" s="4">
        <v>75.108464593667094</v>
      </c>
      <c r="N56" s="177">
        <v>0.67507427424519395</v>
      </c>
      <c r="O56" s="4">
        <v>76.186304311688005</v>
      </c>
      <c r="P56" s="177">
        <v>0.75677786667867597</v>
      </c>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8"/>
    </row>
    <row r="57" spans="1:44" ht="13" customHeight="1" x14ac:dyDescent="0.35">
      <c r="A57" s="3" t="s">
        <v>397</v>
      </c>
      <c r="B57" s="171">
        <v>2</v>
      </c>
      <c r="C57" s="4">
        <v>64.775502502987294</v>
      </c>
      <c r="D57" s="177">
        <v>1.2327960976440799</v>
      </c>
      <c r="E57" s="4">
        <v>70.478266490345405</v>
      </c>
      <c r="F57" s="177">
        <v>1.59393510410424</v>
      </c>
      <c r="G57" s="4">
        <v>72.183403838842395</v>
      </c>
      <c r="H57" s="177">
        <v>1.58632637924494</v>
      </c>
      <c r="I57" s="4">
        <v>63.717141812648798</v>
      </c>
      <c r="J57" s="177">
        <v>1.52355776751395</v>
      </c>
      <c r="K57" s="4">
        <v>68.856356234913306</v>
      </c>
      <c r="L57" s="177">
        <v>1.63655589710333</v>
      </c>
      <c r="M57" s="4">
        <v>67.368466524654295</v>
      </c>
      <c r="N57" s="177">
        <v>1.7339591309915201</v>
      </c>
      <c r="O57" s="4">
        <v>71.055547269564201</v>
      </c>
      <c r="P57" s="177">
        <v>1.42685375849567</v>
      </c>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8"/>
    </row>
    <row r="58" spans="1:44" ht="13" customHeight="1" x14ac:dyDescent="0.35">
      <c r="A58" s="3" t="s">
        <v>398</v>
      </c>
      <c r="B58" s="171">
        <v>2</v>
      </c>
      <c r="C58" s="4">
        <v>86.1046388587785</v>
      </c>
      <c r="D58" s="177">
        <v>0.60728508986900598</v>
      </c>
      <c r="E58" s="4">
        <v>80.988904109471406</v>
      </c>
      <c r="F58" s="177">
        <v>0.93433982720109698</v>
      </c>
      <c r="G58" s="4">
        <v>81.124203084251306</v>
      </c>
      <c r="H58" s="177">
        <v>0.91329253380992004</v>
      </c>
      <c r="I58" s="4">
        <v>80.646657976590504</v>
      </c>
      <c r="J58" s="177">
        <v>0.92338942017521697</v>
      </c>
      <c r="K58" s="4">
        <v>73.839993803329804</v>
      </c>
      <c r="L58" s="177">
        <v>1.0851169300591501</v>
      </c>
      <c r="M58" s="4">
        <v>75.525101273068401</v>
      </c>
      <c r="N58" s="177">
        <v>0.95840855083612997</v>
      </c>
      <c r="O58" s="4">
        <v>74.211042588745897</v>
      </c>
      <c r="P58" s="177">
        <v>0.98459338647824501</v>
      </c>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8"/>
    </row>
    <row r="59" spans="1:44" ht="13" customHeight="1" x14ac:dyDescent="0.35">
      <c r="A59" s="3" t="s">
        <v>399</v>
      </c>
      <c r="B59" s="171">
        <v>2</v>
      </c>
      <c r="C59" s="4">
        <v>90.299254947031002</v>
      </c>
      <c r="D59" s="177">
        <v>0.78526580314906103</v>
      </c>
      <c r="E59" s="4">
        <v>92.109126518295696</v>
      </c>
      <c r="F59" s="177">
        <v>0.89969461710415299</v>
      </c>
      <c r="G59" s="4">
        <v>91.995526620159296</v>
      </c>
      <c r="H59" s="177">
        <v>0.97544035201056101</v>
      </c>
      <c r="I59" s="4">
        <v>92.070032983678701</v>
      </c>
      <c r="J59" s="177">
        <v>0.87616309093133804</v>
      </c>
      <c r="K59" s="4">
        <v>89.5109079219541</v>
      </c>
      <c r="L59" s="177">
        <v>1.1362179851859699</v>
      </c>
      <c r="M59" s="4">
        <v>90.248227119736399</v>
      </c>
      <c r="N59" s="177">
        <v>0.75411560073591699</v>
      </c>
      <c r="O59" s="4">
        <v>86.163471925557403</v>
      </c>
      <c r="P59" s="177">
        <v>1.3067546748889001</v>
      </c>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8"/>
    </row>
    <row r="60" spans="1:44" ht="13" customHeight="1" x14ac:dyDescent="0.35">
      <c r="A60" s="3" t="s">
        <v>400</v>
      </c>
      <c r="B60" s="171">
        <v>2</v>
      </c>
      <c r="C60" s="4">
        <v>78.201958384499306</v>
      </c>
      <c r="D60" s="177">
        <v>1.5461028970525801</v>
      </c>
      <c r="E60" s="4">
        <v>75.829503550146299</v>
      </c>
      <c r="F60" s="177">
        <v>2.1847302243875801</v>
      </c>
      <c r="G60" s="4">
        <v>75.676109125089297</v>
      </c>
      <c r="H60" s="177">
        <v>2.4100993417784098</v>
      </c>
      <c r="I60" s="4">
        <v>75.882780966665393</v>
      </c>
      <c r="J60" s="177">
        <v>1.8828111504994101</v>
      </c>
      <c r="K60" s="4">
        <v>71.510746620996201</v>
      </c>
      <c r="L60" s="177">
        <v>2.4081170533630298</v>
      </c>
      <c r="M60" s="4">
        <v>70.788129109319598</v>
      </c>
      <c r="N60" s="177">
        <v>2.31829555651839</v>
      </c>
      <c r="O60" s="4">
        <v>74.064509238604998</v>
      </c>
      <c r="P60" s="177">
        <v>2.2808860966646201</v>
      </c>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8"/>
    </row>
    <row r="61" spans="1:44" ht="13" customHeight="1" x14ac:dyDescent="0.35">
      <c r="A61" s="3" t="s">
        <v>401</v>
      </c>
      <c r="B61" s="171">
        <v>2</v>
      </c>
      <c r="C61" s="4">
        <v>83.147128181734303</v>
      </c>
      <c r="D61" s="177">
        <v>0.62891898723112505</v>
      </c>
      <c r="E61" s="4">
        <v>78.087228342902193</v>
      </c>
      <c r="F61" s="177">
        <v>0.79297793287715002</v>
      </c>
      <c r="G61" s="4">
        <v>80.627593238914798</v>
      </c>
      <c r="H61" s="177">
        <v>0.87077647960165405</v>
      </c>
      <c r="I61" s="4">
        <v>80.797611146451999</v>
      </c>
      <c r="J61" s="177">
        <v>0.87425848429293296</v>
      </c>
      <c r="K61" s="4">
        <v>76.770360789748594</v>
      </c>
      <c r="L61" s="177">
        <v>0.93988915020576702</v>
      </c>
      <c r="M61" s="4">
        <v>77.845232113597405</v>
      </c>
      <c r="N61" s="177">
        <v>0.938617846504886</v>
      </c>
      <c r="O61" s="4">
        <v>84.937096010086407</v>
      </c>
      <c r="P61" s="177">
        <v>0.69280790027311301</v>
      </c>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8"/>
    </row>
    <row r="62" spans="1:44" ht="13" customHeight="1" x14ac:dyDescent="0.35">
      <c r="A62" s="3" t="s">
        <v>402</v>
      </c>
      <c r="B62" s="171">
        <v>2</v>
      </c>
      <c r="C62" s="4">
        <v>80.843249847319498</v>
      </c>
      <c r="D62" s="177">
        <v>0.74545045557628897</v>
      </c>
      <c r="E62" s="4">
        <v>82.093144844734994</v>
      </c>
      <c r="F62" s="177">
        <v>0.79943306726335805</v>
      </c>
      <c r="G62" s="4">
        <v>77.994914746812896</v>
      </c>
      <c r="H62" s="177">
        <v>0.88038345986409305</v>
      </c>
      <c r="I62" s="4">
        <v>83.450578019902593</v>
      </c>
      <c r="J62" s="177">
        <v>0.78839407775719605</v>
      </c>
      <c r="K62" s="4">
        <v>74.466578306852199</v>
      </c>
      <c r="L62" s="177">
        <v>0.993163615508594</v>
      </c>
      <c r="M62" s="4">
        <v>75.663350214076104</v>
      </c>
      <c r="N62" s="177">
        <v>0.85177426809045598</v>
      </c>
      <c r="O62" s="4">
        <v>85.312307510156003</v>
      </c>
      <c r="P62" s="177">
        <v>0.677547817371001</v>
      </c>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8"/>
    </row>
    <row r="63" spans="1:44" ht="13" customHeight="1" x14ac:dyDescent="0.35">
      <c r="A63" s="192" t="s">
        <v>403</v>
      </c>
      <c r="B63" s="172">
        <v>2</v>
      </c>
      <c r="C63" s="42">
        <v>70.099600733726703</v>
      </c>
      <c r="D63" s="178">
        <v>0.201350971502915</v>
      </c>
      <c r="E63" s="42">
        <v>75.209918573459603</v>
      </c>
      <c r="F63" s="178">
        <v>0.233319387848512</v>
      </c>
      <c r="G63" s="42">
        <v>71.586941928197803</v>
      </c>
      <c r="H63" s="178">
        <v>0.23890188828818801</v>
      </c>
      <c r="I63" s="42">
        <v>70.8444311104939</v>
      </c>
      <c r="J63" s="178">
        <v>0.23508384158920501</v>
      </c>
      <c r="K63" s="42">
        <v>68.085398476875895</v>
      </c>
      <c r="L63" s="178">
        <v>0.24882028448756199</v>
      </c>
      <c r="M63" s="42">
        <v>72.251938027115699</v>
      </c>
      <c r="N63" s="178">
        <v>0.23726527115681201</v>
      </c>
      <c r="O63" s="42">
        <v>71.495540783854096</v>
      </c>
      <c r="P63" s="178">
        <v>0.22708398677185199</v>
      </c>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8"/>
    </row>
    <row r="64" spans="1:44" ht="13" customHeight="1" x14ac:dyDescent="0.35">
      <c r="A64" s="193" t="s">
        <v>404</v>
      </c>
      <c r="B64" s="173">
        <v>2</v>
      </c>
      <c r="C64" s="47">
        <v>70.013360694100498</v>
      </c>
      <c r="D64" s="179">
        <v>0.308865288185039</v>
      </c>
      <c r="E64" s="47">
        <v>79.726417320729794</v>
      </c>
      <c r="F64" s="179">
        <v>0.32435201585857898</v>
      </c>
      <c r="G64" s="47">
        <v>74.960480089679095</v>
      </c>
      <c r="H64" s="179">
        <v>0.318945012339166</v>
      </c>
      <c r="I64" s="47">
        <v>73.711200712643603</v>
      </c>
      <c r="J64" s="179">
        <v>0.356023472109883</v>
      </c>
      <c r="K64" s="47">
        <v>72.288679555874396</v>
      </c>
      <c r="L64" s="179">
        <v>0.34859977056356101</v>
      </c>
      <c r="M64" s="47">
        <v>77.794608384135799</v>
      </c>
      <c r="N64" s="179">
        <v>0.32102834100692701</v>
      </c>
      <c r="O64" s="47">
        <v>74.690034435859005</v>
      </c>
      <c r="P64" s="179">
        <v>0.32840133068411598</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8"/>
    </row>
    <row r="65" spans="1:44" ht="13" customHeight="1" x14ac:dyDescent="0.35">
      <c r="A65" s="194" t="s">
        <v>405</v>
      </c>
      <c r="B65" s="174">
        <v>2</v>
      </c>
      <c r="C65" s="26">
        <v>73.619180050485099</v>
      </c>
      <c r="D65" s="180">
        <v>0.139311431666789</v>
      </c>
      <c r="E65" s="26">
        <v>76.261701249779705</v>
      </c>
      <c r="F65" s="180">
        <v>0.16451246296602601</v>
      </c>
      <c r="G65" s="26">
        <v>73.3288404887317</v>
      </c>
      <c r="H65" s="180">
        <v>0.17029975610263001</v>
      </c>
      <c r="I65" s="26">
        <v>73.641437528733306</v>
      </c>
      <c r="J65" s="180">
        <v>0.167370870349561</v>
      </c>
      <c r="K65" s="26">
        <v>70.861219736459802</v>
      </c>
      <c r="L65" s="180">
        <v>0.174855201708636</v>
      </c>
      <c r="M65" s="26">
        <v>74.101094556886807</v>
      </c>
      <c r="N65" s="180">
        <v>0.16484397438054699</v>
      </c>
      <c r="O65" s="26">
        <v>74.814537998220104</v>
      </c>
      <c r="P65" s="180">
        <v>0.16234960562963499</v>
      </c>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8"/>
    </row>
    <row r="66" spans="1:44" ht="13" customHeight="1" x14ac:dyDescent="0.35">
      <c r="A66" s="3" t="s">
        <v>406</v>
      </c>
      <c r="B66" s="171">
        <v>2</v>
      </c>
      <c r="C66" s="4">
        <v>70.703999289655101</v>
      </c>
      <c r="D66" s="177">
        <v>1.67170035147194</v>
      </c>
      <c r="E66" s="4">
        <v>70.951660057611505</v>
      </c>
      <c r="F66" s="177">
        <v>1.64954145168332</v>
      </c>
      <c r="G66" s="4">
        <v>70.495894488025499</v>
      </c>
      <c r="H66" s="177">
        <v>1.7092488584383501</v>
      </c>
      <c r="I66" s="4">
        <v>73.159968454855701</v>
      </c>
      <c r="J66" s="177">
        <v>1.9796368662016</v>
      </c>
      <c r="K66" s="4">
        <v>65.539562985105803</v>
      </c>
      <c r="L66" s="177">
        <v>2.0513293299718298</v>
      </c>
      <c r="M66" s="4">
        <v>72.453438282033204</v>
      </c>
      <c r="N66" s="177">
        <v>2.2442627216470599</v>
      </c>
      <c r="O66" s="4">
        <v>74.106937074464099</v>
      </c>
      <c r="P66" s="177">
        <v>2.0859294282727601</v>
      </c>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8"/>
    </row>
    <row r="67" spans="1:44" ht="13" customHeight="1" x14ac:dyDescent="0.35">
      <c r="A67" s="3" t="s">
        <v>407</v>
      </c>
      <c r="B67" s="171">
        <v>2</v>
      </c>
      <c r="C67" s="4">
        <v>60.405639046592199</v>
      </c>
      <c r="D67" s="177">
        <v>2.0457658016335101</v>
      </c>
      <c r="E67" s="4">
        <v>81.659716021925504</v>
      </c>
      <c r="F67" s="177">
        <v>1.75538084366531</v>
      </c>
      <c r="G67" s="4">
        <v>76.933736492666995</v>
      </c>
      <c r="H67" s="177">
        <v>1.7750794661048701</v>
      </c>
      <c r="I67" s="4">
        <v>71.127077097318306</v>
      </c>
      <c r="J67" s="177">
        <v>1.97564806134753</v>
      </c>
      <c r="K67" s="4">
        <v>67.2586843062398</v>
      </c>
      <c r="L67" s="177">
        <v>1.93181444593629</v>
      </c>
      <c r="M67" s="4">
        <v>68.380290392078507</v>
      </c>
      <c r="N67" s="177">
        <v>2.1659453229432399</v>
      </c>
      <c r="O67" s="4">
        <v>72.020816387269093</v>
      </c>
      <c r="P67" s="177">
        <v>1.3915531061695301</v>
      </c>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8"/>
    </row>
    <row r="68" spans="1:44" ht="13" customHeight="1" x14ac:dyDescent="0.35">
      <c r="A68" s="3" t="s">
        <v>408</v>
      </c>
      <c r="B68" s="171">
        <v>2</v>
      </c>
      <c r="C68" s="4">
        <v>75.657270061892902</v>
      </c>
      <c r="D68" s="177">
        <v>1.6629522696842201</v>
      </c>
      <c r="E68" s="4">
        <v>75.982289441240596</v>
      </c>
      <c r="F68" s="177">
        <v>1.82711636651176</v>
      </c>
      <c r="G68" s="4">
        <v>72.291509927195705</v>
      </c>
      <c r="H68" s="177">
        <v>1.7795222218465301</v>
      </c>
      <c r="I68" s="4">
        <v>75.521386100565294</v>
      </c>
      <c r="J68" s="177">
        <v>1.74954720530031</v>
      </c>
      <c r="K68" s="4">
        <v>64.703659454493902</v>
      </c>
      <c r="L68" s="177">
        <v>1.89678696491752</v>
      </c>
      <c r="M68" s="4">
        <v>71.419129598901094</v>
      </c>
      <c r="N68" s="177">
        <v>2.0419800026373101</v>
      </c>
      <c r="O68" s="4">
        <v>75.880371534896597</v>
      </c>
      <c r="P68" s="177">
        <v>1.6968783932796601</v>
      </c>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8"/>
    </row>
    <row r="69" spans="1:44" ht="13" customHeight="1" x14ac:dyDescent="0.35">
      <c r="A69" s="103" t="s">
        <v>409</v>
      </c>
      <c r="B69" s="182">
        <v>2</v>
      </c>
      <c r="C69" s="109">
        <v>73.806021560298404</v>
      </c>
      <c r="D69" s="183">
        <v>1.4825544641898301</v>
      </c>
      <c r="E69" s="109">
        <v>89.573961866629006</v>
      </c>
      <c r="F69" s="183">
        <v>1.2357441500319699</v>
      </c>
      <c r="G69" s="109">
        <v>82.669255723803005</v>
      </c>
      <c r="H69" s="183">
        <v>1.3851770069001501</v>
      </c>
      <c r="I69" s="109">
        <v>75.5581959275207</v>
      </c>
      <c r="J69" s="183">
        <v>1.97342610680875</v>
      </c>
      <c r="K69" s="109">
        <v>78.136679924726806</v>
      </c>
      <c r="L69" s="183">
        <v>1.5729484963857601</v>
      </c>
      <c r="M69" s="109">
        <v>79.7028500325832</v>
      </c>
      <c r="N69" s="183">
        <v>1.82394109609142</v>
      </c>
      <c r="O69" s="109">
        <v>73.840470580165501</v>
      </c>
      <c r="P69" s="183">
        <v>1.9285001606164001</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10"/>
    </row>
    <row r="70" spans="1:44" ht="13" customHeight="1" x14ac:dyDescent="0.35">
      <c r="A70" s="3"/>
      <c r="B70" s="175"/>
      <c r="C70" s="4" t="s">
        <v>2646</v>
      </c>
      <c r="D70" s="177" t="s">
        <v>2647</v>
      </c>
      <c r="E70" s="4" t="s">
        <v>2690</v>
      </c>
      <c r="F70" s="177" t="s">
        <v>2691</v>
      </c>
      <c r="G70" s="4" t="s">
        <v>2692</v>
      </c>
      <c r="H70" s="177" t="s">
        <v>2693</v>
      </c>
      <c r="I70" s="4" t="s">
        <v>2694</v>
      </c>
      <c r="J70" s="177" t="s">
        <v>2695</v>
      </c>
      <c r="K70" s="4" t="s">
        <v>2696</v>
      </c>
      <c r="L70" s="177" t="s">
        <v>2697</v>
      </c>
      <c r="M70" s="4" t="s">
        <v>2698</v>
      </c>
      <c r="N70" s="177" t="s">
        <v>2699</v>
      </c>
      <c r="O70" s="4" t="s">
        <v>2700</v>
      </c>
      <c r="P70" s="177" t="s">
        <v>2701</v>
      </c>
      <c r="Q70" s="4" t="s">
        <v>2686</v>
      </c>
      <c r="R70" s="177" t="s">
        <v>2687</v>
      </c>
      <c r="S70" s="4" t="s">
        <v>2702</v>
      </c>
      <c r="T70" s="177" t="s">
        <v>2703</v>
      </c>
      <c r="U70" s="4" t="s">
        <v>2704</v>
      </c>
      <c r="V70" s="177" t="s">
        <v>2705</v>
      </c>
      <c r="W70" s="4" t="s">
        <v>2706</v>
      </c>
      <c r="X70" s="177" t="s">
        <v>2707</v>
      </c>
      <c r="Y70" s="4" t="s">
        <v>2708</v>
      </c>
      <c r="Z70" s="177" t="s">
        <v>2709</v>
      </c>
      <c r="AA70" s="4" t="s">
        <v>2710</v>
      </c>
      <c r="AB70" s="177" t="s">
        <v>2711</v>
      </c>
      <c r="AC70" s="4" t="s">
        <v>2712</v>
      </c>
      <c r="AD70" s="177" t="s">
        <v>2713</v>
      </c>
      <c r="AE70" s="6" t="s">
        <v>2688</v>
      </c>
      <c r="AF70" s="6" t="s">
        <v>2689</v>
      </c>
      <c r="AG70" s="6" t="s">
        <v>2714</v>
      </c>
      <c r="AH70" s="6" t="s">
        <v>2715</v>
      </c>
      <c r="AI70" s="6" t="s">
        <v>2716</v>
      </c>
      <c r="AJ70" s="6" t="s">
        <v>2717</v>
      </c>
      <c r="AK70" s="6" t="s">
        <v>2718</v>
      </c>
      <c r="AL70" s="6" t="s">
        <v>2719</v>
      </c>
      <c r="AM70" s="6" t="s">
        <v>2720</v>
      </c>
      <c r="AN70" s="6" t="s">
        <v>2721</v>
      </c>
      <c r="AO70" s="6" t="s">
        <v>2722</v>
      </c>
      <c r="AP70" s="6" t="s">
        <v>2723</v>
      </c>
      <c r="AQ70" s="6" t="s">
        <v>2724</v>
      </c>
      <c r="AR70" s="8" t="s">
        <v>2725</v>
      </c>
    </row>
    <row r="71" spans="1:44" ht="13" customHeight="1" x14ac:dyDescent="0.35">
      <c r="A71" s="3" t="s">
        <v>353</v>
      </c>
      <c r="B71" s="175">
        <v>1</v>
      </c>
      <c r="C71" s="4">
        <v>65.765644407111793</v>
      </c>
      <c r="D71" s="177">
        <v>1.2321981869280501</v>
      </c>
      <c r="E71" s="4">
        <v>64.635511807775003</v>
      </c>
      <c r="F71" s="177">
        <v>1.4450799327630499</v>
      </c>
      <c r="G71" s="4">
        <v>65.230739733543402</v>
      </c>
      <c r="H71" s="177">
        <v>1.4747214576790699</v>
      </c>
      <c r="I71" s="4">
        <v>64.170640971728801</v>
      </c>
      <c r="J71" s="177">
        <v>1.6201424456862701</v>
      </c>
      <c r="K71" s="4">
        <v>59.944626298750698</v>
      </c>
      <c r="L71" s="177">
        <v>1.47594526308927</v>
      </c>
      <c r="M71" s="4">
        <v>71.070455454837401</v>
      </c>
      <c r="N71" s="177">
        <v>1.5453822179930099</v>
      </c>
      <c r="O71" s="4">
        <v>69.243184115873305</v>
      </c>
      <c r="P71" s="177">
        <v>1.4363388126529899</v>
      </c>
      <c r="Q71" s="4">
        <v>-12.493390785571499</v>
      </c>
      <c r="R71" s="177">
        <v>1.4941172822839499</v>
      </c>
      <c r="S71" s="4">
        <v>-13.600628537441899</v>
      </c>
      <c r="T71" s="177">
        <v>1.8447813610369499</v>
      </c>
      <c r="U71" s="4">
        <v>-9.5879540632819698</v>
      </c>
      <c r="V71" s="177">
        <v>1.8034283490174301</v>
      </c>
      <c r="W71" s="4">
        <v>-10.797456246326799</v>
      </c>
      <c r="X71" s="177">
        <v>1.92118301077292</v>
      </c>
      <c r="Y71" s="4">
        <v>-9.6831449900762401</v>
      </c>
      <c r="Z71" s="177">
        <v>1.8781192944540199</v>
      </c>
      <c r="AA71" s="4">
        <v>-1.4526793129072799</v>
      </c>
      <c r="AB71" s="177">
        <v>1.87881130745157</v>
      </c>
      <c r="AC71" s="4">
        <v>-6.9250156840848103</v>
      </c>
      <c r="AD71" s="177">
        <v>1.7849509072156799</v>
      </c>
      <c r="AE71" s="6"/>
      <c r="AF71" s="6"/>
      <c r="AG71" s="6"/>
      <c r="AH71" s="6"/>
      <c r="AI71" s="6"/>
      <c r="AJ71" s="6"/>
      <c r="AK71" s="6"/>
      <c r="AL71" s="6"/>
      <c r="AM71" s="6"/>
      <c r="AN71" s="6"/>
      <c r="AO71" s="6"/>
      <c r="AP71" s="6"/>
      <c r="AQ71" s="6"/>
      <c r="AR71" s="8"/>
    </row>
    <row r="72" spans="1:44" ht="13" customHeight="1" x14ac:dyDescent="0.35">
      <c r="A72" s="3" t="s">
        <v>357</v>
      </c>
      <c r="B72" s="175">
        <v>1</v>
      </c>
      <c r="C72" s="4">
        <v>52.014171422107403</v>
      </c>
      <c r="D72" s="177">
        <v>0.76351787664487303</v>
      </c>
      <c r="E72" s="4">
        <v>63.5058036296723</v>
      </c>
      <c r="F72" s="177">
        <v>0.99788887852635899</v>
      </c>
      <c r="G72" s="4">
        <v>58.727371284767401</v>
      </c>
      <c r="H72" s="177">
        <v>1.0090860335660099</v>
      </c>
      <c r="I72" s="4">
        <v>56.939361536805599</v>
      </c>
      <c r="J72" s="177">
        <v>1.0135212994546099</v>
      </c>
      <c r="K72" s="4">
        <v>50.916353051308398</v>
      </c>
      <c r="L72" s="177">
        <v>0.89785721170770605</v>
      </c>
      <c r="M72" s="4">
        <v>56.136436757770902</v>
      </c>
      <c r="N72" s="177">
        <v>1.0138109514342699</v>
      </c>
      <c r="O72" s="4">
        <v>60.0392547976994</v>
      </c>
      <c r="P72" s="177">
        <v>1.0685587634243701</v>
      </c>
      <c r="Q72" s="4">
        <v>-10.5300974828706</v>
      </c>
      <c r="R72" s="177">
        <v>1.2316621556878999</v>
      </c>
      <c r="S72" s="4">
        <v>-10.9217010700752</v>
      </c>
      <c r="T72" s="177">
        <v>1.40632521748307</v>
      </c>
      <c r="U72" s="4">
        <v>-8.0797251634880407</v>
      </c>
      <c r="V72" s="177">
        <v>1.51191682898164</v>
      </c>
      <c r="W72" s="4">
        <v>-9.6606432084728695</v>
      </c>
      <c r="X72" s="177">
        <v>1.5909721860428101</v>
      </c>
      <c r="Y72" s="4">
        <v>-11.2163072804702</v>
      </c>
      <c r="Z72" s="177">
        <v>1.44923750792321</v>
      </c>
      <c r="AA72" s="4">
        <v>-7.3799503874243797</v>
      </c>
      <c r="AB72" s="177">
        <v>1.4561082259198499</v>
      </c>
      <c r="AC72" s="4">
        <v>-4.9026152775830498</v>
      </c>
      <c r="AD72" s="177">
        <v>1.5390034607957901</v>
      </c>
      <c r="AE72" s="6"/>
      <c r="AF72" s="6"/>
      <c r="AG72" s="6"/>
      <c r="AH72" s="6"/>
      <c r="AI72" s="6"/>
      <c r="AJ72" s="6"/>
      <c r="AK72" s="6"/>
      <c r="AL72" s="6"/>
      <c r="AM72" s="6"/>
      <c r="AN72" s="6"/>
      <c r="AO72" s="6"/>
      <c r="AP72" s="6"/>
      <c r="AQ72" s="6"/>
      <c r="AR72" s="8"/>
    </row>
    <row r="73" spans="1:44" ht="13" customHeight="1" x14ac:dyDescent="0.35">
      <c r="A73" s="190" t="s">
        <v>359</v>
      </c>
      <c r="B73" s="175">
        <v>1</v>
      </c>
      <c r="C73" s="4">
        <v>30.340063336588301</v>
      </c>
      <c r="D73" s="177">
        <v>1.2681877192270301</v>
      </c>
      <c r="E73" s="4">
        <v>49.999814557061796</v>
      </c>
      <c r="F73" s="177">
        <v>1.6978657124326</v>
      </c>
      <c r="G73" s="4">
        <v>42.837321030554897</v>
      </c>
      <c r="H73" s="177">
        <v>1.67390748546506</v>
      </c>
      <c r="I73" s="4">
        <v>39.885869468437903</v>
      </c>
      <c r="J73" s="177">
        <v>1.63416645832583</v>
      </c>
      <c r="K73" s="4">
        <v>36.563636067916697</v>
      </c>
      <c r="L73" s="177">
        <v>1.5475384838708299</v>
      </c>
      <c r="M73" s="4">
        <v>44.649261880469297</v>
      </c>
      <c r="N73" s="177">
        <v>1.51063512407883</v>
      </c>
      <c r="O73" s="4">
        <v>48.778432477025902</v>
      </c>
      <c r="P73" s="177">
        <v>1.49215044736394</v>
      </c>
      <c r="Q73" s="4">
        <v>-9.7559035585498499</v>
      </c>
      <c r="R73" s="177">
        <v>1.8056228548364399</v>
      </c>
      <c r="S73" s="4">
        <v>-11.441430928462699</v>
      </c>
      <c r="T73" s="177">
        <v>2.3199984660020601</v>
      </c>
      <c r="U73" s="4">
        <v>-8.4939956314526004</v>
      </c>
      <c r="V73" s="177">
        <v>2.4023578293633898</v>
      </c>
      <c r="W73" s="4">
        <v>-10.0597592584043</v>
      </c>
      <c r="X73" s="177">
        <v>2.42694066913019</v>
      </c>
      <c r="Y73" s="4">
        <v>-8.3332164516067699</v>
      </c>
      <c r="Z73" s="177">
        <v>2.28465873798842</v>
      </c>
      <c r="AA73" s="4">
        <v>-7.8661203842032297</v>
      </c>
      <c r="AB73" s="177">
        <v>2.0602768321565801</v>
      </c>
      <c r="AC73" s="4">
        <v>-3.8159544780603101</v>
      </c>
      <c r="AD73" s="177">
        <v>2.1527019444148001</v>
      </c>
      <c r="AE73" s="6"/>
      <c r="AF73" s="6"/>
      <c r="AG73" s="6"/>
      <c r="AH73" s="6"/>
      <c r="AI73" s="6"/>
      <c r="AJ73" s="6"/>
      <c r="AK73" s="6"/>
      <c r="AL73" s="6"/>
      <c r="AM73" s="6"/>
      <c r="AN73" s="6"/>
      <c r="AO73" s="6"/>
      <c r="AP73" s="6"/>
      <c r="AQ73" s="6"/>
      <c r="AR73" s="8"/>
    </row>
    <row r="74" spans="1:44" ht="13" customHeight="1" x14ac:dyDescent="0.35">
      <c r="A74" s="3" t="s">
        <v>360</v>
      </c>
      <c r="B74" s="175">
        <v>1</v>
      </c>
      <c r="C74" s="4">
        <v>79.128622479959006</v>
      </c>
      <c r="D74" s="177">
        <v>1.07361537973174</v>
      </c>
      <c r="E74" s="4">
        <v>81.016730064242793</v>
      </c>
      <c r="F74" s="177">
        <v>1.1494668876079199</v>
      </c>
      <c r="G74" s="4">
        <v>79.148483970937903</v>
      </c>
      <c r="H74" s="177">
        <v>1.2100032337833999</v>
      </c>
      <c r="I74" s="4">
        <v>80.005004928187802</v>
      </c>
      <c r="J74" s="177">
        <v>1.1948241022644499</v>
      </c>
      <c r="K74" s="4">
        <v>76.658862888013104</v>
      </c>
      <c r="L74" s="177">
        <v>1.28106957977867</v>
      </c>
      <c r="M74" s="4">
        <v>89.484363526279395</v>
      </c>
      <c r="N74" s="177">
        <v>0.77665576613000997</v>
      </c>
      <c r="O74" s="4">
        <v>83.547544708708202</v>
      </c>
      <c r="P74" s="177">
        <v>1.2439897806662601</v>
      </c>
      <c r="Q74" s="4">
        <v>-4.4027353636436297</v>
      </c>
      <c r="R74" s="177">
        <v>1.4381400090771801</v>
      </c>
      <c r="S74" s="4">
        <v>-3.7954572547360601</v>
      </c>
      <c r="T74" s="177">
        <v>1.6751473352225299</v>
      </c>
      <c r="U74" s="4">
        <v>-3.8935407145602698</v>
      </c>
      <c r="V74" s="177">
        <v>1.7089349811366701</v>
      </c>
      <c r="W74" s="4">
        <v>-2.3042362301377302</v>
      </c>
      <c r="X74" s="177">
        <v>1.63470956195644</v>
      </c>
      <c r="Y74" s="4">
        <v>-2.9439553951289801</v>
      </c>
      <c r="Z74" s="177">
        <v>1.6993102467702901</v>
      </c>
      <c r="AA74" s="4">
        <v>1.1187805785881699</v>
      </c>
      <c r="AB74" s="177">
        <v>1.2337499731614101</v>
      </c>
      <c r="AC74" s="4">
        <v>-3.1151287598196098</v>
      </c>
      <c r="AD74" s="177">
        <v>1.59031034584599</v>
      </c>
      <c r="AE74" s="6"/>
      <c r="AF74" s="6"/>
      <c r="AG74" s="6"/>
      <c r="AH74" s="6"/>
      <c r="AI74" s="6"/>
      <c r="AJ74" s="6"/>
      <c r="AK74" s="6"/>
      <c r="AL74" s="6"/>
      <c r="AM74" s="6"/>
      <c r="AN74" s="6"/>
      <c r="AO74" s="6"/>
      <c r="AP74" s="6"/>
      <c r="AQ74" s="6"/>
      <c r="AR74" s="8"/>
    </row>
    <row r="75" spans="1:44" ht="13" customHeight="1" x14ac:dyDescent="0.35">
      <c r="A75" s="3" t="s">
        <v>371</v>
      </c>
      <c r="B75" s="175">
        <v>1</v>
      </c>
      <c r="C75" s="4">
        <v>25.9709400353305</v>
      </c>
      <c r="D75" s="177">
        <v>1.1986934566109499</v>
      </c>
      <c r="E75" s="4">
        <v>56.202228626591001</v>
      </c>
      <c r="F75" s="177">
        <v>1.5907804405693999</v>
      </c>
      <c r="G75" s="4">
        <v>50.631787038948303</v>
      </c>
      <c r="H75" s="177">
        <v>1.5859417869918699</v>
      </c>
      <c r="I75" s="4">
        <v>45.385803950165297</v>
      </c>
      <c r="J75" s="177">
        <v>1.72529488300927</v>
      </c>
      <c r="K75" s="4">
        <v>42.199398362034898</v>
      </c>
      <c r="L75" s="177">
        <v>1.8128766265623899</v>
      </c>
      <c r="M75" s="4">
        <v>65.470604391032893</v>
      </c>
      <c r="N75" s="177">
        <v>1.7027295037582699</v>
      </c>
      <c r="O75" s="4">
        <v>53.949763003697598</v>
      </c>
      <c r="P75" s="177">
        <v>1.56982765098863</v>
      </c>
      <c r="Q75" s="4">
        <v>-18.917708620861099</v>
      </c>
      <c r="R75" s="177">
        <v>1.6335857231520201</v>
      </c>
      <c r="S75" s="4">
        <v>-17.960530442616601</v>
      </c>
      <c r="T75" s="177">
        <v>1.9971104180064201</v>
      </c>
      <c r="U75" s="4">
        <v>-9.5027173225107706</v>
      </c>
      <c r="V75" s="177">
        <v>1.9061684443089799</v>
      </c>
      <c r="W75" s="4">
        <v>-13.710243278983</v>
      </c>
      <c r="X75" s="177">
        <v>2.13884344881538</v>
      </c>
      <c r="Y75" s="4">
        <v>-16.586453157795599</v>
      </c>
      <c r="Z75" s="177">
        <v>2.2041762206562998</v>
      </c>
      <c r="AA75" s="4">
        <v>-3.0831466180107201</v>
      </c>
      <c r="AB75" s="177">
        <v>2.1710882786433099</v>
      </c>
      <c r="AC75" s="4">
        <v>-7.0272976245435599</v>
      </c>
      <c r="AD75" s="177">
        <v>2.0075653165029101</v>
      </c>
      <c r="AE75" s="6"/>
      <c r="AF75" s="6"/>
      <c r="AG75" s="6"/>
      <c r="AH75" s="6"/>
      <c r="AI75" s="6"/>
      <c r="AJ75" s="6"/>
      <c r="AK75" s="6"/>
      <c r="AL75" s="6"/>
      <c r="AM75" s="6"/>
      <c r="AN75" s="6"/>
      <c r="AO75" s="6"/>
      <c r="AP75" s="6"/>
      <c r="AQ75" s="6"/>
      <c r="AR75" s="8"/>
    </row>
    <row r="76" spans="1:44" ht="13" customHeight="1" x14ac:dyDescent="0.35">
      <c r="A76" s="3" t="s">
        <v>376</v>
      </c>
      <c r="B76" s="175">
        <v>1</v>
      </c>
      <c r="C76" s="4">
        <v>47.987010218529299</v>
      </c>
      <c r="D76" s="177">
        <v>1.31555490915677</v>
      </c>
      <c r="E76" s="4">
        <v>36.9581793271105</v>
      </c>
      <c r="F76" s="177">
        <v>1.3516988788442501</v>
      </c>
      <c r="G76" s="4">
        <v>40.419356610690301</v>
      </c>
      <c r="H76" s="177">
        <v>1.43316539078792</v>
      </c>
      <c r="I76" s="4">
        <v>36.0451541698204</v>
      </c>
      <c r="J76" s="177">
        <v>1.2953274591121</v>
      </c>
      <c r="K76" s="4">
        <v>35.817168938962297</v>
      </c>
      <c r="L76" s="177">
        <v>1.3142564000213799</v>
      </c>
      <c r="M76" s="4">
        <v>38.672030993140801</v>
      </c>
      <c r="N76" s="177">
        <v>1.35884368360857</v>
      </c>
      <c r="O76" s="4">
        <v>34.202948362992302</v>
      </c>
      <c r="P76" s="177">
        <v>1.32049423398649</v>
      </c>
      <c r="Q76" s="4">
        <v>2.0537881198762502</v>
      </c>
      <c r="R76" s="177">
        <v>1.67174576241201</v>
      </c>
      <c r="S76" s="4">
        <v>-3.2970272754034502</v>
      </c>
      <c r="T76" s="177">
        <v>1.77705791748099</v>
      </c>
      <c r="U76" s="4">
        <v>-1.71187031660524</v>
      </c>
      <c r="V76" s="177">
        <v>1.83628074442117</v>
      </c>
      <c r="W76" s="4">
        <v>-0.783523942567939</v>
      </c>
      <c r="X76" s="177">
        <v>1.7537649864249001</v>
      </c>
      <c r="Y76" s="4">
        <v>0.680846383021944</v>
      </c>
      <c r="Z76" s="177">
        <v>1.78617885291219</v>
      </c>
      <c r="AA76" s="4">
        <v>1.44561263114158</v>
      </c>
      <c r="AB76" s="177">
        <v>1.7419217913723499</v>
      </c>
      <c r="AC76" s="4">
        <v>-2.5908473705363</v>
      </c>
      <c r="AD76" s="177">
        <v>1.7789753545212399</v>
      </c>
      <c r="AE76" s="6"/>
      <c r="AF76" s="6"/>
      <c r="AG76" s="6"/>
      <c r="AH76" s="6"/>
      <c r="AI76" s="6"/>
      <c r="AJ76" s="6"/>
      <c r="AK76" s="6"/>
      <c r="AL76" s="6"/>
      <c r="AM76" s="6"/>
      <c r="AN76" s="6"/>
      <c r="AO76" s="6"/>
      <c r="AP76" s="6"/>
      <c r="AQ76" s="6"/>
      <c r="AR76" s="8"/>
    </row>
    <row r="77" spans="1:44" ht="13" customHeight="1" x14ac:dyDescent="0.35">
      <c r="A77" s="3" t="s">
        <v>378</v>
      </c>
      <c r="B77" s="175">
        <v>1</v>
      </c>
      <c r="C77" s="4">
        <v>75.317159166300598</v>
      </c>
      <c r="D77" s="177">
        <v>0.93930206973076602</v>
      </c>
      <c r="E77" s="4">
        <v>71.1002267998565</v>
      </c>
      <c r="F77" s="177">
        <v>1.10201646686568</v>
      </c>
      <c r="G77" s="4">
        <v>70.670657983666501</v>
      </c>
      <c r="H77" s="177">
        <v>1.2402151931888401</v>
      </c>
      <c r="I77" s="4">
        <v>72.284082952204898</v>
      </c>
      <c r="J77" s="177">
        <v>1.23955988459893</v>
      </c>
      <c r="K77" s="4">
        <v>71.486633233721705</v>
      </c>
      <c r="L77" s="177">
        <v>1.10827306172124</v>
      </c>
      <c r="M77" s="4">
        <v>75.397229285399106</v>
      </c>
      <c r="N77" s="177">
        <v>1.14164603898114</v>
      </c>
      <c r="O77" s="4">
        <v>67.718847847300395</v>
      </c>
      <c r="P77" s="177">
        <v>1.29571470312337</v>
      </c>
      <c r="Q77" s="4">
        <v>9.1327497240873505</v>
      </c>
      <c r="R77" s="177">
        <v>1.3946216661698101</v>
      </c>
      <c r="S77" s="4">
        <v>6.5058605367221203</v>
      </c>
      <c r="T77" s="177">
        <v>1.5836753183535299</v>
      </c>
      <c r="U77" s="4">
        <v>6.5760207477635202</v>
      </c>
      <c r="V77" s="177">
        <v>1.7306636292747599</v>
      </c>
      <c r="W77" s="4">
        <v>7.2648739826877602</v>
      </c>
      <c r="X77" s="177">
        <v>1.7297054322727501</v>
      </c>
      <c r="Y77" s="4">
        <v>8.5244683005180804</v>
      </c>
      <c r="Z77" s="177">
        <v>1.6155450384519801</v>
      </c>
      <c r="AA77" s="4">
        <v>13.5658220561434</v>
      </c>
      <c r="AB77" s="177">
        <v>1.6187680893393099</v>
      </c>
      <c r="AC77" s="4">
        <v>7.7978000743393601</v>
      </c>
      <c r="AD77" s="177">
        <v>1.7894796211336499</v>
      </c>
      <c r="AE77" s="6"/>
      <c r="AF77" s="6"/>
      <c r="AG77" s="6"/>
      <c r="AH77" s="6"/>
      <c r="AI77" s="6"/>
      <c r="AJ77" s="6"/>
      <c r="AK77" s="6"/>
      <c r="AL77" s="6"/>
      <c r="AM77" s="6"/>
      <c r="AN77" s="6"/>
      <c r="AO77" s="6"/>
      <c r="AP77" s="6"/>
      <c r="AQ77" s="6"/>
      <c r="AR77" s="8"/>
    </row>
    <row r="78" spans="1:44" ht="13" customHeight="1" x14ac:dyDescent="0.35">
      <c r="A78" s="3" t="s">
        <v>384</v>
      </c>
      <c r="B78" s="175">
        <v>1</v>
      </c>
      <c r="C78" s="4">
        <v>66.8910866082133</v>
      </c>
      <c r="D78" s="177">
        <v>1.2125514240761901</v>
      </c>
      <c r="E78" s="4">
        <v>76.282849061994199</v>
      </c>
      <c r="F78" s="177">
        <v>1.10378259613982</v>
      </c>
      <c r="G78" s="4">
        <v>75.419049707661003</v>
      </c>
      <c r="H78" s="177">
        <v>1.0152057408427499</v>
      </c>
      <c r="I78" s="4">
        <v>74.380530818757805</v>
      </c>
      <c r="J78" s="177">
        <v>1.0829560631789401</v>
      </c>
      <c r="K78" s="4">
        <v>68.661577652452905</v>
      </c>
      <c r="L78" s="177">
        <v>1.2880917584174501</v>
      </c>
      <c r="M78" s="4">
        <v>86.486804537615598</v>
      </c>
      <c r="N78" s="177">
        <v>0.96967288054417</v>
      </c>
      <c r="O78" s="4">
        <v>81.348980628784901</v>
      </c>
      <c r="P78" s="177">
        <v>0.99394579577762199</v>
      </c>
      <c r="Q78" s="4">
        <v>-5.03532387926938</v>
      </c>
      <c r="R78" s="177">
        <v>1.48587401170613</v>
      </c>
      <c r="S78" s="4">
        <v>-3.69363683089838</v>
      </c>
      <c r="T78" s="177">
        <v>1.43079698266588</v>
      </c>
      <c r="U78" s="4">
        <v>-2.0912686159251002</v>
      </c>
      <c r="V78" s="177">
        <v>1.3018987896746399</v>
      </c>
      <c r="W78" s="4">
        <v>-3.10157317679037</v>
      </c>
      <c r="X78" s="177">
        <v>1.50458947317359</v>
      </c>
      <c r="Y78" s="4">
        <v>-3.6149810322387301</v>
      </c>
      <c r="Z78" s="177">
        <v>1.7933382318775499</v>
      </c>
      <c r="AA78" s="4">
        <v>9.2690619857232406</v>
      </c>
      <c r="AB78" s="177">
        <v>1.3247603271547099</v>
      </c>
      <c r="AC78" s="4">
        <v>1.6837924312286501</v>
      </c>
      <c r="AD78" s="177">
        <v>1.35176275305974</v>
      </c>
      <c r="AE78" s="6"/>
      <c r="AF78" s="6"/>
      <c r="AG78" s="6"/>
      <c r="AH78" s="6"/>
      <c r="AI78" s="6"/>
      <c r="AJ78" s="6"/>
      <c r="AK78" s="6"/>
      <c r="AL78" s="6"/>
      <c r="AM78" s="6"/>
      <c r="AN78" s="6"/>
      <c r="AO78" s="6"/>
      <c r="AP78" s="6"/>
      <c r="AQ78" s="6"/>
      <c r="AR78" s="8"/>
    </row>
    <row r="79" spans="1:44" ht="13" customHeight="1" x14ac:dyDescent="0.35">
      <c r="A79" s="3" t="s">
        <v>389</v>
      </c>
      <c r="B79" s="175">
        <v>1</v>
      </c>
      <c r="C79" s="4">
        <v>89.388055054536807</v>
      </c>
      <c r="D79" s="177">
        <v>0.61678746030721499</v>
      </c>
      <c r="E79" s="4">
        <v>87.426275339735298</v>
      </c>
      <c r="F79" s="177">
        <v>0.73919235015637397</v>
      </c>
      <c r="G79" s="4">
        <v>88.3449493080618</v>
      </c>
      <c r="H79" s="177">
        <v>0.77862199068452798</v>
      </c>
      <c r="I79" s="4">
        <v>90.000715440284793</v>
      </c>
      <c r="J79" s="177">
        <v>0.76215058356214704</v>
      </c>
      <c r="K79" s="4">
        <v>87.3153658272619</v>
      </c>
      <c r="L79" s="177">
        <v>0.90250395933866201</v>
      </c>
      <c r="M79" s="4">
        <v>86.529573444883297</v>
      </c>
      <c r="N79" s="177">
        <v>0.88861118147723295</v>
      </c>
      <c r="O79" s="4">
        <v>87.461065719207497</v>
      </c>
      <c r="P79" s="177">
        <v>0.82726602470994504</v>
      </c>
      <c r="Q79" s="4">
        <v>0.66570516698163795</v>
      </c>
      <c r="R79" s="177">
        <v>0.89268412543492603</v>
      </c>
      <c r="S79" s="4">
        <v>1.42668771559691</v>
      </c>
      <c r="T79" s="177">
        <v>1.10696846508338</v>
      </c>
      <c r="U79" s="4">
        <v>4.0838129136053301</v>
      </c>
      <c r="V79" s="177">
        <v>1.15132210168023</v>
      </c>
      <c r="W79" s="4">
        <v>2.6808542787043002</v>
      </c>
      <c r="X79" s="177">
        <v>1.1560065690878001</v>
      </c>
      <c r="Y79" s="4">
        <v>2.09888696462068</v>
      </c>
      <c r="Z79" s="177">
        <v>1.2682381692254101</v>
      </c>
      <c r="AA79" s="4">
        <v>4.5130769992530997</v>
      </c>
      <c r="AB79" s="177">
        <v>1.22460419145906</v>
      </c>
      <c r="AC79" s="4">
        <v>2.2246740549670401</v>
      </c>
      <c r="AD79" s="177">
        <v>1.1281755280767001</v>
      </c>
      <c r="AE79" s="6"/>
      <c r="AF79" s="6"/>
      <c r="AG79" s="6"/>
      <c r="AH79" s="6"/>
      <c r="AI79" s="6"/>
      <c r="AJ79" s="6"/>
      <c r="AK79" s="6"/>
      <c r="AL79" s="6"/>
      <c r="AM79" s="6"/>
      <c r="AN79" s="6"/>
      <c r="AO79" s="6"/>
      <c r="AP79" s="6"/>
      <c r="AQ79" s="6"/>
      <c r="AR79" s="8"/>
    </row>
    <row r="80" spans="1:44" ht="13" customHeight="1" x14ac:dyDescent="0.35">
      <c r="A80" s="3" t="s">
        <v>394</v>
      </c>
      <c r="B80" s="175">
        <v>1</v>
      </c>
      <c r="C80" s="4">
        <v>54.546936367352401</v>
      </c>
      <c r="D80" s="177">
        <v>0.78165777633787703</v>
      </c>
      <c r="E80" s="4">
        <v>53.611219289287803</v>
      </c>
      <c r="F80" s="177">
        <v>1.1640167215608199</v>
      </c>
      <c r="G80" s="4">
        <v>56.816534968360102</v>
      </c>
      <c r="H80" s="177">
        <v>1.1586123020496599</v>
      </c>
      <c r="I80" s="4">
        <v>56.601849348701897</v>
      </c>
      <c r="J80" s="177">
        <v>1.1389928549033099</v>
      </c>
      <c r="K80" s="4">
        <v>51.503279062104603</v>
      </c>
      <c r="L80" s="177">
        <v>1.2400188630895099</v>
      </c>
      <c r="M80" s="4">
        <v>72.010595613230095</v>
      </c>
      <c r="N80" s="177">
        <v>1.2433866314301001</v>
      </c>
      <c r="O80" s="4">
        <v>70.000009986505603</v>
      </c>
      <c r="P80" s="177">
        <v>1.23479908139864</v>
      </c>
      <c r="Q80" s="4">
        <v>-0.350824625783204</v>
      </c>
      <c r="R80" s="177">
        <v>1.3041802884178899</v>
      </c>
      <c r="S80" s="4">
        <v>-4.2097909792552102</v>
      </c>
      <c r="T80" s="177">
        <v>1.75434881261025</v>
      </c>
      <c r="U80" s="4">
        <v>-1.91460320739733</v>
      </c>
      <c r="V80" s="177">
        <v>1.6491067830136601</v>
      </c>
      <c r="W80" s="4">
        <v>-1.2854083883718299</v>
      </c>
      <c r="X80" s="177">
        <v>1.66628245603676</v>
      </c>
      <c r="Y80" s="4">
        <v>-1.8541684978235</v>
      </c>
      <c r="Z80" s="177">
        <v>1.7842330383779801</v>
      </c>
      <c r="AA80" s="4">
        <v>9.7539512479031004E-2</v>
      </c>
      <c r="AB80" s="177">
        <v>1.6606186889771499</v>
      </c>
      <c r="AC80" s="4">
        <v>0.56915047910452199</v>
      </c>
      <c r="AD80" s="177">
        <v>1.6748608807651</v>
      </c>
      <c r="AE80" s="6"/>
      <c r="AF80" s="6"/>
      <c r="AG80" s="6"/>
      <c r="AH80" s="6"/>
      <c r="AI80" s="6"/>
      <c r="AJ80" s="6"/>
      <c r="AK80" s="6"/>
      <c r="AL80" s="6"/>
      <c r="AM80" s="6"/>
      <c r="AN80" s="6"/>
      <c r="AO80" s="6"/>
      <c r="AP80" s="6"/>
      <c r="AQ80" s="6"/>
      <c r="AR80" s="8"/>
    </row>
    <row r="81" spans="1:44" ht="13" customHeight="1" x14ac:dyDescent="0.35">
      <c r="A81" s="3" t="s">
        <v>396</v>
      </c>
      <c r="B81" s="175">
        <v>1</v>
      </c>
      <c r="C81" s="4">
        <v>71.769991558791702</v>
      </c>
      <c r="D81" s="177">
        <v>1.20750638670419</v>
      </c>
      <c r="E81" s="4">
        <v>75.316513472636302</v>
      </c>
      <c r="F81" s="177">
        <v>0.933189584198582</v>
      </c>
      <c r="G81" s="4">
        <v>73.220781356713701</v>
      </c>
      <c r="H81" s="177">
        <v>0.87199239761992198</v>
      </c>
      <c r="I81" s="4">
        <v>72.957550550117006</v>
      </c>
      <c r="J81" s="177">
        <v>1.1067688437863901</v>
      </c>
      <c r="K81" s="4">
        <v>66.442936353769099</v>
      </c>
      <c r="L81" s="177">
        <v>1.09210069627525</v>
      </c>
      <c r="M81" s="4">
        <v>74.132218812102295</v>
      </c>
      <c r="N81" s="177">
        <v>0.85576338542418395</v>
      </c>
      <c r="O81" s="4">
        <v>73.685140730306301</v>
      </c>
      <c r="P81" s="177">
        <v>0.95557985142703705</v>
      </c>
      <c r="Q81" s="4">
        <v>-2.35729490487289</v>
      </c>
      <c r="R81" s="177">
        <v>1.4291309799127101</v>
      </c>
      <c r="S81" s="4">
        <v>-5.3364400637630904</v>
      </c>
      <c r="T81" s="177">
        <v>1.2056471623932099</v>
      </c>
      <c r="U81" s="4">
        <v>-4.1291844227876204</v>
      </c>
      <c r="V81" s="177">
        <v>1.26287375474301</v>
      </c>
      <c r="W81" s="4">
        <v>-3.9105238399995401</v>
      </c>
      <c r="X81" s="177">
        <v>1.4071436620453399</v>
      </c>
      <c r="Y81" s="4">
        <v>-6.6142146528341899</v>
      </c>
      <c r="Z81" s="177">
        <v>1.4238291083232599</v>
      </c>
      <c r="AA81" s="4">
        <v>-0.97624578156484199</v>
      </c>
      <c r="AB81" s="177">
        <v>1.08997992989795</v>
      </c>
      <c r="AC81" s="4">
        <v>-2.50116358138165</v>
      </c>
      <c r="AD81" s="177">
        <v>1.2189526618979301</v>
      </c>
      <c r="AE81" s="6"/>
      <c r="AF81" s="6"/>
      <c r="AG81" s="6"/>
      <c r="AH81" s="6"/>
      <c r="AI81" s="6"/>
      <c r="AJ81" s="6"/>
      <c r="AK81" s="6"/>
      <c r="AL81" s="6"/>
      <c r="AM81" s="6"/>
      <c r="AN81" s="6"/>
      <c r="AO81" s="6"/>
      <c r="AP81" s="6"/>
      <c r="AQ81" s="6"/>
      <c r="AR81" s="8"/>
    </row>
    <row r="82" spans="1:44" ht="13" customHeight="1" x14ac:dyDescent="0.35">
      <c r="A82" s="3" t="s">
        <v>398</v>
      </c>
      <c r="B82" s="175">
        <v>1</v>
      </c>
      <c r="C82" s="4">
        <v>92.640421024860601</v>
      </c>
      <c r="D82" s="177">
        <v>0.51466850457582602</v>
      </c>
      <c r="E82" s="4">
        <v>87.286410378228794</v>
      </c>
      <c r="F82" s="177">
        <v>0.72292626148777395</v>
      </c>
      <c r="G82" s="4">
        <v>89.548497752841598</v>
      </c>
      <c r="H82" s="177">
        <v>0.71394763796743799</v>
      </c>
      <c r="I82" s="4">
        <v>87.582684778296297</v>
      </c>
      <c r="J82" s="177">
        <v>0.79571568947732296</v>
      </c>
      <c r="K82" s="4">
        <v>81.220001838832403</v>
      </c>
      <c r="L82" s="177">
        <v>0.85303489525308396</v>
      </c>
      <c r="M82" s="4">
        <v>82.453509243622094</v>
      </c>
      <c r="N82" s="177">
        <v>0.96504036562481099</v>
      </c>
      <c r="O82" s="4">
        <v>80.436757576189194</v>
      </c>
      <c r="P82" s="177">
        <v>0.89513967624965995</v>
      </c>
      <c r="Q82" s="4">
        <v>6.5357821660821296</v>
      </c>
      <c r="R82" s="177">
        <v>0.79603947765140604</v>
      </c>
      <c r="S82" s="4">
        <v>6.2975062687573304</v>
      </c>
      <c r="T82" s="177">
        <v>1.18136077988177</v>
      </c>
      <c r="U82" s="4">
        <v>8.4242946685902496</v>
      </c>
      <c r="V82" s="177">
        <v>1.1592344379254</v>
      </c>
      <c r="W82" s="4">
        <v>6.9360268017058404</v>
      </c>
      <c r="X82" s="177">
        <v>1.21893866940544</v>
      </c>
      <c r="Y82" s="4">
        <v>7.3800080355025699</v>
      </c>
      <c r="Z82" s="177">
        <v>1.3802707286689899</v>
      </c>
      <c r="AA82" s="4">
        <v>6.92840797055376</v>
      </c>
      <c r="AB82" s="177">
        <v>1.3600918563101101</v>
      </c>
      <c r="AC82" s="4">
        <v>6.2257149874433004</v>
      </c>
      <c r="AD82" s="177">
        <v>1.3306762103130301</v>
      </c>
      <c r="AE82" s="6"/>
      <c r="AF82" s="6"/>
      <c r="AG82" s="6"/>
      <c r="AH82" s="6"/>
      <c r="AI82" s="6"/>
      <c r="AJ82" s="6"/>
      <c r="AK82" s="6"/>
      <c r="AL82" s="6"/>
      <c r="AM82" s="6"/>
      <c r="AN82" s="6"/>
      <c r="AO82" s="6"/>
      <c r="AP82" s="6"/>
      <c r="AQ82" s="6"/>
      <c r="AR82" s="8"/>
    </row>
    <row r="83" spans="1:44" ht="13" customHeight="1" x14ac:dyDescent="0.35">
      <c r="A83" s="3" t="s">
        <v>399</v>
      </c>
      <c r="B83" s="175">
        <v>1</v>
      </c>
      <c r="C83" s="4">
        <v>89.090305342444395</v>
      </c>
      <c r="D83" s="177">
        <v>0.73263531039515395</v>
      </c>
      <c r="E83" s="4">
        <v>90.113395138721998</v>
      </c>
      <c r="F83" s="177">
        <v>0.83339356262772901</v>
      </c>
      <c r="G83" s="4">
        <v>90.275609276655203</v>
      </c>
      <c r="H83" s="177">
        <v>0.75480394757817504</v>
      </c>
      <c r="I83" s="4">
        <v>89.429469398060505</v>
      </c>
      <c r="J83" s="177">
        <v>0.91652330318770203</v>
      </c>
      <c r="K83" s="4">
        <v>87.573586252608195</v>
      </c>
      <c r="L83" s="177">
        <v>0.940526513578121</v>
      </c>
      <c r="M83" s="4">
        <v>87.587025446384402</v>
      </c>
      <c r="N83" s="177">
        <v>1.0851634259537399</v>
      </c>
      <c r="O83" s="4">
        <v>84.903850650014306</v>
      </c>
      <c r="P83" s="177">
        <v>0.98203970510073602</v>
      </c>
      <c r="Q83" s="4">
        <v>-1.2089496045866199</v>
      </c>
      <c r="R83" s="177">
        <v>1.0739631649331101</v>
      </c>
      <c r="S83" s="4">
        <v>-1.99573137957364</v>
      </c>
      <c r="T83" s="177">
        <v>1.2263748343290199</v>
      </c>
      <c r="U83" s="4">
        <v>-1.7199173435041499</v>
      </c>
      <c r="V83" s="177">
        <v>1.2333745901428701</v>
      </c>
      <c r="W83" s="4">
        <v>-2.6405635856182399</v>
      </c>
      <c r="X83" s="177">
        <v>1.26794192579804</v>
      </c>
      <c r="Y83" s="4">
        <v>-1.9373216693459301</v>
      </c>
      <c r="Z83" s="177">
        <v>1.4749852313170699</v>
      </c>
      <c r="AA83" s="4">
        <v>-2.6612016733520201</v>
      </c>
      <c r="AB83" s="177">
        <v>1.3214650961341901</v>
      </c>
      <c r="AC83" s="4">
        <v>-1.2596212755431699</v>
      </c>
      <c r="AD83" s="177">
        <v>1.6346283255646701</v>
      </c>
      <c r="AE83" s="6"/>
      <c r="AF83" s="6"/>
      <c r="AG83" s="6"/>
      <c r="AH83" s="6"/>
      <c r="AI83" s="6"/>
      <c r="AJ83" s="6"/>
      <c r="AK83" s="6"/>
      <c r="AL83" s="6"/>
      <c r="AM83" s="6"/>
      <c r="AN83" s="6"/>
      <c r="AO83" s="6"/>
      <c r="AP83" s="6"/>
      <c r="AQ83" s="6"/>
      <c r="AR83" s="8"/>
    </row>
    <row r="84" spans="1:44" ht="13" customHeight="1" x14ac:dyDescent="0.35">
      <c r="A84" s="191" t="s">
        <v>410</v>
      </c>
      <c r="B84" s="176">
        <v>1</v>
      </c>
      <c r="C84" s="35">
        <v>67.542528640461498</v>
      </c>
      <c r="D84" s="181">
        <v>0.288977693435229</v>
      </c>
      <c r="E84" s="35">
        <v>70.287945244654395</v>
      </c>
      <c r="F84" s="181">
        <v>0.324733985171549</v>
      </c>
      <c r="G84" s="35">
        <v>69.871151582737298</v>
      </c>
      <c r="H84" s="181">
        <v>0.32896694657040598</v>
      </c>
      <c r="I84" s="35">
        <v>68.815237403594296</v>
      </c>
      <c r="J84" s="181">
        <v>0.34379220689321299</v>
      </c>
      <c r="K84" s="35">
        <v>64.978315813318403</v>
      </c>
      <c r="L84" s="181">
        <v>0.35043668323296501</v>
      </c>
      <c r="M84" s="35">
        <v>73.785903958858199</v>
      </c>
      <c r="N84" s="181">
        <v>0.33525935031545001</v>
      </c>
      <c r="O84" s="35">
        <v>70.544779010606604</v>
      </c>
      <c r="P84" s="181">
        <v>0.33865721386667302</v>
      </c>
      <c r="Q84" s="35">
        <v>-3.7578797582391399</v>
      </c>
      <c r="R84" s="181">
        <v>0.386399373051318</v>
      </c>
      <c r="S84" s="35">
        <v>-5.5047520003752703</v>
      </c>
      <c r="T84" s="181">
        <v>0.44254184052465501</v>
      </c>
      <c r="U84" s="35">
        <v>-3.2684692999599099</v>
      </c>
      <c r="V84" s="181">
        <v>0.44428237960233202</v>
      </c>
      <c r="W84" s="35">
        <v>-3.8151496249334702</v>
      </c>
      <c r="X84" s="181">
        <v>0.46299462461857599</v>
      </c>
      <c r="Y84" s="35">
        <v>-4.4853806541027996</v>
      </c>
      <c r="Z84" s="181">
        <v>0.47783184350225999</v>
      </c>
      <c r="AA84" s="35">
        <v>0.409859383582099</v>
      </c>
      <c r="AB84" s="181">
        <v>0.453882961165055</v>
      </c>
      <c r="AC84" s="35">
        <v>-1.9089513594630401</v>
      </c>
      <c r="AD84" s="181">
        <v>0.44887651675684198</v>
      </c>
      <c r="AE84" s="6"/>
      <c r="AF84" s="6"/>
      <c r="AG84" s="6"/>
      <c r="AH84" s="6"/>
      <c r="AI84" s="6"/>
      <c r="AJ84" s="6"/>
      <c r="AK84" s="6"/>
      <c r="AL84" s="6"/>
      <c r="AM84" s="6"/>
      <c r="AN84" s="6"/>
      <c r="AO84" s="6"/>
      <c r="AP84" s="6"/>
      <c r="AQ84" s="6"/>
      <c r="AR84" s="8"/>
    </row>
    <row r="85" spans="1:44" ht="13" customHeight="1" x14ac:dyDescent="0.35">
      <c r="A85" s="3" t="s">
        <v>198</v>
      </c>
      <c r="B85" s="175">
        <v>1</v>
      </c>
      <c r="C85" s="4">
        <v>66.370540975499907</v>
      </c>
      <c r="D85" s="177">
        <v>1.0160169687196099</v>
      </c>
      <c r="E85" s="4">
        <v>72.316983487855396</v>
      </c>
      <c r="F85" s="177">
        <v>1.20333381476993</v>
      </c>
      <c r="G85" s="4">
        <v>69.124749659815393</v>
      </c>
      <c r="H85" s="177">
        <v>1.25422141479488</v>
      </c>
      <c r="I85" s="4">
        <v>68.010906601993995</v>
      </c>
      <c r="J85" s="177">
        <v>1.24534226859186</v>
      </c>
      <c r="K85" s="4">
        <v>60.263512860741201</v>
      </c>
      <c r="L85" s="177">
        <v>1.17336522882003</v>
      </c>
      <c r="M85" s="4">
        <v>63.684753632936697</v>
      </c>
      <c r="N85" s="177">
        <v>1.4759961017471901</v>
      </c>
      <c r="O85" s="4">
        <v>67.375286494684005</v>
      </c>
      <c r="P85" s="177">
        <v>1.4213937993849799</v>
      </c>
      <c r="Q85" s="4">
        <v>-10.355152747763301</v>
      </c>
      <c r="R85" s="177">
        <v>1.44213069964096</v>
      </c>
      <c r="S85" s="4">
        <v>-10.3406313805416</v>
      </c>
      <c r="T85" s="177">
        <v>1.6144942745700801</v>
      </c>
      <c r="U85" s="4">
        <v>-7.47398928199617</v>
      </c>
      <c r="V85" s="177">
        <v>1.7130336683034999</v>
      </c>
      <c r="W85" s="4">
        <v>-9.1103926988220696</v>
      </c>
      <c r="X85" s="177">
        <v>1.8533246844756901</v>
      </c>
      <c r="Y85" s="4">
        <v>-12.7598609339971</v>
      </c>
      <c r="Z85" s="177">
        <v>1.7012628884897201</v>
      </c>
      <c r="AA85" s="4">
        <v>-6.7722264554011096</v>
      </c>
      <c r="AB85" s="177">
        <v>2.0326109809042201</v>
      </c>
      <c r="AC85" s="4">
        <v>-5.3395721752710896</v>
      </c>
      <c r="AD85" s="177">
        <v>2.0189877138219399</v>
      </c>
      <c r="AE85" s="6"/>
      <c r="AF85" s="6"/>
      <c r="AG85" s="6"/>
      <c r="AH85" s="6"/>
      <c r="AI85" s="6"/>
      <c r="AJ85" s="6"/>
      <c r="AK85" s="6"/>
      <c r="AL85" s="6"/>
      <c r="AM85" s="6"/>
      <c r="AN85" s="6"/>
      <c r="AO85" s="6"/>
      <c r="AP85" s="6"/>
      <c r="AQ85" s="6"/>
      <c r="AR85" s="8"/>
    </row>
    <row r="86" spans="1:44" ht="13" customHeight="1" x14ac:dyDescent="0.35">
      <c r="A86" s="3" t="s">
        <v>407</v>
      </c>
      <c r="B86" s="175">
        <v>1</v>
      </c>
      <c r="C86" s="4">
        <v>71.929166758621307</v>
      </c>
      <c r="D86" s="177">
        <v>1.3873623131927699</v>
      </c>
      <c r="E86" s="4">
        <v>79.779373318618099</v>
      </c>
      <c r="F86" s="177">
        <v>1.6362895427000099</v>
      </c>
      <c r="G86" s="4">
        <v>75.108711187004005</v>
      </c>
      <c r="H86" s="177">
        <v>1.58424093446771</v>
      </c>
      <c r="I86" s="4">
        <v>74.430215651421406</v>
      </c>
      <c r="J86" s="177">
        <v>1.5553000043671401</v>
      </c>
      <c r="K86" s="4">
        <v>64.611074607855301</v>
      </c>
      <c r="L86" s="177">
        <v>1.91889330891143</v>
      </c>
      <c r="M86" s="4">
        <v>74.759745273022403</v>
      </c>
      <c r="N86" s="177">
        <v>1.8805570961012601</v>
      </c>
      <c r="O86" s="4">
        <v>67.027867496669401</v>
      </c>
      <c r="P86" s="177">
        <v>1.7376844501311699</v>
      </c>
      <c r="Q86" s="4">
        <v>11.5235277120291</v>
      </c>
      <c r="R86" s="177">
        <v>2.4718276443151899</v>
      </c>
      <c r="S86" s="4">
        <v>-1.8803427033073901</v>
      </c>
      <c r="T86" s="177">
        <v>2.39975110664763</v>
      </c>
      <c r="U86" s="4">
        <v>-1.82502530566293</v>
      </c>
      <c r="V86" s="177">
        <v>2.3792281205110002</v>
      </c>
      <c r="W86" s="4">
        <v>3.3031385541031102</v>
      </c>
      <c r="X86" s="177">
        <v>2.5143872744449398</v>
      </c>
      <c r="Y86" s="4">
        <v>-2.6476096983845401</v>
      </c>
      <c r="Z86" s="177">
        <v>2.7228768948509599</v>
      </c>
      <c r="AA86" s="4">
        <v>6.37945488094394</v>
      </c>
      <c r="AB86" s="177">
        <v>2.8684166597055798</v>
      </c>
      <c r="AC86" s="4">
        <v>-4.9929488905997204</v>
      </c>
      <c r="AD86" s="177">
        <v>2.2262001921475401</v>
      </c>
      <c r="AE86" s="6"/>
      <c r="AF86" s="6"/>
      <c r="AG86" s="6"/>
      <c r="AH86" s="6"/>
      <c r="AI86" s="6"/>
      <c r="AJ86" s="6"/>
      <c r="AK86" s="6"/>
      <c r="AL86" s="6"/>
      <c r="AM86" s="6"/>
      <c r="AN86" s="6"/>
      <c r="AO86" s="6"/>
      <c r="AP86" s="6"/>
      <c r="AQ86" s="6"/>
      <c r="AR86" s="8"/>
    </row>
    <row r="87" spans="1:44" ht="13" customHeight="1" x14ac:dyDescent="0.35">
      <c r="A87" s="103" t="s">
        <v>408</v>
      </c>
      <c r="B87" s="184">
        <v>1</v>
      </c>
      <c r="C87" s="109">
        <v>61.027022614782297</v>
      </c>
      <c r="D87" s="183">
        <v>1.4985240336383201</v>
      </c>
      <c r="E87" s="109">
        <v>62.149551760235198</v>
      </c>
      <c r="F87" s="183">
        <v>2.12243802990848</v>
      </c>
      <c r="G87" s="109">
        <v>61.335664187050298</v>
      </c>
      <c r="H87" s="183">
        <v>2.0829223309559999</v>
      </c>
      <c r="I87" s="109">
        <v>61.658422338923401</v>
      </c>
      <c r="J87" s="183">
        <v>2.2765022181650401</v>
      </c>
      <c r="K87" s="109">
        <v>52.444593064887599</v>
      </c>
      <c r="L87" s="183">
        <v>2.4565933871698702</v>
      </c>
      <c r="M87" s="109">
        <v>64.850693734252005</v>
      </c>
      <c r="N87" s="183">
        <v>1.9046326756835501</v>
      </c>
      <c r="O87" s="109">
        <v>69.306182873828305</v>
      </c>
      <c r="P87" s="183">
        <v>2.1727720498177598</v>
      </c>
      <c r="Q87" s="109">
        <v>-14.6302474471106</v>
      </c>
      <c r="R87" s="183">
        <v>2.23852284568185</v>
      </c>
      <c r="S87" s="109">
        <v>-13.832737681005399</v>
      </c>
      <c r="T87" s="183">
        <v>2.8005530538764898</v>
      </c>
      <c r="U87" s="109">
        <v>-10.955845740145399</v>
      </c>
      <c r="V87" s="183">
        <v>2.7395738308796802</v>
      </c>
      <c r="W87" s="109">
        <v>-13.8629637616419</v>
      </c>
      <c r="X87" s="183">
        <v>2.8711283100698402</v>
      </c>
      <c r="Y87" s="109">
        <v>-12.2590663896063</v>
      </c>
      <c r="Z87" s="183">
        <v>3.1036513754234298</v>
      </c>
      <c r="AA87" s="109">
        <v>-6.5684358646490599</v>
      </c>
      <c r="AB87" s="183">
        <v>2.79236601477173</v>
      </c>
      <c r="AC87" s="109">
        <v>-6.5741886610682903</v>
      </c>
      <c r="AD87" s="183">
        <v>2.7568704470918899</v>
      </c>
      <c r="AE87" s="9"/>
      <c r="AF87" s="9"/>
      <c r="AG87" s="9"/>
      <c r="AH87" s="9"/>
      <c r="AI87" s="9"/>
      <c r="AJ87" s="9"/>
      <c r="AK87" s="9"/>
      <c r="AL87" s="9"/>
      <c r="AM87" s="9"/>
      <c r="AN87" s="9"/>
      <c r="AO87" s="9"/>
      <c r="AP87" s="9"/>
      <c r="AQ87" s="9"/>
      <c r="AR87" s="10"/>
    </row>
    <row r="88" spans="1:44" ht="13" customHeight="1" x14ac:dyDescent="0.35">
      <c r="A88" s="3"/>
      <c r="B88" s="111"/>
      <c r="C88" s="4" t="s">
        <v>2646</v>
      </c>
      <c r="D88" s="177" t="s">
        <v>2647</v>
      </c>
      <c r="E88" s="4" t="s">
        <v>2690</v>
      </c>
      <c r="F88" s="177" t="s">
        <v>2691</v>
      </c>
      <c r="G88" s="4" t="s">
        <v>2692</v>
      </c>
      <c r="H88" s="177" t="s">
        <v>2693</v>
      </c>
      <c r="I88" s="4" t="s">
        <v>2694</v>
      </c>
      <c r="J88" s="177" t="s">
        <v>2695</v>
      </c>
      <c r="K88" s="4" t="s">
        <v>2696</v>
      </c>
      <c r="L88" s="177" t="s">
        <v>2697</v>
      </c>
      <c r="M88" s="4" t="s">
        <v>2698</v>
      </c>
      <c r="N88" s="177" t="s">
        <v>2699</v>
      </c>
      <c r="O88" s="4" t="s">
        <v>2700</v>
      </c>
      <c r="P88" s="177" t="s">
        <v>2701</v>
      </c>
      <c r="Q88" s="6" t="s">
        <v>2686</v>
      </c>
      <c r="R88" s="6" t="s">
        <v>2687</v>
      </c>
      <c r="S88" s="6" t="s">
        <v>2702</v>
      </c>
      <c r="T88" s="6" t="s">
        <v>2703</v>
      </c>
      <c r="U88" s="6" t="s">
        <v>2704</v>
      </c>
      <c r="V88" s="6" t="s">
        <v>2705</v>
      </c>
      <c r="W88" s="6" t="s">
        <v>2706</v>
      </c>
      <c r="X88" s="6" t="s">
        <v>2707</v>
      </c>
      <c r="Y88" s="6" t="s">
        <v>2708</v>
      </c>
      <c r="Z88" s="6" t="s">
        <v>2709</v>
      </c>
      <c r="AA88" s="6" t="s">
        <v>2710</v>
      </c>
      <c r="AB88" s="6" t="s">
        <v>2711</v>
      </c>
      <c r="AC88" s="6" t="s">
        <v>2712</v>
      </c>
      <c r="AD88" s="6" t="s">
        <v>2713</v>
      </c>
      <c r="AE88" s="4" t="s">
        <v>2688</v>
      </c>
      <c r="AF88" s="177" t="s">
        <v>2689</v>
      </c>
      <c r="AG88" s="4" t="s">
        <v>2714</v>
      </c>
      <c r="AH88" s="177" t="s">
        <v>2715</v>
      </c>
      <c r="AI88" s="4" t="s">
        <v>2716</v>
      </c>
      <c r="AJ88" s="177" t="s">
        <v>2717</v>
      </c>
      <c r="AK88" s="4" t="s">
        <v>2718</v>
      </c>
      <c r="AL88" s="177" t="s">
        <v>2719</v>
      </c>
      <c r="AM88" s="4" t="s">
        <v>2720</v>
      </c>
      <c r="AN88" s="177" t="s">
        <v>2721</v>
      </c>
      <c r="AO88" s="4" t="s">
        <v>2722</v>
      </c>
      <c r="AP88" s="177" t="s">
        <v>2723</v>
      </c>
      <c r="AQ88" s="4" t="s">
        <v>2724</v>
      </c>
      <c r="AR88" s="196" t="s">
        <v>2725</v>
      </c>
    </row>
    <row r="89" spans="1:44" ht="13" customHeight="1" x14ac:dyDescent="0.35">
      <c r="A89" s="3" t="s">
        <v>365</v>
      </c>
      <c r="B89" s="111">
        <v>3</v>
      </c>
      <c r="C89" s="4">
        <v>68.242426621597801</v>
      </c>
      <c r="D89" s="177">
        <v>0.77263353012998204</v>
      </c>
      <c r="E89" s="4">
        <v>71.929986471774498</v>
      </c>
      <c r="F89" s="177">
        <v>1.00519632112179</v>
      </c>
      <c r="G89" s="4">
        <v>65.310800848003197</v>
      </c>
      <c r="H89" s="177">
        <v>1.08652251895982</v>
      </c>
      <c r="I89" s="4">
        <v>65.432672757001896</v>
      </c>
      <c r="J89" s="177">
        <v>1.0732684826391601</v>
      </c>
      <c r="K89" s="4">
        <v>68.226329475595605</v>
      </c>
      <c r="L89" s="177">
        <v>1.06355627552454</v>
      </c>
      <c r="M89" s="4">
        <v>74.283965670683202</v>
      </c>
      <c r="N89" s="177">
        <v>0.97862430141821199</v>
      </c>
      <c r="O89" s="4">
        <v>74.310971825072599</v>
      </c>
      <c r="P89" s="177">
        <v>1.0359431277112501</v>
      </c>
      <c r="Q89" s="6"/>
      <c r="R89" s="6"/>
      <c r="S89" s="6"/>
      <c r="T89" s="6"/>
      <c r="U89" s="6"/>
      <c r="V89" s="6"/>
      <c r="W89" s="6"/>
      <c r="X89" s="6"/>
      <c r="Y89" s="6"/>
      <c r="Z89" s="6"/>
      <c r="AA89" s="6"/>
      <c r="AB89" s="6"/>
      <c r="AC89" s="6"/>
      <c r="AD89" s="6"/>
      <c r="AE89" s="4">
        <v>3.20938175672367</v>
      </c>
      <c r="AF89" s="177">
        <v>1.36664437122093</v>
      </c>
      <c r="AG89" s="4">
        <v>1.66462702182204</v>
      </c>
      <c r="AH89" s="177">
        <v>1.7738267064936299</v>
      </c>
      <c r="AI89" s="4">
        <v>-1.49902856070581</v>
      </c>
      <c r="AJ89" s="177">
        <v>1.65610833088166</v>
      </c>
      <c r="AK89" s="4">
        <v>-0.67645812568173402</v>
      </c>
      <c r="AL89" s="177">
        <v>1.78952421250242</v>
      </c>
      <c r="AM89" s="4">
        <v>8.6789647877964199E-2</v>
      </c>
      <c r="AN89" s="177">
        <v>1.6177441799719501</v>
      </c>
      <c r="AO89" s="4">
        <v>-4.1030140675054003</v>
      </c>
      <c r="AP89" s="177">
        <v>1.5328616610267201</v>
      </c>
      <c r="AQ89" s="4">
        <v>1.8673623140061699</v>
      </c>
      <c r="AR89" s="196">
        <v>1.7127953447694999</v>
      </c>
    </row>
    <row r="90" spans="1:44" ht="13" customHeight="1" x14ac:dyDescent="0.35">
      <c r="A90" s="3" t="s">
        <v>368</v>
      </c>
      <c r="B90" s="111">
        <v>3</v>
      </c>
      <c r="C90" s="4">
        <v>82.570451249432594</v>
      </c>
      <c r="D90" s="177">
        <v>0.88486749826033095</v>
      </c>
      <c r="E90" s="4">
        <v>86.4964044441694</v>
      </c>
      <c r="F90" s="177">
        <v>1.3239297416491</v>
      </c>
      <c r="G90" s="4">
        <v>83.991092860210301</v>
      </c>
      <c r="H90" s="177">
        <v>1.10240472796969</v>
      </c>
      <c r="I90" s="4">
        <v>84.919602716613696</v>
      </c>
      <c r="J90" s="177">
        <v>1.05449066898171</v>
      </c>
      <c r="K90" s="4">
        <v>84.909798382293204</v>
      </c>
      <c r="L90" s="177">
        <v>1.1456275998313099</v>
      </c>
      <c r="M90" s="4">
        <v>78.831806071347998</v>
      </c>
      <c r="N90" s="177">
        <v>1.2527048476810601</v>
      </c>
      <c r="O90" s="4">
        <v>81.108136316746496</v>
      </c>
      <c r="P90" s="177">
        <v>1.1392744328655799</v>
      </c>
      <c r="Q90" s="6"/>
      <c r="R90" s="6"/>
      <c r="S90" s="6"/>
      <c r="T90" s="6"/>
      <c r="U90" s="6"/>
      <c r="V90" s="6"/>
      <c r="W90" s="6"/>
      <c r="X90" s="6"/>
      <c r="Y90" s="6"/>
      <c r="Z90" s="6"/>
      <c r="AA90" s="6"/>
      <c r="AB90" s="6"/>
      <c r="AC90" s="6"/>
      <c r="AD90" s="6"/>
      <c r="AE90" s="4">
        <v>-2.5537375592920699</v>
      </c>
      <c r="AF90" s="177">
        <v>1.38223274843487</v>
      </c>
      <c r="AG90" s="4">
        <v>-0.76789926332098402</v>
      </c>
      <c r="AH90" s="177">
        <v>1.69375611849953</v>
      </c>
      <c r="AI90" s="4">
        <v>0.516948269199347</v>
      </c>
      <c r="AJ90" s="177">
        <v>1.5738562965478</v>
      </c>
      <c r="AK90" s="4">
        <v>-0.23389498137176201</v>
      </c>
      <c r="AL90" s="177">
        <v>1.6128583588768</v>
      </c>
      <c r="AM90" s="4">
        <v>0.172636103651087</v>
      </c>
      <c r="AN90" s="177">
        <v>1.7147875417706</v>
      </c>
      <c r="AO90" s="4">
        <v>-5.4501155747895202</v>
      </c>
      <c r="AP90" s="177">
        <v>1.56547528650354</v>
      </c>
      <c r="AQ90" s="4">
        <v>4.4236087125099699</v>
      </c>
      <c r="AR90" s="196">
        <v>1.6566070437190199</v>
      </c>
    </row>
    <row r="91" spans="1:44" ht="13" customHeight="1" x14ac:dyDescent="0.35">
      <c r="A91" s="3" t="s">
        <v>68</v>
      </c>
      <c r="B91" s="111">
        <v>3</v>
      </c>
      <c r="C91" s="4">
        <v>71.877071933460101</v>
      </c>
      <c r="D91" s="177">
        <v>1.1978316103175499</v>
      </c>
      <c r="E91" s="4">
        <v>78.6544152003287</v>
      </c>
      <c r="F91" s="177">
        <v>1.0667940720917399</v>
      </c>
      <c r="G91" s="4">
        <v>74.763615627055401</v>
      </c>
      <c r="H91" s="177">
        <v>1.0995704352320399</v>
      </c>
      <c r="I91" s="4">
        <v>73.357017033070093</v>
      </c>
      <c r="J91" s="177">
        <v>1.1956897156183099</v>
      </c>
      <c r="K91" s="4">
        <v>69.342131804759504</v>
      </c>
      <c r="L91" s="177">
        <v>1.2247620226956699</v>
      </c>
      <c r="M91" s="4">
        <v>67.314431431621301</v>
      </c>
      <c r="N91" s="177">
        <v>1.05320922239446</v>
      </c>
      <c r="O91" s="4">
        <v>75.079390760480905</v>
      </c>
      <c r="P91" s="177">
        <v>1.2192333040702601</v>
      </c>
      <c r="Q91" s="6"/>
      <c r="R91" s="6"/>
      <c r="S91" s="6"/>
      <c r="T91" s="6"/>
      <c r="U91" s="6"/>
      <c r="V91" s="6"/>
      <c r="W91" s="6"/>
      <c r="X91" s="6"/>
      <c r="Y91" s="6"/>
      <c r="Z91" s="6"/>
      <c r="AA91" s="6"/>
      <c r="AB91" s="6"/>
      <c r="AC91" s="6"/>
      <c r="AD91" s="6"/>
      <c r="AE91" s="4">
        <v>-4.84862178980298</v>
      </c>
      <c r="AF91" s="177">
        <v>1.5755161188628599</v>
      </c>
      <c r="AG91" s="4">
        <v>-4.0031996680682198</v>
      </c>
      <c r="AH91" s="177">
        <v>1.5154633235749699</v>
      </c>
      <c r="AI91" s="4">
        <v>-1.8351233147561501</v>
      </c>
      <c r="AJ91" s="177">
        <v>1.6032679543506401</v>
      </c>
      <c r="AK91" s="4">
        <v>-3.76428226774597</v>
      </c>
      <c r="AL91" s="177">
        <v>1.8203320895322399</v>
      </c>
      <c r="AM91" s="4">
        <v>-3.6812419899787701</v>
      </c>
      <c r="AN91" s="177">
        <v>1.7371100908653101</v>
      </c>
      <c r="AO91" s="4">
        <v>-3.1425486567165399</v>
      </c>
      <c r="AP91" s="177">
        <v>1.74991216164019</v>
      </c>
      <c r="AQ91" s="4">
        <v>2.36453209052583</v>
      </c>
      <c r="AR91" s="196">
        <v>1.88214794991998</v>
      </c>
    </row>
    <row r="92" spans="1:44" ht="13" customHeight="1" x14ac:dyDescent="0.35">
      <c r="A92" s="3" t="s">
        <v>387</v>
      </c>
      <c r="B92" s="111">
        <v>3</v>
      </c>
      <c r="C92" s="4">
        <v>77.616151877459004</v>
      </c>
      <c r="D92" s="177">
        <v>0.78348463278178704</v>
      </c>
      <c r="E92" s="4">
        <v>89.976813014926506</v>
      </c>
      <c r="F92" s="177">
        <v>0.59010622123804102</v>
      </c>
      <c r="G92" s="4">
        <v>88.533043254228602</v>
      </c>
      <c r="H92" s="177">
        <v>0.70488023196569705</v>
      </c>
      <c r="I92" s="4">
        <v>86.210050677256902</v>
      </c>
      <c r="J92" s="177">
        <v>0.823501951753705</v>
      </c>
      <c r="K92" s="4">
        <v>81.971698077889698</v>
      </c>
      <c r="L92" s="177">
        <v>0.86417297557751904</v>
      </c>
      <c r="M92" s="4">
        <v>78.417519073932098</v>
      </c>
      <c r="N92" s="177">
        <v>0.84882965124679199</v>
      </c>
      <c r="O92" s="4">
        <v>76.805798237091295</v>
      </c>
      <c r="P92" s="177">
        <v>0.89756454196154201</v>
      </c>
      <c r="Q92" s="6"/>
      <c r="R92" s="6"/>
      <c r="S92" s="6"/>
      <c r="T92" s="6"/>
      <c r="U92" s="6"/>
      <c r="V92" s="6"/>
      <c r="W92" s="6"/>
      <c r="X92" s="6"/>
      <c r="Y92" s="6"/>
      <c r="Z92" s="6"/>
      <c r="AA92" s="6"/>
      <c r="AB92" s="6"/>
      <c r="AC92" s="6"/>
      <c r="AD92" s="6"/>
      <c r="AE92" s="4">
        <v>1.71687237661915</v>
      </c>
      <c r="AF92" s="177">
        <v>1.15011402519822</v>
      </c>
      <c r="AG92" s="4">
        <v>-0.27493129911870501</v>
      </c>
      <c r="AH92" s="177">
        <v>0.93539249073769604</v>
      </c>
      <c r="AI92" s="4">
        <v>-0.93583173007203901</v>
      </c>
      <c r="AJ92" s="177">
        <v>1.05746434071212</v>
      </c>
      <c r="AK92" s="4">
        <v>2.1368997793132401E-2</v>
      </c>
      <c r="AL92" s="177">
        <v>1.2772337154198701</v>
      </c>
      <c r="AM92" s="4">
        <v>-1.20479719290512</v>
      </c>
      <c r="AN92" s="177">
        <v>1.2637488416882801</v>
      </c>
      <c r="AO92" s="4">
        <v>-4.6737790239859599E-2</v>
      </c>
      <c r="AP92" s="177">
        <v>1.25120326570953</v>
      </c>
      <c r="AQ92" s="4">
        <v>-1.87590811508007</v>
      </c>
      <c r="AR92" s="196">
        <v>1.2640370740021101</v>
      </c>
    </row>
    <row r="93" spans="1:44" ht="13" customHeight="1" x14ac:dyDescent="0.35">
      <c r="A93" s="3" t="s">
        <v>389</v>
      </c>
      <c r="B93" s="111">
        <v>3</v>
      </c>
      <c r="C93" s="4">
        <v>89.496507002125796</v>
      </c>
      <c r="D93" s="177">
        <v>0.77194516614558994</v>
      </c>
      <c r="E93" s="4">
        <v>88.9346231359672</v>
      </c>
      <c r="F93" s="177">
        <v>0.82107827755407503</v>
      </c>
      <c r="G93" s="4">
        <v>87.576856004196898</v>
      </c>
      <c r="H93" s="177">
        <v>0.801361592633413</v>
      </c>
      <c r="I93" s="4">
        <v>89.454025843312607</v>
      </c>
      <c r="J93" s="177">
        <v>0.80758958604994302</v>
      </c>
      <c r="K93" s="4">
        <v>86.588941630558097</v>
      </c>
      <c r="L93" s="177">
        <v>0.82906871591507203</v>
      </c>
      <c r="M93" s="4">
        <v>80.471029676731305</v>
      </c>
      <c r="N93" s="177">
        <v>0.845198153868716</v>
      </c>
      <c r="O93" s="4">
        <v>85.920139718794204</v>
      </c>
      <c r="P93" s="177">
        <v>0.83509325494212505</v>
      </c>
      <c r="Q93" s="6"/>
      <c r="R93" s="6"/>
      <c r="S93" s="6"/>
      <c r="T93" s="6"/>
      <c r="U93" s="6"/>
      <c r="V93" s="6"/>
      <c r="W93" s="6"/>
      <c r="X93" s="6"/>
      <c r="Y93" s="6"/>
      <c r="Z93" s="6"/>
      <c r="AA93" s="6"/>
      <c r="AB93" s="6"/>
      <c r="AC93" s="6"/>
      <c r="AD93" s="6"/>
      <c r="AE93" s="4">
        <v>0.77415711457061298</v>
      </c>
      <c r="AF93" s="177">
        <v>1.0061597865880101</v>
      </c>
      <c r="AG93" s="4">
        <v>2.93503551182887</v>
      </c>
      <c r="AH93" s="177">
        <v>1.1632469170518001</v>
      </c>
      <c r="AI93" s="4">
        <v>3.3157196097404702</v>
      </c>
      <c r="AJ93" s="177">
        <v>1.1668208001179099</v>
      </c>
      <c r="AK93" s="4">
        <v>2.1341646817321198</v>
      </c>
      <c r="AL93" s="177">
        <v>1.1864563267336701</v>
      </c>
      <c r="AM93" s="4">
        <v>1.3724627679168699</v>
      </c>
      <c r="AN93" s="177">
        <v>1.21707419369869</v>
      </c>
      <c r="AO93" s="4">
        <v>-1.5454667688988299</v>
      </c>
      <c r="AP93" s="177">
        <v>1.1934762306790201</v>
      </c>
      <c r="AQ93" s="4">
        <v>0.68374805455367504</v>
      </c>
      <c r="AR93" s="196">
        <v>1.13392755101972</v>
      </c>
    </row>
    <row r="94" spans="1:44" ht="13" customHeight="1" x14ac:dyDescent="0.35">
      <c r="A94" s="3" t="s">
        <v>394</v>
      </c>
      <c r="B94" s="111">
        <v>3</v>
      </c>
      <c r="C94" s="4">
        <v>61.138405213933702</v>
      </c>
      <c r="D94" s="177">
        <v>1.1052701578031401</v>
      </c>
      <c r="E94" s="4">
        <v>57.331781979629</v>
      </c>
      <c r="F94" s="177">
        <v>1.34934904964474</v>
      </c>
      <c r="G94" s="4">
        <v>58.881264455303501</v>
      </c>
      <c r="H94" s="177">
        <v>1.2369675787176999</v>
      </c>
      <c r="I94" s="4">
        <v>58.329817402862098</v>
      </c>
      <c r="J94" s="177">
        <v>1.22959959998391</v>
      </c>
      <c r="K94" s="4">
        <v>53.734667869807097</v>
      </c>
      <c r="L94" s="177">
        <v>1.3501627313104401</v>
      </c>
      <c r="M94" s="4">
        <v>61.394919816309397</v>
      </c>
      <c r="N94" s="177">
        <v>1.1311952837307</v>
      </c>
      <c r="O94" s="4">
        <v>70.275985511885807</v>
      </c>
      <c r="P94" s="177">
        <v>1.35327396475061</v>
      </c>
      <c r="Q94" s="6"/>
      <c r="R94" s="6"/>
      <c r="S94" s="6"/>
      <c r="T94" s="6"/>
      <c r="U94" s="6"/>
      <c r="V94" s="6"/>
      <c r="W94" s="6"/>
      <c r="X94" s="6"/>
      <c r="Y94" s="6"/>
      <c r="Z94" s="6"/>
      <c r="AA94" s="6"/>
      <c r="AB94" s="6"/>
      <c r="AC94" s="6"/>
      <c r="AD94" s="6"/>
      <c r="AE94" s="4">
        <v>6.2406442207980497</v>
      </c>
      <c r="AF94" s="177">
        <v>1.52036820116657</v>
      </c>
      <c r="AG94" s="4">
        <v>-0.48922828891397102</v>
      </c>
      <c r="AH94" s="177">
        <v>1.8824313230529699</v>
      </c>
      <c r="AI94" s="4">
        <v>0.15012627954605101</v>
      </c>
      <c r="AJ94" s="177">
        <v>1.7050687687362001</v>
      </c>
      <c r="AK94" s="4">
        <v>0.44255966578832301</v>
      </c>
      <c r="AL94" s="177">
        <v>1.72948190972201</v>
      </c>
      <c r="AM94" s="4">
        <v>0.37722030987899302</v>
      </c>
      <c r="AN94" s="177">
        <v>1.8624661488041601</v>
      </c>
      <c r="AO94" s="4">
        <v>-10.518136284441701</v>
      </c>
      <c r="AP94" s="177">
        <v>1.5783684249552301</v>
      </c>
      <c r="AQ94" s="4">
        <v>0.84512600448471198</v>
      </c>
      <c r="AR94" s="196">
        <v>1.7640239857116899</v>
      </c>
    </row>
    <row r="95" spans="1:44" ht="13" customHeight="1" x14ac:dyDescent="0.35">
      <c r="A95" s="3" t="s">
        <v>398</v>
      </c>
      <c r="B95" s="111">
        <v>3</v>
      </c>
      <c r="C95" s="4">
        <v>80.943094114650194</v>
      </c>
      <c r="D95" s="177">
        <v>0.70354152057590302</v>
      </c>
      <c r="E95" s="4">
        <v>80.129246654291606</v>
      </c>
      <c r="F95" s="177">
        <v>0.88654214731654002</v>
      </c>
      <c r="G95" s="4">
        <v>78.455900009205706</v>
      </c>
      <c r="H95" s="177">
        <v>0.97803707431175302</v>
      </c>
      <c r="I95" s="4">
        <v>77.179756156390994</v>
      </c>
      <c r="J95" s="177">
        <v>0.934612403706642</v>
      </c>
      <c r="K95" s="4">
        <v>69.761139964245203</v>
      </c>
      <c r="L95" s="177">
        <v>0.922831960451725</v>
      </c>
      <c r="M95" s="4">
        <v>74.126241782249494</v>
      </c>
      <c r="N95" s="177">
        <v>0.94229383000813205</v>
      </c>
      <c r="O95" s="4">
        <v>75.346386816129197</v>
      </c>
      <c r="P95" s="177">
        <v>0.82523739644900795</v>
      </c>
      <c r="Q95" s="6"/>
      <c r="R95" s="6"/>
      <c r="S95" s="6"/>
      <c r="T95" s="6"/>
      <c r="U95" s="6"/>
      <c r="V95" s="6"/>
      <c r="W95" s="6"/>
      <c r="X95" s="6"/>
      <c r="Y95" s="6"/>
      <c r="Z95" s="6"/>
      <c r="AA95" s="6"/>
      <c r="AB95" s="6"/>
      <c r="AC95" s="6"/>
      <c r="AD95" s="6"/>
      <c r="AE95" s="4">
        <v>-5.1615447441282898</v>
      </c>
      <c r="AF95" s="177">
        <v>0.92939004274387405</v>
      </c>
      <c r="AG95" s="4">
        <v>-0.85965745517984304</v>
      </c>
      <c r="AH95" s="177">
        <v>1.28800151073778</v>
      </c>
      <c r="AI95" s="4">
        <v>-2.6683030750456398</v>
      </c>
      <c r="AJ95" s="177">
        <v>1.3381553613243999</v>
      </c>
      <c r="AK95" s="4">
        <v>-3.4669018201994999</v>
      </c>
      <c r="AL95" s="177">
        <v>1.31382965655896</v>
      </c>
      <c r="AM95" s="4">
        <v>-4.0788538390846902</v>
      </c>
      <c r="AN95" s="177">
        <v>1.4244639620335</v>
      </c>
      <c r="AO95" s="4">
        <v>-1.3988594908188401</v>
      </c>
      <c r="AP95" s="177">
        <v>1.3440478460185901</v>
      </c>
      <c r="AQ95" s="4">
        <v>1.1353442273832699</v>
      </c>
      <c r="AR95" s="196">
        <v>1.2846948654037</v>
      </c>
    </row>
    <row r="96" spans="1:44" ht="13" customHeight="1" x14ac:dyDescent="0.35">
      <c r="A96" s="3" t="s">
        <v>399</v>
      </c>
      <c r="B96" s="111">
        <v>3</v>
      </c>
      <c r="C96" s="4">
        <v>92.911260020830099</v>
      </c>
      <c r="D96" s="177">
        <v>0.81435306557141596</v>
      </c>
      <c r="E96" s="4">
        <v>93.176577364866603</v>
      </c>
      <c r="F96" s="177">
        <v>0.738347795126433</v>
      </c>
      <c r="G96" s="4">
        <v>93.464929198811504</v>
      </c>
      <c r="H96" s="177">
        <v>0.82316489081745003</v>
      </c>
      <c r="I96" s="4">
        <v>92.905033869438199</v>
      </c>
      <c r="J96" s="177">
        <v>0.92883332075452196</v>
      </c>
      <c r="K96" s="4">
        <v>92.736716054930298</v>
      </c>
      <c r="L96" s="177">
        <v>0.82550015708978597</v>
      </c>
      <c r="M96" s="4">
        <v>90.403252962870198</v>
      </c>
      <c r="N96" s="177">
        <v>1.1461819737726899</v>
      </c>
      <c r="O96" s="4">
        <v>89.547060962269299</v>
      </c>
      <c r="P96" s="177">
        <v>0.98834976733083602</v>
      </c>
      <c r="Q96" s="6"/>
      <c r="R96" s="6"/>
      <c r="S96" s="6"/>
      <c r="T96" s="6"/>
      <c r="U96" s="6"/>
      <c r="V96" s="6"/>
      <c r="W96" s="6"/>
      <c r="X96" s="6"/>
      <c r="Y96" s="6"/>
      <c r="Z96" s="6"/>
      <c r="AA96" s="6"/>
      <c r="AB96" s="6"/>
      <c r="AC96" s="6"/>
      <c r="AD96" s="6"/>
      <c r="AE96" s="4">
        <v>2.6120050737991001</v>
      </c>
      <c r="AF96" s="177">
        <v>1.13128833504147</v>
      </c>
      <c r="AG96" s="4">
        <v>1.06745084657095</v>
      </c>
      <c r="AH96" s="177">
        <v>1.1638762265010201</v>
      </c>
      <c r="AI96" s="4">
        <v>1.4694025786521601</v>
      </c>
      <c r="AJ96" s="177">
        <v>1.2763558742784</v>
      </c>
      <c r="AK96" s="4">
        <v>0.83500088575954101</v>
      </c>
      <c r="AL96" s="177">
        <v>1.2768684739056799</v>
      </c>
      <c r="AM96" s="4">
        <v>3.2258081329761801</v>
      </c>
      <c r="AN96" s="177">
        <v>1.4044364774582501</v>
      </c>
      <c r="AO96" s="4">
        <v>0.155025843133828</v>
      </c>
      <c r="AP96" s="177">
        <v>1.37201437903352</v>
      </c>
      <c r="AQ96" s="4">
        <v>3.3835890367118999</v>
      </c>
      <c r="AR96" s="196">
        <v>1.6384270026238399</v>
      </c>
    </row>
    <row r="97" spans="1:44" ht="13" customHeight="1" x14ac:dyDescent="0.35">
      <c r="A97" s="195" t="s">
        <v>411</v>
      </c>
      <c r="B97" s="187">
        <v>3</v>
      </c>
      <c r="C97" s="188">
        <v>78.099421004186198</v>
      </c>
      <c r="D97" s="189">
        <v>0.31633311273692599</v>
      </c>
      <c r="E97" s="188">
        <v>80.828731033244196</v>
      </c>
      <c r="F97" s="189">
        <v>0.35521805342367602</v>
      </c>
      <c r="G97" s="188">
        <v>78.8721877821269</v>
      </c>
      <c r="H97" s="189">
        <v>0.35151824279337301</v>
      </c>
      <c r="I97" s="188">
        <v>78.473497056993295</v>
      </c>
      <c r="J97" s="189">
        <v>0.35951427662143898</v>
      </c>
      <c r="K97" s="188">
        <v>75.908927907509806</v>
      </c>
      <c r="L97" s="189">
        <v>0.369412861130127</v>
      </c>
      <c r="M97" s="188">
        <v>75.655395810718105</v>
      </c>
      <c r="N97" s="189">
        <v>0.36555501189144202</v>
      </c>
      <c r="O97" s="188">
        <v>78.549233768558693</v>
      </c>
      <c r="P97" s="189">
        <v>0.37185891866860499</v>
      </c>
      <c r="Q97" s="9"/>
      <c r="R97" s="9"/>
      <c r="S97" s="9"/>
      <c r="T97" s="9"/>
      <c r="U97" s="9"/>
      <c r="V97" s="9"/>
      <c r="W97" s="9"/>
      <c r="X97" s="9"/>
      <c r="Y97" s="9"/>
      <c r="Z97" s="9"/>
      <c r="AA97" s="9"/>
      <c r="AB97" s="9"/>
      <c r="AC97" s="9"/>
      <c r="AD97" s="9"/>
      <c r="AE97" s="188">
        <v>0.248644556160905</v>
      </c>
      <c r="AF97" s="189">
        <v>0.45157283555313099</v>
      </c>
      <c r="AG97" s="188">
        <v>-9.0975324297482493E-2</v>
      </c>
      <c r="AH97" s="189">
        <v>0.51685808631293595</v>
      </c>
      <c r="AI97" s="188">
        <v>-0.18576124293020099</v>
      </c>
      <c r="AJ97" s="189">
        <v>0.50924103737936899</v>
      </c>
      <c r="AK97" s="188">
        <v>-0.58855537049073103</v>
      </c>
      <c r="AL97" s="189">
        <v>0.53770303767401595</v>
      </c>
      <c r="AM97" s="188">
        <v>-0.466247007458435</v>
      </c>
      <c r="AN97" s="189">
        <v>0.54663450847343398</v>
      </c>
      <c r="AO97" s="188">
        <v>-3.25623159878461</v>
      </c>
      <c r="AP97" s="189">
        <v>0.51588213886553702</v>
      </c>
      <c r="AQ97" s="188">
        <v>1.60342529063693</v>
      </c>
      <c r="AR97" s="200">
        <v>0.552702757951956</v>
      </c>
    </row>
    <row r="99" spans="1:44" x14ac:dyDescent="0.35">
      <c r="A99" s="201" t="s">
        <v>412</v>
      </c>
    </row>
    <row r="100" spans="1:44" x14ac:dyDescent="0.35">
      <c r="A100" s="201" t="s">
        <v>413</v>
      </c>
    </row>
    <row r="101" spans="1:44" x14ac:dyDescent="0.35">
      <c r="A101" s="201" t="s">
        <v>414</v>
      </c>
    </row>
    <row r="102" spans="1:44" x14ac:dyDescent="0.35">
      <c r="A102" s="201" t="s">
        <v>415</v>
      </c>
    </row>
    <row r="103" spans="1:44" x14ac:dyDescent="0.35">
      <c r="A103" s="170" t="str">
        <f>HYPERLINK("https://oecdcode.org/disclaimers/cyprus.html", "Information on data for Cyprus: https://oecdcode.org/disclaimers/cyprus.html")</f>
        <v>Information on data for Cyprus: https://oecdcode.org/disclaimers/cyprus.html</v>
      </c>
    </row>
    <row r="104" spans="1:44" x14ac:dyDescent="0.35">
      <c r="A104" s="201" t="s">
        <v>416</v>
      </c>
    </row>
  </sheetData>
  <mergeCells count="25">
    <mergeCell ref="AC9:AD9"/>
    <mergeCell ref="AE8:AR8"/>
    <mergeCell ref="AE9:AF9"/>
    <mergeCell ref="AG9:AH9"/>
    <mergeCell ref="AI9:AJ9"/>
    <mergeCell ref="AK9:AL9"/>
    <mergeCell ref="AM9:AN9"/>
    <mergeCell ref="AO9:AP9"/>
    <mergeCell ref="AQ9:AR9"/>
    <mergeCell ref="B7:B10"/>
    <mergeCell ref="C7:AR7"/>
    <mergeCell ref="C8:D9"/>
    <mergeCell ref="E8:F9"/>
    <mergeCell ref="G8:H9"/>
    <mergeCell ref="I8:J9"/>
    <mergeCell ref="K8:L9"/>
    <mergeCell ref="M8:N9"/>
    <mergeCell ref="O8:P9"/>
    <mergeCell ref="Q8:AD8"/>
    <mergeCell ref="Q9:R9"/>
    <mergeCell ref="S9:T9"/>
    <mergeCell ref="U9:V9"/>
    <mergeCell ref="W9:X9"/>
    <mergeCell ref="Y9:Z9"/>
    <mergeCell ref="AA9:AB9"/>
  </mergeCells>
  <conditionalFormatting sqref="Q1:Q200">
    <cfRule type="expression" dxfId="67" priority="14">
      <formula>ABS(Q1/R1)&gt;1.95996398454005</formula>
    </cfRule>
  </conditionalFormatting>
  <conditionalFormatting sqref="S1:S200">
    <cfRule type="expression" dxfId="66" priority="13">
      <formula>ABS(S1/T1)&gt;1.95996398454005</formula>
    </cfRule>
  </conditionalFormatting>
  <conditionalFormatting sqref="U1:U200">
    <cfRule type="expression" dxfId="65" priority="12">
      <formula>ABS(U1/V1)&gt;1.95996398454005</formula>
    </cfRule>
  </conditionalFormatting>
  <conditionalFormatting sqref="W1:W200">
    <cfRule type="expression" dxfId="64" priority="11">
      <formula>ABS(W1/X1)&gt;1.95996398454005</formula>
    </cfRule>
  </conditionalFormatting>
  <conditionalFormatting sqref="Y1:Y200">
    <cfRule type="expression" dxfId="63" priority="10">
      <formula>ABS(Y1/Z1)&gt;1.95996398454005</formula>
    </cfRule>
  </conditionalFormatting>
  <conditionalFormatting sqref="AA1:AA200">
    <cfRule type="expression" dxfId="62" priority="9">
      <formula>ABS(AA1/AB1)&gt;1.95996398454005</formula>
    </cfRule>
  </conditionalFormatting>
  <conditionalFormatting sqref="AC1:AC200">
    <cfRule type="expression" dxfId="61" priority="8">
      <formula>ABS(AC1/AD1)&gt;1.95996398454005</formula>
    </cfRule>
  </conditionalFormatting>
  <conditionalFormatting sqref="AE1:AE200">
    <cfRule type="expression" dxfId="60" priority="7">
      <formula>ABS(AE1/AF1)&gt;1.95996398454005</formula>
    </cfRule>
  </conditionalFormatting>
  <conditionalFormatting sqref="AG1:AG200">
    <cfRule type="expression" dxfId="59" priority="6">
      <formula>ABS(AG1/AH1)&gt;1.95996398454005</formula>
    </cfRule>
  </conditionalFormatting>
  <conditionalFormatting sqref="AI1:AI200">
    <cfRule type="expression" dxfId="58" priority="5">
      <formula>ABS(AI1/AJ1)&gt;1.95996398454005</formula>
    </cfRule>
  </conditionalFormatting>
  <conditionalFormatting sqref="AK1:AK200">
    <cfRule type="expression" dxfId="57" priority="4">
      <formula>ABS(AK1/AL1)&gt;1.95996398454005</formula>
    </cfRule>
  </conditionalFormatting>
  <conditionalFormatting sqref="AM1:AM200">
    <cfRule type="expression" dxfId="56" priority="3">
      <formula>ABS(AM1/AN1)&gt;1.95996398454005</formula>
    </cfRule>
  </conditionalFormatting>
  <conditionalFormatting sqref="AO1:AO200">
    <cfRule type="expression" dxfId="55" priority="2">
      <formula>ABS(AO1/AP1)&gt;1.95996398454005</formula>
    </cfRule>
  </conditionalFormatting>
  <conditionalFormatting sqref="AQ1:AQ200">
    <cfRule type="expression" dxfId="54"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84"/>
  <sheetViews>
    <sheetView showGridLines="0" zoomScale="80" workbookViewId="0"/>
  </sheetViews>
  <sheetFormatPr defaultColWidth="10.90625" defaultRowHeight="14.5" x14ac:dyDescent="0.35"/>
  <cols>
    <col min="1" max="1" width="30.7265625" customWidth="1"/>
    <col min="2" max="2" width="8.7265625" customWidth="1"/>
  </cols>
  <sheetData>
    <row r="1" spans="1:44" x14ac:dyDescent="0.35">
      <c r="A1" s="12" t="s">
        <v>228</v>
      </c>
    </row>
    <row r="2" spans="1:44" x14ac:dyDescent="0.35">
      <c r="A2" s="23" t="s">
        <v>229</v>
      </c>
    </row>
    <row r="3" spans="1:44" x14ac:dyDescent="0.35">
      <c r="A3" s="41" t="s">
        <v>343</v>
      </c>
    </row>
    <row r="4" spans="1:44" x14ac:dyDescent="0.35">
      <c r="A4" s="168" t="str">
        <f>HYPERLINK("#'TOC'!A1", "Back to TOC")</f>
        <v>Back to TOC</v>
      </c>
    </row>
    <row r="6" spans="1:44" ht="16" customHeight="1" x14ac:dyDescent="0.35">
      <c r="B6" s="334" t="s">
        <v>344</v>
      </c>
      <c r="C6" s="337" t="s">
        <v>436</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43"/>
    </row>
    <row r="7" spans="1:44" ht="16" customHeight="1" x14ac:dyDescent="0.35">
      <c r="B7" s="335"/>
      <c r="C7" s="338" t="s">
        <v>437</v>
      </c>
      <c r="D7" s="338"/>
      <c r="E7" s="338"/>
      <c r="F7" s="338"/>
      <c r="G7" s="338"/>
      <c r="H7" s="338"/>
      <c r="I7" s="338"/>
      <c r="J7" s="338"/>
      <c r="K7" s="338"/>
      <c r="L7" s="338"/>
      <c r="M7" s="338"/>
      <c r="N7" s="338"/>
      <c r="O7" s="338"/>
      <c r="P7" s="338"/>
      <c r="Q7" s="338" t="s">
        <v>438</v>
      </c>
      <c r="R7" s="338"/>
      <c r="S7" s="338"/>
      <c r="T7" s="338"/>
      <c r="U7" s="338"/>
      <c r="V7" s="338"/>
      <c r="W7" s="338"/>
      <c r="X7" s="338"/>
      <c r="Y7" s="338"/>
      <c r="Z7" s="338"/>
      <c r="AA7" s="338"/>
      <c r="AB7" s="338"/>
      <c r="AC7" s="338"/>
      <c r="AD7" s="338"/>
      <c r="AE7" s="338" t="s">
        <v>439</v>
      </c>
      <c r="AF7" s="338"/>
      <c r="AG7" s="338"/>
      <c r="AH7" s="338"/>
      <c r="AI7" s="338"/>
      <c r="AJ7" s="338"/>
      <c r="AK7" s="338"/>
      <c r="AL7" s="338"/>
      <c r="AM7" s="338"/>
      <c r="AN7" s="338"/>
      <c r="AO7" s="338"/>
      <c r="AP7" s="338"/>
      <c r="AQ7" s="338"/>
      <c r="AR7" s="345"/>
    </row>
    <row r="8" spans="1:44" ht="32" customHeight="1" x14ac:dyDescent="0.35">
      <c r="B8" s="335"/>
      <c r="C8" s="344" t="s">
        <v>417</v>
      </c>
      <c r="D8" s="344"/>
      <c r="E8" s="344" t="s">
        <v>418</v>
      </c>
      <c r="F8" s="344"/>
      <c r="G8" s="344" t="s">
        <v>419</v>
      </c>
      <c r="H8" s="344"/>
      <c r="I8" s="344" t="s">
        <v>420</v>
      </c>
      <c r="J8" s="344"/>
      <c r="K8" s="344" t="s">
        <v>421</v>
      </c>
      <c r="L8" s="344"/>
      <c r="M8" s="344" t="s">
        <v>422</v>
      </c>
      <c r="N8" s="344"/>
      <c r="O8" s="344" t="s">
        <v>423</v>
      </c>
      <c r="P8" s="344"/>
      <c r="Q8" s="344" t="s">
        <v>417</v>
      </c>
      <c r="R8" s="344"/>
      <c r="S8" s="344" t="s">
        <v>418</v>
      </c>
      <c r="T8" s="344"/>
      <c r="U8" s="344" t="s">
        <v>419</v>
      </c>
      <c r="V8" s="344"/>
      <c r="W8" s="344" t="s">
        <v>420</v>
      </c>
      <c r="X8" s="344"/>
      <c r="Y8" s="344" t="s">
        <v>421</v>
      </c>
      <c r="Z8" s="344"/>
      <c r="AA8" s="344" t="s">
        <v>422</v>
      </c>
      <c r="AB8" s="344"/>
      <c r="AC8" s="344" t="s">
        <v>423</v>
      </c>
      <c r="AD8" s="344"/>
      <c r="AE8" s="344" t="s">
        <v>417</v>
      </c>
      <c r="AF8" s="344"/>
      <c r="AG8" s="344" t="s">
        <v>418</v>
      </c>
      <c r="AH8" s="344"/>
      <c r="AI8" s="344" t="s">
        <v>419</v>
      </c>
      <c r="AJ8" s="344"/>
      <c r="AK8" s="344" t="s">
        <v>420</v>
      </c>
      <c r="AL8" s="344"/>
      <c r="AM8" s="344" t="s">
        <v>421</v>
      </c>
      <c r="AN8" s="344"/>
      <c r="AO8" s="344" t="s">
        <v>422</v>
      </c>
      <c r="AP8" s="344"/>
      <c r="AQ8" s="344" t="s">
        <v>423</v>
      </c>
      <c r="AR8" s="364"/>
    </row>
    <row r="9" spans="1:44" ht="15" customHeight="1" x14ac:dyDescent="0.35">
      <c r="B9" s="335"/>
      <c r="C9" s="363"/>
      <c r="D9" s="363"/>
      <c r="E9" s="363"/>
      <c r="F9" s="363"/>
      <c r="G9" s="363"/>
      <c r="H9" s="363"/>
      <c r="I9" s="363"/>
      <c r="J9" s="363"/>
      <c r="K9" s="344"/>
      <c r="L9" s="344"/>
      <c r="M9" s="344"/>
      <c r="N9" s="344"/>
      <c r="O9" s="344"/>
      <c r="P9" s="344"/>
      <c r="Q9" s="363"/>
      <c r="R9" s="363"/>
      <c r="S9" s="363"/>
      <c r="T9" s="363"/>
      <c r="U9" s="363"/>
      <c r="V9" s="363"/>
      <c r="W9" s="363"/>
      <c r="X9" s="363"/>
      <c r="Y9" s="344"/>
      <c r="Z9" s="344"/>
      <c r="AA9" s="344"/>
      <c r="AB9" s="344"/>
      <c r="AC9" s="344"/>
      <c r="AD9" s="344"/>
      <c r="AE9" s="363"/>
      <c r="AF9" s="363"/>
      <c r="AG9" s="363"/>
      <c r="AH9" s="363"/>
      <c r="AI9" s="363"/>
      <c r="AJ9" s="363"/>
      <c r="AK9" s="363"/>
      <c r="AL9" s="363"/>
      <c r="AM9" s="344"/>
      <c r="AN9" s="344"/>
      <c r="AO9" s="344"/>
      <c r="AP9" s="344"/>
      <c r="AQ9" s="344"/>
      <c r="AR9" s="364"/>
    </row>
    <row r="10" spans="1:44"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347</v>
      </c>
      <c r="R10" s="34" t="s">
        <v>346</v>
      </c>
      <c r="S10" s="34" t="s">
        <v>347</v>
      </c>
      <c r="T10" s="34" t="s">
        <v>346</v>
      </c>
      <c r="U10" s="34" t="s">
        <v>347</v>
      </c>
      <c r="V10" s="34" t="s">
        <v>346</v>
      </c>
      <c r="W10" s="34" t="s">
        <v>347</v>
      </c>
      <c r="X10" s="34" t="s">
        <v>346</v>
      </c>
      <c r="Y10" s="34" t="s">
        <v>350</v>
      </c>
      <c r="Z10" s="34" t="s">
        <v>346</v>
      </c>
      <c r="AA10" s="34" t="s">
        <v>350</v>
      </c>
      <c r="AB10" s="34" t="s">
        <v>346</v>
      </c>
      <c r="AC10" s="34" t="s">
        <v>350</v>
      </c>
      <c r="AD10" s="34" t="s">
        <v>346</v>
      </c>
      <c r="AE10" s="34" t="s">
        <v>347</v>
      </c>
      <c r="AF10" s="34" t="s">
        <v>346</v>
      </c>
      <c r="AG10" s="34" t="s">
        <v>347</v>
      </c>
      <c r="AH10" s="34" t="s">
        <v>346</v>
      </c>
      <c r="AI10" s="34" t="s">
        <v>347</v>
      </c>
      <c r="AJ10" s="34" t="s">
        <v>346</v>
      </c>
      <c r="AK10" s="34" t="s">
        <v>347</v>
      </c>
      <c r="AL10" s="34" t="s">
        <v>346</v>
      </c>
      <c r="AM10" s="34" t="s">
        <v>350</v>
      </c>
      <c r="AN10" s="34" t="s">
        <v>346</v>
      </c>
      <c r="AO10" s="34" t="s">
        <v>350</v>
      </c>
      <c r="AP10" s="34" t="s">
        <v>346</v>
      </c>
      <c r="AQ10" s="34" t="s">
        <v>350</v>
      </c>
      <c r="AR10" s="45" t="s">
        <v>346</v>
      </c>
    </row>
    <row r="11" spans="1:44" ht="13" customHeight="1" x14ac:dyDescent="0.35">
      <c r="A11" s="53"/>
      <c r="B11" s="185"/>
      <c r="C11" s="54" t="s">
        <v>814</v>
      </c>
      <c r="D11" s="186" t="s">
        <v>815</v>
      </c>
      <c r="E11" s="54" t="s">
        <v>816</v>
      </c>
      <c r="F11" s="186" t="s">
        <v>817</v>
      </c>
      <c r="G11" s="54" t="s">
        <v>818</v>
      </c>
      <c r="H11" s="186" t="s">
        <v>819</v>
      </c>
      <c r="I11" s="54" t="s">
        <v>780</v>
      </c>
      <c r="J11" s="186" t="s">
        <v>781</v>
      </c>
      <c r="K11" s="54" t="s">
        <v>820</v>
      </c>
      <c r="L11" s="186" t="s">
        <v>821</v>
      </c>
      <c r="M11" s="54" t="s">
        <v>822</v>
      </c>
      <c r="N11" s="186" t="s">
        <v>823</v>
      </c>
      <c r="O11" s="54" t="s">
        <v>824</v>
      </c>
      <c r="P11" s="186" t="s">
        <v>825</v>
      </c>
      <c r="Q11" s="54" t="s">
        <v>826</v>
      </c>
      <c r="R11" s="186" t="s">
        <v>827</v>
      </c>
      <c r="S11" s="54" t="s">
        <v>828</v>
      </c>
      <c r="T11" s="186" t="s">
        <v>829</v>
      </c>
      <c r="U11" s="54" t="s">
        <v>830</v>
      </c>
      <c r="V11" s="186" t="s">
        <v>831</v>
      </c>
      <c r="W11" s="54" t="s">
        <v>782</v>
      </c>
      <c r="X11" s="186" t="s">
        <v>783</v>
      </c>
      <c r="Y11" s="54" t="s">
        <v>832</v>
      </c>
      <c r="Z11" s="186" t="s">
        <v>833</v>
      </c>
      <c r="AA11" s="54" t="s">
        <v>834</v>
      </c>
      <c r="AB11" s="186" t="s">
        <v>835</v>
      </c>
      <c r="AC11" s="54" t="s">
        <v>836</v>
      </c>
      <c r="AD11" s="186" t="s">
        <v>837</v>
      </c>
      <c r="AE11" s="54" t="s">
        <v>838</v>
      </c>
      <c r="AF11" s="186" t="s">
        <v>839</v>
      </c>
      <c r="AG11" s="54" t="s">
        <v>840</v>
      </c>
      <c r="AH11" s="186" t="s">
        <v>841</v>
      </c>
      <c r="AI11" s="54" t="s">
        <v>842</v>
      </c>
      <c r="AJ11" s="186" t="s">
        <v>843</v>
      </c>
      <c r="AK11" s="54" t="s">
        <v>784</v>
      </c>
      <c r="AL11" s="186" t="s">
        <v>785</v>
      </c>
      <c r="AM11" s="54" t="s">
        <v>844</v>
      </c>
      <c r="AN11" s="186" t="s">
        <v>845</v>
      </c>
      <c r="AO11" s="54" t="s">
        <v>846</v>
      </c>
      <c r="AP11" s="186" t="s">
        <v>847</v>
      </c>
      <c r="AQ11" s="54" t="s">
        <v>848</v>
      </c>
      <c r="AR11" s="199" t="s">
        <v>849</v>
      </c>
    </row>
    <row r="12" spans="1:44" ht="13" customHeight="1" x14ac:dyDescent="0.35">
      <c r="A12" s="3" t="s">
        <v>353</v>
      </c>
      <c r="B12" s="171">
        <v>2</v>
      </c>
      <c r="C12" s="4">
        <v>18.2055988693185</v>
      </c>
      <c r="D12" s="177">
        <v>0.91581165259950104</v>
      </c>
      <c r="E12" s="4">
        <v>15.670521240353301</v>
      </c>
      <c r="F12" s="177">
        <v>0.80294313176952803</v>
      </c>
      <c r="G12" s="4">
        <v>18.358099534245401</v>
      </c>
      <c r="H12" s="177">
        <v>0.77711929956313697</v>
      </c>
      <c r="I12" s="4">
        <v>17.3988528189136</v>
      </c>
      <c r="J12" s="177">
        <v>0.84839964616151597</v>
      </c>
      <c r="K12" s="4">
        <v>-0.80674605040483605</v>
      </c>
      <c r="L12" s="177">
        <v>1.24839614812127</v>
      </c>
      <c r="M12" s="4">
        <v>1.7283315785603599</v>
      </c>
      <c r="N12" s="177">
        <v>1.16811798738948</v>
      </c>
      <c r="O12" s="4">
        <v>-0.95924671533177597</v>
      </c>
      <c r="P12" s="177">
        <v>1.1505200412685099</v>
      </c>
      <c r="Q12" s="4">
        <v>49.034660915096097</v>
      </c>
      <c r="R12" s="177">
        <v>1.19179848697396</v>
      </c>
      <c r="S12" s="4">
        <v>47.225593648494403</v>
      </c>
      <c r="T12" s="177">
        <v>1.1463416346270101</v>
      </c>
      <c r="U12" s="4">
        <v>51.7585922753088</v>
      </c>
      <c r="V12" s="177">
        <v>1.0969671192338599</v>
      </c>
      <c r="W12" s="4">
        <v>52.909338881502599</v>
      </c>
      <c r="X12" s="177">
        <v>1.0420044181503201</v>
      </c>
      <c r="Y12" s="4">
        <v>3.8746779664065301</v>
      </c>
      <c r="Z12" s="177">
        <v>1.5830845969177401</v>
      </c>
      <c r="AA12" s="4">
        <v>5.6837452330082003</v>
      </c>
      <c r="AB12" s="177">
        <v>1.5491521393084999</v>
      </c>
      <c r="AC12" s="4">
        <v>1.1507466061937901</v>
      </c>
      <c r="AD12" s="177">
        <v>1.5129805247011701</v>
      </c>
      <c r="AE12" s="4">
        <v>32.759740215585403</v>
      </c>
      <c r="AF12" s="177">
        <v>1.2335841264624301</v>
      </c>
      <c r="AG12" s="4">
        <v>37.103885111152302</v>
      </c>
      <c r="AH12" s="177">
        <v>1.33577061414565</v>
      </c>
      <c r="AI12" s="4">
        <v>29.8833081904457</v>
      </c>
      <c r="AJ12" s="177">
        <v>0.92841780021882003</v>
      </c>
      <c r="AK12" s="4">
        <v>29.691808299583698</v>
      </c>
      <c r="AL12" s="177">
        <v>1.0446339503386</v>
      </c>
      <c r="AM12" s="4">
        <v>-3.0679319160016898</v>
      </c>
      <c r="AN12" s="177">
        <v>1.61647452416056</v>
      </c>
      <c r="AO12" s="4">
        <v>-7.4120768115685598</v>
      </c>
      <c r="AP12" s="177">
        <v>1.6957426761791099</v>
      </c>
      <c r="AQ12" s="4">
        <v>-0.19149989086203001</v>
      </c>
      <c r="AR12" s="196">
        <v>1.39757636713103</v>
      </c>
    </row>
    <row r="13" spans="1:44" ht="13" customHeight="1" x14ac:dyDescent="0.35">
      <c r="A13" s="3" t="s">
        <v>354</v>
      </c>
      <c r="B13" s="171">
        <v>2</v>
      </c>
      <c r="C13" s="4">
        <v>6.6451499915704897</v>
      </c>
      <c r="D13" s="177">
        <v>0.52304630033908595</v>
      </c>
      <c r="E13" s="4" t="s">
        <v>431</v>
      </c>
      <c r="F13" s="177" t="s">
        <v>431</v>
      </c>
      <c r="G13" s="4">
        <v>15.659932753600099</v>
      </c>
      <c r="H13" s="177">
        <v>0.67768133216232695</v>
      </c>
      <c r="I13" s="4">
        <v>16.461600560880601</v>
      </c>
      <c r="J13" s="177">
        <v>0.76946974176659</v>
      </c>
      <c r="K13" s="4">
        <v>9.8164505693100992</v>
      </c>
      <c r="L13" s="177">
        <v>0.93040911205380405</v>
      </c>
      <c r="M13" s="4" t="s">
        <v>431</v>
      </c>
      <c r="N13" s="177" t="s">
        <v>431</v>
      </c>
      <c r="O13" s="4">
        <v>0.80166780728045095</v>
      </c>
      <c r="P13" s="177">
        <v>1.0253466103984801</v>
      </c>
      <c r="Q13" s="4">
        <v>52.208499764751103</v>
      </c>
      <c r="R13" s="177">
        <v>1.03360284934945</v>
      </c>
      <c r="S13" s="4" t="s">
        <v>431</v>
      </c>
      <c r="T13" s="177" t="s">
        <v>431</v>
      </c>
      <c r="U13" s="4">
        <v>40.515671203821697</v>
      </c>
      <c r="V13" s="177">
        <v>0.76020456379435697</v>
      </c>
      <c r="W13" s="4">
        <v>51.8540288124113</v>
      </c>
      <c r="X13" s="177">
        <v>0.78882043338754504</v>
      </c>
      <c r="Y13" s="4">
        <v>-0.354470952339838</v>
      </c>
      <c r="Z13" s="177">
        <v>1.3002201837815801</v>
      </c>
      <c r="AA13" s="4" t="s">
        <v>431</v>
      </c>
      <c r="AB13" s="177" t="s">
        <v>431</v>
      </c>
      <c r="AC13" s="4">
        <v>11.3383576085896</v>
      </c>
      <c r="AD13" s="177">
        <v>1.09551296429731</v>
      </c>
      <c r="AE13" s="4">
        <v>41.146350243678398</v>
      </c>
      <c r="AF13" s="177">
        <v>1.1026772121497701</v>
      </c>
      <c r="AG13" s="4" t="s">
        <v>431</v>
      </c>
      <c r="AH13" s="177" t="s">
        <v>431</v>
      </c>
      <c r="AI13" s="4">
        <v>43.824396042578201</v>
      </c>
      <c r="AJ13" s="177">
        <v>0.84260705627313703</v>
      </c>
      <c r="AK13" s="4">
        <v>31.684370626708098</v>
      </c>
      <c r="AL13" s="177">
        <v>0.885004452251832</v>
      </c>
      <c r="AM13" s="4">
        <v>-9.4619796169702806</v>
      </c>
      <c r="AN13" s="177">
        <v>1.4139059073007501</v>
      </c>
      <c r="AO13" s="4" t="s">
        <v>431</v>
      </c>
      <c r="AP13" s="177" t="s">
        <v>431</v>
      </c>
      <c r="AQ13" s="4">
        <v>-12.140025415870101</v>
      </c>
      <c r="AR13" s="196">
        <v>1.22197362155934</v>
      </c>
    </row>
    <row r="14" spans="1:44" ht="13" customHeight="1" x14ac:dyDescent="0.35">
      <c r="A14" s="3" t="s">
        <v>357</v>
      </c>
      <c r="B14" s="171">
        <v>2</v>
      </c>
      <c r="C14" s="4" t="s">
        <v>431</v>
      </c>
      <c r="D14" s="177" t="s">
        <v>431</v>
      </c>
      <c r="E14" s="4" t="s">
        <v>431</v>
      </c>
      <c r="F14" s="177" t="s">
        <v>431</v>
      </c>
      <c r="G14" s="4">
        <v>21.413683051583501</v>
      </c>
      <c r="H14" s="177">
        <v>0.69902102879690298</v>
      </c>
      <c r="I14" s="4">
        <v>17.818490589308801</v>
      </c>
      <c r="J14" s="177">
        <v>0.78809638547799199</v>
      </c>
      <c r="K14" s="4" t="s">
        <v>431</v>
      </c>
      <c r="L14" s="177" t="s">
        <v>431</v>
      </c>
      <c r="M14" s="4" t="s">
        <v>431</v>
      </c>
      <c r="N14" s="177" t="s">
        <v>431</v>
      </c>
      <c r="O14" s="4">
        <v>-3.5951924622747198</v>
      </c>
      <c r="P14" s="177">
        <v>1.0534354804655801</v>
      </c>
      <c r="Q14" s="4" t="s">
        <v>431</v>
      </c>
      <c r="R14" s="177" t="s">
        <v>431</v>
      </c>
      <c r="S14" s="4" t="s">
        <v>431</v>
      </c>
      <c r="T14" s="177" t="s">
        <v>431</v>
      </c>
      <c r="U14" s="4">
        <v>56.677315450321203</v>
      </c>
      <c r="V14" s="177">
        <v>0.81433031258535504</v>
      </c>
      <c r="W14" s="4">
        <v>60.029536956522399</v>
      </c>
      <c r="X14" s="177">
        <v>0.69426649272661001</v>
      </c>
      <c r="Y14" s="4" t="s">
        <v>431</v>
      </c>
      <c r="Z14" s="177" t="s">
        <v>431</v>
      </c>
      <c r="AA14" s="4" t="s">
        <v>431</v>
      </c>
      <c r="AB14" s="177" t="s">
        <v>431</v>
      </c>
      <c r="AC14" s="4">
        <v>3.3522215062012601</v>
      </c>
      <c r="AD14" s="177">
        <v>1.0701120599817</v>
      </c>
      <c r="AE14" s="4" t="s">
        <v>431</v>
      </c>
      <c r="AF14" s="177" t="s">
        <v>431</v>
      </c>
      <c r="AG14" s="4" t="s">
        <v>431</v>
      </c>
      <c r="AH14" s="177" t="s">
        <v>431</v>
      </c>
      <c r="AI14" s="4">
        <v>21.9090014980954</v>
      </c>
      <c r="AJ14" s="177">
        <v>0.71720031872001599</v>
      </c>
      <c r="AK14" s="4">
        <v>22.151972454168799</v>
      </c>
      <c r="AL14" s="177">
        <v>0.75141334264341098</v>
      </c>
      <c r="AM14" s="4" t="s">
        <v>431</v>
      </c>
      <c r="AN14" s="177" t="s">
        <v>431</v>
      </c>
      <c r="AO14" s="4" t="s">
        <v>431</v>
      </c>
      <c r="AP14" s="177" t="s">
        <v>431</v>
      </c>
      <c r="AQ14" s="4">
        <v>0.24297095607344901</v>
      </c>
      <c r="AR14" s="196">
        <v>1.0387484337772199</v>
      </c>
    </row>
    <row r="15" spans="1:44" ht="13" customHeight="1" x14ac:dyDescent="0.35">
      <c r="A15" s="190" t="s">
        <v>358</v>
      </c>
      <c r="B15" s="171">
        <v>2</v>
      </c>
      <c r="C15" s="4">
        <v>26.726104282907901</v>
      </c>
      <c r="D15" s="177">
        <v>0.99391483755389298</v>
      </c>
      <c r="E15" s="4">
        <v>23.615992705490299</v>
      </c>
      <c r="F15" s="177">
        <v>0.87999832489107399</v>
      </c>
      <c r="G15" s="4">
        <v>21.660319332694499</v>
      </c>
      <c r="H15" s="177">
        <v>0.96482436147761097</v>
      </c>
      <c r="I15" s="4">
        <v>18.7287216993134</v>
      </c>
      <c r="J15" s="177">
        <v>1.1699024748415701</v>
      </c>
      <c r="K15" s="4">
        <v>-7.9973825835945798</v>
      </c>
      <c r="L15" s="177">
        <v>1.53510211547969</v>
      </c>
      <c r="M15" s="4">
        <v>-4.8872710061769302</v>
      </c>
      <c r="N15" s="177">
        <v>1.46392242022982</v>
      </c>
      <c r="O15" s="4">
        <v>-2.9315976333811</v>
      </c>
      <c r="P15" s="177">
        <v>1.5164293089824901</v>
      </c>
      <c r="Q15" s="4">
        <v>49.883797975024201</v>
      </c>
      <c r="R15" s="177">
        <v>1.3626776636030999</v>
      </c>
      <c r="S15" s="4">
        <v>52.478468665642403</v>
      </c>
      <c r="T15" s="177">
        <v>1.1689540804272001</v>
      </c>
      <c r="U15" s="4">
        <v>56.3364366039049</v>
      </c>
      <c r="V15" s="177">
        <v>1.1133190087148701</v>
      </c>
      <c r="W15" s="4">
        <v>60.001837702891102</v>
      </c>
      <c r="X15" s="177">
        <v>0.92516705383555098</v>
      </c>
      <c r="Y15" s="4">
        <v>10.118039727866901</v>
      </c>
      <c r="Z15" s="177">
        <v>1.64706541836855</v>
      </c>
      <c r="AA15" s="4">
        <v>7.5233690372487496</v>
      </c>
      <c r="AB15" s="177">
        <v>1.49076749349124</v>
      </c>
      <c r="AC15" s="4">
        <v>3.66540109898619</v>
      </c>
      <c r="AD15" s="177">
        <v>1.4475542451558101</v>
      </c>
      <c r="AE15" s="4">
        <v>23.390097742067901</v>
      </c>
      <c r="AF15" s="177">
        <v>0.92800734332449997</v>
      </c>
      <c r="AG15" s="4">
        <v>23.905538628867401</v>
      </c>
      <c r="AH15" s="177">
        <v>0.84979115573427499</v>
      </c>
      <c r="AI15" s="4">
        <v>22.003244063400601</v>
      </c>
      <c r="AJ15" s="177">
        <v>0.99761059815401998</v>
      </c>
      <c r="AK15" s="4">
        <v>21.269440597795501</v>
      </c>
      <c r="AL15" s="177">
        <v>1.03606205205407</v>
      </c>
      <c r="AM15" s="4">
        <v>-2.1206571442723399</v>
      </c>
      <c r="AN15" s="177">
        <v>1.39090697207638</v>
      </c>
      <c r="AO15" s="4">
        <v>-2.6360980310718198</v>
      </c>
      <c r="AP15" s="177">
        <v>1.33998865072458</v>
      </c>
      <c r="AQ15" s="4">
        <v>-0.73380346560508902</v>
      </c>
      <c r="AR15" s="196">
        <v>1.4382807379839699</v>
      </c>
    </row>
    <row r="16" spans="1:44" ht="13" customHeight="1" x14ac:dyDescent="0.35">
      <c r="A16" s="190" t="s">
        <v>359</v>
      </c>
      <c r="B16" s="171">
        <v>2</v>
      </c>
      <c r="C16" s="4" t="s">
        <v>431</v>
      </c>
      <c r="D16" s="177" t="s">
        <v>431</v>
      </c>
      <c r="E16" s="4" t="s">
        <v>431</v>
      </c>
      <c r="F16" s="177" t="s">
        <v>431</v>
      </c>
      <c r="G16" s="4">
        <v>21.123747423114601</v>
      </c>
      <c r="H16" s="177">
        <v>0.922507180813117</v>
      </c>
      <c r="I16" s="4">
        <v>16.4197781097464</v>
      </c>
      <c r="J16" s="177">
        <v>1.0492244989550401</v>
      </c>
      <c r="K16" s="4" t="s">
        <v>431</v>
      </c>
      <c r="L16" s="177" t="s">
        <v>431</v>
      </c>
      <c r="M16" s="4" t="s">
        <v>431</v>
      </c>
      <c r="N16" s="177" t="s">
        <v>431</v>
      </c>
      <c r="O16" s="4">
        <v>-4.7039693133681304</v>
      </c>
      <c r="P16" s="177">
        <v>1.3971011229897501</v>
      </c>
      <c r="Q16" s="4" t="s">
        <v>431</v>
      </c>
      <c r="R16" s="177" t="s">
        <v>431</v>
      </c>
      <c r="S16" s="4" t="s">
        <v>431</v>
      </c>
      <c r="T16" s="177" t="s">
        <v>431</v>
      </c>
      <c r="U16" s="4">
        <v>57.078038823712298</v>
      </c>
      <c r="V16" s="177">
        <v>1.2676687615673601</v>
      </c>
      <c r="W16" s="4">
        <v>60.072101192465198</v>
      </c>
      <c r="X16" s="177">
        <v>1.0093224583626199</v>
      </c>
      <c r="Y16" s="4" t="s">
        <v>431</v>
      </c>
      <c r="Z16" s="177" t="s">
        <v>431</v>
      </c>
      <c r="AA16" s="4" t="s">
        <v>431</v>
      </c>
      <c r="AB16" s="177" t="s">
        <v>431</v>
      </c>
      <c r="AC16" s="4">
        <v>2.99406236875285</v>
      </c>
      <c r="AD16" s="177">
        <v>1.6204060953998201</v>
      </c>
      <c r="AE16" s="4" t="s">
        <v>431</v>
      </c>
      <c r="AF16" s="177" t="s">
        <v>431</v>
      </c>
      <c r="AG16" s="4" t="s">
        <v>431</v>
      </c>
      <c r="AH16" s="177" t="s">
        <v>431</v>
      </c>
      <c r="AI16" s="4">
        <v>21.798213753173101</v>
      </c>
      <c r="AJ16" s="177">
        <v>1.2785588945738</v>
      </c>
      <c r="AK16" s="4">
        <v>23.508120697788399</v>
      </c>
      <c r="AL16" s="177">
        <v>0.96671996461042298</v>
      </c>
      <c r="AM16" s="4" t="s">
        <v>431</v>
      </c>
      <c r="AN16" s="177" t="s">
        <v>431</v>
      </c>
      <c r="AO16" s="4" t="s">
        <v>431</v>
      </c>
      <c r="AP16" s="177" t="s">
        <v>431</v>
      </c>
      <c r="AQ16" s="4">
        <v>1.7099069446152799</v>
      </c>
      <c r="AR16" s="196">
        <v>1.6028912429950299</v>
      </c>
    </row>
    <row r="17" spans="1:44" ht="13" customHeight="1" x14ac:dyDescent="0.35">
      <c r="A17" s="3" t="s">
        <v>360</v>
      </c>
      <c r="B17" s="171">
        <v>2</v>
      </c>
      <c r="C17" s="4">
        <v>21.977682575663099</v>
      </c>
      <c r="D17" s="177">
        <v>1.2472382238959601</v>
      </c>
      <c r="E17" s="4">
        <v>17.594140578756701</v>
      </c>
      <c r="F17" s="177">
        <v>0.71354446988935205</v>
      </c>
      <c r="G17" s="4">
        <v>10.0519581529046</v>
      </c>
      <c r="H17" s="177">
        <v>0.93154650800134098</v>
      </c>
      <c r="I17" s="4">
        <v>13.9666432600352</v>
      </c>
      <c r="J17" s="177">
        <v>1.1487875384263899</v>
      </c>
      <c r="K17" s="4">
        <v>-8.0110393156278992</v>
      </c>
      <c r="L17" s="177">
        <v>1.69567567523713</v>
      </c>
      <c r="M17" s="4">
        <v>-3.6274973187214798</v>
      </c>
      <c r="N17" s="177">
        <v>1.3523529564996899</v>
      </c>
      <c r="O17" s="4">
        <v>3.9146851071305999</v>
      </c>
      <c r="P17" s="177">
        <v>1.47901714155491</v>
      </c>
      <c r="Q17" s="4">
        <v>65.6094316012733</v>
      </c>
      <c r="R17" s="177">
        <v>1.132952017429</v>
      </c>
      <c r="S17" s="4">
        <v>66.443791770405596</v>
      </c>
      <c r="T17" s="177">
        <v>0.75468547946617603</v>
      </c>
      <c r="U17" s="4">
        <v>66.600618580737802</v>
      </c>
      <c r="V17" s="177">
        <v>1.1772506856751901</v>
      </c>
      <c r="W17" s="4">
        <v>62.160887400751598</v>
      </c>
      <c r="X17" s="177">
        <v>1.24654472921084</v>
      </c>
      <c r="Y17" s="4">
        <v>-3.4485442005217402</v>
      </c>
      <c r="Z17" s="177">
        <v>1.6844744093395301</v>
      </c>
      <c r="AA17" s="4">
        <v>-4.2829043696539904</v>
      </c>
      <c r="AB17" s="177">
        <v>1.4571972875490899</v>
      </c>
      <c r="AC17" s="4">
        <v>-4.4397311799861798</v>
      </c>
      <c r="AD17" s="177">
        <v>1.7145824386263899</v>
      </c>
      <c r="AE17" s="4">
        <v>12.412885823063601</v>
      </c>
      <c r="AF17" s="177">
        <v>0.62435157861023105</v>
      </c>
      <c r="AG17" s="4">
        <v>15.9620676508377</v>
      </c>
      <c r="AH17" s="177">
        <v>0.57764454563284295</v>
      </c>
      <c r="AI17" s="4">
        <v>23.347423266357598</v>
      </c>
      <c r="AJ17" s="177">
        <v>1.3069760708714999</v>
      </c>
      <c r="AK17" s="4">
        <v>23.8724693392132</v>
      </c>
      <c r="AL17" s="177">
        <v>1.0354919880909801</v>
      </c>
      <c r="AM17" s="4">
        <v>11.459583516149699</v>
      </c>
      <c r="AN17" s="177">
        <v>1.20915613181826</v>
      </c>
      <c r="AO17" s="4">
        <v>7.9104016883754698</v>
      </c>
      <c r="AP17" s="177">
        <v>1.1857136578870899</v>
      </c>
      <c r="AQ17" s="4">
        <v>0.52504607285556704</v>
      </c>
      <c r="AR17" s="196">
        <v>1.66746217565236</v>
      </c>
    </row>
    <row r="18" spans="1:44" ht="13" customHeight="1" x14ac:dyDescent="0.35">
      <c r="A18" s="3" t="s">
        <v>361</v>
      </c>
      <c r="B18" s="171">
        <v>2</v>
      </c>
      <c r="C18" s="4">
        <v>6.9543706278609703</v>
      </c>
      <c r="D18" s="177">
        <v>1.0432264180875599</v>
      </c>
      <c r="E18" s="4">
        <v>3.4288013386918901</v>
      </c>
      <c r="F18" s="177">
        <v>0.48841904730576902</v>
      </c>
      <c r="G18" s="4">
        <v>5.5662226409302402</v>
      </c>
      <c r="H18" s="177">
        <v>0.51005178543080099</v>
      </c>
      <c r="I18" s="4">
        <v>6.9503506738995204</v>
      </c>
      <c r="J18" s="177">
        <v>0.631136680561736</v>
      </c>
      <c r="K18" s="4">
        <v>-4.0199539614489401E-3</v>
      </c>
      <c r="L18" s="177">
        <v>1.21928457258602</v>
      </c>
      <c r="M18" s="4">
        <v>3.5215493352076299</v>
      </c>
      <c r="N18" s="177">
        <v>0.79805179989870401</v>
      </c>
      <c r="O18" s="4">
        <v>1.38412803296928</v>
      </c>
      <c r="P18" s="177">
        <v>0.81147170830019399</v>
      </c>
      <c r="Q18" s="4">
        <v>56.785072920574997</v>
      </c>
      <c r="R18" s="177">
        <v>1.7640090662473</v>
      </c>
      <c r="S18" s="4">
        <v>49.843453160308897</v>
      </c>
      <c r="T18" s="177">
        <v>1.3735985841505101</v>
      </c>
      <c r="U18" s="4">
        <v>43.459592441257897</v>
      </c>
      <c r="V18" s="177">
        <v>1.07604021968596</v>
      </c>
      <c r="W18" s="4">
        <v>45.104125530722897</v>
      </c>
      <c r="X18" s="177">
        <v>1.1199477358813099</v>
      </c>
      <c r="Y18" s="4">
        <v>-11.680947389852101</v>
      </c>
      <c r="Z18" s="177">
        <v>2.08950015958562</v>
      </c>
      <c r="AA18" s="4">
        <v>-4.7393276295860103</v>
      </c>
      <c r="AB18" s="177">
        <v>1.7723024576764399</v>
      </c>
      <c r="AC18" s="4">
        <v>1.6445330894650001</v>
      </c>
      <c r="AD18" s="177">
        <v>1.55310833024856</v>
      </c>
      <c r="AE18" s="4">
        <v>36.260556451564</v>
      </c>
      <c r="AF18" s="177">
        <v>1.43514574172772</v>
      </c>
      <c r="AG18" s="4">
        <v>46.727745500999198</v>
      </c>
      <c r="AH18" s="177">
        <v>1.3397519260570101</v>
      </c>
      <c r="AI18" s="4">
        <v>50.974184917811897</v>
      </c>
      <c r="AJ18" s="177">
        <v>1.1790483164221699</v>
      </c>
      <c r="AK18" s="4">
        <v>47.945523795377603</v>
      </c>
      <c r="AL18" s="177">
        <v>1.1789013761709799</v>
      </c>
      <c r="AM18" s="4">
        <v>11.6849673438136</v>
      </c>
      <c r="AN18" s="177">
        <v>1.85726997357332</v>
      </c>
      <c r="AO18" s="4">
        <v>1.2177782943783899</v>
      </c>
      <c r="AP18" s="177">
        <v>1.78458501565807</v>
      </c>
      <c r="AQ18" s="4">
        <v>-3.0286611224342601</v>
      </c>
      <c r="AR18" s="196">
        <v>1.6673222205667899</v>
      </c>
    </row>
    <row r="19" spans="1:44" ht="13" customHeight="1" x14ac:dyDescent="0.35">
      <c r="A19" s="3" t="s">
        <v>362</v>
      </c>
      <c r="B19" s="171">
        <v>2</v>
      </c>
      <c r="C19" s="4" t="s">
        <v>431</v>
      </c>
      <c r="D19" s="177" t="s">
        <v>431</v>
      </c>
      <c r="E19" s="4">
        <v>21.0394684735002</v>
      </c>
      <c r="F19" s="177">
        <v>1.32158206658644</v>
      </c>
      <c r="G19" s="4">
        <v>21.1688124082165</v>
      </c>
      <c r="H19" s="177">
        <v>1.2250438571546201</v>
      </c>
      <c r="I19" s="4">
        <v>14.383712655294801</v>
      </c>
      <c r="J19" s="177">
        <v>1.13529776812532</v>
      </c>
      <c r="K19" s="4" t="s">
        <v>431</v>
      </c>
      <c r="L19" s="177" t="s">
        <v>431</v>
      </c>
      <c r="M19" s="4">
        <v>-6.6557558182053498</v>
      </c>
      <c r="N19" s="177">
        <v>1.7422629483040799</v>
      </c>
      <c r="O19" s="4">
        <v>-6.7850997529216501</v>
      </c>
      <c r="P19" s="177">
        <v>1.67021958863576</v>
      </c>
      <c r="Q19" s="4" t="s">
        <v>431</v>
      </c>
      <c r="R19" s="177" t="s">
        <v>431</v>
      </c>
      <c r="S19" s="4">
        <v>48.630517074889603</v>
      </c>
      <c r="T19" s="177">
        <v>1.4109993000657399</v>
      </c>
      <c r="U19" s="4">
        <v>51.929051514675599</v>
      </c>
      <c r="V19" s="177">
        <v>1.3185697306631301</v>
      </c>
      <c r="W19" s="4">
        <v>62.291601959694702</v>
      </c>
      <c r="X19" s="177">
        <v>1.60932320157064</v>
      </c>
      <c r="Y19" s="4" t="s">
        <v>431</v>
      </c>
      <c r="Z19" s="177" t="s">
        <v>431</v>
      </c>
      <c r="AA19" s="4">
        <v>13.661084884805</v>
      </c>
      <c r="AB19" s="177">
        <v>2.14028974484755</v>
      </c>
      <c r="AC19" s="4">
        <v>10.362550445019099</v>
      </c>
      <c r="AD19" s="177">
        <v>2.0805161142694</v>
      </c>
      <c r="AE19" s="4" t="s">
        <v>431</v>
      </c>
      <c r="AF19" s="177" t="s">
        <v>431</v>
      </c>
      <c r="AG19" s="4">
        <v>30.3300144516102</v>
      </c>
      <c r="AH19" s="177">
        <v>1.6373344343941101</v>
      </c>
      <c r="AI19" s="4">
        <v>26.902136077107901</v>
      </c>
      <c r="AJ19" s="177">
        <v>1.43741486078987</v>
      </c>
      <c r="AK19" s="4">
        <v>23.3246853850105</v>
      </c>
      <c r="AL19" s="177">
        <v>1.5149624039462899</v>
      </c>
      <c r="AM19" s="4" t="s">
        <v>431</v>
      </c>
      <c r="AN19" s="177" t="s">
        <v>431</v>
      </c>
      <c r="AO19" s="4">
        <v>-7.0053290665996899</v>
      </c>
      <c r="AP19" s="177">
        <v>2.2306893856885099</v>
      </c>
      <c r="AQ19" s="4">
        <v>-3.5774506920974001</v>
      </c>
      <c r="AR19" s="196">
        <v>2.0883660041741399</v>
      </c>
    </row>
    <row r="20" spans="1:44" ht="13" customHeight="1" x14ac:dyDescent="0.35">
      <c r="A20" s="3" t="s">
        <v>363</v>
      </c>
      <c r="B20" s="171">
        <v>2</v>
      </c>
      <c r="C20" s="4" t="s">
        <v>431</v>
      </c>
      <c r="D20" s="177" t="s">
        <v>431</v>
      </c>
      <c r="E20" s="4" t="s">
        <v>431</v>
      </c>
      <c r="F20" s="177" t="s">
        <v>431</v>
      </c>
      <c r="G20" s="4">
        <v>9.0571256638264206</v>
      </c>
      <c r="H20" s="177">
        <v>0.85296959928856697</v>
      </c>
      <c r="I20" s="4">
        <v>12.953328071229301</v>
      </c>
      <c r="J20" s="177">
        <v>1.21151208961162</v>
      </c>
      <c r="K20" s="4" t="s">
        <v>431</v>
      </c>
      <c r="L20" s="177" t="s">
        <v>431</v>
      </c>
      <c r="M20" s="4" t="s">
        <v>431</v>
      </c>
      <c r="N20" s="177" t="s">
        <v>431</v>
      </c>
      <c r="O20" s="4">
        <v>3.8962024074029098</v>
      </c>
      <c r="P20" s="177">
        <v>1.48166078458789</v>
      </c>
      <c r="Q20" s="4" t="s">
        <v>431</v>
      </c>
      <c r="R20" s="177" t="s">
        <v>431</v>
      </c>
      <c r="S20" s="4" t="s">
        <v>431</v>
      </c>
      <c r="T20" s="177" t="s">
        <v>431</v>
      </c>
      <c r="U20" s="4">
        <v>56.670436988206397</v>
      </c>
      <c r="V20" s="177">
        <v>1.6062024388459</v>
      </c>
      <c r="W20" s="4">
        <v>52.2310005012706</v>
      </c>
      <c r="X20" s="177">
        <v>1.4444419564576401</v>
      </c>
      <c r="Y20" s="4" t="s">
        <v>431</v>
      </c>
      <c r="Z20" s="177" t="s">
        <v>431</v>
      </c>
      <c r="AA20" s="4" t="s">
        <v>431</v>
      </c>
      <c r="AB20" s="177" t="s">
        <v>431</v>
      </c>
      <c r="AC20" s="4">
        <v>-4.43943648693583</v>
      </c>
      <c r="AD20" s="177">
        <v>2.1601617624913398</v>
      </c>
      <c r="AE20" s="4" t="s">
        <v>431</v>
      </c>
      <c r="AF20" s="177" t="s">
        <v>431</v>
      </c>
      <c r="AG20" s="4" t="s">
        <v>431</v>
      </c>
      <c r="AH20" s="177" t="s">
        <v>431</v>
      </c>
      <c r="AI20" s="4">
        <v>34.272437347967198</v>
      </c>
      <c r="AJ20" s="177">
        <v>1.64708904790664</v>
      </c>
      <c r="AK20" s="4">
        <v>34.815671427500099</v>
      </c>
      <c r="AL20" s="177">
        <v>1.7489721606499999</v>
      </c>
      <c r="AM20" s="4" t="s">
        <v>431</v>
      </c>
      <c r="AN20" s="177" t="s">
        <v>431</v>
      </c>
      <c r="AO20" s="4" t="s">
        <v>431</v>
      </c>
      <c r="AP20" s="177" t="s">
        <v>431</v>
      </c>
      <c r="AQ20" s="4">
        <v>0.54323407953292202</v>
      </c>
      <c r="AR20" s="196">
        <v>2.4024583139906399</v>
      </c>
    </row>
    <row r="21" spans="1:44" ht="13" customHeight="1" x14ac:dyDescent="0.35">
      <c r="A21" s="3" t="s">
        <v>365</v>
      </c>
      <c r="B21" s="171">
        <v>2</v>
      </c>
      <c r="C21" s="4" t="s">
        <v>431</v>
      </c>
      <c r="D21" s="177" t="s">
        <v>431</v>
      </c>
      <c r="E21" s="4">
        <v>13.713072901919899</v>
      </c>
      <c r="F21" s="177">
        <v>0.60499713785984099</v>
      </c>
      <c r="G21" s="4">
        <v>8.4185549098321903</v>
      </c>
      <c r="H21" s="177">
        <v>0.62460809468249101</v>
      </c>
      <c r="I21" s="4">
        <v>7.01116886244046</v>
      </c>
      <c r="J21" s="177">
        <v>0.56809264638190704</v>
      </c>
      <c r="K21" s="4" t="s">
        <v>431</v>
      </c>
      <c r="L21" s="177" t="s">
        <v>431</v>
      </c>
      <c r="M21" s="4">
        <v>-6.7019040394794196</v>
      </c>
      <c r="N21" s="177">
        <v>0.82991011060945497</v>
      </c>
      <c r="O21" s="4">
        <v>-1.4073860473917299</v>
      </c>
      <c r="P21" s="177">
        <v>0.84431305024622805</v>
      </c>
      <c r="Q21" s="4" t="s">
        <v>431</v>
      </c>
      <c r="R21" s="177" t="s">
        <v>431</v>
      </c>
      <c r="S21" s="4">
        <v>55.861241667398403</v>
      </c>
      <c r="T21" s="177">
        <v>0.95822866853392696</v>
      </c>
      <c r="U21" s="4">
        <v>67.309009508371403</v>
      </c>
      <c r="V21" s="177">
        <v>1.22802656896539</v>
      </c>
      <c r="W21" s="4">
        <v>66.656896967890404</v>
      </c>
      <c r="X21" s="177">
        <v>1.00025455663505</v>
      </c>
      <c r="Y21" s="4" t="s">
        <v>431</v>
      </c>
      <c r="Z21" s="177" t="s">
        <v>431</v>
      </c>
      <c r="AA21" s="4">
        <v>10.795655300491999</v>
      </c>
      <c r="AB21" s="177">
        <v>1.3851755698356301</v>
      </c>
      <c r="AC21" s="4">
        <v>-0.65211254048101397</v>
      </c>
      <c r="AD21" s="177">
        <v>1.5838429316551801</v>
      </c>
      <c r="AE21" s="4" t="s">
        <v>431</v>
      </c>
      <c r="AF21" s="177" t="s">
        <v>431</v>
      </c>
      <c r="AG21" s="4">
        <v>30.425685430681799</v>
      </c>
      <c r="AH21" s="177">
        <v>1.00328707190549</v>
      </c>
      <c r="AI21" s="4">
        <v>24.272435581796401</v>
      </c>
      <c r="AJ21" s="177">
        <v>1.1725740268046001</v>
      </c>
      <c r="AK21" s="4">
        <v>26.3319341696692</v>
      </c>
      <c r="AL21" s="177">
        <v>0.93201229407544295</v>
      </c>
      <c r="AM21" s="4" t="s">
        <v>431</v>
      </c>
      <c r="AN21" s="177" t="s">
        <v>431</v>
      </c>
      <c r="AO21" s="4">
        <v>-4.0937512610125903</v>
      </c>
      <c r="AP21" s="177">
        <v>1.36939105625839</v>
      </c>
      <c r="AQ21" s="4">
        <v>2.0594985878727501</v>
      </c>
      <c r="AR21" s="196">
        <v>1.49785739129081</v>
      </c>
    </row>
    <row r="22" spans="1:44" ht="13" customHeight="1" x14ac:dyDescent="0.35">
      <c r="A22" s="3" t="s">
        <v>366</v>
      </c>
      <c r="B22" s="171">
        <v>2</v>
      </c>
      <c r="C22" s="4" t="s">
        <v>431</v>
      </c>
      <c r="D22" s="177" t="s">
        <v>431</v>
      </c>
      <c r="E22" s="4">
        <v>6.6394022864687603</v>
      </c>
      <c r="F22" s="177">
        <v>0.52014066163343398</v>
      </c>
      <c r="G22" s="4">
        <v>3.8586721770742098</v>
      </c>
      <c r="H22" s="177">
        <v>0.45367659383688502</v>
      </c>
      <c r="I22" s="4">
        <v>3.8827406013513701</v>
      </c>
      <c r="J22" s="177">
        <v>0.44580994167306498</v>
      </c>
      <c r="K22" s="4" t="s">
        <v>431</v>
      </c>
      <c r="L22" s="177" t="s">
        <v>431</v>
      </c>
      <c r="M22" s="4">
        <v>-2.7566616851173902</v>
      </c>
      <c r="N22" s="177">
        <v>0.68504949600668097</v>
      </c>
      <c r="O22" s="4">
        <v>2.4068424277163401E-2</v>
      </c>
      <c r="P22" s="177">
        <v>0.63605735267346697</v>
      </c>
      <c r="Q22" s="4" t="s">
        <v>431</v>
      </c>
      <c r="R22" s="177" t="s">
        <v>431</v>
      </c>
      <c r="S22" s="4">
        <v>63.249544925170703</v>
      </c>
      <c r="T22" s="177">
        <v>1.3417975332501</v>
      </c>
      <c r="U22" s="4">
        <v>61.467044642330002</v>
      </c>
      <c r="V22" s="177">
        <v>0.99991822651422602</v>
      </c>
      <c r="W22" s="4">
        <v>63.217272652054803</v>
      </c>
      <c r="X22" s="177">
        <v>1.1675565613549399</v>
      </c>
      <c r="Y22" s="4" t="s">
        <v>431</v>
      </c>
      <c r="Z22" s="177" t="s">
        <v>431</v>
      </c>
      <c r="AA22" s="4">
        <v>-3.2272273115914601E-2</v>
      </c>
      <c r="AB22" s="177">
        <v>1.7786536886642801</v>
      </c>
      <c r="AC22" s="4">
        <v>1.75022800972478</v>
      </c>
      <c r="AD22" s="177">
        <v>1.5372133175582099</v>
      </c>
      <c r="AE22" s="4" t="s">
        <v>431</v>
      </c>
      <c r="AF22" s="177" t="s">
        <v>431</v>
      </c>
      <c r="AG22" s="4">
        <v>30.111052788360599</v>
      </c>
      <c r="AH22" s="177">
        <v>1.19648251976329</v>
      </c>
      <c r="AI22" s="4">
        <v>34.674283180595801</v>
      </c>
      <c r="AJ22" s="177">
        <v>0.90925799896922299</v>
      </c>
      <c r="AK22" s="4">
        <v>32.899986746593903</v>
      </c>
      <c r="AL22" s="177">
        <v>1.1380116347387299</v>
      </c>
      <c r="AM22" s="4" t="s">
        <v>431</v>
      </c>
      <c r="AN22" s="177" t="s">
        <v>431</v>
      </c>
      <c r="AO22" s="4">
        <v>2.7889339582333101</v>
      </c>
      <c r="AP22" s="177">
        <v>1.65125434167479</v>
      </c>
      <c r="AQ22" s="4">
        <v>-1.77429643400194</v>
      </c>
      <c r="AR22" s="196">
        <v>1.45664703668742</v>
      </c>
    </row>
    <row r="23" spans="1:44" ht="13" customHeight="1" x14ac:dyDescent="0.35">
      <c r="A23" s="3" t="s">
        <v>367</v>
      </c>
      <c r="B23" s="171">
        <v>2</v>
      </c>
      <c r="C23" s="4" t="s">
        <v>431</v>
      </c>
      <c r="D23" s="177" t="s">
        <v>431</v>
      </c>
      <c r="E23" s="4">
        <v>10.7911260661641</v>
      </c>
      <c r="F23" s="177">
        <v>0.61267531135082698</v>
      </c>
      <c r="G23" s="4">
        <v>9.4484160957808996</v>
      </c>
      <c r="H23" s="177">
        <v>0.58242950699999696</v>
      </c>
      <c r="I23" s="4">
        <v>10.386134541075201</v>
      </c>
      <c r="J23" s="177">
        <v>0.442599067108705</v>
      </c>
      <c r="K23" s="4" t="s">
        <v>431</v>
      </c>
      <c r="L23" s="177" t="s">
        <v>431</v>
      </c>
      <c r="M23" s="4">
        <v>-0.40499152508885</v>
      </c>
      <c r="N23" s="177">
        <v>0.75582072698777503</v>
      </c>
      <c r="O23" s="4">
        <v>0.93771844529431003</v>
      </c>
      <c r="P23" s="177">
        <v>0.73151764492030902</v>
      </c>
      <c r="Q23" s="4" t="s">
        <v>431</v>
      </c>
      <c r="R23" s="177" t="s">
        <v>431</v>
      </c>
      <c r="S23" s="4">
        <v>53.982189727969498</v>
      </c>
      <c r="T23" s="177">
        <v>0.99309287074894104</v>
      </c>
      <c r="U23" s="4">
        <v>53.4428619861432</v>
      </c>
      <c r="V23" s="177">
        <v>1.1011301183104401</v>
      </c>
      <c r="W23" s="4">
        <v>53.739438285632197</v>
      </c>
      <c r="X23" s="177">
        <v>0.72621362005168499</v>
      </c>
      <c r="Y23" s="4" t="s">
        <v>431</v>
      </c>
      <c r="Z23" s="177" t="s">
        <v>431</v>
      </c>
      <c r="AA23" s="4">
        <v>-0.24275144233724399</v>
      </c>
      <c r="AB23" s="177">
        <v>1.23029251476263</v>
      </c>
      <c r="AC23" s="4">
        <v>0.29657629948905401</v>
      </c>
      <c r="AD23" s="177">
        <v>1.3190427435829899</v>
      </c>
      <c r="AE23" s="4" t="s">
        <v>431</v>
      </c>
      <c r="AF23" s="177" t="s">
        <v>431</v>
      </c>
      <c r="AG23" s="4">
        <v>35.226684205866498</v>
      </c>
      <c r="AH23" s="177">
        <v>0.978588732480282</v>
      </c>
      <c r="AI23" s="4">
        <v>37.108721918075901</v>
      </c>
      <c r="AJ23" s="177">
        <v>1.0662337911829101</v>
      </c>
      <c r="AK23" s="4">
        <v>35.874427173292602</v>
      </c>
      <c r="AL23" s="177">
        <v>0.76613225664604501</v>
      </c>
      <c r="AM23" s="4" t="s">
        <v>431</v>
      </c>
      <c r="AN23" s="177" t="s">
        <v>431</v>
      </c>
      <c r="AO23" s="4">
        <v>0.64774296742609705</v>
      </c>
      <c r="AP23" s="177">
        <v>1.2428171796410501</v>
      </c>
      <c r="AQ23" s="4">
        <v>-1.2342947447833601</v>
      </c>
      <c r="AR23" s="196">
        <v>1.3129406430352599</v>
      </c>
    </row>
    <row r="24" spans="1:44" ht="13" customHeight="1" x14ac:dyDescent="0.35">
      <c r="A24" s="3" t="s">
        <v>368</v>
      </c>
      <c r="B24" s="171">
        <v>2</v>
      </c>
      <c r="C24" s="4">
        <v>8.15982367993265</v>
      </c>
      <c r="D24" s="177">
        <v>0.74890870160932099</v>
      </c>
      <c r="E24" s="4">
        <v>6.0197269124488901</v>
      </c>
      <c r="F24" s="177">
        <v>0.81220456421277998</v>
      </c>
      <c r="G24" s="4">
        <v>8.7715306801108799</v>
      </c>
      <c r="H24" s="177">
        <v>0.78183726047818103</v>
      </c>
      <c r="I24" s="4">
        <v>8.1329699392099393</v>
      </c>
      <c r="J24" s="177">
        <v>0.59684421378490404</v>
      </c>
      <c r="K24" s="4">
        <v>-2.6853740722703599E-2</v>
      </c>
      <c r="L24" s="177">
        <v>0.95764672968411402</v>
      </c>
      <c r="M24" s="4">
        <v>2.1132430267610598</v>
      </c>
      <c r="N24" s="177">
        <v>1.00791828520798</v>
      </c>
      <c r="O24" s="4">
        <v>-0.63856074090093395</v>
      </c>
      <c r="P24" s="177">
        <v>0.98361197501888198</v>
      </c>
      <c r="Q24" s="4">
        <v>53.239499172105603</v>
      </c>
      <c r="R24" s="177">
        <v>1.42645331101322</v>
      </c>
      <c r="S24" s="4">
        <v>58.189684853942701</v>
      </c>
      <c r="T24" s="177">
        <v>1.6754663434638799</v>
      </c>
      <c r="U24" s="4">
        <v>58.539868148383697</v>
      </c>
      <c r="V24" s="177">
        <v>1.24039319527145</v>
      </c>
      <c r="W24" s="4">
        <v>57.253611545447498</v>
      </c>
      <c r="X24" s="177">
        <v>1.2128165511906299</v>
      </c>
      <c r="Y24" s="4">
        <v>4.01411237334184</v>
      </c>
      <c r="Z24" s="177">
        <v>1.87234960286334</v>
      </c>
      <c r="AA24" s="4">
        <v>-0.93607330849523196</v>
      </c>
      <c r="AB24" s="177">
        <v>2.0683596048371702</v>
      </c>
      <c r="AC24" s="4">
        <v>-1.2862566029362601</v>
      </c>
      <c r="AD24" s="177">
        <v>1.7347908420664599</v>
      </c>
      <c r="AE24" s="4">
        <v>38.600677147961697</v>
      </c>
      <c r="AF24" s="177">
        <v>1.1780209787396201</v>
      </c>
      <c r="AG24" s="4">
        <v>35.790588233608403</v>
      </c>
      <c r="AH24" s="177">
        <v>1.4132733579332299</v>
      </c>
      <c r="AI24" s="4">
        <v>32.688601171505397</v>
      </c>
      <c r="AJ24" s="177">
        <v>1.27105071625303</v>
      </c>
      <c r="AK24" s="4">
        <v>34.613418515342602</v>
      </c>
      <c r="AL24" s="177">
        <v>1.17598969657819</v>
      </c>
      <c r="AM24" s="4">
        <v>-3.9872586326191199</v>
      </c>
      <c r="AN24" s="177">
        <v>1.6645375312106101</v>
      </c>
      <c r="AO24" s="4">
        <v>-1.1771697182658201</v>
      </c>
      <c r="AP24" s="177">
        <v>1.8385574102273601</v>
      </c>
      <c r="AQ24" s="4">
        <v>1.9248173438371901</v>
      </c>
      <c r="AR24" s="196">
        <v>1.7316240035716199</v>
      </c>
    </row>
    <row r="25" spans="1:44" ht="13" customHeight="1" x14ac:dyDescent="0.35">
      <c r="A25" s="3" t="s">
        <v>369</v>
      </c>
      <c r="B25" s="171">
        <v>2</v>
      </c>
      <c r="C25" s="4">
        <v>10.9207582730604</v>
      </c>
      <c r="D25" s="177">
        <v>0.59173540929726998</v>
      </c>
      <c r="E25" s="4">
        <v>7.3965336548824299</v>
      </c>
      <c r="F25" s="177">
        <v>0.63830002254608098</v>
      </c>
      <c r="G25" s="4">
        <v>7.0709154208414704</v>
      </c>
      <c r="H25" s="177">
        <v>0.56258347176620704</v>
      </c>
      <c r="I25" s="4">
        <v>8.5173840959263707</v>
      </c>
      <c r="J25" s="177">
        <v>0.57899269658493002</v>
      </c>
      <c r="K25" s="4">
        <v>-2.40337417713399</v>
      </c>
      <c r="L25" s="177">
        <v>0.82787881801317798</v>
      </c>
      <c r="M25" s="4">
        <v>1.1208504410439399</v>
      </c>
      <c r="N25" s="177">
        <v>0.86177692094939395</v>
      </c>
      <c r="O25" s="4">
        <v>1.4464686750849001</v>
      </c>
      <c r="P25" s="177">
        <v>0.80729963793080495</v>
      </c>
      <c r="Q25" s="4">
        <v>50.209031645341298</v>
      </c>
      <c r="R25" s="177">
        <v>1.06004769292528</v>
      </c>
      <c r="S25" s="4">
        <v>44.437026271349403</v>
      </c>
      <c r="T25" s="177">
        <v>1.07611418374714</v>
      </c>
      <c r="U25" s="4">
        <v>39.262026324036299</v>
      </c>
      <c r="V25" s="177">
        <v>0.98543300071655504</v>
      </c>
      <c r="W25" s="4">
        <v>39.600006875327601</v>
      </c>
      <c r="X25" s="177">
        <v>1.05004279862928</v>
      </c>
      <c r="Y25" s="4">
        <v>-10.6090247700138</v>
      </c>
      <c r="Z25" s="177">
        <v>1.4920760671726501</v>
      </c>
      <c r="AA25" s="4">
        <v>-4.8370193960218701</v>
      </c>
      <c r="AB25" s="177">
        <v>1.5035330443375601</v>
      </c>
      <c r="AC25" s="4">
        <v>0.33798055129122401</v>
      </c>
      <c r="AD25" s="177">
        <v>1.4400236379498901</v>
      </c>
      <c r="AE25" s="4">
        <v>38.870210081598302</v>
      </c>
      <c r="AF25" s="177">
        <v>1.03368782465789</v>
      </c>
      <c r="AG25" s="4">
        <v>48.166440073768101</v>
      </c>
      <c r="AH25" s="177">
        <v>1.17275427444933</v>
      </c>
      <c r="AI25" s="4">
        <v>53.6670582551222</v>
      </c>
      <c r="AJ25" s="177">
        <v>1.0312791522826401</v>
      </c>
      <c r="AK25" s="4">
        <v>51.882609028746103</v>
      </c>
      <c r="AL25" s="177">
        <v>1.27614704811324</v>
      </c>
      <c r="AM25" s="4">
        <v>13.0123989471477</v>
      </c>
      <c r="AN25" s="177">
        <v>1.64227336556801</v>
      </c>
      <c r="AO25" s="4">
        <v>3.71616895497792</v>
      </c>
      <c r="AP25" s="177">
        <v>1.7331773933003201</v>
      </c>
      <c r="AQ25" s="4">
        <v>-1.78444922637612</v>
      </c>
      <c r="AR25" s="196">
        <v>1.64075835464609</v>
      </c>
    </row>
    <row r="26" spans="1:44" ht="13" customHeight="1" x14ac:dyDescent="0.35">
      <c r="A26" s="3" t="s">
        <v>370</v>
      </c>
      <c r="B26" s="171">
        <v>2</v>
      </c>
      <c r="C26" s="4" t="s">
        <v>431</v>
      </c>
      <c r="D26" s="177" t="s">
        <v>431</v>
      </c>
      <c r="E26" s="4">
        <v>7.7358531057174504</v>
      </c>
      <c r="F26" s="177">
        <v>0.551832974532667</v>
      </c>
      <c r="G26" s="4">
        <v>6.8999769773214004</v>
      </c>
      <c r="H26" s="177">
        <v>0.57498239391514605</v>
      </c>
      <c r="I26" s="4">
        <v>8.4048632711837605</v>
      </c>
      <c r="J26" s="177">
        <v>0.55178838974072397</v>
      </c>
      <c r="K26" s="4" t="s">
        <v>431</v>
      </c>
      <c r="L26" s="177" t="s">
        <v>431</v>
      </c>
      <c r="M26" s="4">
        <v>0.66901016546630399</v>
      </c>
      <c r="N26" s="177">
        <v>0.78037815117687204</v>
      </c>
      <c r="O26" s="4">
        <v>1.5048862938623599</v>
      </c>
      <c r="P26" s="177">
        <v>0.79691604348579503</v>
      </c>
      <c r="Q26" s="4" t="s">
        <v>431</v>
      </c>
      <c r="R26" s="177" t="s">
        <v>431</v>
      </c>
      <c r="S26" s="4">
        <v>59.433646789182198</v>
      </c>
      <c r="T26" s="177">
        <v>1.0232479859372501</v>
      </c>
      <c r="U26" s="4">
        <v>57.778097013462897</v>
      </c>
      <c r="V26" s="177">
        <v>0.96414845706919605</v>
      </c>
      <c r="W26" s="4">
        <v>52.463543582792603</v>
      </c>
      <c r="X26" s="177">
        <v>0.91964411958977399</v>
      </c>
      <c r="Y26" s="4" t="s">
        <v>431</v>
      </c>
      <c r="Z26" s="177" t="s">
        <v>431</v>
      </c>
      <c r="AA26" s="4">
        <v>-6.9701032063896404</v>
      </c>
      <c r="AB26" s="177">
        <v>1.3757840482505499</v>
      </c>
      <c r="AC26" s="4">
        <v>-5.3145534306703697</v>
      </c>
      <c r="AD26" s="177">
        <v>1.3324141825892399</v>
      </c>
      <c r="AE26" s="4" t="s">
        <v>431</v>
      </c>
      <c r="AF26" s="177" t="s">
        <v>431</v>
      </c>
      <c r="AG26" s="4">
        <v>32.830500105100299</v>
      </c>
      <c r="AH26" s="177">
        <v>1.0334294123321399</v>
      </c>
      <c r="AI26" s="4">
        <v>35.321926009215701</v>
      </c>
      <c r="AJ26" s="177">
        <v>0.93255025068741204</v>
      </c>
      <c r="AK26" s="4">
        <v>39.131593146023697</v>
      </c>
      <c r="AL26" s="177">
        <v>1.07048091529377</v>
      </c>
      <c r="AM26" s="4" t="s">
        <v>431</v>
      </c>
      <c r="AN26" s="177" t="s">
        <v>431</v>
      </c>
      <c r="AO26" s="4">
        <v>6.3010930409233401</v>
      </c>
      <c r="AP26" s="177">
        <v>1.48791993745677</v>
      </c>
      <c r="AQ26" s="4">
        <v>3.8096671368080099</v>
      </c>
      <c r="AR26" s="196">
        <v>1.4197110128703501</v>
      </c>
    </row>
    <row r="27" spans="1:44" ht="13" customHeight="1" x14ac:dyDescent="0.35">
      <c r="A27" s="3" t="s">
        <v>371</v>
      </c>
      <c r="B27" s="171">
        <v>2</v>
      </c>
      <c r="C27" s="4" t="s">
        <v>431</v>
      </c>
      <c r="D27" s="177" t="s">
        <v>431</v>
      </c>
      <c r="E27" s="4">
        <v>8.5262698435972109</v>
      </c>
      <c r="F27" s="177">
        <v>0.69928528684261204</v>
      </c>
      <c r="G27" s="4">
        <v>9.3558755553781303</v>
      </c>
      <c r="H27" s="177">
        <v>0.74622634605672</v>
      </c>
      <c r="I27" s="4">
        <v>8.8209934534574099</v>
      </c>
      <c r="J27" s="177">
        <v>0.71642608501096405</v>
      </c>
      <c r="K27" s="4" t="s">
        <v>431</v>
      </c>
      <c r="L27" s="177" t="s">
        <v>431</v>
      </c>
      <c r="M27" s="4">
        <v>0.29472360986019702</v>
      </c>
      <c r="N27" s="177">
        <v>1.00113248258095</v>
      </c>
      <c r="O27" s="4">
        <v>-0.53488210192072405</v>
      </c>
      <c r="P27" s="177">
        <v>1.03446609167884</v>
      </c>
      <c r="Q27" s="4" t="s">
        <v>431</v>
      </c>
      <c r="R27" s="177" t="s">
        <v>431</v>
      </c>
      <c r="S27" s="4">
        <v>65.3117268340187</v>
      </c>
      <c r="T27" s="177">
        <v>0.84138590650357103</v>
      </c>
      <c r="U27" s="4">
        <v>63.432021314102101</v>
      </c>
      <c r="V27" s="177">
        <v>0.90012425106289895</v>
      </c>
      <c r="W27" s="4">
        <v>55.376079539625202</v>
      </c>
      <c r="X27" s="177">
        <v>1.09704292756663</v>
      </c>
      <c r="Y27" s="4" t="s">
        <v>431</v>
      </c>
      <c r="Z27" s="177" t="s">
        <v>431</v>
      </c>
      <c r="AA27" s="4">
        <v>-9.9356472943935294</v>
      </c>
      <c r="AB27" s="177">
        <v>1.3825459951071399</v>
      </c>
      <c r="AC27" s="4">
        <v>-8.0559417744769295</v>
      </c>
      <c r="AD27" s="177">
        <v>1.41905843864004</v>
      </c>
      <c r="AE27" s="4" t="s">
        <v>431</v>
      </c>
      <c r="AF27" s="177" t="s">
        <v>431</v>
      </c>
      <c r="AG27" s="4">
        <v>26.162003322384098</v>
      </c>
      <c r="AH27" s="177">
        <v>0.93455576272094498</v>
      </c>
      <c r="AI27" s="4">
        <v>27.212103130519701</v>
      </c>
      <c r="AJ27" s="177">
        <v>1.00818494012173</v>
      </c>
      <c r="AK27" s="4">
        <v>35.8029270069174</v>
      </c>
      <c r="AL27" s="177">
        <v>1.0756561227022401</v>
      </c>
      <c r="AM27" s="4" t="s">
        <v>431</v>
      </c>
      <c r="AN27" s="177" t="s">
        <v>431</v>
      </c>
      <c r="AO27" s="4">
        <v>9.6409236845333108</v>
      </c>
      <c r="AP27" s="177">
        <v>1.42493177659204</v>
      </c>
      <c r="AQ27" s="4">
        <v>8.5908238763976303</v>
      </c>
      <c r="AR27" s="196">
        <v>1.4742703170704701</v>
      </c>
    </row>
    <row r="28" spans="1:44" ht="13" customHeight="1" x14ac:dyDescent="0.35">
      <c r="A28" s="3" t="s">
        <v>372</v>
      </c>
      <c r="B28" s="171">
        <v>2</v>
      </c>
      <c r="C28" s="4">
        <v>12.425071201980099</v>
      </c>
      <c r="D28" s="177">
        <v>1.3255725854531799</v>
      </c>
      <c r="E28" s="4" t="s">
        <v>431</v>
      </c>
      <c r="F28" s="177" t="s">
        <v>431</v>
      </c>
      <c r="G28" s="4">
        <v>4.4662684932646899</v>
      </c>
      <c r="H28" s="177">
        <v>0.43356254983616899</v>
      </c>
      <c r="I28" s="4">
        <v>5.1581716008420004</v>
      </c>
      <c r="J28" s="177">
        <v>0.39057177257600201</v>
      </c>
      <c r="K28" s="4">
        <v>-7.2668996011381299</v>
      </c>
      <c r="L28" s="177">
        <v>1.3819149716383401</v>
      </c>
      <c r="M28" s="4" t="s">
        <v>431</v>
      </c>
      <c r="N28" s="177" t="s">
        <v>431</v>
      </c>
      <c r="O28" s="4">
        <v>0.691903107577307</v>
      </c>
      <c r="P28" s="177">
        <v>0.58354330957830403</v>
      </c>
      <c r="Q28" s="4">
        <v>59.492381393398901</v>
      </c>
      <c r="R28" s="177">
        <v>1.00301176273879</v>
      </c>
      <c r="S28" s="4" t="s">
        <v>431</v>
      </c>
      <c r="T28" s="177" t="s">
        <v>431</v>
      </c>
      <c r="U28" s="4">
        <v>47.864367896133501</v>
      </c>
      <c r="V28" s="177">
        <v>0.91528394795082102</v>
      </c>
      <c r="W28" s="4">
        <v>42.536537598924397</v>
      </c>
      <c r="X28" s="177">
        <v>0.74993617763224196</v>
      </c>
      <c r="Y28" s="4">
        <v>-16.9558437944745</v>
      </c>
      <c r="Z28" s="177">
        <v>1.2523724951922399</v>
      </c>
      <c r="AA28" s="4" t="s">
        <v>431</v>
      </c>
      <c r="AB28" s="177" t="s">
        <v>431</v>
      </c>
      <c r="AC28" s="4">
        <v>-5.3278302972091502</v>
      </c>
      <c r="AD28" s="177">
        <v>1.1832789087523301</v>
      </c>
      <c r="AE28" s="4">
        <v>28.082547404621</v>
      </c>
      <c r="AF28" s="177">
        <v>1.23835601441839</v>
      </c>
      <c r="AG28" s="4" t="s">
        <v>431</v>
      </c>
      <c r="AH28" s="177" t="s">
        <v>431</v>
      </c>
      <c r="AI28" s="4">
        <v>47.669363610601799</v>
      </c>
      <c r="AJ28" s="177">
        <v>0.95833333172480095</v>
      </c>
      <c r="AK28" s="4">
        <v>52.3052908002336</v>
      </c>
      <c r="AL28" s="177">
        <v>0.84214278979448498</v>
      </c>
      <c r="AM28" s="4">
        <v>24.2227433956126</v>
      </c>
      <c r="AN28" s="177">
        <v>1.49757473831827</v>
      </c>
      <c r="AO28" s="4" t="s">
        <v>431</v>
      </c>
      <c r="AP28" s="177" t="s">
        <v>431</v>
      </c>
      <c r="AQ28" s="4">
        <v>4.6359271896318504</v>
      </c>
      <c r="AR28" s="196">
        <v>1.27577711732794</v>
      </c>
    </row>
    <row r="29" spans="1:44" ht="13" customHeight="1" x14ac:dyDescent="0.35">
      <c r="A29" s="3" t="s">
        <v>373</v>
      </c>
      <c r="B29" s="171">
        <v>2</v>
      </c>
      <c r="C29" s="4">
        <v>13.4076652564294</v>
      </c>
      <c r="D29" s="177">
        <v>0.93791564959656404</v>
      </c>
      <c r="E29" s="4">
        <v>6.3320532180444999</v>
      </c>
      <c r="F29" s="177">
        <v>0.68968489971012703</v>
      </c>
      <c r="G29" s="4">
        <v>4.7095215648576998</v>
      </c>
      <c r="H29" s="177">
        <v>0.60753222080778801</v>
      </c>
      <c r="I29" s="4">
        <v>7.55526350700592</v>
      </c>
      <c r="J29" s="177">
        <v>0.69327077805983195</v>
      </c>
      <c r="K29" s="4">
        <v>-5.8524017494234499</v>
      </c>
      <c r="L29" s="177">
        <v>1.1663233417323999</v>
      </c>
      <c r="M29" s="4">
        <v>1.22321028896142</v>
      </c>
      <c r="N29" s="177">
        <v>0.97790062511476705</v>
      </c>
      <c r="O29" s="4">
        <v>2.8457419421482202</v>
      </c>
      <c r="P29" s="177">
        <v>0.92180245770518898</v>
      </c>
      <c r="Q29" s="4">
        <v>57.027390709205299</v>
      </c>
      <c r="R29" s="177">
        <v>1.1804967286041901</v>
      </c>
      <c r="S29" s="4">
        <v>61.958540808899599</v>
      </c>
      <c r="T29" s="177">
        <v>1.3755078316923</v>
      </c>
      <c r="U29" s="4">
        <v>57.444201784442903</v>
      </c>
      <c r="V29" s="177">
        <v>1.36718579631621</v>
      </c>
      <c r="W29" s="4">
        <v>54.248097067577802</v>
      </c>
      <c r="X29" s="177">
        <v>1.3094833238506101</v>
      </c>
      <c r="Y29" s="4">
        <v>-2.77929364162756</v>
      </c>
      <c r="Z29" s="177">
        <v>1.76304256944863</v>
      </c>
      <c r="AA29" s="4">
        <v>-7.7104437413218498</v>
      </c>
      <c r="AB29" s="177">
        <v>1.8991493807727999</v>
      </c>
      <c r="AC29" s="4">
        <v>-3.19610471686513</v>
      </c>
      <c r="AD29" s="177">
        <v>1.8931306286391401</v>
      </c>
      <c r="AE29" s="4">
        <v>29.5649440343653</v>
      </c>
      <c r="AF29" s="177">
        <v>1.1838944509765299</v>
      </c>
      <c r="AG29" s="4">
        <v>31.709405973055901</v>
      </c>
      <c r="AH29" s="177">
        <v>1.34960449520127</v>
      </c>
      <c r="AI29" s="4">
        <v>37.846276650699402</v>
      </c>
      <c r="AJ29" s="177">
        <v>1.3819052309453701</v>
      </c>
      <c r="AK29" s="4">
        <v>38.196639425416301</v>
      </c>
      <c r="AL29" s="177">
        <v>1.3572040077234799</v>
      </c>
      <c r="AM29" s="4">
        <v>8.6316953910510108</v>
      </c>
      <c r="AN29" s="177">
        <v>1.8010021625844099</v>
      </c>
      <c r="AO29" s="4">
        <v>6.48723345236042</v>
      </c>
      <c r="AP29" s="177">
        <v>1.9140101912080201</v>
      </c>
      <c r="AQ29" s="4">
        <v>0.35036277471691302</v>
      </c>
      <c r="AR29" s="196">
        <v>1.93692147127726</v>
      </c>
    </row>
    <row r="30" spans="1:44" ht="13" customHeight="1" x14ac:dyDescent="0.35">
      <c r="A30" s="3" t="s">
        <v>374</v>
      </c>
      <c r="B30" s="171">
        <v>2</v>
      </c>
      <c r="C30" s="4" t="s">
        <v>431</v>
      </c>
      <c r="D30" s="177" t="s">
        <v>431</v>
      </c>
      <c r="E30" s="4">
        <v>13.6940580074045</v>
      </c>
      <c r="F30" s="177">
        <v>1.2735949554342301</v>
      </c>
      <c r="G30" s="4">
        <v>11.946155389515001</v>
      </c>
      <c r="H30" s="177">
        <v>0.88543984379978402</v>
      </c>
      <c r="I30" s="4">
        <v>13.5548122246869</v>
      </c>
      <c r="J30" s="177">
        <v>0.86532499342034097</v>
      </c>
      <c r="K30" s="4" t="s">
        <v>431</v>
      </c>
      <c r="L30" s="177" t="s">
        <v>431</v>
      </c>
      <c r="M30" s="4">
        <v>-0.139245782717659</v>
      </c>
      <c r="N30" s="177">
        <v>1.5397504521010601</v>
      </c>
      <c r="O30" s="4">
        <v>1.60865683517181</v>
      </c>
      <c r="P30" s="177">
        <v>1.23805939325466</v>
      </c>
      <c r="Q30" s="4" t="s">
        <v>431</v>
      </c>
      <c r="R30" s="177" t="s">
        <v>431</v>
      </c>
      <c r="S30" s="4">
        <v>59.031917849362998</v>
      </c>
      <c r="T30" s="177">
        <v>1.2186868825641199</v>
      </c>
      <c r="U30" s="4">
        <v>61.506991045954898</v>
      </c>
      <c r="V30" s="177">
        <v>1.12065470964187</v>
      </c>
      <c r="W30" s="4">
        <v>55.181603730566202</v>
      </c>
      <c r="X30" s="177">
        <v>1.36639861688301</v>
      </c>
      <c r="Y30" s="4" t="s">
        <v>431</v>
      </c>
      <c r="Z30" s="177" t="s">
        <v>431</v>
      </c>
      <c r="AA30" s="4">
        <v>-3.8503141187968399</v>
      </c>
      <c r="AB30" s="177">
        <v>1.83091313227954</v>
      </c>
      <c r="AC30" s="4">
        <v>-6.3253873153887499</v>
      </c>
      <c r="AD30" s="177">
        <v>1.7671763235348901</v>
      </c>
      <c r="AE30" s="4" t="s">
        <v>431</v>
      </c>
      <c r="AF30" s="177" t="s">
        <v>431</v>
      </c>
      <c r="AG30" s="4">
        <v>27.274024143232399</v>
      </c>
      <c r="AH30" s="177">
        <v>1.3186936928180699</v>
      </c>
      <c r="AI30" s="4">
        <v>26.54685356453</v>
      </c>
      <c r="AJ30" s="177">
        <v>1.0078798009545</v>
      </c>
      <c r="AK30" s="4">
        <v>31.263584044746899</v>
      </c>
      <c r="AL30" s="177">
        <v>1.2018734957311501</v>
      </c>
      <c r="AM30" s="4" t="s">
        <v>431</v>
      </c>
      <c r="AN30" s="177" t="s">
        <v>431</v>
      </c>
      <c r="AO30" s="4">
        <v>3.98955990151449</v>
      </c>
      <c r="AP30" s="177">
        <v>1.78422334790776</v>
      </c>
      <c r="AQ30" s="4">
        <v>4.7167304802169197</v>
      </c>
      <c r="AR30" s="196">
        <v>1.56854123086169</v>
      </c>
    </row>
    <row r="31" spans="1:44" ht="13" customHeight="1" x14ac:dyDescent="0.35">
      <c r="A31" s="3" t="s">
        <v>375</v>
      </c>
      <c r="B31" s="171">
        <v>2</v>
      </c>
      <c r="C31" s="4">
        <v>2.5465986041392799</v>
      </c>
      <c r="D31" s="177">
        <v>0.26625823099325602</v>
      </c>
      <c r="E31" s="4">
        <v>1.05943435119777</v>
      </c>
      <c r="F31" s="177">
        <v>0.183555790370245</v>
      </c>
      <c r="G31" s="4">
        <v>3.4770406418369602</v>
      </c>
      <c r="H31" s="177">
        <v>0.35362494743770001</v>
      </c>
      <c r="I31" s="4">
        <v>3.47450494320768</v>
      </c>
      <c r="J31" s="177">
        <v>0.329877576856901</v>
      </c>
      <c r="K31" s="4">
        <v>0.92790633906839504</v>
      </c>
      <c r="L31" s="177">
        <v>0.42392530153865399</v>
      </c>
      <c r="M31" s="4">
        <v>2.4150705920098998</v>
      </c>
      <c r="N31" s="177">
        <v>0.37750754150271698</v>
      </c>
      <c r="O31" s="4">
        <v>-2.53569862928238E-3</v>
      </c>
      <c r="P31" s="177">
        <v>0.48360088829870501</v>
      </c>
      <c r="Q31" s="4">
        <v>45.8953428892072</v>
      </c>
      <c r="R31" s="177">
        <v>1.0599830930835401</v>
      </c>
      <c r="S31" s="4">
        <v>48.608630363400501</v>
      </c>
      <c r="T31" s="177">
        <v>1.1161908044508799</v>
      </c>
      <c r="U31" s="4">
        <v>48.1601478653482</v>
      </c>
      <c r="V31" s="177">
        <v>0.851738390576528</v>
      </c>
      <c r="W31" s="4">
        <v>47.689905481958199</v>
      </c>
      <c r="X31" s="177">
        <v>0.95469478832229204</v>
      </c>
      <c r="Y31" s="4">
        <v>1.79456259275103</v>
      </c>
      <c r="Z31" s="177">
        <v>1.4265364686795401</v>
      </c>
      <c r="AA31" s="4">
        <v>-0.918724881442323</v>
      </c>
      <c r="AB31" s="177">
        <v>1.46878318712819</v>
      </c>
      <c r="AC31" s="4">
        <v>-0.470242383389952</v>
      </c>
      <c r="AD31" s="177">
        <v>1.27941409435399</v>
      </c>
      <c r="AE31" s="4">
        <v>51.558058506653502</v>
      </c>
      <c r="AF31" s="177">
        <v>1.1154900196066699</v>
      </c>
      <c r="AG31" s="4">
        <v>50.331935285401698</v>
      </c>
      <c r="AH31" s="177">
        <v>1.12409655152185</v>
      </c>
      <c r="AI31" s="4">
        <v>48.362811492814899</v>
      </c>
      <c r="AJ31" s="177">
        <v>0.88919032346901805</v>
      </c>
      <c r="AK31" s="4">
        <v>48.835589574834103</v>
      </c>
      <c r="AL31" s="177">
        <v>1.0652102774535901</v>
      </c>
      <c r="AM31" s="4">
        <v>-2.72246893181942</v>
      </c>
      <c r="AN31" s="177">
        <v>1.54239778236188</v>
      </c>
      <c r="AO31" s="4">
        <v>-1.4963457105675799</v>
      </c>
      <c r="AP31" s="177">
        <v>1.5486335887924201</v>
      </c>
      <c r="AQ31" s="4">
        <v>0.47277808201923899</v>
      </c>
      <c r="AR31" s="196">
        <v>1.3875634639697401</v>
      </c>
    </row>
    <row r="32" spans="1:44" ht="13" customHeight="1" x14ac:dyDescent="0.35">
      <c r="A32" s="3" t="s">
        <v>376</v>
      </c>
      <c r="B32" s="171">
        <v>2</v>
      </c>
      <c r="C32" s="4" t="s">
        <v>431</v>
      </c>
      <c r="D32" s="177" t="s">
        <v>431</v>
      </c>
      <c r="E32" s="4">
        <v>18.570894195688101</v>
      </c>
      <c r="F32" s="177">
        <v>0.76357688851140804</v>
      </c>
      <c r="G32" s="4">
        <v>21.019111883140202</v>
      </c>
      <c r="H32" s="177">
        <v>0.80548582086709597</v>
      </c>
      <c r="I32" s="4">
        <v>21.5062077195348</v>
      </c>
      <c r="J32" s="177">
        <v>0.76977009418130504</v>
      </c>
      <c r="K32" s="4" t="s">
        <v>431</v>
      </c>
      <c r="L32" s="177" t="s">
        <v>431</v>
      </c>
      <c r="M32" s="4">
        <v>2.93531352384674</v>
      </c>
      <c r="N32" s="177">
        <v>1.08424889327343</v>
      </c>
      <c r="O32" s="4">
        <v>0.48709583639469001</v>
      </c>
      <c r="P32" s="177">
        <v>1.11416040385298</v>
      </c>
      <c r="Q32" s="4" t="s">
        <v>431</v>
      </c>
      <c r="R32" s="177" t="s">
        <v>431</v>
      </c>
      <c r="S32" s="4">
        <v>50.552383034252401</v>
      </c>
      <c r="T32" s="177">
        <v>1.1342717218063001</v>
      </c>
      <c r="U32" s="4">
        <v>46.223855223542301</v>
      </c>
      <c r="V32" s="177">
        <v>0.99981348931467195</v>
      </c>
      <c r="W32" s="4">
        <v>47.785326723707399</v>
      </c>
      <c r="X32" s="177">
        <v>0.95760786739732395</v>
      </c>
      <c r="Y32" s="4" t="s">
        <v>431</v>
      </c>
      <c r="Z32" s="177" t="s">
        <v>431</v>
      </c>
      <c r="AA32" s="4">
        <v>-2.7670563105449899</v>
      </c>
      <c r="AB32" s="177">
        <v>1.48444776485758</v>
      </c>
      <c r="AC32" s="4">
        <v>1.5614715001650701</v>
      </c>
      <c r="AD32" s="177">
        <v>1.3844276222023399</v>
      </c>
      <c r="AE32" s="4" t="s">
        <v>431</v>
      </c>
      <c r="AF32" s="177" t="s">
        <v>431</v>
      </c>
      <c r="AG32" s="4">
        <v>30.876722770059501</v>
      </c>
      <c r="AH32" s="177">
        <v>1.1047581633558099</v>
      </c>
      <c r="AI32" s="4">
        <v>32.757032893317501</v>
      </c>
      <c r="AJ32" s="177">
        <v>0.87718830071401099</v>
      </c>
      <c r="AK32" s="4">
        <v>30.708465556757702</v>
      </c>
      <c r="AL32" s="177">
        <v>0.978187848135746</v>
      </c>
      <c r="AM32" s="4" t="s">
        <v>431</v>
      </c>
      <c r="AN32" s="177" t="s">
        <v>431</v>
      </c>
      <c r="AO32" s="4">
        <v>-0.16825721330176399</v>
      </c>
      <c r="AP32" s="177">
        <v>1.4755819413850799</v>
      </c>
      <c r="AQ32" s="4">
        <v>-2.0485673365597701</v>
      </c>
      <c r="AR32" s="196">
        <v>1.31389146475269</v>
      </c>
    </row>
    <row r="33" spans="1:44" ht="13" customHeight="1" x14ac:dyDescent="0.35">
      <c r="A33" s="3" t="s">
        <v>377</v>
      </c>
      <c r="B33" s="171">
        <v>2</v>
      </c>
      <c r="C33" s="4" t="s">
        <v>431</v>
      </c>
      <c r="D33" s="177" t="s">
        <v>431</v>
      </c>
      <c r="E33" s="4" t="s">
        <v>431</v>
      </c>
      <c r="F33" s="177" t="s">
        <v>431</v>
      </c>
      <c r="G33" s="4">
        <v>18.417240273302799</v>
      </c>
      <c r="H33" s="177">
        <v>0.767348145461488</v>
      </c>
      <c r="I33" s="4">
        <v>18.115445109522099</v>
      </c>
      <c r="J33" s="177">
        <v>0.70277151804221705</v>
      </c>
      <c r="K33" s="4" t="s">
        <v>431</v>
      </c>
      <c r="L33" s="177" t="s">
        <v>431</v>
      </c>
      <c r="M33" s="4" t="s">
        <v>431</v>
      </c>
      <c r="N33" s="177" t="s">
        <v>431</v>
      </c>
      <c r="O33" s="4">
        <v>-0.30179516378073101</v>
      </c>
      <c r="P33" s="177">
        <v>1.0405339893124801</v>
      </c>
      <c r="Q33" s="4" t="s">
        <v>431</v>
      </c>
      <c r="R33" s="177" t="s">
        <v>431</v>
      </c>
      <c r="S33" s="4" t="s">
        <v>431</v>
      </c>
      <c r="T33" s="177" t="s">
        <v>431</v>
      </c>
      <c r="U33" s="4">
        <v>54.6697876621771</v>
      </c>
      <c r="V33" s="177">
        <v>0.86828809618929104</v>
      </c>
      <c r="W33" s="4">
        <v>56.385890134646601</v>
      </c>
      <c r="X33" s="177">
        <v>0.69093019120582599</v>
      </c>
      <c r="Y33" s="4" t="s">
        <v>431</v>
      </c>
      <c r="Z33" s="177" t="s">
        <v>431</v>
      </c>
      <c r="AA33" s="4" t="s">
        <v>431</v>
      </c>
      <c r="AB33" s="177" t="s">
        <v>431</v>
      </c>
      <c r="AC33" s="4">
        <v>1.7161024724695499</v>
      </c>
      <c r="AD33" s="177">
        <v>1.1096435225349399</v>
      </c>
      <c r="AE33" s="4" t="s">
        <v>431</v>
      </c>
      <c r="AF33" s="177" t="s">
        <v>431</v>
      </c>
      <c r="AG33" s="4" t="s">
        <v>431</v>
      </c>
      <c r="AH33" s="177" t="s">
        <v>431</v>
      </c>
      <c r="AI33" s="4">
        <v>26.912972064520101</v>
      </c>
      <c r="AJ33" s="177">
        <v>0.83884022853505802</v>
      </c>
      <c r="AK33" s="4">
        <v>25.4986647558313</v>
      </c>
      <c r="AL33" s="177">
        <v>0.68154027135815698</v>
      </c>
      <c r="AM33" s="4" t="s">
        <v>431</v>
      </c>
      <c r="AN33" s="177" t="s">
        <v>431</v>
      </c>
      <c r="AO33" s="4" t="s">
        <v>431</v>
      </c>
      <c r="AP33" s="177" t="s">
        <v>431</v>
      </c>
      <c r="AQ33" s="4">
        <v>-1.41430730868882</v>
      </c>
      <c r="AR33" s="196">
        <v>1.0808099141346299</v>
      </c>
    </row>
    <row r="34" spans="1:44" ht="13" customHeight="1" x14ac:dyDescent="0.35">
      <c r="A34" s="3" t="s">
        <v>378</v>
      </c>
      <c r="B34" s="171">
        <v>2</v>
      </c>
      <c r="C34" s="4">
        <v>12.4777480654925</v>
      </c>
      <c r="D34" s="177">
        <v>0.87073847029592899</v>
      </c>
      <c r="E34" s="4">
        <v>10.8686834190911</v>
      </c>
      <c r="F34" s="177">
        <v>0.70225095519159297</v>
      </c>
      <c r="G34" s="4">
        <v>9.3779075191559507</v>
      </c>
      <c r="H34" s="177">
        <v>0.88751806565799796</v>
      </c>
      <c r="I34" s="4">
        <v>14.2150585008427</v>
      </c>
      <c r="J34" s="177">
        <v>0.94054990670917504</v>
      </c>
      <c r="K34" s="4">
        <v>1.7373104353501301</v>
      </c>
      <c r="L34" s="177">
        <v>1.2817252477282099</v>
      </c>
      <c r="M34" s="4">
        <v>3.3463750817515798</v>
      </c>
      <c r="N34" s="177">
        <v>1.1737932233056001</v>
      </c>
      <c r="O34" s="4">
        <v>4.83715098168671</v>
      </c>
      <c r="P34" s="177">
        <v>1.2931830666537301</v>
      </c>
      <c r="Q34" s="4">
        <v>70.750429059062398</v>
      </c>
      <c r="R34" s="177">
        <v>1.16104351752524</v>
      </c>
      <c r="S34" s="4">
        <v>61.880491122745902</v>
      </c>
      <c r="T34" s="177">
        <v>1.2629325470614901</v>
      </c>
      <c r="U34" s="4">
        <v>57.0386144092463</v>
      </c>
      <c r="V34" s="177">
        <v>1.1355382656833</v>
      </c>
      <c r="W34" s="4">
        <v>61.7002116490508</v>
      </c>
      <c r="X34" s="177">
        <v>1.1649613601255</v>
      </c>
      <c r="Y34" s="4">
        <v>-9.0502174100116104</v>
      </c>
      <c r="Z34" s="177">
        <v>1.6447361551850299</v>
      </c>
      <c r="AA34" s="4">
        <v>-0.18027947369512301</v>
      </c>
      <c r="AB34" s="177">
        <v>1.71817740324236</v>
      </c>
      <c r="AC34" s="4">
        <v>4.6615972398044496</v>
      </c>
      <c r="AD34" s="177">
        <v>1.6268319284475901</v>
      </c>
      <c r="AE34" s="4">
        <v>16.7718228754451</v>
      </c>
      <c r="AF34" s="177">
        <v>0.93928533773975798</v>
      </c>
      <c r="AG34" s="4">
        <v>27.250825458163</v>
      </c>
      <c r="AH34" s="177">
        <v>1.2896637808621201</v>
      </c>
      <c r="AI34" s="4">
        <v>33.583478071597703</v>
      </c>
      <c r="AJ34" s="177">
        <v>1.1280482688443301</v>
      </c>
      <c r="AK34" s="4">
        <v>24.084729850106601</v>
      </c>
      <c r="AL34" s="177">
        <v>1.0085642509828201</v>
      </c>
      <c r="AM34" s="4">
        <v>7.3129069746614901</v>
      </c>
      <c r="AN34" s="177">
        <v>1.37820854519678</v>
      </c>
      <c r="AO34" s="4">
        <v>-3.1660956080564602</v>
      </c>
      <c r="AP34" s="177">
        <v>1.63720326045</v>
      </c>
      <c r="AQ34" s="4">
        <v>-9.4987482214911498</v>
      </c>
      <c r="AR34" s="196">
        <v>1.51317373265703</v>
      </c>
    </row>
    <row r="35" spans="1:44" ht="13" customHeight="1" x14ac:dyDescent="0.35">
      <c r="A35" s="3" t="s">
        <v>380</v>
      </c>
      <c r="B35" s="171">
        <v>2</v>
      </c>
      <c r="C35" s="4" t="s">
        <v>431</v>
      </c>
      <c r="D35" s="177" t="s">
        <v>431</v>
      </c>
      <c r="E35" s="4">
        <v>4.8544825908189599</v>
      </c>
      <c r="F35" s="177">
        <v>0.59823849346977698</v>
      </c>
      <c r="G35" s="4">
        <v>7.8999278962673101</v>
      </c>
      <c r="H35" s="177">
        <v>1.0271416753509801</v>
      </c>
      <c r="I35" s="4">
        <v>7.9844513510365198</v>
      </c>
      <c r="J35" s="177">
        <v>0.487767226572136</v>
      </c>
      <c r="K35" s="4" t="s">
        <v>431</v>
      </c>
      <c r="L35" s="177" t="s">
        <v>431</v>
      </c>
      <c r="M35" s="4">
        <v>3.1299687602175599</v>
      </c>
      <c r="N35" s="177">
        <v>0.77188481160524303</v>
      </c>
      <c r="O35" s="4">
        <v>8.4523454769208903E-2</v>
      </c>
      <c r="P35" s="177">
        <v>1.1370738272252601</v>
      </c>
      <c r="Q35" s="4" t="s">
        <v>431</v>
      </c>
      <c r="R35" s="177" t="s">
        <v>431</v>
      </c>
      <c r="S35" s="4">
        <v>51.528504728223197</v>
      </c>
      <c r="T35" s="177">
        <v>1.3293785773110101</v>
      </c>
      <c r="U35" s="4">
        <v>40.879569267715603</v>
      </c>
      <c r="V35" s="177">
        <v>1.31036848895339</v>
      </c>
      <c r="W35" s="4">
        <v>34.403434551308798</v>
      </c>
      <c r="X35" s="177">
        <v>1.21681041366555</v>
      </c>
      <c r="Y35" s="4" t="s">
        <v>431</v>
      </c>
      <c r="Z35" s="177" t="s">
        <v>431</v>
      </c>
      <c r="AA35" s="4">
        <v>-17.125070176914399</v>
      </c>
      <c r="AB35" s="177">
        <v>1.8021861681353499</v>
      </c>
      <c r="AC35" s="4">
        <v>-6.4761347164068699</v>
      </c>
      <c r="AD35" s="177">
        <v>1.7882094842738401</v>
      </c>
      <c r="AE35" s="4" t="s">
        <v>431</v>
      </c>
      <c r="AF35" s="177" t="s">
        <v>431</v>
      </c>
      <c r="AG35" s="4">
        <v>43.617012680957899</v>
      </c>
      <c r="AH35" s="177">
        <v>1.34508394926551</v>
      </c>
      <c r="AI35" s="4">
        <v>51.220502836017097</v>
      </c>
      <c r="AJ35" s="177">
        <v>1.30769108410136</v>
      </c>
      <c r="AK35" s="4">
        <v>57.612114097654697</v>
      </c>
      <c r="AL35" s="177">
        <v>1.28226129895382</v>
      </c>
      <c r="AM35" s="4" t="s">
        <v>431</v>
      </c>
      <c r="AN35" s="177" t="s">
        <v>431</v>
      </c>
      <c r="AO35" s="4">
        <v>13.9951014166968</v>
      </c>
      <c r="AP35" s="177">
        <v>1.8583446583899399</v>
      </c>
      <c r="AQ35" s="4">
        <v>6.3916112616376397</v>
      </c>
      <c r="AR35" s="196">
        <v>1.8314611680930899</v>
      </c>
    </row>
    <row r="36" spans="1:44" ht="13" customHeight="1" x14ac:dyDescent="0.35">
      <c r="A36" s="3" t="s">
        <v>381</v>
      </c>
      <c r="B36" s="171">
        <v>2</v>
      </c>
      <c r="C36" s="4">
        <v>8.6181858987919195</v>
      </c>
      <c r="D36" s="177">
        <v>0.69432342549177395</v>
      </c>
      <c r="E36" s="4" t="s">
        <v>431</v>
      </c>
      <c r="F36" s="177" t="s">
        <v>431</v>
      </c>
      <c r="G36" s="4">
        <v>2.7819638897006498</v>
      </c>
      <c r="H36" s="177">
        <v>0.45942942658943198</v>
      </c>
      <c r="I36" s="4">
        <v>4.2685340229129896</v>
      </c>
      <c r="J36" s="177">
        <v>0.53839567555558898</v>
      </c>
      <c r="K36" s="4">
        <v>-4.34965187587893</v>
      </c>
      <c r="L36" s="177">
        <v>0.87860965317004702</v>
      </c>
      <c r="M36" s="4" t="s">
        <v>431</v>
      </c>
      <c r="N36" s="177" t="s">
        <v>431</v>
      </c>
      <c r="O36" s="4">
        <v>1.48657013321234</v>
      </c>
      <c r="P36" s="177">
        <v>0.70777489463335297</v>
      </c>
      <c r="Q36" s="4">
        <v>53.757248803176701</v>
      </c>
      <c r="R36" s="177">
        <v>0.98257622014344803</v>
      </c>
      <c r="S36" s="4" t="s">
        <v>431</v>
      </c>
      <c r="T36" s="177" t="s">
        <v>431</v>
      </c>
      <c r="U36" s="4">
        <v>40.518665540984799</v>
      </c>
      <c r="V36" s="177">
        <v>0.89862335884179001</v>
      </c>
      <c r="W36" s="4">
        <v>35.093229594744898</v>
      </c>
      <c r="X36" s="177">
        <v>0.861004311095937</v>
      </c>
      <c r="Y36" s="4">
        <v>-18.6640192084318</v>
      </c>
      <c r="Z36" s="177">
        <v>1.3064396090585999</v>
      </c>
      <c r="AA36" s="4" t="s">
        <v>431</v>
      </c>
      <c r="AB36" s="177" t="s">
        <v>431</v>
      </c>
      <c r="AC36" s="4">
        <v>-5.4254359462399302</v>
      </c>
      <c r="AD36" s="177">
        <v>1.2445289730584399</v>
      </c>
      <c r="AE36" s="4">
        <v>37.624565298031399</v>
      </c>
      <c r="AF36" s="177">
        <v>1.0514510412515601</v>
      </c>
      <c r="AG36" s="4" t="s">
        <v>431</v>
      </c>
      <c r="AH36" s="177" t="s">
        <v>431</v>
      </c>
      <c r="AI36" s="4">
        <v>56.699370569314503</v>
      </c>
      <c r="AJ36" s="177">
        <v>0.91896169556527996</v>
      </c>
      <c r="AK36" s="4">
        <v>60.6382363823421</v>
      </c>
      <c r="AL36" s="177">
        <v>0.96183259201069005</v>
      </c>
      <c r="AM36" s="4">
        <v>23.013671084310701</v>
      </c>
      <c r="AN36" s="177">
        <v>1.42501621997891</v>
      </c>
      <c r="AO36" s="4" t="s">
        <v>431</v>
      </c>
      <c r="AP36" s="177" t="s">
        <v>431</v>
      </c>
      <c r="AQ36" s="4">
        <v>3.93886581302757</v>
      </c>
      <c r="AR36" s="196">
        <v>1.33026784256789</v>
      </c>
    </row>
    <row r="37" spans="1:44" ht="13" customHeight="1" x14ac:dyDescent="0.35">
      <c r="A37" s="3" t="s">
        <v>382</v>
      </c>
      <c r="B37" s="171">
        <v>2</v>
      </c>
      <c r="C37" s="4">
        <v>32.684515315364997</v>
      </c>
      <c r="D37" s="177">
        <v>1.62210664112537</v>
      </c>
      <c r="E37" s="4" t="s">
        <v>431</v>
      </c>
      <c r="F37" s="177" t="s">
        <v>431</v>
      </c>
      <c r="G37" s="4">
        <v>28.610944842253801</v>
      </c>
      <c r="H37" s="177">
        <v>2.3643391841287502</v>
      </c>
      <c r="I37" s="4">
        <v>16.914563762039201</v>
      </c>
      <c r="J37" s="177">
        <v>0.79120866053258299</v>
      </c>
      <c r="K37" s="4">
        <v>-15.7699515533258</v>
      </c>
      <c r="L37" s="177">
        <v>1.8047828400349999</v>
      </c>
      <c r="M37" s="4" t="s">
        <v>431</v>
      </c>
      <c r="N37" s="177" t="s">
        <v>431</v>
      </c>
      <c r="O37" s="4">
        <v>-11.6963810802146</v>
      </c>
      <c r="P37" s="177">
        <v>2.4932129716709701</v>
      </c>
      <c r="Q37" s="4">
        <v>49.091712442631</v>
      </c>
      <c r="R37" s="177">
        <v>1.73841068708753</v>
      </c>
      <c r="S37" s="4" t="s">
        <v>431</v>
      </c>
      <c r="T37" s="177" t="s">
        <v>431</v>
      </c>
      <c r="U37" s="4">
        <v>59.170985029594704</v>
      </c>
      <c r="V37" s="177">
        <v>2.44121302085978</v>
      </c>
      <c r="W37" s="4">
        <v>64.342191634030996</v>
      </c>
      <c r="X37" s="177">
        <v>0.988257232436763</v>
      </c>
      <c r="Y37" s="4">
        <v>15.2504791914001</v>
      </c>
      <c r="Z37" s="177">
        <v>1.99968099316959</v>
      </c>
      <c r="AA37" s="4" t="s">
        <v>431</v>
      </c>
      <c r="AB37" s="177" t="s">
        <v>431</v>
      </c>
      <c r="AC37" s="4">
        <v>5.1712066044363096</v>
      </c>
      <c r="AD37" s="177">
        <v>2.6336615900071298</v>
      </c>
      <c r="AE37" s="4">
        <v>18.223772242004099</v>
      </c>
      <c r="AF37" s="177">
        <v>1.3376029871969199</v>
      </c>
      <c r="AG37" s="4" t="s">
        <v>431</v>
      </c>
      <c r="AH37" s="177" t="s">
        <v>431</v>
      </c>
      <c r="AI37" s="4">
        <v>12.218070128151499</v>
      </c>
      <c r="AJ37" s="177">
        <v>0.84507993195552</v>
      </c>
      <c r="AK37" s="4">
        <v>18.743244603929799</v>
      </c>
      <c r="AL37" s="177">
        <v>0.82784834725771705</v>
      </c>
      <c r="AM37" s="4">
        <v>0.51947236192572499</v>
      </c>
      <c r="AN37" s="177">
        <v>1.57305900633621</v>
      </c>
      <c r="AO37" s="4" t="s">
        <v>431</v>
      </c>
      <c r="AP37" s="177" t="s">
        <v>431</v>
      </c>
      <c r="AQ37" s="4">
        <v>6.5251744757783197</v>
      </c>
      <c r="AR37" s="196">
        <v>1.1830016810855699</v>
      </c>
    </row>
    <row r="38" spans="1:44" ht="13" customHeight="1" x14ac:dyDescent="0.35">
      <c r="A38" s="3" t="s">
        <v>386</v>
      </c>
      <c r="B38" s="171">
        <v>2</v>
      </c>
      <c r="C38" s="4">
        <v>15.1941990784307</v>
      </c>
      <c r="D38" s="177">
        <v>0.740224694392426</v>
      </c>
      <c r="E38" s="4">
        <v>8.5723230861868593</v>
      </c>
      <c r="F38" s="177">
        <v>0.64573618666140398</v>
      </c>
      <c r="G38" s="4" t="s">
        <v>431</v>
      </c>
      <c r="H38" s="177" t="s">
        <v>431</v>
      </c>
      <c r="I38" s="4">
        <v>3.5158500500607399</v>
      </c>
      <c r="J38" s="177">
        <v>0.470987031430462</v>
      </c>
      <c r="K38" s="4">
        <v>-11.67834902837</v>
      </c>
      <c r="L38" s="177">
        <v>0.87736046295923298</v>
      </c>
      <c r="M38" s="4">
        <v>-5.0564730361261097</v>
      </c>
      <c r="N38" s="177">
        <v>0.799252154541788</v>
      </c>
      <c r="O38" s="4" t="s">
        <v>431</v>
      </c>
      <c r="P38" s="177" t="s">
        <v>431</v>
      </c>
      <c r="Q38" s="4">
        <v>70.578507834859806</v>
      </c>
      <c r="R38" s="177">
        <v>0.90459050044669398</v>
      </c>
      <c r="S38" s="4">
        <v>68.002855530960403</v>
      </c>
      <c r="T38" s="177">
        <v>0.95107286669434499</v>
      </c>
      <c r="U38" s="4" t="s">
        <v>431</v>
      </c>
      <c r="V38" s="177" t="s">
        <v>431</v>
      </c>
      <c r="W38" s="4">
        <v>51.8495567057386</v>
      </c>
      <c r="X38" s="177">
        <v>1.2031970640387899</v>
      </c>
      <c r="Y38" s="4">
        <v>-18.728951129121199</v>
      </c>
      <c r="Z38" s="177">
        <v>1.5053129735739199</v>
      </c>
      <c r="AA38" s="4">
        <v>-16.1532988252218</v>
      </c>
      <c r="AB38" s="177">
        <v>1.5336957888296401</v>
      </c>
      <c r="AC38" s="4" t="s">
        <v>431</v>
      </c>
      <c r="AD38" s="177" t="s">
        <v>431</v>
      </c>
      <c r="AE38" s="4">
        <v>14.2272930867094</v>
      </c>
      <c r="AF38" s="177">
        <v>0.68561049352372805</v>
      </c>
      <c r="AG38" s="4">
        <v>23.424821382852699</v>
      </c>
      <c r="AH38" s="177">
        <v>0.95584768433746603</v>
      </c>
      <c r="AI38" s="4" t="s">
        <v>431</v>
      </c>
      <c r="AJ38" s="177" t="s">
        <v>431</v>
      </c>
      <c r="AK38" s="4">
        <v>44.634593244200602</v>
      </c>
      <c r="AL38" s="177">
        <v>1.2898095877792</v>
      </c>
      <c r="AM38" s="4">
        <v>30.4073001574912</v>
      </c>
      <c r="AN38" s="177">
        <v>1.4607089106173801</v>
      </c>
      <c r="AO38" s="4">
        <v>21.2097718613479</v>
      </c>
      <c r="AP38" s="177">
        <v>1.6053826859600999</v>
      </c>
      <c r="AQ38" s="4" t="s">
        <v>431</v>
      </c>
      <c r="AR38" s="196" t="s">
        <v>431</v>
      </c>
    </row>
    <row r="39" spans="1:44" ht="13" customHeight="1" x14ac:dyDescent="0.35">
      <c r="A39" s="3" t="s">
        <v>387</v>
      </c>
      <c r="B39" s="171">
        <v>2</v>
      </c>
      <c r="C39" s="4">
        <v>7.8231126461919303</v>
      </c>
      <c r="D39" s="177">
        <v>0.57445359323110801</v>
      </c>
      <c r="E39" s="4">
        <v>1.2152212282869601</v>
      </c>
      <c r="F39" s="177">
        <v>0.24730688833128101</v>
      </c>
      <c r="G39" s="4">
        <v>0.72772557071588395</v>
      </c>
      <c r="H39" s="177">
        <v>0.18638935654292499</v>
      </c>
      <c r="I39" s="4">
        <v>2.6332938446851299</v>
      </c>
      <c r="J39" s="177">
        <v>0.289670885836883</v>
      </c>
      <c r="K39" s="4">
        <v>-5.1898188015068003</v>
      </c>
      <c r="L39" s="177">
        <v>0.643355386141793</v>
      </c>
      <c r="M39" s="4">
        <v>1.4180726163981701</v>
      </c>
      <c r="N39" s="177">
        <v>0.380880452527595</v>
      </c>
      <c r="O39" s="4">
        <v>1.9055682739692501</v>
      </c>
      <c r="P39" s="177">
        <v>0.34445640411234901</v>
      </c>
      <c r="Q39" s="4">
        <v>76.299021921586501</v>
      </c>
      <c r="R39" s="177">
        <v>1.0998664196860499</v>
      </c>
      <c r="S39" s="4">
        <v>70.884042587381501</v>
      </c>
      <c r="T39" s="177">
        <v>0.99928346347333097</v>
      </c>
      <c r="U39" s="4">
        <v>52.366969847767301</v>
      </c>
      <c r="V39" s="177">
        <v>1.19443575535111</v>
      </c>
      <c r="W39" s="4">
        <v>37.439059905252599</v>
      </c>
      <c r="X39" s="177">
        <v>0.904483008946527</v>
      </c>
      <c r="Y39" s="4">
        <v>-38.859962016333903</v>
      </c>
      <c r="Z39" s="177">
        <v>1.42400690118622</v>
      </c>
      <c r="AA39" s="4">
        <v>-33.444982682128902</v>
      </c>
      <c r="AB39" s="177">
        <v>1.347834171493</v>
      </c>
      <c r="AC39" s="4">
        <v>-14.927909942514701</v>
      </c>
      <c r="AD39" s="177">
        <v>1.4982544133538001</v>
      </c>
      <c r="AE39" s="4">
        <v>15.877865432221601</v>
      </c>
      <c r="AF39" s="177">
        <v>1.1717836364252701</v>
      </c>
      <c r="AG39" s="4">
        <v>27.9007361843315</v>
      </c>
      <c r="AH39" s="177">
        <v>1.01411235674483</v>
      </c>
      <c r="AI39" s="4">
        <v>46.905304581516802</v>
      </c>
      <c r="AJ39" s="177">
        <v>1.1800975003557199</v>
      </c>
      <c r="AK39" s="4">
        <v>59.927646250062203</v>
      </c>
      <c r="AL39" s="177">
        <v>0.89710048223297301</v>
      </c>
      <c r="AM39" s="4">
        <v>44.049780817840599</v>
      </c>
      <c r="AN39" s="177">
        <v>1.47575952167576</v>
      </c>
      <c r="AO39" s="4">
        <v>32.026910065730704</v>
      </c>
      <c r="AP39" s="177">
        <v>1.3539620184204599</v>
      </c>
      <c r="AQ39" s="4">
        <v>13.022341668545399</v>
      </c>
      <c r="AR39" s="196">
        <v>1.4823695172150699</v>
      </c>
    </row>
    <row r="40" spans="1:44" ht="13" customHeight="1" x14ac:dyDescent="0.35">
      <c r="A40" s="3" t="s">
        <v>388</v>
      </c>
      <c r="B40" s="171">
        <v>2</v>
      </c>
      <c r="C40" s="4" t="s">
        <v>431</v>
      </c>
      <c r="D40" s="177" t="s">
        <v>431</v>
      </c>
      <c r="E40" s="4">
        <v>13.5367069956742</v>
      </c>
      <c r="F40" s="177">
        <v>0.845225618888928</v>
      </c>
      <c r="G40" s="4">
        <v>9.0306488530582598</v>
      </c>
      <c r="H40" s="177">
        <v>0.75059664501646906</v>
      </c>
      <c r="I40" s="4">
        <v>10.3849183017466</v>
      </c>
      <c r="J40" s="177">
        <v>0.67029052073781803</v>
      </c>
      <c r="K40" s="4" t="s">
        <v>431</v>
      </c>
      <c r="L40" s="177" t="s">
        <v>431</v>
      </c>
      <c r="M40" s="4">
        <v>-3.1517886939275699</v>
      </c>
      <c r="N40" s="177">
        <v>1.0787472961806901</v>
      </c>
      <c r="O40" s="4">
        <v>1.35426944868838</v>
      </c>
      <c r="P40" s="177">
        <v>1.0063223666901899</v>
      </c>
      <c r="Q40" s="4" t="s">
        <v>431</v>
      </c>
      <c r="R40" s="177" t="s">
        <v>431</v>
      </c>
      <c r="S40" s="4">
        <v>59.615701500494303</v>
      </c>
      <c r="T40" s="177">
        <v>1.2916661444369</v>
      </c>
      <c r="U40" s="4">
        <v>64.743795697176907</v>
      </c>
      <c r="V40" s="177">
        <v>1.03483768166475</v>
      </c>
      <c r="W40" s="4">
        <v>57.7143707669251</v>
      </c>
      <c r="X40" s="177">
        <v>0.93863982815487501</v>
      </c>
      <c r="Y40" s="4" t="s">
        <v>431</v>
      </c>
      <c r="Z40" s="177" t="s">
        <v>431</v>
      </c>
      <c r="AA40" s="4">
        <v>-1.9013307335692</v>
      </c>
      <c r="AB40" s="177">
        <v>1.5966985174675601</v>
      </c>
      <c r="AC40" s="4">
        <v>-7.0294249302517704</v>
      </c>
      <c r="AD40" s="177">
        <v>1.39711622794665</v>
      </c>
      <c r="AE40" s="4" t="s">
        <v>431</v>
      </c>
      <c r="AF40" s="177" t="s">
        <v>431</v>
      </c>
      <c r="AG40" s="4">
        <v>26.847591503831499</v>
      </c>
      <c r="AH40" s="177">
        <v>1.0060820842668601</v>
      </c>
      <c r="AI40" s="4">
        <v>26.225555449764901</v>
      </c>
      <c r="AJ40" s="177">
        <v>1.06220584614881</v>
      </c>
      <c r="AK40" s="4">
        <v>31.900710931328302</v>
      </c>
      <c r="AL40" s="177">
        <v>0.93893584405796304</v>
      </c>
      <c r="AM40" s="4" t="s">
        <v>431</v>
      </c>
      <c r="AN40" s="177" t="s">
        <v>431</v>
      </c>
      <c r="AO40" s="4">
        <v>5.0531194274967799</v>
      </c>
      <c r="AP40" s="177">
        <v>1.3761546713722199</v>
      </c>
      <c r="AQ40" s="4">
        <v>5.6751554815633902</v>
      </c>
      <c r="AR40" s="196">
        <v>1.41770299387761</v>
      </c>
    </row>
    <row r="41" spans="1:44" ht="13" customHeight="1" x14ac:dyDescent="0.35">
      <c r="A41" s="3" t="s">
        <v>389</v>
      </c>
      <c r="B41" s="171">
        <v>2</v>
      </c>
      <c r="C41" s="4" t="s">
        <v>431</v>
      </c>
      <c r="D41" s="177" t="s">
        <v>431</v>
      </c>
      <c r="E41" s="4" t="s">
        <v>431</v>
      </c>
      <c r="F41" s="177" t="s">
        <v>431</v>
      </c>
      <c r="G41" s="4">
        <v>14.3618753801872</v>
      </c>
      <c r="H41" s="177">
        <v>0.961924131952545</v>
      </c>
      <c r="I41" s="4">
        <v>4.4980541839546904</v>
      </c>
      <c r="J41" s="177">
        <v>0.45505874977544603</v>
      </c>
      <c r="K41" s="4" t="s">
        <v>431</v>
      </c>
      <c r="L41" s="177" t="s">
        <v>431</v>
      </c>
      <c r="M41" s="4" t="s">
        <v>431</v>
      </c>
      <c r="N41" s="177" t="s">
        <v>431</v>
      </c>
      <c r="O41" s="4">
        <v>-9.8638211962324895</v>
      </c>
      <c r="P41" s="177">
        <v>1.06413180639423</v>
      </c>
      <c r="Q41" s="4" t="s">
        <v>431</v>
      </c>
      <c r="R41" s="177" t="s">
        <v>431</v>
      </c>
      <c r="S41" s="4" t="s">
        <v>431</v>
      </c>
      <c r="T41" s="177" t="s">
        <v>431</v>
      </c>
      <c r="U41" s="4">
        <v>80.175151385028997</v>
      </c>
      <c r="V41" s="177">
        <v>0.98732123759964796</v>
      </c>
      <c r="W41" s="4">
        <v>77.5860969138147</v>
      </c>
      <c r="X41" s="177">
        <v>0.95507954634572401</v>
      </c>
      <c r="Y41" s="4" t="s">
        <v>431</v>
      </c>
      <c r="Z41" s="177" t="s">
        <v>431</v>
      </c>
      <c r="AA41" s="4" t="s">
        <v>431</v>
      </c>
      <c r="AB41" s="177" t="s">
        <v>431</v>
      </c>
      <c r="AC41" s="4">
        <v>-2.5890544712143102</v>
      </c>
      <c r="AD41" s="177">
        <v>1.37367396643572</v>
      </c>
      <c r="AE41" s="4" t="s">
        <v>431</v>
      </c>
      <c r="AF41" s="177" t="s">
        <v>431</v>
      </c>
      <c r="AG41" s="4" t="s">
        <v>431</v>
      </c>
      <c r="AH41" s="177" t="s">
        <v>431</v>
      </c>
      <c r="AI41" s="4">
        <v>5.4629732347838198</v>
      </c>
      <c r="AJ41" s="177">
        <v>0.60990772773567903</v>
      </c>
      <c r="AK41" s="4">
        <v>17.9158489022306</v>
      </c>
      <c r="AL41" s="177">
        <v>0.84612775019209596</v>
      </c>
      <c r="AM41" s="4" t="s">
        <v>431</v>
      </c>
      <c r="AN41" s="177" t="s">
        <v>431</v>
      </c>
      <c r="AO41" s="4" t="s">
        <v>431</v>
      </c>
      <c r="AP41" s="177" t="s">
        <v>431</v>
      </c>
      <c r="AQ41" s="4">
        <v>12.452875667446801</v>
      </c>
      <c r="AR41" s="196">
        <v>1.04303384700442</v>
      </c>
    </row>
    <row r="42" spans="1:44" ht="13" customHeight="1" x14ac:dyDescent="0.35">
      <c r="A42" s="3" t="s">
        <v>390</v>
      </c>
      <c r="B42" s="171">
        <v>2</v>
      </c>
      <c r="C42" s="4" t="s">
        <v>431</v>
      </c>
      <c r="D42" s="177" t="s">
        <v>431</v>
      </c>
      <c r="E42" s="4">
        <v>10.2221552331933</v>
      </c>
      <c r="F42" s="177">
        <v>0.62702840941911997</v>
      </c>
      <c r="G42" s="4" t="s">
        <v>431</v>
      </c>
      <c r="H42" s="177" t="s">
        <v>431</v>
      </c>
      <c r="I42" s="4">
        <v>4.9161649246726302</v>
      </c>
      <c r="J42" s="177">
        <v>0.36937659301173797</v>
      </c>
      <c r="K42" s="4" t="s">
        <v>431</v>
      </c>
      <c r="L42" s="177" t="s">
        <v>431</v>
      </c>
      <c r="M42" s="4">
        <v>-5.3059903085206503</v>
      </c>
      <c r="N42" s="177">
        <v>0.72773875373215502</v>
      </c>
      <c r="O42" s="4" t="s">
        <v>431</v>
      </c>
      <c r="P42" s="177" t="s">
        <v>431</v>
      </c>
      <c r="Q42" s="4" t="s">
        <v>431</v>
      </c>
      <c r="R42" s="177" t="s">
        <v>431</v>
      </c>
      <c r="S42" s="4">
        <v>59.4759142904404</v>
      </c>
      <c r="T42" s="177">
        <v>0.90346185813379498</v>
      </c>
      <c r="U42" s="4" t="s">
        <v>431</v>
      </c>
      <c r="V42" s="177" t="s">
        <v>431</v>
      </c>
      <c r="W42" s="4">
        <v>58.062374626448999</v>
      </c>
      <c r="X42" s="177">
        <v>0.83654084346720603</v>
      </c>
      <c r="Y42" s="4" t="s">
        <v>431</v>
      </c>
      <c r="Z42" s="177" t="s">
        <v>431</v>
      </c>
      <c r="AA42" s="4">
        <v>-1.41353966399139</v>
      </c>
      <c r="AB42" s="177">
        <v>1.2312773497028999</v>
      </c>
      <c r="AC42" s="4" t="s">
        <v>431</v>
      </c>
      <c r="AD42" s="177" t="s">
        <v>431</v>
      </c>
      <c r="AE42" s="4" t="s">
        <v>431</v>
      </c>
      <c r="AF42" s="177" t="s">
        <v>431</v>
      </c>
      <c r="AG42" s="4">
        <v>30.301930476366302</v>
      </c>
      <c r="AH42" s="177">
        <v>0.869691423991793</v>
      </c>
      <c r="AI42" s="4" t="s">
        <v>431</v>
      </c>
      <c r="AJ42" s="177" t="s">
        <v>431</v>
      </c>
      <c r="AK42" s="4">
        <v>37.0214604488784</v>
      </c>
      <c r="AL42" s="177">
        <v>0.90453823824935897</v>
      </c>
      <c r="AM42" s="4" t="s">
        <v>431</v>
      </c>
      <c r="AN42" s="177" t="s">
        <v>431</v>
      </c>
      <c r="AO42" s="4">
        <v>6.7195299725120297</v>
      </c>
      <c r="AP42" s="177">
        <v>1.25481177768625</v>
      </c>
      <c r="AQ42" s="4" t="s">
        <v>431</v>
      </c>
      <c r="AR42" s="196" t="s">
        <v>431</v>
      </c>
    </row>
    <row r="43" spans="1:44" ht="13" customHeight="1" x14ac:dyDescent="0.35">
      <c r="A43" s="3" t="s">
        <v>391</v>
      </c>
      <c r="B43" s="171">
        <v>2</v>
      </c>
      <c r="C43" s="4" t="s">
        <v>431</v>
      </c>
      <c r="D43" s="177" t="s">
        <v>431</v>
      </c>
      <c r="E43" s="4">
        <v>17.868406968546299</v>
      </c>
      <c r="F43" s="177">
        <v>0.77322694684166404</v>
      </c>
      <c r="G43" s="4">
        <v>16.938561182146</v>
      </c>
      <c r="H43" s="177">
        <v>0.78040634014363297</v>
      </c>
      <c r="I43" s="4">
        <v>20.1017622632457</v>
      </c>
      <c r="J43" s="177">
        <v>1.0265841147424299</v>
      </c>
      <c r="K43" s="4" t="s">
        <v>431</v>
      </c>
      <c r="L43" s="177" t="s">
        <v>431</v>
      </c>
      <c r="M43" s="4">
        <v>2.2333552946994102</v>
      </c>
      <c r="N43" s="177">
        <v>1.28520615309902</v>
      </c>
      <c r="O43" s="4">
        <v>3.16320108109965</v>
      </c>
      <c r="P43" s="177">
        <v>1.2895382896129399</v>
      </c>
      <c r="Q43" s="4" t="s">
        <v>431</v>
      </c>
      <c r="R43" s="177" t="s">
        <v>431</v>
      </c>
      <c r="S43" s="4">
        <v>73.001361644663902</v>
      </c>
      <c r="T43" s="177">
        <v>0.73775738676409797</v>
      </c>
      <c r="U43" s="4">
        <v>68.3495388885419</v>
      </c>
      <c r="V43" s="177">
        <v>0.72892883722407797</v>
      </c>
      <c r="W43" s="4">
        <v>60.132237734668799</v>
      </c>
      <c r="X43" s="177">
        <v>0.88013365547987299</v>
      </c>
      <c r="Y43" s="4" t="s">
        <v>431</v>
      </c>
      <c r="Z43" s="177" t="s">
        <v>431</v>
      </c>
      <c r="AA43" s="4">
        <v>-12.8691239099951</v>
      </c>
      <c r="AB43" s="177">
        <v>1.1484429516668899</v>
      </c>
      <c r="AC43" s="4">
        <v>-8.2173011538731</v>
      </c>
      <c r="AD43" s="177">
        <v>1.1427915388404</v>
      </c>
      <c r="AE43" s="4" t="s">
        <v>431</v>
      </c>
      <c r="AF43" s="177" t="s">
        <v>431</v>
      </c>
      <c r="AG43" s="4">
        <v>9.1302313867898199</v>
      </c>
      <c r="AH43" s="177">
        <v>0.50420327273492804</v>
      </c>
      <c r="AI43" s="4">
        <v>14.7118999293121</v>
      </c>
      <c r="AJ43" s="177">
        <v>0.63859825494120204</v>
      </c>
      <c r="AK43" s="4">
        <v>19.766000002085502</v>
      </c>
      <c r="AL43" s="177">
        <v>0.80763567145984505</v>
      </c>
      <c r="AM43" s="4" t="s">
        <v>431</v>
      </c>
      <c r="AN43" s="177" t="s">
        <v>431</v>
      </c>
      <c r="AO43" s="4">
        <v>10.635768615295699</v>
      </c>
      <c r="AP43" s="177">
        <v>0.952101002021848</v>
      </c>
      <c r="AQ43" s="4">
        <v>5.0541000727734398</v>
      </c>
      <c r="AR43" s="196">
        <v>1.0296033746197299</v>
      </c>
    </row>
    <row r="44" spans="1:44" ht="13" customHeight="1" x14ac:dyDescent="0.35">
      <c r="A44" s="3" t="s">
        <v>392</v>
      </c>
      <c r="B44" s="171">
        <v>2</v>
      </c>
      <c r="C44" s="4" t="s">
        <v>431</v>
      </c>
      <c r="D44" s="177" t="s">
        <v>431</v>
      </c>
      <c r="E44" s="4">
        <v>31.828632111464501</v>
      </c>
      <c r="F44" s="177">
        <v>0.83572645355757402</v>
      </c>
      <c r="G44" s="4">
        <v>23.275333228893899</v>
      </c>
      <c r="H44" s="177">
        <v>0.78970360041617305</v>
      </c>
      <c r="I44" s="4">
        <v>12.168585609016001</v>
      </c>
      <c r="J44" s="177">
        <v>0.97284430583135595</v>
      </c>
      <c r="K44" s="4" t="s">
        <v>431</v>
      </c>
      <c r="L44" s="177" t="s">
        <v>431</v>
      </c>
      <c r="M44" s="4">
        <v>-19.660046502448601</v>
      </c>
      <c r="N44" s="177">
        <v>1.28252280625508</v>
      </c>
      <c r="O44" s="4">
        <v>-11.106747619878</v>
      </c>
      <c r="P44" s="177">
        <v>1.2530194810531701</v>
      </c>
      <c r="Q44" s="4" t="s">
        <v>431</v>
      </c>
      <c r="R44" s="177" t="s">
        <v>431</v>
      </c>
      <c r="S44" s="4">
        <v>56.541589061137401</v>
      </c>
      <c r="T44" s="177">
        <v>0.87075671340241201</v>
      </c>
      <c r="U44" s="4">
        <v>64.443578606251904</v>
      </c>
      <c r="V44" s="177">
        <v>1.0318806527380699</v>
      </c>
      <c r="W44" s="4">
        <v>63.742376112875299</v>
      </c>
      <c r="X44" s="177">
        <v>0.80306433165549795</v>
      </c>
      <c r="Y44" s="4" t="s">
        <v>431</v>
      </c>
      <c r="Z44" s="177" t="s">
        <v>431</v>
      </c>
      <c r="AA44" s="4">
        <v>7.2007870517379304</v>
      </c>
      <c r="AB44" s="177">
        <v>1.1845377050616299</v>
      </c>
      <c r="AC44" s="4">
        <v>-0.70120249337657004</v>
      </c>
      <c r="AD44" s="177">
        <v>1.3075511470961401</v>
      </c>
      <c r="AE44" s="4" t="s">
        <v>431</v>
      </c>
      <c r="AF44" s="177" t="s">
        <v>431</v>
      </c>
      <c r="AG44" s="4">
        <v>11.6297788273981</v>
      </c>
      <c r="AH44" s="177">
        <v>0.60643476738153201</v>
      </c>
      <c r="AI44" s="4">
        <v>12.2810881648542</v>
      </c>
      <c r="AJ44" s="177">
        <v>0.580339792993674</v>
      </c>
      <c r="AK44" s="4">
        <v>24.089038278108699</v>
      </c>
      <c r="AL44" s="177">
        <v>1.0828983934630401</v>
      </c>
      <c r="AM44" s="4" t="s">
        <v>431</v>
      </c>
      <c r="AN44" s="177" t="s">
        <v>431</v>
      </c>
      <c r="AO44" s="4">
        <v>12.459259450710601</v>
      </c>
      <c r="AP44" s="177">
        <v>1.2411414333805499</v>
      </c>
      <c r="AQ44" s="4">
        <v>11.807950113254501</v>
      </c>
      <c r="AR44" s="196">
        <v>1.22860213490649</v>
      </c>
    </row>
    <row r="45" spans="1:44" ht="13" customHeight="1" x14ac:dyDescent="0.35">
      <c r="A45" s="3" t="s">
        <v>393</v>
      </c>
      <c r="B45" s="171">
        <v>2</v>
      </c>
      <c r="C45" s="4">
        <v>16.093754954244499</v>
      </c>
      <c r="D45" s="177">
        <v>1.03885409354214</v>
      </c>
      <c r="E45" s="4">
        <v>11.295565568749099</v>
      </c>
      <c r="F45" s="177">
        <v>0.732375583790562</v>
      </c>
      <c r="G45" s="4">
        <v>8.2383206097638109</v>
      </c>
      <c r="H45" s="177">
        <v>0.56883534888370602</v>
      </c>
      <c r="I45" s="4">
        <v>7.1886645984755999</v>
      </c>
      <c r="J45" s="177">
        <v>0.54898142613307499</v>
      </c>
      <c r="K45" s="4">
        <v>-8.9050903557688592</v>
      </c>
      <c r="L45" s="177">
        <v>1.17498869522577</v>
      </c>
      <c r="M45" s="4">
        <v>-4.1069009702735402</v>
      </c>
      <c r="N45" s="177">
        <v>0.91528935423267699</v>
      </c>
      <c r="O45" s="4">
        <v>-1.0496560112882001</v>
      </c>
      <c r="P45" s="177">
        <v>0.79054048623631701</v>
      </c>
      <c r="Q45" s="4">
        <v>48.4390478054071</v>
      </c>
      <c r="R45" s="177">
        <v>1.20536036241612</v>
      </c>
      <c r="S45" s="4">
        <v>56.229527382913602</v>
      </c>
      <c r="T45" s="177">
        <v>1.0945338345842299</v>
      </c>
      <c r="U45" s="4">
        <v>58.718753734184901</v>
      </c>
      <c r="V45" s="177">
        <v>0.89727471292460104</v>
      </c>
      <c r="W45" s="4">
        <v>60.657671121706699</v>
      </c>
      <c r="X45" s="177">
        <v>0.92604278142674601</v>
      </c>
      <c r="Y45" s="4">
        <v>12.218623316299601</v>
      </c>
      <c r="Z45" s="177">
        <v>1.5200160644929099</v>
      </c>
      <c r="AA45" s="4">
        <v>4.4281437387930804</v>
      </c>
      <c r="AB45" s="177">
        <v>1.43372227020516</v>
      </c>
      <c r="AC45" s="4">
        <v>1.93891738752178</v>
      </c>
      <c r="AD45" s="177">
        <v>1.2894406320131599</v>
      </c>
      <c r="AE45" s="4">
        <v>35.467197240348398</v>
      </c>
      <c r="AF45" s="177">
        <v>1.0774923964356999</v>
      </c>
      <c r="AG45" s="4">
        <v>32.474907048337201</v>
      </c>
      <c r="AH45" s="177">
        <v>1.03147627384699</v>
      </c>
      <c r="AI45" s="4">
        <v>33.042925656051302</v>
      </c>
      <c r="AJ45" s="177">
        <v>0.86369835380486604</v>
      </c>
      <c r="AK45" s="4">
        <v>32.153664279817697</v>
      </c>
      <c r="AL45" s="177">
        <v>0.97538626048459698</v>
      </c>
      <c r="AM45" s="4">
        <v>-3.3135329605307602</v>
      </c>
      <c r="AN45" s="177">
        <v>1.45339885149221</v>
      </c>
      <c r="AO45" s="4">
        <v>-0.32124276851953898</v>
      </c>
      <c r="AP45" s="177">
        <v>1.41962025226868</v>
      </c>
      <c r="AQ45" s="4">
        <v>-0.88926137623359103</v>
      </c>
      <c r="AR45" s="196">
        <v>1.3028250855381001</v>
      </c>
    </row>
    <row r="46" spans="1:44" ht="13" customHeight="1" x14ac:dyDescent="0.35">
      <c r="A46" s="3" t="s">
        <v>394</v>
      </c>
      <c r="B46" s="171">
        <v>2</v>
      </c>
      <c r="C46" s="4">
        <v>11.0574164787618</v>
      </c>
      <c r="D46" s="177">
        <v>0.66120522467226395</v>
      </c>
      <c r="E46" s="4" t="s">
        <v>431</v>
      </c>
      <c r="F46" s="177" t="s">
        <v>431</v>
      </c>
      <c r="G46" s="4">
        <v>3.1744086611711602</v>
      </c>
      <c r="H46" s="177">
        <v>0.42626921456370997</v>
      </c>
      <c r="I46" s="4">
        <v>6.5412663114111496</v>
      </c>
      <c r="J46" s="177">
        <v>0.60437641893997096</v>
      </c>
      <c r="K46" s="4">
        <v>-4.5161501673506397</v>
      </c>
      <c r="L46" s="177">
        <v>0.89580310610345704</v>
      </c>
      <c r="M46" s="4" t="s">
        <v>431</v>
      </c>
      <c r="N46" s="177" t="s">
        <v>431</v>
      </c>
      <c r="O46" s="4">
        <v>3.3668576502399898</v>
      </c>
      <c r="P46" s="177">
        <v>0.73957846037825203</v>
      </c>
      <c r="Q46" s="4">
        <v>64.576816698580203</v>
      </c>
      <c r="R46" s="177">
        <v>0.91057254874875204</v>
      </c>
      <c r="S46" s="4" t="s">
        <v>431</v>
      </c>
      <c r="T46" s="177" t="s">
        <v>431</v>
      </c>
      <c r="U46" s="4">
        <v>57.848237124082402</v>
      </c>
      <c r="V46" s="177">
        <v>1.6020374574344001</v>
      </c>
      <c r="W46" s="4">
        <v>61.0216463388915</v>
      </c>
      <c r="X46" s="177">
        <v>1.10159986229479</v>
      </c>
      <c r="Y46" s="4">
        <v>-3.5551703596887299</v>
      </c>
      <c r="Z46" s="177">
        <v>1.4292181859823601</v>
      </c>
      <c r="AA46" s="4" t="s">
        <v>431</v>
      </c>
      <c r="AB46" s="177" t="s">
        <v>431</v>
      </c>
      <c r="AC46" s="4">
        <v>3.1734092148091499</v>
      </c>
      <c r="AD46" s="177">
        <v>1.9442341092653399</v>
      </c>
      <c r="AE46" s="4">
        <v>24.365766822657999</v>
      </c>
      <c r="AF46" s="177">
        <v>0.84864196368591904</v>
      </c>
      <c r="AG46" s="4" t="s">
        <v>431</v>
      </c>
      <c r="AH46" s="177" t="s">
        <v>431</v>
      </c>
      <c r="AI46" s="4">
        <v>38.977354214746498</v>
      </c>
      <c r="AJ46" s="177">
        <v>1.59718992568804</v>
      </c>
      <c r="AK46" s="4">
        <v>32.4370873496973</v>
      </c>
      <c r="AL46" s="177">
        <v>1.03514650456485</v>
      </c>
      <c r="AM46" s="4">
        <v>8.0713205270393509</v>
      </c>
      <c r="AN46" s="177">
        <v>1.3385520043844099</v>
      </c>
      <c r="AO46" s="4" t="s">
        <v>431</v>
      </c>
      <c r="AP46" s="177" t="s">
        <v>431</v>
      </c>
      <c r="AQ46" s="4">
        <v>-6.5402668650491496</v>
      </c>
      <c r="AR46" s="196">
        <v>1.90329817543973</v>
      </c>
    </row>
    <row r="47" spans="1:44" ht="13" customHeight="1" x14ac:dyDescent="0.35">
      <c r="A47" s="3" t="s">
        <v>395</v>
      </c>
      <c r="B47" s="171">
        <v>2</v>
      </c>
      <c r="C47" s="4" t="s">
        <v>431</v>
      </c>
      <c r="D47" s="177" t="s">
        <v>431</v>
      </c>
      <c r="E47" s="4" t="s">
        <v>431</v>
      </c>
      <c r="F47" s="177" t="s">
        <v>431</v>
      </c>
      <c r="G47" s="4">
        <v>17.134970878935501</v>
      </c>
      <c r="H47" s="177">
        <v>1.1147424570856099</v>
      </c>
      <c r="I47" s="4">
        <v>23.178101773148299</v>
      </c>
      <c r="J47" s="177">
        <v>0.90343588774660599</v>
      </c>
      <c r="K47" s="4" t="s">
        <v>431</v>
      </c>
      <c r="L47" s="177" t="s">
        <v>431</v>
      </c>
      <c r="M47" s="4" t="s">
        <v>431</v>
      </c>
      <c r="N47" s="177" t="s">
        <v>431</v>
      </c>
      <c r="O47" s="4">
        <v>6.0431308942128696</v>
      </c>
      <c r="P47" s="177">
        <v>1.4348683385237</v>
      </c>
      <c r="Q47" s="4" t="s">
        <v>431</v>
      </c>
      <c r="R47" s="177" t="s">
        <v>431</v>
      </c>
      <c r="S47" s="4" t="s">
        <v>431</v>
      </c>
      <c r="T47" s="177" t="s">
        <v>431</v>
      </c>
      <c r="U47" s="4">
        <v>50.494088665143302</v>
      </c>
      <c r="V47" s="177">
        <v>1.7524746166332099</v>
      </c>
      <c r="W47" s="4">
        <v>44.883525210535502</v>
      </c>
      <c r="X47" s="177">
        <v>1.0377940286413501</v>
      </c>
      <c r="Y47" s="4" t="s">
        <v>431</v>
      </c>
      <c r="Z47" s="177" t="s">
        <v>431</v>
      </c>
      <c r="AA47" s="4" t="s">
        <v>431</v>
      </c>
      <c r="AB47" s="177" t="s">
        <v>431</v>
      </c>
      <c r="AC47" s="4">
        <v>-5.6105634546077798</v>
      </c>
      <c r="AD47" s="177">
        <v>2.0367090434883801</v>
      </c>
      <c r="AE47" s="4" t="s">
        <v>431</v>
      </c>
      <c r="AF47" s="177" t="s">
        <v>431</v>
      </c>
      <c r="AG47" s="4" t="s">
        <v>431</v>
      </c>
      <c r="AH47" s="177" t="s">
        <v>431</v>
      </c>
      <c r="AI47" s="4">
        <v>32.3709404559212</v>
      </c>
      <c r="AJ47" s="177">
        <v>1.88367493615949</v>
      </c>
      <c r="AK47" s="4">
        <v>31.938373016316199</v>
      </c>
      <c r="AL47" s="177">
        <v>1.1827310502822099</v>
      </c>
      <c r="AM47" s="4" t="s">
        <v>431</v>
      </c>
      <c r="AN47" s="177" t="s">
        <v>431</v>
      </c>
      <c r="AO47" s="4" t="s">
        <v>431</v>
      </c>
      <c r="AP47" s="177" t="s">
        <v>431</v>
      </c>
      <c r="AQ47" s="4">
        <v>-0.43256743960509098</v>
      </c>
      <c r="AR47" s="196">
        <v>2.2242041278662201</v>
      </c>
    </row>
    <row r="48" spans="1:44" ht="13" customHeight="1" x14ac:dyDescent="0.35">
      <c r="A48" s="3" t="s">
        <v>396</v>
      </c>
      <c r="B48" s="171">
        <v>2</v>
      </c>
      <c r="C48" s="4">
        <v>6.6137693371490398</v>
      </c>
      <c r="D48" s="177">
        <v>0.54007544190290602</v>
      </c>
      <c r="E48" s="4">
        <v>2.8038413876739599</v>
      </c>
      <c r="F48" s="177">
        <v>0.398915292681709</v>
      </c>
      <c r="G48" s="4">
        <v>4.0803543907858399</v>
      </c>
      <c r="H48" s="177">
        <v>0.296787015429618</v>
      </c>
      <c r="I48" s="4">
        <v>7.90539250236644</v>
      </c>
      <c r="J48" s="177">
        <v>0.47353886420795799</v>
      </c>
      <c r="K48" s="4">
        <v>1.2916231652173999</v>
      </c>
      <c r="L48" s="177">
        <v>0.71827608818753097</v>
      </c>
      <c r="M48" s="4">
        <v>5.1015511146924704</v>
      </c>
      <c r="N48" s="177">
        <v>0.61917078956512295</v>
      </c>
      <c r="O48" s="4">
        <v>3.8250381115805898</v>
      </c>
      <c r="P48" s="177">
        <v>0.55885739544447599</v>
      </c>
      <c r="Q48" s="4">
        <v>63.466703506347798</v>
      </c>
      <c r="R48" s="177">
        <v>1.1257416934537301</v>
      </c>
      <c r="S48" s="4">
        <v>61.991141247997703</v>
      </c>
      <c r="T48" s="177">
        <v>1.06325792399916</v>
      </c>
      <c r="U48" s="4">
        <v>59.480145208461103</v>
      </c>
      <c r="V48" s="177">
        <v>0.877335887286397</v>
      </c>
      <c r="W48" s="4">
        <v>56.7780289326126</v>
      </c>
      <c r="X48" s="177">
        <v>0.86711021333304905</v>
      </c>
      <c r="Y48" s="4">
        <v>-6.6886745737352404</v>
      </c>
      <c r="Z48" s="177">
        <v>1.42097659461603</v>
      </c>
      <c r="AA48" s="4">
        <v>-5.21311231538506</v>
      </c>
      <c r="AB48" s="177">
        <v>1.37200493257622</v>
      </c>
      <c r="AC48" s="4">
        <v>-2.70211627584855</v>
      </c>
      <c r="AD48" s="177">
        <v>1.2335308594384999</v>
      </c>
      <c r="AE48" s="4">
        <v>29.919527156503101</v>
      </c>
      <c r="AF48" s="177">
        <v>1.27626913167787</v>
      </c>
      <c r="AG48" s="4">
        <v>35.205017364328398</v>
      </c>
      <c r="AH48" s="177">
        <v>1.0958038759939099</v>
      </c>
      <c r="AI48" s="4">
        <v>36.439500400752998</v>
      </c>
      <c r="AJ48" s="177">
        <v>0.94659426331046204</v>
      </c>
      <c r="AK48" s="4">
        <v>35.316578565020997</v>
      </c>
      <c r="AL48" s="177">
        <v>0.974897139866715</v>
      </c>
      <c r="AM48" s="4">
        <v>5.3970514085178403</v>
      </c>
      <c r="AN48" s="177">
        <v>1.6060159805537699</v>
      </c>
      <c r="AO48" s="4">
        <v>0.11156120069256301</v>
      </c>
      <c r="AP48" s="177">
        <v>1.46670057201992</v>
      </c>
      <c r="AQ48" s="4">
        <v>-1.1229218357320601</v>
      </c>
      <c r="AR48" s="196">
        <v>1.35884698647514</v>
      </c>
    </row>
    <row r="49" spans="1:44" ht="13" customHeight="1" x14ac:dyDescent="0.35">
      <c r="A49" s="3" t="s">
        <v>397</v>
      </c>
      <c r="B49" s="171">
        <v>2</v>
      </c>
      <c r="C49" s="4" t="s">
        <v>431</v>
      </c>
      <c r="D49" s="177" t="s">
        <v>431</v>
      </c>
      <c r="E49" s="4">
        <v>5.0184341590083497</v>
      </c>
      <c r="F49" s="177">
        <v>0.490318228979291</v>
      </c>
      <c r="G49" s="4">
        <v>6.7633902252174796</v>
      </c>
      <c r="H49" s="177">
        <v>0.47679454290511403</v>
      </c>
      <c r="I49" s="4">
        <v>5.2270874326290597</v>
      </c>
      <c r="J49" s="177">
        <v>0.50023789440946698</v>
      </c>
      <c r="K49" s="4" t="s">
        <v>431</v>
      </c>
      <c r="L49" s="177" t="s">
        <v>431</v>
      </c>
      <c r="M49" s="4">
        <v>0.20865327362070599</v>
      </c>
      <c r="N49" s="177">
        <v>0.70046407236388997</v>
      </c>
      <c r="O49" s="4">
        <v>-1.5363027925884301</v>
      </c>
      <c r="P49" s="177">
        <v>0.69106511064248799</v>
      </c>
      <c r="Q49" s="4" t="s">
        <v>431</v>
      </c>
      <c r="R49" s="177" t="s">
        <v>431</v>
      </c>
      <c r="S49" s="4">
        <v>57.101319825581399</v>
      </c>
      <c r="T49" s="177">
        <v>1.0900791537643599</v>
      </c>
      <c r="U49" s="4">
        <v>57.265447379574901</v>
      </c>
      <c r="V49" s="177">
        <v>0.90177698244915405</v>
      </c>
      <c r="W49" s="4">
        <v>52.246508770485001</v>
      </c>
      <c r="X49" s="177">
        <v>1.2704953131636001</v>
      </c>
      <c r="Y49" s="4" t="s">
        <v>431</v>
      </c>
      <c r="Z49" s="177" t="s">
        <v>431</v>
      </c>
      <c r="AA49" s="4">
        <v>-4.8548110550964099</v>
      </c>
      <c r="AB49" s="177">
        <v>1.67404626645809</v>
      </c>
      <c r="AC49" s="4">
        <v>-5.0189386090899104</v>
      </c>
      <c r="AD49" s="177">
        <v>1.5579987377548701</v>
      </c>
      <c r="AE49" s="4" t="s">
        <v>431</v>
      </c>
      <c r="AF49" s="177" t="s">
        <v>431</v>
      </c>
      <c r="AG49" s="4">
        <v>37.8802460154103</v>
      </c>
      <c r="AH49" s="177">
        <v>1.12117480087085</v>
      </c>
      <c r="AI49" s="4">
        <v>35.971162395207699</v>
      </c>
      <c r="AJ49" s="177">
        <v>0.85954306829280802</v>
      </c>
      <c r="AK49" s="4">
        <v>42.526403796886001</v>
      </c>
      <c r="AL49" s="177">
        <v>1.3126274546630401</v>
      </c>
      <c r="AM49" s="4" t="s">
        <v>431</v>
      </c>
      <c r="AN49" s="177" t="s">
        <v>431</v>
      </c>
      <c r="AO49" s="4">
        <v>4.6461577814756998</v>
      </c>
      <c r="AP49" s="177">
        <v>1.7262745346099999</v>
      </c>
      <c r="AQ49" s="4">
        <v>6.5552414016783302</v>
      </c>
      <c r="AR49" s="196">
        <v>1.5690140601617899</v>
      </c>
    </row>
    <row r="50" spans="1:44" ht="13" customHeight="1" x14ac:dyDescent="0.35">
      <c r="A50" s="3" t="s">
        <v>398</v>
      </c>
      <c r="B50" s="171">
        <v>2</v>
      </c>
      <c r="C50" s="4">
        <v>43.946639382795702</v>
      </c>
      <c r="D50" s="177">
        <v>2.08354302141796</v>
      </c>
      <c r="E50" s="4" t="s">
        <v>431</v>
      </c>
      <c r="F50" s="177" t="s">
        <v>431</v>
      </c>
      <c r="G50" s="4">
        <v>25.8522982064984</v>
      </c>
      <c r="H50" s="177">
        <v>0.77018387388037801</v>
      </c>
      <c r="I50" s="4">
        <v>14.8779198070212</v>
      </c>
      <c r="J50" s="177">
        <v>1.1312728304282</v>
      </c>
      <c r="K50" s="4">
        <v>-29.068719575774502</v>
      </c>
      <c r="L50" s="177">
        <v>2.3708500034722801</v>
      </c>
      <c r="M50" s="4" t="s">
        <v>431</v>
      </c>
      <c r="N50" s="177" t="s">
        <v>431</v>
      </c>
      <c r="O50" s="4">
        <v>-10.9743783994772</v>
      </c>
      <c r="P50" s="177">
        <v>1.36856180585694</v>
      </c>
      <c r="Q50" s="4">
        <v>49.698033443261401</v>
      </c>
      <c r="R50" s="177">
        <v>2.1250949110252102</v>
      </c>
      <c r="S50" s="4" t="s">
        <v>431</v>
      </c>
      <c r="T50" s="177" t="s">
        <v>431</v>
      </c>
      <c r="U50" s="4">
        <v>67.861249285531102</v>
      </c>
      <c r="V50" s="177">
        <v>0.86115208993610204</v>
      </c>
      <c r="W50" s="4">
        <v>77.183742960229296</v>
      </c>
      <c r="X50" s="177">
        <v>1.1158895172844601</v>
      </c>
      <c r="Y50" s="4">
        <v>27.485709516967901</v>
      </c>
      <c r="Z50" s="177">
        <v>2.40025786024139</v>
      </c>
      <c r="AA50" s="4" t="s">
        <v>431</v>
      </c>
      <c r="AB50" s="177" t="s">
        <v>431</v>
      </c>
      <c r="AC50" s="4">
        <v>9.3224936746982596</v>
      </c>
      <c r="AD50" s="177">
        <v>1.40953621336476</v>
      </c>
      <c r="AE50" s="4">
        <v>6.3553271739429604</v>
      </c>
      <c r="AF50" s="177">
        <v>0.72321572826060398</v>
      </c>
      <c r="AG50" s="4" t="s">
        <v>431</v>
      </c>
      <c r="AH50" s="177" t="s">
        <v>431</v>
      </c>
      <c r="AI50" s="4">
        <v>6.28645250797054</v>
      </c>
      <c r="AJ50" s="177">
        <v>0.38904831189762901</v>
      </c>
      <c r="AK50" s="4">
        <v>7.9383372327495003</v>
      </c>
      <c r="AL50" s="177">
        <v>0.57969051633618196</v>
      </c>
      <c r="AM50" s="4">
        <v>1.5830100588065401</v>
      </c>
      <c r="AN50" s="177">
        <v>0.92686681046071795</v>
      </c>
      <c r="AO50" s="4" t="s">
        <v>431</v>
      </c>
      <c r="AP50" s="177" t="s">
        <v>431</v>
      </c>
      <c r="AQ50" s="4">
        <v>1.6518847247789701</v>
      </c>
      <c r="AR50" s="196">
        <v>0.698140160512561</v>
      </c>
    </row>
    <row r="51" spans="1:44" ht="13" customHeight="1" x14ac:dyDescent="0.35">
      <c r="A51" s="3" t="s">
        <v>399</v>
      </c>
      <c r="B51" s="171">
        <v>2</v>
      </c>
      <c r="C51" s="4" t="s">
        <v>431</v>
      </c>
      <c r="D51" s="177" t="s">
        <v>431</v>
      </c>
      <c r="E51" s="4" t="s">
        <v>431</v>
      </c>
      <c r="F51" s="177" t="s">
        <v>431</v>
      </c>
      <c r="G51" s="4">
        <v>12.3089776674795</v>
      </c>
      <c r="H51" s="177">
        <v>0.46905792665553597</v>
      </c>
      <c r="I51" s="4">
        <v>15.600042420709601</v>
      </c>
      <c r="J51" s="177">
        <v>1.28447954530657</v>
      </c>
      <c r="K51" s="4" t="s">
        <v>431</v>
      </c>
      <c r="L51" s="177" t="s">
        <v>431</v>
      </c>
      <c r="M51" s="4" t="s">
        <v>431</v>
      </c>
      <c r="N51" s="177" t="s">
        <v>431</v>
      </c>
      <c r="O51" s="4">
        <v>3.2910647532300699</v>
      </c>
      <c r="P51" s="177">
        <v>1.36744398088893</v>
      </c>
      <c r="Q51" s="4" t="s">
        <v>431</v>
      </c>
      <c r="R51" s="177" t="s">
        <v>431</v>
      </c>
      <c r="S51" s="4" t="s">
        <v>431</v>
      </c>
      <c r="T51" s="177" t="s">
        <v>431</v>
      </c>
      <c r="U51" s="4">
        <v>74.827840289562104</v>
      </c>
      <c r="V51" s="177">
        <v>0.58245883272891097</v>
      </c>
      <c r="W51" s="4">
        <v>71.657564496423703</v>
      </c>
      <c r="X51" s="177">
        <v>0.94502799671076698</v>
      </c>
      <c r="Y51" s="4" t="s">
        <v>431</v>
      </c>
      <c r="Z51" s="177" t="s">
        <v>431</v>
      </c>
      <c r="AA51" s="4" t="s">
        <v>431</v>
      </c>
      <c r="AB51" s="177" t="s">
        <v>431</v>
      </c>
      <c r="AC51" s="4">
        <v>-3.1702757931384902</v>
      </c>
      <c r="AD51" s="177">
        <v>1.1101063941762901</v>
      </c>
      <c r="AE51" s="4" t="s">
        <v>431</v>
      </c>
      <c r="AF51" s="177" t="s">
        <v>431</v>
      </c>
      <c r="AG51" s="4" t="s">
        <v>431</v>
      </c>
      <c r="AH51" s="177" t="s">
        <v>431</v>
      </c>
      <c r="AI51" s="4">
        <v>12.8631820429583</v>
      </c>
      <c r="AJ51" s="177">
        <v>0.40935471802648399</v>
      </c>
      <c r="AK51" s="4">
        <v>12.7423930828667</v>
      </c>
      <c r="AL51" s="177">
        <v>1.05399505590943</v>
      </c>
      <c r="AM51" s="4" t="s">
        <v>431</v>
      </c>
      <c r="AN51" s="177" t="s">
        <v>431</v>
      </c>
      <c r="AO51" s="4" t="s">
        <v>431</v>
      </c>
      <c r="AP51" s="177" t="s">
        <v>431</v>
      </c>
      <c r="AQ51" s="4">
        <v>-0.120788960091588</v>
      </c>
      <c r="AR51" s="196">
        <v>1.1306975117386899</v>
      </c>
    </row>
    <row r="52" spans="1:44" ht="13" customHeight="1" x14ac:dyDescent="0.35">
      <c r="A52" s="3" t="s">
        <v>400</v>
      </c>
      <c r="B52" s="171">
        <v>2</v>
      </c>
      <c r="C52" s="4" t="s">
        <v>431</v>
      </c>
      <c r="D52" s="177" t="s">
        <v>431</v>
      </c>
      <c r="E52" s="4" t="s">
        <v>431</v>
      </c>
      <c r="F52" s="177" t="s">
        <v>431</v>
      </c>
      <c r="G52" s="4">
        <v>12.339925377092801</v>
      </c>
      <c r="H52" s="177">
        <v>1.4813072129932401</v>
      </c>
      <c r="I52" s="4">
        <v>16.770052511982499</v>
      </c>
      <c r="J52" s="177">
        <v>1.2651519451489099</v>
      </c>
      <c r="K52" s="4" t="s">
        <v>431</v>
      </c>
      <c r="L52" s="177" t="s">
        <v>431</v>
      </c>
      <c r="M52" s="4" t="s">
        <v>431</v>
      </c>
      <c r="N52" s="177" t="s">
        <v>431</v>
      </c>
      <c r="O52" s="4">
        <v>4.4301271348897204</v>
      </c>
      <c r="P52" s="177">
        <v>1.9480453032668099</v>
      </c>
      <c r="Q52" s="4" t="s">
        <v>431</v>
      </c>
      <c r="R52" s="177" t="s">
        <v>431</v>
      </c>
      <c r="S52" s="4" t="s">
        <v>431</v>
      </c>
      <c r="T52" s="177" t="s">
        <v>431</v>
      </c>
      <c r="U52" s="4">
        <v>56.616433393269801</v>
      </c>
      <c r="V52" s="177">
        <v>1.7915097803850499</v>
      </c>
      <c r="W52" s="4">
        <v>51.499100863414803</v>
      </c>
      <c r="X52" s="177">
        <v>1.4286858576282799</v>
      </c>
      <c r="Y52" s="4" t="s">
        <v>431</v>
      </c>
      <c r="Z52" s="177" t="s">
        <v>431</v>
      </c>
      <c r="AA52" s="4" t="s">
        <v>431</v>
      </c>
      <c r="AB52" s="177" t="s">
        <v>431</v>
      </c>
      <c r="AC52" s="4">
        <v>-5.1173325298549903</v>
      </c>
      <c r="AD52" s="177">
        <v>2.2914298097481298</v>
      </c>
      <c r="AE52" s="4" t="s">
        <v>431</v>
      </c>
      <c r="AF52" s="177" t="s">
        <v>431</v>
      </c>
      <c r="AG52" s="4" t="s">
        <v>431</v>
      </c>
      <c r="AH52" s="177" t="s">
        <v>431</v>
      </c>
      <c r="AI52" s="4">
        <v>31.043641229637501</v>
      </c>
      <c r="AJ52" s="177">
        <v>2.85793691916242</v>
      </c>
      <c r="AK52" s="4">
        <v>31.730846624602702</v>
      </c>
      <c r="AL52" s="177">
        <v>1.5151982504061401</v>
      </c>
      <c r="AM52" s="4" t="s">
        <v>431</v>
      </c>
      <c r="AN52" s="177" t="s">
        <v>431</v>
      </c>
      <c r="AO52" s="4" t="s">
        <v>431</v>
      </c>
      <c r="AP52" s="177" t="s">
        <v>431</v>
      </c>
      <c r="AQ52" s="4">
        <v>0.68720539496526101</v>
      </c>
      <c r="AR52" s="196">
        <v>3.2347533402016002</v>
      </c>
    </row>
    <row r="53" spans="1:44" ht="13" customHeight="1" x14ac:dyDescent="0.35">
      <c r="A53" s="3" t="s">
        <v>402</v>
      </c>
      <c r="B53" s="171">
        <v>2</v>
      </c>
      <c r="C53" s="4" t="s">
        <v>431</v>
      </c>
      <c r="D53" s="177" t="s">
        <v>431</v>
      </c>
      <c r="E53" s="4" t="s">
        <v>431</v>
      </c>
      <c r="F53" s="177" t="s">
        <v>431</v>
      </c>
      <c r="G53" s="4">
        <v>9.1428510292386793</v>
      </c>
      <c r="H53" s="177">
        <v>0.72989289629269405</v>
      </c>
      <c r="I53" s="4">
        <v>6.047068225546</v>
      </c>
      <c r="J53" s="177">
        <v>0.51304624466374504</v>
      </c>
      <c r="K53" s="4" t="s">
        <v>431</v>
      </c>
      <c r="L53" s="177" t="s">
        <v>431</v>
      </c>
      <c r="M53" s="4" t="s">
        <v>431</v>
      </c>
      <c r="N53" s="177" t="s">
        <v>431</v>
      </c>
      <c r="O53" s="4">
        <v>-3.0957828036926802</v>
      </c>
      <c r="P53" s="177">
        <v>0.89216595385730102</v>
      </c>
      <c r="Q53" s="4" t="s">
        <v>431</v>
      </c>
      <c r="R53" s="177" t="s">
        <v>431</v>
      </c>
      <c r="S53" s="4" t="s">
        <v>431</v>
      </c>
      <c r="T53" s="177" t="s">
        <v>431</v>
      </c>
      <c r="U53" s="4">
        <v>78.128713386231496</v>
      </c>
      <c r="V53" s="177">
        <v>0.980211730300378</v>
      </c>
      <c r="W53" s="4">
        <v>80.774811690178794</v>
      </c>
      <c r="X53" s="177">
        <v>0.81025919538034996</v>
      </c>
      <c r="Y53" s="4" t="s">
        <v>431</v>
      </c>
      <c r="Z53" s="177" t="s">
        <v>431</v>
      </c>
      <c r="AA53" s="4" t="s">
        <v>431</v>
      </c>
      <c r="AB53" s="177" t="s">
        <v>431</v>
      </c>
      <c r="AC53" s="4">
        <v>2.6460983039473098</v>
      </c>
      <c r="AD53" s="177">
        <v>1.2717448643170799</v>
      </c>
      <c r="AE53" s="4" t="s">
        <v>431</v>
      </c>
      <c r="AF53" s="177" t="s">
        <v>431</v>
      </c>
      <c r="AG53" s="4" t="s">
        <v>431</v>
      </c>
      <c r="AH53" s="177" t="s">
        <v>431</v>
      </c>
      <c r="AI53" s="4">
        <v>12.7284355845298</v>
      </c>
      <c r="AJ53" s="177">
        <v>0.85617458074818797</v>
      </c>
      <c r="AK53" s="4">
        <v>13.1781200842752</v>
      </c>
      <c r="AL53" s="177">
        <v>0.71871016671334997</v>
      </c>
      <c r="AM53" s="4" t="s">
        <v>431</v>
      </c>
      <c r="AN53" s="177" t="s">
        <v>431</v>
      </c>
      <c r="AO53" s="4" t="s">
        <v>431</v>
      </c>
      <c r="AP53" s="177" t="s">
        <v>431</v>
      </c>
      <c r="AQ53" s="4">
        <v>0.449684499745368</v>
      </c>
      <c r="AR53" s="196">
        <v>1.1178457927891801</v>
      </c>
    </row>
    <row r="54" spans="1:44" ht="13" customHeight="1" x14ac:dyDescent="0.35">
      <c r="A54" s="192" t="s">
        <v>424</v>
      </c>
      <c r="B54" s="172">
        <v>2</v>
      </c>
      <c r="C54" s="42" t="s">
        <v>431</v>
      </c>
      <c r="D54" s="178" t="s">
        <v>431</v>
      </c>
      <c r="E54" s="42" t="s">
        <v>431</v>
      </c>
      <c r="F54" s="178" t="s">
        <v>431</v>
      </c>
      <c r="G54" s="42">
        <v>10.162347538395499</v>
      </c>
      <c r="H54" s="178">
        <v>0.148303181112449</v>
      </c>
      <c r="I54" s="42">
        <v>10.4855604350048</v>
      </c>
      <c r="J54" s="178">
        <v>0.149644270804309</v>
      </c>
      <c r="K54" s="42" t="s">
        <v>431</v>
      </c>
      <c r="L54" s="178" t="s">
        <v>431</v>
      </c>
      <c r="M54" s="42" t="s">
        <v>431</v>
      </c>
      <c r="N54" s="178" t="s">
        <v>431</v>
      </c>
      <c r="O54" s="42">
        <v>0.32321289660927299</v>
      </c>
      <c r="P54" s="178">
        <v>0.21068279785645799</v>
      </c>
      <c r="Q54" s="42" t="s">
        <v>431</v>
      </c>
      <c r="R54" s="178" t="s">
        <v>431</v>
      </c>
      <c r="S54" s="42" t="s">
        <v>431</v>
      </c>
      <c r="T54" s="178" t="s">
        <v>431</v>
      </c>
      <c r="U54" s="42">
        <v>53.591983648988098</v>
      </c>
      <c r="V54" s="178">
        <v>0.22648296921917099</v>
      </c>
      <c r="W54" s="42">
        <v>52.5284916892263</v>
      </c>
      <c r="X54" s="178">
        <v>0.219489587138613</v>
      </c>
      <c r="Y54" s="42" t="s">
        <v>431</v>
      </c>
      <c r="Z54" s="178" t="s">
        <v>431</v>
      </c>
      <c r="AA54" s="42" t="s">
        <v>431</v>
      </c>
      <c r="AB54" s="178" t="s">
        <v>431</v>
      </c>
      <c r="AC54" s="42">
        <v>-1.06349195976178</v>
      </c>
      <c r="AD54" s="178">
        <v>0.31538898872441801</v>
      </c>
      <c r="AE54" s="42" t="s">
        <v>431</v>
      </c>
      <c r="AF54" s="178" t="s">
        <v>431</v>
      </c>
      <c r="AG54" s="42" t="s">
        <v>431</v>
      </c>
      <c r="AH54" s="178" t="s">
        <v>431</v>
      </c>
      <c r="AI54" s="42">
        <v>36.245668812616401</v>
      </c>
      <c r="AJ54" s="178">
        <v>0.24146922520188599</v>
      </c>
      <c r="AK54" s="42">
        <v>36.9859478757689</v>
      </c>
      <c r="AL54" s="178">
        <v>0.22450401938362299</v>
      </c>
      <c r="AM54" s="42" t="s">
        <v>431</v>
      </c>
      <c r="AN54" s="178" t="s">
        <v>431</v>
      </c>
      <c r="AO54" s="42" t="s">
        <v>431</v>
      </c>
      <c r="AP54" s="178" t="s">
        <v>431</v>
      </c>
      <c r="AQ54" s="42">
        <v>0.74027906315250203</v>
      </c>
      <c r="AR54" s="197">
        <v>0.329711148490616</v>
      </c>
    </row>
    <row r="55" spans="1:44" ht="13" customHeight="1" x14ac:dyDescent="0.35">
      <c r="A55" s="3" t="s">
        <v>406</v>
      </c>
      <c r="B55" s="171">
        <v>2</v>
      </c>
      <c r="C55" s="4" t="s">
        <v>431</v>
      </c>
      <c r="D55" s="177" t="s">
        <v>431</v>
      </c>
      <c r="E55" s="4">
        <v>18.387532439301399</v>
      </c>
      <c r="F55" s="177">
        <v>1.0802344557444099</v>
      </c>
      <c r="G55" s="4">
        <v>18.086233469166899</v>
      </c>
      <c r="H55" s="177">
        <v>1.4760867484193501</v>
      </c>
      <c r="I55" s="4">
        <v>19.762655299960102</v>
      </c>
      <c r="J55" s="177">
        <v>2.2164899827661202</v>
      </c>
      <c r="K55" s="4" t="s">
        <v>431</v>
      </c>
      <c r="L55" s="177" t="s">
        <v>431</v>
      </c>
      <c r="M55" s="4">
        <v>1.37512286065877</v>
      </c>
      <c r="N55" s="177">
        <v>2.4657117274896398</v>
      </c>
      <c r="O55" s="4">
        <v>1.6764218307932399</v>
      </c>
      <c r="P55" s="177">
        <v>2.66301707327642</v>
      </c>
      <c r="Q55" s="4" t="s">
        <v>431</v>
      </c>
      <c r="R55" s="177" t="s">
        <v>431</v>
      </c>
      <c r="S55" s="4">
        <v>60.234066213662999</v>
      </c>
      <c r="T55" s="177">
        <v>1.44922371646884</v>
      </c>
      <c r="U55" s="4">
        <v>61.464662938416197</v>
      </c>
      <c r="V55" s="177">
        <v>1.5550513304639599</v>
      </c>
      <c r="W55" s="4">
        <v>59.240260627358097</v>
      </c>
      <c r="X55" s="177">
        <v>1.93867524558027</v>
      </c>
      <c r="Y55" s="4" t="s">
        <v>431</v>
      </c>
      <c r="Z55" s="177" t="s">
        <v>431</v>
      </c>
      <c r="AA55" s="4">
        <v>-0.99380558630495797</v>
      </c>
      <c r="AB55" s="177">
        <v>2.4204774504633302</v>
      </c>
      <c r="AC55" s="4">
        <v>-2.2244023110580899</v>
      </c>
      <c r="AD55" s="177">
        <v>2.4852859690996301</v>
      </c>
      <c r="AE55" s="4" t="s">
        <v>431</v>
      </c>
      <c r="AF55" s="177" t="s">
        <v>431</v>
      </c>
      <c r="AG55" s="4">
        <v>21.378401347035599</v>
      </c>
      <c r="AH55" s="177">
        <v>1.2036389664676801</v>
      </c>
      <c r="AI55" s="4">
        <v>20.4491035924169</v>
      </c>
      <c r="AJ55" s="177">
        <v>1.52831079547991</v>
      </c>
      <c r="AK55" s="4">
        <v>20.997084072681801</v>
      </c>
      <c r="AL55" s="177">
        <v>1.5744957894085501</v>
      </c>
      <c r="AM55" s="4" t="s">
        <v>431</v>
      </c>
      <c r="AN55" s="177" t="s">
        <v>431</v>
      </c>
      <c r="AO55" s="4">
        <v>-0.38131727435381502</v>
      </c>
      <c r="AP55" s="177">
        <v>1.9818637068337099</v>
      </c>
      <c r="AQ55" s="4">
        <v>0.54798048026484403</v>
      </c>
      <c r="AR55" s="196">
        <v>2.1942586170380398</v>
      </c>
    </row>
    <row r="56" spans="1:44" ht="13" customHeight="1" x14ac:dyDescent="0.35">
      <c r="A56" s="3" t="s">
        <v>407</v>
      </c>
      <c r="B56" s="171">
        <v>2</v>
      </c>
      <c r="C56" s="4">
        <v>15.6541073358072</v>
      </c>
      <c r="D56" s="177">
        <v>2.59740500795936</v>
      </c>
      <c r="E56" s="4">
        <v>17.117692209176699</v>
      </c>
      <c r="F56" s="177">
        <v>1.5590529428784301</v>
      </c>
      <c r="G56" s="4">
        <v>14.494075671230799</v>
      </c>
      <c r="H56" s="177">
        <v>1.1337912688968901</v>
      </c>
      <c r="I56" s="4">
        <v>16.992626267631699</v>
      </c>
      <c r="J56" s="177">
        <v>1.3573378658206601</v>
      </c>
      <c r="K56" s="4">
        <v>1.3385189318245201</v>
      </c>
      <c r="L56" s="177">
        <v>2.9306789072436699</v>
      </c>
      <c r="M56" s="4">
        <v>-0.12506594154501399</v>
      </c>
      <c r="N56" s="177">
        <v>2.06712654684915</v>
      </c>
      <c r="O56" s="4">
        <v>2.4985505964008898</v>
      </c>
      <c r="P56" s="177">
        <v>1.7685725100819101</v>
      </c>
      <c r="Q56" s="4">
        <v>44.487863540417699</v>
      </c>
      <c r="R56" s="177">
        <v>1.50079826723662</v>
      </c>
      <c r="S56" s="4">
        <v>45.962041947499202</v>
      </c>
      <c r="T56" s="177">
        <v>1.35414673104825</v>
      </c>
      <c r="U56" s="4">
        <v>53.350699069204701</v>
      </c>
      <c r="V56" s="177">
        <v>1.49179174164433</v>
      </c>
      <c r="W56" s="4">
        <v>54.353363189409698</v>
      </c>
      <c r="X56" s="177">
        <v>1.1035595553223601</v>
      </c>
      <c r="Y56" s="4">
        <v>9.8654996489919995</v>
      </c>
      <c r="Z56" s="177">
        <v>1.8628577860598301</v>
      </c>
      <c r="AA56" s="4">
        <v>8.3913212419105694</v>
      </c>
      <c r="AB56" s="177">
        <v>1.7468706481453999</v>
      </c>
      <c r="AC56" s="4">
        <v>1.0026641202050299</v>
      </c>
      <c r="AD56" s="177">
        <v>1.85560941272174</v>
      </c>
      <c r="AE56" s="4">
        <v>39.858029123775097</v>
      </c>
      <c r="AF56" s="177">
        <v>3.2625146241476499</v>
      </c>
      <c r="AG56" s="4">
        <v>36.920265843324103</v>
      </c>
      <c r="AH56" s="177">
        <v>1.443826137254</v>
      </c>
      <c r="AI56" s="4">
        <v>32.155225259564503</v>
      </c>
      <c r="AJ56" s="177">
        <v>1.3160317713832199</v>
      </c>
      <c r="AK56" s="4">
        <v>28.654010542958599</v>
      </c>
      <c r="AL56" s="177">
        <v>1.46956317192768</v>
      </c>
      <c r="AM56" s="4">
        <v>-11.2040185808165</v>
      </c>
      <c r="AN56" s="177">
        <v>3.5782143017241701</v>
      </c>
      <c r="AO56" s="4">
        <v>-8.2662553003655397</v>
      </c>
      <c r="AP56" s="177">
        <v>2.0601577199098</v>
      </c>
      <c r="AQ56" s="4">
        <v>-3.50121471660592</v>
      </c>
      <c r="AR56" s="196">
        <v>1.9727025978530599</v>
      </c>
    </row>
    <row r="57" spans="1:44" ht="13" customHeight="1" x14ac:dyDescent="0.35">
      <c r="A57" s="3" t="s">
        <v>408</v>
      </c>
      <c r="B57" s="171">
        <v>2</v>
      </c>
      <c r="C57" s="4" t="s">
        <v>431</v>
      </c>
      <c r="D57" s="177" t="s">
        <v>431</v>
      </c>
      <c r="E57" s="4">
        <v>10.820212811245501</v>
      </c>
      <c r="F57" s="177">
        <v>0.65745363137789803</v>
      </c>
      <c r="G57" s="4">
        <v>13.721160101734201</v>
      </c>
      <c r="H57" s="177">
        <v>0.82366321712916601</v>
      </c>
      <c r="I57" s="4">
        <v>12.586593329460101</v>
      </c>
      <c r="J57" s="177">
        <v>1.4212690246036701</v>
      </c>
      <c r="K57" s="4" t="s">
        <v>431</v>
      </c>
      <c r="L57" s="177" t="s">
        <v>431</v>
      </c>
      <c r="M57" s="4">
        <v>1.76638051821457</v>
      </c>
      <c r="N57" s="177">
        <v>1.5659664484623701</v>
      </c>
      <c r="O57" s="4">
        <v>-1.13456677227409</v>
      </c>
      <c r="P57" s="177">
        <v>1.6426888736305001</v>
      </c>
      <c r="Q57" s="4" t="s">
        <v>431</v>
      </c>
      <c r="R57" s="177" t="s">
        <v>431</v>
      </c>
      <c r="S57" s="4">
        <v>52.588522329735298</v>
      </c>
      <c r="T57" s="177">
        <v>1.1347755811125599</v>
      </c>
      <c r="U57" s="4">
        <v>51.254537399795701</v>
      </c>
      <c r="V57" s="177">
        <v>1.4244297121545899</v>
      </c>
      <c r="W57" s="4">
        <v>52.2566131980603</v>
      </c>
      <c r="X57" s="177">
        <v>1.5865812141992901</v>
      </c>
      <c r="Y57" s="4" t="s">
        <v>431</v>
      </c>
      <c r="Z57" s="177" t="s">
        <v>431</v>
      </c>
      <c r="AA57" s="4">
        <v>-0.33190913167504699</v>
      </c>
      <c r="AB57" s="177">
        <v>1.95062953139222</v>
      </c>
      <c r="AC57" s="4">
        <v>1.0020757982645401</v>
      </c>
      <c r="AD57" s="177">
        <v>2.13219135025891</v>
      </c>
      <c r="AE57" s="4" t="s">
        <v>431</v>
      </c>
      <c r="AF57" s="177" t="s">
        <v>431</v>
      </c>
      <c r="AG57" s="4">
        <v>36.591264859019098</v>
      </c>
      <c r="AH57" s="177">
        <v>1.11428644361022</v>
      </c>
      <c r="AI57" s="4">
        <v>35.024302498470099</v>
      </c>
      <c r="AJ57" s="177">
        <v>1.35267803233479</v>
      </c>
      <c r="AK57" s="4">
        <v>35.156793472479599</v>
      </c>
      <c r="AL57" s="177">
        <v>1.7049221974605999</v>
      </c>
      <c r="AM57" s="4" t="s">
        <v>431</v>
      </c>
      <c r="AN57" s="177" t="s">
        <v>431</v>
      </c>
      <c r="AO57" s="4">
        <v>-1.43447138653953</v>
      </c>
      <c r="AP57" s="177">
        <v>2.0367606579584598</v>
      </c>
      <c r="AQ57" s="4">
        <v>0.13249097400954901</v>
      </c>
      <c r="AR57" s="196">
        <v>2.1763495947468998</v>
      </c>
    </row>
    <row r="58" spans="1:44" ht="13" customHeight="1" x14ac:dyDescent="0.35">
      <c r="A58" s="103" t="s">
        <v>409</v>
      </c>
      <c r="B58" s="182">
        <v>2</v>
      </c>
      <c r="C58" s="109">
        <v>9.1884433343787908</v>
      </c>
      <c r="D58" s="183">
        <v>0.76823452354419597</v>
      </c>
      <c r="E58" s="109">
        <v>11.186598291033301</v>
      </c>
      <c r="F58" s="183">
        <v>0.91753297166606296</v>
      </c>
      <c r="G58" s="109">
        <v>12.5079995932659</v>
      </c>
      <c r="H58" s="183">
        <v>0.71553590779919096</v>
      </c>
      <c r="I58" s="109">
        <v>15.6016940459702</v>
      </c>
      <c r="J58" s="183">
        <v>1.3368966797020601</v>
      </c>
      <c r="K58" s="109">
        <v>6.4132507115914503</v>
      </c>
      <c r="L58" s="183">
        <v>1.5419069412138799</v>
      </c>
      <c r="M58" s="109">
        <v>4.4150957549369796</v>
      </c>
      <c r="N58" s="183">
        <v>1.6214683118373701</v>
      </c>
      <c r="O58" s="109">
        <v>3.09369445270434</v>
      </c>
      <c r="P58" s="183">
        <v>1.5163391334224601</v>
      </c>
      <c r="Q58" s="109">
        <v>50.858975913007903</v>
      </c>
      <c r="R58" s="183">
        <v>1.20702203823068</v>
      </c>
      <c r="S58" s="109">
        <v>54.853198538501097</v>
      </c>
      <c r="T58" s="183">
        <v>1.17723582885977</v>
      </c>
      <c r="U58" s="109">
        <v>57.549090034814903</v>
      </c>
      <c r="V58" s="183">
        <v>0.92289562171676698</v>
      </c>
      <c r="W58" s="109">
        <v>56.424337217266</v>
      </c>
      <c r="X58" s="183">
        <v>1.34646305879658</v>
      </c>
      <c r="Y58" s="109">
        <v>5.5653613042580998</v>
      </c>
      <c r="Z58" s="183">
        <v>1.8082767955925301</v>
      </c>
      <c r="AA58" s="109">
        <v>1.5711386787649</v>
      </c>
      <c r="AB58" s="183">
        <v>1.7885320700102101</v>
      </c>
      <c r="AC58" s="109">
        <v>-1.1247528175489501</v>
      </c>
      <c r="AD58" s="183">
        <v>1.6323906080616299</v>
      </c>
      <c r="AE58" s="109">
        <v>39.952580752613301</v>
      </c>
      <c r="AF58" s="183">
        <v>1.38785765273378</v>
      </c>
      <c r="AG58" s="109">
        <v>33.960203170465697</v>
      </c>
      <c r="AH58" s="183">
        <v>1.58539240462624</v>
      </c>
      <c r="AI58" s="109">
        <v>29.942910371919201</v>
      </c>
      <c r="AJ58" s="183">
        <v>0.98907842804616697</v>
      </c>
      <c r="AK58" s="109">
        <v>27.973968736763801</v>
      </c>
      <c r="AL58" s="183">
        <v>1.3984459652284</v>
      </c>
      <c r="AM58" s="109">
        <v>-11.9786120158495</v>
      </c>
      <c r="AN58" s="183">
        <v>1.97022840856468</v>
      </c>
      <c r="AO58" s="109">
        <v>-5.98623443370189</v>
      </c>
      <c r="AP58" s="183">
        <v>2.1140293740414702</v>
      </c>
      <c r="AQ58" s="109">
        <v>-1.9689416351554001</v>
      </c>
      <c r="AR58" s="198">
        <v>1.7128710560021301</v>
      </c>
    </row>
    <row r="59" spans="1:44" ht="13" customHeight="1" x14ac:dyDescent="0.35">
      <c r="A59" s="208"/>
      <c r="B59" s="202"/>
      <c r="C59" s="203" t="s">
        <v>814</v>
      </c>
      <c r="D59" s="204" t="s">
        <v>815</v>
      </c>
      <c r="E59" s="203" t="s">
        <v>816</v>
      </c>
      <c r="F59" s="204" t="s">
        <v>817</v>
      </c>
      <c r="G59" s="203" t="s">
        <v>818</v>
      </c>
      <c r="H59" s="204" t="s">
        <v>819</v>
      </c>
      <c r="I59" s="203" t="s">
        <v>780</v>
      </c>
      <c r="J59" s="204" t="s">
        <v>781</v>
      </c>
      <c r="K59" s="203" t="s">
        <v>820</v>
      </c>
      <c r="L59" s="204" t="s">
        <v>821</v>
      </c>
      <c r="M59" s="203" t="s">
        <v>822</v>
      </c>
      <c r="N59" s="204" t="s">
        <v>823</v>
      </c>
      <c r="O59" s="203" t="s">
        <v>824</v>
      </c>
      <c r="P59" s="204" t="s">
        <v>825</v>
      </c>
      <c r="Q59" s="203" t="s">
        <v>826</v>
      </c>
      <c r="R59" s="204" t="s">
        <v>827</v>
      </c>
      <c r="S59" s="203" t="s">
        <v>828</v>
      </c>
      <c r="T59" s="204" t="s">
        <v>829</v>
      </c>
      <c r="U59" s="203" t="s">
        <v>830</v>
      </c>
      <c r="V59" s="204" t="s">
        <v>831</v>
      </c>
      <c r="W59" s="203" t="s">
        <v>782</v>
      </c>
      <c r="X59" s="204" t="s">
        <v>783</v>
      </c>
      <c r="Y59" s="203" t="s">
        <v>832</v>
      </c>
      <c r="Z59" s="204" t="s">
        <v>833</v>
      </c>
      <c r="AA59" s="203" t="s">
        <v>834</v>
      </c>
      <c r="AB59" s="204" t="s">
        <v>835</v>
      </c>
      <c r="AC59" s="203" t="s">
        <v>836</v>
      </c>
      <c r="AD59" s="204" t="s">
        <v>837</v>
      </c>
      <c r="AE59" s="203" t="s">
        <v>838</v>
      </c>
      <c r="AF59" s="204" t="s">
        <v>839</v>
      </c>
      <c r="AG59" s="203" t="s">
        <v>840</v>
      </c>
      <c r="AH59" s="204" t="s">
        <v>841</v>
      </c>
      <c r="AI59" s="203" t="s">
        <v>842</v>
      </c>
      <c r="AJ59" s="204" t="s">
        <v>843</v>
      </c>
      <c r="AK59" s="203" t="s">
        <v>784</v>
      </c>
      <c r="AL59" s="204" t="s">
        <v>785</v>
      </c>
      <c r="AM59" s="203" t="s">
        <v>844</v>
      </c>
      <c r="AN59" s="204" t="s">
        <v>845</v>
      </c>
      <c r="AO59" s="203" t="s">
        <v>846</v>
      </c>
      <c r="AP59" s="204" t="s">
        <v>847</v>
      </c>
      <c r="AQ59" s="203" t="s">
        <v>848</v>
      </c>
      <c r="AR59" s="210" t="s">
        <v>849</v>
      </c>
    </row>
    <row r="60" spans="1:44" ht="13" customHeight="1" x14ac:dyDescent="0.35">
      <c r="A60" s="3" t="s">
        <v>371</v>
      </c>
      <c r="B60" s="175">
        <v>1</v>
      </c>
      <c r="C60" s="4" t="s">
        <v>431</v>
      </c>
      <c r="D60" s="177" t="s">
        <v>431</v>
      </c>
      <c r="E60" s="4" t="s">
        <v>431</v>
      </c>
      <c r="F60" s="177" t="s">
        <v>431</v>
      </c>
      <c r="G60" s="4">
        <v>10.493394843145399</v>
      </c>
      <c r="H60" s="177">
        <v>1.07031175661802</v>
      </c>
      <c r="I60" s="4">
        <v>9.0161138234725797</v>
      </c>
      <c r="J60" s="177">
        <v>0.70640346879350402</v>
      </c>
      <c r="K60" s="4" t="s">
        <v>431</v>
      </c>
      <c r="L60" s="177" t="s">
        <v>431</v>
      </c>
      <c r="M60" s="4" t="s">
        <v>431</v>
      </c>
      <c r="N60" s="177" t="s">
        <v>431</v>
      </c>
      <c r="O60" s="4">
        <v>-1.4772810196727799</v>
      </c>
      <c r="P60" s="177">
        <v>1.2824091067511301</v>
      </c>
      <c r="Q60" s="4" t="s">
        <v>431</v>
      </c>
      <c r="R60" s="177" t="s">
        <v>431</v>
      </c>
      <c r="S60" s="4" t="s">
        <v>431</v>
      </c>
      <c r="T60" s="177" t="s">
        <v>431</v>
      </c>
      <c r="U60" s="4">
        <v>69.096816919537801</v>
      </c>
      <c r="V60" s="177">
        <v>1.76074482237804</v>
      </c>
      <c r="W60" s="4">
        <v>60.956991327248701</v>
      </c>
      <c r="X60" s="177">
        <v>1.2825080381867999</v>
      </c>
      <c r="Y60" s="4" t="s">
        <v>431</v>
      </c>
      <c r="Z60" s="177" t="s">
        <v>431</v>
      </c>
      <c r="AA60" s="4" t="s">
        <v>431</v>
      </c>
      <c r="AB60" s="177" t="s">
        <v>431</v>
      </c>
      <c r="AC60" s="4">
        <v>-8.1398255922890694</v>
      </c>
      <c r="AD60" s="177">
        <v>2.1783133836858402</v>
      </c>
      <c r="AE60" s="4" t="s">
        <v>431</v>
      </c>
      <c r="AF60" s="177" t="s">
        <v>431</v>
      </c>
      <c r="AG60" s="4" t="s">
        <v>431</v>
      </c>
      <c r="AH60" s="177" t="s">
        <v>431</v>
      </c>
      <c r="AI60" s="4">
        <v>20.4097882373168</v>
      </c>
      <c r="AJ60" s="177">
        <v>1.6698315487201301</v>
      </c>
      <c r="AK60" s="4">
        <v>30.026894849278701</v>
      </c>
      <c r="AL60" s="177">
        <v>1.24329034430005</v>
      </c>
      <c r="AM60" s="4" t="s">
        <v>431</v>
      </c>
      <c r="AN60" s="177" t="s">
        <v>431</v>
      </c>
      <c r="AO60" s="4" t="s">
        <v>431</v>
      </c>
      <c r="AP60" s="177" t="s">
        <v>431</v>
      </c>
      <c r="AQ60" s="4">
        <v>9.6171066119618391</v>
      </c>
      <c r="AR60" s="196">
        <v>2.0818521276331801</v>
      </c>
    </row>
    <row r="61" spans="1:44" ht="13" customHeight="1" x14ac:dyDescent="0.35">
      <c r="A61" s="3" t="s">
        <v>376</v>
      </c>
      <c r="B61" s="175">
        <v>1</v>
      </c>
      <c r="C61" s="4" t="s">
        <v>431</v>
      </c>
      <c r="D61" s="177" t="s">
        <v>431</v>
      </c>
      <c r="E61" s="4" t="s">
        <v>431</v>
      </c>
      <c r="F61" s="177" t="s">
        <v>431</v>
      </c>
      <c r="G61" s="4">
        <v>22.409214789018399</v>
      </c>
      <c r="H61" s="177">
        <v>0.71239345206467797</v>
      </c>
      <c r="I61" s="4">
        <v>21.9163780732598</v>
      </c>
      <c r="J61" s="177">
        <v>0.76472210918639305</v>
      </c>
      <c r="K61" s="4" t="s">
        <v>431</v>
      </c>
      <c r="L61" s="177" t="s">
        <v>431</v>
      </c>
      <c r="M61" s="4" t="s">
        <v>431</v>
      </c>
      <c r="N61" s="177" t="s">
        <v>431</v>
      </c>
      <c r="O61" s="4">
        <v>-0.49283671575858201</v>
      </c>
      <c r="P61" s="177">
        <v>1.04513364447955</v>
      </c>
      <c r="Q61" s="4" t="s">
        <v>431</v>
      </c>
      <c r="R61" s="177" t="s">
        <v>431</v>
      </c>
      <c r="S61" s="4" t="s">
        <v>431</v>
      </c>
      <c r="T61" s="177" t="s">
        <v>431</v>
      </c>
      <c r="U61" s="4">
        <v>46.427465095501198</v>
      </c>
      <c r="V61" s="177">
        <v>0.85906122950235098</v>
      </c>
      <c r="W61" s="4">
        <v>46.3478561877657</v>
      </c>
      <c r="X61" s="177">
        <v>0.89424031931918302</v>
      </c>
      <c r="Y61" s="4" t="s">
        <v>431</v>
      </c>
      <c r="Z61" s="177" t="s">
        <v>431</v>
      </c>
      <c r="AA61" s="4" t="s">
        <v>431</v>
      </c>
      <c r="AB61" s="177" t="s">
        <v>431</v>
      </c>
      <c r="AC61" s="4">
        <v>-7.9608907735476506E-2</v>
      </c>
      <c r="AD61" s="177">
        <v>1.24002094527881</v>
      </c>
      <c r="AE61" s="4" t="s">
        <v>431</v>
      </c>
      <c r="AF61" s="177" t="s">
        <v>431</v>
      </c>
      <c r="AG61" s="4" t="s">
        <v>431</v>
      </c>
      <c r="AH61" s="177" t="s">
        <v>431</v>
      </c>
      <c r="AI61" s="4">
        <v>31.163320115480399</v>
      </c>
      <c r="AJ61" s="177">
        <v>0.64987558972363801</v>
      </c>
      <c r="AK61" s="4">
        <v>31.735765738974401</v>
      </c>
      <c r="AL61" s="177">
        <v>1.1109843937106301</v>
      </c>
      <c r="AM61" s="4" t="s">
        <v>431</v>
      </c>
      <c r="AN61" s="177" t="s">
        <v>431</v>
      </c>
      <c r="AO61" s="4" t="s">
        <v>431</v>
      </c>
      <c r="AP61" s="177" t="s">
        <v>431</v>
      </c>
      <c r="AQ61" s="4">
        <v>0.57244562349406203</v>
      </c>
      <c r="AR61" s="196">
        <v>1.2870992988838199</v>
      </c>
    </row>
    <row r="62" spans="1:44" ht="13" customHeight="1" x14ac:dyDescent="0.35">
      <c r="A62" s="3" t="s">
        <v>378</v>
      </c>
      <c r="B62" s="175">
        <v>1</v>
      </c>
      <c r="C62" s="4" t="s">
        <v>431</v>
      </c>
      <c r="D62" s="177" t="s">
        <v>431</v>
      </c>
      <c r="E62" s="4" t="s">
        <v>431</v>
      </c>
      <c r="F62" s="177" t="s">
        <v>431</v>
      </c>
      <c r="G62" s="4">
        <v>15.3130599882799</v>
      </c>
      <c r="H62" s="177">
        <v>0.70412657023876302</v>
      </c>
      <c r="I62" s="4">
        <v>13.2912537828282</v>
      </c>
      <c r="J62" s="177">
        <v>1.0440240280823101</v>
      </c>
      <c r="K62" s="4" t="s">
        <v>431</v>
      </c>
      <c r="L62" s="177" t="s">
        <v>431</v>
      </c>
      <c r="M62" s="4" t="s">
        <v>431</v>
      </c>
      <c r="N62" s="177" t="s">
        <v>431</v>
      </c>
      <c r="O62" s="4">
        <v>-2.0218062054516599</v>
      </c>
      <c r="P62" s="177">
        <v>1.2592777287514501</v>
      </c>
      <c r="Q62" s="4" t="s">
        <v>431</v>
      </c>
      <c r="R62" s="177" t="s">
        <v>431</v>
      </c>
      <c r="S62" s="4" t="s">
        <v>431</v>
      </c>
      <c r="T62" s="177" t="s">
        <v>431</v>
      </c>
      <c r="U62" s="4">
        <v>65.259485472518705</v>
      </c>
      <c r="V62" s="177">
        <v>0.96419540174290697</v>
      </c>
      <c r="W62" s="4">
        <v>61.310172535191299</v>
      </c>
      <c r="X62" s="177">
        <v>1.11900841864697</v>
      </c>
      <c r="Y62" s="4" t="s">
        <v>431</v>
      </c>
      <c r="Z62" s="177" t="s">
        <v>431</v>
      </c>
      <c r="AA62" s="4" t="s">
        <v>431</v>
      </c>
      <c r="AB62" s="177" t="s">
        <v>431</v>
      </c>
      <c r="AC62" s="4">
        <v>-3.9493129373273801</v>
      </c>
      <c r="AD62" s="177">
        <v>1.47710954696832</v>
      </c>
      <c r="AE62" s="4" t="s">
        <v>431</v>
      </c>
      <c r="AF62" s="177" t="s">
        <v>431</v>
      </c>
      <c r="AG62" s="4" t="s">
        <v>431</v>
      </c>
      <c r="AH62" s="177" t="s">
        <v>431</v>
      </c>
      <c r="AI62" s="4">
        <v>19.427454539201499</v>
      </c>
      <c r="AJ62" s="177">
        <v>0.78749867738775203</v>
      </c>
      <c r="AK62" s="4">
        <v>25.398573681980501</v>
      </c>
      <c r="AL62" s="177">
        <v>1.09074500796733</v>
      </c>
      <c r="AM62" s="4" t="s">
        <v>431</v>
      </c>
      <c r="AN62" s="177" t="s">
        <v>431</v>
      </c>
      <c r="AO62" s="4" t="s">
        <v>431</v>
      </c>
      <c r="AP62" s="177" t="s">
        <v>431</v>
      </c>
      <c r="AQ62" s="4">
        <v>5.9711191427790196</v>
      </c>
      <c r="AR62" s="196">
        <v>1.3453173749317</v>
      </c>
    </row>
    <row r="63" spans="1:44" ht="13" customHeight="1" x14ac:dyDescent="0.35">
      <c r="A63" s="3" t="s">
        <v>396</v>
      </c>
      <c r="B63" s="175">
        <v>1</v>
      </c>
      <c r="C63" s="4" t="s">
        <v>431</v>
      </c>
      <c r="D63" s="177" t="s">
        <v>431</v>
      </c>
      <c r="E63" s="4" t="s">
        <v>431</v>
      </c>
      <c r="F63" s="177" t="s">
        <v>431</v>
      </c>
      <c r="G63" s="4">
        <v>8.7919887491143207</v>
      </c>
      <c r="H63" s="177">
        <v>0.50402646689536601</v>
      </c>
      <c r="I63" s="4">
        <v>9.5319994672055</v>
      </c>
      <c r="J63" s="177">
        <v>0.614098629972746</v>
      </c>
      <c r="K63" s="4" t="s">
        <v>431</v>
      </c>
      <c r="L63" s="177" t="s">
        <v>431</v>
      </c>
      <c r="M63" s="4" t="s">
        <v>431</v>
      </c>
      <c r="N63" s="177" t="s">
        <v>431</v>
      </c>
      <c r="O63" s="4">
        <v>0.74001071809117702</v>
      </c>
      <c r="P63" s="177">
        <v>0.79445566689742297</v>
      </c>
      <c r="Q63" s="4" t="s">
        <v>431</v>
      </c>
      <c r="R63" s="177" t="s">
        <v>431</v>
      </c>
      <c r="S63" s="4" t="s">
        <v>431</v>
      </c>
      <c r="T63" s="177" t="s">
        <v>431</v>
      </c>
      <c r="U63" s="4">
        <v>59.187526477082201</v>
      </c>
      <c r="V63" s="177">
        <v>1.07892816135548</v>
      </c>
      <c r="W63" s="4">
        <v>62.433722443934599</v>
      </c>
      <c r="X63" s="177">
        <v>0.93301051231965004</v>
      </c>
      <c r="Y63" s="4" t="s">
        <v>431</v>
      </c>
      <c r="Z63" s="177" t="s">
        <v>431</v>
      </c>
      <c r="AA63" s="4" t="s">
        <v>431</v>
      </c>
      <c r="AB63" s="177" t="s">
        <v>431</v>
      </c>
      <c r="AC63" s="4">
        <v>3.2461959668524401</v>
      </c>
      <c r="AD63" s="177">
        <v>1.4263921597740501</v>
      </c>
      <c r="AE63" s="4" t="s">
        <v>431</v>
      </c>
      <c r="AF63" s="177" t="s">
        <v>431</v>
      </c>
      <c r="AG63" s="4" t="s">
        <v>431</v>
      </c>
      <c r="AH63" s="177" t="s">
        <v>431</v>
      </c>
      <c r="AI63" s="4">
        <v>32.020484773803503</v>
      </c>
      <c r="AJ63" s="177">
        <v>1.13373637431438</v>
      </c>
      <c r="AK63" s="4">
        <v>28.034278088859899</v>
      </c>
      <c r="AL63" s="177">
        <v>0.91215116616062097</v>
      </c>
      <c r="AM63" s="4" t="s">
        <v>431</v>
      </c>
      <c r="AN63" s="177" t="s">
        <v>431</v>
      </c>
      <c r="AO63" s="4" t="s">
        <v>431</v>
      </c>
      <c r="AP63" s="177" t="s">
        <v>431</v>
      </c>
      <c r="AQ63" s="4">
        <v>-3.98620668494361</v>
      </c>
      <c r="AR63" s="196">
        <v>1.4551212720497599</v>
      </c>
    </row>
    <row r="64" spans="1:44" ht="13" customHeight="1" x14ac:dyDescent="0.35">
      <c r="A64" s="3" t="s">
        <v>398</v>
      </c>
      <c r="B64" s="175">
        <v>1</v>
      </c>
      <c r="C64" s="4" t="s">
        <v>431</v>
      </c>
      <c r="D64" s="177" t="s">
        <v>431</v>
      </c>
      <c r="E64" s="4" t="s">
        <v>431</v>
      </c>
      <c r="F64" s="177" t="s">
        <v>431</v>
      </c>
      <c r="G64" s="4">
        <v>17.082383215922601</v>
      </c>
      <c r="H64" s="177">
        <v>0.80133378938870403</v>
      </c>
      <c r="I64" s="4">
        <v>12.829096551740999</v>
      </c>
      <c r="J64" s="177">
        <v>1.0178865447455601</v>
      </c>
      <c r="K64" s="4" t="s">
        <v>431</v>
      </c>
      <c r="L64" s="177" t="s">
        <v>431</v>
      </c>
      <c r="M64" s="4" t="s">
        <v>431</v>
      </c>
      <c r="N64" s="177" t="s">
        <v>431</v>
      </c>
      <c r="O64" s="4">
        <v>-4.2532866641816298</v>
      </c>
      <c r="P64" s="177">
        <v>1.29546472742028</v>
      </c>
      <c r="Q64" s="4" t="s">
        <v>431</v>
      </c>
      <c r="R64" s="177" t="s">
        <v>431</v>
      </c>
      <c r="S64" s="4" t="s">
        <v>431</v>
      </c>
      <c r="T64" s="177" t="s">
        <v>431</v>
      </c>
      <c r="U64" s="4">
        <v>64.301747218464698</v>
      </c>
      <c r="V64" s="177">
        <v>0.96125441648866605</v>
      </c>
      <c r="W64" s="4">
        <v>62.926710001553097</v>
      </c>
      <c r="X64" s="177">
        <v>1.42912404830734</v>
      </c>
      <c r="Y64" s="4" t="s">
        <v>431</v>
      </c>
      <c r="Z64" s="177" t="s">
        <v>431</v>
      </c>
      <c r="AA64" s="4" t="s">
        <v>431</v>
      </c>
      <c r="AB64" s="177" t="s">
        <v>431</v>
      </c>
      <c r="AC64" s="4">
        <v>-1.3750372169115801</v>
      </c>
      <c r="AD64" s="177">
        <v>1.72232563665217</v>
      </c>
      <c r="AE64" s="4" t="s">
        <v>431</v>
      </c>
      <c r="AF64" s="177" t="s">
        <v>431</v>
      </c>
      <c r="AG64" s="4" t="s">
        <v>431</v>
      </c>
      <c r="AH64" s="177" t="s">
        <v>431</v>
      </c>
      <c r="AI64" s="4">
        <v>18.615869565612599</v>
      </c>
      <c r="AJ64" s="177">
        <v>0.80733120277741999</v>
      </c>
      <c r="AK64" s="4">
        <v>24.2441934467059</v>
      </c>
      <c r="AL64" s="177">
        <v>1.2331277460102399</v>
      </c>
      <c r="AM64" s="4" t="s">
        <v>431</v>
      </c>
      <c r="AN64" s="177" t="s">
        <v>431</v>
      </c>
      <c r="AO64" s="4" t="s">
        <v>431</v>
      </c>
      <c r="AP64" s="177" t="s">
        <v>431</v>
      </c>
      <c r="AQ64" s="4">
        <v>5.6283238810932099</v>
      </c>
      <c r="AR64" s="196">
        <v>1.47390220467924</v>
      </c>
    </row>
    <row r="65" spans="1:44" ht="13" customHeight="1" x14ac:dyDescent="0.35">
      <c r="A65" s="209" t="s">
        <v>399</v>
      </c>
      <c r="B65" s="205">
        <v>1</v>
      </c>
      <c r="C65" s="206" t="s">
        <v>431</v>
      </c>
      <c r="D65" s="207" t="s">
        <v>431</v>
      </c>
      <c r="E65" s="206" t="s">
        <v>431</v>
      </c>
      <c r="F65" s="207" t="s">
        <v>431</v>
      </c>
      <c r="G65" s="206">
        <v>17.5084086017206</v>
      </c>
      <c r="H65" s="207">
        <v>0.41603812877378299</v>
      </c>
      <c r="I65" s="206">
        <v>16.9501006167221</v>
      </c>
      <c r="J65" s="207">
        <v>0.99332926714421899</v>
      </c>
      <c r="K65" s="206" t="s">
        <v>431</v>
      </c>
      <c r="L65" s="207" t="s">
        <v>431</v>
      </c>
      <c r="M65" s="206" t="s">
        <v>431</v>
      </c>
      <c r="N65" s="207" t="s">
        <v>431</v>
      </c>
      <c r="O65" s="206">
        <v>-0.55830798499850998</v>
      </c>
      <c r="P65" s="207">
        <v>1.07693581868135</v>
      </c>
      <c r="Q65" s="206" t="s">
        <v>431</v>
      </c>
      <c r="R65" s="207" t="s">
        <v>431</v>
      </c>
      <c r="S65" s="206" t="s">
        <v>431</v>
      </c>
      <c r="T65" s="207" t="s">
        <v>431</v>
      </c>
      <c r="U65" s="206">
        <v>73.237834821252804</v>
      </c>
      <c r="V65" s="207">
        <v>0.47771367692937</v>
      </c>
      <c r="W65" s="206">
        <v>73.194061653223898</v>
      </c>
      <c r="X65" s="207">
        <v>0.94050314636104204</v>
      </c>
      <c r="Y65" s="206" t="s">
        <v>431</v>
      </c>
      <c r="Z65" s="207" t="s">
        <v>431</v>
      </c>
      <c r="AA65" s="206" t="s">
        <v>431</v>
      </c>
      <c r="AB65" s="207" t="s">
        <v>431</v>
      </c>
      <c r="AC65" s="206">
        <v>-4.3773168028920402E-2</v>
      </c>
      <c r="AD65" s="207">
        <v>1.0548727531984099</v>
      </c>
      <c r="AE65" s="206" t="s">
        <v>431</v>
      </c>
      <c r="AF65" s="207" t="s">
        <v>431</v>
      </c>
      <c r="AG65" s="206" t="s">
        <v>431</v>
      </c>
      <c r="AH65" s="207" t="s">
        <v>431</v>
      </c>
      <c r="AI65" s="206">
        <v>9.2537565770265804</v>
      </c>
      <c r="AJ65" s="207">
        <v>0.35504301922487402</v>
      </c>
      <c r="AK65" s="206">
        <v>9.8558377300540094</v>
      </c>
      <c r="AL65" s="207">
        <v>0.87630458627307195</v>
      </c>
      <c r="AM65" s="206" t="s">
        <v>431</v>
      </c>
      <c r="AN65" s="207" t="s">
        <v>431</v>
      </c>
      <c r="AO65" s="206" t="s">
        <v>431</v>
      </c>
      <c r="AP65" s="207" t="s">
        <v>431</v>
      </c>
      <c r="AQ65" s="206">
        <v>0.60208115302743803</v>
      </c>
      <c r="AR65" s="211">
        <v>0.94549736827953901</v>
      </c>
    </row>
    <row r="66" spans="1:44" ht="13" customHeight="1" x14ac:dyDescent="0.35">
      <c r="A66" s="3" t="s">
        <v>425</v>
      </c>
      <c r="B66" s="175">
        <v>1</v>
      </c>
      <c r="C66" s="4" t="s">
        <v>431</v>
      </c>
      <c r="D66" s="177" t="s">
        <v>431</v>
      </c>
      <c r="E66" s="4" t="s">
        <v>431</v>
      </c>
      <c r="F66" s="177" t="s">
        <v>431</v>
      </c>
      <c r="G66" s="4">
        <v>19.459075068424699</v>
      </c>
      <c r="H66" s="177">
        <v>0.87660054300994805</v>
      </c>
      <c r="I66" s="4">
        <v>19.015060639166599</v>
      </c>
      <c r="J66" s="177">
        <v>1.0152855014895501</v>
      </c>
      <c r="K66" s="4" t="s">
        <v>431</v>
      </c>
      <c r="L66" s="177" t="s">
        <v>431</v>
      </c>
      <c r="M66" s="4" t="s">
        <v>431</v>
      </c>
      <c r="N66" s="177" t="s">
        <v>431</v>
      </c>
      <c r="O66" s="4">
        <v>-0.444014429258004</v>
      </c>
      <c r="P66" s="177">
        <v>1.34135497223525</v>
      </c>
      <c r="Q66" s="4" t="s">
        <v>431</v>
      </c>
      <c r="R66" s="177" t="s">
        <v>431</v>
      </c>
      <c r="S66" s="4" t="s">
        <v>431</v>
      </c>
      <c r="T66" s="177" t="s">
        <v>431</v>
      </c>
      <c r="U66" s="4">
        <v>51.056375778970001</v>
      </c>
      <c r="V66" s="177">
        <v>1.05562390118181</v>
      </c>
      <c r="W66" s="4">
        <v>55.845921742351003</v>
      </c>
      <c r="X66" s="177">
        <v>1.18872239832188</v>
      </c>
      <c r="Y66" s="4" t="s">
        <v>431</v>
      </c>
      <c r="Z66" s="177" t="s">
        <v>431</v>
      </c>
      <c r="AA66" s="4" t="s">
        <v>431</v>
      </c>
      <c r="AB66" s="177" t="s">
        <v>431</v>
      </c>
      <c r="AC66" s="4">
        <v>4.78954596338109</v>
      </c>
      <c r="AD66" s="177">
        <v>1.5897807273389699</v>
      </c>
      <c r="AE66" s="4" t="s">
        <v>431</v>
      </c>
      <c r="AF66" s="177" t="s">
        <v>431</v>
      </c>
      <c r="AG66" s="4" t="s">
        <v>431</v>
      </c>
      <c r="AH66" s="177" t="s">
        <v>431</v>
      </c>
      <c r="AI66" s="4">
        <v>29.4845491526054</v>
      </c>
      <c r="AJ66" s="177">
        <v>0.844679789771274</v>
      </c>
      <c r="AK66" s="4">
        <v>25.139017618482299</v>
      </c>
      <c r="AL66" s="177">
        <v>1.18492483317502</v>
      </c>
      <c r="AM66" s="4" t="s">
        <v>431</v>
      </c>
      <c r="AN66" s="177" t="s">
        <v>431</v>
      </c>
      <c r="AO66" s="4" t="s">
        <v>431</v>
      </c>
      <c r="AP66" s="177" t="s">
        <v>431</v>
      </c>
      <c r="AQ66" s="4">
        <v>-4.3455315341230802</v>
      </c>
      <c r="AR66" s="196">
        <v>1.45517380663717</v>
      </c>
    </row>
    <row r="67" spans="1:44" ht="13" customHeight="1" x14ac:dyDescent="0.35">
      <c r="A67" s="3" t="s">
        <v>426</v>
      </c>
      <c r="B67" s="175">
        <v>1</v>
      </c>
      <c r="C67" s="4" t="s">
        <v>431</v>
      </c>
      <c r="D67" s="177" t="s">
        <v>431</v>
      </c>
      <c r="E67" s="4">
        <v>22.244587046119001</v>
      </c>
      <c r="F67" s="177">
        <v>1.0297991996859801</v>
      </c>
      <c r="G67" s="4">
        <v>21.5213905841849</v>
      </c>
      <c r="H67" s="177">
        <v>0.50608315395900105</v>
      </c>
      <c r="I67" s="4">
        <v>20.555032286253201</v>
      </c>
      <c r="J67" s="177">
        <v>1.1493867682591401</v>
      </c>
      <c r="K67" s="4" t="s">
        <v>431</v>
      </c>
      <c r="L67" s="177" t="s">
        <v>431</v>
      </c>
      <c r="M67" s="4">
        <v>-1.6895547598658001</v>
      </c>
      <c r="N67" s="177">
        <v>1.5432356705063099</v>
      </c>
      <c r="O67" s="4">
        <v>-0.96635829793169503</v>
      </c>
      <c r="P67" s="177">
        <v>1.25587025674242</v>
      </c>
      <c r="Q67" s="4" t="s">
        <v>431</v>
      </c>
      <c r="R67" s="177" t="s">
        <v>431</v>
      </c>
      <c r="S67" s="4">
        <v>56.654778352542301</v>
      </c>
      <c r="T67" s="177">
        <v>1.20909345914998</v>
      </c>
      <c r="U67" s="4">
        <v>54.808709889457901</v>
      </c>
      <c r="V67" s="177">
        <v>0.69237237430941601</v>
      </c>
      <c r="W67" s="4">
        <v>57.872183180098403</v>
      </c>
      <c r="X67" s="177">
        <v>1.1584340701995299</v>
      </c>
      <c r="Y67" s="4" t="s">
        <v>431</v>
      </c>
      <c r="Z67" s="177" t="s">
        <v>431</v>
      </c>
      <c r="AA67" s="4">
        <v>1.2174048275560401</v>
      </c>
      <c r="AB67" s="177">
        <v>1.67447797476059</v>
      </c>
      <c r="AC67" s="4">
        <v>3.06347329064049</v>
      </c>
      <c r="AD67" s="177">
        <v>1.34957363626662</v>
      </c>
      <c r="AE67" s="4" t="s">
        <v>431</v>
      </c>
      <c r="AF67" s="177" t="s">
        <v>431</v>
      </c>
      <c r="AG67" s="4">
        <v>21.100634601338701</v>
      </c>
      <c r="AH67" s="177">
        <v>1.0304227638246699</v>
      </c>
      <c r="AI67" s="4">
        <v>23.669899526357302</v>
      </c>
      <c r="AJ67" s="177">
        <v>0.45831277883821397</v>
      </c>
      <c r="AK67" s="4">
        <v>21.572784533648498</v>
      </c>
      <c r="AL67" s="177">
        <v>1.1478078918273</v>
      </c>
      <c r="AM67" s="4" t="s">
        <v>431</v>
      </c>
      <c r="AN67" s="177" t="s">
        <v>431</v>
      </c>
      <c r="AO67" s="4">
        <v>0.47214993230977598</v>
      </c>
      <c r="AP67" s="177">
        <v>1.5424765893682499</v>
      </c>
      <c r="AQ67" s="4">
        <v>-2.0971149927088</v>
      </c>
      <c r="AR67" s="196">
        <v>1.23592619512147</v>
      </c>
    </row>
    <row r="68" spans="1:44" ht="13" customHeight="1" x14ac:dyDescent="0.35">
      <c r="A68" s="103" t="s">
        <v>427</v>
      </c>
      <c r="B68" s="184">
        <v>1</v>
      </c>
      <c r="C68" s="109" t="s">
        <v>431</v>
      </c>
      <c r="D68" s="183" t="s">
        <v>431</v>
      </c>
      <c r="E68" s="109" t="s">
        <v>431</v>
      </c>
      <c r="F68" s="183" t="s">
        <v>431</v>
      </c>
      <c r="G68" s="109">
        <v>15.9309954700876</v>
      </c>
      <c r="H68" s="183">
        <v>1.1964110684125999</v>
      </c>
      <c r="I68" s="109">
        <v>19.330260119749301</v>
      </c>
      <c r="J68" s="183">
        <v>1.3203194291265401</v>
      </c>
      <c r="K68" s="109" t="s">
        <v>431</v>
      </c>
      <c r="L68" s="183" t="s">
        <v>431</v>
      </c>
      <c r="M68" s="109" t="s">
        <v>431</v>
      </c>
      <c r="N68" s="183" t="s">
        <v>431</v>
      </c>
      <c r="O68" s="109">
        <v>3.3992646496617702</v>
      </c>
      <c r="P68" s="183">
        <v>1.7817527436625999</v>
      </c>
      <c r="Q68" s="109" t="s">
        <v>431</v>
      </c>
      <c r="R68" s="183" t="s">
        <v>431</v>
      </c>
      <c r="S68" s="109" t="s">
        <v>431</v>
      </c>
      <c r="T68" s="183" t="s">
        <v>431</v>
      </c>
      <c r="U68" s="109">
        <v>55.6295091324141</v>
      </c>
      <c r="V68" s="183">
        <v>1.3781306167546701</v>
      </c>
      <c r="W68" s="109">
        <v>57.129620935071003</v>
      </c>
      <c r="X68" s="183">
        <v>1.59304822647045</v>
      </c>
      <c r="Y68" s="109" t="s">
        <v>431</v>
      </c>
      <c r="Z68" s="183" t="s">
        <v>431</v>
      </c>
      <c r="AA68" s="109" t="s">
        <v>431</v>
      </c>
      <c r="AB68" s="183" t="s">
        <v>431</v>
      </c>
      <c r="AC68" s="109">
        <v>1.50011180265694</v>
      </c>
      <c r="AD68" s="183">
        <v>2.10642983474344</v>
      </c>
      <c r="AE68" s="109" t="s">
        <v>431</v>
      </c>
      <c r="AF68" s="183" t="s">
        <v>431</v>
      </c>
      <c r="AG68" s="109" t="s">
        <v>431</v>
      </c>
      <c r="AH68" s="183" t="s">
        <v>431</v>
      </c>
      <c r="AI68" s="109">
        <v>28.439495397498298</v>
      </c>
      <c r="AJ68" s="183">
        <v>1.24085537581008</v>
      </c>
      <c r="AK68" s="109">
        <v>23.5401189451796</v>
      </c>
      <c r="AL68" s="183">
        <v>1.2667166467697399</v>
      </c>
      <c r="AM68" s="109" t="s">
        <v>431</v>
      </c>
      <c r="AN68" s="183" t="s">
        <v>431</v>
      </c>
      <c r="AO68" s="109" t="s">
        <v>431</v>
      </c>
      <c r="AP68" s="183" t="s">
        <v>431</v>
      </c>
      <c r="AQ68" s="109">
        <v>-4.8993764523187204</v>
      </c>
      <c r="AR68" s="198">
        <v>1.7732154767202899</v>
      </c>
    </row>
    <row r="69" spans="1:44" ht="13" customHeight="1" x14ac:dyDescent="0.35">
      <c r="A69" s="3"/>
      <c r="B69" s="111"/>
      <c r="C69" s="4" t="s">
        <v>814</v>
      </c>
      <c r="D69" s="177" t="s">
        <v>815</v>
      </c>
      <c r="E69" s="4" t="s">
        <v>816</v>
      </c>
      <c r="F69" s="177" t="s">
        <v>817</v>
      </c>
      <c r="G69" s="4" t="s">
        <v>818</v>
      </c>
      <c r="H69" s="177" t="s">
        <v>819</v>
      </c>
      <c r="I69" s="4" t="s">
        <v>780</v>
      </c>
      <c r="J69" s="177" t="s">
        <v>781</v>
      </c>
      <c r="K69" s="4" t="s">
        <v>820</v>
      </c>
      <c r="L69" s="177" t="s">
        <v>821</v>
      </c>
      <c r="M69" s="4" t="s">
        <v>822</v>
      </c>
      <c r="N69" s="177" t="s">
        <v>823</v>
      </c>
      <c r="O69" s="4" t="s">
        <v>824</v>
      </c>
      <c r="P69" s="177" t="s">
        <v>825</v>
      </c>
      <c r="Q69" s="4" t="s">
        <v>826</v>
      </c>
      <c r="R69" s="177" t="s">
        <v>827</v>
      </c>
      <c r="S69" s="4" t="s">
        <v>828</v>
      </c>
      <c r="T69" s="177" t="s">
        <v>829</v>
      </c>
      <c r="U69" s="4" t="s">
        <v>830</v>
      </c>
      <c r="V69" s="177" t="s">
        <v>831</v>
      </c>
      <c r="W69" s="4" t="s">
        <v>782</v>
      </c>
      <c r="X69" s="177" t="s">
        <v>783</v>
      </c>
      <c r="Y69" s="4" t="s">
        <v>832</v>
      </c>
      <c r="Z69" s="177" t="s">
        <v>833</v>
      </c>
      <c r="AA69" s="4" t="s">
        <v>834</v>
      </c>
      <c r="AB69" s="177" t="s">
        <v>835</v>
      </c>
      <c r="AC69" s="4" t="s">
        <v>836</v>
      </c>
      <c r="AD69" s="177" t="s">
        <v>837</v>
      </c>
      <c r="AE69" s="4" t="s">
        <v>838</v>
      </c>
      <c r="AF69" s="177" t="s">
        <v>839</v>
      </c>
      <c r="AG69" s="4" t="s">
        <v>840</v>
      </c>
      <c r="AH69" s="177" t="s">
        <v>841</v>
      </c>
      <c r="AI69" s="4" t="s">
        <v>842</v>
      </c>
      <c r="AJ69" s="177" t="s">
        <v>843</v>
      </c>
      <c r="AK69" s="4" t="s">
        <v>784</v>
      </c>
      <c r="AL69" s="177" t="s">
        <v>785</v>
      </c>
      <c r="AM69" s="4" t="s">
        <v>844</v>
      </c>
      <c r="AN69" s="177" t="s">
        <v>845</v>
      </c>
      <c r="AO69" s="4" t="s">
        <v>846</v>
      </c>
      <c r="AP69" s="177" t="s">
        <v>847</v>
      </c>
      <c r="AQ69" s="4" t="s">
        <v>848</v>
      </c>
      <c r="AR69" s="196" t="s">
        <v>849</v>
      </c>
    </row>
    <row r="70" spans="1:44" ht="13" customHeight="1" x14ac:dyDescent="0.35">
      <c r="A70" s="3" t="s">
        <v>365</v>
      </c>
      <c r="B70" s="111">
        <v>3</v>
      </c>
      <c r="C70" s="4" t="s">
        <v>431</v>
      </c>
      <c r="D70" s="177" t="s">
        <v>431</v>
      </c>
      <c r="E70" s="4" t="s">
        <v>431</v>
      </c>
      <c r="F70" s="177" t="s">
        <v>431</v>
      </c>
      <c r="G70" s="4">
        <v>7.0322353313211901</v>
      </c>
      <c r="H70" s="177">
        <v>0.50159396830773995</v>
      </c>
      <c r="I70" s="4">
        <v>6.2594147398555604</v>
      </c>
      <c r="J70" s="177">
        <v>0.532184359120353</v>
      </c>
      <c r="K70" s="4" t="s">
        <v>431</v>
      </c>
      <c r="L70" s="177" t="s">
        <v>431</v>
      </c>
      <c r="M70" s="4" t="s">
        <v>431</v>
      </c>
      <c r="N70" s="177" t="s">
        <v>431</v>
      </c>
      <c r="O70" s="4">
        <v>-0.77282059146563098</v>
      </c>
      <c r="P70" s="177">
        <v>0.73131163065757898</v>
      </c>
      <c r="Q70" s="4" t="s">
        <v>431</v>
      </c>
      <c r="R70" s="177" t="s">
        <v>431</v>
      </c>
      <c r="S70" s="4" t="s">
        <v>431</v>
      </c>
      <c r="T70" s="177" t="s">
        <v>431</v>
      </c>
      <c r="U70" s="4">
        <v>52.738490350823099</v>
      </c>
      <c r="V70" s="177">
        <v>1.0207902499542301</v>
      </c>
      <c r="W70" s="4">
        <v>54.324322138460801</v>
      </c>
      <c r="X70" s="177">
        <v>0.91660246790673405</v>
      </c>
      <c r="Y70" s="4" t="s">
        <v>431</v>
      </c>
      <c r="Z70" s="177" t="s">
        <v>431</v>
      </c>
      <c r="AA70" s="4" t="s">
        <v>431</v>
      </c>
      <c r="AB70" s="177" t="s">
        <v>431</v>
      </c>
      <c r="AC70" s="4">
        <v>1.58583178763767</v>
      </c>
      <c r="AD70" s="177">
        <v>1.3719230366803901</v>
      </c>
      <c r="AE70" s="4" t="s">
        <v>431</v>
      </c>
      <c r="AF70" s="177" t="s">
        <v>431</v>
      </c>
      <c r="AG70" s="4" t="s">
        <v>431</v>
      </c>
      <c r="AH70" s="177" t="s">
        <v>431</v>
      </c>
      <c r="AI70" s="4">
        <v>40.229274317855698</v>
      </c>
      <c r="AJ70" s="177">
        <v>1.1087454846158999</v>
      </c>
      <c r="AK70" s="4">
        <v>39.416263121683699</v>
      </c>
      <c r="AL70" s="177">
        <v>0.98438263598723197</v>
      </c>
      <c r="AM70" s="4" t="s">
        <v>431</v>
      </c>
      <c r="AN70" s="177" t="s">
        <v>431</v>
      </c>
      <c r="AO70" s="4" t="s">
        <v>431</v>
      </c>
      <c r="AP70" s="177" t="s">
        <v>431</v>
      </c>
      <c r="AQ70" s="4">
        <v>-0.81301119617203499</v>
      </c>
      <c r="AR70" s="196">
        <v>1.4826751915673599</v>
      </c>
    </row>
    <row r="71" spans="1:44" ht="13" customHeight="1" x14ac:dyDescent="0.35">
      <c r="A71" s="3" t="s">
        <v>368</v>
      </c>
      <c r="B71" s="111">
        <v>3</v>
      </c>
      <c r="C71" s="4" t="s">
        <v>431</v>
      </c>
      <c r="D71" s="177" t="s">
        <v>431</v>
      </c>
      <c r="E71" s="4">
        <v>5.9698470587185701</v>
      </c>
      <c r="F71" s="177">
        <v>0.50570214593143503</v>
      </c>
      <c r="G71" s="4">
        <v>5.0071350139404203</v>
      </c>
      <c r="H71" s="177">
        <v>0.59456051067228499</v>
      </c>
      <c r="I71" s="4">
        <v>3.0811986284028499</v>
      </c>
      <c r="J71" s="177">
        <v>0.42597901276751599</v>
      </c>
      <c r="K71" s="4" t="s">
        <v>431</v>
      </c>
      <c r="L71" s="177" t="s">
        <v>431</v>
      </c>
      <c r="M71" s="4">
        <v>-2.8886484303157198</v>
      </c>
      <c r="N71" s="177">
        <v>0.661205550277708</v>
      </c>
      <c r="O71" s="4">
        <v>-1.92593638553757</v>
      </c>
      <c r="P71" s="177">
        <v>0.73140981683955797</v>
      </c>
      <c r="Q71" s="4" t="s">
        <v>431</v>
      </c>
      <c r="R71" s="177" t="s">
        <v>431</v>
      </c>
      <c r="S71" s="4">
        <v>51.673562940524</v>
      </c>
      <c r="T71" s="177">
        <v>1.54659979525929</v>
      </c>
      <c r="U71" s="4">
        <v>58.660371392119302</v>
      </c>
      <c r="V71" s="177">
        <v>1.2499934943743001</v>
      </c>
      <c r="W71" s="4">
        <v>55.832513300658803</v>
      </c>
      <c r="X71" s="177">
        <v>1.7088734704338999</v>
      </c>
      <c r="Y71" s="4" t="s">
        <v>431</v>
      </c>
      <c r="Z71" s="177" t="s">
        <v>431</v>
      </c>
      <c r="AA71" s="4">
        <v>4.1589503601348499</v>
      </c>
      <c r="AB71" s="177">
        <v>2.3048252568576402</v>
      </c>
      <c r="AC71" s="4">
        <v>-2.8278580914604601</v>
      </c>
      <c r="AD71" s="177">
        <v>2.1172463895189102</v>
      </c>
      <c r="AE71" s="4" t="s">
        <v>431</v>
      </c>
      <c r="AF71" s="177" t="s">
        <v>431</v>
      </c>
      <c r="AG71" s="4">
        <v>42.3565900007574</v>
      </c>
      <c r="AH71" s="177">
        <v>1.4320274467146501</v>
      </c>
      <c r="AI71" s="4">
        <v>36.332493593940299</v>
      </c>
      <c r="AJ71" s="177">
        <v>1.4750102575908</v>
      </c>
      <c r="AK71" s="4">
        <v>41.086288070938302</v>
      </c>
      <c r="AL71" s="177">
        <v>1.7163984468417699</v>
      </c>
      <c r="AM71" s="4" t="s">
        <v>431</v>
      </c>
      <c r="AN71" s="177" t="s">
        <v>431</v>
      </c>
      <c r="AO71" s="4">
        <v>-1.27030192981914</v>
      </c>
      <c r="AP71" s="177">
        <v>2.23533582185427</v>
      </c>
      <c r="AQ71" s="4">
        <v>4.7537944769980296</v>
      </c>
      <c r="AR71" s="196">
        <v>2.2631126548006701</v>
      </c>
    </row>
    <row r="72" spans="1:44" ht="13" customHeight="1" x14ac:dyDescent="0.35">
      <c r="A72" s="3" t="s">
        <v>387</v>
      </c>
      <c r="B72" s="111">
        <v>3</v>
      </c>
      <c r="C72" s="4" t="s">
        <v>431</v>
      </c>
      <c r="D72" s="177" t="s">
        <v>431</v>
      </c>
      <c r="E72" s="4" t="s">
        <v>431</v>
      </c>
      <c r="F72" s="177" t="s">
        <v>431</v>
      </c>
      <c r="G72" s="4">
        <v>1.1951931689758799</v>
      </c>
      <c r="H72" s="177">
        <v>0.18550920263301501</v>
      </c>
      <c r="I72" s="4">
        <v>2.1886972884876901</v>
      </c>
      <c r="J72" s="177">
        <v>0.28111877001020202</v>
      </c>
      <c r="K72" s="4" t="s">
        <v>431</v>
      </c>
      <c r="L72" s="177" t="s">
        <v>431</v>
      </c>
      <c r="M72" s="4" t="s">
        <v>431</v>
      </c>
      <c r="N72" s="177" t="s">
        <v>431</v>
      </c>
      <c r="O72" s="4">
        <v>0.99350411951180795</v>
      </c>
      <c r="P72" s="177">
        <v>0.33681066953644101</v>
      </c>
      <c r="Q72" s="4" t="s">
        <v>431</v>
      </c>
      <c r="R72" s="177" t="s">
        <v>431</v>
      </c>
      <c r="S72" s="4" t="s">
        <v>431</v>
      </c>
      <c r="T72" s="177" t="s">
        <v>431</v>
      </c>
      <c r="U72" s="4">
        <v>48.856252441085097</v>
      </c>
      <c r="V72" s="177">
        <v>0.86836834148835196</v>
      </c>
      <c r="W72" s="4">
        <v>33.809604853061302</v>
      </c>
      <c r="X72" s="177">
        <v>0.80798627963162295</v>
      </c>
      <c r="Y72" s="4" t="s">
        <v>431</v>
      </c>
      <c r="Z72" s="177" t="s">
        <v>431</v>
      </c>
      <c r="AA72" s="4" t="s">
        <v>431</v>
      </c>
      <c r="AB72" s="177" t="s">
        <v>431</v>
      </c>
      <c r="AC72" s="4">
        <v>-15.0466475880238</v>
      </c>
      <c r="AD72" s="177">
        <v>1.1861304332037801</v>
      </c>
      <c r="AE72" s="4" t="s">
        <v>431</v>
      </c>
      <c r="AF72" s="177" t="s">
        <v>431</v>
      </c>
      <c r="AG72" s="4" t="s">
        <v>431</v>
      </c>
      <c r="AH72" s="177" t="s">
        <v>431</v>
      </c>
      <c r="AI72" s="4">
        <v>49.948554389938998</v>
      </c>
      <c r="AJ72" s="177">
        <v>0.87592395902900799</v>
      </c>
      <c r="AK72" s="4">
        <v>64.001697858450996</v>
      </c>
      <c r="AL72" s="177">
        <v>0.889378886637051</v>
      </c>
      <c r="AM72" s="4" t="s">
        <v>431</v>
      </c>
      <c r="AN72" s="177" t="s">
        <v>431</v>
      </c>
      <c r="AO72" s="4" t="s">
        <v>431</v>
      </c>
      <c r="AP72" s="177" t="s">
        <v>431</v>
      </c>
      <c r="AQ72" s="4">
        <v>14.053143468511999</v>
      </c>
      <c r="AR72" s="196">
        <v>1.2482938700469599</v>
      </c>
    </row>
    <row r="73" spans="1:44" ht="13" customHeight="1" x14ac:dyDescent="0.35">
      <c r="A73" s="3" t="s">
        <v>394</v>
      </c>
      <c r="B73" s="111">
        <v>3</v>
      </c>
      <c r="C73" s="4" t="s">
        <v>431</v>
      </c>
      <c r="D73" s="177" t="s">
        <v>431</v>
      </c>
      <c r="E73" s="4" t="s">
        <v>431</v>
      </c>
      <c r="F73" s="177" t="s">
        <v>431</v>
      </c>
      <c r="G73" s="4">
        <v>3.1713235049799402</v>
      </c>
      <c r="H73" s="177">
        <v>0.435973455099611</v>
      </c>
      <c r="I73" s="4">
        <v>6.2853398133168099</v>
      </c>
      <c r="J73" s="177">
        <v>0.51094794526752896</v>
      </c>
      <c r="K73" s="4" t="s">
        <v>431</v>
      </c>
      <c r="L73" s="177" t="s">
        <v>431</v>
      </c>
      <c r="M73" s="4" t="s">
        <v>431</v>
      </c>
      <c r="N73" s="177" t="s">
        <v>431</v>
      </c>
      <c r="O73" s="4">
        <v>3.1140163083368702</v>
      </c>
      <c r="P73" s="177">
        <v>0.67167005019176096</v>
      </c>
      <c r="Q73" s="4" t="s">
        <v>431</v>
      </c>
      <c r="R73" s="177" t="s">
        <v>431</v>
      </c>
      <c r="S73" s="4" t="s">
        <v>431</v>
      </c>
      <c r="T73" s="177" t="s">
        <v>431</v>
      </c>
      <c r="U73" s="4">
        <v>51.472484472178699</v>
      </c>
      <c r="V73" s="177">
        <v>1.1255428789958499</v>
      </c>
      <c r="W73" s="4">
        <v>44.332355177246903</v>
      </c>
      <c r="X73" s="177">
        <v>1.06390659431071</v>
      </c>
      <c r="Y73" s="4" t="s">
        <v>431</v>
      </c>
      <c r="Z73" s="177" t="s">
        <v>431</v>
      </c>
      <c r="AA73" s="4" t="s">
        <v>431</v>
      </c>
      <c r="AB73" s="177" t="s">
        <v>431</v>
      </c>
      <c r="AC73" s="4">
        <v>-7.14012929493179</v>
      </c>
      <c r="AD73" s="177">
        <v>1.5487879176556401</v>
      </c>
      <c r="AE73" s="4" t="s">
        <v>431</v>
      </c>
      <c r="AF73" s="177" t="s">
        <v>431</v>
      </c>
      <c r="AG73" s="4" t="s">
        <v>431</v>
      </c>
      <c r="AH73" s="177" t="s">
        <v>431</v>
      </c>
      <c r="AI73" s="4">
        <v>45.356192022841398</v>
      </c>
      <c r="AJ73" s="177">
        <v>1.11692727512149</v>
      </c>
      <c r="AK73" s="4">
        <v>49.382305009436301</v>
      </c>
      <c r="AL73" s="177">
        <v>1.0378169603373</v>
      </c>
      <c r="AM73" s="4" t="s">
        <v>431</v>
      </c>
      <c r="AN73" s="177" t="s">
        <v>431</v>
      </c>
      <c r="AO73" s="4" t="s">
        <v>431</v>
      </c>
      <c r="AP73" s="177" t="s">
        <v>431</v>
      </c>
      <c r="AQ73" s="4">
        <v>4.0261129865949199</v>
      </c>
      <c r="AR73" s="196">
        <v>1.52466080853221</v>
      </c>
    </row>
    <row r="74" spans="1:44" ht="13" customHeight="1" x14ac:dyDescent="0.35">
      <c r="A74" s="3" t="s">
        <v>398</v>
      </c>
      <c r="B74" s="111">
        <v>3</v>
      </c>
      <c r="C74" s="4" t="s">
        <v>431</v>
      </c>
      <c r="D74" s="177" t="s">
        <v>431</v>
      </c>
      <c r="E74" s="4" t="s">
        <v>431</v>
      </c>
      <c r="F74" s="177" t="s">
        <v>431</v>
      </c>
      <c r="G74" s="4">
        <v>14.9948456527351</v>
      </c>
      <c r="H74" s="177">
        <v>0.87253793422124504</v>
      </c>
      <c r="I74" s="4">
        <v>9.3896583438631307</v>
      </c>
      <c r="J74" s="177">
        <v>0.91724291885737996</v>
      </c>
      <c r="K74" s="4" t="s">
        <v>431</v>
      </c>
      <c r="L74" s="177" t="s">
        <v>431</v>
      </c>
      <c r="M74" s="4" t="s">
        <v>431</v>
      </c>
      <c r="N74" s="177" t="s">
        <v>431</v>
      </c>
      <c r="O74" s="4">
        <v>-5.6051873088720097</v>
      </c>
      <c r="P74" s="177">
        <v>1.26596090731471</v>
      </c>
      <c r="Q74" s="4" t="s">
        <v>431</v>
      </c>
      <c r="R74" s="177" t="s">
        <v>431</v>
      </c>
      <c r="S74" s="4" t="s">
        <v>431</v>
      </c>
      <c r="T74" s="177" t="s">
        <v>431</v>
      </c>
      <c r="U74" s="4">
        <v>70.103728867139395</v>
      </c>
      <c r="V74" s="177">
        <v>1.11305993813208</v>
      </c>
      <c r="W74" s="4">
        <v>73.425704110974095</v>
      </c>
      <c r="X74" s="177">
        <v>0.923744810428757</v>
      </c>
      <c r="Y74" s="4" t="s">
        <v>431</v>
      </c>
      <c r="Z74" s="177" t="s">
        <v>431</v>
      </c>
      <c r="AA74" s="4" t="s">
        <v>431</v>
      </c>
      <c r="AB74" s="177" t="s">
        <v>431</v>
      </c>
      <c r="AC74" s="4">
        <v>3.3219752438347698</v>
      </c>
      <c r="AD74" s="177">
        <v>1.44644630065158</v>
      </c>
      <c r="AE74" s="4" t="s">
        <v>431</v>
      </c>
      <c r="AF74" s="177" t="s">
        <v>431</v>
      </c>
      <c r="AG74" s="4" t="s">
        <v>431</v>
      </c>
      <c r="AH74" s="177" t="s">
        <v>431</v>
      </c>
      <c r="AI74" s="4">
        <v>14.9014254801255</v>
      </c>
      <c r="AJ74" s="177">
        <v>0.89879144964184299</v>
      </c>
      <c r="AK74" s="4">
        <v>17.184637545162701</v>
      </c>
      <c r="AL74" s="177">
        <v>0.797179486216547</v>
      </c>
      <c r="AM74" s="4" t="s">
        <v>431</v>
      </c>
      <c r="AN74" s="177" t="s">
        <v>431</v>
      </c>
      <c r="AO74" s="4" t="s">
        <v>431</v>
      </c>
      <c r="AP74" s="177" t="s">
        <v>431</v>
      </c>
      <c r="AQ74" s="4">
        <v>2.28321206503725</v>
      </c>
      <c r="AR74" s="196">
        <v>1.2013830376669099</v>
      </c>
    </row>
    <row r="75" spans="1:44" ht="13" customHeight="1" x14ac:dyDescent="0.35">
      <c r="A75" s="103" t="s">
        <v>399</v>
      </c>
      <c r="B75" s="106">
        <v>3</v>
      </c>
      <c r="C75" s="109" t="s">
        <v>431</v>
      </c>
      <c r="D75" s="183" t="s">
        <v>431</v>
      </c>
      <c r="E75" s="109" t="s">
        <v>431</v>
      </c>
      <c r="F75" s="183" t="s">
        <v>431</v>
      </c>
      <c r="G75" s="109">
        <v>8.6382088057919901</v>
      </c>
      <c r="H75" s="183">
        <v>0.35408962326264698</v>
      </c>
      <c r="I75" s="109">
        <v>12.016198803391401</v>
      </c>
      <c r="J75" s="183">
        <v>1.2290683286375901</v>
      </c>
      <c r="K75" s="109" t="s">
        <v>431</v>
      </c>
      <c r="L75" s="183" t="s">
        <v>431</v>
      </c>
      <c r="M75" s="109" t="s">
        <v>431</v>
      </c>
      <c r="N75" s="183" t="s">
        <v>431</v>
      </c>
      <c r="O75" s="109">
        <v>3.3779899975994501</v>
      </c>
      <c r="P75" s="183">
        <v>1.27905762878859</v>
      </c>
      <c r="Q75" s="109" t="s">
        <v>431</v>
      </c>
      <c r="R75" s="183" t="s">
        <v>431</v>
      </c>
      <c r="S75" s="109" t="s">
        <v>431</v>
      </c>
      <c r="T75" s="183" t="s">
        <v>431</v>
      </c>
      <c r="U75" s="109">
        <v>71.842013298412994</v>
      </c>
      <c r="V75" s="183">
        <v>0.60908497204588796</v>
      </c>
      <c r="W75" s="109">
        <v>69.710245826429897</v>
      </c>
      <c r="X75" s="183">
        <v>1.14524869373186</v>
      </c>
      <c r="Y75" s="109" t="s">
        <v>431</v>
      </c>
      <c r="Z75" s="183" t="s">
        <v>431</v>
      </c>
      <c r="AA75" s="109" t="s">
        <v>431</v>
      </c>
      <c r="AB75" s="183" t="s">
        <v>431</v>
      </c>
      <c r="AC75" s="109">
        <v>-2.1317674719831801</v>
      </c>
      <c r="AD75" s="183">
        <v>1.2971426574076801</v>
      </c>
      <c r="AE75" s="109" t="s">
        <v>431</v>
      </c>
      <c r="AF75" s="183" t="s">
        <v>431</v>
      </c>
      <c r="AG75" s="109" t="s">
        <v>431</v>
      </c>
      <c r="AH75" s="183" t="s">
        <v>431</v>
      </c>
      <c r="AI75" s="109">
        <v>19.519777895794999</v>
      </c>
      <c r="AJ75" s="183">
        <v>0.51526468271159898</v>
      </c>
      <c r="AK75" s="109">
        <v>18.273555370178698</v>
      </c>
      <c r="AL75" s="183">
        <v>1.2591623619096699</v>
      </c>
      <c r="AM75" s="109" t="s">
        <v>431</v>
      </c>
      <c r="AN75" s="183" t="s">
        <v>431</v>
      </c>
      <c r="AO75" s="109" t="s">
        <v>431</v>
      </c>
      <c r="AP75" s="183" t="s">
        <v>431</v>
      </c>
      <c r="AQ75" s="109">
        <v>-1.24622252561628</v>
      </c>
      <c r="AR75" s="198">
        <v>1.3605100318997301</v>
      </c>
    </row>
    <row r="77" spans="1:44" x14ac:dyDescent="0.35">
      <c r="A77" s="201" t="s">
        <v>412</v>
      </c>
    </row>
    <row r="78" spans="1:44" x14ac:dyDescent="0.35">
      <c r="A78" s="201" t="s">
        <v>428</v>
      </c>
    </row>
    <row r="79" spans="1:44" x14ac:dyDescent="0.35">
      <c r="A79" s="201" t="s">
        <v>429</v>
      </c>
    </row>
    <row r="80" spans="1:44" x14ac:dyDescent="0.35">
      <c r="A80" s="201" t="s">
        <v>413</v>
      </c>
    </row>
    <row r="81" spans="1:1" x14ac:dyDescent="0.35">
      <c r="A81" s="201" t="s">
        <v>414</v>
      </c>
    </row>
    <row r="82" spans="1:1" x14ac:dyDescent="0.35">
      <c r="A82" s="201" t="s">
        <v>415</v>
      </c>
    </row>
    <row r="83" spans="1:1" x14ac:dyDescent="0.35">
      <c r="A83" s="170" t="str">
        <f>HYPERLINK("https://oecdcode.org/disclaimers/cyprus.html", "Information on data for Cyprus: https://oecdcode.org/disclaimers/cyprus.html")</f>
        <v>Information on data for Cyprus: https://oecdcode.org/disclaimers/cyprus.html</v>
      </c>
    </row>
    <row r="84" spans="1:1" x14ac:dyDescent="0.35">
      <c r="A84" s="201" t="s">
        <v>430</v>
      </c>
    </row>
  </sheetData>
  <mergeCells count="26">
    <mergeCell ref="AA8:AB9"/>
    <mergeCell ref="AC8:AD9"/>
    <mergeCell ref="AE7:AR7"/>
    <mergeCell ref="AE8:AF9"/>
    <mergeCell ref="AG8:AH9"/>
    <mergeCell ref="AI8:AJ9"/>
    <mergeCell ref="AK8:AL9"/>
    <mergeCell ref="AM8:AN9"/>
    <mergeCell ref="AO8:AP9"/>
    <mergeCell ref="AQ8:AR9"/>
    <mergeCell ref="B6:B10"/>
    <mergeCell ref="C6:AR6"/>
    <mergeCell ref="C7:P7"/>
    <mergeCell ref="C8:D9"/>
    <mergeCell ref="E8:F9"/>
    <mergeCell ref="G8:H9"/>
    <mergeCell ref="I8:J9"/>
    <mergeCell ref="K8:L9"/>
    <mergeCell ref="M8:N9"/>
    <mergeCell ref="O8:P9"/>
    <mergeCell ref="Q7:AD7"/>
    <mergeCell ref="Q8:R9"/>
    <mergeCell ref="S8:T9"/>
    <mergeCell ref="U8:V9"/>
    <mergeCell ref="W8:X9"/>
    <mergeCell ref="Y8:Z9"/>
  </mergeCells>
  <conditionalFormatting sqref="K1:K200">
    <cfRule type="expression" dxfId="581" priority="9">
      <formula>ABS(K1/L1)&gt;1.95996398454005</formula>
    </cfRule>
  </conditionalFormatting>
  <conditionalFormatting sqref="M1:M200">
    <cfRule type="expression" dxfId="580" priority="8">
      <formula>ABS(M1/N1)&gt;1.95996398454005</formula>
    </cfRule>
  </conditionalFormatting>
  <conditionalFormatting sqref="O1:O200">
    <cfRule type="expression" dxfId="579" priority="7">
      <formula>ABS(O1/P1)&gt;1.95996398454005</formula>
    </cfRule>
  </conditionalFormatting>
  <conditionalFormatting sqref="Y1:Y200">
    <cfRule type="expression" dxfId="578" priority="6">
      <formula>ABS(Y1/Z1)&gt;1.95996398454005</formula>
    </cfRule>
  </conditionalFormatting>
  <conditionalFormatting sqref="AA1:AA200">
    <cfRule type="expression" dxfId="577" priority="5">
      <formula>ABS(AA1/AB1)&gt;1.95996398454005</formula>
    </cfRule>
  </conditionalFormatting>
  <conditionalFormatting sqref="AC1:AC200">
    <cfRule type="expression" dxfId="576" priority="4">
      <formula>ABS(AC1/AD1)&gt;1.95996398454005</formula>
    </cfRule>
  </conditionalFormatting>
  <conditionalFormatting sqref="AM1:AM200">
    <cfRule type="expression" dxfId="575" priority="3">
      <formula>ABS(AM1/AN1)&gt;1.95996398454005</formula>
    </cfRule>
  </conditionalFormatting>
  <conditionalFormatting sqref="AO1:AO200">
    <cfRule type="expression" dxfId="574" priority="2">
      <formula>ABS(AO1/AP1)&gt;1.95996398454005</formula>
    </cfRule>
  </conditionalFormatting>
  <conditionalFormatting sqref="AQ1:AQ200">
    <cfRule type="expression" dxfId="573" priority="1">
      <formula>ABS(AQ1/AR1)&gt;1.95996398454005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06"/>
  <sheetViews>
    <sheetView showGridLines="0" zoomScale="80" workbookViewId="0"/>
  </sheetViews>
  <sheetFormatPr defaultColWidth="10.90625" defaultRowHeight="14.5" x14ac:dyDescent="0.35"/>
  <cols>
    <col min="1" max="1" width="30.7265625" customWidth="1"/>
    <col min="2" max="2" width="8.7265625" customWidth="1"/>
  </cols>
  <sheetData>
    <row r="1" spans="1:8" x14ac:dyDescent="0.35">
      <c r="A1" s="12" t="s">
        <v>327</v>
      </c>
    </row>
    <row r="2" spans="1:8" x14ac:dyDescent="0.35">
      <c r="A2" s="23" t="s">
        <v>328</v>
      </c>
    </row>
    <row r="3" spans="1:8" x14ac:dyDescent="0.35">
      <c r="A3" s="41" t="s">
        <v>343</v>
      </c>
    </row>
    <row r="4" spans="1:8" x14ac:dyDescent="0.35">
      <c r="A4" s="168" t="str">
        <f>HYPERLINK("#'TOC'!A1", "Back to TOC")</f>
        <v>Back to TOC</v>
      </c>
    </row>
    <row r="8" spans="1:8" ht="32" customHeight="1" x14ac:dyDescent="0.35">
      <c r="B8" s="334" t="s">
        <v>344</v>
      </c>
      <c r="C8" s="337" t="s">
        <v>724</v>
      </c>
      <c r="D8" s="337"/>
      <c r="E8" s="339" t="s">
        <v>348</v>
      </c>
      <c r="F8" s="339"/>
      <c r="G8" s="339" t="s">
        <v>351</v>
      </c>
      <c r="H8" s="341"/>
    </row>
    <row r="9" spans="1:8" ht="16" customHeight="1" x14ac:dyDescent="0.35">
      <c r="B9" s="335"/>
      <c r="C9" s="338"/>
      <c r="D9" s="338"/>
      <c r="E9" s="340" t="s">
        <v>349</v>
      </c>
      <c r="F9" s="340"/>
      <c r="G9" s="340" t="s">
        <v>349</v>
      </c>
      <c r="H9" s="342"/>
    </row>
    <row r="10" spans="1:8" ht="16" customHeight="1" x14ac:dyDescent="0.35">
      <c r="B10" s="336"/>
      <c r="C10" s="34" t="s">
        <v>347</v>
      </c>
      <c r="D10" s="34" t="s">
        <v>346</v>
      </c>
      <c r="E10" s="34" t="s">
        <v>350</v>
      </c>
      <c r="F10" s="34" t="s">
        <v>346</v>
      </c>
      <c r="G10" s="34" t="s">
        <v>350</v>
      </c>
      <c r="H10" s="45" t="s">
        <v>346</v>
      </c>
    </row>
    <row r="11" spans="1:8" ht="13" customHeight="1" x14ac:dyDescent="0.35">
      <c r="A11" s="53"/>
      <c r="B11" s="185"/>
      <c r="C11" s="54" t="s">
        <v>2726</v>
      </c>
      <c r="D11" s="186" t="s">
        <v>2727</v>
      </c>
      <c r="E11" s="56" t="s">
        <v>2728</v>
      </c>
      <c r="F11" s="56" t="s">
        <v>2729</v>
      </c>
      <c r="G11" s="56" t="s">
        <v>2730</v>
      </c>
      <c r="H11" s="2" t="s">
        <v>2731</v>
      </c>
    </row>
    <row r="12" spans="1:8" ht="13" customHeight="1" x14ac:dyDescent="0.35">
      <c r="A12" s="3" t="s">
        <v>352</v>
      </c>
      <c r="B12" s="171">
        <v>2</v>
      </c>
      <c r="C12" s="4">
        <v>52.3147760274082</v>
      </c>
      <c r="D12" s="177">
        <v>2.04145395930566</v>
      </c>
      <c r="E12" s="6"/>
      <c r="F12" s="6"/>
      <c r="G12" s="6"/>
      <c r="H12" s="8"/>
    </row>
    <row r="13" spans="1:8" ht="13" customHeight="1" x14ac:dyDescent="0.35">
      <c r="A13" s="3" t="s">
        <v>353</v>
      </c>
      <c r="B13" s="171">
        <v>2</v>
      </c>
      <c r="C13" s="4">
        <v>65.757575339225099</v>
      </c>
      <c r="D13" s="177">
        <v>1.98736169418099</v>
      </c>
      <c r="E13" s="6"/>
      <c r="F13" s="6"/>
      <c r="G13" s="6"/>
      <c r="H13" s="8"/>
    </row>
    <row r="14" spans="1:8" ht="13" customHeight="1" x14ac:dyDescent="0.35">
      <c r="A14" s="3" t="s">
        <v>354</v>
      </c>
      <c r="B14" s="171">
        <v>2</v>
      </c>
      <c r="C14" s="4">
        <v>39.146364282991001</v>
      </c>
      <c r="D14" s="177">
        <v>1.52350611129431</v>
      </c>
      <c r="E14" s="6"/>
      <c r="F14" s="6"/>
      <c r="G14" s="6"/>
      <c r="H14" s="8"/>
    </row>
    <row r="15" spans="1:8" ht="13" customHeight="1" x14ac:dyDescent="0.35">
      <c r="A15" s="3" t="s">
        <v>355</v>
      </c>
      <c r="B15" s="171">
        <v>2</v>
      </c>
      <c r="C15" s="4">
        <v>58.6140537811374</v>
      </c>
      <c r="D15" s="177">
        <v>1.8750058903670701</v>
      </c>
      <c r="E15" s="6"/>
      <c r="F15" s="6"/>
      <c r="G15" s="6"/>
      <c r="H15" s="8"/>
    </row>
    <row r="16" spans="1:8" ht="13" customHeight="1" x14ac:dyDescent="0.35">
      <c r="A16" s="3" t="s">
        <v>356</v>
      </c>
      <c r="B16" s="171">
        <v>2</v>
      </c>
      <c r="C16" s="4">
        <v>51.791627578167798</v>
      </c>
      <c r="D16" s="177">
        <v>1.7026258669677199</v>
      </c>
      <c r="E16" s="6"/>
      <c r="F16" s="6"/>
      <c r="G16" s="6"/>
      <c r="H16" s="8"/>
    </row>
    <row r="17" spans="1:8" ht="13" customHeight="1" x14ac:dyDescent="0.35">
      <c r="A17" s="3" t="s">
        <v>357</v>
      </c>
      <c r="B17" s="171">
        <v>2</v>
      </c>
      <c r="C17" s="4">
        <v>33.213069796812199</v>
      </c>
      <c r="D17" s="177">
        <v>1.33400423036719</v>
      </c>
      <c r="E17" s="6"/>
      <c r="F17" s="6"/>
      <c r="G17" s="6"/>
      <c r="H17" s="8"/>
    </row>
    <row r="18" spans="1:8" ht="13" customHeight="1" x14ac:dyDescent="0.35">
      <c r="A18" s="190" t="s">
        <v>358</v>
      </c>
      <c r="B18" s="171">
        <v>2</v>
      </c>
      <c r="C18" s="4">
        <v>39.450218844151898</v>
      </c>
      <c r="D18" s="177">
        <v>1.8300945377914799</v>
      </c>
      <c r="E18" s="6"/>
      <c r="F18" s="6"/>
      <c r="G18" s="6"/>
      <c r="H18" s="8"/>
    </row>
    <row r="19" spans="1:8" ht="13" customHeight="1" x14ac:dyDescent="0.35">
      <c r="A19" s="190" t="s">
        <v>359</v>
      </c>
      <c r="B19" s="171">
        <v>2</v>
      </c>
      <c r="C19" s="4">
        <v>23.0520150229896</v>
      </c>
      <c r="D19" s="177">
        <v>1.5152411380934401</v>
      </c>
      <c r="E19" s="6"/>
      <c r="F19" s="6"/>
      <c r="G19" s="6"/>
      <c r="H19" s="8"/>
    </row>
    <row r="20" spans="1:8" ht="13" customHeight="1" x14ac:dyDescent="0.35">
      <c r="A20" s="3" t="s">
        <v>360</v>
      </c>
      <c r="B20" s="171">
        <v>2</v>
      </c>
      <c r="C20" s="4">
        <v>56.129475855821802</v>
      </c>
      <c r="D20" s="177">
        <v>2.15520824603017</v>
      </c>
      <c r="E20" s="6"/>
      <c r="F20" s="6"/>
      <c r="G20" s="6"/>
      <c r="H20" s="8"/>
    </row>
    <row r="21" spans="1:8" ht="13" customHeight="1" x14ac:dyDescent="0.35">
      <c r="A21" s="3" t="s">
        <v>361</v>
      </c>
      <c r="B21" s="171">
        <v>2</v>
      </c>
      <c r="C21" s="4">
        <v>22.058564365333901</v>
      </c>
      <c r="D21" s="177">
        <v>1.4121580313272399</v>
      </c>
      <c r="E21" s="6"/>
      <c r="F21" s="6"/>
      <c r="G21" s="6"/>
      <c r="H21" s="8"/>
    </row>
    <row r="22" spans="1:8" ht="13" customHeight="1" x14ac:dyDescent="0.35">
      <c r="A22" s="3" t="s">
        <v>362</v>
      </c>
      <c r="B22" s="171">
        <v>2</v>
      </c>
      <c r="C22" s="4">
        <v>55.365973556745303</v>
      </c>
      <c r="D22" s="177">
        <v>2.3561268398750999</v>
      </c>
      <c r="E22" s="6"/>
      <c r="F22" s="6"/>
      <c r="G22" s="6"/>
      <c r="H22" s="8"/>
    </row>
    <row r="23" spans="1:8" ht="13" customHeight="1" x14ac:dyDescent="0.35">
      <c r="A23" s="3" t="s">
        <v>363</v>
      </c>
      <c r="B23" s="171">
        <v>2</v>
      </c>
      <c r="C23" s="4">
        <v>52.778509517320302</v>
      </c>
      <c r="D23" s="177">
        <v>2.2916065206242502</v>
      </c>
      <c r="E23" s="6"/>
      <c r="F23" s="6"/>
      <c r="G23" s="6"/>
      <c r="H23" s="8"/>
    </row>
    <row r="24" spans="1:8" ht="13" customHeight="1" x14ac:dyDescent="0.35">
      <c r="A24" s="3" t="s">
        <v>364</v>
      </c>
      <c r="B24" s="171">
        <v>2</v>
      </c>
      <c r="C24" s="4">
        <v>52.016157205027</v>
      </c>
      <c r="D24" s="177">
        <v>2.20034292969738</v>
      </c>
      <c r="E24" s="6"/>
      <c r="F24" s="6"/>
      <c r="G24" s="6"/>
      <c r="H24" s="8"/>
    </row>
    <row r="25" spans="1:8" ht="13" customHeight="1" x14ac:dyDescent="0.35">
      <c r="A25" s="3" t="s">
        <v>365</v>
      </c>
      <c r="B25" s="171">
        <v>2</v>
      </c>
      <c r="C25" s="4">
        <v>32.501642424647997</v>
      </c>
      <c r="D25" s="177">
        <v>2.0124781486577898</v>
      </c>
      <c r="E25" s="6"/>
      <c r="F25" s="6"/>
      <c r="G25" s="6"/>
      <c r="H25" s="8"/>
    </row>
    <row r="26" spans="1:8" ht="13" customHeight="1" x14ac:dyDescent="0.35">
      <c r="A26" s="3" t="s">
        <v>366</v>
      </c>
      <c r="B26" s="171">
        <v>2</v>
      </c>
      <c r="C26" s="4">
        <v>31.480935523342801</v>
      </c>
      <c r="D26" s="177">
        <v>2.0362566731469398</v>
      </c>
      <c r="E26" s="6"/>
      <c r="F26" s="6"/>
      <c r="G26" s="6"/>
      <c r="H26" s="8"/>
    </row>
    <row r="27" spans="1:8" ht="13" customHeight="1" x14ac:dyDescent="0.35">
      <c r="A27" s="3" t="s">
        <v>367</v>
      </c>
      <c r="B27" s="171">
        <v>2</v>
      </c>
      <c r="C27" s="4">
        <v>45.803225252498002</v>
      </c>
      <c r="D27" s="177">
        <v>1.42618490181817</v>
      </c>
      <c r="E27" s="6"/>
      <c r="F27" s="6"/>
      <c r="G27" s="6"/>
      <c r="H27" s="8"/>
    </row>
    <row r="28" spans="1:8" ht="13" customHeight="1" x14ac:dyDescent="0.35">
      <c r="A28" s="3" t="s">
        <v>368</v>
      </c>
      <c r="B28" s="171">
        <v>2</v>
      </c>
      <c r="C28" s="4">
        <v>36.111538356732403</v>
      </c>
      <c r="D28" s="177">
        <v>2.2681315549510801</v>
      </c>
      <c r="E28" s="6"/>
      <c r="F28" s="6"/>
      <c r="G28" s="6"/>
      <c r="H28" s="8"/>
    </row>
    <row r="29" spans="1:8" ht="13" customHeight="1" x14ac:dyDescent="0.35">
      <c r="A29" s="3" t="s">
        <v>369</v>
      </c>
      <c r="B29" s="171">
        <v>2</v>
      </c>
      <c r="C29" s="4">
        <v>34.9888002092883</v>
      </c>
      <c r="D29" s="177">
        <v>1.54923801179391</v>
      </c>
      <c r="E29" s="6"/>
      <c r="F29" s="6"/>
      <c r="G29" s="6"/>
      <c r="H29" s="8"/>
    </row>
    <row r="30" spans="1:8" ht="13" customHeight="1" x14ac:dyDescent="0.35">
      <c r="A30" s="3" t="s">
        <v>370</v>
      </c>
      <c r="B30" s="171">
        <v>2</v>
      </c>
      <c r="C30" s="4">
        <v>26.9258823864505</v>
      </c>
      <c r="D30" s="177">
        <v>1.5922538568523901</v>
      </c>
      <c r="E30" s="6"/>
      <c r="F30" s="6"/>
      <c r="G30" s="6"/>
      <c r="H30" s="8"/>
    </row>
    <row r="31" spans="1:8" ht="13" customHeight="1" x14ac:dyDescent="0.35">
      <c r="A31" s="3" t="s">
        <v>371</v>
      </c>
      <c r="B31" s="171">
        <v>2</v>
      </c>
      <c r="C31" s="4">
        <v>13.5018007169041</v>
      </c>
      <c r="D31" s="177">
        <v>1.22038822537397</v>
      </c>
      <c r="E31" s="6"/>
      <c r="F31" s="6"/>
      <c r="G31" s="6"/>
      <c r="H31" s="8"/>
    </row>
    <row r="32" spans="1:8" ht="13" customHeight="1" x14ac:dyDescent="0.35">
      <c r="A32" s="3" t="s">
        <v>372</v>
      </c>
      <c r="B32" s="171">
        <v>2</v>
      </c>
      <c r="C32" s="4">
        <v>23.1101532950637</v>
      </c>
      <c r="D32" s="177">
        <v>1.28236982966241</v>
      </c>
      <c r="E32" s="6"/>
      <c r="F32" s="6"/>
      <c r="G32" s="6"/>
      <c r="H32" s="8"/>
    </row>
    <row r="33" spans="1:8" ht="13" customHeight="1" x14ac:dyDescent="0.35">
      <c r="A33" s="3" t="s">
        <v>373</v>
      </c>
      <c r="B33" s="171">
        <v>2</v>
      </c>
      <c r="C33" s="4">
        <v>23.828020386026999</v>
      </c>
      <c r="D33" s="177">
        <v>2.2293460627080699</v>
      </c>
      <c r="E33" s="6"/>
      <c r="F33" s="6"/>
      <c r="G33" s="6"/>
      <c r="H33" s="8"/>
    </row>
    <row r="34" spans="1:8" ht="13" customHeight="1" x14ac:dyDescent="0.35">
      <c r="A34" s="3" t="s">
        <v>374</v>
      </c>
      <c r="B34" s="171">
        <v>2</v>
      </c>
      <c r="C34" s="4">
        <v>44.309018417708103</v>
      </c>
      <c r="D34" s="177">
        <v>2.11808851351342</v>
      </c>
      <c r="E34" s="6"/>
      <c r="F34" s="6"/>
      <c r="G34" s="6"/>
      <c r="H34" s="8"/>
    </row>
    <row r="35" spans="1:8" ht="13" customHeight="1" x14ac:dyDescent="0.35">
      <c r="A35" s="3" t="s">
        <v>375</v>
      </c>
      <c r="B35" s="171">
        <v>2</v>
      </c>
      <c r="C35" s="4">
        <v>25.4068413495173</v>
      </c>
      <c r="D35" s="177">
        <v>1.49906646438809</v>
      </c>
      <c r="E35" s="6"/>
      <c r="F35" s="6"/>
      <c r="G35" s="6"/>
      <c r="H35" s="8"/>
    </row>
    <row r="36" spans="1:8" ht="13" customHeight="1" x14ac:dyDescent="0.35">
      <c r="A36" s="3" t="s">
        <v>376</v>
      </c>
      <c r="B36" s="171">
        <v>2</v>
      </c>
      <c r="C36" s="4">
        <v>17.372549544381599</v>
      </c>
      <c r="D36" s="177">
        <v>1.1077670164893001</v>
      </c>
      <c r="E36" s="6"/>
      <c r="F36" s="6"/>
      <c r="G36" s="6"/>
      <c r="H36" s="8"/>
    </row>
    <row r="37" spans="1:8" ht="13" customHeight="1" x14ac:dyDescent="0.35">
      <c r="A37" s="3" t="s">
        <v>377</v>
      </c>
      <c r="B37" s="171">
        <v>2</v>
      </c>
      <c r="C37" s="4">
        <v>58.999412964320499</v>
      </c>
      <c r="D37" s="177">
        <v>1.4578702625925499</v>
      </c>
      <c r="E37" s="6"/>
      <c r="F37" s="6"/>
      <c r="G37" s="6"/>
      <c r="H37" s="8"/>
    </row>
    <row r="38" spans="1:8" ht="13" customHeight="1" x14ac:dyDescent="0.35">
      <c r="A38" s="3" t="s">
        <v>378</v>
      </c>
      <c r="B38" s="171">
        <v>2</v>
      </c>
      <c r="C38" s="4">
        <v>42.656668155989799</v>
      </c>
      <c r="D38" s="177">
        <v>1.7507371166929799</v>
      </c>
      <c r="E38" s="6"/>
      <c r="F38" s="6"/>
      <c r="G38" s="6"/>
      <c r="H38" s="8"/>
    </row>
    <row r="39" spans="1:8" ht="13" customHeight="1" x14ac:dyDescent="0.35">
      <c r="A39" s="3" t="s">
        <v>379</v>
      </c>
      <c r="B39" s="171">
        <v>2</v>
      </c>
      <c r="C39" s="4">
        <v>43.078653750939502</v>
      </c>
      <c r="D39" s="177">
        <v>1.8298186771337499</v>
      </c>
      <c r="E39" s="6"/>
      <c r="F39" s="6"/>
      <c r="G39" s="6"/>
      <c r="H39" s="8"/>
    </row>
    <row r="40" spans="1:8" ht="13" customHeight="1" x14ac:dyDescent="0.35">
      <c r="A40" s="3" t="s">
        <v>380</v>
      </c>
      <c r="B40" s="171">
        <v>2</v>
      </c>
      <c r="C40" s="4">
        <v>35.302404654970999</v>
      </c>
      <c r="D40" s="177">
        <v>1.88134313677188</v>
      </c>
      <c r="E40" s="6"/>
      <c r="F40" s="6"/>
      <c r="G40" s="6"/>
      <c r="H40" s="8"/>
    </row>
    <row r="41" spans="1:8" ht="13" customHeight="1" x14ac:dyDescent="0.35">
      <c r="A41" s="3" t="s">
        <v>381</v>
      </c>
      <c r="B41" s="171">
        <v>2</v>
      </c>
      <c r="C41" s="4">
        <v>39.009126629574901</v>
      </c>
      <c r="D41" s="177">
        <v>1.7136305279463799</v>
      </c>
      <c r="E41" s="6"/>
      <c r="F41" s="6"/>
      <c r="G41" s="6"/>
      <c r="H41" s="8"/>
    </row>
    <row r="42" spans="1:8" ht="13" customHeight="1" x14ac:dyDescent="0.35">
      <c r="A42" s="3" t="s">
        <v>382</v>
      </c>
      <c r="B42" s="171">
        <v>2</v>
      </c>
      <c r="C42" s="4">
        <v>46.023394717103201</v>
      </c>
      <c r="D42" s="177">
        <v>1.8657702349910701</v>
      </c>
      <c r="E42" s="6"/>
      <c r="F42" s="6"/>
      <c r="G42" s="6"/>
      <c r="H42" s="8"/>
    </row>
    <row r="43" spans="1:8" ht="13" customHeight="1" x14ac:dyDescent="0.35">
      <c r="A43" s="3" t="s">
        <v>383</v>
      </c>
      <c r="B43" s="171">
        <v>2</v>
      </c>
      <c r="C43" s="4">
        <v>28.2633907019699</v>
      </c>
      <c r="D43" s="177">
        <v>2.02328947845767</v>
      </c>
      <c r="E43" s="6"/>
      <c r="F43" s="6"/>
      <c r="G43" s="6"/>
      <c r="H43" s="8"/>
    </row>
    <row r="44" spans="1:8" ht="13" customHeight="1" x14ac:dyDescent="0.35">
      <c r="A44" s="3" t="s">
        <v>384</v>
      </c>
      <c r="B44" s="171">
        <v>2</v>
      </c>
      <c r="C44" s="4">
        <v>26.4791652134512</v>
      </c>
      <c r="D44" s="177">
        <v>1.70660683575693</v>
      </c>
      <c r="E44" s="6"/>
      <c r="F44" s="6"/>
      <c r="G44" s="6"/>
      <c r="H44" s="8"/>
    </row>
    <row r="45" spans="1:8" ht="13" customHeight="1" x14ac:dyDescent="0.35">
      <c r="A45" s="3" t="s">
        <v>385</v>
      </c>
      <c r="B45" s="171">
        <v>2</v>
      </c>
      <c r="C45" s="4">
        <v>42.194260217250502</v>
      </c>
      <c r="D45" s="177">
        <v>1.47639479752445</v>
      </c>
      <c r="E45" s="6"/>
      <c r="F45" s="6"/>
      <c r="G45" s="6"/>
      <c r="H45" s="8"/>
    </row>
    <row r="46" spans="1:8" ht="13" customHeight="1" x14ac:dyDescent="0.35">
      <c r="A46" s="3" t="s">
        <v>386</v>
      </c>
      <c r="B46" s="171">
        <v>2</v>
      </c>
      <c r="C46" s="4">
        <v>45.072598468130799</v>
      </c>
      <c r="D46" s="177">
        <v>2.2104979886716798</v>
      </c>
      <c r="E46" s="6"/>
      <c r="F46" s="6"/>
      <c r="G46" s="6"/>
      <c r="H46" s="8"/>
    </row>
    <row r="47" spans="1:8" ht="13" customHeight="1" x14ac:dyDescent="0.35">
      <c r="A47" s="3" t="s">
        <v>387</v>
      </c>
      <c r="B47" s="171">
        <v>2</v>
      </c>
      <c r="C47" s="4">
        <v>30.450777279468699</v>
      </c>
      <c r="D47" s="177">
        <v>1.68434789892899</v>
      </c>
      <c r="E47" s="6"/>
      <c r="F47" s="6"/>
      <c r="G47" s="6"/>
      <c r="H47" s="8"/>
    </row>
    <row r="48" spans="1:8" ht="13" customHeight="1" x14ac:dyDescent="0.35">
      <c r="A48" s="3" t="s">
        <v>388</v>
      </c>
      <c r="B48" s="171">
        <v>2</v>
      </c>
      <c r="C48" s="4">
        <v>45.814685102513103</v>
      </c>
      <c r="D48" s="177">
        <v>1.9287050293524399</v>
      </c>
      <c r="E48" s="6"/>
      <c r="F48" s="6"/>
      <c r="G48" s="6"/>
      <c r="H48" s="8"/>
    </row>
    <row r="49" spans="1:8" ht="13" customHeight="1" x14ac:dyDescent="0.35">
      <c r="A49" s="3" t="s">
        <v>389</v>
      </c>
      <c r="B49" s="171">
        <v>2</v>
      </c>
      <c r="C49" s="4">
        <v>42.601468018857503</v>
      </c>
      <c r="D49" s="177">
        <v>1.96246257589565</v>
      </c>
      <c r="E49" s="6"/>
      <c r="F49" s="6"/>
      <c r="G49" s="6"/>
      <c r="H49" s="8"/>
    </row>
    <row r="50" spans="1:8" ht="13" customHeight="1" x14ac:dyDescent="0.35">
      <c r="A50" s="3" t="s">
        <v>390</v>
      </c>
      <c r="B50" s="171">
        <v>2</v>
      </c>
      <c r="C50" s="4">
        <v>29.4528613982874</v>
      </c>
      <c r="D50" s="177">
        <v>1.28695642942502</v>
      </c>
      <c r="E50" s="6"/>
      <c r="F50" s="6"/>
      <c r="G50" s="6"/>
      <c r="H50" s="8"/>
    </row>
    <row r="51" spans="1:8" ht="13" customHeight="1" x14ac:dyDescent="0.35">
      <c r="A51" s="3" t="s">
        <v>391</v>
      </c>
      <c r="B51" s="171">
        <v>2</v>
      </c>
      <c r="C51" s="4">
        <v>53.521163105925403</v>
      </c>
      <c r="D51" s="177">
        <v>1.57540262361872</v>
      </c>
      <c r="E51" s="6"/>
      <c r="F51" s="6"/>
      <c r="G51" s="6"/>
      <c r="H51" s="8"/>
    </row>
    <row r="52" spans="1:8" ht="13" customHeight="1" x14ac:dyDescent="0.35">
      <c r="A52" s="3" t="s">
        <v>392</v>
      </c>
      <c r="B52" s="171">
        <v>2</v>
      </c>
      <c r="C52" s="4">
        <v>74.923507321446806</v>
      </c>
      <c r="D52" s="177">
        <v>2.6578773043619099</v>
      </c>
      <c r="E52" s="6"/>
      <c r="F52" s="6"/>
      <c r="G52" s="6"/>
      <c r="H52" s="8"/>
    </row>
    <row r="53" spans="1:8" ht="13" customHeight="1" x14ac:dyDescent="0.35">
      <c r="A53" s="3" t="s">
        <v>393</v>
      </c>
      <c r="B53" s="171">
        <v>2</v>
      </c>
      <c r="C53" s="4">
        <v>29.4424244154924</v>
      </c>
      <c r="D53" s="177">
        <v>1.4074092638118201</v>
      </c>
      <c r="E53" s="6"/>
      <c r="F53" s="6"/>
      <c r="G53" s="6"/>
      <c r="H53" s="8"/>
    </row>
    <row r="54" spans="1:8" ht="13" customHeight="1" x14ac:dyDescent="0.35">
      <c r="A54" s="3" t="s">
        <v>394</v>
      </c>
      <c r="B54" s="171">
        <v>2</v>
      </c>
      <c r="C54" s="4">
        <v>34.584794529562501</v>
      </c>
      <c r="D54" s="177">
        <v>1.8615752286571201</v>
      </c>
      <c r="E54" s="6"/>
      <c r="F54" s="6"/>
      <c r="G54" s="6"/>
      <c r="H54" s="8"/>
    </row>
    <row r="55" spans="1:8" ht="13" customHeight="1" x14ac:dyDescent="0.35">
      <c r="A55" s="3" t="s">
        <v>395</v>
      </c>
      <c r="B55" s="171">
        <v>2</v>
      </c>
      <c r="C55" s="4">
        <v>47.860787240799098</v>
      </c>
      <c r="D55" s="177">
        <v>2.07323549788816</v>
      </c>
      <c r="E55" s="6"/>
      <c r="F55" s="6"/>
      <c r="G55" s="6"/>
      <c r="H55" s="8"/>
    </row>
    <row r="56" spans="1:8" ht="13" customHeight="1" x14ac:dyDescent="0.35">
      <c r="A56" s="3" t="s">
        <v>396</v>
      </c>
      <c r="B56" s="171">
        <v>2</v>
      </c>
      <c r="C56" s="4">
        <v>35.344374450954597</v>
      </c>
      <c r="D56" s="177">
        <v>1.3852688889677001</v>
      </c>
      <c r="E56" s="6"/>
      <c r="F56" s="6"/>
      <c r="G56" s="6"/>
      <c r="H56" s="8"/>
    </row>
    <row r="57" spans="1:8" ht="13" customHeight="1" x14ac:dyDescent="0.35">
      <c r="A57" s="3" t="s">
        <v>397</v>
      </c>
      <c r="B57" s="171">
        <v>2</v>
      </c>
      <c r="C57" s="4">
        <v>31.403320452279502</v>
      </c>
      <c r="D57" s="177">
        <v>2.0748903743053502</v>
      </c>
      <c r="E57" s="6"/>
      <c r="F57" s="6"/>
      <c r="G57" s="6"/>
      <c r="H57" s="8"/>
    </row>
    <row r="58" spans="1:8" ht="13" customHeight="1" x14ac:dyDescent="0.35">
      <c r="A58" s="3" t="s">
        <v>398</v>
      </c>
      <c r="B58" s="171">
        <v>2</v>
      </c>
      <c r="C58" s="4">
        <v>23.7819147239797</v>
      </c>
      <c r="D58" s="177">
        <v>1.23414954176265</v>
      </c>
      <c r="E58" s="6"/>
      <c r="F58" s="6"/>
      <c r="G58" s="6"/>
      <c r="H58" s="8"/>
    </row>
    <row r="59" spans="1:8" ht="13" customHeight="1" x14ac:dyDescent="0.35">
      <c r="A59" s="3" t="s">
        <v>399</v>
      </c>
      <c r="B59" s="171">
        <v>2</v>
      </c>
      <c r="C59" s="4">
        <v>75.037312176928907</v>
      </c>
      <c r="D59" s="177">
        <v>1.9245396703581401</v>
      </c>
      <c r="E59" s="6"/>
      <c r="F59" s="6"/>
      <c r="G59" s="6"/>
      <c r="H59" s="8"/>
    </row>
    <row r="60" spans="1:8" ht="13" customHeight="1" x14ac:dyDescent="0.35">
      <c r="A60" s="3" t="s">
        <v>400</v>
      </c>
      <c r="B60" s="171">
        <v>2</v>
      </c>
      <c r="C60" s="4">
        <v>42.744315882504999</v>
      </c>
      <c r="D60" s="177">
        <v>3.4015053301897198</v>
      </c>
      <c r="E60" s="6"/>
      <c r="F60" s="6"/>
      <c r="G60" s="6"/>
      <c r="H60" s="8"/>
    </row>
    <row r="61" spans="1:8" ht="13" customHeight="1" x14ac:dyDescent="0.35">
      <c r="A61" s="3" t="s">
        <v>401</v>
      </c>
      <c r="B61" s="171">
        <v>2</v>
      </c>
      <c r="C61" s="4">
        <v>62.089722067271403</v>
      </c>
      <c r="D61" s="177">
        <v>1.48075262123027</v>
      </c>
      <c r="E61" s="6"/>
      <c r="F61" s="6"/>
      <c r="G61" s="6"/>
      <c r="H61" s="8"/>
    </row>
    <row r="62" spans="1:8" ht="13" customHeight="1" x14ac:dyDescent="0.35">
      <c r="A62" s="3" t="s">
        <v>402</v>
      </c>
      <c r="B62" s="171">
        <v>2</v>
      </c>
      <c r="C62" s="4">
        <v>64.451986531716798</v>
      </c>
      <c r="D62" s="177">
        <v>1.67733794100335</v>
      </c>
      <c r="E62" s="6"/>
      <c r="F62" s="6"/>
      <c r="G62" s="6"/>
      <c r="H62" s="8"/>
    </row>
    <row r="63" spans="1:8" ht="13" customHeight="1" x14ac:dyDescent="0.35">
      <c r="A63" s="192" t="s">
        <v>403</v>
      </c>
      <c r="B63" s="172">
        <v>2</v>
      </c>
      <c r="C63" s="42">
        <v>36.275118490948202</v>
      </c>
      <c r="D63" s="178">
        <v>0.35889823651626501</v>
      </c>
      <c r="E63" s="6"/>
      <c r="F63" s="6"/>
      <c r="G63" s="6"/>
      <c r="H63" s="8"/>
    </row>
    <row r="64" spans="1:8" ht="13" customHeight="1" x14ac:dyDescent="0.35">
      <c r="A64" s="193" t="s">
        <v>404</v>
      </c>
      <c r="B64" s="173">
        <v>2</v>
      </c>
      <c r="C64" s="47">
        <v>31.555847330195402</v>
      </c>
      <c r="D64" s="179">
        <v>0.518157383628434</v>
      </c>
      <c r="E64" s="6"/>
      <c r="F64" s="6"/>
      <c r="G64" s="6"/>
      <c r="H64" s="8"/>
    </row>
    <row r="65" spans="1:8" ht="13" customHeight="1" x14ac:dyDescent="0.35">
      <c r="A65" s="194" t="s">
        <v>405</v>
      </c>
      <c r="B65" s="174">
        <v>2</v>
      </c>
      <c r="C65" s="26">
        <v>41.328796843678397</v>
      </c>
      <c r="D65" s="180">
        <v>0.26549535885178899</v>
      </c>
      <c r="E65" s="6"/>
      <c r="F65" s="6"/>
      <c r="G65" s="6"/>
      <c r="H65" s="8"/>
    </row>
    <row r="66" spans="1:8" ht="13" customHeight="1" x14ac:dyDescent="0.35">
      <c r="A66" s="3" t="s">
        <v>406</v>
      </c>
      <c r="B66" s="171">
        <v>2</v>
      </c>
      <c r="C66" s="4">
        <v>61.295579693786998</v>
      </c>
      <c r="D66" s="177">
        <v>3.4617984729246301</v>
      </c>
      <c r="E66" s="6"/>
      <c r="F66" s="6"/>
      <c r="G66" s="6"/>
      <c r="H66" s="8"/>
    </row>
    <row r="67" spans="1:8" ht="13" customHeight="1" x14ac:dyDescent="0.35">
      <c r="A67" s="3" t="s">
        <v>407</v>
      </c>
      <c r="B67" s="171">
        <v>2</v>
      </c>
      <c r="C67" s="4">
        <v>37.176196905722499</v>
      </c>
      <c r="D67" s="177">
        <v>2.72983155519709</v>
      </c>
      <c r="E67" s="6"/>
      <c r="F67" s="6"/>
      <c r="G67" s="6"/>
      <c r="H67" s="8"/>
    </row>
    <row r="68" spans="1:8" ht="13" customHeight="1" x14ac:dyDescent="0.35">
      <c r="A68" s="3" t="s">
        <v>408</v>
      </c>
      <c r="B68" s="171">
        <v>2</v>
      </c>
      <c r="C68" s="4">
        <v>68.843539864255504</v>
      </c>
      <c r="D68" s="177">
        <v>2.8468668978853802</v>
      </c>
      <c r="E68" s="6"/>
      <c r="F68" s="6"/>
      <c r="G68" s="6"/>
      <c r="H68" s="8"/>
    </row>
    <row r="69" spans="1:8" ht="13" customHeight="1" x14ac:dyDescent="0.35">
      <c r="A69" s="103" t="s">
        <v>409</v>
      </c>
      <c r="B69" s="182">
        <v>2</v>
      </c>
      <c r="C69" s="109">
        <v>39.671573569668404</v>
      </c>
      <c r="D69" s="183">
        <v>3.62214584748099</v>
      </c>
      <c r="E69" s="9"/>
      <c r="F69" s="9"/>
      <c r="G69" s="9"/>
      <c r="H69" s="10"/>
    </row>
    <row r="70" spans="1:8" ht="13" customHeight="1" x14ac:dyDescent="0.35">
      <c r="A70" s="3"/>
      <c r="B70" s="175"/>
      <c r="C70" s="4" t="s">
        <v>2726</v>
      </c>
      <c r="D70" s="177" t="s">
        <v>2727</v>
      </c>
      <c r="E70" s="4" t="s">
        <v>2728</v>
      </c>
      <c r="F70" s="177" t="s">
        <v>2729</v>
      </c>
      <c r="G70" s="6" t="s">
        <v>2730</v>
      </c>
      <c r="H70" s="8" t="s">
        <v>2731</v>
      </c>
    </row>
    <row r="71" spans="1:8" ht="13" customHeight="1" x14ac:dyDescent="0.35">
      <c r="A71" s="3" t="s">
        <v>353</v>
      </c>
      <c r="B71" s="175">
        <v>1</v>
      </c>
      <c r="C71" s="4">
        <v>47.015128954735403</v>
      </c>
      <c r="D71" s="177">
        <v>2.1421263109214599</v>
      </c>
      <c r="E71" s="4">
        <v>-18.7424463844897</v>
      </c>
      <c r="F71" s="177">
        <v>2.9220389517321501</v>
      </c>
      <c r="G71" s="6"/>
      <c r="H71" s="8"/>
    </row>
    <row r="72" spans="1:8" ht="13" customHeight="1" x14ac:dyDescent="0.35">
      <c r="A72" s="3" t="s">
        <v>357</v>
      </c>
      <c r="B72" s="175">
        <v>1</v>
      </c>
      <c r="C72" s="4">
        <v>23.679510565217701</v>
      </c>
      <c r="D72" s="177">
        <v>1.4086718855634901</v>
      </c>
      <c r="E72" s="4">
        <v>-9.5335592315945394</v>
      </c>
      <c r="F72" s="177">
        <v>1.9400834435184899</v>
      </c>
      <c r="G72" s="6"/>
      <c r="H72" s="8"/>
    </row>
    <row r="73" spans="1:8" ht="13" customHeight="1" x14ac:dyDescent="0.35">
      <c r="A73" s="190" t="s">
        <v>359</v>
      </c>
      <c r="B73" s="175">
        <v>1</v>
      </c>
      <c r="C73" s="4">
        <v>21.063608233459099</v>
      </c>
      <c r="D73" s="177">
        <v>1.76477482811296</v>
      </c>
      <c r="E73" s="4">
        <v>-1.98840678953054</v>
      </c>
      <c r="F73" s="177">
        <v>2.3260236242376902</v>
      </c>
      <c r="G73" s="6"/>
      <c r="H73" s="8"/>
    </row>
    <row r="74" spans="1:8" ht="13" customHeight="1" x14ac:dyDescent="0.35">
      <c r="A74" s="3" t="s">
        <v>360</v>
      </c>
      <c r="B74" s="175">
        <v>1</v>
      </c>
      <c r="C74" s="4">
        <v>55.195353285921499</v>
      </c>
      <c r="D74" s="177">
        <v>2.11134974762779</v>
      </c>
      <c r="E74" s="4">
        <v>-0.93412256990036002</v>
      </c>
      <c r="F74" s="177">
        <v>3.01707148416547</v>
      </c>
      <c r="G74" s="6"/>
      <c r="H74" s="8"/>
    </row>
    <row r="75" spans="1:8" ht="13" customHeight="1" x14ac:dyDescent="0.35">
      <c r="A75" s="3" t="s">
        <v>371</v>
      </c>
      <c r="B75" s="175">
        <v>1</v>
      </c>
      <c r="C75" s="4">
        <v>13.7941638166681</v>
      </c>
      <c r="D75" s="177">
        <v>1.5463723898496999</v>
      </c>
      <c r="E75" s="4">
        <v>0.292363099763993</v>
      </c>
      <c r="F75" s="177">
        <v>1.9699276607837399</v>
      </c>
      <c r="G75" s="6"/>
      <c r="H75" s="8"/>
    </row>
    <row r="76" spans="1:8" ht="13" customHeight="1" x14ac:dyDescent="0.35">
      <c r="A76" s="3" t="s">
        <v>376</v>
      </c>
      <c r="B76" s="175">
        <v>1</v>
      </c>
      <c r="C76" s="4">
        <v>15.9835190309498</v>
      </c>
      <c r="D76" s="177">
        <v>1.3479232319755401</v>
      </c>
      <c r="E76" s="4">
        <v>-1.38903051343176</v>
      </c>
      <c r="F76" s="177">
        <v>1.74471911840301</v>
      </c>
      <c r="G76" s="6"/>
      <c r="H76" s="8"/>
    </row>
    <row r="77" spans="1:8" ht="13" customHeight="1" x14ac:dyDescent="0.35">
      <c r="A77" s="3" t="s">
        <v>378</v>
      </c>
      <c r="B77" s="175">
        <v>1</v>
      </c>
      <c r="C77" s="4">
        <v>48.954171326038399</v>
      </c>
      <c r="D77" s="177">
        <v>1.71631772510623</v>
      </c>
      <c r="E77" s="4">
        <v>6.2975031700486603</v>
      </c>
      <c r="F77" s="177">
        <v>2.4516987957904299</v>
      </c>
      <c r="G77" s="6"/>
      <c r="H77" s="8"/>
    </row>
    <row r="78" spans="1:8" ht="13" customHeight="1" x14ac:dyDescent="0.35">
      <c r="A78" s="3" t="s">
        <v>384</v>
      </c>
      <c r="B78" s="175">
        <v>1</v>
      </c>
      <c r="C78" s="4">
        <v>27.709410921004501</v>
      </c>
      <c r="D78" s="177">
        <v>1.6694112255059801</v>
      </c>
      <c r="E78" s="4">
        <v>1.23024570755332</v>
      </c>
      <c r="F78" s="177">
        <v>2.3873501485323998</v>
      </c>
      <c r="G78" s="6"/>
      <c r="H78" s="8"/>
    </row>
    <row r="79" spans="1:8" ht="13" customHeight="1" x14ac:dyDescent="0.35">
      <c r="A79" s="3" t="s">
        <v>389</v>
      </c>
      <c r="B79" s="175">
        <v>1</v>
      </c>
      <c r="C79" s="4">
        <v>44.258484098051397</v>
      </c>
      <c r="D79" s="177">
        <v>1.4593474037115399</v>
      </c>
      <c r="E79" s="4">
        <v>1.65701607919387</v>
      </c>
      <c r="F79" s="177">
        <v>2.4455989463750201</v>
      </c>
      <c r="G79" s="6"/>
      <c r="H79" s="8"/>
    </row>
    <row r="80" spans="1:8" ht="13" customHeight="1" x14ac:dyDescent="0.35">
      <c r="A80" s="3" t="s">
        <v>394</v>
      </c>
      <c r="B80" s="175">
        <v>1</v>
      </c>
      <c r="C80" s="4">
        <v>34.129046207391198</v>
      </c>
      <c r="D80" s="177">
        <v>1.60867790456245</v>
      </c>
      <c r="E80" s="4">
        <v>-0.45574832217136702</v>
      </c>
      <c r="F80" s="177">
        <v>2.4603469130545901</v>
      </c>
      <c r="G80" s="6"/>
      <c r="H80" s="8"/>
    </row>
    <row r="81" spans="1:8" ht="13" customHeight="1" x14ac:dyDescent="0.35">
      <c r="A81" s="3" t="s">
        <v>396</v>
      </c>
      <c r="B81" s="175">
        <v>1</v>
      </c>
      <c r="C81" s="4">
        <v>28.496613089925699</v>
      </c>
      <c r="D81" s="177">
        <v>1.4987722473753</v>
      </c>
      <c r="E81" s="4">
        <v>-6.8477613610289003</v>
      </c>
      <c r="F81" s="177">
        <v>2.0409037567323498</v>
      </c>
      <c r="G81" s="6"/>
      <c r="H81" s="8"/>
    </row>
    <row r="82" spans="1:8" ht="13" customHeight="1" x14ac:dyDescent="0.35">
      <c r="A82" s="3" t="s">
        <v>398</v>
      </c>
      <c r="B82" s="175">
        <v>1</v>
      </c>
      <c r="C82" s="4">
        <v>29.378084921398099</v>
      </c>
      <c r="D82" s="177">
        <v>1.45706899913238</v>
      </c>
      <c r="E82" s="4">
        <v>5.5961701974184201</v>
      </c>
      <c r="F82" s="177">
        <v>1.9094960486121999</v>
      </c>
      <c r="G82" s="6"/>
      <c r="H82" s="8"/>
    </row>
    <row r="83" spans="1:8" ht="13" customHeight="1" x14ac:dyDescent="0.35">
      <c r="A83" s="3" t="s">
        <v>399</v>
      </c>
      <c r="B83" s="175">
        <v>1</v>
      </c>
      <c r="C83" s="4">
        <v>73.746077113535904</v>
      </c>
      <c r="D83" s="177">
        <v>1.9546370961749799</v>
      </c>
      <c r="E83" s="4">
        <v>-1.2912350633930201</v>
      </c>
      <c r="F83" s="177">
        <v>2.7430747566418199</v>
      </c>
      <c r="G83" s="6"/>
      <c r="H83" s="8"/>
    </row>
    <row r="84" spans="1:8" ht="13" customHeight="1" x14ac:dyDescent="0.35">
      <c r="A84" s="191" t="s">
        <v>410</v>
      </c>
      <c r="B84" s="176">
        <v>1</v>
      </c>
      <c r="C84" s="35">
        <v>36.861630277569802</v>
      </c>
      <c r="D84" s="181">
        <v>0.48504881119999699</v>
      </c>
      <c r="E84" s="35">
        <v>-4.0287629383670103</v>
      </c>
      <c r="F84" s="181">
        <v>0.65727772174565702</v>
      </c>
      <c r="G84" s="6"/>
      <c r="H84" s="8"/>
    </row>
    <row r="85" spans="1:8" ht="13" customHeight="1" x14ac:dyDescent="0.35">
      <c r="A85" s="3" t="s">
        <v>198</v>
      </c>
      <c r="B85" s="175">
        <v>1</v>
      </c>
      <c r="C85" s="4">
        <v>25.437447416112299</v>
      </c>
      <c r="D85" s="177">
        <v>1.98344635549994</v>
      </c>
      <c r="E85" s="4">
        <v>-14.0127714280395</v>
      </c>
      <c r="F85" s="177">
        <v>2.6987599860677101</v>
      </c>
      <c r="G85" s="6"/>
      <c r="H85" s="8"/>
    </row>
    <row r="86" spans="1:8" ht="13" customHeight="1" x14ac:dyDescent="0.35">
      <c r="A86" s="3" t="s">
        <v>407</v>
      </c>
      <c r="B86" s="175">
        <v>1</v>
      </c>
      <c r="C86" s="4">
        <v>25.527858893318399</v>
      </c>
      <c r="D86" s="177">
        <v>2.4739745709426599</v>
      </c>
      <c r="E86" s="4">
        <v>-11.6483380124041</v>
      </c>
      <c r="F86" s="177">
        <v>3.6840915430293899</v>
      </c>
      <c r="G86" s="6"/>
      <c r="H86" s="8"/>
    </row>
    <row r="87" spans="1:8" ht="13" customHeight="1" x14ac:dyDescent="0.35">
      <c r="A87" s="103" t="s">
        <v>408</v>
      </c>
      <c r="B87" s="184">
        <v>1</v>
      </c>
      <c r="C87" s="109">
        <v>56.153454272388998</v>
      </c>
      <c r="D87" s="183">
        <v>2.9689467976100801</v>
      </c>
      <c r="E87" s="109">
        <v>-12.690085591866501</v>
      </c>
      <c r="F87" s="183">
        <v>4.1133072121244103</v>
      </c>
      <c r="G87" s="9"/>
      <c r="H87" s="10"/>
    </row>
    <row r="88" spans="1:8" ht="13" customHeight="1" x14ac:dyDescent="0.35">
      <c r="A88" s="3"/>
      <c r="B88" s="111"/>
      <c r="C88" s="4" t="s">
        <v>2726</v>
      </c>
      <c r="D88" s="177" t="s">
        <v>2727</v>
      </c>
      <c r="E88" s="6" t="s">
        <v>2728</v>
      </c>
      <c r="F88" s="6" t="s">
        <v>2729</v>
      </c>
      <c r="G88" s="4" t="s">
        <v>2730</v>
      </c>
      <c r="H88" s="196" t="s">
        <v>2731</v>
      </c>
    </row>
    <row r="89" spans="1:8" ht="13" customHeight="1" x14ac:dyDescent="0.35">
      <c r="A89" s="3" t="s">
        <v>365</v>
      </c>
      <c r="B89" s="111">
        <v>3</v>
      </c>
      <c r="C89" s="4">
        <v>35.989238313000001</v>
      </c>
      <c r="D89" s="177">
        <v>1.4756223084062601</v>
      </c>
      <c r="E89" s="6"/>
      <c r="F89" s="6"/>
      <c r="G89" s="4">
        <v>3.48759588835197</v>
      </c>
      <c r="H89" s="196">
        <v>2.4955018525121</v>
      </c>
    </row>
    <row r="90" spans="1:8" ht="13" customHeight="1" x14ac:dyDescent="0.35">
      <c r="A90" s="3" t="s">
        <v>368</v>
      </c>
      <c r="B90" s="111">
        <v>3</v>
      </c>
      <c r="C90" s="4">
        <v>45.956926337469497</v>
      </c>
      <c r="D90" s="177">
        <v>1.8748369651303001</v>
      </c>
      <c r="E90" s="6"/>
      <c r="F90" s="6"/>
      <c r="G90" s="4">
        <v>9.8453879807370708</v>
      </c>
      <c r="H90" s="196">
        <v>2.9426916923768598</v>
      </c>
    </row>
    <row r="91" spans="1:8" ht="13" customHeight="1" x14ac:dyDescent="0.35">
      <c r="A91" s="3" t="s">
        <v>68</v>
      </c>
      <c r="B91" s="111">
        <v>3</v>
      </c>
      <c r="C91" s="4">
        <v>49.445972874371698</v>
      </c>
      <c r="D91" s="177">
        <v>1.69087521193879</v>
      </c>
      <c r="E91" s="6"/>
      <c r="F91" s="6"/>
      <c r="G91" s="4">
        <v>9.9957540302198495</v>
      </c>
      <c r="H91" s="196">
        <v>2.4916470455510402</v>
      </c>
    </row>
    <row r="92" spans="1:8" ht="13" customHeight="1" x14ac:dyDescent="0.35">
      <c r="A92" s="3" t="s">
        <v>387</v>
      </c>
      <c r="B92" s="111">
        <v>3</v>
      </c>
      <c r="C92" s="4">
        <v>33.880371874706903</v>
      </c>
      <c r="D92" s="177">
        <v>1.3143293088860999</v>
      </c>
      <c r="E92" s="6"/>
      <c r="F92" s="6"/>
      <c r="G92" s="4">
        <v>3.4295945952382501</v>
      </c>
      <c r="H92" s="196">
        <v>2.1364665634695799</v>
      </c>
    </row>
    <row r="93" spans="1:8" ht="13" customHeight="1" x14ac:dyDescent="0.35">
      <c r="A93" s="3" t="s">
        <v>389</v>
      </c>
      <c r="B93" s="111">
        <v>3</v>
      </c>
      <c r="C93" s="4">
        <v>51.438179496694701</v>
      </c>
      <c r="D93" s="177">
        <v>1.5974795446718699</v>
      </c>
      <c r="E93" s="6"/>
      <c r="F93" s="6"/>
      <c r="G93" s="4">
        <v>8.8367114778372393</v>
      </c>
      <c r="H93" s="196">
        <v>2.5304545554971001</v>
      </c>
    </row>
    <row r="94" spans="1:8" ht="13" customHeight="1" x14ac:dyDescent="0.35">
      <c r="A94" s="3" t="s">
        <v>394</v>
      </c>
      <c r="B94" s="111">
        <v>3</v>
      </c>
      <c r="C94" s="4">
        <v>47.331621367702503</v>
      </c>
      <c r="D94" s="177">
        <v>1.9984213421144501</v>
      </c>
      <c r="E94" s="6"/>
      <c r="F94" s="6"/>
      <c r="G94" s="4">
        <v>12.746826838139899</v>
      </c>
      <c r="H94" s="196">
        <v>2.7311444840155001</v>
      </c>
    </row>
    <row r="95" spans="1:8" ht="13" customHeight="1" x14ac:dyDescent="0.35">
      <c r="A95" s="3" t="s">
        <v>398</v>
      </c>
      <c r="B95" s="111">
        <v>3</v>
      </c>
      <c r="C95" s="4">
        <v>24.0364422329205</v>
      </c>
      <c r="D95" s="177">
        <v>1.30293031450573</v>
      </c>
      <c r="E95" s="6"/>
      <c r="F95" s="6"/>
      <c r="G95" s="4">
        <v>0.25452750894082898</v>
      </c>
      <c r="H95" s="196">
        <v>1.79464550702666</v>
      </c>
    </row>
    <row r="96" spans="1:8" ht="13" customHeight="1" x14ac:dyDescent="0.35">
      <c r="A96" s="3" t="s">
        <v>399</v>
      </c>
      <c r="B96" s="111">
        <v>3</v>
      </c>
      <c r="C96" s="4">
        <v>77.570390086459298</v>
      </c>
      <c r="D96" s="177">
        <v>1.7541456484523901</v>
      </c>
      <c r="E96" s="6"/>
      <c r="F96" s="6"/>
      <c r="G96" s="4">
        <v>2.5330779095304101</v>
      </c>
      <c r="H96" s="196">
        <v>2.60401226931954</v>
      </c>
    </row>
    <row r="97" spans="1:8" ht="13" customHeight="1" x14ac:dyDescent="0.35">
      <c r="A97" s="195" t="s">
        <v>411</v>
      </c>
      <c r="B97" s="187">
        <v>3</v>
      </c>
      <c r="C97" s="188">
        <v>45.706142822915602</v>
      </c>
      <c r="D97" s="189">
        <v>0.58093779887213004</v>
      </c>
      <c r="E97" s="9"/>
      <c r="F97" s="9"/>
      <c r="G97" s="188">
        <v>6.3911845286244402</v>
      </c>
      <c r="H97" s="200">
        <v>0.87966383061730502</v>
      </c>
    </row>
    <row r="99" spans="1:8" x14ac:dyDescent="0.35">
      <c r="A99" s="201" t="s">
        <v>725</v>
      </c>
    </row>
    <row r="100" spans="1:8" x14ac:dyDescent="0.35">
      <c r="A100" s="201" t="s">
        <v>726</v>
      </c>
    </row>
    <row r="101" spans="1:8" x14ac:dyDescent="0.35">
      <c r="A101" s="201" t="s">
        <v>412</v>
      </c>
    </row>
    <row r="102" spans="1:8" x14ac:dyDescent="0.35">
      <c r="A102" s="201" t="s">
        <v>413</v>
      </c>
    </row>
    <row r="103" spans="1:8" x14ac:dyDescent="0.35">
      <c r="A103" s="201" t="s">
        <v>414</v>
      </c>
    </row>
    <row r="104" spans="1:8" x14ac:dyDescent="0.35">
      <c r="A104" s="201" t="s">
        <v>415</v>
      </c>
    </row>
    <row r="105" spans="1:8" x14ac:dyDescent="0.35">
      <c r="A105" s="170" t="str">
        <f>HYPERLINK("https://oecdcode.org/disclaimers/cyprus.html", "Information on data for Cyprus: https://oecdcode.org/disclaimers/cyprus.html")</f>
        <v>Information on data for Cyprus: https://oecdcode.org/disclaimers/cyprus.html</v>
      </c>
    </row>
    <row r="106" spans="1:8" x14ac:dyDescent="0.35">
      <c r="A106" s="201" t="s">
        <v>416</v>
      </c>
    </row>
  </sheetData>
  <mergeCells count="4">
    <mergeCell ref="B8:B10"/>
    <mergeCell ref="C8:D9"/>
    <mergeCell ref="E8:F9"/>
    <mergeCell ref="G8:H9"/>
  </mergeCells>
  <conditionalFormatting sqref="E1:E200">
    <cfRule type="expression" dxfId="53" priority="2">
      <formula>ABS(E1/F1)&gt;1.95996398454005</formula>
    </cfRule>
  </conditionalFormatting>
  <conditionalFormatting sqref="G1:G200">
    <cfRule type="expression" dxfId="52" priority="1">
      <formula>ABS(G1/H1)&gt;1.95996398454005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X106"/>
  <sheetViews>
    <sheetView showGridLines="0" zoomScale="80" workbookViewId="0"/>
  </sheetViews>
  <sheetFormatPr defaultColWidth="10.90625" defaultRowHeight="14.5" x14ac:dyDescent="0.35"/>
  <cols>
    <col min="1" max="1" width="30.7265625" customWidth="1"/>
    <col min="2" max="2" width="8.7265625" customWidth="1"/>
  </cols>
  <sheetData>
    <row r="1" spans="1:50" x14ac:dyDescent="0.35">
      <c r="A1" s="12" t="s">
        <v>329</v>
      </c>
    </row>
    <row r="2" spans="1:50" x14ac:dyDescent="0.35">
      <c r="A2" s="23" t="s">
        <v>330</v>
      </c>
    </row>
    <row r="3" spans="1:50" x14ac:dyDescent="0.35">
      <c r="A3" s="41" t="s">
        <v>343</v>
      </c>
    </row>
    <row r="4" spans="1:50" x14ac:dyDescent="0.35">
      <c r="A4" s="168" t="str">
        <f>HYPERLINK("#'TOC'!A1", "Back to TOC")</f>
        <v>Back to TOC</v>
      </c>
    </row>
    <row r="7" spans="1:50" ht="16" customHeight="1" x14ac:dyDescent="0.35">
      <c r="B7" s="334" t="s">
        <v>344</v>
      </c>
      <c r="C7" s="337" t="s">
        <v>734</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43"/>
    </row>
    <row r="8" spans="1:50" ht="32" customHeight="1" x14ac:dyDescent="0.35">
      <c r="B8" s="335"/>
      <c r="C8" s="338" t="s">
        <v>727</v>
      </c>
      <c r="D8" s="338"/>
      <c r="E8" s="338" t="s">
        <v>728</v>
      </c>
      <c r="F8" s="338"/>
      <c r="G8" s="338" t="s">
        <v>729</v>
      </c>
      <c r="H8" s="338"/>
      <c r="I8" s="338" t="s">
        <v>735</v>
      </c>
      <c r="J8" s="338"/>
      <c r="K8" s="338" t="s">
        <v>730</v>
      </c>
      <c r="L8" s="338"/>
      <c r="M8" s="338" t="s">
        <v>731</v>
      </c>
      <c r="N8" s="338"/>
      <c r="O8" s="338" t="s">
        <v>732</v>
      </c>
      <c r="P8" s="338"/>
      <c r="Q8" s="338" t="s">
        <v>733</v>
      </c>
      <c r="R8" s="338"/>
      <c r="S8" s="365" t="s">
        <v>348</v>
      </c>
      <c r="T8" s="365"/>
      <c r="U8" s="365"/>
      <c r="V8" s="365"/>
      <c r="W8" s="365"/>
      <c r="X8" s="365"/>
      <c r="Y8" s="365"/>
      <c r="Z8" s="365"/>
      <c r="AA8" s="365"/>
      <c r="AB8" s="365"/>
      <c r="AC8" s="365"/>
      <c r="AD8" s="365"/>
      <c r="AE8" s="365"/>
      <c r="AF8" s="365"/>
      <c r="AG8" s="365"/>
      <c r="AH8" s="365"/>
      <c r="AI8" s="365" t="s">
        <v>351</v>
      </c>
      <c r="AJ8" s="365"/>
      <c r="AK8" s="365"/>
      <c r="AL8" s="365"/>
      <c r="AM8" s="365"/>
      <c r="AN8" s="365"/>
      <c r="AO8" s="365"/>
      <c r="AP8" s="365"/>
      <c r="AQ8" s="365"/>
      <c r="AR8" s="365"/>
      <c r="AS8" s="365"/>
      <c r="AT8" s="365"/>
      <c r="AU8" s="365"/>
      <c r="AV8" s="365"/>
      <c r="AW8" s="365"/>
      <c r="AX8" s="366"/>
    </row>
    <row r="9" spans="1:50" ht="80" customHeight="1" x14ac:dyDescent="0.35">
      <c r="B9" s="335"/>
      <c r="C9" s="344"/>
      <c r="D9" s="344"/>
      <c r="E9" s="344"/>
      <c r="F9" s="344"/>
      <c r="G9" s="344"/>
      <c r="H9" s="344"/>
      <c r="I9" s="344"/>
      <c r="J9" s="344"/>
      <c r="K9" s="344"/>
      <c r="L9" s="344"/>
      <c r="M9" s="344"/>
      <c r="N9" s="344"/>
      <c r="O9" s="344"/>
      <c r="P9" s="344"/>
      <c r="Q9" s="344"/>
      <c r="R9" s="344"/>
      <c r="S9" s="340" t="s">
        <v>727</v>
      </c>
      <c r="T9" s="340"/>
      <c r="U9" s="340" t="s">
        <v>728</v>
      </c>
      <c r="V9" s="340"/>
      <c r="W9" s="340" t="s">
        <v>729</v>
      </c>
      <c r="X9" s="340"/>
      <c r="Y9" s="340" t="s">
        <v>735</v>
      </c>
      <c r="Z9" s="340"/>
      <c r="AA9" s="340" t="s">
        <v>730</v>
      </c>
      <c r="AB9" s="340"/>
      <c r="AC9" s="340" t="s">
        <v>731</v>
      </c>
      <c r="AD9" s="340"/>
      <c r="AE9" s="340" t="s">
        <v>732</v>
      </c>
      <c r="AF9" s="340"/>
      <c r="AG9" s="340" t="s">
        <v>733</v>
      </c>
      <c r="AH9" s="340"/>
      <c r="AI9" s="340" t="s">
        <v>727</v>
      </c>
      <c r="AJ9" s="340"/>
      <c r="AK9" s="340" t="s">
        <v>728</v>
      </c>
      <c r="AL9" s="340"/>
      <c r="AM9" s="340" t="s">
        <v>729</v>
      </c>
      <c r="AN9" s="340"/>
      <c r="AO9" s="340" t="s">
        <v>735</v>
      </c>
      <c r="AP9" s="340"/>
      <c r="AQ9" s="340" t="s">
        <v>730</v>
      </c>
      <c r="AR9" s="340"/>
      <c r="AS9" s="340" t="s">
        <v>731</v>
      </c>
      <c r="AT9" s="340"/>
      <c r="AU9" s="340" t="s">
        <v>732</v>
      </c>
      <c r="AV9" s="340"/>
      <c r="AW9" s="340" t="s">
        <v>733</v>
      </c>
      <c r="AX9" s="342"/>
    </row>
    <row r="10" spans="1:50"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347</v>
      </c>
      <c r="N10" s="34" t="s">
        <v>346</v>
      </c>
      <c r="O10" s="34" t="s">
        <v>347</v>
      </c>
      <c r="P10" s="34" t="s">
        <v>346</v>
      </c>
      <c r="Q10" s="34" t="s">
        <v>347</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34" t="s">
        <v>346</v>
      </c>
      <c r="AG10" s="34" t="s">
        <v>350</v>
      </c>
      <c r="AH10" s="34" t="s">
        <v>346</v>
      </c>
      <c r="AI10" s="34" t="s">
        <v>350</v>
      </c>
      <c r="AJ10" s="34" t="s">
        <v>346</v>
      </c>
      <c r="AK10" s="34" t="s">
        <v>350</v>
      </c>
      <c r="AL10" s="34" t="s">
        <v>346</v>
      </c>
      <c r="AM10" s="34" t="s">
        <v>350</v>
      </c>
      <c r="AN10" s="34" t="s">
        <v>346</v>
      </c>
      <c r="AO10" s="34" t="s">
        <v>350</v>
      </c>
      <c r="AP10" s="34" t="s">
        <v>346</v>
      </c>
      <c r="AQ10" s="34" t="s">
        <v>350</v>
      </c>
      <c r="AR10" s="34" t="s">
        <v>346</v>
      </c>
      <c r="AS10" s="34" t="s">
        <v>350</v>
      </c>
      <c r="AT10" s="34" t="s">
        <v>346</v>
      </c>
      <c r="AU10" s="34" t="s">
        <v>350</v>
      </c>
      <c r="AV10" s="34" t="s">
        <v>346</v>
      </c>
      <c r="AW10" s="34" t="s">
        <v>350</v>
      </c>
      <c r="AX10" s="45" t="s">
        <v>346</v>
      </c>
    </row>
    <row r="11" spans="1:50" ht="13" customHeight="1" x14ac:dyDescent="0.35">
      <c r="A11" s="53"/>
      <c r="B11" s="185"/>
      <c r="C11" s="54" t="s">
        <v>2732</v>
      </c>
      <c r="D11" s="186" t="s">
        <v>2733</v>
      </c>
      <c r="E11" s="54" t="s">
        <v>2734</v>
      </c>
      <c r="F11" s="186" t="s">
        <v>2735</v>
      </c>
      <c r="G11" s="54" t="s">
        <v>2736</v>
      </c>
      <c r="H11" s="186" t="s">
        <v>2737</v>
      </c>
      <c r="I11" s="54" t="s">
        <v>2738</v>
      </c>
      <c r="J11" s="186" t="s">
        <v>2739</v>
      </c>
      <c r="K11" s="54" t="s">
        <v>2740</v>
      </c>
      <c r="L11" s="186" t="s">
        <v>2741</v>
      </c>
      <c r="M11" s="54" t="s">
        <v>2742</v>
      </c>
      <c r="N11" s="186" t="s">
        <v>2743</v>
      </c>
      <c r="O11" s="54" t="s">
        <v>2744</v>
      </c>
      <c r="P11" s="186" t="s">
        <v>2745</v>
      </c>
      <c r="Q11" s="54" t="s">
        <v>2746</v>
      </c>
      <c r="R11" s="186" t="s">
        <v>2747</v>
      </c>
      <c r="S11" s="56" t="s">
        <v>2748</v>
      </c>
      <c r="T11" s="56" t="s">
        <v>2749</v>
      </c>
      <c r="U11" s="56" t="s">
        <v>2750</v>
      </c>
      <c r="V11" s="56" t="s">
        <v>2751</v>
      </c>
      <c r="W11" s="56" t="s">
        <v>2752</v>
      </c>
      <c r="X11" s="56" t="s">
        <v>2753</v>
      </c>
      <c r="Y11" s="56" t="s">
        <v>2754</v>
      </c>
      <c r="Z11" s="56" t="s">
        <v>2755</v>
      </c>
      <c r="AA11" s="56" t="s">
        <v>2756</v>
      </c>
      <c r="AB11" s="56" t="s">
        <v>2757</v>
      </c>
      <c r="AC11" s="56" t="s">
        <v>2758</v>
      </c>
      <c r="AD11" s="56" t="s">
        <v>2759</v>
      </c>
      <c r="AE11" s="56" t="s">
        <v>2760</v>
      </c>
      <c r="AF11" s="56" t="s">
        <v>2761</v>
      </c>
      <c r="AG11" s="56" t="s">
        <v>2762</v>
      </c>
      <c r="AH11" s="56" t="s">
        <v>2763</v>
      </c>
      <c r="AI11" s="56" t="s">
        <v>2764</v>
      </c>
      <c r="AJ11" s="56" t="s">
        <v>2765</v>
      </c>
      <c r="AK11" s="56" t="s">
        <v>2766</v>
      </c>
      <c r="AL11" s="56" t="s">
        <v>2767</v>
      </c>
      <c r="AM11" s="56" t="s">
        <v>2768</v>
      </c>
      <c r="AN11" s="56" t="s">
        <v>2769</v>
      </c>
      <c r="AO11" s="56" t="s">
        <v>2770</v>
      </c>
      <c r="AP11" s="56" t="s">
        <v>2771</v>
      </c>
      <c r="AQ11" s="56" t="s">
        <v>2772</v>
      </c>
      <c r="AR11" s="56" t="s">
        <v>2773</v>
      </c>
      <c r="AS11" s="56" t="s">
        <v>2774</v>
      </c>
      <c r="AT11" s="56" t="s">
        <v>2775</v>
      </c>
      <c r="AU11" s="56" t="s">
        <v>2776</v>
      </c>
      <c r="AV11" s="56" t="s">
        <v>2777</v>
      </c>
      <c r="AW11" s="56" t="s">
        <v>2778</v>
      </c>
      <c r="AX11" s="2" t="s">
        <v>2779</v>
      </c>
    </row>
    <row r="12" spans="1:50" ht="13" customHeight="1" x14ac:dyDescent="0.35">
      <c r="A12" s="3" t="s">
        <v>352</v>
      </c>
      <c r="B12" s="171">
        <v>2</v>
      </c>
      <c r="C12" s="4">
        <v>80.7767859242079</v>
      </c>
      <c r="D12" s="177">
        <v>1.6503423437553799</v>
      </c>
      <c r="E12" s="4">
        <v>82.294035119743199</v>
      </c>
      <c r="F12" s="177">
        <v>1.46865341138537</v>
      </c>
      <c r="G12" s="4">
        <v>71.276953264940005</v>
      </c>
      <c r="H12" s="177">
        <v>1.9290295606959</v>
      </c>
      <c r="I12" s="4">
        <v>87.893870630395696</v>
      </c>
      <c r="J12" s="177">
        <v>1.4512852177643401</v>
      </c>
      <c r="K12" s="4">
        <v>64.403925049707496</v>
      </c>
      <c r="L12" s="177">
        <v>2.1658456684148901</v>
      </c>
      <c r="M12" s="4">
        <v>42.053433270509203</v>
      </c>
      <c r="N12" s="177">
        <v>2.3567551129141102</v>
      </c>
      <c r="O12" s="4">
        <v>61.794220247155302</v>
      </c>
      <c r="P12" s="177">
        <v>2.1195026983126302</v>
      </c>
      <c r="Q12" s="4">
        <v>67.4597702338625</v>
      </c>
      <c r="R12" s="177">
        <v>2.0874237742364001</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8"/>
    </row>
    <row r="13" spans="1:50" ht="13" customHeight="1" x14ac:dyDescent="0.35">
      <c r="A13" s="3" t="s">
        <v>353</v>
      </c>
      <c r="B13" s="171">
        <v>2</v>
      </c>
      <c r="C13" s="4">
        <v>70.562605172071898</v>
      </c>
      <c r="D13" s="177">
        <v>2.1093317989726099</v>
      </c>
      <c r="E13" s="4">
        <v>71.162560542921199</v>
      </c>
      <c r="F13" s="177">
        <v>1.8327342435591201</v>
      </c>
      <c r="G13" s="4">
        <v>45.589689762182701</v>
      </c>
      <c r="H13" s="177">
        <v>2.6657197748460502</v>
      </c>
      <c r="I13" s="4">
        <v>25.7146495814732</v>
      </c>
      <c r="J13" s="177">
        <v>1.7512277370608</v>
      </c>
      <c r="K13" s="4">
        <v>28.715343129261999</v>
      </c>
      <c r="L13" s="177">
        <v>2.16150986138988</v>
      </c>
      <c r="M13" s="4">
        <v>15.2944316627561</v>
      </c>
      <c r="N13" s="177">
        <v>1.51632090873811</v>
      </c>
      <c r="O13" s="4">
        <v>42.055846063799102</v>
      </c>
      <c r="P13" s="177">
        <v>1.9383377900534799</v>
      </c>
      <c r="Q13" s="4">
        <v>9.0141791332689092</v>
      </c>
      <c r="R13" s="177">
        <v>1.34583193215339</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8"/>
    </row>
    <row r="14" spans="1:50" ht="13" customHeight="1" x14ac:dyDescent="0.35">
      <c r="A14" s="3" t="s">
        <v>354</v>
      </c>
      <c r="B14" s="171">
        <v>2</v>
      </c>
      <c r="C14" s="4">
        <v>66.925599987703393</v>
      </c>
      <c r="D14" s="177">
        <v>2.0254591512340099</v>
      </c>
      <c r="E14" s="4">
        <v>65.133688760902501</v>
      </c>
      <c r="F14" s="177">
        <v>2.2130760330041199</v>
      </c>
      <c r="G14" s="4">
        <v>31.729604742653301</v>
      </c>
      <c r="H14" s="177">
        <v>2.1493474771776002</v>
      </c>
      <c r="I14" s="4">
        <v>42.177992182392799</v>
      </c>
      <c r="J14" s="177">
        <v>2.3052785158044702</v>
      </c>
      <c r="K14" s="4">
        <v>25.851570022853501</v>
      </c>
      <c r="L14" s="177">
        <v>1.9276897688171</v>
      </c>
      <c r="M14" s="4">
        <v>8.1699781560198694</v>
      </c>
      <c r="N14" s="177">
        <v>1.25938719974794</v>
      </c>
      <c r="O14" s="4">
        <v>21.4189645118546</v>
      </c>
      <c r="P14" s="177">
        <v>1.9160451462731101</v>
      </c>
      <c r="Q14" s="4">
        <v>7.5891902381785599</v>
      </c>
      <c r="R14" s="177">
        <v>1.38865253480287</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8"/>
    </row>
    <row r="15" spans="1:50" ht="13" customHeight="1" x14ac:dyDescent="0.35">
      <c r="A15" s="3" t="s">
        <v>355</v>
      </c>
      <c r="B15" s="171">
        <v>2</v>
      </c>
      <c r="C15" s="4">
        <v>91.025549815888098</v>
      </c>
      <c r="D15" s="177">
        <v>1.1494314485024699</v>
      </c>
      <c r="E15" s="4">
        <v>82.062905740816205</v>
      </c>
      <c r="F15" s="177">
        <v>1.6168731980026601</v>
      </c>
      <c r="G15" s="4">
        <v>73.413810309441203</v>
      </c>
      <c r="H15" s="177">
        <v>1.69948967065247</v>
      </c>
      <c r="I15" s="4">
        <v>76.589927845520094</v>
      </c>
      <c r="J15" s="177">
        <v>1.4550063399476201</v>
      </c>
      <c r="K15" s="4">
        <v>67.030968912688195</v>
      </c>
      <c r="L15" s="177">
        <v>1.9816874103613999</v>
      </c>
      <c r="M15" s="4">
        <v>81.356621964697993</v>
      </c>
      <c r="N15" s="177">
        <v>1.8409765658136099</v>
      </c>
      <c r="O15" s="4">
        <v>57.740898380074498</v>
      </c>
      <c r="P15" s="177">
        <v>2.0730933186935401</v>
      </c>
      <c r="Q15" s="4">
        <v>68.790970884603595</v>
      </c>
      <c r="R15" s="177">
        <v>1.7773326354298</v>
      </c>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8"/>
    </row>
    <row r="16" spans="1:50" ht="13" customHeight="1" x14ac:dyDescent="0.35">
      <c r="A16" s="3" t="s">
        <v>356</v>
      </c>
      <c r="B16" s="171">
        <v>2</v>
      </c>
      <c r="C16" s="4">
        <v>45.236747467111599</v>
      </c>
      <c r="D16" s="177">
        <v>2.1747538939904301</v>
      </c>
      <c r="E16" s="4">
        <v>80.8278567749865</v>
      </c>
      <c r="F16" s="177">
        <v>2.05477102491579</v>
      </c>
      <c r="G16" s="4">
        <v>56.688692890274098</v>
      </c>
      <c r="H16" s="177">
        <v>2.2014326741530001</v>
      </c>
      <c r="I16" s="4">
        <v>64.058907929883304</v>
      </c>
      <c r="J16" s="177">
        <v>2.1933389781341801</v>
      </c>
      <c r="K16" s="4">
        <v>52.890740659366898</v>
      </c>
      <c r="L16" s="177">
        <v>2.0885362568479802</v>
      </c>
      <c r="M16" s="4">
        <v>44.069631123486197</v>
      </c>
      <c r="N16" s="177">
        <v>2.4546037420172899</v>
      </c>
      <c r="O16" s="4">
        <v>56.167319835285902</v>
      </c>
      <c r="P16" s="177">
        <v>2.2136192180189602</v>
      </c>
      <c r="Q16" s="4">
        <v>47.009189574688797</v>
      </c>
      <c r="R16" s="177">
        <v>2.3108093797597502</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8"/>
    </row>
    <row r="17" spans="1:50" ht="13" customHeight="1" x14ac:dyDescent="0.35">
      <c r="A17" s="3" t="s">
        <v>357</v>
      </c>
      <c r="B17" s="171">
        <v>2</v>
      </c>
      <c r="C17" s="4">
        <v>57.913538375539403</v>
      </c>
      <c r="D17" s="177">
        <v>2.4978962542526499</v>
      </c>
      <c r="E17" s="4">
        <v>57.613355446456097</v>
      </c>
      <c r="F17" s="177">
        <v>2.5904154425425201</v>
      </c>
      <c r="G17" s="4">
        <v>32.079013647511701</v>
      </c>
      <c r="H17" s="177">
        <v>2.7477892529640799</v>
      </c>
      <c r="I17" s="4">
        <v>32.962871154557803</v>
      </c>
      <c r="J17" s="177">
        <v>2.30248686720059</v>
      </c>
      <c r="K17" s="4">
        <v>24.7157712114895</v>
      </c>
      <c r="L17" s="177">
        <v>2.1820497372129202</v>
      </c>
      <c r="M17" s="4">
        <v>16.7627402752174</v>
      </c>
      <c r="N17" s="177">
        <v>1.9554295760218301</v>
      </c>
      <c r="O17" s="4">
        <v>39.894594271191401</v>
      </c>
      <c r="P17" s="177">
        <v>2.5229274554862702</v>
      </c>
      <c r="Q17" s="4">
        <v>13.6624565388432</v>
      </c>
      <c r="R17" s="177">
        <v>1.5691610263401401</v>
      </c>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8"/>
    </row>
    <row r="18" spans="1:50" ht="13" customHeight="1" x14ac:dyDescent="0.35">
      <c r="A18" s="190" t="s">
        <v>358</v>
      </c>
      <c r="B18" s="171">
        <v>2</v>
      </c>
      <c r="C18" s="4">
        <v>49.867641381928898</v>
      </c>
      <c r="D18" s="177">
        <v>3.0134341383147998</v>
      </c>
      <c r="E18" s="4">
        <v>55.625758267514598</v>
      </c>
      <c r="F18" s="177">
        <v>3.19393105943543</v>
      </c>
      <c r="G18" s="4">
        <v>35.278771164061602</v>
      </c>
      <c r="H18" s="177">
        <v>3.5768564949105599</v>
      </c>
      <c r="I18" s="4">
        <v>37.637942463706302</v>
      </c>
      <c r="J18" s="177">
        <v>2.9464471752483101</v>
      </c>
      <c r="K18" s="4">
        <v>23.800372327981801</v>
      </c>
      <c r="L18" s="177">
        <v>2.7421941779629102</v>
      </c>
      <c r="M18" s="4">
        <v>18.8369437457713</v>
      </c>
      <c r="N18" s="177">
        <v>2.5277883969485901</v>
      </c>
      <c r="O18" s="4">
        <v>43.477014722100897</v>
      </c>
      <c r="P18" s="177">
        <v>3.1714665624815801</v>
      </c>
      <c r="Q18" s="4">
        <v>12.927298669162701</v>
      </c>
      <c r="R18" s="177">
        <v>1.9002968763647601</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8"/>
    </row>
    <row r="19" spans="1:50" ht="13" customHeight="1" x14ac:dyDescent="0.35">
      <c r="A19" s="190" t="s">
        <v>359</v>
      </c>
      <c r="B19" s="171">
        <v>2</v>
      </c>
      <c r="C19" s="4">
        <v>80.562338874002293</v>
      </c>
      <c r="D19" s="177">
        <v>2.9578741426008999</v>
      </c>
      <c r="E19" s="4">
        <v>63.145039944585299</v>
      </c>
      <c r="F19" s="177">
        <v>3.6242259867495101</v>
      </c>
      <c r="G19" s="4">
        <v>23.086176894851398</v>
      </c>
      <c r="H19" s="177">
        <v>3.0230225813971199</v>
      </c>
      <c r="I19" s="4">
        <v>19.887133013863298</v>
      </c>
      <c r="J19" s="177">
        <v>2.6326886680004198</v>
      </c>
      <c r="K19" s="4">
        <v>27.2783954890843</v>
      </c>
      <c r="L19" s="177">
        <v>3.1216128884341301</v>
      </c>
      <c r="M19" s="4">
        <v>10.979855360841199</v>
      </c>
      <c r="N19" s="177">
        <v>2.20770074583805</v>
      </c>
      <c r="O19" s="4">
        <v>29.896089781106902</v>
      </c>
      <c r="P19" s="177">
        <v>3.7274961822650701</v>
      </c>
      <c r="Q19" s="4">
        <v>15.7100779997402</v>
      </c>
      <c r="R19" s="177">
        <v>2.5617634148520398</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8"/>
    </row>
    <row r="20" spans="1:50" ht="13" customHeight="1" x14ac:dyDescent="0.35">
      <c r="A20" s="3" t="s">
        <v>360</v>
      </c>
      <c r="B20" s="171">
        <v>2</v>
      </c>
      <c r="C20" s="4">
        <v>62.5589543369476</v>
      </c>
      <c r="D20" s="177">
        <v>2.3256562414601398</v>
      </c>
      <c r="E20" s="4">
        <v>77.354057559020205</v>
      </c>
      <c r="F20" s="177">
        <v>2.1875458259663598</v>
      </c>
      <c r="G20" s="4">
        <v>64.161175105060906</v>
      </c>
      <c r="H20" s="177">
        <v>2.4638880153502201</v>
      </c>
      <c r="I20" s="4">
        <v>48.728789643194801</v>
      </c>
      <c r="J20" s="177">
        <v>2.9861022616940098</v>
      </c>
      <c r="K20" s="4">
        <v>53.709382134889402</v>
      </c>
      <c r="L20" s="177">
        <v>2.9311010593605702</v>
      </c>
      <c r="M20" s="4">
        <v>35.627381996779199</v>
      </c>
      <c r="N20" s="177">
        <v>2.4930634393776301</v>
      </c>
      <c r="O20" s="4">
        <v>39.358690128197097</v>
      </c>
      <c r="P20" s="177">
        <v>2.7166868368469599</v>
      </c>
      <c r="Q20" s="4">
        <v>41.9852212251308</v>
      </c>
      <c r="R20" s="177">
        <v>2.46493960852828</v>
      </c>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8"/>
    </row>
    <row r="21" spans="1:50" ht="13" customHeight="1" x14ac:dyDescent="0.35">
      <c r="A21" s="3" t="s">
        <v>361</v>
      </c>
      <c r="B21" s="171">
        <v>2</v>
      </c>
      <c r="C21" s="4">
        <v>69.860798994441694</v>
      </c>
      <c r="D21" s="177">
        <v>3.4931610920337999</v>
      </c>
      <c r="E21" s="4">
        <v>67.366169511201605</v>
      </c>
      <c r="F21" s="177">
        <v>3.2342071497614899</v>
      </c>
      <c r="G21" s="4">
        <v>46.870128137502903</v>
      </c>
      <c r="H21" s="177">
        <v>3.6347747628587799</v>
      </c>
      <c r="I21" s="4">
        <v>62.029953217415397</v>
      </c>
      <c r="J21" s="177">
        <v>3.6254236428351398</v>
      </c>
      <c r="K21" s="4">
        <v>27.1790691609921</v>
      </c>
      <c r="L21" s="177">
        <v>3.8417151116136501</v>
      </c>
      <c r="M21" s="4">
        <v>41.122693620145199</v>
      </c>
      <c r="N21" s="177">
        <v>3.6968100359466698</v>
      </c>
      <c r="O21" s="4">
        <v>46.732627291329102</v>
      </c>
      <c r="P21" s="177">
        <v>4.0307411447197996</v>
      </c>
      <c r="Q21" s="4">
        <v>46.0365766985691</v>
      </c>
      <c r="R21" s="177">
        <v>3.4904209390224099</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8"/>
    </row>
    <row r="22" spans="1:50" ht="13" customHeight="1" x14ac:dyDescent="0.35">
      <c r="A22" s="3" t="s">
        <v>362</v>
      </c>
      <c r="B22" s="171">
        <v>2</v>
      </c>
      <c r="C22" s="4">
        <v>81.246023470449202</v>
      </c>
      <c r="D22" s="177">
        <v>3.1441318492030401</v>
      </c>
      <c r="E22" s="4">
        <v>68.000135211254801</v>
      </c>
      <c r="F22" s="177">
        <v>2.6142270535818799</v>
      </c>
      <c r="G22" s="4">
        <v>41.5898339728206</v>
      </c>
      <c r="H22" s="177">
        <v>3.7645350938770599</v>
      </c>
      <c r="I22" s="4">
        <v>42.433834328540797</v>
      </c>
      <c r="J22" s="177">
        <v>3.63532835684325</v>
      </c>
      <c r="K22" s="4">
        <v>40.630772327664502</v>
      </c>
      <c r="L22" s="177">
        <v>3.1425315215906999</v>
      </c>
      <c r="M22" s="4">
        <v>17.691571845916101</v>
      </c>
      <c r="N22" s="177">
        <v>2.5408356515888402</v>
      </c>
      <c r="O22" s="4">
        <v>45.712169355205098</v>
      </c>
      <c r="P22" s="177">
        <v>3.86723836342696</v>
      </c>
      <c r="Q22" s="4">
        <v>24.360808990856299</v>
      </c>
      <c r="R22" s="177">
        <v>3.2580076279768599</v>
      </c>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8"/>
    </row>
    <row r="23" spans="1:50" ht="13" customHeight="1" x14ac:dyDescent="0.35">
      <c r="A23" s="3" t="s">
        <v>363</v>
      </c>
      <c r="B23" s="171">
        <v>2</v>
      </c>
      <c r="C23" s="4">
        <v>79.324356086649502</v>
      </c>
      <c r="D23" s="177">
        <v>2.35713044427865</v>
      </c>
      <c r="E23" s="4">
        <v>80.183797367709005</v>
      </c>
      <c r="F23" s="177">
        <v>2.96421642554599</v>
      </c>
      <c r="G23" s="4">
        <v>58.592629127134501</v>
      </c>
      <c r="H23" s="177">
        <v>3.1441915914365</v>
      </c>
      <c r="I23" s="4">
        <v>63.665571872828103</v>
      </c>
      <c r="J23" s="177">
        <v>2.61559258776605</v>
      </c>
      <c r="K23" s="4">
        <v>59.904927898287703</v>
      </c>
      <c r="L23" s="177">
        <v>3.39360489138681</v>
      </c>
      <c r="M23" s="4">
        <v>39.236323531094101</v>
      </c>
      <c r="N23" s="177">
        <v>3.6883784187523898</v>
      </c>
      <c r="O23" s="4">
        <v>59.414559474641003</v>
      </c>
      <c r="P23" s="177">
        <v>3.25953877428721</v>
      </c>
      <c r="Q23" s="4">
        <v>37.4067482085294</v>
      </c>
      <c r="R23" s="177">
        <v>2.78154606218656</v>
      </c>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8"/>
    </row>
    <row r="24" spans="1:50" ht="13" customHeight="1" x14ac:dyDescent="0.35">
      <c r="A24" s="3" t="s">
        <v>364</v>
      </c>
      <c r="B24" s="171">
        <v>2</v>
      </c>
      <c r="C24" s="4">
        <v>76.509712454962198</v>
      </c>
      <c r="D24" s="177">
        <v>2.4784105186393801</v>
      </c>
      <c r="E24" s="4">
        <v>71.174484980381393</v>
      </c>
      <c r="F24" s="177">
        <v>1.81803564679091</v>
      </c>
      <c r="G24" s="4">
        <v>54.208185309864199</v>
      </c>
      <c r="H24" s="177">
        <v>2.7301537886027401</v>
      </c>
      <c r="I24" s="4">
        <v>54.964370257423703</v>
      </c>
      <c r="J24" s="177">
        <v>2.5316815744501699</v>
      </c>
      <c r="K24" s="4">
        <v>55.799605361666998</v>
      </c>
      <c r="L24" s="177">
        <v>2.75884999798624</v>
      </c>
      <c r="M24" s="4">
        <v>35.571149930920299</v>
      </c>
      <c r="N24" s="177">
        <v>2.5530100340641502</v>
      </c>
      <c r="O24" s="4">
        <v>41.521643096579197</v>
      </c>
      <c r="P24" s="177">
        <v>2.7801370240054801</v>
      </c>
      <c r="Q24" s="4">
        <v>31.764318019132201</v>
      </c>
      <c r="R24" s="177">
        <v>2.31829969125857</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8"/>
    </row>
    <row r="25" spans="1:50" ht="13" customHeight="1" x14ac:dyDescent="0.35">
      <c r="A25" s="3" t="s">
        <v>365</v>
      </c>
      <c r="B25" s="171">
        <v>2</v>
      </c>
      <c r="C25" s="4">
        <v>67.816945368875395</v>
      </c>
      <c r="D25" s="177">
        <v>3.0462015170432899</v>
      </c>
      <c r="E25" s="4">
        <v>75.255968731931404</v>
      </c>
      <c r="F25" s="177">
        <v>2.9485027951331801</v>
      </c>
      <c r="G25" s="4">
        <v>37.2562221938379</v>
      </c>
      <c r="H25" s="177">
        <v>3.08400248111613</v>
      </c>
      <c r="I25" s="4">
        <v>54.428053832217202</v>
      </c>
      <c r="J25" s="177">
        <v>3.1086127634140102</v>
      </c>
      <c r="K25" s="4">
        <v>50.421571828654002</v>
      </c>
      <c r="L25" s="177">
        <v>3.0518805322684699</v>
      </c>
      <c r="M25" s="4">
        <v>28.6571591549495</v>
      </c>
      <c r="N25" s="177">
        <v>2.5194472742162901</v>
      </c>
      <c r="O25" s="4">
        <v>32.795218523315398</v>
      </c>
      <c r="P25" s="177">
        <v>2.6966801251703401</v>
      </c>
      <c r="Q25" s="4">
        <v>36.718651110715697</v>
      </c>
      <c r="R25" s="177">
        <v>3.3282944860803001</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8"/>
    </row>
    <row r="26" spans="1:50" ht="13" customHeight="1" x14ac:dyDescent="0.35">
      <c r="A26" s="3" t="s">
        <v>366</v>
      </c>
      <c r="B26" s="171">
        <v>2</v>
      </c>
      <c r="C26" s="4">
        <v>69.105931933504195</v>
      </c>
      <c r="D26" s="177">
        <v>3.54792553126692</v>
      </c>
      <c r="E26" s="4">
        <v>74.478966522566296</v>
      </c>
      <c r="F26" s="177">
        <v>3.4963427781854302</v>
      </c>
      <c r="G26" s="4">
        <v>41.479829657864798</v>
      </c>
      <c r="H26" s="177">
        <v>4.0354024363033298</v>
      </c>
      <c r="I26" s="4">
        <v>48.550698905078001</v>
      </c>
      <c r="J26" s="177">
        <v>4.1702988380798196</v>
      </c>
      <c r="K26" s="4">
        <v>40.058723095379399</v>
      </c>
      <c r="L26" s="177">
        <v>4.2930267978033401</v>
      </c>
      <c r="M26" s="4">
        <v>26.6118022164856</v>
      </c>
      <c r="N26" s="177">
        <v>3.19167710589995</v>
      </c>
      <c r="O26" s="4">
        <v>45.331763290727601</v>
      </c>
      <c r="P26" s="177">
        <v>3.8282765865025401</v>
      </c>
      <c r="Q26" s="4">
        <v>27.211692334475199</v>
      </c>
      <c r="R26" s="177">
        <v>3.31655596234669</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8"/>
    </row>
    <row r="27" spans="1:50" ht="13" customHeight="1" x14ac:dyDescent="0.35">
      <c r="A27" s="3" t="s">
        <v>367</v>
      </c>
      <c r="B27" s="171">
        <v>2</v>
      </c>
      <c r="C27" s="4">
        <v>56.680082327734098</v>
      </c>
      <c r="D27" s="177">
        <v>1.947919579468</v>
      </c>
      <c r="E27" s="4">
        <v>66.557891135257293</v>
      </c>
      <c r="F27" s="177">
        <v>1.77591522958531</v>
      </c>
      <c r="G27" s="4">
        <v>29.136944392936201</v>
      </c>
      <c r="H27" s="177">
        <v>1.59588066018025</v>
      </c>
      <c r="I27" s="4">
        <v>62.000929896948698</v>
      </c>
      <c r="J27" s="177">
        <v>1.6601309963036399</v>
      </c>
      <c r="K27" s="4">
        <v>26.339780794696502</v>
      </c>
      <c r="L27" s="177">
        <v>1.6873589096366</v>
      </c>
      <c r="M27" s="4">
        <v>9.4632029597249208</v>
      </c>
      <c r="N27" s="177">
        <v>1.0418150482613899</v>
      </c>
      <c r="O27" s="4">
        <v>29.929455029938101</v>
      </c>
      <c r="P27" s="177">
        <v>1.4196815444573001</v>
      </c>
      <c r="Q27" s="4">
        <v>11.512256104558301</v>
      </c>
      <c r="R27" s="177">
        <v>1.20770990135542</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8"/>
    </row>
    <row r="28" spans="1:50" ht="13" customHeight="1" x14ac:dyDescent="0.35">
      <c r="A28" s="3" t="s">
        <v>368</v>
      </c>
      <c r="B28" s="171">
        <v>2</v>
      </c>
      <c r="C28" s="4">
        <v>46.862572715751497</v>
      </c>
      <c r="D28" s="177">
        <v>3.91949514259613</v>
      </c>
      <c r="E28" s="4">
        <v>53.840611414999202</v>
      </c>
      <c r="F28" s="177">
        <v>3.76420578973929</v>
      </c>
      <c r="G28" s="4">
        <v>24.249977231953501</v>
      </c>
      <c r="H28" s="177">
        <v>3.0774323387692899</v>
      </c>
      <c r="I28" s="4">
        <v>36.472546093750097</v>
      </c>
      <c r="J28" s="177">
        <v>3.8685894212530498</v>
      </c>
      <c r="K28" s="4">
        <v>23.192989095138699</v>
      </c>
      <c r="L28" s="177">
        <v>2.7316036113882101</v>
      </c>
      <c r="M28" s="4">
        <v>17.988695290400699</v>
      </c>
      <c r="N28" s="177">
        <v>2.3652510270204901</v>
      </c>
      <c r="O28" s="4">
        <v>19.316142458099499</v>
      </c>
      <c r="P28" s="177">
        <v>2.7617705672936799</v>
      </c>
      <c r="Q28" s="4">
        <v>13.151844712774601</v>
      </c>
      <c r="R28" s="177">
        <v>2.3269604244389002</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8"/>
    </row>
    <row r="29" spans="1:50" ht="13" customHeight="1" x14ac:dyDescent="0.35">
      <c r="A29" s="3" t="s">
        <v>369</v>
      </c>
      <c r="B29" s="171">
        <v>2</v>
      </c>
      <c r="C29" s="4">
        <v>70.567597250459102</v>
      </c>
      <c r="D29" s="177">
        <v>2.50985367296561</v>
      </c>
      <c r="E29" s="4">
        <v>68.006631139604593</v>
      </c>
      <c r="F29" s="177">
        <v>2.8909158945620499</v>
      </c>
      <c r="G29" s="4">
        <v>36.436004794101599</v>
      </c>
      <c r="H29" s="177">
        <v>2.7668232480889299</v>
      </c>
      <c r="I29" s="4">
        <v>48.019650116380902</v>
      </c>
      <c r="J29" s="177">
        <v>2.4302086894857702</v>
      </c>
      <c r="K29" s="4">
        <v>28.569405416100899</v>
      </c>
      <c r="L29" s="177">
        <v>2.4563732955488402</v>
      </c>
      <c r="M29" s="4">
        <v>19.010507972346701</v>
      </c>
      <c r="N29" s="177">
        <v>2.26724323893681</v>
      </c>
      <c r="O29" s="4">
        <v>30.0831206888043</v>
      </c>
      <c r="P29" s="177">
        <v>2.94771834008358</v>
      </c>
      <c r="Q29" s="4">
        <v>21.027290327637399</v>
      </c>
      <c r="R29" s="177">
        <v>2.4936417826002399</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8"/>
    </row>
    <row r="30" spans="1:50" ht="13" customHeight="1" x14ac:dyDescent="0.35">
      <c r="A30" s="3" t="s">
        <v>370</v>
      </c>
      <c r="B30" s="171">
        <v>2</v>
      </c>
      <c r="C30" s="4">
        <v>47.834813792488703</v>
      </c>
      <c r="D30" s="177">
        <v>3.08097226162135</v>
      </c>
      <c r="E30" s="4">
        <v>40.010688738305603</v>
      </c>
      <c r="F30" s="177">
        <v>2.79643044120039</v>
      </c>
      <c r="G30" s="4">
        <v>24.028765209814399</v>
      </c>
      <c r="H30" s="177">
        <v>2.4971834133389201</v>
      </c>
      <c r="I30" s="4">
        <v>35.869090564793503</v>
      </c>
      <c r="J30" s="177">
        <v>3.2983586474511299</v>
      </c>
      <c r="K30" s="4">
        <v>30.1511799047823</v>
      </c>
      <c r="L30" s="177">
        <v>2.6180814821331899</v>
      </c>
      <c r="M30" s="4">
        <v>22.744732860703099</v>
      </c>
      <c r="N30" s="177">
        <v>2.3800856816765501</v>
      </c>
      <c r="O30" s="4">
        <v>12.890090989885501</v>
      </c>
      <c r="P30" s="177">
        <v>1.9450420298842901</v>
      </c>
      <c r="Q30" s="4">
        <v>14.385859493417501</v>
      </c>
      <c r="R30" s="177">
        <v>1.8917183557284001</v>
      </c>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8"/>
    </row>
    <row r="31" spans="1:50" ht="13" customHeight="1" x14ac:dyDescent="0.35">
      <c r="A31" s="3" t="s">
        <v>371</v>
      </c>
      <c r="B31" s="171">
        <v>2</v>
      </c>
      <c r="C31" s="4">
        <v>62.589394983360499</v>
      </c>
      <c r="D31" s="177">
        <v>4.71233911657436</v>
      </c>
      <c r="E31" s="4">
        <v>50.390077435736799</v>
      </c>
      <c r="F31" s="177">
        <v>4.8613626131254</v>
      </c>
      <c r="G31" s="4">
        <v>26.883876254400199</v>
      </c>
      <c r="H31" s="177">
        <v>4.6228069701815802</v>
      </c>
      <c r="I31" s="4">
        <v>29.144339717682001</v>
      </c>
      <c r="J31" s="177">
        <v>4.1257526284374499</v>
      </c>
      <c r="K31" s="4">
        <v>31.840785884386801</v>
      </c>
      <c r="L31" s="177">
        <v>4.8865058925850899</v>
      </c>
      <c r="M31" s="4">
        <v>23.855312879035001</v>
      </c>
      <c r="N31" s="177">
        <v>3.5239370533718302</v>
      </c>
      <c r="O31" s="4">
        <v>23.2853885999486</v>
      </c>
      <c r="P31" s="177">
        <v>3.95115106718952</v>
      </c>
      <c r="Q31" s="4">
        <v>21.9465857415952</v>
      </c>
      <c r="R31" s="177">
        <v>3.8457251522845599</v>
      </c>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8"/>
    </row>
    <row r="32" spans="1:50" ht="13" customHeight="1" x14ac:dyDescent="0.35">
      <c r="A32" s="3" t="s">
        <v>372</v>
      </c>
      <c r="B32" s="171">
        <v>2</v>
      </c>
      <c r="C32" s="4">
        <v>71.655770279657105</v>
      </c>
      <c r="D32" s="177">
        <v>3.0809355147896298</v>
      </c>
      <c r="E32" s="4">
        <v>57.162406099513497</v>
      </c>
      <c r="F32" s="177">
        <v>3.1771380405623999</v>
      </c>
      <c r="G32" s="4">
        <v>27.412780363580101</v>
      </c>
      <c r="H32" s="177">
        <v>2.5443129326217901</v>
      </c>
      <c r="I32" s="4">
        <v>54.8833985946127</v>
      </c>
      <c r="J32" s="177">
        <v>3.6487018832922802</v>
      </c>
      <c r="K32" s="4">
        <v>35.842316679464503</v>
      </c>
      <c r="L32" s="177">
        <v>3.1902848905354602</v>
      </c>
      <c r="M32" s="4">
        <v>31.221806670141799</v>
      </c>
      <c r="N32" s="177">
        <v>2.7900423149782601</v>
      </c>
      <c r="O32" s="4">
        <v>35.908066945001302</v>
      </c>
      <c r="P32" s="177">
        <v>2.7283801332259801</v>
      </c>
      <c r="Q32" s="4">
        <v>33.878225458171002</v>
      </c>
      <c r="R32" s="177">
        <v>2.7920021500857901</v>
      </c>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8"/>
    </row>
    <row r="33" spans="1:50" ht="13" customHeight="1" x14ac:dyDescent="0.35">
      <c r="A33" s="3" t="s">
        <v>373</v>
      </c>
      <c r="B33" s="171">
        <v>2</v>
      </c>
      <c r="C33" s="4">
        <v>56.8029210902382</v>
      </c>
      <c r="D33" s="177">
        <v>5.2361330289955497</v>
      </c>
      <c r="E33" s="4">
        <v>57.978898259968098</v>
      </c>
      <c r="F33" s="177">
        <v>4.8741724193742302</v>
      </c>
      <c r="G33" s="4">
        <v>31.849705217404001</v>
      </c>
      <c r="H33" s="177">
        <v>4.6353295751337997</v>
      </c>
      <c r="I33" s="4">
        <v>48.043984686003498</v>
      </c>
      <c r="J33" s="177">
        <v>5.2962485231857599</v>
      </c>
      <c r="K33" s="4">
        <v>41.5950546552316</v>
      </c>
      <c r="L33" s="177">
        <v>5.4642751584882898</v>
      </c>
      <c r="M33" s="4">
        <v>15.233412081690799</v>
      </c>
      <c r="N33" s="177">
        <v>3.7149110029832002</v>
      </c>
      <c r="O33" s="4">
        <v>16.738410947598801</v>
      </c>
      <c r="P33" s="177">
        <v>3.4627574616181298</v>
      </c>
      <c r="Q33" s="4">
        <v>11.770626768983799</v>
      </c>
      <c r="R33" s="177">
        <v>3.5775716787242602</v>
      </c>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8"/>
    </row>
    <row r="34" spans="1:50" ht="13" customHeight="1" x14ac:dyDescent="0.35">
      <c r="A34" s="3" t="s">
        <v>374</v>
      </c>
      <c r="B34" s="171">
        <v>2</v>
      </c>
      <c r="C34" s="4">
        <v>75.1410822502895</v>
      </c>
      <c r="D34" s="177">
        <v>2.37667317607657</v>
      </c>
      <c r="E34" s="4">
        <v>80.214391602825202</v>
      </c>
      <c r="F34" s="177">
        <v>3.0963700699482501</v>
      </c>
      <c r="G34" s="4">
        <v>41.550480214112298</v>
      </c>
      <c r="H34" s="177">
        <v>2.9423296258895402</v>
      </c>
      <c r="I34" s="4">
        <v>42.4070678310663</v>
      </c>
      <c r="J34" s="177">
        <v>3.6509800080688</v>
      </c>
      <c r="K34" s="4">
        <v>32.101148563437903</v>
      </c>
      <c r="L34" s="177">
        <v>2.7328903066173198</v>
      </c>
      <c r="M34" s="4">
        <v>26.3998572157914</v>
      </c>
      <c r="N34" s="177">
        <v>2.86489522050306</v>
      </c>
      <c r="O34" s="4">
        <v>29.9701668919882</v>
      </c>
      <c r="P34" s="177">
        <v>2.44151168406519</v>
      </c>
      <c r="Q34" s="4">
        <v>22.785314902383501</v>
      </c>
      <c r="R34" s="177">
        <v>2.49473771160031</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8"/>
    </row>
    <row r="35" spans="1:50" ht="13" customHeight="1" x14ac:dyDescent="0.35">
      <c r="A35" s="3" t="s">
        <v>375</v>
      </c>
      <c r="B35" s="171">
        <v>2</v>
      </c>
      <c r="C35" s="4">
        <v>70.175856742258205</v>
      </c>
      <c r="D35" s="177">
        <v>2.73363881329806</v>
      </c>
      <c r="E35" s="4">
        <v>68.408660479009896</v>
      </c>
      <c r="F35" s="177">
        <v>2.9013694242405998</v>
      </c>
      <c r="G35" s="4">
        <v>42.009458174985397</v>
      </c>
      <c r="H35" s="177">
        <v>3.4046442027141399</v>
      </c>
      <c r="I35" s="4">
        <v>57.421032585856302</v>
      </c>
      <c r="J35" s="177">
        <v>2.9881829366891899</v>
      </c>
      <c r="K35" s="4">
        <v>60.566210561196897</v>
      </c>
      <c r="L35" s="177">
        <v>2.72152259559825</v>
      </c>
      <c r="M35" s="4">
        <v>27.364389028143801</v>
      </c>
      <c r="N35" s="177">
        <v>2.5378080864784298</v>
      </c>
      <c r="O35" s="4">
        <v>32.332847657328898</v>
      </c>
      <c r="P35" s="177">
        <v>2.69159226718013</v>
      </c>
      <c r="Q35" s="4">
        <v>31.163518363480598</v>
      </c>
      <c r="R35" s="177">
        <v>2.5576621076957302</v>
      </c>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8"/>
    </row>
    <row r="36" spans="1:50" ht="13" customHeight="1" x14ac:dyDescent="0.35">
      <c r="A36" s="3" t="s">
        <v>376</v>
      </c>
      <c r="B36" s="171">
        <v>2</v>
      </c>
      <c r="C36" s="4">
        <v>62.591974304620202</v>
      </c>
      <c r="D36" s="177">
        <v>3.2207220002745598</v>
      </c>
      <c r="E36" s="4">
        <v>43.910108386834096</v>
      </c>
      <c r="F36" s="177">
        <v>4.1490439123824299</v>
      </c>
      <c r="G36" s="4">
        <v>40.0839201405024</v>
      </c>
      <c r="H36" s="177">
        <v>4.1043288016057602</v>
      </c>
      <c r="I36" s="4">
        <v>37.186216523731098</v>
      </c>
      <c r="J36" s="177">
        <v>3.2929374134548999</v>
      </c>
      <c r="K36" s="4">
        <v>38.597423947853599</v>
      </c>
      <c r="L36" s="177">
        <v>3.9723169345828899</v>
      </c>
      <c r="M36" s="4">
        <v>40.643078651447397</v>
      </c>
      <c r="N36" s="177">
        <v>3.8486779232047099</v>
      </c>
      <c r="O36" s="4">
        <v>33.143763478545502</v>
      </c>
      <c r="P36" s="177">
        <v>3.4548776521677298</v>
      </c>
      <c r="Q36" s="4">
        <v>33.892974418061598</v>
      </c>
      <c r="R36" s="177">
        <v>3.30146865643751</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8"/>
    </row>
    <row r="37" spans="1:50" ht="13" customHeight="1" x14ac:dyDescent="0.35">
      <c r="A37" s="3" t="s">
        <v>377</v>
      </c>
      <c r="B37" s="171">
        <v>2</v>
      </c>
      <c r="C37" s="4">
        <v>86.621716462102597</v>
      </c>
      <c r="D37" s="177">
        <v>1.12219000276249</v>
      </c>
      <c r="E37" s="4">
        <v>79.309355892226407</v>
      </c>
      <c r="F37" s="177">
        <v>1.5626583185087799</v>
      </c>
      <c r="G37" s="4">
        <v>68.670556528972597</v>
      </c>
      <c r="H37" s="177">
        <v>1.6776961710579099</v>
      </c>
      <c r="I37" s="4">
        <v>75.713357918199193</v>
      </c>
      <c r="J37" s="177">
        <v>1.6419614024672899</v>
      </c>
      <c r="K37" s="4">
        <v>64.968747908721596</v>
      </c>
      <c r="L37" s="177">
        <v>1.87058791133125</v>
      </c>
      <c r="M37" s="4">
        <v>68.021169169143405</v>
      </c>
      <c r="N37" s="177">
        <v>1.97744712704144</v>
      </c>
      <c r="O37" s="4">
        <v>58.666925059552902</v>
      </c>
      <c r="P37" s="177">
        <v>1.51790331990399</v>
      </c>
      <c r="Q37" s="4">
        <v>65.759808298887094</v>
      </c>
      <c r="R37" s="177">
        <v>1.7518507597791499</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8"/>
    </row>
    <row r="38" spans="1:50" ht="13" customHeight="1" x14ac:dyDescent="0.35">
      <c r="A38" s="3" t="s">
        <v>378</v>
      </c>
      <c r="B38" s="171">
        <v>2</v>
      </c>
      <c r="C38" s="4">
        <v>50.373675338562997</v>
      </c>
      <c r="D38" s="177">
        <v>2.6537068455307899</v>
      </c>
      <c r="E38" s="4">
        <v>58.259525029129897</v>
      </c>
      <c r="F38" s="177">
        <v>2.5176247225771302</v>
      </c>
      <c r="G38" s="4">
        <v>29.416573686972999</v>
      </c>
      <c r="H38" s="177">
        <v>2.5819673396309901</v>
      </c>
      <c r="I38" s="4">
        <v>51.237215765948903</v>
      </c>
      <c r="J38" s="177">
        <v>2.8566573237948001</v>
      </c>
      <c r="K38" s="4">
        <v>9.2469711199010405</v>
      </c>
      <c r="L38" s="177">
        <v>1.6411948972868999</v>
      </c>
      <c r="M38" s="4">
        <v>30.7367155531247</v>
      </c>
      <c r="N38" s="177">
        <v>2.2327023248816902</v>
      </c>
      <c r="O38" s="4">
        <v>42.301972359721098</v>
      </c>
      <c r="P38" s="177">
        <v>3.0356973762591899</v>
      </c>
      <c r="Q38" s="4">
        <v>37.167707309784298</v>
      </c>
      <c r="R38" s="177">
        <v>2.4343970880659702</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8"/>
    </row>
    <row r="39" spans="1:50" ht="13" customHeight="1" x14ac:dyDescent="0.35">
      <c r="A39" s="3" t="s">
        <v>379</v>
      </c>
      <c r="B39" s="171">
        <v>2</v>
      </c>
      <c r="C39" s="4">
        <v>85.878845097579301</v>
      </c>
      <c r="D39" s="177">
        <v>1.82935743456039</v>
      </c>
      <c r="E39" s="4">
        <v>83.037558575890401</v>
      </c>
      <c r="F39" s="177">
        <v>2.13427542155108</v>
      </c>
      <c r="G39" s="4">
        <v>71.518484664922198</v>
      </c>
      <c r="H39" s="177">
        <v>2.6774059200318501</v>
      </c>
      <c r="I39" s="4">
        <v>75.287425539744504</v>
      </c>
      <c r="J39" s="177">
        <v>2.4678367627627402</v>
      </c>
      <c r="K39" s="4">
        <v>49.464864060027701</v>
      </c>
      <c r="L39" s="177">
        <v>3.0534912001507402</v>
      </c>
      <c r="M39" s="4">
        <v>47.036493304993897</v>
      </c>
      <c r="N39" s="177">
        <v>3.1989570739752198</v>
      </c>
      <c r="O39" s="4">
        <v>52.759067496733401</v>
      </c>
      <c r="P39" s="177">
        <v>2.8652553558076899</v>
      </c>
      <c r="Q39" s="4">
        <v>51.083063396963297</v>
      </c>
      <c r="R39" s="177">
        <v>2.7674811691032</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8"/>
    </row>
    <row r="40" spans="1:50" ht="13" customHeight="1" x14ac:dyDescent="0.35">
      <c r="A40" s="3" t="s">
        <v>380</v>
      </c>
      <c r="B40" s="171">
        <v>2</v>
      </c>
      <c r="C40" s="4">
        <v>73.631636754323296</v>
      </c>
      <c r="D40" s="177">
        <v>2.8240913864344299</v>
      </c>
      <c r="E40" s="4">
        <v>72.318137968280595</v>
      </c>
      <c r="F40" s="177">
        <v>2.09315729605495</v>
      </c>
      <c r="G40" s="4">
        <v>41.589180850457502</v>
      </c>
      <c r="H40" s="177">
        <v>2.5895146286494399</v>
      </c>
      <c r="I40" s="4">
        <v>58.459052597449499</v>
      </c>
      <c r="J40" s="177">
        <v>2.43276609438499</v>
      </c>
      <c r="K40" s="4">
        <v>26.6392114316915</v>
      </c>
      <c r="L40" s="177">
        <v>2.99914996727854</v>
      </c>
      <c r="M40" s="4">
        <v>30.529691782870099</v>
      </c>
      <c r="N40" s="177">
        <v>2.7638496637836401</v>
      </c>
      <c r="O40" s="4">
        <v>22.160717144746201</v>
      </c>
      <c r="P40" s="177">
        <v>2.31276703865456</v>
      </c>
      <c r="Q40" s="4">
        <v>25.152345127378801</v>
      </c>
      <c r="R40" s="177">
        <v>2.6942419755765998</v>
      </c>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8"/>
    </row>
    <row r="41" spans="1:50" ht="13" customHeight="1" x14ac:dyDescent="0.35">
      <c r="A41" s="3" t="s">
        <v>381</v>
      </c>
      <c r="B41" s="171">
        <v>2</v>
      </c>
      <c r="C41" s="4">
        <v>92.292672887973396</v>
      </c>
      <c r="D41" s="177">
        <v>1.1557277139134501</v>
      </c>
      <c r="E41" s="4">
        <v>55.299115952873699</v>
      </c>
      <c r="F41" s="177">
        <v>2.5990806249792402</v>
      </c>
      <c r="G41" s="4">
        <v>34.004636969468599</v>
      </c>
      <c r="H41" s="177">
        <v>2.3924666534580399</v>
      </c>
      <c r="I41" s="4">
        <v>56.793018980133098</v>
      </c>
      <c r="J41" s="177">
        <v>2.4657769315787998</v>
      </c>
      <c r="K41" s="4">
        <v>42.705767365965102</v>
      </c>
      <c r="L41" s="177">
        <v>2.5883037255778301</v>
      </c>
      <c r="M41" s="4">
        <v>24.5979130570622</v>
      </c>
      <c r="N41" s="177">
        <v>2.2310938263097699</v>
      </c>
      <c r="O41" s="4">
        <v>28.740095860357101</v>
      </c>
      <c r="P41" s="177">
        <v>2.4043942689049098</v>
      </c>
      <c r="Q41" s="4">
        <v>34.0776515090351</v>
      </c>
      <c r="R41" s="177">
        <v>2.35607465173582</v>
      </c>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8"/>
    </row>
    <row r="42" spans="1:50" ht="13" customHeight="1" x14ac:dyDescent="0.35">
      <c r="A42" s="3" t="s">
        <v>382</v>
      </c>
      <c r="B42" s="171">
        <v>2</v>
      </c>
      <c r="C42" s="4">
        <v>80.621408654485904</v>
      </c>
      <c r="D42" s="177">
        <v>2.2689363660815198</v>
      </c>
      <c r="E42" s="4">
        <v>74.6865594589582</v>
      </c>
      <c r="F42" s="177">
        <v>2.72853247597835</v>
      </c>
      <c r="G42" s="4">
        <v>47.9062820470362</v>
      </c>
      <c r="H42" s="177">
        <v>2.8011267639508</v>
      </c>
      <c r="I42" s="4">
        <v>45.174044802557297</v>
      </c>
      <c r="J42" s="177">
        <v>3.0081520810415898</v>
      </c>
      <c r="K42" s="4">
        <v>35.509848124797102</v>
      </c>
      <c r="L42" s="177">
        <v>2.7203127220262799</v>
      </c>
      <c r="M42" s="4">
        <v>20.295101148331199</v>
      </c>
      <c r="N42" s="177">
        <v>2.84507364924022</v>
      </c>
      <c r="O42" s="4">
        <v>40.926568347280799</v>
      </c>
      <c r="P42" s="177">
        <v>2.5840211330469098</v>
      </c>
      <c r="Q42" s="4">
        <v>21.930710337795301</v>
      </c>
      <c r="R42" s="177">
        <v>2.5936815227070298</v>
      </c>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8"/>
    </row>
    <row r="43" spans="1:50" ht="13" customHeight="1" x14ac:dyDescent="0.35">
      <c r="A43" s="3" t="s">
        <v>383</v>
      </c>
      <c r="B43" s="171">
        <v>2</v>
      </c>
      <c r="C43" s="4">
        <v>79.147467318598601</v>
      </c>
      <c r="D43" s="177">
        <v>4.0169670272543598</v>
      </c>
      <c r="E43" s="4">
        <v>78.295687848524494</v>
      </c>
      <c r="F43" s="177">
        <v>3.83565811437296</v>
      </c>
      <c r="G43" s="4">
        <v>42.161165182962101</v>
      </c>
      <c r="H43" s="177">
        <v>4.9527800120248999</v>
      </c>
      <c r="I43" s="4">
        <v>57.008814779222</v>
      </c>
      <c r="J43" s="177">
        <v>4.5854901872136304</v>
      </c>
      <c r="K43" s="4">
        <v>53.484781222477501</v>
      </c>
      <c r="L43" s="177">
        <v>5.2883358543380998</v>
      </c>
      <c r="M43" s="4">
        <v>35.465805496629898</v>
      </c>
      <c r="N43" s="177">
        <v>4.8313611234283602</v>
      </c>
      <c r="O43" s="4">
        <v>45.300975977207401</v>
      </c>
      <c r="P43" s="177">
        <v>5.0082030605819501</v>
      </c>
      <c r="Q43" s="4">
        <v>44.4982014143771</v>
      </c>
      <c r="R43" s="177">
        <v>5.2396664957276604</v>
      </c>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8"/>
    </row>
    <row r="44" spans="1:50" ht="13" customHeight="1" x14ac:dyDescent="0.35">
      <c r="A44" s="3" t="s">
        <v>384</v>
      </c>
      <c r="B44" s="171">
        <v>2</v>
      </c>
      <c r="C44" s="4">
        <v>71.931123752099793</v>
      </c>
      <c r="D44" s="177">
        <v>3.7860896283272898</v>
      </c>
      <c r="E44" s="4">
        <v>70.677924540228204</v>
      </c>
      <c r="F44" s="177">
        <v>3.6146801848211698</v>
      </c>
      <c r="G44" s="4">
        <v>52.875973033027002</v>
      </c>
      <c r="H44" s="177">
        <v>3.99130355987797</v>
      </c>
      <c r="I44" s="4">
        <v>52.242003530706803</v>
      </c>
      <c r="J44" s="177">
        <v>3.6447984428400799</v>
      </c>
      <c r="K44" s="4">
        <v>33.728423305084704</v>
      </c>
      <c r="L44" s="177">
        <v>3.1661128739784798</v>
      </c>
      <c r="M44" s="4">
        <v>36.139639835067698</v>
      </c>
      <c r="N44" s="177">
        <v>4.0978107085633404</v>
      </c>
      <c r="O44" s="4">
        <v>45.178382642732402</v>
      </c>
      <c r="P44" s="177">
        <v>3.4391821134633598</v>
      </c>
      <c r="Q44" s="4">
        <v>34.781506359736099</v>
      </c>
      <c r="R44" s="177">
        <v>4.1728839594940004</v>
      </c>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8"/>
    </row>
    <row r="45" spans="1:50" ht="13" customHeight="1" x14ac:dyDescent="0.35">
      <c r="A45" s="3" t="s">
        <v>385</v>
      </c>
      <c r="B45" s="171">
        <v>2</v>
      </c>
      <c r="C45" s="4">
        <v>81.214651320918804</v>
      </c>
      <c r="D45" s="177">
        <v>2.1684121752281502</v>
      </c>
      <c r="E45" s="4">
        <v>80.784995111548895</v>
      </c>
      <c r="F45" s="177">
        <v>1.7898199412543401</v>
      </c>
      <c r="G45" s="4">
        <v>59.403352897430601</v>
      </c>
      <c r="H45" s="177">
        <v>2.52454951954258</v>
      </c>
      <c r="I45" s="4">
        <v>75.452532796981004</v>
      </c>
      <c r="J45" s="177">
        <v>1.9159319055071999</v>
      </c>
      <c r="K45" s="4">
        <v>49.244893181570099</v>
      </c>
      <c r="L45" s="177">
        <v>2.4676686307811599</v>
      </c>
      <c r="M45" s="4">
        <v>52.286782903661901</v>
      </c>
      <c r="N45" s="177">
        <v>2.6408893200833998</v>
      </c>
      <c r="O45" s="4">
        <v>59.433494268984497</v>
      </c>
      <c r="P45" s="177">
        <v>2.4357758255821902</v>
      </c>
      <c r="Q45" s="4">
        <v>63.124883825408098</v>
      </c>
      <c r="R45" s="177">
        <v>2.4827817791518298</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8"/>
    </row>
    <row r="46" spans="1:50" ht="13" customHeight="1" x14ac:dyDescent="0.35">
      <c r="A46" s="3" t="s">
        <v>386</v>
      </c>
      <c r="B46" s="171">
        <v>2</v>
      </c>
      <c r="C46" s="4">
        <v>71.231999526087904</v>
      </c>
      <c r="D46" s="177">
        <v>2.5895705581858102</v>
      </c>
      <c r="E46" s="4">
        <v>61.3933012547377</v>
      </c>
      <c r="F46" s="177">
        <v>2.6000939691868199</v>
      </c>
      <c r="G46" s="4">
        <v>49.318441205875097</v>
      </c>
      <c r="H46" s="177">
        <v>3.0646445329335399</v>
      </c>
      <c r="I46" s="4">
        <v>56.311938257096998</v>
      </c>
      <c r="J46" s="177">
        <v>3.0660682546047502</v>
      </c>
      <c r="K46" s="4">
        <v>47.699860707215798</v>
      </c>
      <c r="L46" s="177">
        <v>2.86817655336763</v>
      </c>
      <c r="M46" s="4">
        <v>33.133598352445603</v>
      </c>
      <c r="N46" s="177">
        <v>2.93366526200235</v>
      </c>
      <c r="O46" s="4">
        <v>38.089716159862903</v>
      </c>
      <c r="P46" s="177">
        <v>3.20094260390742</v>
      </c>
      <c r="Q46" s="4">
        <v>53.661270828612103</v>
      </c>
      <c r="R46" s="177">
        <v>2.5297429754596701</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8"/>
    </row>
    <row r="47" spans="1:50" ht="13" customHeight="1" x14ac:dyDescent="0.35">
      <c r="A47" s="3" t="s">
        <v>387</v>
      </c>
      <c r="B47" s="171">
        <v>2</v>
      </c>
      <c r="C47" s="4">
        <v>66.318723038470594</v>
      </c>
      <c r="D47" s="177">
        <v>2.7360105405974502</v>
      </c>
      <c r="E47" s="4">
        <v>58.383174224206599</v>
      </c>
      <c r="F47" s="177">
        <v>2.6222918715042902</v>
      </c>
      <c r="G47" s="4">
        <v>39.364977418652003</v>
      </c>
      <c r="H47" s="177">
        <v>2.82944821890234</v>
      </c>
      <c r="I47" s="4">
        <v>52.482413888849003</v>
      </c>
      <c r="J47" s="177">
        <v>2.8066291560926602</v>
      </c>
      <c r="K47" s="4">
        <v>35.502198195872502</v>
      </c>
      <c r="L47" s="177">
        <v>2.7179038356893801</v>
      </c>
      <c r="M47" s="4">
        <v>32.429982144362597</v>
      </c>
      <c r="N47" s="177">
        <v>2.44334049418176</v>
      </c>
      <c r="O47" s="4">
        <v>34.805067867358197</v>
      </c>
      <c r="P47" s="177">
        <v>2.9677735264998502</v>
      </c>
      <c r="Q47" s="4">
        <v>27.342917146450901</v>
      </c>
      <c r="R47" s="177">
        <v>2.6067502993052001</v>
      </c>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8"/>
    </row>
    <row r="48" spans="1:50" ht="13" customHeight="1" x14ac:dyDescent="0.35">
      <c r="A48" s="3" t="s">
        <v>388</v>
      </c>
      <c r="B48" s="171">
        <v>2</v>
      </c>
      <c r="C48" s="4">
        <v>90.490344228660007</v>
      </c>
      <c r="D48" s="177">
        <v>1.4745491015665799</v>
      </c>
      <c r="E48" s="4">
        <v>74.630448619039299</v>
      </c>
      <c r="F48" s="177">
        <v>1.8868570543594401</v>
      </c>
      <c r="G48" s="4">
        <v>64.154813065166493</v>
      </c>
      <c r="H48" s="177">
        <v>2.2603348213529202</v>
      </c>
      <c r="I48" s="4">
        <v>67.623953911298997</v>
      </c>
      <c r="J48" s="177">
        <v>2.4006802376254899</v>
      </c>
      <c r="K48" s="4">
        <v>56.109295830533704</v>
      </c>
      <c r="L48" s="177">
        <v>2.6840170070604499</v>
      </c>
      <c r="M48" s="4">
        <v>49.278219801575098</v>
      </c>
      <c r="N48" s="177">
        <v>2.5705940650388799</v>
      </c>
      <c r="O48" s="4">
        <v>54.533711719365897</v>
      </c>
      <c r="P48" s="177">
        <v>2.3349710495730598</v>
      </c>
      <c r="Q48" s="4">
        <v>52.7968384022628</v>
      </c>
      <c r="R48" s="177">
        <v>2.3437314440330899</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8"/>
    </row>
    <row r="49" spans="1:50" ht="13" customHeight="1" x14ac:dyDescent="0.35">
      <c r="A49" s="3" t="s">
        <v>389</v>
      </c>
      <c r="B49" s="171">
        <v>2</v>
      </c>
      <c r="C49" s="4">
        <v>82.296694738593899</v>
      </c>
      <c r="D49" s="177">
        <v>1.7931404756606599</v>
      </c>
      <c r="E49" s="4">
        <v>75.826768679147193</v>
      </c>
      <c r="F49" s="177">
        <v>2.4799511230061499</v>
      </c>
      <c r="G49" s="4">
        <v>66.354098164118497</v>
      </c>
      <c r="H49" s="177">
        <v>2.6663141680931699</v>
      </c>
      <c r="I49" s="4">
        <v>68.713128086088503</v>
      </c>
      <c r="J49" s="177">
        <v>2.7393656579741799</v>
      </c>
      <c r="K49" s="4">
        <v>46.983323988103699</v>
      </c>
      <c r="L49" s="177">
        <v>2.8068753925668899</v>
      </c>
      <c r="M49" s="4">
        <v>49.338718297002998</v>
      </c>
      <c r="N49" s="177">
        <v>2.61062886921433</v>
      </c>
      <c r="O49" s="4">
        <v>55.565842722857198</v>
      </c>
      <c r="P49" s="177">
        <v>2.9217603666519998</v>
      </c>
      <c r="Q49" s="4">
        <v>52.059320182500102</v>
      </c>
      <c r="R49" s="177">
        <v>2.5830042841426399</v>
      </c>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8"/>
    </row>
    <row r="50" spans="1:50" ht="13" customHeight="1" x14ac:dyDescent="0.35">
      <c r="A50" s="3" t="s">
        <v>390</v>
      </c>
      <c r="B50" s="171">
        <v>2</v>
      </c>
      <c r="C50" s="4">
        <v>81.065195223466503</v>
      </c>
      <c r="D50" s="177">
        <v>2.1195023313540098</v>
      </c>
      <c r="E50" s="4">
        <v>58.912307732423798</v>
      </c>
      <c r="F50" s="177">
        <v>3.0606452607940202</v>
      </c>
      <c r="G50" s="4">
        <v>45.341508231468197</v>
      </c>
      <c r="H50" s="177">
        <v>2.7877638874550299</v>
      </c>
      <c r="I50" s="4">
        <v>66.382992173934397</v>
      </c>
      <c r="J50" s="177">
        <v>2.8141649002117002</v>
      </c>
      <c r="K50" s="4">
        <v>48.726753451583797</v>
      </c>
      <c r="L50" s="177">
        <v>2.8025775035224201</v>
      </c>
      <c r="M50" s="4">
        <v>36.953871475212502</v>
      </c>
      <c r="N50" s="177">
        <v>2.7304921619568199</v>
      </c>
      <c r="O50" s="4">
        <v>48.236198693200699</v>
      </c>
      <c r="P50" s="177">
        <v>3.2562837389944401</v>
      </c>
      <c r="Q50" s="4">
        <v>54.249543179968001</v>
      </c>
      <c r="R50" s="177">
        <v>2.5272429752996599</v>
      </c>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8"/>
    </row>
    <row r="51" spans="1:50" ht="13" customHeight="1" x14ac:dyDescent="0.35">
      <c r="A51" s="3" t="s">
        <v>391</v>
      </c>
      <c r="B51" s="171">
        <v>2</v>
      </c>
      <c r="C51" s="4">
        <v>72.171318627050496</v>
      </c>
      <c r="D51" s="177">
        <v>1.84815497027276</v>
      </c>
      <c r="E51" s="4">
        <v>55.455300887582297</v>
      </c>
      <c r="F51" s="177">
        <v>2.0693863221745401</v>
      </c>
      <c r="G51" s="4">
        <v>47.9581534107664</v>
      </c>
      <c r="H51" s="177">
        <v>2.03005807917387</v>
      </c>
      <c r="I51" s="4">
        <v>50.725547809093001</v>
      </c>
      <c r="J51" s="177">
        <v>2.1671048210407999</v>
      </c>
      <c r="K51" s="4">
        <v>39.119688474625001</v>
      </c>
      <c r="L51" s="177">
        <v>1.9713769990848999</v>
      </c>
      <c r="M51" s="4">
        <v>44.950973795068201</v>
      </c>
      <c r="N51" s="177">
        <v>2.1612880672318502</v>
      </c>
      <c r="O51" s="4">
        <v>35.775491939659403</v>
      </c>
      <c r="P51" s="177">
        <v>2.1400888622985499</v>
      </c>
      <c r="Q51" s="4">
        <v>58.2882491991599</v>
      </c>
      <c r="R51" s="177">
        <v>2.0987812185644499</v>
      </c>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8"/>
    </row>
    <row r="52" spans="1:50" ht="13" customHeight="1" x14ac:dyDescent="0.35">
      <c r="A52" s="3" t="s">
        <v>392</v>
      </c>
      <c r="B52" s="171">
        <v>2</v>
      </c>
      <c r="C52" s="4">
        <v>76.698353488447196</v>
      </c>
      <c r="D52" s="177">
        <v>1.4909574349743999</v>
      </c>
      <c r="E52" s="4">
        <v>64.7651439719004</v>
      </c>
      <c r="F52" s="177">
        <v>2.0152098856037401</v>
      </c>
      <c r="G52" s="4">
        <v>39.555694965876</v>
      </c>
      <c r="H52" s="177">
        <v>1.95882055184383</v>
      </c>
      <c r="I52" s="4">
        <v>39.997995722929701</v>
      </c>
      <c r="J52" s="177">
        <v>1.7558549290640399</v>
      </c>
      <c r="K52" s="4">
        <v>16.143750779539801</v>
      </c>
      <c r="L52" s="177">
        <v>2.0832427505068898</v>
      </c>
      <c r="M52" s="4">
        <v>34.115624000642697</v>
      </c>
      <c r="N52" s="177">
        <v>1.52140873260482</v>
      </c>
      <c r="O52" s="4">
        <v>69.355100604535195</v>
      </c>
      <c r="P52" s="177">
        <v>2.2627884926948099</v>
      </c>
      <c r="Q52" s="4">
        <v>28.0336553518367</v>
      </c>
      <c r="R52" s="177">
        <v>1.75698146004169</v>
      </c>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8"/>
    </row>
    <row r="53" spans="1:50" ht="13" customHeight="1" x14ac:dyDescent="0.35">
      <c r="A53" s="3" t="s">
        <v>393</v>
      </c>
      <c r="B53" s="171">
        <v>2</v>
      </c>
      <c r="C53" s="4">
        <v>77.209807061652398</v>
      </c>
      <c r="D53" s="177">
        <v>2.5764578195020098</v>
      </c>
      <c r="E53" s="4">
        <v>74.248198809777506</v>
      </c>
      <c r="F53" s="177">
        <v>2.2211542339273298</v>
      </c>
      <c r="G53" s="4">
        <v>37.811528657264901</v>
      </c>
      <c r="H53" s="177">
        <v>2.77598816197197</v>
      </c>
      <c r="I53" s="4">
        <v>57.973269494840302</v>
      </c>
      <c r="J53" s="177">
        <v>3.3400219909860098</v>
      </c>
      <c r="K53" s="4">
        <v>36.683265788014303</v>
      </c>
      <c r="L53" s="177">
        <v>2.65963524405888</v>
      </c>
      <c r="M53" s="4">
        <v>27.799117297815101</v>
      </c>
      <c r="N53" s="177">
        <v>2.7101965756032</v>
      </c>
      <c r="O53" s="4">
        <v>36.916153930612602</v>
      </c>
      <c r="P53" s="177">
        <v>2.6522125207770202</v>
      </c>
      <c r="Q53" s="4">
        <v>36.239614487148202</v>
      </c>
      <c r="R53" s="177">
        <v>2.5840965548550798</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8"/>
    </row>
    <row r="54" spans="1:50" ht="13" customHeight="1" x14ac:dyDescent="0.35">
      <c r="A54" s="3" t="s">
        <v>394</v>
      </c>
      <c r="B54" s="171">
        <v>2</v>
      </c>
      <c r="C54" s="4">
        <v>75.327740610462797</v>
      </c>
      <c r="D54" s="177">
        <v>2.44782902645857</v>
      </c>
      <c r="E54" s="4">
        <v>65.029848521107695</v>
      </c>
      <c r="F54" s="177">
        <v>3.39275875032987</v>
      </c>
      <c r="G54" s="4">
        <v>25.068672586080702</v>
      </c>
      <c r="H54" s="177">
        <v>2.7430940961945498</v>
      </c>
      <c r="I54" s="4">
        <v>48.110043839654402</v>
      </c>
      <c r="J54" s="177">
        <v>2.84598743167165</v>
      </c>
      <c r="K54" s="4">
        <v>25.881558762863001</v>
      </c>
      <c r="L54" s="177">
        <v>2.8671169140511301</v>
      </c>
      <c r="M54" s="4">
        <v>34.873909669086601</v>
      </c>
      <c r="N54" s="177">
        <v>3.0626640671433498</v>
      </c>
      <c r="O54" s="4">
        <v>32.994384981751097</v>
      </c>
      <c r="P54" s="177">
        <v>3.0854216610943501</v>
      </c>
      <c r="Q54" s="4">
        <v>22.731326670286101</v>
      </c>
      <c r="R54" s="177">
        <v>2.5842185663967201</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8"/>
    </row>
    <row r="55" spans="1:50" ht="13" customHeight="1" x14ac:dyDescent="0.35">
      <c r="A55" s="3" t="s">
        <v>395</v>
      </c>
      <c r="B55" s="171">
        <v>2</v>
      </c>
      <c r="C55" s="4">
        <v>85.506418194661094</v>
      </c>
      <c r="D55" s="177">
        <v>2.1520927410678898</v>
      </c>
      <c r="E55" s="4">
        <v>78.229223288614605</v>
      </c>
      <c r="F55" s="177">
        <v>2.3601408307651299</v>
      </c>
      <c r="G55" s="4">
        <v>65.434443156308106</v>
      </c>
      <c r="H55" s="177">
        <v>2.6895750649371699</v>
      </c>
      <c r="I55" s="4">
        <v>59.444842756248903</v>
      </c>
      <c r="J55" s="177">
        <v>2.6387062038741602</v>
      </c>
      <c r="K55" s="4">
        <v>51.581936161772802</v>
      </c>
      <c r="L55" s="177">
        <v>3.1220764568625601</v>
      </c>
      <c r="M55" s="4">
        <v>49.704609735846503</v>
      </c>
      <c r="N55" s="177">
        <v>2.61428845004514</v>
      </c>
      <c r="O55" s="4">
        <v>68.130151578814093</v>
      </c>
      <c r="P55" s="177">
        <v>2.51469250834145</v>
      </c>
      <c r="Q55" s="4">
        <v>64.526412336477506</v>
      </c>
      <c r="R55" s="177">
        <v>2.6120286268339599</v>
      </c>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8"/>
    </row>
    <row r="56" spans="1:50" ht="13" customHeight="1" x14ac:dyDescent="0.35">
      <c r="A56" s="3" t="s">
        <v>396</v>
      </c>
      <c r="B56" s="171">
        <v>2</v>
      </c>
      <c r="C56" s="4">
        <v>48.972512818622697</v>
      </c>
      <c r="D56" s="177">
        <v>2.30649837172786</v>
      </c>
      <c r="E56" s="4">
        <v>68.756804379042705</v>
      </c>
      <c r="F56" s="177">
        <v>1.81165934821849</v>
      </c>
      <c r="G56" s="4">
        <v>35.819748311138703</v>
      </c>
      <c r="H56" s="177">
        <v>2.25510048362354</v>
      </c>
      <c r="I56" s="4">
        <v>38.891328260692902</v>
      </c>
      <c r="J56" s="177">
        <v>2.3719268572358798</v>
      </c>
      <c r="K56" s="4">
        <v>33.553812140144302</v>
      </c>
      <c r="L56" s="177">
        <v>2.08201407991521</v>
      </c>
      <c r="M56" s="4">
        <v>21.904226950591401</v>
      </c>
      <c r="N56" s="177">
        <v>1.61398300239431</v>
      </c>
      <c r="O56" s="4">
        <v>20.6665728106735</v>
      </c>
      <c r="P56" s="177">
        <v>1.7568448836867201</v>
      </c>
      <c r="Q56" s="4">
        <v>14.7096857815196</v>
      </c>
      <c r="R56" s="177">
        <v>1.69736000769878</v>
      </c>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8"/>
    </row>
    <row r="57" spans="1:50" ht="13" customHeight="1" x14ac:dyDescent="0.35">
      <c r="A57" s="3" t="s">
        <v>397</v>
      </c>
      <c r="B57" s="171">
        <v>2</v>
      </c>
      <c r="C57" s="4">
        <v>62.759816851450204</v>
      </c>
      <c r="D57" s="177">
        <v>3.2190573926399102</v>
      </c>
      <c r="E57" s="4">
        <v>67.087414940778999</v>
      </c>
      <c r="F57" s="177">
        <v>3.4803085841538501</v>
      </c>
      <c r="G57" s="4">
        <v>39.621985296247502</v>
      </c>
      <c r="H57" s="177">
        <v>3.2457802729268099</v>
      </c>
      <c r="I57" s="4">
        <v>29.035700506299399</v>
      </c>
      <c r="J57" s="177">
        <v>3.01311944526871</v>
      </c>
      <c r="K57" s="4">
        <v>25.314175881115201</v>
      </c>
      <c r="L57" s="177">
        <v>3.13911804941637</v>
      </c>
      <c r="M57" s="4">
        <v>6.9480545165440004</v>
      </c>
      <c r="N57" s="177">
        <v>1.4511106453313101</v>
      </c>
      <c r="O57" s="4">
        <v>13.346888711174</v>
      </c>
      <c r="P57" s="177">
        <v>2.4445392824355299</v>
      </c>
      <c r="Q57" s="4">
        <v>14.8615746569919</v>
      </c>
      <c r="R57" s="177">
        <v>2.27463417019045</v>
      </c>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8"/>
    </row>
    <row r="58" spans="1:50" ht="13" customHeight="1" x14ac:dyDescent="0.35">
      <c r="A58" s="3" t="s">
        <v>398</v>
      </c>
      <c r="B58" s="171">
        <v>2</v>
      </c>
      <c r="C58" s="4">
        <v>88.315721747036207</v>
      </c>
      <c r="D58" s="177">
        <v>1.6896231578138901</v>
      </c>
      <c r="E58" s="4">
        <v>69.588244979206493</v>
      </c>
      <c r="F58" s="177">
        <v>3.04621746391246</v>
      </c>
      <c r="G58" s="4">
        <v>54.496126929614199</v>
      </c>
      <c r="H58" s="177">
        <v>3.0170443583802999</v>
      </c>
      <c r="I58" s="4">
        <v>59.1310829441124</v>
      </c>
      <c r="J58" s="177">
        <v>2.505112188474</v>
      </c>
      <c r="K58" s="4">
        <v>41.330266917581802</v>
      </c>
      <c r="L58" s="177">
        <v>2.7048898841328302</v>
      </c>
      <c r="M58" s="4">
        <v>56.328841962074499</v>
      </c>
      <c r="N58" s="177">
        <v>3.20188212192414</v>
      </c>
      <c r="O58" s="4">
        <v>51.120869913936502</v>
      </c>
      <c r="P58" s="177">
        <v>2.8841635503447001</v>
      </c>
      <c r="Q58" s="4">
        <v>58.948332596308603</v>
      </c>
      <c r="R58" s="177">
        <v>3.1083703219757801</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8"/>
    </row>
    <row r="59" spans="1:50" ht="13" customHeight="1" x14ac:dyDescent="0.35">
      <c r="A59" s="3" t="s">
        <v>399</v>
      </c>
      <c r="B59" s="171">
        <v>2</v>
      </c>
      <c r="C59" s="4">
        <v>83.510610562941096</v>
      </c>
      <c r="D59" s="177">
        <v>1.65490257333275</v>
      </c>
      <c r="E59" s="4">
        <v>81.915449771404994</v>
      </c>
      <c r="F59" s="177">
        <v>2.19425502232881</v>
      </c>
      <c r="G59" s="4">
        <v>62.960199820233001</v>
      </c>
      <c r="H59" s="177">
        <v>2.37087525614904</v>
      </c>
      <c r="I59" s="4">
        <v>63.7908554028567</v>
      </c>
      <c r="J59" s="177">
        <v>2.3540541195367002</v>
      </c>
      <c r="K59" s="4">
        <v>52.955104532131799</v>
      </c>
      <c r="L59" s="177">
        <v>1.99722014048259</v>
      </c>
      <c r="M59" s="4">
        <v>37.887048527645902</v>
      </c>
      <c r="N59" s="177">
        <v>1.9847492649380101</v>
      </c>
      <c r="O59" s="4">
        <v>55.150547600435402</v>
      </c>
      <c r="P59" s="177">
        <v>2.15940928073613</v>
      </c>
      <c r="Q59" s="4">
        <v>39.868411127695303</v>
      </c>
      <c r="R59" s="177">
        <v>2.4687923625344599</v>
      </c>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8"/>
    </row>
    <row r="60" spans="1:50" ht="13" customHeight="1" x14ac:dyDescent="0.35">
      <c r="A60" s="3" t="s">
        <v>400</v>
      </c>
      <c r="B60" s="171">
        <v>2</v>
      </c>
      <c r="C60" s="4">
        <v>72.965830150498405</v>
      </c>
      <c r="D60" s="177">
        <v>3.51234405382327</v>
      </c>
      <c r="E60" s="4">
        <v>70.365133980785799</v>
      </c>
      <c r="F60" s="177">
        <v>4.5552384900133802</v>
      </c>
      <c r="G60" s="4">
        <v>34.802026476043999</v>
      </c>
      <c r="H60" s="177">
        <v>4.3293697700260001</v>
      </c>
      <c r="I60" s="4">
        <v>29.327451037832599</v>
      </c>
      <c r="J60" s="177">
        <v>4.2319687053015604</v>
      </c>
      <c r="K60" s="4">
        <v>34.2935189492582</v>
      </c>
      <c r="L60" s="177">
        <v>4.5653168292455302</v>
      </c>
      <c r="M60" s="4">
        <v>23.208555655903801</v>
      </c>
      <c r="N60" s="177">
        <v>3.4188499444421701</v>
      </c>
      <c r="O60" s="4">
        <v>37.653179797906702</v>
      </c>
      <c r="P60" s="177">
        <v>4.0996150903941002</v>
      </c>
      <c r="Q60" s="4">
        <v>18.247611729796098</v>
      </c>
      <c r="R60" s="177">
        <v>2.8799342252768301</v>
      </c>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8"/>
    </row>
    <row r="61" spans="1:50" ht="13" customHeight="1" x14ac:dyDescent="0.35">
      <c r="A61" s="3" t="s">
        <v>401</v>
      </c>
      <c r="B61" s="171">
        <v>2</v>
      </c>
      <c r="C61" s="4">
        <v>92.4721054096443</v>
      </c>
      <c r="D61" s="177">
        <v>0.95251273040364504</v>
      </c>
      <c r="E61" s="4">
        <v>90.6488056251426</v>
      </c>
      <c r="F61" s="177">
        <v>1.16998286443456</v>
      </c>
      <c r="G61" s="4">
        <v>78.161008559852306</v>
      </c>
      <c r="H61" s="177">
        <v>1.5708166932086101</v>
      </c>
      <c r="I61" s="4">
        <v>86.170947040655903</v>
      </c>
      <c r="J61" s="177">
        <v>1.24341454980275</v>
      </c>
      <c r="K61" s="4">
        <v>69.350375588651303</v>
      </c>
      <c r="L61" s="177">
        <v>1.84461136990329</v>
      </c>
      <c r="M61" s="4">
        <v>84.761815641759199</v>
      </c>
      <c r="N61" s="177">
        <v>1.323718112551</v>
      </c>
      <c r="O61" s="4">
        <v>65.8946019753039</v>
      </c>
      <c r="P61" s="177">
        <v>1.86301011468689</v>
      </c>
      <c r="Q61" s="4">
        <v>86.3802891414757</v>
      </c>
      <c r="R61" s="177">
        <v>1.1815833925365</v>
      </c>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8"/>
    </row>
    <row r="62" spans="1:50" ht="13" customHeight="1" x14ac:dyDescent="0.35">
      <c r="A62" s="3" t="s">
        <v>402</v>
      </c>
      <c r="B62" s="171">
        <v>2</v>
      </c>
      <c r="C62" s="4">
        <v>90.828739127191596</v>
      </c>
      <c r="D62" s="177">
        <v>1.0315426720158201</v>
      </c>
      <c r="E62" s="4">
        <v>94.668740380364397</v>
      </c>
      <c r="F62" s="177">
        <v>0.74195133941688796</v>
      </c>
      <c r="G62" s="4">
        <v>76.538645295037398</v>
      </c>
      <c r="H62" s="177">
        <v>1.5684105228540299</v>
      </c>
      <c r="I62" s="4">
        <v>83.273643547738104</v>
      </c>
      <c r="J62" s="177">
        <v>1.2023717715782001</v>
      </c>
      <c r="K62" s="4">
        <v>70.876488373005998</v>
      </c>
      <c r="L62" s="177">
        <v>1.8266677382678</v>
      </c>
      <c r="M62" s="4">
        <v>65.172669068107794</v>
      </c>
      <c r="N62" s="177">
        <v>1.7859441485050001</v>
      </c>
      <c r="O62" s="4">
        <v>79.139073654498304</v>
      </c>
      <c r="P62" s="177">
        <v>1.5904424823280801</v>
      </c>
      <c r="Q62" s="4">
        <v>82.953237426847707</v>
      </c>
      <c r="R62" s="177">
        <v>1.3400691596538901</v>
      </c>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8"/>
    </row>
    <row r="63" spans="1:50" ht="13" customHeight="1" x14ac:dyDescent="0.35">
      <c r="A63" s="192" t="s">
        <v>403</v>
      </c>
      <c r="B63" s="172">
        <v>2</v>
      </c>
      <c r="C63" s="42">
        <v>67.880890298865694</v>
      </c>
      <c r="D63" s="178">
        <v>0.55922544537347296</v>
      </c>
      <c r="E63" s="42">
        <v>63.721381001540998</v>
      </c>
      <c r="F63" s="178">
        <v>0.58920158518099897</v>
      </c>
      <c r="G63" s="42">
        <v>37.360917294213799</v>
      </c>
      <c r="H63" s="178">
        <v>0.59526232582166305</v>
      </c>
      <c r="I63" s="42">
        <v>46.337780057812999</v>
      </c>
      <c r="J63" s="178">
        <v>0.59918296629169598</v>
      </c>
      <c r="K63" s="42">
        <v>34.935736767153202</v>
      </c>
      <c r="L63" s="178">
        <v>0.58743256642663499</v>
      </c>
      <c r="M63" s="42">
        <v>25.523770294564098</v>
      </c>
      <c r="N63" s="178">
        <v>0.51157990259811303</v>
      </c>
      <c r="O63" s="42">
        <v>32.311512962907699</v>
      </c>
      <c r="P63" s="178">
        <v>0.54878199042251397</v>
      </c>
      <c r="Q63" s="42">
        <v>25.276008713451301</v>
      </c>
      <c r="R63" s="178">
        <v>0.49266901944798402</v>
      </c>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8"/>
    </row>
    <row r="64" spans="1:50" ht="13" customHeight="1" x14ac:dyDescent="0.35">
      <c r="A64" s="193" t="s">
        <v>404</v>
      </c>
      <c r="B64" s="173">
        <v>2</v>
      </c>
      <c r="C64" s="47">
        <v>65.361930578040599</v>
      </c>
      <c r="D64" s="179">
        <v>0.88624395994946303</v>
      </c>
      <c r="E64" s="47">
        <v>63.916206553074197</v>
      </c>
      <c r="F64" s="179">
        <v>0.86782193334091295</v>
      </c>
      <c r="G64" s="47">
        <v>39.425426652643402</v>
      </c>
      <c r="H64" s="179">
        <v>0.96399398896518695</v>
      </c>
      <c r="I64" s="47">
        <v>48.552017987846</v>
      </c>
      <c r="J64" s="179">
        <v>0.94203913574478904</v>
      </c>
      <c r="K64" s="47">
        <v>39.454070249513997</v>
      </c>
      <c r="L64" s="179">
        <v>0.917073496072631</v>
      </c>
      <c r="M64" s="47">
        <v>25.995657011024299</v>
      </c>
      <c r="N64" s="179">
        <v>0.81119111796923205</v>
      </c>
      <c r="O64" s="47">
        <v>30.924586900805899</v>
      </c>
      <c r="P64" s="179">
        <v>0.88483342426803402</v>
      </c>
      <c r="Q64" s="47">
        <v>29.398505317033798</v>
      </c>
      <c r="R64" s="179">
        <v>0.77903735529741303</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8"/>
    </row>
    <row r="65" spans="1:50" ht="13" customHeight="1" x14ac:dyDescent="0.35">
      <c r="A65" s="194" t="s">
        <v>405</v>
      </c>
      <c r="B65" s="174">
        <v>2</v>
      </c>
      <c r="C65" s="26">
        <v>72.645321308505899</v>
      </c>
      <c r="D65" s="180">
        <v>0.37962659118533698</v>
      </c>
      <c r="E65" s="26">
        <v>69.427786069078905</v>
      </c>
      <c r="F65" s="180">
        <v>0.39959615934639803</v>
      </c>
      <c r="G65" s="26">
        <v>46.711958316854499</v>
      </c>
      <c r="H65" s="180">
        <v>0.42084341237053102</v>
      </c>
      <c r="I65" s="26">
        <v>54.293925497610402</v>
      </c>
      <c r="J65" s="180">
        <v>0.41831997280229799</v>
      </c>
      <c r="K65" s="26">
        <v>41.575664255866101</v>
      </c>
      <c r="L65" s="180">
        <v>0.42396807186347002</v>
      </c>
      <c r="M65" s="26">
        <v>34.694878846958602</v>
      </c>
      <c r="N65" s="180">
        <v>0.38457398738079901</v>
      </c>
      <c r="O65" s="26">
        <v>41.762810652566401</v>
      </c>
      <c r="P65" s="180">
        <v>0.403083375071696</v>
      </c>
      <c r="Q65" s="26">
        <v>37.102008924624897</v>
      </c>
      <c r="R65" s="180">
        <v>0.37673756276744802</v>
      </c>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8"/>
    </row>
    <row r="66" spans="1:50" ht="13" customHeight="1" x14ac:dyDescent="0.35">
      <c r="A66" s="3" t="s">
        <v>406</v>
      </c>
      <c r="B66" s="171">
        <v>2</v>
      </c>
      <c r="C66" s="4">
        <v>64.395108230935307</v>
      </c>
      <c r="D66" s="177">
        <v>3.7614870179598099</v>
      </c>
      <c r="E66" s="4">
        <v>71.405705340016098</v>
      </c>
      <c r="F66" s="177">
        <v>4.2208702118512402</v>
      </c>
      <c r="G66" s="4">
        <v>51.922580433404498</v>
      </c>
      <c r="H66" s="177">
        <v>3.2763854282982998</v>
      </c>
      <c r="I66" s="4">
        <v>27.6587632949356</v>
      </c>
      <c r="J66" s="177">
        <v>3.2725330649356601</v>
      </c>
      <c r="K66" s="4">
        <v>41.518075034330501</v>
      </c>
      <c r="L66" s="177">
        <v>3.4968547805224501</v>
      </c>
      <c r="M66" s="4">
        <v>14.9815951386199</v>
      </c>
      <c r="N66" s="177">
        <v>3.0898092054819002</v>
      </c>
      <c r="O66" s="4">
        <v>53.2566314512639</v>
      </c>
      <c r="P66" s="177">
        <v>3.93610226494325</v>
      </c>
      <c r="Q66" s="4">
        <v>14.8599327947438</v>
      </c>
      <c r="R66" s="177">
        <v>2.53329856391432</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8"/>
    </row>
    <row r="67" spans="1:50" ht="13" customHeight="1" x14ac:dyDescent="0.35">
      <c r="A67" s="3" t="s">
        <v>407</v>
      </c>
      <c r="B67" s="171">
        <v>2</v>
      </c>
      <c r="C67" s="4">
        <v>50.412772791936199</v>
      </c>
      <c r="D67" s="177">
        <v>5.37368074686563</v>
      </c>
      <c r="E67" s="4">
        <v>67.118874443633601</v>
      </c>
      <c r="F67" s="177">
        <v>4.6507358942091503</v>
      </c>
      <c r="G67" s="4">
        <v>27.519531826512399</v>
      </c>
      <c r="H67" s="177">
        <v>4.2875965736361898</v>
      </c>
      <c r="I67" s="4">
        <v>39.491031734258101</v>
      </c>
      <c r="J67" s="177">
        <v>4.6388445927076303</v>
      </c>
      <c r="K67" s="4">
        <v>30.077570964707601</v>
      </c>
      <c r="L67" s="177">
        <v>5.1824566524565201</v>
      </c>
      <c r="M67" s="4">
        <v>16.3357910900592</v>
      </c>
      <c r="N67" s="177">
        <v>4.3695865978121304</v>
      </c>
      <c r="O67" s="4">
        <v>30.2212737375059</v>
      </c>
      <c r="P67" s="177">
        <v>5.1413996421031998</v>
      </c>
      <c r="Q67" s="4">
        <v>16.467935392694798</v>
      </c>
      <c r="R67" s="177">
        <v>3.8451255032074201</v>
      </c>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8"/>
    </row>
    <row r="68" spans="1:50" ht="13" customHeight="1" x14ac:dyDescent="0.35">
      <c r="A68" s="3" t="s">
        <v>408</v>
      </c>
      <c r="B68" s="171">
        <v>2</v>
      </c>
      <c r="C68" s="4">
        <v>74.403053602248306</v>
      </c>
      <c r="D68" s="177">
        <v>3.3700941716513002</v>
      </c>
      <c r="E68" s="4">
        <v>74.823381075376403</v>
      </c>
      <c r="F68" s="177">
        <v>4.6104352784000904</v>
      </c>
      <c r="G68" s="4">
        <v>44.2066705786944</v>
      </c>
      <c r="H68" s="177">
        <v>3.7371744558709099</v>
      </c>
      <c r="I68" s="4">
        <v>30.258880426653</v>
      </c>
      <c r="J68" s="177">
        <v>4.1619415289217496</v>
      </c>
      <c r="K68" s="4">
        <v>43.2655071101617</v>
      </c>
      <c r="L68" s="177">
        <v>3.8362255417436799</v>
      </c>
      <c r="M68" s="4">
        <v>13.927833113561899</v>
      </c>
      <c r="N68" s="177">
        <v>2.5695674382298899</v>
      </c>
      <c r="O68" s="4">
        <v>52.3160388134133</v>
      </c>
      <c r="P68" s="177">
        <v>3.0211952727943601</v>
      </c>
      <c r="Q68" s="4">
        <v>9.7910894286708601</v>
      </c>
      <c r="R68" s="177">
        <v>2.1111453583276498</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8"/>
    </row>
    <row r="69" spans="1:50" ht="13" customHeight="1" x14ac:dyDescent="0.35">
      <c r="A69" s="103" t="s">
        <v>409</v>
      </c>
      <c r="B69" s="182">
        <v>2</v>
      </c>
      <c r="C69" s="109">
        <v>64.954097174631201</v>
      </c>
      <c r="D69" s="183">
        <v>4.3356351849897496</v>
      </c>
      <c r="E69" s="109">
        <v>56.864182758961597</v>
      </c>
      <c r="F69" s="183">
        <v>4.78041526452391</v>
      </c>
      <c r="G69" s="109">
        <v>45.0421995000561</v>
      </c>
      <c r="H69" s="183">
        <v>5.5628720847339199</v>
      </c>
      <c r="I69" s="109">
        <v>30.1441392151232</v>
      </c>
      <c r="J69" s="183">
        <v>4.34338890076722</v>
      </c>
      <c r="K69" s="109">
        <v>37.736665767895502</v>
      </c>
      <c r="L69" s="183">
        <v>4.6908593689542402</v>
      </c>
      <c r="M69" s="109">
        <v>18.674646960151701</v>
      </c>
      <c r="N69" s="183">
        <v>3.9658468435427499</v>
      </c>
      <c r="O69" s="109">
        <v>13.392928375172399</v>
      </c>
      <c r="P69" s="183">
        <v>2.6348024188672601</v>
      </c>
      <c r="Q69" s="109">
        <v>7.1608410844230699</v>
      </c>
      <c r="R69" s="183">
        <v>2.2770395606906702</v>
      </c>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10"/>
    </row>
    <row r="70" spans="1:50" ht="13" customHeight="1" x14ac:dyDescent="0.35">
      <c r="A70" s="3"/>
      <c r="B70" s="175"/>
      <c r="C70" s="4" t="s">
        <v>2732</v>
      </c>
      <c r="D70" s="177" t="s">
        <v>2733</v>
      </c>
      <c r="E70" s="4" t="s">
        <v>2734</v>
      </c>
      <c r="F70" s="177" t="s">
        <v>2735</v>
      </c>
      <c r="G70" s="4" t="s">
        <v>2736</v>
      </c>
      <c r="H70" s="177" t="s">
        <v>2737</v>
      </c>
      <c r="I70" s="4" t="s">
        <v>2738</v>
      </c>
      <c r="J70" s="177" t="s">
        <v>2739</v>
      </c>
      <c r="K70" s="4" t="s">
        <v>2740</v>
      </c>
      <c r="L70" s="177" t="s">
        <v>2741</v>
      </c>
      <c r="M70" s="4" t="s">
        <v>2742</v>
      </c>
      <c r="N70" s="177" t="s">
        <v>2743</v>
      </c>
      <c r="O70" s="4" t="s">
        <v>2744</v>
      </c>
      <c r="P70" s="177" t="s">
        <v>2745</v>
      </c>
      <c r="Q70" s="4" t="s">
        <v>2746</v>
      </c>
      <c r="R70" s="177" t="s">
        <v>2747</v>
      </c>
      <c r="S70" s="4" t="s">
        <v>2748</v>
      </c>
      <c r="T70" s="177" t="s">
        <v>2749</v>
      </c>
      <c r="U70" s="4" t="s">
        <v>2750</v>
      </c>
      <c r="V70" s="177" t="s">
        <v>2751</v>
      </c>
      <c r="W70" s="4" t="s">
        <v>2752</v>
      </c>
      <c r="X70" s="177" t="s">
        <v>2753</v>
      </c>
      <c r="Y70" s="4" t="s">
        <v>2754</v>
      </c>
      <c r="Z70" s="177" t="s">
        <v>2755</v>
      </c>
      <c r="AA70" s="4" t="s">
        <v>2756</v>
      </c>
      <c r="AB70" s="177" t="s">
        <v>2757</v>
      </c>
      <c r="AC70" s="4" t="s">
        <v>2758</v>
      </c>
      <c r="AD70" s="177" t="s">
        <v>2759</v>
      </c>
      <c r="AE70" s="4" t="s">
        <v>2760</v>
      </c>
      <c r="AF70" s="177" t="s">
        <v>2761</v>
      </c>
      <c r="AG70" s="4" t="s">
        <v>2762</v>
      </c>
      <c r="AH70" s="177" t="s">
        <v>2763</v>
      </c>
      <c r="AI70" s="6" t="s">
        <v>2764</v>
      </c>
      <c r="AJ70" s="6" t="s">
        <v>2765</v>
      </c>
      <c r="AK70" s="6" t="s">
        <v>2766</v>
      </c>
      <c r="AL70" s="6" t="s">
        <v>2767</v>
      </c>
      <c r="AM70" s="6" t="s">
        <v>2768</v>
      </c>
      <c r="AN70" s="6" t="s">
        <v>2769</v>
      </c>
      <c r="AO70" s="6" t="s">
        <v>2770</v>
      </c>
      <c r="AP70" s="6" t="s">
        <v>2771</v>
      </c>
      <c r="AQ70" s="6" t="s">
        <v>2772</v>
      </c>
      <c r="AR70" s="6" t="s">
        <v>2773</v>
      </c>
      <c r="AS70" s="6" t="s">
        <v>2774</v>
      </c>
      <c r="AT70" s="6" t="s">
        <v>2775</v>
      </c>
      <c r="AU70" s="6" t="s">
        <v>2776</v>
      </c>
      <c r="AV70" s="6" t="s">
        <v>2777</v>
      </c>
      <c r="AW70" s="6" t="s">
        <v>2778</v>
      </c>
      <c r="AX70" s="8" t="s">
        <v>2779</v>
      </c>
    </row>
    <row r="71" spans="1:50" ht="13" customHeight="1" x14ac:dyDescent="0.35">
      <c r="A71" s="3" t="s">
        <v>353</v>
      </c>
      <c r="B71" s="175">
        <v>1</v>
      </c>
      <c r="C71" s="4">
        <v>63.531287958664301</v>
      </c>
      <c r="D71" s="177">
        <v>2.7177078090062001</v>
      </c>
      <c r="E71" s="4">
        <v>67.979185971203506</v>
      </c>
      <c r="F71" s="177">
        <v>2.4940482343172401</v>
      </c>
      <c r="G71" s="4">
        <v>38.956357056990299</v>
      </c>
      <c r="H71" s="177">
        <v>2.2812253910453499</v>
      </c>
      <c r="I71" s="4">
        <v>22.5406209796447</v>
      </c>
      <c r="J71" s="177">
        <v>2.2844795097847199</v>
      </c>
      <c r="K71" s="4">
        <v>22.911091394120401</v>
      </c>
      <c r="L71" s="177">
        <v>2.1792845571294599</v>
      </c>
      <c r="M71" s="4">
        <v>14.2257804091052</v>
      </c>
      <c r="N71" s="177">
        <v>1.8969701635827101</v>
      </c>
      <c r="O71" s="4">
        <v>53.169436791567399</v>
      </c>
      <c r="P71" s="177">
        <v>2.5934808653293699</v>
      </c>
      <c r="Q71" s="4">
        <v>11.9746442222831</v>
      </c>
      <c r="R71" s="177">
        <v>1.8670526831740799</v>
      </c>
      <c r="S71" s="4">
        <v>-7.0313172134076503</v>
      </c>
      <c r="T71" s="177">
        <v>3.4402349299561301</v>
      </c>
      <c r="U71" s="4">
        <v>-3.1833745717176898</v>
      </c>
      <c r="V71" s="177">
        <v>3.0950268823735798</v>
      </c>
      <c r="W71" s="4">
        <v>-6.6333327051924202</v>
      </c>
      <c r="X71" s="177">
        <v>3.50856825539354</v>
      </c>
      <c r="Y71" s="4">
        <v>-3.17402860182851</v>
      </c>
      <c r="Z71" s="177">
        <v>2.8784796712287801</v>
      </c>
      <c r="AA71" s="4">
        <v>-5.8042517351416203</v>
      </c>
      <c r="AB71" s="177">
        <v>3.0694309019472401</v>
      </c>
      <c r="AC71" s="4">
        <v>-1.0686512536509101</v>
      </c>
      <c r="AD71" s="177">
        <v>2.42852319317715</v>
      </c>
      <c r="AE71" s="4">
        <v>11.1135907277682</v>
      </c>
      <c r="AF71" s="177">
        <v>3.2377918999186801</v>
      </c>
      <c r="AG71" s="4">
        <v>2.9604650890141802</v>
      </c>
      <c r="AH71" s="177">
        <v>2.3015536733587698</v>
      </c>
      <c r="AI71" s="6"/>
      <c r="AJ71" s="6"/>
      <c r="AK71" s="6"/>
      <c r="AL71" s="6"/>
      <c r="AM71" s="6"/>
      <c r="AN71" s="6"/>
      <c r="AO71" s="6"/>
      <c r="AP71" s="6"/>
      <c r="AQ71" s="6"/>
      <c r="AR71" s="6"/>
      <c r="AS71" s="6"/>
      <c r="AT71" s="6"/>
      <c r="AU71" s="6"/>
      <c r="AV71" s="6"/>
      <c r="AW71" s="6"/>
      <c r="AX71" s="8"/>
    </row>
    <row r="72" spans="1:50" ht="13" customHeight="1" x14ac:dyDescent="0.35">
      <c r="A72" s="3" t="s">
        <v>357</v>
      </c>
      <c r="B72" s="175">
        <v>1</v>
      </c>
      <c r="C72" s="4">
        <v>60.629614344025903</v>
      </c>
      <c r="D72" s="177">
        <v>2.7382141730204799</v>
      </c>
      <c r="E72" s="4">
        <v>59.106516447551599</v>
      </c>
      <c r="F72" s="177">
        <v>2.76646175558052</v>
      </c>
      <c r="G72" s="4">
        <v>37.611272931007598</v>
      </c>
      <c r="H72" s="177">
        <v>2.8313283022001499</v>
      </c>
      <c r="I72" s="4">
        <v>33.595755794962599</v>
      </c>
      <c r="J72" s="177">
        <v>2.92935123819889</v>
      </c>
      <c r="K72" s="4">
        <v>45.955469082216503</v>
      </c>
      <c r="L72" s="177">
        <v>3.0165145469907801</v>
      </c>
      <c r="M72" s="4">
        <v>24.969789814843299</v>
      </c>
      <c r="N72" s="177">
        <v>2.6512498253393502</v>
      </c>
      <c r="O72" s="4">
        <v>48.400430753404898</v>
      </c>
      <c r="P72" s="177">
        <v>2.8844031973234401</v>
      </c>
      <c r="Q72" s="4">
        <v>17.3962468944598</v>
      </c>
      <c r="R72" s="177">
        <v>2.50561463960149</v>
      </c>
      <c r="S72" s="4">
        <v>2.7160759684865101</v>
      </c>
      <c r="T72" s="177">
        <v>3.70638672487636</v>
      </c>
      <c r="U72" s="4">
        <v>1.4931610010954399</v>
      </c>
      <c r="V72" s="177">
        <v>3.7899291299511702</v>
      </c>
      <c r="W72" s="4">
        <v>5.5322592834959501</v>
      </c>
      <c r="X72" s="177">
        <v>3.9454740822294698</v>
      </c>
      <c r="Y72" s="4">
        <v>0.63288464040484604</v>
      </c>
      <c r="Z72" s="177">
        <v>3.7259286695223501</v>
      </c>
      <c r="AA72" s="4">
        <v>21.239697870727099</v>
      </c>
      <c r="AB72" s="177">
        <v>3.7229962487058699</v>
      </c>
      <c r="AC72" s="4">
        <v>8.2070495396258298</v>
      </c>
      <c r="AD72" s="177">
        <v>3.2943634382294298</v>
      </c>
      <c r="AE72" s="4">
        <v>8.5058364822134696</v>
      </c>
      <c r="AF72" s="177">
        <v>3.8320940424754899</v>
      </c>
      <c r="AG72" s="4">
        <v>3.7337903556165402</v>
      </c>
      <c r="AH72" s="177">
        <v>2.9564118537122202</v>
      </c>
      <c r="AI72" s="6"/>
      <c r="AJ72" s="6"/>
      <c r="AK72" s="6"/>
      <c r="AL72" s="6"/>
      <c r="AM72" s="6"/>
      <c r="AN72" s="6"/>
      <c r="AO72" s="6"/>
      <c r="AP72" s="6"/>
      <c r="AQ72" s="6"/>
      <c r="AR72" s="6"/>
      <c r="AS72" s="6"/>
      <c r="AT72" s="6"/>
      <c r="AU72" s="6"/>
      <c r="AV72" s="6"/>
      <c r="AW72" s="6"/>
      <c r="AX72" s="8"/>
    </row>
    <row r="73" spans="1:50" ht="13" customHeight="1" x14ac:dyDescent="0.35">
      <c r="A73" s="190" t="s">
        <v>359</v>
      </c>
      <c r="B73" s="175">
        <v>1</v>
      </c>
      <c r="C73" s="4">
        <v>76.622345619475794</v>
      </c>
      <c r="D73" s="177">
        <v>3.2864862315374701</v>
      </c>
      <c r="E73" s="4">
        <v>71.396704333969296</v>
      </c>
      <c r="F73" s="177">
        <v>3.8567408672783499</v>
      </c>
      <c r="G73" s="4">
        <v>32.468425887140498</v>
      </c>
      <c r="H73" s="177">
        <v>3.5815338024396199</v>
      </c>
      <c r="I73" s="4">
        <v>24.749685249635402</v>
      </c>
      <c r="J73" s="177">
        <v>3.7185635027541899</v>
      </c>
      <c r="K73" s="4">
        <v>50.093711620459601</v>
      </c>
      <c r="L73" s="177">
        <v>4.6981825625111799</v>
      </c>
      <c r="M73" s="4">
        <v>15.0088402140405</v>
      </c>
      <c r="N73" s="177">
        <v>3.1250037244881899</v>
      </c>
      <c r="O73" s="4">
        <v>44.9702205619989</v>
      </c>
      <c r="P73" s="177">
        <v>4.3846981152783</v>
      </c>
      <c r="Q73" s="4">
        <v>10.301377504447</v>
      </c>
      <c r="R73" s="177">
        <v>2.76439086965267</v>
      </c>
      <c r="S73" s="4">
        <v>-3.9399932545265601</v>
      </c>
      <c r="T73" s="177">
        <v>4.4215394596850901</v>
      </c>
      <c r="U73" s="4">
        <v>8.2516643893840396</v>
      </c>
      <c r="V73" s="177">
        <v>5.2923968218913204</v>
      </c>
      <c r="W73" s="4">
        <v>9.3822489922891492</v>
      </c>
      <c r="X73" s="177">
        <v>4.6867952702944597</v>
      </c>
      <c r="Y73" s="4">
        <v>4.8625522357720596</v>
      </c>
      <c r="Z73" s="177">
        <v>4.5561786780846596</v>
      </c>
      <c r="AA73" s="4">
        <v>22.8153161313754</v>
      </c>
      <c r="AB73" s="177">
        <v>5.6406902428623198</v>
      </c>
      <c r="AC73" s="4">
        <v>4.0289848531993</v>
      </c>
      <c r="AD73" s="177">
        <v>3.8261718285041701</v>
      </c>
      <c r="AE73" s="4">
        <v>15.074130780892</v>
      </c>
      <c r="AF73" s="177">
        <v>5.7549809166430599</v>
      </c>
      <c r="AG73" s="4">
        <v>-5.4087004952932398</v>
      </c>
      <c r="AH73" s="177">
        <v>3.7688842744097899</v>
      </c>
      <c r="AI73" s="6"/>
      <c r="AJ73" s="6"/>
      <c r="AK73" s="6"/>
      <c r="AL73" s="6"/>
      <c r="AM73" s="6"/>
      <c r="AN73" s="6"/>
      <c r="AO73" s="6"/>
      <c r="AP73" s="6"/>
      <c r="AQ73" s="6"/>
      <c r="AR73" s="6"/>
      <c r="AS73" s="6"/>
      <c r="AT73" s="6"/>
      <c r="AU73" s="6"/>
      <c r="AV73" s="6"/>
      <c r="AW73" s="6"/>
      <c r="AX73" s="8"/>
    </row>
    <row r="74" spans="1:50" ht="13" customHeight="1" x14ac:dyDescent="0.35">
      <c r="A74" s="3" t="s">
        <v>360</v>
      </c>
      <c r="B74" s="175">
        <v>1</v>
      </c>
      <c r="C74" s="4">
        <v>61.685104786944201</v>
      </c>
      <c r="D74" s="177">
        <v>2.5370167742234102</v>
      </c>
      <c r="E74" s="4">
        <v>81.536737152447301</v>
      </c>
      <c r="F74" s="177">
        <v>2.1500457878115999</v>
      </c>
      <c r="G74" s="4">
        <v>69.531835479775907</v>
      </c>
      <c r="H74" s="177">
        <v>2.7367613220886802</v>
      </c>
      <c r="I74" s="4">
        <v>52.774760921489197</v>
      </c>
      <c r="J74" s="177">
        <v>2.7826887210225499</v>
      </c>
      <c r="K74" s="4">
        <v>63.700096029836601</v>
      </c>
      <c r="L74" s="177">
        <v>2.56050483914145</v>
      </c>
      <c r="M74" s="4">
        <v>34.636713772678903</v>
      </c>
      <c r="N74" s="177">
        <v>2.8827494746724298</v>
      </c>
      <c r="O74" s="4">
        <v>54.347183877238599</v>
      </c>
      <c r="P74" s="177">
        <v>2.5355406522494199</v>
      </c>
      <c r="Q74" s="4">
        <v>50.423295528418798</v>
      </c>
      <c r="R74" s="177">
        <v>2.8521819676346798</v>
      </c>
      <c r="S74" s="4">
        <v>-0.873849550003435</v>
      </c>
      <c r="T74" s="177">
        <v>3.4416756189585098</v>
      </c>
      <c r="U74" s="4">
        <v>4.1826795934271699</v>
      </c>
      <c r="V74" s="177">
        <v>3.0672550644491898</v>
      </c>
      <c r="W74" s="4">
        <v>5.3706603747149</v>
      </c>
      <c r="X74" s="177">
        <v>3.68247290367044</v>
      </c>
      <c r="Y74" s="4">
        <v>4.0459712782943997</v>
      </c>
      <c r="Z74" s="177">
        <v>4.0816863225142903</v>
      </c>
      <c r="AA74" s="4">
        <v>9.9907138949472696</v>
      </c>
      <c r="AB74" s="177">
        <v>3.8919838709135801</v>
      </c>
      <c r="AC74" s="4">
        <v>-0.99066822410033994</v>
      </c>
      <c r="AD74" s="177">
        <v>3.8112478070161702</v>
      </c>
      <c r="AE74" s="4">
        <v>14.988493749041499</v>
      </c>
      <c r="AF74" s="177">
        <v>3.71609388588434</v>
      </c>
      <c r="AG74" s="4">
        <v>8.4380743032879302</v>
      </c>
      <c r="AH74" s="177">
        <v>3.7697306601655201</v>
      </c>
      <c r="AI74" s="6"/>
      <c r="AJ74" s="6"/>
      <c r="AK74" s="6"/>
      <c r="AL74" s="6"/>
      <c r="AM74" s="6"/>
      <c r="AN74" s="6"/>
      <c r="AO74" s="6"/>
      <c r="AP74" s="6"/>
      <c r="AQ74" s="6"/>
      <c r="AR74" s="6"/>
      <c r="AS74" s="6"/>
      <c r="AT74" s="6"/>
      <c r="AU74" s="6"/>
      <c r="AV74" s="6"/>
      <c r="AW74" s="6"/>
      <c r="AX74" s="8"/>
    </row>
    <row r="75" spans="1:50" ht="13" customHeight="1" x14ac:dyDescent="0.35">
      <c r="A75" s="3" t="s">
        <v>371</v>
      </c>
      <c r="B75" s="175">
        <v>1</v>
      </c>
      <c r="C75" s="4">
        <v>63.881364254162897</v>
      </c>
      <c r="D75" s="177">
        <v>5.9534875034433199</v>
      </c>
      <c r="E75" s="4">
        <v>55.062147558367499</v>
      </c>
      <c r="F75" s="177">
        <v>6.1831106520078398</v>
      </c>
      <c r="G75" s="4">
        <v>48.775550653894399</v>
      </c>
      <c r="H75" s="177">
        <v>5.8536825223566904</v>
      </c>
      <c r="I75" s="4">
        <v>29.428728470595399</v>
      </c>
      <c r="J75" s="177">
        <v>5.7197477846137499</v>
      </c>
      <c r="K75" s="4">
        <v>67.693186651281394</v>
      </c>
      <c r="L75" s="177">
        <v>5.2318456465938104</v>
      </c>
      <c r="M75" s="4">
        <v>37.012621349569798</v>
      </c>
      <c r="N75" s="177">
        <v>5.8998887961178701</v>
      </c>
      <c r="O75" s="4">
        <v>54.854809137192703</v>
      </c>
      <c r="P75" s="177">
        <v>6.6541157447615102</v>
      </c>
      <c r="Q75" s="4">
        <v>35.589478374353199</v>
      </c>
      <c r="R75" s="177">
        <v>6.31193734985749</v>
      </c>
      <c r="S75" s="4">
        <v>1.29196927080235</v>
      </c>
      <c r="T75" s="177">
        <v>7.5927698110276296</v>
      </c>
      <c r="U75" s="4">
        <v>4.6720701226307204</v>
      </c>
      <c r="V75" s="177">
        <v>7.8653482943393103</v>
      </c>
      <c r="W75" s="4">
        <v>21.8916743994942</v>
      </c>
      <c r="X75" s="177">
        <v>7.4589505532684397</v>
      </c>
      <c r="Y75" s="4">
        <v>0.28438875291343602</v>
      </c>
      <c r="Z75" s="177">
        <v>7.0524711605686496</v>
      </c>
      <c r="AA75" s="4">
        <v>35.852400766894597</v>
      </c>
      <c r="AB75" s="177">
        <v>7.1589209178514697</v>
      </c>
      <c r="AC75" s="4">
        <v>13.157308470534799</v>
      </c>
      <c r="AD75" s="177">
        <v>6.87217725052869</v>
      </c>
      <c r="AE75" s="4">
        <v>31.569420537244099</v>
      </c>
      <c r="AF75" s="177">
        <v>7.7387887359996999</v>
      </c>
      <c r="AG75" s="4">
        <v>13.6428926327581</v>
      </c>
      <c r="AH75" s="177">
        <v>7.3912214860224701</v>
      </c>
      <c r="AI75" s="6"/>
      <c r="AJ75" s="6"/>
      <c r="AK75" s="6"/>
      <c r="AL75" s="6"/>
      <c r="AM75" s="6"/>
      <c r="AN75" s="6"/>
      <c r="AO75" s="6"/>
      <c r="AP75" s="6"/>
      <c r="AQ75" s="6"/>
      <c r="AR75" s="6"/>
      <c r="AS75" s="6"/>
      <c r="AT75" s="6"/>
      <c r="AU75" s="6"/>
      <c r="AV75" s="6"/>
      <c r="AW75" s="6"/>
      <c r="AX75" s="8"/>
    </row>
    <row r="76" spans="1:50" ht="13" customHeight="1" x14ac:dyDescent="0.35">
      <c r="A76" s="3" t="s">
        <v>376</v>
      </c>
      <c r="B76" s="175">
        <v>1</v>
      </c>
      <c r="C76" s="4">
        <v>65.311180553622293</v>
      </c>
      <c r="D76" s="177">
        <v>3.61620263115553</v>
      </c>
      <c r="E76" s="4">
        <v>38.105549870757997</v>
      </c>
      <c r="F76" s="177">
        <v>3.8693886973681102</v>
      </c>
      <c r="G76" s="4">
        <v>57.810335350574903</v>
      </c>
      <c r="H76" s="177">
        <v>3.88673016160344</v>
      </c>
      <c r="I76" s="4">
        <v>36.5220652453661</v>
      </c>
      <c r="J76" s="177">
        <v>4.1745929757635203</v>
      </c>
      <c r="K76" s="4">
        <v>37.988686864717202</v>
      </c>
      <c r="L76" s="177">
        <v>4.07223316027045</v>
      </c>
      <c r="M76" s="4">
        <v>48.571647303305902</v>
      </c>
      <c r="N76" s="177">
        <v>3.7627047575800798</v>
      </c>
      <c r="O76" s="4">
        <v>31.903091441673102</v>
      </c>
      <c r="P76" s="177">
        <v>3.4860124133580301</v>
      </c>
      <c r="Q76" s="4">
        <v>49.197560095329202</v>
      </c>
      <c r="R76" s="177">
        <v>4.5096852779731202</v>
      </c>
      <c r="S76" s="4">
        <v>2.7192062490020699</v>
      </c>
      <c r="T76" s="177">
        <v>4.8425170802619499</v>
      </c>
      <c r="U76" s="4">
        <v>-5.8045585160760904</v>
      </c>
      <c r="V76" s="177">
        <v>5.6733353750856201</v>
      </c>
      <c r="W76" s="4">
        <v>17.726415210072499</v>
      </c>
      <c r="X76" s="177">
        <v>5.6526264922430904</v>
      </c>
      <c r="Y76" s="4">
        <v>-0.66415127836504695</v>
      </c>
      <c r="Z76" s="177">
        <v>5.3170163928866296</v>
      </c>
      <c r="AA76" s="4">
        <v>-0.60873708313636099</v>
      </c>
      <c r="AB76" s="177">
        <v>5.6887946649866201</v>
      </c>
      <c r="AC76" s="4">
        <v>7.9285686518584404</v>
      </c>
      <c r="AD76" s="177">
        <v>5.3824036312115302</v>
      </c>
      <c r="AE76" s="4">
        <v>-1.24067203687244</v>
      </c>
      <c r="AF76" s="177">
        <v>4.9079998102622504</v>
      </c>
      <c r="AG76" s="4">
        <v>15.3045856772675</v>
      </c>
      <c r="AH76" s="177">
        <v>5.5890031844513102</v>
      </c>
      <c r="AI76" s="6"/>
      <c r="AJ76" s="6"/>
      <c r="AK76" s="6"/>
      <c r="AL76" s="6"/>
      <c r="AM76" s="6"/>
      <c r="AN76" s="6"/>
      <c r="AO76" s="6"/>
      <c r="AP76" s="6"/>
      <c r="AQ76" s="6"/>
      <c r="AR76" s="6"/>
      <c r="AS76" s="6"/>
      <c r="AT76" s="6"/>
      <c r="AU76" s="6"/>
      <c r="AV76" s="6"/>
      <c r="AW76" s="6"/>
      <c r="AX76" s="8"/>
    </row>
    <row r="77" spans="1:50" ht="13" customHeight="1" x14ac:dyDescent="0.35">
      <c r="A77" s="3" t="s">
        <v>378</v>
      </c>
      <c r="B77" s="175">
        <v>1</v>
      </c>
      <c r="C77" s="4">
        <v>43.132081822903899</v>
      </c>
      <c r="D77" s="177">
        <v>2.8034453842401099</v>
      </c>
      <c r="E77" s="4">
        <v>56.153242066053302</v>
      </c>
      <c r="F77" s="177">
        <v>2.4827143682953499</v>
      </c>
      <c r="G77" s="4">
        <v>41.532776119195503</v>
      </c>
      <c r="H77" s="177">
        <v>2.4454627700237102</v>
      </c>
      <c r="I77" s="4">
        <v>63.4105810892639</v>
      </c>
      <c r="J77" s="177">
        <v>2.60853787861529</v>
      </c>
      <c r="K77" s="4">
        <v>10.426317521507301</v>
      </c>
      <c r="L77" s="177">
        <v>1.67811524146246</v>
      </c>
      <c r="M77" s="4">
        <v>40.440531171653198</v>
      </c>
      <c r="N77" s="177">
        <v>2.8395830136778502</v>
      </c>
      <c r="O77" s="4">
        <v>45.001808912160499</v>
      </c>
      <c r="P77" s="177">
        <v>2.78936509759603</v>
      </c>
      <c r="Q77" s="4">
        <v>44.148715763113003</v>
      </c>
      <c r="R77" s="177">
        <v>2.8802907255963399</v>
      </c>
      <c r="S77" s="4">
        <v>-7.2415935156591296</v>
      </c>
      <c r="T77" s="177">
        <v>3.8602417080325599</v>
      </c>
      <c r="U77" s="4">
        <v>-2.10628296307662</v>
      </c>
      <c r="V77" s="177">
        <v>3.5358598499193601</v>
      </c>
      <c r="W77" s="4">
        <v>12.116202432222501</v>
      </c>
      <c r="X77" s="177">
        <v>3.55624007942281</v>
      </c>
      <c r="Y77" s="4">
        <v>12.173365323315</v>
      </c>
      <c r="Z77" s="177">
        <v>3.8684571769325902</v>
      </c>
      <c r="AA77" s="4">
        <v>1.17934640160628</v>
      </c>
      <c r="AB77" s="177">
        <v>2.3472518941326199</v>
      </c>
      <c r="AC77" s="4">
        <v>9.7038156185284894</v>
      </c>
      <c r="AD77" s="177">
        <v>3.6122280330981198</v>
      </c>
      <c r="AE77" s="4">
        <v>2.6998365524393901</v>
      </c>
      <c r="AF77" s="177">
        <v>4.1226224915596896</v>
      </c>
      <c r="AG77" s="4">
        <v>6.9810084533287098</v>
      </c>
      <c r="AH77" s="177">
        <v>3.7712549431641902</v>
      </c>
      <c r="AI77" s="6"/>
      <c r="AJ77" s="6"/>
      <c r="AK77" s="6"/>
      <c r="AL77" s="6"/>
      <c r="AM77" s="6"/>
      <c r="AN77" s="6"/>
      <c r="AO77" s="6"/>
      <c r="AP77" s="6"/>
      <c r="AQ77" s="6"/>
      <c r="AR77" s="6"/>
      <c r="AS77" s="6"/>
      <c r="AT77" s="6"/>
      <c r="AU77" s="6"/>
      <c r="AV77" s="6"/>
      <c r="AW77" s="6"/>
      <c r="AX77" s="8"/>
    </row>
    <row r="78" spans="1:50" ht="13" customHeight="1" x14ac:dyDescent="0.35">
      <c r="A78" s="3" t="s">
        <v>384</v>
      </c>
      <c r="B78" s="175">
        <v>1</v>
      </c>
      <c r="C78" s="4">
        <v>73.917183437900903</v>
      </c>
      <c r="D78" s="177">
        <v>2.88532491507058</v>
      </c>
      <c r="E78" s="4">
        <v>74.076783139670894</v>
      </c>
      <c r="F78" s="177">
        <v>2.9645077131556499</v>
      </c>
      <c r="G78" s="4">
        <v>56.8565989584405</v>
      </c>
      <c r="H78" s="177">
        <v>3.3603536174369499</v>
      </c>
      <c r="I78" s="4">
        <v>50.629508948942302</v>
      </c>
      <c r="J78" s="177">
        <v>4.1844628026765198</v>
      </c>
      <c r="K78" s="4">
        <v>36.148652762234498</v>
      </c>
      <c r="L78" s="177">
        <v>3.7409365433717299</v>
      </c>
      <c r="M78" s="4">
        <v>43.395446526078999</v>
      </c>
      <c r="N78" s="177">
        <v>2.9660927158478301</v>
      </c>
      <c r="O78" s="4">
        <v>48.912597460703203</v>
      </c>
      <c r="P78" s="177">
        <v>4.0245527720950403</v>
      </c>
      <c r="Q78" s="4">
        <v>36.8450831274385</v>
      </c>
      <c r="R78" s="177">
        <v>3.5089534820420698</v>
      </c>
      <c r="S78" s="4">
        <v>1.9860596858011901</v>
      </c>
      <c r="T78" s="177">
        <v>4.7602074050669803</v>
      </c>
      <c r="U78" s="4">
        <v>3.3988585994426899</v>
      </c>
      <c r="V78" s="177">
        <v>4.6748496039870799</v>
      </c>
      <c r="W78" s="4">
        <v>3.9806259254135701</v>
      </c>
      <c r="X78" s="177">
        <v>5.2175167025430902</v>
      </c>
      <c r="Y78" s="4">
        <v>-1.61249458176448</v>
      </c>
      <c r="Z78" s="177">
        <v>5.5492598277529597</v>
      </c>
      <c r="AA78" s="4">
        <v>2.42022945714981</v>
      </c>
      <c r="AB78" s="177">
        <v>4.9009057277513799</v>
      </c>
      <c r="AC78" s="4">
        <v>7.2558066910113004</v>
      </c>
      <c r="AD78" s="177">
        <v>5.0586320880473199</v>
      </c>
      <c r="AE78" s="4">
        <v>3.7342148179707801</v>
      </c>
      <c r="AF78" s="177">
        <v>5.29386424315397</v>
      </c>
      <c r="AG78" s="4">
        <v>2.06357676770237</v>
      </c>
      <c r="AH78" s="177">
        <v>5.45212940772113</v>
      </c>
      <c r="AI78" s="6"/>
      <c r="AJ78" s="6"/>
      <c r="AK78" s="6"/>
      <c r="AL78" s="6"/>
      <c r="AM78" s="6"/>
      <c r="AN78" s="6"/>
      <c r="AO78" s="6"/>
      <c r="AP78" s="6"/>
      <c r="AQ78" s="6"/>
      <c r="AR78" s="6"/>
      <c r="AS78" s="6"/>
      <c r="AT78" s="6"/>
      <c r="AU78" s="6"/>
      <c r="AV78" s="6"/>
      <c r="AW78" s="6"/>
      <c r="AX78" s="8"/>
    </row>
    <row r="79" spans="1:50" ht="13" customHeight="1" x14ac:dyDescent="0.35">
      <c r="A79" s="3" t="s">
        <v>389</v>
      </c>
      <c r="B79" s="175">
        <v>1</v>
      </c>
      <c r="C79" s="4">
        <v>80.388191594961498</v>
      </c>
      <c r="D79" s="177">
        <v>2.0224147226918499</v>
      </c>
      <c r="E79" s="4">
        <v>81.979370623280801</v>
      </c>
      <c r="F79" s="177">
        <v>1.89928463685536</v>
      </c>
      <c r="G79" s="4">
        <v>66.999394882260603</v>
      </c>
      <c r="H79" s="177">
        <v>2.4434084448524902</v>
      </c>
      <c r="I79" s="4">
        <v>69.047220937008504</v>
      </c>
      <c r="J79" s="177">
        <v>2.3222285346389202</v>
      </c>
      <c r="K79" s="4">
        <v>47.887357879728</v>
      </c>
      <c r="L79" s="177">
        <v>2.6619347362351999</v>
      </c>
      <c r="M79" s="4">
        <v>55.392157429140703</v>
      </c>
      <c r="N79" s="177">
        <v>2.6162827233449901</v>
      </c>
      <c r="O79" s="4">
        <v>62.501629286180801</v>
      </c>
      <c r="P79" s="177">
        <v>2.5136311935863702</v>
      </c>
      <c r="Q79" s="4">
        <v>61.231571467238503</v>
      </c>
      <c r="R79" s="177">
        <v>2.72068350135737</v>
      </c>
      <c r="S79" s="4">
        <v>-1.90850314363243</v>
      </c>
      <c r="T79" s="177">
        <v>2.70287145014581</v>
      </c>
      <c r="U79" s="4">
        <v>6.1526019441336501</v>
      </c>
      <c r="V79" s="177">
        <v>3.1236900781438401</v>
      </c>
      <c r="W79" s="4">
        <v>0.64529671814210599</v>
      </c>
      <c r="X79" s="177">
        <v>3.61655582997841</v>
      </c>
      <c r="Y79" s="4">
        <v>0.33409285092007202</v>
      </c>
      <c r="Z79" s="177">
        <v>3.59122118160098</v>
      </c>
      <c r="AA79" s="4">
        <v>0.90403389162427295</v>
      </c>
      <c r="AB79" s="177">
        <v>3.8683906226456899</v>
      </c>
      <c r="AC79" s="4">
        <v>6.0534391321377301</v>
      </c>
      <c r="AD79" s="177">
        <v>3.6959867939765099</v>
      </c>
      <c r="AE79" s="4">
        <v>6.9357865633235196</v>
      </c>
      <c r="AF79" s="177">
        <v>3.8542217654811801</v>
      </c>
      <c r="AG79" s="4">
        <v>9.1722512847383904</v>
      </c>
      <c r="AH79" s="177">
        <v>3.75153699787933</v>
      </c>
      <c r="AI79" s="6"/>
      <c r="AJ79" s="6"/>
      <c r="AK79" s="6"/>
      <c r="AL79" s="6"/>
      <c r="AM79" s="6"/>
      <c r="AN79" s="6"/>
      <c r="AO79" s="6"/>
      <c r="AP79" s="6"/>
      <c r="AQ79" s="6"/>
      <c r="AR79" s="6"/>
      <c r="AS79" s="6"/>
      <c r="AT79" s="6"/>
      <c r="AU79" s="6"/>
      <c r="AV79" s="6"/>
      <c r="AW79" s="6"/>
      <c r="AX79" s="8"/>
    </row>
    <row r="80" spans="1:50" ht="13" customHeight="1" x14ac:dyDescent="0.35">
      <c r="A80" s="3" t="s">
        <v>394</v>
      </c>
      <c r="B80" s="175">
        <v>1</v>
      </c>
      <c r="C80" s="4">
        <v>76.834944940020193</v>
      </c>
      <c r="D80" s="177">
        <v>2.3642156862606698</v>
      </c>
      <c r="E80" s="4">
        <v>65.951803937301307</v>
      </c>
      <c r="F80" s="177">
        <v>3.1466676213275</v>
      </c>
      <c r="G80" s="4">
        <v>28.092152515213701</v>
      </c>
      <c r="H80" s="177">
        <v>2.4939759575803202</v>
      </c>
      <c r="I80" s="4">
        <v>43.872119048421801</v>
      </c>
      <c r="J80" s="177">
        <v>2.7346069845130101</v>
      </c>
      <c r="K80" s="4">
        <v>26.768868000647601</v>
      </c>
      <c r="L80" s="177">
        <v>2.2943946230666699</v>
      </c>
      <c r="M80" s="4">
        <v>24.4198726521116</v>
      </c>
      <c r="N80" s="177">
        <v>2.4872125324229599</v>
      </c>
      <c r="O80" s="4">
        <v>32.610484260688203</v>
      </c>
      <c r="P80" s="177">
        <v>2.4788525402247399</v>
      </c>
      <c r="Q80" s="4">
        <v>21.341281888437699</v>
      </c>
      <c r="R80" s="177">
        <v>2.1812607981905598</v>
      </c>
      <c r="S80" s="4">
        <v>1.5072043295573301</v>
      </c>
      <c r="T80" s="177">
        <v>3.4031430698596998</v>
      </c>
      <c r="U80" s="4">
        <v>0.92195541619356902</v>
      </c>
      <c r="V80" s="177">
        <v>4.6273457896563901</v>
      </c>
      <c r="W80" s="4">
        <v>3.0234799291330701</v>
      </c>
      <c r="X80" s="177">
        <v>3.7073550271812499</v>
      </c>
      <c r="Y80" s="4">
        <v>-4.2379247912325999</v>
      </c>
      <c r="Z80" s="177">
        <v>3.9468620220347601</v>
      </c>
      <c r="AA80" s="4">
        <v>0.88730923778456705</v>
      </c>
      <c r="AB80" s="177">
        <v>3.6721391701834101</v>
      </c>
      <c r="AC80" s="4">
        <v>-10.4540370169751</v>
      </c>
      <c r="AD80" s="177">
        <v>3.9453944504463498</v>
      </c>
      <c r="AE80" s="4">
        <v>-0.38390072106290801</v>
      </c>
      <c r="AF80" s="177">
        <v>3.9578449619621101</v>
      </c>
      <c r="AG80" s="4">
        <v>-1.3900447818484001</v>
      </c>
      <c r="AH80" s="177">
        <v>3.3817280003915799</v>
      </c>
      <c r="AI80" s="6"/>
      <c r="AJ80" s="6"/>
      <c r="AK80" s="6"/>
      <c r="AL80" s="6"/>
      <c r="AM80" s="6"/>
      <c r="AN80" s="6"/>
      <c r="AO80" s="6"/>
      <c r="AP80" s="6"/>
      <c r="AQ80" s="6"/>
      <c r="AR80" s="6"/>
      <c r="AS80" s="6"/>
      <c r="AT80" s="6"/>
      <c r="AU80" s="6"/>
      <c r="AV80" s="6"/>
      <c r="AW80" s="6"/>
      <c r="AX80" s="8"/>
    </row>
    <row r="81" spans="1:50" ht="13" customHeight="1" x14ac:dyDescent="0.35">
      <c r="A81" s="3" t="s">
        <v>396</v>
      </c>
      <c r="B81" s="175">
        <v>1</v>
      </c>
      <c r="C81" s="4">
        <v>46.796847821399801</v>
      </c>
      <c r="D81" s="177">
        <v>2.59778010713802</v>
      </c>
      <c r="E81" s="4">
        <v>74.275834200890202</v>
      </c>
      <c r="F81" s="177">
        <v>2.4872831984013102</v>
      </c>
      <c r="G81" s="4">
        <v>49.3932989900091</v>
      </c>
      <c r="H81" s="177">
        <v>2.9446787934409899</v>
      </c>
      <c r="I81" s="4">
        <v>41.6132538488135</v>
      </c>
      <c r="J81" s="177">
        <v>2.67763787392192</v>
      </c>
      <c r="K81" s="4">
        <v>49.359941359249198</v>
      </c>
      <c r="L81" s="177">
        <v>2.8932857322969801</v>
      </c>
      <c r="M81" s="4">
        <v>35.312440522502001</v>
      </c>
      <c r="N81" s="177">
        <v>2.5520340818654002</v>
      </c>
      <c r="O81" s="4">
        <v>36.584081668955498</v>
      </c>
      <c r="P81" s="177">
        <v>2.5205718479520298</v>
      </c>
      <c r="Q81" s="4">
        <v>25.093989623381699</v>
      </c>
      <c r="R81" s="177">
        <v>2.7359157980613702</v>
      </c>
      <c r="S81" s="4">
        <v>-2.1756649972229201</v>
      </c>
      <c r="T81" s="177">
        <v>3.47395973261425</v>
      </c>
      <c r="U81" s="4">
        <v>5.5190298218474796</v>
      </c>
      <c r="V81" s="177">
        <v>3.0771232186958102</v>
      </c>
      <c r="W81" s="4">
        <v>13.573550678870401</v>
      </c>
      <c r="X81" s="177">
        <v>3.70899061575791</v>
      </c>
      <c r="Y81" s="4">
        <v>2.7219255881205702</v>
      </c>
      <c r="Z81" s="177">
        <v>3.57711917608821</v>
      </c>
      <c r="AA81" s="4">
        <v>15.8061292191049</v>
      </c>
      <c r="AB81" s="177">
        <v>3.5645315200848602</v>
      </c>
      <c r="AC81" s="4">
        <v>13.408213571910499</v>
      </c>
      <c r="AD81" s="177">
        <v>3.01957266629242</v>
      </c>
      <c r="AE81" s="4">
        <v>15.9175088582819</v>
      </c>
      <c r="AF81" s="177">
        <v>3.0724235362372299</v>
      </c>
      <c r="AG81" s="4">
        <v>10.384303841862099</v>
      </c>
      <c r="AH81" s="177">
        <v>3.2196686552838001</v>
      </c>
      <c r="AI81" s="6"/>
      <c r="AJ81" s="6"/>
      <c r="AK81" s="6"/>
      <c r="AL81" s="6"/>
      <c r="AM81" s="6"/>
      <c r="AN81" s="6"/>
      <c r="AO81" s="6"/>
      <c r="AP81" s="6"/>
      <c r="AQ81" s="6"/>
      <c r="AR81" s="6"/>
      <c r="AS81" s="6"/>
      <c r="AT81" s="6"/>
      <c r="AU81" s="6"/>
      <c r="AV81" s="6"/>
      <c r="AW81" s="6"/>
      <c r="AX81" s="8"/>
    </row>
    <row r="82" spans="1:50" ht="13" customHeight="1" x14ac:dyDescent="0.35">
      <c r="A82" s="3" t="s">
        <v>398</v>
      </c>
      <c r="B82" s="175">
        <v>1</v>
      </c>
      <c r="C82" s="4">
        <v>86.392749578231602</v>
      </c>
      <c r="D82" s="177">
        <v>2.5441813866103899</v>
      </c>
      <c r="E82" s="4">
        <v>74.655046983779897</v>
      </c>
      <c r="F82" s="177">
        <v>2.3517272483760201</v>
      </c>
      <c r="G82" s="4">
        <v>58.090460153933101</v>
      </c>
      <c r="H82" s="177">
        <v>2.6181789233880699</v>
      </c>
      <c r="I82" s="4">
        <v>63.578251010817297</v>
      </c>
      <c r="J82" s="177">
        <v>3.1238275424539999</v>
      </c>
      <c r="K82" s="4">
        <v>42.805643984332399</v>
      </c>
      <c r="L82" s="177">
        <v>2.29538782765048</v>
      </c>
      <c r="M82" s="4">
        <v>54.731298772282003</v>
      </c>
      <c r="N82" s="177">
        <v>2.5970325095725699</v>
      </c>
      <c r="O82" s="4">
        <v>54.819983770060702</v>
      </c>
      <c r="P82" s="177">
        <v>2.9935519347948398</v>
      </c>
      <c r="Q82" s="4">
        <v>59.0656503353229</v>
      </c>
      <c r="R82" s="177">
        <v>3.3039379362864398</v>
      </c>
      <c r="S82" s="4">
        <v>-1.9229721688046799</v>
      </c>
      <c r="T82" s="177">
        <v>3.05412595408175</v>
      </c>
      <c r="U82" s="4">
        <v>5.0668020045733497</v>
      </c>
      <c r="V82" s="177">
        <v>3.8483843217900602</v>
      </c>
      <c r="W82" s="4">
        <v>3.5943332243189099</v>
      </c>
      <c r="X82" s="177">
        <v>3.9946736456571599</v>
      </c>
      <c r="Y82" s="4">
        <v>4.4471680667048599</v>
      </c>
      <c r="Z82" s="177">
        <v>4.0042334587078203</v>
      </c>
      <c r="AA82" s="4">
        <v>1.4753770667505299</v>
      </c>
      <c r="AB82" s="177">
        <v>3.5475674150902501</v>
      </c>
      <c r="AC82" s="4">
        <v>-1.5975431897924399</v>
      </c>
      <c r="AD82" s="177">
        <v>4.1226965663839703</v>
      </c>
      <c r="AE82" s="4">
        <v>3.69911385612424</v>
      </c>
      <c r="AF82" s="177">
        <v>4.1568921770297198</v>
      </c>
      <c r="AG82" s="4">
        <v>0.117317739014275</v>
      </c>
      <c r="AH82" s="177">
        <v>4.5362949579334604</v>
      </c>
      <c r="AI82" s="6"/>
      <c r="AJ82" s="6"/>
      <c r="AK82" s="6"/>
      <c r="AL82" s="6"/>
      <c r="AM82" s="6"/>
      <c r="AN82" s="6"/>
      <c r="AO82" s="6"/>
      <c r="AP82" s="6"/>
      <c r="AQ82" s="6"/>
      <c r="AR82" s="6"/>
      <c r="AS82" s="6"/>
      <c r="AT82" s="6"/>
      <c r="AU82" s="6"/>
      <c r="AV82" s="6"/>
      <c r="AW82" s="6"/>
      <c r="AX82" s="8"/>
    </row>
    <row r="83" spans="1:50" ht="13" customHeight="1" x14ac:dyDescent="0.35">
      <c r="A83" s="3" t="s">
        <v>399</v>
      </c>
      <c r="B83" s="175">
        <v>1</v>
      </c>
      <c r="C83" s="4">
        <v>82.416717726093296</v>
      </c>
      <c r="D83" s="177">
        <v>1.33712812842146</v>
      </c>
      <c r="E83" s="4">
        <v>81.236529832025695</v>
      </c>
      <c r="F83" s="177">
        <v>1.6246661864844301</v>
      </c>
      <c r="G83" s="4">
        <v>65.584224287534397</v>
      </c>
      <c r="H83" s="177">
        <v>1.87645789895221</v>
      </c>
      <c r="I83" s="4">
        <v>62.821592725268701</v>
      </c>
      <c r="J83" s="177">
        <v>2.5463968497330298</v>
      </c>
      <c r="K83" s="4">
        <v>58.454687828476402</v>
      </c>
      <c r="L83" s="177">
        <v>1.77646396064038</v>
      </c>
      <c r="M83" s="4">
        <v>41.443488143252303</v>
      </c>
      <c r="N83" s="177">
        <v>2.1708269540999399</v>
      </c>
      <c r="O83" s="4">
        <v>58.462657795680002</v>
      </c>
      <c r="P83" s="177">
        <v>2.1557760305782501</v>
      </c>
      <c r="Q83" s="4">
        <v>44.387584058717401</v>
      </c>
      <c r="R83" s="177">
        <v>2.4700377189178102</v>
      </c>
      <c r="S83" s="4">
        <v>-1.09389283684784</v>
      </c>
      <c r="T83" s="177">
        <v>2.1275841132700801</v>
      </c>
      <c r="U83" s="4">
        <v>-0.67891993937934103</v>
      </c>
      <c r="V83" s="177">
        <v>2.7302555412490399</v>
      </c>
      <c r="W83" s="4">
        <v>2.6240244673013602</v>
      </c>
      <c r="X83" s="177">
        <v>3.0235978116740201</v>
      </c>
      <c r="Y83" s="4">
        <v>-0.96926267758805595</v>
      </c>
      <c r="Z83" s="177">
        <v>3.4678102188611799</v>
      </c>
      <c r="AA83" s="4">
        <v>5.4995832963445404</v>
      </c>
      <c r="AB83" s="177">
        <v>2.67295950081617</v>
      </c>
      <c r="AC83" s="4">
        <v>3.55643961560637</v>
      </c>
      <c r="AD83" s="177">
        <v>2.9413805108008</v>
      </c>
      <c r="AE83" s="4">
        <v>3.3121101952446499</v>
      </c>
      <c r="AF83" s="177">
        <v>3.0512978772556898</v>
      </c>
      <c r="AG83" s="4">
        <v>4.5191729310220596</v>
      </c>
      <c r="AH83" s="177">
        <v>3.49228035274735</v>
      </c>
      <c r="AI83" s="6"/>
      <c r="AJ83" s="6"/>
      <c r="AK83" s="6"/>
      <c r="AL83" s="6"/>
      <c r="AM83" s="6"/>
      <c r="AN83" s="6"/>
      <c r="AO83" s="6"/>
      <c r="AP83" s="6"/>
      <c r="AQ83" s="6"/>
      <c r="AR83" s="6"/>
      <c r="AS83" s="6"/>
      <c r="AT83" s="6"/>
      <c r="AU83" s="6"/>
      <c r="AV83" s="6"/>
      <c r="AW83" s="6"/>
      <c r="AX83" s="8"/>
    </row>
    <row r="84" spans="1:50" ht="13" customHeight="1" x14ac:dyDescent="0.35">
      <c r="A84" s="191" t="s">
        <v>410</v>
      </c>
      <c r="B84" s="176">
        <v>1</v>
      </c>
      <c r="C84" s="35">
        <v>67.076439068244198</v>
      </c>
      <c r="D84" s="181">
        <v>0.876841145037769</v>
      </c>
      <c r="E84" s="35">
        <v>67.509895648610794</v>
      </c>
      <c r="F84" s="181">
        <v>0.891771898775927</v>
      </c>
      <c r="G84" s="35">
        <v>51.602854781569199</v>
      </c>
      <c r="H84" s="181">
        <v>0.90749983169743498</v>
      </c>
      <c r="I84" s="35">
        <v>47.486204918382803</v>
      </c>
      <c r="J84" s="181">
        <v>0.95845377001020704</v>
      </c>
      <c r="K84" s="35">
        <v>42.508333279862299</v>
      </c>
      <c r="L84" s="181">
        <v>0.87526452362189999</v>
      </c>
      <c r="M84" s="35">
        <v>37.879315655543699</v>
      </c>
      <c r="N84" s="181">
        <v>0.89662385859244198</v>
      </c>
      <c r="O84" s="35">
        <v>48.4640162629588</v>
      </c>
      <c r="P84" s="181">
        <v>0.96575772773956103</v>
      </c>
      <c r="Q84" s="35">
        <v>38.0579251148745</v>
      </c>
      <c r="R84" s="181">
        <v>0.96949271133760495</v>
      </c>
      <c r="S84" s="35">
        <v>-1.2431577685318</v>
      </c>
      <c r="T84" s="181">
        <v>1.1306475434890899</v>
      </c>
      <c r="U84" s="35">
        <v>1.7950635314578001</v>
      </c>
      <c r="V84" s="181">
        <v>1.17708999489134</v>
      </c>
      <c r="W84" s="35">
        <v>7.8212161156493902</v>
      </c>
      <c r="X84" s="181">
        <v>1.19086199655858</v>
      </c>
      <c r="Y84" s="35">
        <v>4.75453394339658E-2</v>
      </c>
      <c r="Z84" s="181">
        <v>1.1582158535528899</v>
      </c>
      <c r="AA84" s="35">
        <v>9.1411874138719806</v>
      </c>
      <c r="AB84" s="181">
        <v>1.1656489314724801</v>
      </c>
      <c r="AC84" s="35">
        <v>6.1030936965276901</v>
      </c>
      <c r="AD84" s="181">
        <v>1.09306339364475</v>
      </c>
      <c r="AE84" s="35">
        <v>6.7572824787544503</v>
      </c>
      <c r="AF84" s="181">
        <v>1.19088575528592</v>
      </c>
      <c r="AG84" s="35">
        <v>6.4790637456039004</v>
      </c>
      <c r="AH84" s="181">
        <v>1.1000974115669799</v>
      </c>
      <c r="AI84" s="6"/>
      <c r="AJ84" s="6"/>
      <c r="AK84" s="6"/>
      <c r="AL84" s="6"/>
      <c r="AM84" s="6"/>
      <c r="AN84" s="6"/>
      <c r="AO84" s="6"/>
      <c r="AP84" s="6"/>
      <c r="AQ84" s="6"/>
      <c r="AR84" s="6"/>
      <c r="AS84" s="6"/>
      <c r="AT84" s="6"/>
      <c r="AU84" s="6"/>
      <c r="AV84" s="6"/>
      <c r="AW84" s="6"/>
      <c r="AX84" s="8"/>
    </row>
    <row r="85" spans="1:50" ht="13" customHeight="1" x14ac:dyDescent="0.35">
      <c r="A85" s="3" t="s">
        <v>198</v>
      </c>
      <c r="B85" s="175">
        <v>1</v>
      </c>
      <c r="C85" s="4">
        <v>51.730154968709002</v>
      </c>
      <c r="D85" s="177">
        <v>4.1353108274951298</v>
      </c>
      <c r="E85" s="4">
        <v>52.1847173082366</v>
      </c>
      <c r="F85" s="177">
        <v>3.5167120470485398</v>
      </c>
      <c r="G85" s="4">
        <v>40.497557376676802</v>
      </c>
      <c r="H85" s="177">
        <v>3.8610943098566999</v>
      </c>
      <c r="I85" s="4">
        <v>38.454665944595398</v>
      </c>
      <c r="J85" s="177">
        <v>3.95510840743342</v>
      </c>
      <c r="K85" s="4">
        <v>43.635860754214399</v>
      </c>
      <c r="L85" s="177">
        <v>3.6003326864607899</v>
      </c>
      <c r="M85" s="4">
        <v>30.5127495998303</v>
      </c>
      <c r="N85" s="177">
        <v>3.4996141056637802</v>
      </c>
      <c r="O85" s="4">
        <v>50.301349681329398</v>
      </c>
      <c r="P85" s="177">
        <v>3.5549888664487201</v>
      </c>
      <c r="Q85" s="4">
        <v>21.330665222232899</v>
      </c>
      <c r="R85" s="177">
        <v>3.3804768278169299</v>
      </c>
      <c r="S85" s="4">
        <v>1.8625135867801399</v>
      </c>
      <c r="T85" s="177">
        <v>5.1167940105069203</v>
      </c>
      <c r="U85" s="4">
        <v>-3.44104095927797</v>
      </c>
      <c r="V85" s="177">
        <v>4.7506272464046901</v>
      </c>
      <c r="W85" s="4">
        <v>5.2187862126151403</v>
      </c>
      <c r="X85" s="177">
        <v>5.2632643534969397</v>
      </c>
      <c r="Y85" s="4">
        <v>0.81672348088914504</v>
      </c>
      <c r="Z85" s="177">
        <v>4.9319806843781597</v>
      </c>
      <c r="AA85" s="4">
        <v>19.835488426232601</v>
      </c>
      <c r="AB85" s="177">
        <v>4.5257070566765201</v>
      </c>
      <c r="AC85" s="4">
        <v>11.675805854059</v>
      </c>
      <c r="AD85" s="177">
        <v>4.3170606977790804</v>
      </c>
      <c r="AE85" s="4">
        <v>6.8243349592284499</v>
      </c>
      <c r="AF85" s="177">
        <v>4.7640472287240296</v>
      </c>
      <c r="AG85" s="4">
        <v>8.4033665530702706</v>
      </c>
      <c r="AH85" s="177">
        <v>3.87798295531696</v>
      </c>
      <c r="AI85" s="6"/>
      <c r="AJ85" s="6"/>
      <c r="AK85" s="6"/>
      <c r="AL85" s="6"/>
      <c r="AM85" s="6"/>
      <c r="AN85" s="6"/>
      <c r="AO85" s="6"/>
      <c r="AP85" s="6"/>
      <c r="AQ85" s="6"/>
      <c r="AR85" s="6"/>
      <c r="AS85" s="6"/>
      <c r="AT85" s="6"/>
      <c r="AU85" s="6"/>
      <c r="AV85" s="6"/>
      <c r="AW85" s="6"/>
      <c r="AX85" s="8"/>
    </row>
    <row r="86" spans="1:50" ht="13" customHeight="1" x14ac:dyDescent="0.35">
      <c r="A86" s="3" t="s">
        <v>407</v>
      </c>
      <c r="B86" s="175">
        <v>1</v>
      </c>
      <c r="C86" s="4">
        <v>47.252713525355503</v>
      </c>
      <c r="D86" s="177">
        <v>5.5409035542204697</v>
      </c>
      <c r="E86" s="4">
        <v>62.7975931321389</v>
      </c>
      <c r="F86" s="177">
        <v>5.5602904652521001</v>
      </c>
      <c r="G86" s="4">
        <v>53.305533354040001</v>
      </c>
      <c r="H86" s="177">
        <v>5.92728002957183</v>
      </c>
      <c r="I86" s="4">
        <v>28.077661141611699</v>
      </c>
      <c r="J86" s="177">
        <v>4.4079228898006901</v>
      </c>
      <c r="K86" s="4">
        <v>57.559055362995601</v>
      </c>
      <c r="L86" s="177">
        <v>5.6273240435843297</v>
      </c>
      <c r="M86" s="4">
        <v>47.849497185690502</v>
      </c>
      <c r="N86" s="177">
        <v>5.7443533110932199</v>
      </c>
      <c r="O86" s="4">
        <v>20.9562997100582</v>
      </c>
      <c r="P86" s="177">
        <v>4.6873412657711704</v>
      </c>
      <c r="Q86" s="4">
        <v>40.902951562240901</v>
      </c>
      <c r="R86" s="177">
        <v>5.4658997174699504</v>
      </c>
      <c r="S86" s="4">
        <v>-3.1600592665806899</v>
      </c>
      <c r="T86" s="177">
        <v>7.7186823335597499</v>
      </c>
      <c r="U86" s="4">
        <v>-4.3212813114947402</v>
      </c>
      <c r="V86" s="177">
        <v>7.2488740101935001</v>
      </c>
      <c r="W86" s="4">
        <v>25.786001527527599</v>
      </c>
      <c r="X86" s="177">
        <v>7.3154721602380501</v>
      </c>
      <c r="Y86" s="4">
        <v>-11.4133705926463</v>
      </c>
      <c r="Z86" s="177">
        <v>6.3991142635306701</v>
      </c>
      <c r="AA86" s="4">
        <v>27.481484398288</v>
      </c>
      <c r="AB86" s="177">
        <v>7.6501394004353296</v>
      </c>
      <c r="AC86" s="4">
        <v>31.513706095631399</v>
      </c>
      <c r="AD86" s="177">
        <v>7.2174013327822504</v>
      </c>
      <c r="AE86" s="4">
        <v>-9.2649740274476091</v>
      </c>
      <c r="AF86" s="177">
        <v>6.9573815779803398</v>
      </c>
      <c r="AG86" s="4">
        <v>24.435016169546099</v>
      </c>
      <c r="AH86" s="177">
        <v>6.6828923271929304</v>
      </c>
      <c r="AI86" s="6"/>
      <c r="AJ86" s="6"/>
      <c r="AK86" s="6"/>
      <c r="AL86" s="6"/>
      <c r="AM86" s="6"/>
      <c r="AN86" s="6"/>
      <c r="AO86" s="6"/>
      <c r="AP86" s="6"/>
      <c r="AQ86" s="6"/>
      <c r="AR86" s="6"/>
      <c r="AS86" s="6"/>
      <c r="AT86" s="6"/>
      <c r="AU86" s="6"/>
      <c r="AV86" s="6"/>
      <c r="AW86" s="6"/>
      <c r="AX86" s="8"/>
    </row>
    <row r="87" spans="1:50" ht="13" customHeight="1" x14ac:dyDescent="0.35">
      <c r="A87" s="103" t="s">
        <v>408</v>
      </c>
      <c r="B87" s="184">
        <v>1</v>
      </c>
      <c r="C87" s="109">
        <v>71.777346161995197</v>
      </c>
      <c r="D87" s="183">
        <v>3.1153744660644298</v>
      </c>
      <c r="E87" s="109">
        <v>83.421032946995595</v>
      </c>
      <c r="F87" s="183">
        <v>2.3785846725197999</v>
      </c>
      <c r="G87" s="109">
        <v>45.513901758665803</v>
      </c>
      <c r="H87" s="183">
        <v>3.3647247699666099</v>
      </c>
      <c r="I87" s="109">
        <v>22.771766163687101</v>
      </c>
      <c r="J87" s="183">
        <v>2.85229395509498</v>
      </c>
      <c r="K87" s="109">
        <v>30.550384491561498</v>
      </c>
      <c r="L87" s="183">
        <v>3.1369700143816899</v>
      </c>
      <c r="M87" s="109">
        <v>9.1990938484205298</v>
      </c>
      <c r="N87" s="183">
        <v>1.94721161323214</v>
      </c>
      <c r="O87" s="109">
        <v>46.947727179095303</v>
      </c>
      <c r="P87" s="183">
        <v>3.89708870202174</v>
      </c>
      <c r="Q87" s="109">
        <v>10.0990328372463</v>
      </c>
      <c r="R87" s="183">
        <v>2.1770817642765299</v>
      </c>
      <c r="S87" s="109">
        <v>-2.6257074402530902</v>
      </c>
      <c r="T87" s="183">
        <v>4.5894545198317802</v>
      </c>
      <c r="U87" s="109">
        <v>8.5976518716191901</v>
      </c>
      <c r="V87" s="183">
        <v>5.1878491208459598</v>
      </c>
      <c r="W87" s="109">
        <v>1.3072311799713701</v>
      </c>
      <c r="X87" s="183">
        <v>5.02870218756697</v>
      </c>
      <c r="Y87" s="109">
        <v>-7.4871142629658998</v>
      </c>
      <c r="Z87" s="183">
        <v>5.0455265430314498</v>
      </c>
      <c r="AA87" s="109">
        <v>-12.7151226186002</v>
      </c>
      <c r="AB87" s="183">
        <v>4.9555229066422903</v>
      </c>
      <c r="AC87" s="109">
        <v>-4.72873926514138</v>
      </c>
      <c r="AD87" s="183">
        <v>3.2240207639401799</v>
      </c>
      <c r="AE87" s="109">
        <v>-5.3683116343180703</v>
      </c>
      <c r="AF87" s="183">
        <v>4.9310162469596897</v>
      </c>
      <c r="AG87" s="109">
        <v>0.30794340857545099</v>
      </c>
      <c r="AH87" s="183">
        <v>3.0325929058041798</v>
      </c>
      <c r="AI87" s="9"/>
      <c r="AJ87" s="9"/>
      <c r="AK87" s="9"/>
      <c r="AL87" s="9"/>
      <c r="AM87" s="9"/>
      <c r="AN87" s="9"/>
      <c r="AO87" s="9"/>
      <c r="AP87" s="9"/>
      <c r="AQ87" s="9"/>
      <c r="AR87" s="9"/>
      <c r="AS87" s="9"/>
      <c r="AT87" s="9"/>
      <c r="AU87" s="9"/>
      <c r="AV87" s="9"/>
      <c r="AW87" s="9"/>
      <c r="AX87" s="10"/>
    </row>
    <row r="88" spans="1:50" ht="13" customHeight="1" x14ac:dyDescent="0.35">
      <c r="A88" s="3"/>
      <c r="B88" s="111"/>
      <c r="C88" s="4" t="s">
        <v>2732</v>
      </c>
      <c r="D88" s="177" t="s">
        <v>2733</v>
      </c>
      <c r="E88" s="4" t="s">
        <v>2734</v>
      </c>
      <c r="F88" s="177" t="s">
        <v>2735</v>
      </c>
      <c r="G88" s="4" t="s">
        <v>2736</v>
      </c>
      <c r="H88" s="177" t="s">
        <v>2737</v>
      </c>
      <c r="I88" s="4" t="s">
        <v>2738</v>
      </c>
      <c r="J88" s="177" t="s">
        <v>2739</v>
      </c>
      <c r="K88" s="4" t="s">
        <v>2740</v>
      </c>
      <c r="L88" s="177" t="s">
        <v>2741</v>
      </c>
      <c r="M88" s="4" t="s">
        <v>2742</v>
      </c>
      <c r="N88" s="177" t="s">
        <v>2743</v>
      </c>
      <c r="O88" s="4" t="s">
        <v>2744</v>
      </c>
      <c r="P88" s="177" t="s">
        <v>2745</v>
      </c>
      <c r="Q88" s="4" t="s">
        <v>2746</v>
      </c>
      <c r="R88" s="177" t="s">
        <v>2747</v>
      </c>
      <c r="S88" s="6" t="s">
        <v>2748</v>
      </c>
      <c r="T88" s="6" t="s">
        <v>2749</v>
      </c>
      <c r="U88" s="6" t="s">
        <v>2750</v>
      </c>
      <c r="V88" s="6" t="s">
        <v>2751</v>
      </c>
      <c r="W88" s="6" t="s">
        <v>2752</v>
      </c>
      <c r="X88" s="6" t="s">
        <v>2753</v>
      </c>
      <c r="Y88" s="6" t="s">
        <v>2754</v>
      </c>
      <c r="Z88" s="6" t="s">
        <v>2755</v>
      </c>
      <c r="AA88" s="6" t="s">
        <v>2756</v>
      </c>
      <c r="AB88" s="6" t="s">
        <v>2757</v>
      </c>
      <c r="AC88" s="6" t="s">
        <v>2758</v>
      </c>
      <c r="AD88" s="6" t="s">
        <v>2759</v>
      </c>
      <c r="AE88" s="6" t="s">
        <v>2760</v>
      </c>
      <c r="AF88" s="6" t="s">
        <v>2761</v>
      </c>
      <c r="AG88" s="6" t="s">
        <v>2762</v>
      </c>
      <c r="AH88" s="6" t="s">
        <v>2763</v>
      </c>
      <c r="AI88" s="4" t="s">
        <v>2764</v>
      </c>
      <c r="AJ88" s="177" t="s">
        <v>2765</v>
      </c>
      <c r="AK88" s="4" t="s">
        <v>2766</v>
      </c>
      <c r="AL88" s="177" t="s">
        <v>2767</v>
      </c>
      <c r="AM88" s="4" t="s">
        <v>2768</v>
      </c>
      <c r="AN88" s="177" t="s">
        <v>2769</v>
      </c>
      <c r="AO88" s="4" t="s">
        <v>2770</v>
      </c>
      <c r="AP88" s="177" t="s">
        <v>2771</v>
      </c>
      <c r="AQ88" s="4" t="s">
        <v>2772</v>
      </c>
      <c r="AR88" s="177" t="s">
        <v>2773</v>
      </c>
      <c r="AS88" s="4" t="s">
        <v>2774</v>
      </c>
      <c r="AT88" s="177" t="s">
        <v>2775</v>
      </c>
      <c r="AU88" s="4" t="s">
        <v>2776</v>
      </c>
      <c r="AV88" s="177" t="s">
        <v>2777</v>
      </c>
      <c r="AW88" s="4" t="s">
        <v>2778</v>
      </c>
      <c r="AX88" s="196" t="s">
        <v>2779</v>
      </c>
    </row>
    <row r="89" spans="1:50" ht="13" customHeight="1" x14ac:dyDescent="0.35">
      <c r="A89" s="3" t="s">
        <v>365</v>
      </c>
      <c r="B89" s="111">
        <v>3</v>
      </c>
      <c r="C89" s="4">
        <v>70.941155392205701</v>
      </c>
      <c r="D89" s="177">
        <v>2.2897793370312298</v>
      </c>
      <c r="E89" s="4">
        <v>74.224053734891598</v>
      </c>
      <c r="F89" s="177">
        <v>2.80261503194422</v>
      </c>
      <c r="G89" s="4">
        <v>31.517030543247401</v>
      </c>
      <c r="H89" s="177">
        <v>2.5720776660675799</v>
      </c>
      <c r="I89" s="4">
        <v>57.615342969241802</v>
      </c>
      <c r="J89" s="177">
        <v>2.5571306978232098</v>
      </c>
      <c r="K89" s="4">
        <v>31.724310139079801</v>
      </c>
      <c r="L89" s="177">
        <v>2.5714510974562899</v>
      </c>
      <c r="M89" s="4">
        <v>26.127609348752699</v>
      </c>
      <c r="N89" s="177">
        <v>2.08976137413898</v>
      </c>
      <c r="O89" s="4">
        <v>28.939121755912598</v>
      </c>
      <c r="P89" s="177">
        <v>2.7161513457301401</v>
      </c>
      <c r="Q89" s="4">
        <v>36.899146026251799</v>
      </c>
      <c r="R89" s="177">
        <v>2.7300060066982001</v>
      </c>
      <c r="S89" s="6"/>
      <c r="T89" s="6"/>
      <c r="U89" s="6"/>
      <c r="V89" s="6"/>
      <c r="W89" s="6"/>
      <c r="X89" s="6"/>
      <c r="Y89" s="6"/>
      <c r="Z89" s="6"/>
      <c r="AA89" s="6"/>
      <c r="AB89" s="6"/>
      <c r="AC89" s="6"/>
      <c r="AD89" s="6"/>
      <c r="AE89" s="6"/>
      <c r="AF89" s="6"/>
      <c r="AG89" s="6"/>
      <c r="AH89" s="6"/>
      <c r="AI89" s="4">
        <v>3.1242100233302601</v>
      </c>
      <c r="AJ89" s="177">
        <v>3.8108310241641501</v>
      </c>
      <c r="AK89" s="4">
        <v>-1.0319149970397801</v>
      </c>
      <c r="AL89" s="177">
        <v>4.0679626043251602</v>
      </c>
      <c r="AM89" s="4">
        <v>-5.7391916505904597</v>
      </c>
      <c r="AN89" s="177">
        <v>4.0158006454272703</v>
      </c>
      <c r="AO89" s="4">
        <v>3.1872891370246199</v>
      </c>
      <c r="AP89" s="177">
        <v>4.0252193379504604</v>
      </c>
      <c r="AQ89" s="4">
        <v>-18.697261689574098</v>
      </c>
      <c r="AR89" s="177">
        <v>3.9907813182193399</v>
      </c>
      <c r="AS89" s="4">
        <v>-2.5295498061968398</v>
      </c>
      <c r="AT89" s="177">
        <v>3.27333425858086</v>
      </c>
      <c r="AU89" s="4">
        <v>-3.85609676740278</v>
      </c>
      <c r="AV89" s="177">
        <v>3.82747460218881</v>
      </c>
      <c r="AW89" s="4">
        <v>0.180494915536137</v>
      </c>
      <c r="AX89" s="196">
        <v>4.30470405285668</v>
      </c>
    </row>
    <row r="90" spans="1:50" ht="13" customHeight="1" x14ac:dyDescent="0.35">
      <c r="A90" s="3" t="s">
        <v>368</v>
      </c>
      <c r="B90" s="111">
        <v>3</v>
      </c>
      <c r="C90" s="4">
        <v>43.974770332256099</v>
      </c>
      <c r="D90" s="177">
        <v>3.6144498587638099</v>
      </c>
      <c r="E90" s="4">
        <v>39.811765525016803</v>
      </c>
      <c r="F90" s="177">
        <v>3.2003682858118601</v>
      </c>
      <c r="G90" s="4">
        <v>16.225161706089001</v>
      </c>
      <c r="H90" s="177">
        <v>2.2787432706084698</v>
      </c>
      <c r="I90" s="4">
        <v>42.531288012702603</v>
      </c>
      <c r="J90" s="177">
        <v>2.5736723901301302</v>
      </c>
      <c r="K90" s="4">
        <v>14.976682397316701</v>
      </c>
      <c r="L90" s="177">
        <v>2.4975953264938799</v>
      </c>
      <c r="M90" s="4">
        <v>7.3378789575675496</v>
      </c>
      <c r="N90" s="177">
        <v>1.6778524792910099</v>
      </c>
      <c r="O90" s="4">
        <v>6.9618831755991204</v>
      </c>
      <c r="P90" s="177">
        <v>1.5747473578675999</v>
      </c>
      <c r="Q90" s="4">
        <v>9.2140701151300206</v>
      </c>
      <c r="R90" s="177">
        <v>1.9662398920189801</v>
      </c>
      <c r="S90" s="6"/>
      <c r="T90" s="6"/>
      <c r="U90" s="6"/>
      <c r="V90" s="6"/>
      <c r="W90" s="6"/>
      <c r="X90" s="6"/>
      <c r="Y90" s="6"/>
      <c r="Z90" s="6"/>
      <c r="AA90" s="6"/>
      <c r="AB90" s="6"/>
      <c r="AC90" s="6"/>
      <c r="AD90" s="6"/>
      <c r="AE90" s="6"/>
      <c r="AF90" s="6"/>
      <c r="AG90" s="6"/>
      <c r="AH90" s="6"/>
      <c r="AI90" s="4">
        <v>-2.8878023834953601</v>
      </c>
      <c r="AJ90" s="177">
        <v>5.3316685900712599</v>
      </c>
      <c r="AK90" s="4">
        <v>-14.028845889982399</v>
      </c>
      <c r="AL90" s="177">
        <v>4.94080989234934</v>
      </c>
      <c r="AM90" s="4">
        <v>-8.0248155258645593</v>
      </c>
      <c r="AN90" s="177">
        <v>3.82926372727793</v>
      </c>
      <c r="AO90" s="4">
        <v>6.0587419189524896</v>
      </c>
      <c r="AP90" s="177">
        <v>4.6464797085480898</v>
      </c>
      <c r="AQ90" s="4">
        <v>-8.2163066978220094</v>
      </c>
      <c r="AR90" s="177">
        <v>3.7013025686470402</v>
      </c>
      <c r="AS90" s="4">
        <v>-10.6508163328331</v>
      </c>
      <c r="AT90" s="177">
        <v>2.89993126868284</v>
      </c>
      <c r="AU90" s="4">
        <v>-12.354259282500401</v>
      </c>
      <c r="AV90" s="177">
        <v>3.1791832138901102</v>
      </c>
      <c r="AW90" s="4">
        <v>-3.9377745976446201</v>
      </c>
      <c r="AX90" s="196">
        <v>3.0464477887979098</v>
      </c>
    </row>
    <row r="91" spans="1:50" ht="13" customHeight="1" x14ac:dyDescent="0.35">
      <c r="A91" s="3" t="s">
        <v>68</v>
      </c>
      <c r="B91" s="111">
        <v>3</v>
      </c>
      <c r="C91" s="4">
        <v>58.570512067900196</v>
      </c>
      <c r="D91" s="177">
        <v>2.5066278325526099</v>
      </c>
      <c r="E91" s="4">
        <v>61.688476697503901</v>
      </c>
      <c r="F91" s="177">
        <v>2.5240923168564402</v>
      </c>
      <c r="G91" s="4">
        <v>34.327885498188401</v>
      </c>
      <c r="H91" s="177">
        <v>2.40987852619828</v>
      </c>
      <c r="I91" s="4">
        <v>45.390653546434898</v>
      </c>
      <c r="J91" s="177">
        <v>2.75038540919111</v>
      </c>
      <c r="K91" s="4">
        <v>25.881340007852401</v>
      </c>
      <c r="L91" s="177">
        <v>2.43663132273563</v>
      </c>
      <c r="M91" s="4">
        <v>17.332880149025101</v>
      </c>
      <c r="N91" s="177">
        <v>1.76613662222685</v>
      </c>
      <c r="O91" s="4">
        <v>31.2966526361724</v>
      </c>
      <c r="P91" s="177">
        <v>2.5771864626056802</v>
      </c>
      <c r="Q91" s="4">
        <v>17.901754786259499</v>
      </c>
      <c r="R91" s="177">
        <v>1.8491414943404201</v>
      </c>
      <c r="S91" s="6"/>
      <c r="T91" s="6"/>
      <c r="U91" s="6"/>
      <c r="V91" s="6"/>
      <c r="W91" s="6"/>
      <c r="X91" s="6"/>
      <c r="Y91" s="6"/>
      <c r="Z91" s="6"/>
      <c r="AA91" s="6"/>
      <c r="AB91" s="6"/>
      <c r="AC91" s="6"/>
      <c r="AD91" s="6"/>
      <c r="AE91" s="6"/>
      <c r="AF91" s="6"/>
      <c r="AG91" s="6"/>
      <c r="AH91" s="6"/>
      <c r="AI91" s="4">
        <v>8.7028706859712894</v>
      </c>
      <c r="AJ91" s="177">
        <v>3.9196898342711401</v>
      </c>
      <c r="AK91" s="4">
        <v>6.0627184299893599</v>
      </c>
      <c r="AL91" s="177">
        <v>4.0709013297352303</v>
      </c>
      <c r="AM91" s="4">
        <v>-0.95088566587324397</v>
      </c>
      <c r="AN91" s="177">
        <v>4.3129359949129098</v>
      </c>
      <c r="AO91" s="4">
        <v>7.7527110827286796</v>
      </c>
      <c r="AP91" s="177">
        <v>4.03065389926003</v>
      </c>
      <c r="AQ91" s="4">
        <v>2.08096767987066</v>
      </c>
      <c r="AR91" s="177">
        <v>3.6683512798790199</v>
      </c>
      <c r="AS91" s="4">
        <v>-1.5040635967462199</v>
      </c>
      <c r="AT91" s="177">
        <v>3.0836589870020998</v>
      </c>
      <c r="AU91" s="4">
        <v>-12.1803620859285</v>
      </c>
      <c r="AV91" s="177">
        <v>4.0865743869378797</v>
      </c>
      <c r="AW91" s="4">
        <v>4.9744561170967998</v>
      </c>
      <c r="AX91" s="196">
        <v>2.6515000442038898</v>
      </c>
    </row>
    <row r="92" spans="1:50" ht="13" customHeight="1" x14ac:dyDescent="0.35">
      <c r="A92" s="3" t="s">
        <v>387</v>
      </c>
      <c r="B92" s="111">
        <v>3</v>
      </c>
      <c r="C92" s="4">
        <v>67.737151328786197</v>
      </c>
      <c r="D92" s="177">
        <v>2.2512060425127198</v>
      </c>
      <c r="E92" s="4">
        <v>59.069045723779702</v>
      </c>
      <c r="F92" s="177">
        <v>2.4426007014348299</v>
      </c>
      <c r="G92" s="4">
        <v>28.469547908183401</v>
      </c>
      <c r="H92" s="177">
        <v>2.2292548253784501</v>
      </c>
      <c r="I92" s="4">
        <v>55.1670701454251</v>
      </c>
      <c r="J92" s="177">
        <v>2.8584182098048001</v>
      </c>
      <c r="K92" s="4">
        <v>23.448470561215899</v>
      </c>
      <c r="L92" s="177">
        <v>1.9367650666723999</v>
      </c>
      <c r="M92" s="4">
        <v>25.505266840123799</v>
      </c>
      <c r="N92" s="177">
        <v>1.91472305696562</v>
      </c>
      <c r="O92" s="4">
        <v>29.267943305095301</v>
      </c>
      <c r="P92" s="177">
        <v>2.5460936812753698</v>
      </c>
      <c r="Q92" s="4">
        <v>22.450476702391601</v>
      </c>
      <c r="R92" s="177">
        <v>2.0874515104479801</v>
      </c>
      <c r="S92" s="6"/>
      <c r="T92" s="6"/>
      <c r="U92" s="6"/>
      <c r="V92" s="6"/>
      <c r="W92" s="6"/>
      <c r="X92" s="6"/>
      <c r="Y92" s="6"/>
      <c r="Z92" s="6"/>
      <c r="AA92" s="6"/>
      <c r="AB92" s="6"/>
      <c r="AC92" s="6"/>
      <c r="AD92" s="6"/>
      <c r="AE92" s="6"/>
      <c r="AF92" s="6"/>
      <c r="AG92" s="6"/>
      <c r="AH92" s="6"/>
      <c r="AI92" s="4">
        <v>1.41842829031562</v>
      </c>
      <c r="AJ92" s="177">
        <v>3.5431175995309698</v>
      </c>
      <c r="AK92" s="4">
        <v>0.68587149957305404</v>
      </c>
      <c r="AL92" s="177">
        <v>3.5836730941880601</v>
      </c>
      <c r="AM92" s="4">
        <v>-10.895429510468601</v>
      </c>
      <c r="AN92" s="177">
        <v>3.6021319104001099</v>
      </c>
      <c r="AO92" s="4">
        <v>2.6846562565761398</v>
      </c>
      <c r="AP92" s="177">
        <v>4.0059607938637001</v>
      </c>
      <c r="AQ92" s="4">
        <v>-12.0537276346566</v>
      </c>
      <c r="AR92" s="177">
        <v>3.3373732460630801</v>
      </c>
      <c r="AS92" s="4">
        <v>-6.9247153042387897</v>
      </c>
      <c r="AT92" s="177">
        <v>3.1042031433822399</v>
      </c>
      <c r="AU92" s="4">
        <v>-5.5371245622628704</v>
      </c>
      <c r="AV92" s="177">
        <v>3.91027783391714</v>
      </c>
      <c r="AW92" s="4">
        <v>-4.8924404440593499</v>
      </c>
      <c r="AX92" s="196">
        <v>3.3395510074558401</v>
      </c>
    </row>
    <row r="93" spans="1:50" ht="13" customHeight="1" x14ac:dyDescent="0.35">
      <c r="A93" s="3" t="s">
        <v>389</v>
      </c>
      <c r="B93" s="111">
        <v>3</v>
      </c>
      <c r="C93" s="4">
        <v>80.453613572820501</v>
      </c>
      <c r="D93" s="177">
        <v>1.8988689629220601</v>
      </c>
      <c r="E93" s="4">
        <v>76.050201507308103</v>
      </c>
      <c r="F93" s="177">
        <v>1.7560597354760401</v>
      </c>
      <c r="G93" s="4">
        <v>56.792109925906402</v>
      </c>
      <c r="H93" s="177">
        <v>2.1571494269280902</v>
      </c>
      <c r="I93" s="4">
        <v>67.632200032500506</v>
      </c>
      <c r="J93" s="177">
        <v>2.0929971507859801</v>
      </c>
      <c r="K93" s="4">
        <v>37.576799453461703</v>
      </c>
      <c r="L93" s="177">
        <v>2.1871909226287398</v>
      </c>
      <c r="M93" s="4">
        <v>52.127160207484899</v>
      </c>
      <c r="N93" s="177">
        <v>2.1242929502488899</v>
      </c>
      <c r="O93" s="4">
        <v>54.002987876168802</v>
      </c>
      <c r="P93" s="177">
        <v>2.1626293605601901</v>
      </c>
      <c r="Q93" s="4">
        <v>56.462530619562003</v>
      </c>
      <c r="R93" s="177">
        <v>1.8684988314115301</v>
      </c>
      <c r="S93" s="6"/>
      <c r="T93" s="6"/>
      <c r="U93" s="6"/>
      <c r="V93" s="6"/>
      <c r="W93" s="6"/>
      <c r="X93" s="6"/>
      <c r="Y93" s="6"/>
      <c r="Z93" s="6"/>
      <c r="AA93" s="6"/>
      <c r="AB93" s="6"/>
      <c r="AC93" s="6"/>
      <c r="AD93" s="6"/>
      <c r="AE93" s="6"/>
      <c r="AF93" s="6"/>
      <c r="AG93" s="6"/>
      <c r="AH93" s="6"/>
      <c r="AI93" s="4">
        <v>-1.8430811657733801</v>
      </c>
      <c r="AJ93" s="177">
        <v>2.61171516513597</v>
      </c>
      <c r="AK93" s="4">
        <v>0.22343282816090901</v>
      </c>
      <c r="AL93" s="177">
        <v>3.03873384274761</v>
      </c>
      <c r="AM93" s="4">
        <v>-9.5619882382121499</v>
      </c>
      <c r="AN93" s="177">
        <v>3.42965375702425</v>
      </c>
      <c r="AO93" s="4">
        <v>-1.0809280535880099</v>
      </c>
      <c r="AP93" s="177">
        <v>3.44742821263715</v>
      </c>
      <c r="AQ93" s="4">
        <v>-9.4065245346419601</v>
      </c>
      <c r="AR93" s="177">
        <v>3.55842009906462</v>
      </c>
      <c r="AS93" s="4">
        <v>2.7884419104819602</v>
      </c>
      <c r="AT93" s="177">
        <v>3.36570997432228</v>
      </c>
      <c r="AU93" s="4">
        <v>-1.56285484668849</v>
      </c>
      <c r="AV93" s="177">
        <v>3.6350583752252699</v>
      </c>
      <c r="AW93" s="4">
        <v>4.4032104370619596</v>
      </c>
      <c r="AX93" s="196">
        <v>3.1879772607227701</v>
      </c>
    </row>
    <row r="94" spans="1:50" ht="13" customHeight="1" x14ac:dyDescent="0.35">
      <c r="A94" s="3" t="s">
        <v>394</v>
      </c>
      <c r="B94" s="111">
        <v>3</v>
      </c>
      <c r="C94" s="4">
        <v>73.202077289698707</v>
      </c>
      <c r="D94" s="177">
        <v>2.3716101449893801</v>
      </c>
      <c r="E94" s="4">
        <v>62.142268817235497</v>
      </c>
      <c r="F94" s="177">
        <v>2.7125849097089598</v>
      </c>
      <c r="G94" s="4">
        <v>22.836770509669002</v>
      </c>
      <c r="H94" s="177">
        <v>1.93616258023744</v>
      </c>
      <c r="I94" s="4">
        <v>46.553014536071203</v>
      </c>
      <c r="J94" s="177">
        <v>2.54910094077671</v>
      </c>
      <c r="K94" s="4">
        <v>22.388834329984199</v>
      </c>
      <c r="L94" s="177">
        <v>2.1344729892770502</v>
      </c>
      <c r="M94" s="4">
        <v>29.482920128962999</v>
      </c>
      <c r="N94" s="177">
        <v>2.5860862182628601</v>
      </c>
      <c r="O94" s="4">
        <v>22.987813918620802</v>
      </c>
      <c r="P94" s="177">
        <v>2.2486386545135799</v>
      </c>
      <c r="Q94" s="4">
        <v>19.112419228303001</v>
      </c>
      <c r="R94" s="177">
        <v>1.9352408639632901</v>
      </c>
      <c r="S94" s="6"/>
      <c r="T94" s="6"/>
      <c r="U94" s="6"/>
      <c r="V94" s="6"/>
      <c r="W94" s="6"/>
      <c r="X94" s="6"/>
      <c r="Y94" s="6"/>
      <c r="Z94" s="6"/>
      <c r="AA94" s="6"/>
      <c r="AB94" s="6"/>
      <c r="AC94" s="6"/>
      <c r="AD94" s="6"/>
      <c r="AE94" s="6"/>
      <c r="AF94" s="6"/>
      <c r="AG94" s="6"/>
      <c r="AH94" s="6"/>
      <c r="AI94" s="4">
        <v>-2.12566332076412</v>
      </c>
      <c r="AJ94" s="177">
        <v>3.40828426375935</v>
      </c>
      <c r="AK94" s="4">
        <v>-2.8875797038722602</v>
      </c>
      <c r="AL94" s="177">
        <v>4.34383802993628</v>
      </c>
      <c r="AM94" s="4">
        <v>-2.2319020764117101</v>
      </c>
      <c r="AN94" s="177">
        <v>3.35757215226853</v>
      </c>
      <c r="AO94" s="4">
        <v>-1.5570293035832301</v>
      </c>
      <c r="AP94" s="177">
        <v>3.82067534180826</v>
      </c>
      <c r="AQ94" s="4">
        <v>-3.4927244328787501</v>
      </c>
      <c r="AR94" s="177">
        <v>3.5743998574294098</v>
      </c>
      <c r="AS94" s="4">
        <v>-5.3909895401236501</v>
      </c>
      <c r="AT94" s="177">
        <v>4.0084601926999497</v>
      </c>
      <c r="AU94" s="4">
        <v>-10.0065710631303</v>
      </c>
      <c r="AV94" s="177">
        <v>3.8178793361397401</v>
      </c>
      <c r="AW94" s="4">
        <v>-3.6189074419830498</v>
      </c>
      <c r="AX94" s="196">
        <v>3.22852021837604</v>
      </c>
    </row>
    <row r="95" spans="1:50" ht="13" customHeight="1" x14ac:dyDescent="0.35">
      <c r="A95" s="3" t="s">
        <v>398</v>
      </c>
      <c r="B95" s="111">
        <v>3</v>
      </c>
      <c r="C95" s="4">
        <v>80.943093645490904</v>
      </c>
      <c r="D95" s="177">
        <v>2.2010604785834</v>
      </c>
      <c r="E95" s="4">
        <v>68.331592289817607</v>
      </c>
      <c r="F95" s="177">
        <v>2.7358617817803199</v>
      </c>
      <c r="G95" s="4">
        <v>48.484356261234197</v>
      </c>
      <c r="H95" s="177">
        <v>2.7111807118380198</v>
      </c>
      <c r="I95" s="4">
        <v>59.1753042926902</v>
      </c>
      <c r="J95" s="177">
        <v>2.8525588076709001</v>
      </c>
      <c r="K95" s="4">
        <v>28.9594240380816</v>
      </c>
      <c r="L95" s="177">
        <v>2.4809265243065899</v>
      </c>
      <c r="M95" s="4">
        <v>45.788589202670501</v>
      </c>
      <c r="N95" s="177">
        <v>2.6039260249425</v>
      </c>
      <c r="O95" s="4">
        <v>41.787201468486899</v>
      </c>
      <c r="P95" s="177">
        <v>2.7818151370828499</v>
      </c>
      <c r="Q95" s="4">
        <v>51.910234596606699</v>
      </c>
      <c r="R95" s="177">
        <v>2.9481102201684699</v>
      </c>
      <c r="S95" s="6"/>
      <c r="T95" s="6"/>
      <c r="U95" s="6"/>
      <c r="V95" s="6"/>
      <c r="W95" s="6"/>
      <c r="X95" s="6"/>
      <c r="Y95" s="6"/>
      <c r="Z95" s="6"/>
      <c r="AA95" s="6"/>
      <c r="AB95" s="6"/>
      <c r="AC95" s="6"/>
      <c r="AD95" s="6"/>
      <c r="AE95" s="6"/>
      <c r="AF95" s="6"/>
      <c r="AG95" s="6"/>
      <c r="AH95" s="6"/>
      <c r="AI95" s="4">
        <v>-7.3726281015453603</v>
      </c>
      <c r="AJ95" s="177">
        <v>2.77479614490916</v>
      </c>
      <c r="AK95" s="4">
        <v>-1.2566526893889101</v>
      </c>
      <c r="AL95" s="177">
        <v>4.0944328699407704</v>
      </c>
      <c r="AM95" s="4">
        <v>-6.0117706683799899</v>
      </c>
      <c r="AN95" s="177">
        <v>4.0562368659481498</v>
      </c>
      <c r="AO95" s="4">
        <v>4.4221348577743E-2</v>
      </c>
      <c r="AP95" s="177">
        <v>3.79640340691842</v>
      </c>
      <c r="AQ95" s="4">
        <v>-12.3708428795003</v>
      </c>
      <c r="AR95" s="177">
        <v>3.6703440852721299</v>
      </c>
      <c r="AS95" s="4">
        <v>-10.5402527594039</v>
      </c>
      <c r="AT95" s="177">
        <v>4.1270425083914803</v>
      </c>
      <c r="AU95" s="4">
        <v>-9.3336684454496499</v>
      </c>
      <c r="AV95" s="177">
        <v>4.0071055441603001</v>
      </c>
      <c r="AW95" s="4">
        <v>-7.0380979997019297</v>
      </c>
      <c r="AX95" s="196">
        <v>4.2840774886551296</v>
      </c>
    </row>
    <row r="96" spans="1:50" ht="13" customHeight="1" x14ac:dyDescent="0.35">
      <c r="A96" s="3" t="s">
        <v>399</v>
      </c>
      <c r="B96" s="111">
        <v>3</v>
      </c>
      <c r="C96" s="4">
        <v>87.088856130062098</v>
      </c>
      <c r="D96" s="177">
        <v>2.0009893838563002</v>
      </c>
      <c r="E96" s="4">
        <v>81.525037828698004</v>
      </c>
      <c r="F96" s="177">
        <v>1.7976269874309101</v>
      </c>
      <c r="G96" s="4">
        <v>61.559519308678503</v>
      </c>
      <c r="H96" s="177">
        <v>2.5805806641939499</v>
      </c>
      <c r="I96" s="4">
        <v>67.539439738405406</v>
      </c>
      <c r="J96" s="177">
        <v>3.3224222535078098</v>
      </c>
      <c r="K96" s="4">
        <v>56.485713660738703</v>
      </c>
      <c r="L96" s="177">
        <v>3.03896161234651</v>
      </c>
      <c r="M96" s="4">
        <v>41.835481526066197</v>
      </c>
      <c r="N96" s="177">
        <v>2.4381562587638301</v>
      </c>
      <c r="O96" s="4">
        <v>55.138448118108798</v>
      </c>
      <c r="P96" s="177">
        <v>2.5772451510921002</v>
      </c>
      <c r="Q96" s="4">
        <v>47.673820197025798</v>
      </c>
      <c r="R96" s="177">
        <v>2.9792323570089798</v>
      </c>
      <c r="S96" s="6"/>
      <c r="T96" s="6"/>
      <c r="U96" s="6"/>
      <c r="V96" s="6"/>
      <c r="W96" s="6"/>
      <c r="X96" s="6"/>
      <c r="Y96" s="6"/>
      <c r="Z96" s="6"/>
      <c r="AA96" s="6"/>
      <c r="AB96" s="6"/>
      <c r="AC96" s="6"/>
      <c r="AD96" s="6"/>
      <c r="AE96" s="6"/>
      <c r="AF96" s="6"/>
      <c r="AG96" s="6"/>
      <c r="AH96" s="6"/>
      <c r="AI96" s="4">
        <v>3.5782455671210398</v>
      </c>
      <c r="AJ96" s="177">
        <v>2.5966634440236902</v>
      </c>
      <c r="AK96" s="4">
        <v>-0.39041194270704699</v>
      </c>
      <c r="AL96" s="177">
        <v>2.83658560402381</v>
      </c>
      <c r="AM96" s="4">
        <v>-1.40068051155453</v>
      </c>
      <c r="AN96" s="177">
        <v>3.5043467357884999</v>
      </c>
      <c r="AO96" s="4">
        <v>3.7485843355486299</v>
      </c>
      <c r="AP96" s="177">
        <v>4.0718620345379604</v>
      </c>
      <c r="AQ96" s="4">
        <v>3.5306091286069101</v>
      </c>
      <c r="AR96" s="177">
        <v>3.6365060113885499</v>
      </c>
      <c r="AS96" s="4">
        <v>3.9484329984203201</v>
      </c>
      <c r="AT96" s="177">
        <v>3.1438568012588002</v>
      </c>
      <c r="AU96" s="4">
        <v>-1.2099482326568999E-2</v>
      </c>
      <c r="AV96" s="177">
        <v>3.3623267257298299</v>
      </c>
      <c r="AW96" s="4">
        <v>7.8054090693304703</v>
      </c>
      <c r="AX96" s="196">
        <v>3.8692067877483298</v>
      </c>
    </row>
    <row r="97" spans="1:50" ht="13" customHeight="1" x14ac:dyDescent="0.35">
      <c r="A97" s="195" t="s">
        <v>411</v>
      </c>
      <c r="B97" s="187">
        <v>3</v>
      </c>
      <c r="C97" s="188">
        <v>70.363903719902595</v>
      </c>
      <c r="D97" s="189">
        <v>0.86365242478382498</v>
      </c>
      <c r="E97" s="188">
        <v>65.355305265531399</v>
      </c>
      <c r="F97" s="189">
        <v>0.89784998011448103</v>
      </c>
      <c r="G97" s="188">
        <v>37.526547707649499</v>
      </c>
      <c r="H97" s="189">
        <v>0.83849998700240302</v>
      </c>
      <c r="I97" s="188">
        <v>55.200539159183997</v>
      </c>
      <c r="J97" s="189">
        <v>0.95975269926680395</v>
      </c>
      <c r="K97" s="188">
        <v>30.1801968234664</v>
      </c>
      <c r="L97" s="189">
        <v>0.85940238558418702</v>
      </c>
      <c r="M97" s="188">
        <v>30.6922232950817</v>
      </c>
      <c r="N97" s="189">
        <v>0.76946809599879995</v>
      </c>
      <c r="O97" s="188">
        <v>33.797756531770602</v>
      </c>
      <c r="P97" s="189">
        <v>0.85782992966219396</v>
      </c>
      <c r="Q97" s="188">
        <v>32.7030565339413</v>
      </c>
      <c r="R97" s="189">
        <v>0.82820810503751197</v>
      </c>
      <c r="S97" s="9"/>
      <c r="T97" s="9"/>
      <c r="U97" s="9"/>
      <c r="V97" s="9"/>
      <c r="W97" s="9"/>
      <c r="X97" s="9"/>
      <c r="Y97" s="9"/>
      <c r="Z97" s="9"/>
      <c r="AA97" s="9"/>
      <c r="AB97" s="9"/>
      <c r="AC97" s="9"/>
      <c r="AD97" s="9"/>
      <c r="AE97" s="9"/>
      <c r="AF97" s="9"/>
      <c r="AG97" s="9"/>
      <c r="AH97" s="9"/>
      <c r="AI97" s="188">
        <v>0.32432244939499899</v>
      </c>
      <c r="AJ97" s="189">
        <v>1.2731996246158299</v>
      </c>
      <c r="AK97" s="188">
        <v>-1.57792280815838</v>
      </c>
      <c r="AL97" s="189">
        <v>1.3879408265808699</v>
      </c>
      <c r="AM97" s="188">
        <v>-5.6020829809194099</v>
      </c>
      <c r="AN97" s="189">
        <v>1.33543067679182</v>
      </c>
      <c r="AO97" s="188">
        <v>2.6047808402796302</v>
      </c>
      <c r="AP97" s="189">
        <v>1.41178697569403</v>
      </c>
      <c r="AQ97" s="188">
        <v>-7.3282263825745204</v>
      </c>
      <c r="AR97" s="189">
        <v>1.28910777737468</v>
      </c>
      <c r="AS97" s="188">
        <v>-3.8504390538300299</v>
      </c>
      <c r="AT97" s="189">
        <v>1.2027404946334399</v>
      </c>
      <c r="AU97" s="188">
        <v>-6.8553795669611999</v>
      </c>
      <c r="AV97" s="189">
        <v>1.3222797463418601</v>
      </c>
      <c r="AW97" s="188">
        <v>-0.26545624304544702</v>
      </c>
      <c r="AX97" s="200">
        <v>1.2494060929027</v>
      </c>
    </row>
    <row r="99" spans="1:50" x14ac:dyDescent="0.35">
      <c r="A99" s="201" t="s">
        <v>725</v>
      </c>
    </row>
    <row r="100" spans="1:50" x14ac:dyDescent="0.35">
      <c r="A100" s="201" t="s">
        <v>736</v>
      </c>
    </row>
    <row r="101" spans="1:50" x14ac:dyDescent="0.35">
      <c r="A101" s="201" t="s">
        <v>412</v>
      </c>
    </row>
    <row r="102" spans="1:50" x14ac:dyDescent="0.35">
      <c r="A102" s="201" t="s">
        <v>413</v>
      </c>
    </row>
    <row r="103" spans="1:50" x14ac:dyDescent="0.35">
      <c r="A103" s="201" t="s">
        <v>414</v>
      </c>
    </row>
    <row r="104" spans="1:50" x14ac:dyDescent="0.35">
      <c r="A104" s="201" t="s">
        <v>415</v>
      </c>
    </row>
    <row r="105" spans="1:50" x14ac:dyDescent="0.35">
      <c r="A105" s="170" t="str">
        <f>HYPERLINK("https://oecdcode.org/disclaimers/cyprus.html", "Information on data for Cyprus: https://oecdcode.org/disclaimers/cyprus.html")</f>
        <v>Information on data for Cyprus: https://oecdcode.org/disclaimers/cyprus.html</v>
      </c>
    </row>
    <row r="106" spans="1:50" x14ac:dyDescent="0.35">
      <c r="A106" s="201" t="s">
        <v>416</v>
      </c>
    </row>
  </sheetData>
  <mergeCells count="28">
    <mergeCell ref="AC9:AD9"/>
    <mergeCell ref="AE9:AF9"/>
    <mergeCell ref="AG9:AH9"/>
    <mergeCell ref="AI8:AX8"/>
    <mergeCell ref="AI9:AJ9"/>
    <mergeCell ref="AK9:AL9"/>
    <mergeCell ref="AM9:AN9"/>
    <mergeCell ref="AO9:AP9"/>
    <mergeCell ref="AQ9:AR9"/>
    <mergeCell ref="AS9:AT9"/>
    <mergeCell ref="AU9:AV9"/>
    <mergeCell ref="AW9:AX9"/>
    <mergeCell ref="B7:B10"/>
    <mergeCell ref="C7:AX7"/>
    <mergeCell ref="C8:D9"/>
    <mergeCell ref="E8:F9"/>
    <mergeCell ref="G8:H9"/>
    <mergeCell ref="I8:J9"/>
    <mergeCell ref="K8:L9"/>
    <mergeCell ref="M8:N9"/>
    <mergeCell ref="O8:P9"/>
    <mergeCell ref="Q8:R9"/>
    <mergeCell ref="S8:AH8"/>
    <mergeCell ref="S9:T9"/>
    <mergeCell ref="U9:V9"/>
    <mergeCell ref="W9:X9"/>
    <mergeCell ref="Y9:Z9"/>
    <mergeCell ref="AA9:AB9"/>
  </mergeCells>
  <conditionalFormatting sqref="S1:S200">
    <cfRule type="expression" dxfId="51" priority="16">
      <formula>ABS(S1/T1)&gt;1.95996398454005</formula>
    </cfRule>
  </conditionalFormatting>
  <conditionalFormatting sqref="U1:U200">
    <cfRule type="expression" dxfId="50" priority="15">
      <formula>ABS(U1/V1)&gt;1.95996398454005</formula>
    </cfRule>
  </conditionalFormatting>
  <conditionalFormatting sqref="W1:W200">
    <cfRule type="expression" dxfId="49" priority="14">
      <formula>ABS(W1/X1)&gt;1.95996398454005</formula>
    </cfRule>
  </conditionalFormatting>
  <conditionalFormatting sqref="Y1:Y200">
    <cfRule type="expression" dxfId="48" priority="13">
      <formula>ABS(Y1/Z1)&gt;1.95996398454005</formula>
    </cfRule>
  </conditionalFormatting>
  <conditionalFormatting sqref="AA1:AA200">
    <cfRule type="expression" dxfId="47" priority="12">
      <formula>ABS(AA1/AB1)&gt;1.95996398454005</formula>
    </cfRule>
  </conditionalFormatting>
  <conditionalFormatting sqref="AC1:AC200">
    <cfRule type="expression" dxfId="46" priority="11">
      <formula>ABS(AC1/AD1)&gt;1.95996398454005</formula>
    </cfRule>
  </conditionalFormatting>
  <conditionalFormatting sqref="AE1:AE200">
    <cfRule type="expression" dxfId="45" priority="10">
      <formula>ABS(AE1/AF1)&gt;1.95996398454005</formula>
    </cfRule>
  </conditionalFormatting>
  <conditionalFormatting sqref="AG1:AG200">
    <cfRule type="expression" dxfId="44" priority="9">
      <formula>ABS(AG1/AH1)&gt;1.95996398454005</formula>
    </cfRule>
  </conditionalFormatting>
  <conditionalFormatting sqref="AI1:AI200">
    <cfRule type="expression" dxfId="43" priority="8">
      <formula>ABS(AI1/AJ1)&gt;1.95996398454005</formula>
    </cfRule>
  </conditionalFormatting>
  <conditionalFormatting sqref="AK1:AK200">
    <cfRule type="expression" dxfId="42" priority="7">
      <formula>ABS(AK1/AL1)&gt;1.95996398454005</formula>
    </cfRule>
  </conditionalFormatting>
  <conditionalFormatting sqref="AM1:AM200">
    <cfRule type="expression" dxfId="41" priority="6">
      <formula>ABS(AM1/AN1)&gt;1.95996398454005</formula>
    </cfRule>
  </conditionalFormatting>
  <conditionalFormatting sqref="AO1:AO200">
    <cfRule type="expression" dxfId="40" priority="5">
      <formula>ABS(AO1/AP1)&gt;1.95996398454005</formula>
    </cfRule>
  </conditionalFormatting>
  <conditionalFormatting sqref="AQ1:AQ200">
    <cfRule type="expression" dxfId="39" priority="4">
      <formula>ABS(AQ1/AR1)&gt;1.95996398454005</formula>
    </cfRule>
  </conditionalFormatting>
  <conditionalFormatting sqref="AS1:AS200">
    <cfRule type="expression" dxfId="38" priority="3">
      <formula>ABS(AS1/AT1)&gt;1.95996398454005</formula>
    </cfRule>
  </conditionalFormatting>
  <conditionalFormatting sqref="AU1:AU200">
    <cfRule type="expression" dxfId="37" priority="2">
      <formula>ABS(AU1/AV1)&gt;1.95996398454005</formula>
    </cfRule>
  </conditionalFormatting>
  <conditionalFormatting sqref="AW1:AW200">
    <cfRule type="expression" dxfId="36" priority="1">
      <formula>ABS(AW1/AX1)&gt;1.95996398454005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F106"/>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331</v>
      </c>
    </row>
    <row r="2" spans="1:32" x14ac:dyDescent="0.35">
      <c r="A2" s="23" t="s">
        <v>332</v>
      </c>
    </row>
    <row r="3" spans="1:32" x14ac:dyDescent="0.35">
      <c r="A3" s="41" t="s">
        <v>343</v>
      </c>
    </row>
    <row r="4" spans="1:32" x14ac:dyDescent="0.35">
      <c r="A4" s="168" t="str">
        <f>HYPERLINK("#'TOC'!A1", "Back to TOC")</f>
        <v>Back to TOC</v>
      </c>
    </row>
    <row r="7" spans="1:32" ht="16" customHeight="1" x14ac:dyDescent="0.35">
      <c r="B7" s="334" t="s">
        <v>344</v>
      </c>
      <c r="C7" s="337" t="s">
        <v>742</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43"/>
    </row>
    <row r="8" spans="1:32" ht="32" customHeight="1" x14ac:dyDescent="0.35">
      <c r="B8" s="335"/>
      <c r="C8" s="338" t="s">
        <v>737</v>
      </c>
      <c r="D8" s="338"/>
      <c r="E8" s="338" t="s">
        <v>738</v>
      </c>
      <c r="F8" s="338"/>
      <c r="G8" s="338" t="s">
        <v>739</v>
      </c>
      <c r="H8" s="338"/>
      <c r="I8" s="338" t="s">
        <v>741</v>
      </c>
      <c r="J8" s="338"/>
      <c r="K8" s="338" t="s">
        <v>740</v>
      </c>
      <c r="L8" s="338"/>
      <c r="M8" s="365" t="s">
        <v>348</v>
      </c>
      <c r="N8" s="365"/>
      <c r="O8" s="365"/>
      <c r="P8" s="365"/>
      <c r="Q8" s="365"/>
      <c r="R8" s="365"/>
      <c r="S8" s="365"/>
      <c r="T8" s="365"/>
      <c r="U8" s="365"/>
      <c r="V8" s="365"/>
      <c r="W8" s="365" t="s">
        <v>351</v>
      </c>
      <c r="X8" s="365"/>
      <c r="Y8" s="365"/>
      <c r="Z8" s="365"/>
      <c r="AA8" s="365"/>
      <c r="AB8" s="365"/>
      <c r="AC8" s="365"/>
      <c r="AD8" s="365"/>
      <c r="AE8" s="365"/>
      <c r="AF8" s="366"/>
    </row>
    <row r="9" spans="1:32" ht="64" customHeight="1" x14ac:dyDescent="0.35">
      <c r="B9" s="335"/>
      <c r="C9" s="344"/>
      <c r="D9" s="344"/>
      <c r="E9" s="344"/>
      <c r="F9" s="344"/>
      <c r="G9" s="344"/>
      <c r="H9" s="344"/>
      <c r="I9" s="344"/>
      <c r="J9" s="344"/>
      <c r="K9" s="344"/>
      <c r="L9" s="344"/>
      <c r="M9" s="340" t="s">
        <v>737</v>
      </c>
      <c r="N9" s="340"/>
      <c r="O9" s="340" t="s">
        <v>738</v>
      </c>
      <c r="P9" s="340"/>
      <c r="Q9" s="340" t="s">
        <v>739</v>
      </c>
      <c r="R9" s="340"/>
      <c r="S9" s="340" t="s">
        <v>741</v>
      </c>
      <c r="T9" s="340"/>
      <c r="U9" s="340" t="s">
        <v>740</v>
      </c>
      <c r="V9" s="340"/>
      <c r="W9" s="340" t="s">
        <v>737</v>
      </c>
      <c r="X9" s="340"/>
      <c r="Y9" s="340" t="s">
        <v>738</v>
      </c>
      <c r="Z9" s="340"/>
      <c r="AA9" s="340" t="s">
        <v>739</v>
      </c>
      <c r="AB9" s="340"/>
      <c r="AC9" s="340" t="s">
        <v>741</v>
      </c>
      <c r="AD9" s="340"/>
      <c r="AE9" s="340" t="s">
        <v>740</v>
      </c>
      <c r="AF9" s="342"/>
    </row>
    <row r="10" spans="1:3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45" t="s">
        <v>346</v>
      </c>
    </row>
    <row r="11" spans="1:32" ht="13" customHeight="1" x14ac:dyDescent="0.35">
      <c r="A11" s="53"/>
      <c r="B11" s="185"/>
      <c r="C11" s="54" t="s">
        <v>2780</v>
      </c>
      <c r="D11" s="186" t="s">
        <v>2781</v>
      </c>
      <c r="E11" s="54" t="s">
        <v>2782</v>
      </c>
      <c r="F11" s="186" t="s">
        <v>2783</v>
      </c>
      <c r="G11" s="54" t="s">
        <v>2784</v>
      </c>
      <c r="H11" s="186" t="s">
        <v>2785</v>
      </c>
      <c r="I11" s="54" t="s">
        <v>2786</v>
      </c>
      <c r="J11" s="186" t="s">
        <v>2787</v>
      </c>
      <c r="K11" s="54" t="s">
        <v>2788</v>
      </c>
      <c r="L11" s="186" t="s">
        <v>2789</v>
      </c>
      <c r="M11" s="56" t="s">
        <v>2790</v>
      </c>
      <c r="N11" s="56" t="s">
        <v>2791</v>
      </c>
      <c r="O11" s="56" t="s">
        <v>2792</v>
      </c>
      <c r="P11" s="56" t="s">
        <v>2793</v>
      </c>
      <c r="Q11" s="56" t="s">
        <v>2794</v>
      </c>
      <c r="R11" s="56" t="s">
        <v>2795</v>
      </c>
      <c r="S11" s="56" t="s">
        <v>2796</v>
      </c>
      <c r="T11" s="56" t="s">
        <v>2797</v>
      </c>
      <c r="U11" s="56" t="s">
        <v>2798</v>
      </c>
      <c r="V11" s="56" t="s">
        <v>2799</v>
      </c>
      <c r="W11" s="56" t="s">
        <v>2800</v>
      </c>
      <c r="X11" s="56" t="s">
        <v>2801</v>
      </c>
      <c r="Y11" s="56" t="s">
        <v>2802</v>
      </c>
      <c r="Z11" s="56" t="s">
        <v>2803</v>
      </c>
      <c r="AA11" s="56" t="s">
        <v>2804</v>
      </c>
      <c r="AB11" s="56" t="s">
        <v>2805</v>
      </c>
      <c r="AC11" s="56" t="s">
        <v>2806</v>
      </c>
      <c r="AD11" s="56" t="s">
        <v>2807</v>
      </c>
      <c r="AE11" s="56" t="s">
        <v>2808</v>
      </c>
      <c r="AF11" s="2" t="s">
        <v>2809</v>
      </c>
    </row>
    <row r="12" spans="1:32" ht="13" customHeight="1" x14ac:dyDescent="0.35">
      <c r="A12" s="3" t="s">
        <v>352</v>
      </c>
      <c r="B12" s="171">
        <v>2</v>
      </c>
      <c r="C12" s="4">
        <v>70.527083133307997</v>
      </c>
      <c r="D12" s="177">
        <v>1.58034300157352</v>
      </c>
      <c r="E12" s="4">
        <v>73.687667150069302</v>
      </c>
      <c r="F12" s="177">
        <v>1.6119819255163801</v>
      </c>
      <c r="G12" s="4">
        <v>62.975649239239502</v>
      </c>
      <c r="H12" s="177">
        <v>1.8294689943832401</v>
      </c>
      <c r="I12" s="4">
        <v>71.634411435178393</v>
      </c>
      <c r="J12" s="177">
        <v>1.17781290162922</v>
      </c>
      <c r="K12" s="4">
        <v>69.225009370196005</v>
      </c>
      <c r="L12" s="177">
        <v>1.4727631597188799</v>
      </c>
      <c r="M12" s="6"/>
      <c r="N12" s="6"/>
      <c r="O12" s="6"/>
      <c r="P12" s="6"/>
      <c r="Q12" s="6"/>
      <c r="R12" s="6"/>
      <c r="S12" s="6"/>
      <c r="T12" s="6"/>
      <c r="U12" s="6"/>
      <c r="V12" s="6"/>
      <c r="W12" s="6"/>
      <c r="X12" s="6"/>
      <c r="Y12" s="6"/>
      <c r="Z12" s="6"/>
      <c r="AA12" s="6"/>
      <c r="AB12" s="6"/>
      <c r="AC12" s="6"/>
      <c r="AD12" s="6"/>
      <c r="AE12" s="6"/>
      <c r="AF12" s="8"/>
    </row>
    <row r="13" spans="1:32" ht="13" customHeight="1" x14ac:dyDescent="0.35">
      <c r="A13" s="3" t="s">
        <v>353</v>
      </c>
      <c r="B13" s="171">
        <v>2</v>
      </c>
      <c r="C13" s="4">
        <v>64.022594976957706</v>
      </c>
      <c r="D13" s="177">
        <v>2.0845971247732198</v>
      </c>
      <c r="E13" s="4">
        <v>64.9883618316574</v>
      </c>
      <c r="F13" s="177">
        <v>2.1298993375311501</v>
      </c>
      <c r="G13" s="4">
        <v>51.141555972772203</v>
      </c>
      <c r="H13" s="177">
        <v>2.31964376631639</v>
      </c>
      <c r="I13" s="4">
        <v>55.269523695160501</v>
      </c>
      <c r="J13" s="177">
        <v>2.1289283872261899</v>
      </c>
      <c r="K13" s="4">
        <v>48.165653826911097</v>
      </c>
      <c r="L13" s="177">
        <v>2.1267689315906901</v>
      </c>
      <c r="M13" s="6"/>
      <c r="N13" s="6"/>
      <c r="O13" s="6"/>
      <c r="P13" s="6"/>
      <c r="Q13" s="6"/>
      <c r="R13" s="6"/>
      <c r="S13" s="6"/>
      <c r="T13" s="6"/>
      <c r="U13" s="6"/>
      <c r="V13" s="6"/>
      <c r="W13" s="6"/>
      <c r="X13" s="6"/>
      <c r="Y13" s="6"/>
      <c r="Z13" s="6"/>
      <c r="AA13" s="6"/>
      <c r="AB13" s="6"/>
      <c r="AC13" s="6"/>
      <c r="AD13" s="6"/>
      <c r="AE13" s="6"/>
      <c r="AF13" s="8"/>
    </row>
    <row r="14" spans="1:32" ht="13" customHeight="1" x14ac:dyDescent="0.35">
      <c r="A14" s="3" t="s">
        <v>354</v>
      </c>
      <c r="B14" s="171">
        <v>2</v>
      </c>
      <c r="C14" s="4">
        <v>51.994629649741597</v>
      </c>
      <c r="D14" s="177">
        <v>1.5157916540345699</v>
      </c>
      <c r="E14" s="4">
        <v>44.055785497095698</v>
      </c>
      <c r="F14" s="177">
        <v>1.51743480776222</v>
      </c>
      <c r="G14" s="4">
        <v>34.681165604421999</v>
      </c>
      <c r="H14" s="177">
        <v>1.5610646906557699</v>
      </c>
      <c r="I14" s="4">
        <v>56.538783538964502</v>
      </c>
      <c r="J14" s="177">
        <v>1.32091782632346</v>
      </c>
      <c r="K14" s="4">
        <v>33.036027236904403</v>
      </c>
      <c r="L14" s="177">
        <v>1.4739730754834</v>
      </c>
      <c r="M14" s="6"/>
      <c r="N14" s="6"/>
      <c r="O14" s="6"/>
      <c r="P14" s="6"/>
      <c r="Q14" s="6"/>
      <c r="R14" s="6"/>
      <c r="S14" s="6"/>
      <c r="T14" s="6"/>
      <c r="U14" s="6"/>
      <c r="V14" s="6"/>
      <c r="W14" s="6"/>
      <c r="X14" s="6"/>
      <c r="Y14" s="6"/>
      <c r="Z14" s="6"/>
      <c r="AA14" s="6"/>
      <c r="AB14" s="6"/>
      <c r="AC14" s="6"/>
      <c r="AD14" s="6"/>
      <c r="AE14" s="6"/>
      <c r="AF14" s="8"/>
    </row>
    <row r="15" spans="1:32" ht="13" customHeight="1" x14ac:dyDescent="0.35">
      <c r="A15" s="3" t="s">
        <v>355</v>
      </c>
      <c r="B15" s="171">
        <v>2</v>
      </c>
      <c r="C15" s="4">
        <v>77.036655405208904</v>
      </c>
      <c r="D15" s="177">
        <v>1.3236546124988899</v>
      </c>
      <c r="E15" s="4">
        <v>78.199840892797496</v>
      </c>
      <c r="F15" s="177">
        <v>1.3805556588102399</v>
      </c>
      <c r="G15" s="4">
        <v>74.877081845467103</v>
      </c>
      <c r="H15" s="177">
        <v>1.4866415508378099</v>
      </c>
      <c r="I15" s="4">
        <v>76.760261630044397</v>
      </c>
      <c r="J15" s="177">
        <v>1.44985905501576</v>
      </c>
      <c r="K15" s="4">
        <v>77.809797989317303</v>
      </c>
      <c r="L15" s="177">
        <v>1.50643822614273</v>
      </c>
      <c r="M15" s="6"/>
      <c r="N15" s="6"/>
      <c r="O15" s="6"/>
      <c r="P15" s="6"/>
      <c r="Q15" s="6"/>
      <c r="R15" s="6"/>
      <c r="S15" s="6"/>
      <c r="T15" s="6"/>
      <c r="U15" s="6"/>
      <c r="V15" s="6"/>
      <c r="W15" s="6"/>
      <c r="X15" s="6"/>
      <c r="Y15" s="6"/>
      <c r="Z15" s="6"/>
      <c r="AA15" s="6"/>
      <c r="AB15" s="6"/>
      <c r="AC15" s="6"/>
      <c r="AD15" s="6"/>
      <c r="AE15" s="6"/>
      <c r="AF15" s="8"/>
    </row>
    <row r="16" spans="1:32" ht="13" customHeight="1" x14ac:dyDescent="0.35">
      <c r="A16" s="3" t="s">
        <v>356</v>
      </c>
      <c r="B16" s="171">
        <v>2</v>
      </c>
      <c r="C16" s="4">
        <v>74.314860641961502</v>
      </c>
      <c r="D16" s="177">
        <v>1.48392691573522</v>
      </c>
      <c r="E16" s="4">
        <v>78.142766171575602</v>
      </c>
      <c r="F16" s="177">
        <v>1.35212365799283</v>
      </c>
      <c r="G16" s="4">
        <v>70.164616953437402</v>
      </c>
      <c r="H16" s="177">
        <v>1.56639285028665</v>
      </c>
      <c r="I16" s="4">
        <v>74.039505530368501</v>
      </c>
      <c r="J16" s="177">
        <v>1.4867845661936501</v>
      </c>
      <c r="K16" s="4">
        <v>70.4302051158881</v>
      </c>
      <c r="L16" s="177">
        <v>1.5275697041417899</v>
      </c>
      <c r="M16" s="6"/>
      <c r="N16" s="6"/>
      <c r="O16" s="6"/>
      <c r="P16" s="6"/>
      <c r="Q16" s="6"/>
      <c r="R16" s="6"/>
      <c r="S16" s="6"/>
      <c r="T16" s="6"/>
      <c r="U16" s="6"/>
      <c r="V16" s="6"/>
      <c r="W16" s="6"/>
      <c r="X16" s="6"/>
      <c r="Y16" s="6"/>
      <c r="Z16" s="6"/>
      <c r="AA16" s="6"/>
      <c r="AB16" s="6"/>
      <c r="AC16" s="6"/>
      <c r="AD16" s="6"/>
      <c r="AE16" s="6"/>
      <c r="AF16" s="8"/>
    </row>
    <row r="17" spans="1:32" ht="13" customHeight="1" x14ac:dyDescent="0.35">
      <c r="A17" s="3" t="s">
        <v>357</v>
      </c>
      <c r="B17" s="171">
        <v>2</v>
      </c>
      <c r="C17" s="4">
        <v>46.404113038809903</v>
      </c>
      <c r="D17" s="177">
        <v>1.13067587555047</v>
      </c>
      <c r="E17" s="4">
        <v>39.182317849481301</v>
      </c>
      <c r="F17" s="177">
        <v>1.26315431740968</v>
      </c>
      <c r="G17" s="4">
        <v>26.671112148223902</v>
      </c>
      <c r="H17" s="177">
        <v>1.68845502557098</v>
      </c>
      <c r="I17" s="4">
        <v>45.737281401410499</v>
      </c>
      <c r="J17" s="177">
        <v>1.3590326180577801</v>
      </c>
      <c r="K17" s="4">
        <v>26.265865840051799</v>
      </c>
      <c r="L17" s="177">
        <v>1.20165594987633</v>
      </c>
      <c r="M17" s="6"/>
      <c r="N17" s="6"/>
      <c r="O17" s="6"/>
      <c r="P17" s="6"/>
      <c r="Q17" s="6"/>
      <c r="R17" s="6"/>
      <c r="S17" s="6"/>
      <c r="T17" s="6"/>
      <c r="U17" s="6"/>
      <c r="V17" s="6"/>
      <c r="W17" s="6"/>
      <c r="X17" s="6"/>
      <c r="Y17" s="6"/>
      <c r="Z17" s="6"/>
      <c r="AA17" s="6"/>
      <c r="AB17" s="6"/>
      <c r="AC17" s="6"/>
      <c r="AD17" s="6"/>
      <c r="AE17" s="6"/>
      <c r="AF17" s="8"/>
    </row>
    <row r="18" spans="1:32" ht="13" customHeight="1" x14ac:dyDescent="0.35">
      <c r="A18" s="190" t="s">
        <v>358</v>
      </c>
      <c r="B18" s="171">
        <v>2</v>
      </c>
      <c r="C18" s="4">
        <v>51.780795074695703</v>
      </c>
      <c r="D18" s="177">
        <v>1.5191138189939899</v>
      </c>
      <c r="E18" s="4">
        <v>47.6614081225365</v>
      </c>
      <c r="F18" s="177">
        <v>1.61987701821656</v>
      </c>
      <c r="G18" s="4">
        <v>36.9951164122566</v>
      </c>
      <c r="H18" s="177">
        <v>2.39343685609545</v>
      </c>
      <c r="I18" s="4">
        <v>53.066926410298301</v>
      </c>
      <c r="J18" s="177">
        <v>1.76579209504688</v>
      </c>
      <c r="K18" s="4">
        <v>29.891259310666602</v>
      </c>
      <c r="L18" s="177">
        <v>1.46356752307751</v>
      </c>
      <c r="M18" s="6"/>
      <c r="N18" s="6"/>
      <c r="O18" s="6"/>
      <c r="P18" s="6"/>
      <c r="Q18" s="6"/>
      <c r="R18" s="6"/>
      <c r="S18" s="6"/>
      <c r="T18" s="6"/>
      <c r="U18" s="6"/>
      <c r="V18" s="6"/>
      <c r="W18" s="6"/>
      <c r="X18" s="6"/>
      <c r="Y18" s="6"/>
      <c r="Z18" s="6"/>
      <c r="AA18" s="6"/>
      <c r="AB18" s="6"/>
      <c r="AC18" s="6"/>
      <c r="AD18" s="6"/>
      <c r="AE18" s="6"/>
      <c r="AF18" s="8"/>
    </row>
    <row r="19" spans="1:32" ht="13" customHeight="1" x14ac:dyDescent="0.35">
      <c r="A19" s="190" t="s">
        <v>359</v>
      </c>
      <c r="B19" s="171">
        <v>2</v>
      </c>
      <c r="C19" s="4">
        <v>37.726798471714098</v>
      </c>
      <c r="D19" s="177">
        <v>1.44038230474078</v>
      </c>
      <c r="E19" s="4">
        <v>25.476491442857501</v>
      </c>
      <c r="F19" s="177">
        <v>1.5160818621751</v>
      </c>
      <c r="G19" s="4">
        <v>9.9413331413744093</v>
      </c>
      <c r="H19" s="177">
        <v>1.108803038826</v>
      </c>
      <c r="I19" s="4">
        <v>33.846249749821297</v>
      </c>
      <c r="J19" s="177">
        <v>1.7517263144266</v>
      </c>
      <c r="K19" s="4">
        <v>20.380957958333099</v>
      </c>
      <c r="L19" s="177">
        <v>1.5497000916877499</v>
      </c>
      <c r="M19" s="6"/>
      <c r="N19" s="6"/>
      <c r="O19" s="6"/>
      <c r="P19" s="6"/>
      <c r="Q19" s="6"/>
      <c r="R19" s="6"/>
      <c r="S19" s="6"/>
      <c r="T19" s="6"/>
      <c r="U19" s="6"/>
      <c r="V19" s="6"/>
      <c r="W19" s="6"/>
      <c r="X19" s="6"/>
      <c r="Y19" s="6"/>
      <c r="Z19" s="6"/>
      <c r="AA19" s="6"/>
      <c r="AB19" s="6"/>
      <c r="AC19" s="6"/>
      <c r="AD19" s="6"/>
      <c r="AE19" s="6"/>
      <c r="AF19" s="8"/>
    </row>
    <row r="20" spans="1:32" ht="13" customHeight="1" x14ac:dyDescent="0.35">
      <c r="A20" s="3" t="s">
        <v>360</v>
      </c>
      <c r="B20" s="171">
        <v>2</v>
      </c>
      <c r="C20" s="4">
        <v>71.860507767527594</v>
      </c>
      <c r="D20" s="177">
        <v>1.73289829125243</v>
      </c>
      <c r="E20" s="4">
        <v>72.844563095808695</v>
      </c>
      <c r="F20" s="177">
        <v>1.6641127216951099</v>
      </c>
      <c r="G20" s="4">
        <v>54.126972756087603</v>
      </c>
      <c r="H20" s="177">
        <v>1.9843181169161399</v>
      </c>
      <c r="I20" s="4">
        <v>62.596949018190003</v>
      </c>
      <c r="J20" s="177">
        <v>2.0148362108959401</v>
      </c>
      <c r="K20" s="4">
        <v>64.629323349014598</v>
      </c>
      <c r="L20" s="177">
        <v>2.01897522435454</v>
      </c>
      <c r="M20" s="6"/>
      <c r="N20" s="6"/>
      <c r="O20" s="6"/>
      <c r="P20" s="6"/>
      <c r="Q20" s="6"/>
      <c r="R20" s="6"/>
      <c r="S20" s="6"/>
      <c r="T20" s="6"/>
      <c r="U20" s="6"/>
      <c r="V20" s="6"/>
      <c r="W20" s="6"/>
      <c r="X20" s="6"/>
      <c r="Y20" s="6"/>
      <c r="Z20" s="6"/>
      <c r="AA20" s="6"/>
      <c r="AB20" s="6"/>
      <c r="AC20" s="6"/>
      <c r="AD20" s="6"/>
      <c r="AE20" s="6"/>
      <c r="AF20" s="8"/>
    </row>
    <row r="21" spans="1:32" ht="13" customHeight="1" x14ac:dyDescent="0.35">
      <c r="A21" s="3" t="s">
        <v>361</v>
      </c>
      <c r="B21" s="171">
        <v>2</v>
      </c>
      <c r="C21" s="4">
        <v>50.208576000311197</v>
      </c>
      <c r="D21" s="177">
        <v>1.88597342591982</v>
      </c>
      <c r="E21" s="4">
        <v>55.066328087293201</v>
      </c>
      <c r="F21" s="177">
        <v>2.0133353356732901</v>
      </c>
      <c r="G21" s="4">
        <v>41.741570650581799</v>
      </c>
      <c r="H21" s="177">
        <v>1.8147271562990299</v>
      </c>
      <c r="I21" s="4">
        <v>39.432110408412797</v>
      </c>
      <c r="J21" s="177">
        <v>1.8463215763446299</v>
      </c>
      <c r="K21" s="4">
        <v>55.369584004041599</v>
      </c>
      <c r="L21" s="177">
        <v>1.91881555714642</v>
      </c>
      <c r="M21" s="6"/>
      <c r="N21" s="6"/>
      <c r="O21" s="6"/>
      <c r="P21" s="6"/>
      <c r="Q21" s="6"/>
      <c r="R21" s="6"/>
      <c r="S21" s="6"/>
      <c r="T21" s="6"/>
      <c r="U21" s="6"/>
      <c r="V21" s="6"/>
      <c r="W21" s="6"/>
      <c r="X21" s="6"/>
      <c r="Y21" s="6"/>
      <c r="Z21" s="6"/>
      <c r="AA21" s="6"/>
      <c r="AB21" s="6"/>
      <c r="AC21" s="6"/>
      <c r="AD21" s="6"/>
      <c r="AE21" s="6"/>
      <c r="AF21" s="8"/>
    </row>
    <row r="22" spans="1:32" ht="13" customHeight="1" x14ac:dyDescent="0.35">
      <c r="A22" s="3" t="s">
        <v>362</v>
      </c>
      <c r="B22" s="171">
        <v>2</v>
      </c>
      <c r="C22" s="4">
        <v>74.5800914440171</v>
      </c>
      <c r="D22" s="177">
        <v>2.1845229023916399</v>
      </c>
      <c r="E22" s="4">
        <v>71.086851032985905</v>
      </c>
      <c r="F22" s="177">
        <v>2.0391450948014098</v>
      </c>
      <c r="G22" s="4">
        <v>55.088589015225701</v>
      </c>
      <c r="H22" s="177">
        <v>2.9789459017428599</v>
      </c>
      <c r="I22" s="4">
        <v>61.692411004175803</v>
      </c>
      <c r="J22" s="177">
        <v>2.23847171045694</v>
      </c>
      <c r="K22" s="4">
        <v>63.861482245302398</v>
      </c>
      <c r="L22" s="177">
        <v>2.6673484722870899</v>
      </c>
      <c r="M22" s="6"/>
      <c r="N22" s="6"/>
      <c r="O22" s="6"/>
      <c r="P22" s="6"/>
      <c r="Q22" s="6"/>
      <c r="R22" s="6"/>
      <c r="S22" s="6"/>
      <c r="T22" s="6"/>
      <c r="U22" s="6"/>
      <c r="V22" s="6"/>
      <c r="W22" s="6"/>
      <c r="X22" s="6"/>
      <c r="Y22" s="6"/>
      <c r="Z22" s="6"/>
      <c r="AA22" s="6"/>
      <c r="AB22" s="6"/>
      <c r="AC22" s="6"/>
      <c r="AD22" s="6"/>
      <c r="AE22" s="6"/>
      <c r="AF22" s="8"/>
    </row>
    <row r="23" spans="1:32" ht="13" customHeight="1" x14ac:dyDescent="0.35">
      <c r="A23" s="3" t="s">
        <v>363</v>
      </c>
      <c r="B23" s="171">
        <v>2</v>
      </c>
      <c r="C23" s="4">
        <v>73.696087005173496</v>
      </c>
      <c r="D23" s="177">
        <v>2.02484314616287</v>
      </c>
      <c r="E23" s="4">
        <v>74.876579722312499</v>
      </c>
      <c r="F23" s="177">
        <v>1.84248997740176</v>
      </c>
      <c r="G23" s="4">
        <v>60.717110010146399</v>
      </c>
      <c r="H23" s="177">
        <v>2.2920460597816898</v>
      </c>
      <c r="I23" s="4">
        <v>64.417313047670902</v>
      </c>
      <c r="J23" s="177">
        <v>2.5021538975479198</v>
      </c>
      <c r="K23" s="4">
        <v>64.382746338702006</v>
      </c>
      <c r="L23" s="177">
        <v>1.9535605894417101</v>
      </c>
      <c r="M23" s="6"/>
      <c r="N23" s="6"/>
      <c r="O23" s="6"/>
      <c r="P23" s="6"/>
      <c r="Q23" s="6"/>
      <c r="R23" s="6"/>
      <c r="S23" s="6"/>
      <c r="T23" s="6"/>
      <c r="U23" s="6"/>
      <c r="V23" s="6"/>
      <c r="W23" s="6"/>
      <c r="X23" s="6"/>
      <c r="Y23" s="6"/>
      <c r="Z23" s="6"/>
      <c r="AA23" s="6"/>
      <c r="AB23" s="6"/>
      <c r="AC23" s="6"/>
      <c r="AD23" s="6"/>
      <c r="AE23" s="6"/>
      <c r="AF23" s="8"/>
    </row>
    <row r="24" spans="1:32" ht="13" customHeight="1" x14ac:dyDescent="0.35">
      <c r="A24" s="3" t="s">
        <v>364</v>
      </c>
      <c r="B24" s="171">
        <v>2</v>
      </c>
      <c r="C24" s="4">
        <v>65.704282189030295</v>
      </c>
      <c r="D24" s="177">
        <v>1.83748080183518</v>
      </c>
      <c r="E24" s="4">
        <v>68.719034601704095</v>
      </c>
      <c r="F24" s="177">
        <v>1.67694304601186</v>
      </c>
      <c r="G24" s="4">
        <v>60.294905086928402</v>
      </c>
      <c r="H24" s="177">
        <v>1.8579993527613901</v>
      </c>
      <c r="I24" s="4">
        <v>67.020083021875607</v>
      </c>
      <c r="J24" s="177">
        <v>2.0163294235379898</v>
      </c>
      <c r="K24" s="4">
        <v>61.897305392481599</v>
      </c>
      <c r="L24" s="177">
        <v>2.0292157823369399</v>
      </c>
      <c r="M24" s="6"/>
      <c r="N24" s="6"/>
      <c r="O24" s="6"/>
      <c r="P24" s="6"/>
      <c r="Q24" s="6"/>
      <c r="R24" s="6"/>
      <c r="S24" s="6"/>
      <c r="T24" s="6"/>
      <c r="U24" s="6"/>
      <c r="V24" s="6"/>
      <c r="W24" s="6"/>
      <c r="X24" s="6"/>
      <c r="Y24" s="6"/>
      <c r="Z24" s="6"/>
      <c r="AA24" s="6"/>
      <c r="AB24" s="6"/>
      <c r="AC24" s="6"/>
      <c r="AD24" s="6"/>
      <c r="AE24" s="6"/>
      <c r="AF24" s="8"/>
    </row>
    <row r="25" spans="1:32" ht="13" customHeight="1" x14ac:dyDescent="0.35">
      <c r="A25" s="3" t="s">
        <v>365</v>
      </c>
      <c r="B25" s="171">
        <v>2</v>
      </c>
      <c r="C25" s="4">
        <v>47.845962824516498</v>
      </c>
      <c r="D25" s="177">
        <v>1.8423676403845499</v>
      </c>
      <c r="E25" s="4">
        <v>48.052639140967699</v>
      </c>
      <c r="F25" s="177">
        <v>1.8158789222182401</v>
      </c>
      <c r="G25" s="4">
        <v>39.718051356903203</v>
      </c>
      <c r="H25" s="177">
        <v>1.7192556421537399</v>
      </c>
      <c r="I25" s="4">
        <v>53.839044872130302</v>
      </c>
      <c r="J25" s="177">
        <v>1.7648832687759299</v>
      </c>
      <c r="K25" s="4">
        <v>48.814634855677397</v>
      </c>
      <c r="L25" s="177">
        <v>1.7018566846743901</v>
      </c>
      <c r="M25" s="6"/>
      <c r="N25" s="6"/>
      <c r="O25" s="6"/>
      <c r="P25" s="6"/>
      <c r="Q25" s="6"/>
      <c r="R25" s="6"/>
      <c r="S25" s="6"/>
      <c r="T25" s="6"/>
      <c r="U25" s="6"/>
      <c r="V25" s="6"/>
      <c r="W25" s="6"/>
      <c r="X25" s="6"/>
      <c r="Y25" s="6"/>
      <c r="Z25" s="6"/>
      <c r="AA25" s="6"/>
      <c r="AB25" s="6"/>
      <c r="AC25" s="6"/>
      <c r="AD25" s="6"/>
      <c r="AE25" s="6"/>
      <c r="AF25" s="8"/>
    </row>
    <row r="26" spans="1:32" ht="13" customHeight="1" x14ac:dyDescent="0.35">
      <c r="A26" s="3" t="s">
        <v>366</v>
      </c>
      <c r="B26" s="171">
        <v>2</v>
      </c>
      <c r="C26" s="4">
        <v>65.081842285527202</v>
      </c>
      <c r="D26" s="177">
        <v>2.2269376326235202</v>
      </c>
      <c r="E26" s="4">
        <v>62.261016376432003</v>
      </c>
      <c r="F26" s="177">
        <v>2.2200123910780398</v>
      </c>
      <c r="G26" s="4">
        <v>48.980201056497698</v>
      </c>
      <c r="H26" s="177">
        <v>2.4509603443165902</v>
      </c>
      <c r="I26" s="4">
        <v>62.4892902551193</v>
      </c>
      <c r="J26" s="177">
        <v>2.0602206129841401</v>
      </c>
      <c r="K26" s="4">
        <v>58.2217769605573</v>
      </c>
      <c r="L26" s="177">
        <v>2.16720295401442</v>
      </c>
      <c r="M26" s="6"/>
      <c r="N26" s="6"/>
      <c r="O26" s="6"/>
      <c r="P26" s="6"/>
      <c r="Q26" s="6"/>
      <c r="R26" s="6"/>
      <c r="S26" s="6"/>
      <c r="T26" s="6"/>
      <c r="U26" s="6"/>
      <c r="V26" s="6"/>
      <c r="W26" s="6"/>
      <c r="X26" s="6"/>
      <c r="Y26" s="6"/>
      <c r="Z26" s="6"/>
      <c r="AA26" s="6"/>
      <c r="AB26" s="6"/>
      <c r="AC26" s="6"/>
      <c r="AD26" s="6"/>
      <c r="AE26" s="6"/>
      <c r="AF26" s="8"/>
    </row>
    <row r="27" spans="1:32" ht="13" customHeight="1" x14ac:dyDescent="0.35">
      <c r="A27" s="3" t="s">
        <v>367</v>
      </c>
      <c r="B27" s="171">
        <v>2</v>
      </c>
      <c r="C27" s="4">
        <v>59.900644660594502</v>
      </c>
      <c r="D27" s="177">
        <v>1.22327738775589</v>
      </c>
      <c r="E27" s="4">
        <v>55.202022946470798</v>
      </c>
      <c r="F27" s="177">
        <v>1.1672802863295</v>
      </c>
      <c r="G27" s="4">
        <v>45.8789707890651</v>
      </c>
      <c r="H27" s="177">
        <v>1.23927309439682</v>
      </c>
      <c r="I27" s="4">
        <v>51.505402727022897</v>
      </c>
      <c r="J27" s="177">
        <v>1.28673531819794</v>
      </c>
      <c r="K27" s="4">
        <v>40.982786449349199</v>
      </c>
      <c r="L27" s="177">
        <v>1.2553127863887401</v>
      </c>
      <c r="M27" s="6"/>
      <c r="N27" s="6"/>
      <c r="O27" s="6"/>
      <c r="P27" s="6"/>
      <c r="Q27" s="6"/>
      <c r="R27" s="6"/>
      <c r="S27" s="6"/>
      <c r="T27" s="6"/>
      <c r="U27" s="6"/>
      <c r="V27" s="6"/>
      <c r="W27" s="6"/>
      <c r="X27" s="6"/>
      <c r="Y27" s="6"/>
      <c r="Z27" s="6"/>
      <c r="AA27" s="6"/>
      <c r="AB27" s="6"/>
      <c r="AC27" s="6"/>
      <c r="AD27" s="6"/>
      <c r="AE27" s="6"/>
      <c r="AF27" s="8"/>
    </row>
    <row r="28" spans="1:32" ht="13" customHeight="1" x14ac:dyDescent="0.35">
      <c r="A28" s="3" t="s">
        <v>368</v>
      </c>
      <c r="B28" s="171">
        <v>2</v>
      </c>
      <c r="C28" s="4">
        <v>30.845337567309201</v>
      </c>
      <c r="D28" s="177">
        <v>1.8770139271154</v>
      </c>
      <c r="E28" s="4">
        <v>24.6330090756787</v>
      </c>
      <c r="F28" s="177">
        <v>1.99658007773917</v>
      </c>
      <c r="G28" s="4">
        <v>19.1654786921106</v>
      </c>
      <c r="H28" s="177">
        <v>1.42167677159334</v>
      </c>
      <c r="I28" s="4">
        <v>30.820354473021201</v>
      </c>
      <c r="J28" s="177">
        <v>1.6424581997994001</v>
      </c>
      <c r="K28" s="4">
        <v>29.553239687640101</v>
      </c>
      <c r="L28" s="177">
        <v>2.07491248249567</v>
      </c>
      <c r="M28" s="6"/>
      <c r="N28" s="6"/>
      <c r="O28" s="6"/>
      <c r="P28" s="6"/>
      <c r="Q28" s="6"/>
      <c r="R28" s="6"/>
      <c r="S28" s="6"/>
      <c r="T28" s="6"/>
      <c r="U28" s="6"/>
      <c r="V28" s="6"/>
      <c r="W28" s="6"/>
      <c r="X28" s="6"/>
      <c r="Y28" s="6"/>
      <c r="Z28" s="6"/>
      <c r="AA28" s="6"/>
      <c r="AB28" s="6"/>
      <c r="AC28" s="6"/>
      <c r="AD28" s="6"/>
      <c r="AE28" s="6"/>
      <c r="AF28" s="8"/>
    </row>
    <row r="29" spans="1:32" ht="13" customHeight="1" x14ac:dyDescent="0.35">
      <c r="A29" s="3" t="s">
        <v>369</v>
      </c>
      <c r="B29" s="171">
        <v>2</v>
      </c>
      <c r="C29" s="4">
        <v>61.848066434266997</v>
      </c>
      <c r="D29" s="177">
        <v>1.83774814571918</v>
      </c>
      <c r="E29" s="4">
        <v>57.540973639317002</v>
      </c>
      <c r="F29" s="177">
        <v>1.68138013360644</v>
      </c>
      <c r="G29" s="4">
        <v>41.825936036911003</v>
      </c>
      <c r="H29" s="177">
        <v>1.4627702985925</v>
      </c>
      <c r="I29" s="4">
        <v>42.204012411440502</v>
      </c>
      <c r="J29" s="177">
        <v>1.7573067129306199</v>
      </c>
      <c r="K29" s="4">
        <v>45.0069100837988</v>
      </c>
      <c r="L29" s="177">
        <v>1.7425291431965799</v>
      </c>
      <c r="M29" s="6"/>
      <c r="N29" s="6"/>
      <c r="O29" s="6"/>
      <c r="P29" s="6"/>
      <c r="Q29" s="6"/>
      <c r="R29" s="6"/>
      <c r="S29" s="6"/>
      <c r="T29" s="6"/>
      <c r="U29" s="6"/>
      <c r="V29" s="6"/>
      <c r="W29" s="6"/>
      <c r="X29" s="6"/>
      <c r="Y29" s="6"/>
      <c r="Z29" s="6"/>
      <c r="AA29" s="6"/>
      <c r="AB29" s="6"/>
      <c r="AC29" s="6"/>
      <c r="AD29" s="6"/>
      <c r="AE29" s="6"/>
      <c r="AF29" s="8"/>
    </row>
    <row r="30" spans="1:32" ht="13" customHeight="1" x14ac:dyDescent="0.35">
      <c r="A30" s="3" t="s">
        <v>370</v>
      </c>
      <c r="B30" s="171">
        <v>2</v>
      </c>
      <c r="C30" s="4">
        <v>30.587985291577699</v>
      </c>
      <c r="D30" s="177">
        <v>1.4611169842492799</v>
      </c>
      <c r="E30" s="4">
        <v>38.373738995582102</v>
      </c>
      <c r="F30" s="177">
        <v>1.4205373826557399</v>
      </c>
      <c r="G30" s="4">
        <v>25.338910048798098</v>
      </c>
      <c r="H30" s="177">
        <v>1.1677754411441601</v>
      </c>
      <c r="I30" s="4">
        <v>46.620542219235801</v>
      </c>
      <c r="J30" s="177">
        <v>1.78021875747567</v>
      </c>
      <c r="K30" s="4">
        <v>27.625347495419</v>
      </c>
      <c r="L30" s="177">
        <v>1.2941870287947299</v>
      </c>
      <c r="M30" s="6"/>
      <c r="N30" s="6"/>
      <c r="O30" s="6"/>
      <c r="P30" s="6"/>
      <c r="Q30" s="6"/>
      <c r="R30" s="6"/>
      <c r="S30" s="6"/>
      <c r="T30" s="6"/>
      <c r="U30" s="6"/>
      <c r="V30" s="6"/>
      <c r="W30" s="6"/>
      <c r="X30" s="6"/>
      <c r="Y30" s="6"/>
      <c r="Z30" s="6"/>
      <c r="AA30" s="6"/>
      <c r="AB30" s="6"/>
      <c r="AC30" s="6"/>
      <c r="AD30" s="6"/>
      <c r="AE30" s="6"/>
      <c r="AF30" s="8"/>
    </row>
    <row r="31" spans="1:32" ht="13" customHeight="1" x14ac:dyDescent="0.35">
      <c r="A31" s="3" t="s">
        <v>371</v>
      </c>
      <c r="B31" s="171">
        <v>2</v>
      </c>
      <c r="C31" s="4">
        <v>18.024387477623002</v>
      </c>
      <c r="D31" s="177">
        <v>1.24796142127648</v>
      </c>
      <c r="E31" s="4">
        <v>22.812004526339202</v>
      </c>
      <c r="F31" s="177">
        <v>1.4640639145588299</v>
      </c>
      <c r="G31" s="4">
        <v>12.4284593826053</v>
      </c>
      <c r="H31" s="177">
        <v>0.98441865200637801</v>
      </c>
      <c r="I31" s="4">
        <v>28.978265622060501</v>
      </c>
      <c r="J31" s="177">
        <v>1.76842025593132</v>
      </c>
      <c r="K31" s="4">
        <v>21.700047934574101</v>
      </c>
      <c r="L31" s="177">
        <v>1.56272456275936</v>
      </c>
      <c r="M31" s="6"/>
      <c r="N31" s="6"/>
      <c r="O31" s="6"/>
      <c r="P31" s="6"/>
      <c r="Q31" s="6"/>
      <c r="R31" s="6"/>
      <c r="S31" s="6"/>
      <c r="T31" s="6"/>
      <c r="U31" s="6"/>
      <c r="V31" s="6"/>
      <c r="W31" s="6"/>
      <c r="X31" s="6"/>
      <c r="Y31" s="6"/>
      <c r="Z31" s="6"/>
      <c r="AA31" s="6"/>
      <c r="AB31" s="6"/>
      <c r="AC31" s="6"/>
      <c r="AD31" s="6"/>
      <c r="AE31" s="6"/>
      <c r="AF31" s="8"/>
    </row>
    <row r="32" spans="1:32" ht="13" customHeight="1" x14ac:dyDescent="0.35">
      <c r="A32" s="3" t="s">
        <v>372</v>
      </c>
      <c r="B32" s="171">
        <v>2</v>
      </c>
      <c r="C32" s="4">
        <v>43.249428600669901</v>
      </c>
      <c r="D32" s="177">
        <v>1.4225742010790201</v>
      </c>
      <c r="E32" s="4">
        <v>40.841829965442599</v>
      </c>
      <c r="F32" s="177">
        <v>1.51679259655164</v>
      </c>
      <c r="G32" s="4">
        <v>36.512898757814497</v>
      </c>
      <c r="H32" s="177">
        <v>1.59739137832949</v>
      </c>
      <c r="I32" s="4">
        <v>46.122474014983197</v>
      </c>
      <c r="J32" s="177">
        <v>1.74510910234281</v>
      </c>
      <c r="K32" s="4">
        <v>37.077249568598603</v>
      </c>
      <c r="L32" s="177">
        <v>1.6477984001556401</v>
      </c>
      <c r="M32" s="6"/>
      <c r="N32" s="6"/>
      <c r="O32" s="6"/>
      <c r="P32" s="6"/>
      <c r="Q32" s="6"/>
      <c r="R32" s="6"/>
      <c r="S32" s="6"/>
      <c r="T32" s="6"/>
      <c r="U32" s="6"/>
      <c r="V32" s="6"/>
      <c r="W32" s="6"/>
      <c r="X32" s="6"/>
      <c r="Y32" s="6"/>
      <c r="Z32" s="6"/>
      <c r="AA32" s="6"/>
      <c r="AB32" s="6"/>
      <c r="AC32" s="6"/>
      <c r="AD32" s="6"/>
      <c r="AE32" s="6"/>
      <c r="AF32" s="8"/>
    </row>
    <row r="33" spans="1:32" ht="13" customHeight="1" x14ac:dyDescent="0.35">
      <c r="A33" s="3" t="s">
        <v>373</v>
      </c>
      <c r="B33" s="171">
        <v>2</v>
      </c>
      <c r="C33" s="4">
        <v>47.084761341212001</v>
      </c>
      <c r="D33" s="177">
        <v>2.2363260637583999</v>
      </c>
      <c r="E33" s="4">
        <v>45.370450581004697</v>
      </c>
      <c r="F33" s="177">
        <v>2.3596348472380799</v>
      </c>
      <c r="G33" s="4">
        <v>39.470845103013602</v>
      </c>
      <c r="H33" s="177">
        <v>2.1651751682353799</v>
      </c>
      <c r="I33" s="4">
        <v>56.175921041084202</v>
      </c>
      <c r="J33" s="177">
        <v>2.2211848673571999</v>
      </c>
      <c r="K33" s="4">
        <v>26.101612370211502</v>
      </c>
      <c r="L33" s="177">
        <v>2.1478107079102799</v>
      </c>
      <c r="M33" s="6"/>
      <c r="N33" s="6"/>
      <c r="O33" s="6"/>
      <c r="P33" s="6"/>
      <c r="Q33" s="6"/>
      <c r="R33" s="6"/>
      <c r="S33" s="6"/>
      <c r="T33" s="6"/>
      <c r="U33" s="6"/>
      <c r="V33" s="6"/>
      <c r="W33" s="6"/>
      <c r="X33" s="6"/>
      <c r="Y33" s="6"/>
      <c r="Z33" s="6"/>
      <c r="AA33" s="6"/>
      <c r="AB33" s="6"/>
      <c r="AC33" s="6"/>
      <c r="AD33" s="6"/>
      <c r="AE33" s="6"/>
      <c r="AF33" s="8"/>
    </row>
    <row r="34" spans="1:32" ht="13" customHeight="1" x14ac:dyDescent="0.35">
      <c r="A34" s="3" t="s">
        <v>374</v>
      </c>
      <c r="B34" s="171">
        <v>2</v>
      </c>
      <c r="C34" s="4">
        <v>62.216709850047202</v>
      </c>
      <c r="D34" s="177">
        <v>1.7232261865263501</v>
      </c>
      <c r="E34" s="4">
        <v>53.726224981798801</v>
      </c>
      <c r="F34" s="177">
        <v>1.8798934626555901</v>
      </c>
      <c r="G34" s="4">
        <v>41.467801628410697</v>
      </c>
      <c r="H34" s="177">
        <v>1.89698141548748</v>
      </c>
      <c r="I34" s="4">
        <v>54.776580345000397</v>
      </c>
      <c r="J34" s="177">
        <v>2.3917693753632099</v>
      </c>
      <c r="K34" s="4">
        <v>51.514242333781198</v>
      </c>
      <c r="L34" s="177">
        <v>2.2343355537512699</v>
      </c>
      <c r="M34" s="6"/>
      <c r="N34" s="6"/>
      <c r="O34" s="6"/>
      <c r="P34" s="6"/>
      <c r="Q34" s="6"/>
      <c r="R34" s="6"/>
      <c r="S34" s="6"/>
      <c r="T34" s="6"/>
      <c r="U34" s="6"/>
      <c r="V34" s="6"/>
      <c r="W34" s="6"/>
      <c r="X34" s="6"/>
      <c r="Y34" s="6"/>
      <c r="Z34" s="6"/>
      <c r="AA34" s="6"/>
      <c r="AB34" s="6"/>
      <c r="AC34" s="6"/>
      <c r="AD34" s="6"/>
      <c r="AE34" s="6"/>
      <c r="AF34" s="8"/>
    </row>
    <row r="35" spans="1:32" ht="13" customHeight="1" x14ac:dyDescent="0.35">
      <c r="A35" s="3" t="s">
        <v>375</v>
      </c>
      <c r="B35" s="171">
        <v>2</v>
      </c>
      <c r="C35" s="4">
        <v>37.102353875418501</v>
      </c>
      <c r="D35" s="177">
        <v>1.5861504132026301</v>
      </c>
      <c r="E35" s="4">
        <v>47.337805764700498</v>
      </c>
      <c r="F35" s="177">
        <v>1.65179286430217</v>
      </c>
      <c r="G35" s="4">
        <v>30.819323109444401</v>
      </c>
      <c r="H35" s="177">
        <v>1.4953054058801001</v>
      </c>
      <c r="I35" s="4">
        <v>59.936946786319702</v>
      </c>
      <c r="J35" s="177">
        <v>1.82947962453754</v>
      </c>
      <c r="K35" s="4">
        <v>46.326910007261098</v>
      </c>
      <c r="L35" s="177">
        <v>1.58354853870676</v>
      </c>
      <c r="M35" s="6"/>
      <c r="N35" s="6"/>
      <c r="O35" s="6"/>
      <c r="P35" s="6"/>
      <c r="Q35" s="6"/>
      <c r="R35" s="6"/>
      <c r="S35" s="6"/>
      <c r="T35" s="6"/>
      <c r="U35" s="6"/>
      <c r="V35" s="6"/>
      <c r="W35" s="6"/>
      <c r="X35" s="6"/>
      <c r="Y35" s="6"/>
      <c r="Z35" s="6"/>
      <c r="AA35" s="6"/>
      <c r="AB35" s="6"/>
      <c r="AC35" s="6"/>
      <c r="AD35" s="6"/>
      <c r="AE35" s="6"/>
      <c r="AF35" s="8"/>
    </row>
    <row r="36" spans="1:32" ht="13" customHeight="1" x14ac:dyDescent="0.35">
      <c r="A36" s="3" t="s">
        <v>376</v>
      </c>
      <c r="B36" s="171">
        <v>2</v>
      </c>
      <c r="C36" s="4">
        <v>59.144402483024201</v>
      </c>
      <c r="D36" s="177">
        <v>1.6489875292957099</v>
      </c>
      <c r="E36" s="4">
        <v>55.693662761052103</v>
      </c>
      <c r="F36" s="177">
        <v>1.7898889636384401</v>
      </c>
      <c r="G36" s="4">
        <v>66.470411833820194</v>
      </c>
      <c r="H36" s="177">
        <v>1.4957552614802101</v>
      </c>
      <c r="I36" s="4">
        <v>69.419330066493103</v>
      </c>
      <c r="J36" s="177">
        <v>1.51621726546206</v>
      </c>
      <c r="K36" s="4">
        <v>73.068132770165306</v>
      </c>
      <c r="L36" s="177">
        <v>1.46261348575103</v>
      </c>
      <c r="M36" s="6"/>
      <c r="N36" s="6"/>
      <c r="O36" s="6"/>
      <c r="P36" s="6"/>
      <c r="Q36" s="6"/>
      <c r="R36" s="6"/>
      <c r="S36" s="6"/>
      <c r="T36" s="6"/>
      <c r="U36" s="6"/>
      <c r="V36" s="6"/>
      <c r="W36" s="6"/>
      <c r="X36" s="6"/>
      <c r="Y36" s="6"/>
      <c r="Z36" s="6"/>
      <c r="AA36" s="6"/>
      <c r="AB36" s="6"/>
      <c r="AC36" s="6"/>
      <c r="AD36" s="6"/>
      <c r="AE36" s="6"/>
      <c r="AF36" s="8"/>
    </row>
    <row r="37" spans="1:32" ht="13" customHeight="1" x14ac:dyDescent="0.35">
      <c r="A37" s="3" t="s">
        <v>377</v>
      </c>
      <c r="B37" s="171">
        <v>2</v>
      </c>
      <c r="C37" s="4">
        <v>79.427503656694995</v>
      </c>
      <c r="D37" s="177">
        <v>1.05241108124584</v>
      </c>
      <c r="E37" s="4">
        <v>79.146880027715298</v>
      </c>
      <c r="F37" s="177">
        <v>1.2485725195948301</v>
      </c>
      <c r="G37" s="4">
        <v>73.612994216798796</v>
      </c>
      <c r="H37" s="177">
        <v>1.1896803865969701</v>
      </c>
      <c r="I37" s="4">
        <v>72.139058514918304</v>
      </c>
      <c r="J37" s="177">
        <v>1.1245737264223199</v>
      </c>
      <c r="K37" s="4">
        <v>69.135617041760796</v>
      </c>
      <c r="L37" s="177">
        <v>1.29818390911703</v>
      </c>
      <c r="M37" s="6"/>
      <c r="N37" s="6"/>
      <c r="O37" s="6"/>
      <c r="P37" s="6"/>
      <c r="Q37" s="6"/>
      <c r="R37" s="6"/>
      <c r="S37" s="6"/>
      <c r="T37" s="6"/>
      <c r="U37" s="6"/>
      <c r="V37" s="6"/>
      <c r="W37" s="6"/>
      <c r="X37" s="6"/>
      <c r="Y37" s="6"/>
      <c r="Z37" s="6"/>
      <c r="AA37" s="6"/>
      <c r="AB37" s="6"/>
      <c r="AC37" s="6"/>
      <c r="AD37" s="6"/>
      <c r="AE37" s="6"/>
      <c r="AF37" s="8"/>
    </row>
    <row r="38" spans="1:32" ht="13" customHeight="1" x14ac:dyDescent="0.35">
      <c r="A38" s="3" t="s">
        <v>378</v>
      </c>
      <c r="B38" s="171">
        <v>2</v>
      </c>
      <c r="C38" s="4">
        <v>78.377192994599497</v>
      </c>
      <c r="D38" s="177">
        <v>1.39053913491753</v>
      </c>
      <c r="E38" s="4">
        <v>79.711929745668598</v>
      </c>
      <c r="F38" s="177">
        <v>1.2769174878998999</v>
      </c>
      <c r="G38" s="4">
        <v>74.802077399880204</v>
      </c>
      <c r="H38" s="177">
        <v>1.4734643943472401</v>
      </c>
      <c r="I38" s="4">
        <v>82.039047906015398</v>
      </c>
      <c r="J38" s="177">
        <v>1.50951802226162</v>
      </c>
      <c r="K38" s="4">
        <v>65.316705986699105</v>
      </c>
      <c r="L38" s="177">
        <v>1.59169446887874</v>
      </c>
      <c r="M38" s="6"/>
      <c r="N38" s="6"/>
      <c r="O38" s="6"/>
      <c r="P38" s="6"/>
      <c r="Q38" s="6"/>
      <c r="R38" s="6"/>
      <c r="S38" s="6"/>
      <c r="T38" s="6"/>
      <c r="U38" s="6"/>
      <c r="V38" s="6"/>
      <c r="W38" s="6"/>
      <c r="X38" s="6"/>
      <c r="Y38" s="6"/>
      <c r="Z38" s="6"/>
      <c r="AA38" s="6"/>
      <c r="AB38" s="6"/>
      <c r="AC38" s="6"/>
      <c r="AD38" s="6"/>
      <c r="AE38" s="6"/>
      <c r="AF38" s="8"/>
    </row>
    <row r="39" spans="1:32" ht="13" customHeight="1" x14ac:dyDescent="0.35">
      <c r="A39" s="3" t="s">
        <v>379</v>
      </c>
      <c r="B39" s="171">
        <v>2</v>
      </c>
      <c r="C39" s="4">
        <v>64.120238893132495</v>
      </c>
      <c r="D39" s="177">
        <v>1.8882465562211299</v>
      </c>
      <c r="E39" s="4">
        <v>65.636686050881707</v>
      </c>
      <c r="F39" s="177">
        <v>1.8979072296117201</v>
      </c>
      <c r="G39" s="4">
        <v>56.7894199986006</v>
      </c>
      <c r="H39" s="177">
        <v>1.80044943311733</v>
      </c>
      <c r="I39" s="4">
        <v>61.5871714996373</v>
      </c>
      <c r="J39" s="177">
        <v>1.64591041010912</v>
      </c>
      <c r="K39" s="4">
        <v>65.287327249458002</v>
      </c>
      <c r="L39" s="177">
        <v>1.8062610692472401</v>
      </c>
      <c r="M39" s="6"/>
      <c r="N39" s="6"/>
      <c r="O39" s="6"/>
      <c r="P39" s="6"/>
      <c r="Q39" s="6"/>
      <c r="R39" s="6"/>
      <c r="S39" s="6"/>
      <c r="T39" s="6"/>
      <c r="U39" s="6"/>
      <c r="V39" s="6"/>
      <c r="W39" s="6"/>
      <c r="X39" s="6"/>
      <c r="Y39" s="6"/>
      <c r="Z39" s="6"/>
      <c r="AA39" s="6"/>
      <c r="AB39" s="6"/>
      <c r="AC39" s="6"/>
      <c r="AD39" s="6"/>
      <c r="AE39" s="6"/>
      <c r="AF39" s="8"/>
    </row>
    <row r="40" spans="1:32" ht="13" customHeight="1" x14ac:dyDescent="0.35">
      <c r="A40" s="3" t="s">
        <v>380</v>
      </c>
      <c r="B40" s="171">
        <v>2</v>
      </c>
      <c r="C40" s="4">
        <v>50.968547512615899</v>
      </c>
      <c r="D40" s="177">
        <v>1.59152009608859</v>
      </c>
      <c r="E40" s="4">
        <v>48.900838182759799</v>
      </c>
      <c r="F40" s="177">
        <v>1.67880156263733</v>
      </c>
      <c r="G40" s="4">
        <v>33.655832324186299</v>
      </c>
      <c r="H40" s="177">
        <v>1.67182010669838</v>
      </c>
      <c r="I40" s="4">
        <v>37.190343042195998</v>
      </c>
      <c r="J40" s="177">
        <v>1.71418181809096</v>
      </c>
      <c r="K40" s="4">
        <v>37.175065244000898</v>
      </c>
      <c r="L40" s="177">
        <v>1.52385249516842</v>
      </c>
      <c r="M40" s="6"/>
      <c r="N40" s="6"/>
      <c r="O40" s="6"/>
      <c r="P40" s="6"/>
      <c r="Q40" s="6"/>
      <c r="R40" s="6"/>
      <c r="S40" s="6"/>
      <c r="T40" s="6"/>
      <c r="U40" s="6"/>
      <c r="V40" s="6"/>
      <c r="W40" s="6"/>
      <c r="X40" s="6"/>
      <c r="Y40" s="6"/>
      <c r="Z40" s="6"/>
      <c r="AA40" s="6"/>
      <c r="AB40" s="6"/>
      <c r="AC40" s="6"/>
      <c r="AD40" s="6"/>
      <c r="AE40" s="6"/>
      <c r="AF40" s="8"/>
    </row>
    <row r="41" spans="1:32" ht="13" customHeight="1" x14ac:dyDescent="0.35">
      <c r="A41" s="3" t="s">
        <v>381</v>
      </c>
      <c r="B41" s="171">
        <v>2</v>
      </c>
      <c r="C41" s="4">
        <v>51.590517080662302</v>
      </c>
      <c r="D41" s="177">
        <v>1.53837611094004</v>
      </c>
      <c r="E41" s="4">
        <v>54.0989253161232</v>
      </c>
      <c r="F41" s="177">
        <v>1.5735337853890501</v>
      </c>
      <c r="G41" s="4">
        <v>44.101221006299198</v>
      </c>
      <c r="H41" s="177">
        <v>1.48109370015943</v>
      </c>
      <c r="I41" s="4">
        <v>53.224677591519303</v>
      </c>
      <c r="J41" s="177">
        <v>1.4588509562974299</v>
      </c>
      <c r="K41" s="4">
        <v>45.865469863753802</v>
      </c>
      <c r="L41" s="177">
        <v>1.7635279674784701</v>
      </c>
      <c r="M41" s="6"/>
      <c r="N41" s="6"/>
      <c r="O41" s="6"/>
      <c r="P41" s="6"/>
      <c r="Q41" s="6"/>
      <c r="R41" s="6"/>
      <c r="S41" s="6"/>
      <c r="T41" s="6"/>
      <c r="U41" s="6"/>
      <c r="V41" s="6"/>
      <c r="W41" s="6"/>
      <c r="X41" s="6"/>
      <c r="Y41" s="6"/>
      <c r="Z41" s="6"/>
      <c r="AA41" s="6"/>
      <c r="AB41" s="6"/>
      <c r="AC41" s="6"/>
      <c r="AD41" s="6"/>
      <c r="AE41" s="6"/>
      <c r="AF41" s="8"/>
    </row>
    <row r="42" spans="1:32" ht="13" customHeight="1" x14ac:dyDescent="0.35">
      <c r="A42" s="3" t="s">
        <v>382</v>
      </c>
      <c r="B42" s="171">
        <v>2</v>
      </c>
      <c r="C42" s="4">
        <v>73.144225983040201</v>
      </c>
      <c r="D42" s="177">
        <v>1.74756453462443</v>
      </c>
      <c r="E42" s="4">
        <v>69.3880141125222</v>
      </c>
      <c r="F42" s="177">
        <v>1.93913383382046</v>
      </c>
      <c r="G42" s="4">
        <v>53.435109742451701</v>
      </c>
      <c r="H42" s="177">
        <v>2.09120603093496</v>
      </c>
      <c r="I42" s="4">
        <v>62.623109997559503</v>
      </c>
      <c r="J42" s="177">
        <v>2.0017127944387401</v>
      </c>
      <c r="K42" s="4">
        <v>54.091955635481902</v>
      </c>
      <c r="L42" s="177">
        <v>1.8658966034167801</v>
      </c>
      <c r="M42" s="6"/>
      <c r="N42" s="6"/>
      <c r="O42" s="6"/>
      <c r="P42" s="6"/>
      <c r="Q42" s="6"/>
      <c r="R42" s="6"/>
      <c r="S42" s="6"/>
      <c r="T42" s="6"/>
      <c r="U42" s="6"/>
      <c r="V42" s="6"/>
      <c r="W42" s="6"/>
      <c r="X42" s="6"/>
      <c r="Y42" s="6"/>
      <c r="Z42" s="6"/>
      <c r="AA42" s="6"/>
      <c r="AB42" s="6"/>
      <c r="AC42" s="6"/>
      <c r="AD42" s="6"/>
      <c r="AE42" s="6"/>
      <c r="AF42" s="8"/>
    </row>
    <row r="43" spans="1:32" ht="13" customHeight="1" x14ac:dyDescent="0.35">
      <c r="A43" s="3" t="s">
        <v>383</v>
      </c>
      <c r="B43" s="171">
        <v>2</v>
      </c>
      <c r="C43" s="4">
        <v>45.0720978695391</v>
      </c>
      <c r="D43" s="177">
        <v>2.4620186046767598</v>
      </c>
      <c r="E43" s="4">
        <v>45.967138131015297</v>
      </c>
      <c r="F43" s="177">
        <v>2.6721334953107898</v>
      </c>
      <c r="G43" s="4">
        <v>42.186712198707099</v>
      </c>
      <c r="H43" s="177">
        <v>2.49973216323502</v>
      </c>
      <c r="I43" s="4">
        <v>46.7482949470958</v>
      </c>
      <c r="J43" s="177">
        <v>2.3567672523945098</v>
      </c>
      <c r="K43" s="4">
        <v>47.0089435174987</v>
      </c>
      <c r="L43" s="177">
        <v>2.48526681027887</v>
      </c>
      <c r="M43" s="6"/>
      <c r="N43" s="6"/>
      <c r="O43" s="6"/>
      <c r="P43" s="6"/>
      <c r="Q43" s="6"/>
      <c r="R43" s="6"/>
      <c r="S43" s="6"/>
      <c r="T43" s="6"/>
      <c r="U43" s="6"/>
      <c r="V43" s="6"/>
      <c r="W43" s="6"/>
      <c r="X43" s="6"/>
      <c r="Y43" s="6"/>
      <c r="Z43" s="6"/>
      <c r="AA43" s="6"/>
      <c r="AB43" s="6"/>
      <c r="AC43" s="6"/>
      <c r="AD43" s="6"/>
      <c r="AE43" s="6"/>
      <c r="AF43" s="8"/>
    </row>
    <row r="44" spans="1:32" ht="13" customHeight="1" x14ac:dyDescent="0.35">
      <c r="A44" s="3" t="s">
        <v>384</v>
      </c>
      <c r="B44" s="171">
        <v>2</v>
      </c>
      <c r="C44" s="4">
        <v>67.753617916692093</v>
      </c>
      <c r="D44" s="177">
        <v>1.8376524260977101</v>
      </c>
      <c r="E44" s="4">
        <v>58.522405444411497</v>
      </c>
      <c r="F44" s="177">
        <v>1.8097595176489401</v>
      </c>
      <c r="G44" s="4">
        <v>52.4950006728739</v>
      </c>
      <c r="H44" s="177">
        <v>1.8185928460321401</v>
      </c>
      <c r="I44" s="4">
        <v>58.381440324996902</v>
      </c>
      <c r="J44" s="177">
        <v>1.7351898691030601</v>
      </c>
      <c r="K44" s="4">
        <v>46.086408375479103</v>
      </c>
      <c r="L44" s="177">
        <v>1.7616592093502901</v>
      </c>
      <c r="M44" s="6"/>
      <c r="N44" s="6"/>
      <c r="O44" s="6"/>
      <c r="P44" s="6"/>
      <c r="Q44" s="6"/>
      <c r="R44" s="6"/>
      <c r="S44" s="6"/>
      <c r="T44" s="6"/>
      <c r="U44" s="6"/>
      <c r="V44" s="6"/>
      <c r="W44" s="6"/>
      <c r="X44" s="6"/>
      <c r="Y44" s="6"/>
      <c r="Z44" s="6"/>
      <c r="AA44" s="6"/>
      <c r="AB44" s="6"/>
      <c r="AC44" s="6"/>
      <c r="AD44" s="6"/>
      <c r="AE44" s="6"/>
      <c r="AF44" s="8"/>
    </row>
    <row r="45" spans="1:32" ht="13" customHeight="1" x14ac:dyDescent="0.35">
      <c r="A45" s="3" t="s">
        <v>385</v>
      </c>
      <c r="B45" s="171">
        <v>2</v>
      </c>
      <c r="C45" s="4">
        <v>56.648284699601298</v>
      </c>
      <c r="D45" s="177">
        <v>1.4096459830560499</v>
      </c>
      <c r="E45" s="4">
        <v>59.518205090990399</v>
      </c>
      <c r="F45" s="177">
        <v>1.41825357401573</v>
      </c>
      <c r="G45" s="4">
        <v>51.8344523660381</v>
      </c>
      <c r="H45" s="177">
        <v>1.60084140201412</v>
      </c>
      <c r="I45" s="4">
        <v>51.167503238684603</v>
      </c>
      <c r="J45" s="177">
        <v>1.59262738503872</v>
      </c>
      <c r="K45" s="4">
        <v>61.100342434198303</v>
      </c>
      <c r="L45" s="177">
        <v>1.43076374643807</v>
      </c>
      <c r="M45" s="6"/>
      <c r="N45" s="6"/>
      <c r="O45" s="6"/>
      <c r="P45" s="6"/>
      <c r="Q45" s="6"/>
      <c r="R45" s="6"/>
      <c r="S45" s="6"/>
      <c r="T45" s="6"/>
      <c r="U45" s="6"/>
      <c r="V45" s="6"/>
      <c r="W45" s="6"/>
      <c r="X45" s="6"/>
      <c r="Y45" s="6"/>
      <c r="Z45" s="6"/>
      <c r="AA45" s="6"/>
      <c r="AB45" s="6"/>
      <c r="AC45" s="6"/>
      <c r="AD45" s="6"/>
      <c r="AE45" s="6"/>
      <c r="AF45" s="8"/>
    </row>
    <row r="46" spans="1:32" ht="13" customHeight="1" x14ac:dyDescent="0.35">
      <c r="A46" s="3" t="s">
        <v>386</v>
      </c>
      <c r="B46" s="171">
        <v>2</v>
      </c>
      <c r="C46" s="4">
        <v>60.9628479289102</v>
      </c>
      <c r="D46" s="177">
        <v>1.94535176390882</v>
      </c>
      <c r="E46" s="4">
        <v>52.3628722046452</v>
      </c>
      <c r="F46" s="177">
        <v>2.00320162515693</v>
      </c>
      <c r="G46" s="4">
        <v>42.080159224859798</v>
      </c>
      <c r="H46" s="177">
        <v>1.93212366657515</v>
      </c>
      <c r="I46" s="4">
        <v>58.485175409667796</v>
      </c>
      <c r="J46" s="177">
        <v>2.0884138602925901</v>
      </c>
      <c r="K46" s="4">
        <v>53.966337835985598</v>
      </c>
      <c r="L46" s="177">
        <v>2.3180366220792599</v>
      </c>
      <c r="M46" s="6"/>
      <c r="N46" s="6"/>
      <c r="O46" s="6"/>
      <c r="P46" s="6"/>
      <c r="Q46" s="6"/>
      <c r="R46" s="6"/>
      <c r="S46" s="6"/>
      <c r="T46" s="6"/>
      <c r="U46" s="6"/>
      <c r="V46" s="6"/>
      <c r="W46" s="6"/>
      <c r="X46" s="6"/>
      <c r="Y46" s="6"/>
      <c r="Z46" s="6"/>
      <c r="AA46" s="6"/>
      <c r="AB46" s="6"/>
      <c r="AC46" s="6"/>
      <c r="AD46" s="6"/>
      <c r="AE46" s="6"/>
      <c r="AF46" s="8"/>
    </row>
    <row r="47" spans="1:32" ht="13" customHeight="1" x14ac:dyDescent="0.35">
      <c r="A47" s="3" t="s">
        <v>387</v>
      </c>
      <c r="B47" s="171">
        <v>2</v>
      </c>
      <c r="C47" s="4">
        <v>46.324371072187901</v>
      </c>
      <c r="D47" s="177">
        <v>1.67061179526849</v>
      </c>
      <c r="E47" s="4">
        <v>45.433258504177097</v>
      </c>
      <c r="F47" s="177">
        <v>1.65583624298581</v>
      </c>
      <c r="G47" s="4">
        <v>31.708090223044501</v>
      </c>
      <c r="H47" s="177">
        <v>1.36937329479653</v>
      </c>
      <c r="I47" s="4">
        <v>55.592516548197104</v>
      </c>
      <c r="J47" s="177">
        <v>1.5908148432909599</v>
      </c>
      <c r="K47" s="4">
        <v>40.966642420591597</v>
      </c>
      <c r="L47" s="177">
        <v>1.66041937337512</v>
      </c>
      <c r="M47" s="6"/>
      <c r="N47" s="6"/>
      <c r="O47" s="6"/>
      <c r="P47" s="6"/>
      <c r="Q47" s="6"/>
      <c r="R47" s="6"/>
      <c r="S47" s="6"/>
      <c r="T47" s="6"/>
      <c r="U47" s="6"/>
      <c r="V47" s="6"/>
      <c r="W47" s="6"/>
      <c r="X47" s="6"/>
      <c r="Y47" s="6"/>
      <c r="Z47" s="6"/>
      <c r="AA47" s="6"/>
      <c r="AB47" s="6"/>
      <c r="AC47" s="6"/>
      <c r="AD47" s="6"/>
      <c r="AE47" s="6"/>
      <c r="AF47" s="8"/>
    </row>
    <row r="48" spans="1:32" ht="13" customHeight="1" x14ac:dyDescent="0.35">
      <c r="A48" s="3" t="s">
        <v>388</v>
      </c>
      <c r="B48" s="171">
        <v>2</v>
      </c>
      <c r="C48" s="4">
        <v>59.906123246327397</v>
      </c>
      <c r="D48" s="177">
        <v>1.5913334966224</v>
      </c>
      <c r="E48" s="4">
        <v>57.6863137759048</v>
      </c>
      <c r="F48" s="177">
        <v>1.66171301407417</v>
      </c>
      <c r="G48" s="4">
        <v>46.575255449918203</v>
      </c>
      <c r="H48" s="177">
        <v>1.65759741142205</v>
      </c>
      <c r="I48" s="4">
        <v>52.550487160162902</v>
      </c>
      <c r="J48" s="177">
        <v>1.68823695685742</v>
      </c>
      <c r="K48" s="4">
        <v>62.258036798918504</v>
      </c>
      <c r="L48" s="177">
        <v>1.6712045493896599</v>
      </c>
      <c r="M48" s="6"/>
      <c r="N48" s="6"/>
      <c r="O48" s="6"/>
      <c r="P48" s="6"/>
      <c r="Q48" s="6"/>
      <c r="R48" s="6"/>
      <c r="S48" s="6"/>
      <c r="T48" s="6"/>
      <c r="U48" s="6"/>
      <c r="V48" s="6"/>
      <c r="W48" s="6"/>
      <c r="X48" s="6"/>
      <c r="Y48" s="6"/>
      <c r="Z48" s="6"/>
      <c r="AA48" s="6"/>
      <c r="AB48" s="6"/>
      <c r="AC48" s="6"/>
      <c r="AD48" s="6"/>
      <c r="AE48" s="6"/>
      <c r="AF48" s="8"/>
    </row>
    <row r="49" spans="1:32" ht="13" customHeight="1" x14ac:dyDescent="0.35">
      <c r="A49" s="3" t="s">
        <v>389</v>
      </c>
      <c r="B49" s="171">
        <v>2</v>
      </c>
      <c r="C49" s="4">
        <v>82.917292151026103</v>
      </c>
      <c r="D49" s="177">
        <v>1.3350084327160601</v>
      </c>
      <c r="E49" s="4">
        <v>78.886943256127296</v>
      </c>
      <c r="F49" s="177">
        <v>1.43693619574106</v>
      </c>
      <c r="G49" s="4">
        <v>76.064577394052705</v>
      </c>
      <c r="H49" s="177">
        <v>1.4647005603619001</v>
      </c>
      <c r="I49" s="4">
        <v>76.927804105636298</v>
      </c>
      <c r="J49" s="177">
        <v>1.6931650224586301</v>
      </c>
      <c r="K49" s="4">
        <v>77.072646112958793</v>
      </c>
      <c r="L49" s="177">
        <v>1.5745339042898201</v>
      </c>
      <c r="M49" s="6"/>
      <c r="N49" s="6"/>
      <c r="O49" s="6"/>
      <c r="P49" s="6"/>
      <c r="Q49" s="6"/>
      <c r="R49" s="6"/>
      <c r="S49" s="6"/>
      <c r="T49" s="6"/>
      <c r="U49" s="6"/>
      <c r="V49" s="6"/>
      <c r="W49" s="6"/>
      <c r="X49" s="6"/>
      <c r="Y49" s="6"/>
      <c r="Z49" s="6"/>
      <c r="AA49" s="6"/>
      <c r="AB49" s="6"/>
      <c r="AC49" s="6"/>
      <c r="AD49" s="6"/>
      <c r="AE49" s="6"/>
      <c r="AF49" s="8"/>
    </row>
    <row r="50" spans="1:32" ht="13" customHeight="1" x14ac:dyDescent="0.35">
      <c r="A50" s="3" t="s">
        <v>390</v>
      </c>
      <c r="B50" s="171">
        <v>2</v>
      </c>
      <c r="C50" s="4">
        <v>44.2075688339864</v>
      </c>
      <c r="D50" s="177">
        <v>1.57599536223843</v>
      </c>
      <c r="E50" s="4">
        <v>44.703449353030102</v>
      </c>
      <c r="F50" s="177">
        <v>1.3893581794990399</v>
      </c>
      <c r="G50" s="4">
        <v>37.337903945609803</v>
      </c>
      <c r="H50" s="177">
        <v>1.4426689220364901</v>
      </c>
      <c r="I50" s="4">
        <v>50.579747624804803</v>
      </c>
      <c r="J50" s="177">
        <v>1.603390084236</v>
      </c>
      <c r="K50" s="4">
        <v>48.8666108669388</v>
      </c>
      <c r="L50" s="177">
        <v>1.59498163731927</v>
      </c>
      <c r="M50" s="6"/>
      <c r="N50" s="6"/>
      <c r="O50" s="6"/>
      <c r="P50" s="6"/>
      <c r="Q50" s="6"/>
      <c r="R50" s="6"/>
      <c r="S50" s="6"/>
      <c r="T50" s="6"/>
      <c r="U50" s="6"/>
      <c r="V50" s="6"/>
      <c r="W50" s="6"/>
      <c r="X50" s="6"/>
      <c r="Y50" s="6"/>
      <c r="Z50" s="6"/>
      <c r="AA50" s="6"/>
      <c r="AB50" s="6"/>
      <c r="AC50" s="6"/>
      <c r="AD50" s="6"/>
      <c r="AE50" s="6"/>
      <c r="AF50" s="8"/>
    </row>
    <row r="51" spans="1:32" ht="13" customHeight="1" x14ac:dyDescent="0.35">
      <c r="A51" s="3" t="s">
        <v>391</v>
      </c>
      <c r="B51" s="171">
        <v>2</v>
      </c>
      <c r="C51" s="4">
        <v>76.904942671935999</v>
      </c>
      <c r="D51" s="177">
        <v>1.12850696346447</v>
      </c>
      <c r="E51" s="4">
        <v>80.519341096800702</v>
      </c>
      <c r="F51" s="177">
        <v>1.14350447612609</v>
      </c>
      <c r="G51" s="4">
        <v>85.368254541031206</v>
      </c>
      <c r="H51" s="177">
        <v>1.11631946887522</v>
      </c>
      <c r="I51" s="4">
        <v>85.735856302366301</v>
      </c>
      <c r="J51" s="177">
        <v>1.0055172642978301</v>
      </c>
      <c r="K51" s="4">
        <v>77.524831639158194</v>
      </c>
      <c r="L51" s="177">
        <v>1.1875906446800999</v>
      </c>
      <c r="M51" s="6"/>
      <c r="N51" s="6"/>
      <c r="O51" s="6"/>
      <c r="P51" s="6"/>
      <c r="Q51" s="6"/>
      <c r="R51" s="6"/>
      <c r="S51" s="6"/>
      <c r="T51" s="6"/>
      <c r="U51" s="6"/>
      <c r="V51" s="6"/>
      <c r="W51" s="6"/>
      <c r="X51" s="6"/>
      <c r="Y51" s="6"/>
      <c r="Z51" s="6"/>
      <c r="AA51" s="6"/>
      <c r="AB51" s="6"/>
      <c r="AC51" s="6"/>
      <c r="AD51" s="6"/>
      <c r="AE51" s="6"/>
      <c r="AF51" s="8"/>
    </row>
    <row r="52" spans="1:32" ht="13" customHeight="1" x14ac:dyDescent="0.35">
      <c r="A52" s="3" t="s">
        <v>392</v>
      </c>
      <c r="B52" s="171">
        <v>2</v>
      </c>
      <c r="C52" s="4">
        <v>82.045452292959595</v>
      </c>
      <c r="D52" s="177">
        <v>1.0547313985093201</v>
      </c>
      <c r="E52" s="4">
        <v>81.227214666254298</v>
      </c>
      <c r="F52" s="177">
        <v>1.23244325588366</v>
      </c>
      <c r="G52" s="4">
        <v>71.946717579438499</v>
      </c>
      <c r="H52" s="177">
        <v>1.6647684678614201</v>
      </c>
      <c r="I52" s="4">
        <v>65.120883576900297</v>
      </c>
      <c r="J52" s="177">
        <v>2.1345328102521099</v>
      </c>
      <c r="K52" s="4">
        <v>74.008196121025605</v>
      </c>
      <c r="L52" s="177">
        <v>1.4777279543780999</v>
      </c>
      <c r="M52" s="6"/>
      <c r="N52" s="6"/>
      <c r="O52" s="6"/>
      <c r="P52" s="6"/>
      <c r="Q52" s="6"/>
      <c r="R52" s="6"/>
      <c r="S52" s="6"/>
      <c r="T52" s="6"/>
      <c r="U52" s="6"/>
      <c r="V52" s="6"/>
      <c r="W52" s="6"/>
      <c r="X52" s="6"/>
      <c r="Y52" s="6"/>
      <c r="Z52" s="6"/>
      <c r="AA52" s="6"/>
      <c r="AB52" s="6"/>
      <c r="AC52" s="6"/>
      <c r="AD52" s="6"/>
      <c r="AE52" s="6"/>
      <c r="AF52" s="8"/>
    </row>
    <row r="53" spans="1:32" ht="13" customHeight="1" x14ac:dyDescent="0.35">
      <c r="A53" s="3" t="s">
        <v>393</v>
      </c>
      <c r="B53" s="171">
        <v>2</v>
      </c>
      <c r="C53" s="4">
        <v>53.562506261767197</v>
      </c>
      <c r="D53" s="177">
        <v>1.4485304063023901</v>
      </c>
      <c r="E53" s="4">
        <v>52.319857134640202</v>
      </c>
      <c r="F53" s="177">
        <v>1.5122173929981999</v>
      </c>
      <c r="G53" s="4">
        <v>36.439053318313697</v>
      </c>
      <c r="H53" s="177">
        <v>1.5595822733398499</v>
      </c>
      <c r="I53" s="4">
        <v>43.924467073476301</v>
      </c>
      <c r="J53" s="177">
        <v>1.50700666998894</v>
      </c>
      <c r="K53" s="4">
        <v>47.7549012694898</v>
      </c>
      <c r="L53" s="177">
        <v>1.4839335161515299</v>
      </c>
      <c r="M53" s="6"/>
      <c r="N53" s="6"/>
      <c r="O53" s="6"/>
      <c r="P53" s="6"/>
      <c r="Q53" s="6"/>
      <c r="R53" s="6"/>
      <c r="S53" s="6"/>
      <c r="T53" s="6"/>
      <c r="U53" s="6"/>
      <c r="V53" s="6"/>
      <c r="W53" s="6"/>
      <c r="X53" s="6"/>
      <c r="Y53" s="6"/>
      <c r="Z53" s="6"/>
      <c r="AA53" s="6"/>
      <c r="AB53" s="6"/>
      <c r="AC53" s="6"/>
      <c r="AD53" s="6"/>
      <c r="AE53" s="6"/>
      <c r="AF53" s="8"/>
    </row>
    <row r="54" spans="1:32" ht="13" customHeight="1" x14ac:dyDescent="0.35">
      <c r="A54" s="3" t="s">
        <v>394</v>
      </c>
      <c r="B54" s="171">
        <v>2</v>
      </c>
      <c r="C54" s="4">
        <v>47.7580485037982</v>
      </c>
      <c r="D54" s="177">
        <v>1.85986570847927</v>
      </c>
      <c r="E54" s="4">
        <v>45.812202914045301</v>
      </c>
      <c r="F54" s="177">
        <v>1.9703454901926301</v>
      </c>
      <c r="G54" s="4">
        <v>36.950512388136197</v>
      </c>
      <c r="H54" s="177">
        <v>2.0001570724777298</v>
      </c>
      <c r="I54" s="4">
        <v>43.6525611570775</v>
      </c>
      <c r="J54" s="177">
        <v>2.0753386897590498</v>
      </c>
      <c r="K54" s="4">
        <v>42.464158186597601</v>
      </c>
      <c r="L54" s="177">
        <v>2.1059838242810902</v>
      </c>
      <c r="M54" s="6"/>
      <c r="N54" s="6"/>
      <c r="O54" s="6"/>
      <c r="P54" s="6"/>
      <c r="Q54" s="6"/>
      <c r="R54" s="6"/>
      <c r="S54" s="6"/>
      <c r="T54" s="6"/>
      <c r="U54" s="6"/>
      <c r="V54" s="6"/>
      <c r="W54" s="6"/>
      <c r="X54" s="6"/>
      <c r="Y54" s="6"/>
      <c r="Z54" s="6"/>
      <c r="AA54" s="6"/>
      <c r="AB54" s="6"/>
      <c r="AC54" s="6"/>
      <c r="AD54" s="6"/>
      <c r="AE54" s="6"/>
      <c r="AF54" s="8"/>
    </row>
    <row r="55" spans="1:32" ht="13" customHeight="1" x14ac:dyDescent="0.35">
      <c r="A55" s="3" t="s">
        <v>395</v>
      </c>
      <c r="B55" s="171">
        <v>2</v>
      </c>
      <c r="C55" s="4">
        <v>80.854814354778895</v>
      </c>
      <c r="D55" s="177">
        <v>1.58435662137084</v>
      </c>
      <c r="E55" s="4">
        <v>81.198268719352399</v>
      </c>
      <c r="F55" s="177">
        <v>1.6478625024767899</v>
      </c>
      <c r="G55" s="4">
        <v>74.321205690163495</v>
      </c>
      <c r="H55" s="177">
        <v>1.9595546023127699</v>
      </c>
      <c r="I55" s="4">
        <v>73.632035547565195</v>
      </c>
      <c r="J55" s="177">
        <v>1.8292843324313399</v>
      </c>
      <c r="K55" s="4">
        <v>77.260092868443706</v>
      </c>
      <c r="L55" s="177">
        <v>1.78768485093178</v>
      </c>
      <c r="M55" s="6"/>
      <c r="N55" s="6"/>
      <c r="O55" s="6"/>
      <c r="P55" s="6"/>
      <c r="Q55" s="6"/>
      <c r="R55" s="6"/>
      <c r="S55" s="6"/>
      <c r="T55" s="6"/>
      <c r="U55" s="6"/>
      <c r="V55" s="6"/>
      <c r="W55" s="6"/>
      <c r="X55" s="6"/>
      <c r="Y55" s="6"/>
      <c r="Z55" s="6"/>
      <c r="AA55" s="6"/>
      <c r="AB55" s="6"/>
      <c r="AC55" s="6"/>
      <c r="AD55" s="6"/>
      <c r="AE55" s="6"/>
      <c r="AF55" s="8"/>
    </row>
    <row r="56" spans="1:32" ht="13" customHeight="1" x14ac:dyDescent="0.35">
      <c r="A56" s="3" t="s">
        <v>396</v>
      </c>
      <c r="B56" s="171">
        <v>2</v>
      </c>
      <c r="C56" s="4">
        <v>43.088721642935099</v>
      </c>
      <c r="D56" s="177">
        <v>1.3365028899505</v>
      </c>
      <c r="E56" s="4">
        <v>43.071048069697099</v>
      </c>
      <c r="F56" s="177">
        <v>1.33156560387571</v>
      </c>
      <c r="G56" s="4">
        <v>33.260416276969401</v>
      </c>
      <c r="H56" s="177">
        <v>1.19010718356485</v>
      </c>
      <c r="I56" s="4">
        <v>39.858040220436898</v>
      </c>
      <c r="J56" s="177">
        <v>1.30530139242012</v>
      </c>
      <c r="K56" s="4">
        <v>37.142575370742598</v>
      </c>
      <c r="L56" s="177">
        <v>1.2365163677473601</v>
      </c>
      <c r="M56" s="6"/>
      <c r="N56" s="6"/>
      <c r="O56" s="6"/>
      <c r="P56" s="6"/>
      <c r="Q56" s="6"/>
      <c r="R56" s="6"/>
      <c r="S56" s="6"/>
      <c r="T56" s="6"/>
      <c r="U56" s="6"/>
      <c r="V56" s="6"/>
      <c r="W56" s="6"/>
      <c r="X56" s="6"/>
      <c r="Y56" s="6"/>
      <c r="Z56" s="6"/>
      <c r="AA56" s="6"/>
      <c r="AB56" s="6"/>
      <c r="AC56" s="6"/>
      <c r="AD56" s="6"/>
      <c r="AE56" s="6"/>
      <c r="AF56" s="8"/>
    </row>
    <row r="57" spans="1:32" ht="13" customHeight="1" x14ac:dyDescent="0.35">
      <c r="A57" s="3" t="s">
        <v>397</v>
      </c>
      <c r="B57" s="171">
        <v>2</v>
      </c>
      <c r="C57" s="4">
        <v>37.4528172865583</v>
      </c>
      <c r="D57" s="177">
        <v>2.20926625453263</v>
      </c>
      <c r="E57" s="4">
        <v>34.362182889515402</v>
      </c>
      <c r="F57" s="177">
        <v>1.99298392700834</v>
      </c>
      <c r="G57" s="4">
        <v>22.930319650365099</v>
      </c>
      <c r="H57" s="177">
        <v>1.7585451998882899</v>
      </c>
      <c r="I57" s="4">
        <v>30.259274455211798</v>
      </c>
      <c r="J57" s="177">
        <v>1.8059755877951</v>
      </c>
      <c r="K57" s="4">
        <v>22.322625616548098</v>
      </c>
      <c r="L57" s="177">
        <v>1.8721829345141201</v>
      </c>
      <c r="M57" s="6"/>
      <c r="N57" s="6"/>
      <c r="O57" s="6"/>
      <c r="P57" s="6"/>
      <c r="Q57" s="6"/>
      <c r="R57" s="6"/>
      <c r="S57" s="6"/>
      <c r="T57" s="6"/>
      <c r="U57" s="6"/>
      <c r="V57" s="6"/>
      <c r="W57" s="6"/>
      <c r="X57" s="6"/>
      <c r="Y57" s="6"/>
      <c r="Z57" s="6"/>
      <c r="AA57" s="6"/>
      <c r="AB57" s="6"/>
      <c r="AC57" s="6"/>
      <c r="AD57" s="6"/>
      <c r="AE57" s="6"/>
      <c r="AF57" s="8"/>
    </row>
    <row r="58" spans="1:32" ht="13" customHeight="1" x14ac:dyDescent="0.35">
      <c r="A58" s="3" t="s">
        <v>398</v>
      </c>
      <c r="B58" s="171">
        <v>2</v>
      </c>
      <c r="C58" s="4">
        <v>81.440052264917796</v>
      </c>
      <c r="D58" s="177">
        <v>1.1916571782529299</v>
      </c>
      <c r="E58" s="4">
        <v>81.417198648970398</v>
      </c>
      <c r="F58" s="177">
        <v>1.23224146565705</v>
      </c>
      <c r="G58" s="4">
        <v>74.808253498470094</v>
      </c>
      <c r="H58" s="177">
        <v>1.3125550081636399</v>
      </c>
      <c r="I58" s="4">
        <v>77.879171305931294</v>
      </c>
      <c r="J58" s="177">
        <v>1.3022324192441499</v>
      </c>
      <c r="K58" s="4">
        <v>76.892043685310696</v>
      </c>
      <c r="L58" s="177">
        <v>1.1951308672244401</v>
      </c>
      <c r="M58" s="6"/>
      <c r="N58" s="6"/>
      <c r="O58" s="6"/>
      <c r="P58" s="6"/>
      <c r="Q58" s="6"/>
      <c r="R58" s="6"/>
      <c r="S58" s="6"/>
      <c r="T58" s="6"/>
      <c r="U58" s="6"/>
      <c r="V58" s="6"/>
      <c r="W58" s="6"/>
      <c r="X58" s="6"/>
      <c r="Y58" s="6"/>
      <c r="Z58" s="6"/>
      <c r="AA58" s="6"/>
      <c r="AB58" s="6"/>
      <c r="AC58" s="6"/>
      <c r="AD58" s="6"/>
      <c r="AE58" s="6"/>
      <c r="AF58" s="8"/>
    </row>
    <row r="59" spans="1:32" ht="13" customHeight="1" x14ac:dyDescent="0.35">
      <c r="A59" s="3" t="s">
        <v>399</v>
      </c>
      <c r="B59" s="171">
        <v>2</v>
      </c>
      <c r="C59" s="4">
        <v>86.704879988522904</v>
      </c>
      <c r="D59" s="177">
        <v>1.62741891185053</v>
      </c>
      <c r="E59" s="4">
        <v>85.673546444655301</v>
      </c>
      <c r="F59" s="177">
        <v>1.2357773289395599</v>
      </c>
      <c r="G59" s="4">
        <v>78.454780456270996</v>
      </c>
      <c r="H59" s="177">
        <v>1.73004946083519</v>
      </c>
      <c r="I59" s="4">
        <v>82.065645454036698</v>
      </c>
      <c r="J59" s="177">
        <v>1.31834049679846</v>
      </c>
      <c r="K59" s="4">
        <v>77.355875263630296</v>
      </c>
      <c r="L59" s="177">
        <v>1.36225488889848</v>
      </c>
      <c r="M59" s="6"/>
      <c r="N59" s="6"/>
      <c r="O59" s="6"/>
      <c r="P59" s="6"/>
      <c r="Q59" s="6"/>
      <c r="R59" s="6"/>
      <c r="S59" s="6"/>
      <c r="T59" s="6"/>
      <c r="U59" s="6"/>
      <c r="V59" s="6"/>
      <c r="W59" s="6"/>
      <c r="X59" s="6"/>
      <c r="Y59" s="6"/>
      <c r="Z59" s="6"/>
      <c r="AA59" s="6"/>
      <c r="AB59" s="6"/>
      <c r="AC59" s="6"/>
      <c r="AD59" s="6"/>
      <c r="AE59" s="6"/>
      <c r="AF59" s="8"/>
    </row>
    <row r="60" spans="1:32" ht="13" customHeight="1" x14ac:dyDescent="0.35">
      <c r="A60" s="3" t="s">
        <v>400</v>
      </c>
      <c r="B60" s="171">
        <v>2</v>
      </c>
      <c r="C60" s="4">
        <v>53.376281441455198</v>
      </c>
      <c r="D60" s="177">
        <v>3.1326914278033402</v>
      </c>
      <c r="E60" s="4">
        <v>54.813656741233899</v>
      </c>
      <c r="F60" s="177">
        <v>3.1794886343945299</v>
      </c>
      <c r="G60" s="4">
        <v>44.590448807873003</v>
      </c>
      <c r="H60" s="177">
        <v>4.3120595109571802</v>
      </c>
      <c r="I60" s="4">
        <v>50.756948425859697</v>
      </c>
      <c r="J60" s="177">
        <v>3.5750922083524999</v>
      </c>
      <c r="K60" s="4">
        <v>47.009085548544</v>
      </c>
      <c r="L60" s="177">
        <v>2.4814825954273001</v>
      </c>
      <c r="M60" s="6"/>
      <c r="N60" s="6"/>
      <c r="O60" s="6"/>
      <c r="P60" s="6"/>
      <c r="Q60" s="6"/>
      <c r="R60" s="6"/>
      <c r="S60" s="6"/>
      <c r="T60" s="6"/>
      <c r="U60" s="6"/>
      <c r="V60" s="6"/>
      <c r="W60" s="6"/>
      <c r="X60" s="6"/>
      <c r="Y60" s="6"/>
      <c r="Z60" s="6"/>
      <c r="AA60" s="6"/>
      <c r="AB60" s="6"/>
      <c r="AC60" s="6"/>
      <c r="AD60" s="6"/>
      <c r="AE60" s="6"/>
      <c r="AF60" s="8"/>
    </row>
    <row r="61" spans="1:32" ht="13" customHeight="1" x14ac:dyDescent="0.35">
      <c r="A61" s="3" t="s">
        <v>401</v>
      </c>
      <c r="B61" s="171">
        <v>2</v>
      </c>
      <c r="C61" s="4">
        <v>77.734876321934294</v>
      </c>
      <c r="D61" s="177">
        <v>1.3511020818033099</v>
      </c>
      <c r="E61" s="4">
        <v>78.276310799317798</v>
      </c>
      <c r="F61" s="177">
        <v>1.3790358601635899</v>
      </c>
      <c r="G61" s="4">
        <v>73.357504771711106</v>
      </c>
      <c r="H61" s="177">
        <v>1.3292510042522701</v>
      </c>
      <c r="I61" s="4">
        <v>77.334629137196401</v>
      </c>
      <c r="J61" s="177">
        <v>1.3284990139800701</v>
      </c>
      <c r="K61" s="4">
        <v>76.759143590648705</v>
      </c>
      <c r="L61" s="177">
        <v>1.17294915340835</v>
      </c>
      <c r="M61" s="6"/>
      <c r="N61" s="6"/>
      <c r="O61" s="6"/>
      <c r="P61" s="6"/>
      <c r="Q61" s="6"/>
      <c r="R61" s="6"/>
      <c r="S61" s="6"/>
      <c r="T61" s="6"/>
      <c r="U61" s="6"/>
      <c r="V61" s="6"/>
      <c r="W61" s="6"/>
      <c r="X61" s="6"/>
      <c r="Y61" s="6"/>
      <c r="Z61" s="6"/>
      <c r="AA61" s="6"/>
      <c r="AB61" s="6"/>
      <c r="AC61" s="6"/>
      <c r="AD61" s="6"/>
      <c r="AE61" s="6"/>
      <c r="AF61" s="8"/>
    </row>
    <row r="62" spans="1:32" ht="13" customHeight="1" x14ac:dyDescent="0.35">
      <c r="A62" s="3" t="s">
        <v>402</v>
      </c>
      <c r="B62" s="171">
        <v>2</v>
      </c>
      <c r="C62" s="4">
        <v>91.187577191685506</v>
      </c>
      <c r="D62" s="177">
        <v>0.78127399515365403</v>
      </c>
      <c r="E62" s="4">
        <v>89.939185531530299</v>
      </c>
      <c r="F62" s="177">
        <v>0.86392497210297003</v>
      </c>
      <c r="G62" s="4">
        <v>81.666328932772402</v>
      </c>
      <c r="H62" s="177">
        <v>1.19432498790724</v>
      </c>
      <c r="I62" s="4">
        <v>86.832842769864996</v>
      </c>
      <c r="J62" s="177">
        <v>0.93962193184931697</v>
      </c>
      <c r="K62" s="4">
        <v>83.418912243566993</v>
      </c>
      <c r="L62" s="177">
        <v>1.13004163945067</v>
      </c>
      <c r="M62" s="6"/>
      <c r="N62" s="6"/>
      <c r="O62" s="6"/>
      <c r="P62" s="6"/>
      <c r="Q62" s="6"/>
      <c r="R62" s="6"/>
      <c r="S62" s="6"/>
      <c r="T62" s="6"/>
      <c r="U62" s="6"/>
      <c r="V62" s="6"/>
      <c r="W62" s="6"/>
      <c r="X62" s="6"/>
      <c r="Y62" s="6"/>
      <c r="Z62" s="6"/>
      <c r="AA62" s="6"/>
      <c r="AB62" s="6"/>
      <c r="AC62" s="6"/>
      <c r="AD62" s="6"/>
      <c r="AE62" s="6"/>
      <c r="AF62" s="8"/>
    </row>
    <row r="63" spans="1:32" ht="13" customHeight="1" x14ac:dyDescent="0.35">
      <c r="A63" s="192" t="s">
        <v>403</v>
      </c>
      <c r="B63" s="172">
        <v>2</v>
      </c>
      <c r="C63" s="42">
        <v>53.011399254662301</v>
      </c>
      <c r="D63" s="178">
        <v>0.340167327831844</v>
      </c>
      <c r="E63" s="42">
        <v>51.731282374966703</v>
      </c>
      <c r="F63" s="178">
        <v>0.34285342240394301</v>
      </c>
      <c r="G63" s="42">
        <v>41.603698419929998</v>
      </c>
      <c r="H63" s="178">
        <v>0.36216005526341499</v>
      </c>
      <c r="I63" s="42">
        <v>52.225831427833597</v>
      </c>
      <c r="J63" s="178">
        <v>0.36440150090124601</v>
      </c>
      <c r="K63" s="42">
        <v>44.942265578126502</v>
      </c>
      <c r="L63" s="178">
        <v>0.34851013082647198</v>
      </c>
      <c r="M63" s="6"/>
      <c r="N63" s="6"/>
      <c r="O63" s="6"/>
      <c r="P63" s="6"/>
      <c r="Q63" s="6"/>
      <c r="R63" s="6"/>
      <c r="S63" s="6"/>
      <c r="T63" s="6"/>
      <c r="U63" s="6"/>
      <c r="V63" s="6"/>
      <c r="W63" s="6"/>
      <c r="X63" s="6"/>
      <c r="Y63" s="6"/>
      <c r="Z63" s="6"/>
      <c r="AA63" s="6"/>
      <c r="AB63" s="6"/>
      <c r="AC63" s="6"/>
      <c r="AD63" s="6"/>
      <c r="AE63" s="6"/>
      <c r="AF63" s="8"/>
    </row>
    <row r="64" spans="1:32" ht="13" customHeight="1" x14ac:dyDescent="0.35">
      <c r="A64" s="193" t="s">
        <v>404</v>
      </c>
      <c r="B64" s="173">
        <v>2</v>
      </c>
      <c r="C64" s="47">
        <v>42.961601094807698</v>
      </c>
      <c r="D64" s="179">
        <v>0.49522040291012098</v>
      </c>
      <c r="E64" s="47">
        <v>42.950454862828998</v>
      </c>
      <c r="F64" s="179">
        <v>0.52060807030133904</v>
      </c>
      <c r="G64" s="47">
        <v>31.722971405841001</v>
      </c>
      <c r="H64" s="179">
        <v>0.46070504385032202</v>
      </c>
      <c r="I64" s="47">
        <v>46.351883707517601</v>
      </c>
      <c r="J64" s="179">
        <v>0.56219165700778395</v>
      </c>
      <c r="K64" s="47">
        <v>39.5688808093836</v>
      </c>
      <c r="L64" s="179">
        <v>0.54444095424484995</v>
      </c>
      <c r="M64" s="6"/>
      <c r="N64" s="6"/>
      <c r="O64" s="6"/>
      <c r="P64" s="6"/>
      <c r="Q64" s="6"/>
      <c r="R64" s="6"/>
      <c r="S64" s="6"/>
      <c r="T64" s="6"/>
      <c r="U64" s="6"/>
      <c r="V64" s="6"/>
      <c r="W64" s="6"/>
      <c r="X64" s="6"/>
      <c r="Y64" s="6"/>
      <c r="Z64" s="6"/>
      <c r="AA64" s="6"/>
      <c r="AB64" s="6"/>
      <c r="AC64" s="6"/>
      <c r="AD64" s="6"/>
      <c r="AE64" s="6"/>
      <c r="AF64" s="8"/>
    </row>
    <row r="65" spans="1:32" ht="13" customHeight="1" x14ac:dyDescent="0.35">
      <c r="A65" s="194" t="s">
        <v>405</v>
      </c>
      <c r="B65" s="174">
        <v>2</v>
      </c>
      <c r="C65" s="26">
        <v>60.343117632777499</v>
      </c>
      <c r="D65" s="180">
        <v>0.24289303985051999</v>
      </c>
      <c r="E65" s="26">
        <v>59.618149949786797</v>
      </c>
      <c r="F65" s="180">
        <v>0.24565865069146001</v>
      </c>
      <c r="G65" s="26">
        <v>50.435310594954302</v>
      </c>
      <c r="H65" s="180">
        <v>0.259743001705879</v>
      </c>
      <c r="I65" s="26">
        <v>58.251337385762803</v>
      </c>
      <c r="J65" s="180">
        <v>0.25652654005991299</v>
      </c>
      <c r="K65" s="26">
        <v>54.1872743268015</v>
      </c>
      <c r="L65" s="180">
        <v>0.249562601287106</v>
      </c>
      <c r="M65" s="6"/>
      <c r="N65" s="6"/>
      <c r="O65" s="6"/>
      <c r="P65" s="6"/>
      <c r="Q65" s="6"/>
      <c r="R65" s="6"/>
      <c r="S65" s="6"/>
      <c r="T65" s="6"/>
      <c r="U65" s="6"/>
      <c r="V65" s="6"/>
      <c r="W65" s="6"/>
      <c r="X65" s="6"/>
      <c r="Y65" s="6"/>
      <c r="Z65" s="6"/>
      <c r="AA65" s="6"/>
      <c r="AB65" s="6"/>
      <c r="AC65" s="6"/>
      <c r="AD65" s="6"/>
      <c r="AE65" s="6"/>
      <c r="AF65" s="8"/>
    </row>
    <row r="66" spans="1:32" ht="13" customHeight="1" x14ac:dyDescent="0.35">
      <c r="A66" s="3" t="s">
        <v>406</v>
      </c>
      <c r="B66" s="171">
        <v>2</v>
      </c>
      <c r="C66" s="4">
        <v>66.532422212695593</v>
      </c>
      <c r="D66" s="177">
        <v>2.9264169273679199</v>
      </c>
      <c r="E66" s="4">
        <v>62.793862212081798</v>
      </c>
      <c r="F66" s="177">
        <v>3.7237565957007801</v>
      </c>
      <c r="G66" s="4">
        <v>54.1586326024497</v>
      </c>
      <c r="H66" s="177">
        <v>3.6557821405104902</v>
      </c>
      <c r="I66" s="4">
        <v>59.273117646470297</v>
      </c>
      <c r="J66" s="177">
        <v>3.06818637515391</v>
      </c>
      <c r="K66" s="4">
        <v>54.4738098893406</v>
      </c>
      <c r="L66" s="177">
        <v>2.7326701031038301</v>
      </c>
      <c r="M66" s="6"/>
      <c r="N66" s="6"/>
      <c r="O66" s="6"/>
      <c r="P66" s="6"/>
      <c r="Q66" s="6"/>
      <c r="R66" s="6"/>
      <c r="S66" s="6"/>
      <c r="T66" s="6"/>
      <c r="U66" s="6"/>
      <c r="V66" s="6"/>
      <c r="W66" s="6"/>
      <c r="X66" s="6"/>
      <c r="Y66" s="6"/>
      <c r="Z66" s="6"/>
      <c r="AA66" s="6"/>
      <c r="AB66" s="6"/>
      <c r="AC66" s="6"/>
      <c r="AD66" s="6"/>
      <c r="AE66" s="6"/>
      <c r="AF66" s="8"/>
    </row>
    <row r="67" spans="1:32" ht="13" customHeight="1" x14ac:dyDescent="0.35">
      <c r="A67" s="3" t="s">
        <v>407</v>
      </c>
      <c r="B67" s="171">
        <v>2</v>
      </c>
      <c r="C67" s="4">
        <v>49.443425537193001</v>
      </c>
      <c r="D67" s="177">
        <v>3.2653757452665202</v>
      </c>
      <c r="E67" s="4">
        <v>35.931778453353203</v>
      </c>
      <c r="F67" s="177">
        <v>3.6587465461456099</v>
      </c>
      <c r="G67" s="4">
        <v>27.645663397646899</v>
      </c>
      <c r="H67" s="177">
        <v>2.5213796222566498</v>
      </c>
      <c r="I67" s="4">
        <v>41.975082209520899</v>
      </c>
      <c r="J67" s="177">
        <v>2.7108075781579499</v>
      </c>
      <c r="K67" s="4">
        <v>29.385598243409198</v>
      </c>
      <c r="L67" s="177">
        <v>3.0049926998205501</v>
      </c>
      <c r="M67" s="6"/>
      <c r="N67" s="6"/>
      <c r="O67" s="6"/>
      <c r="P67" s="6"/>
      <c r="Q67" s="6"/>
      <c r="R67" s="6"/>
      <c r="S67" s="6"/>
      <c r="T67" s="6"/>
      <c r="U67" s="6"/>
      <c r="V67" s="6"/>
      <c r="W67" s="6"/>
      <c r="X67" s="6"/>
      <c r="Y67" s="6"/>
      <c r="Z67" s="6"/>
      <c r="AA67" s="6"/>
      <c r="AB67" s="6"/>
      <c r="AC67" s="6"/>
      <c r="AD67" s="6"/>
      <c r="AE67" s="6"/>
      <c r="AF67" s="8"/>
    </row>
    <row r="68" spans="1:32" ht="13" customHeight="1" x14ac:dyDescent="0.35">
      <c r="A68" s="3" t="s">
        <v>408</v>
      </c>
      <c r="B68" s="171">
        <v>2</v>
      </c>
      <c r="C68" s="4">
        <v>71.533376887813702</v>
      </c>
      <c r="D68" s="177">
        <v>2.6784611380293502</v>
      </c>
      <c r="E68" s="4">
        <v>68.471584726150795</v>
      </c>
      <c r="F68" s="177">
        <v>3.19980248944379</v>
      </c>
      <c r="G68" s="4">
        <v>53.108793484276497</v>
      </c>
      <c r="H68" s="177">
        <v>2.8242407605515298</v>
      </c>
      <c r="I68" s="4">
        <v>57.791176899794898</v>
      </c>
      <c r="J68" s="177">
        <v>3.2059999053897199</v>
      </c>
      <c r="K68" s="4">
        <v>55.159183058718703</v>
      </c>
      <c r="L68" s="177">
        <v>2.81323629585818</v>
      </c>
      <c r="M68" s="6"/>
      <c r="N68" s="6"/>
      <c r="O68" s="6"/>
      <c r="P68" s="6"/>
      <c r="Q68" s="6"/>
      <c r="R68" s="6"/>
      <c r="S68" s="6"/>
      <c r="T68" s="6"/>
      <c r="U68" s="6"/>
      <c r="V68" s="6"/>
      <c r="W68" s="6"/>
      <c r="X68" s="6"/>
      <c r="Y68" s="6"/>
      <c r="Z68" s="6"/>
      <c r="AA68" s="6"/>
      <c r="AB68" s="6"/>
      <c r="AC68" s="6"/>
      <c r="AD68" s="6"/>
      <c r="AE68" s="6"/>
      <c r="AF68" s="8"/>
    </row>
    <row r="69" spans="1:32" ht="13" customHeight="1" x14ac:dyDescent="0.35">
      <c r="A69" s="103" t="s">
        <v>409</v>
      </c>
      <c r="B69" s="182">
        <v>2</v>
      </c>
      <c r="C69" s="109">
        <v>35.652756682243499</v>
      </c>
      <c r="D69" s="183">
        <v>2.7681792446002</v>
      </c>
      <c r="E69" s="109">
        <v>41.479770463683799</v>
      </c>
      <c r="F69" s="183">
        <v>3.23450729229616</v>
      </c>
      <c r="G69" s="109">
        <v>34.540471440664597</v>
      </c>
      <c r="H69" s="183">
        <v>3.35476526575277</v>
      </c>
      <c r="I69" s="109">
        <v>53.725868976297498</v>
      </c>
      <c r="J69" s="183">
        <v>3.33959583726653</v>
      </c>
      <c r="K69" s="109">
        <v>32.288929369880798</v>
      </c>
      <c r="L69" s="183">
        <v>3.16603063581407</v>
      </c>
      <c r="M69" s="9"/>
      <c r="N69" s="9"/>
      <c r="O69" s="9"/>
      <c r="P69" s="9"/>
      <c r="Q69" s="9"/>
      <c r="R69" s="9"/>
      <c r="S69" s="9"/>
      <c r="T69" s="9"/>
      <c r="U69" s="9"/>
      <c r="V69" s="9"/>
      <c r="W69" s="9"/>
      <c r="X69" s="9"/>
      <c r="Y69" s="9"/>
      <c r="Z69" s="9"/>
      <c r="AA69" s="9"/>
      <c r="AB69" s="9"/>
      <c r="AC69" s="9"/>
      <c r="AD69" s="9"/>
      <c r="AE69" s="9"/>
      <c r="AF69" s="10"/>
    </row>
    <row r="70" spans="1:32" ht="13" customHeight="1" x14ac:dyDescent="0.35">
      <c r="A70" s="3"/>
      <c r="B70" s="175"/>
      <c r="C70" s="4" t="s">
        <v>2780</v>
      </c>
      <c r="D70" s="177" t="s">
        <v>2781</v>
      </c>
      <c r="E70" s="4" t="s">
        <v>2782</v>
      </c>
      <c r="F70" s="177" t="s">
        <v>2783</v>
      </c>
      <c r="G70" s="4" t="s">
        <v>2784</v>
      </c>
      <c r="H70" s="177" t="s">
        <v>2785</v>
      </c>
      <c r="I70" s="4" t="s">
        <v>2786</v>
      </c>
      <c r="J70" s="177" t="s">
        <v>2787</v>
      </c>
      <c r="K70" s="4" t="s">
        <v>2788</v>
      </c>
      <c r="L70" s="177" t="s">
        <v>2789</v>
      </c>
      <c r="M70" s="4" t="s">
        <v>2790</v>
      </c>
      <c r="N70" s="177" t="s">
        <v>2791</v>
      </c>
      <c r="O70" s="4" t="s">
        <v>2792</v>
      </c>
      <c r="P70" s="177" t="s">
        <v>2793</v>
      </c>
      <c r="Q70" s="4" t="s">
        <v>2794</v>
      </c>
      <c r="R70" s="177" t="s">
        <v>2795</v>
      </c>
      <c r="S70" s="4" t="s">
        <v>2796</v>
      </c>
      <c r="T70" s="177" t="s">
        <v>2797</v>
      </c>
      <c r="U70" s="4" t="s">
        <v>2798</v>
      </c>
      <c r="V70" s="177" t="s">
        <v>2799</v>
      </c>
      <c r="W70" s="6" t="s">
        <v>2800</v>
      </c>
      <c r="X70" s="6" t="s">
        <v>2801</v>
      </c>
      <c r="Y70" s="6" t="s">
        <v>2802</v>
      </c>
      <c r="Z70" s="6" t="s">
        <v>2803</v>
      </c>
      <c r="AA70" s="6" t="s">
        <v>2804</v>
      </c>
      <c r="AB70" s="6" t="s">
        <v>2805</v>
      </c>
      <c r="AC70" s="6" t="s">
        <v>2806</v>
      </c>
      <c r="AD70" s="6" t="s">
        <v>2807</v>
      </c>
      <c r="AE70" s="6" t="s">
        <v>2808</v>
      </c>
      <c r="AF70" s="8" t="s">
        <v>2809</v>
      </c>
    </row>
    <row r="71" spans="1:32" ht="13" customHeight="1" x14ac:dyDescent="0.35">
      <c r="A71" s="3" t="s">
        <v>353</v>
      </c>
      <c r="B71" s="175">
        <v>1</v>
      </c>
      <c r="C71" s="4">
        <v>52.400791560800499</v>
      </c>
      <c r="D71" s="177">
        <v>2.0656785655382799</v>
      </c>
      <c r="E71" s="4">
        <v>51.900140921544804</v>
      </c>
      <c r="F71" s="177">
        <v>1.8191583666264799</v>
      </c>
      <c r="G71" s="4">
        <v>40.938853655337503</v>
      </c>
      <c r="H71" s="177">
        <v>1.63824627617172</v>
      </c>
      <c r="I71" s="4">
        <v>45.864927628614701</v>
      </c>
      <c r="J71" s="177">
        <v>1.7315247820772399</v>
      </c>
      <c r="K71" s="4">
        <v>39.711173837415899</v>
      </c>
      <c r="L71" s="177">
        <v>1.5506854997510999</v>
      </c>
      <c r="M71" s="4">
        <v>-11.621803416157199</v>
      </c>
      <c r="N71" s="177">
        <v>2.9347185740266601</v>
      </c>
      <c r="O71" s="4">
        <v>-13.088220910112501</v>
      </c>
      <c r="P71" s="177">
        <v>2.8010370134796099</v>
      </c>
      <c r="Q71" s="4">
        <v>-10.202702317434801</v>
      </c>
      <c r="R71" s="177">
        <v>2.8398235973385701</v>
      </c>
      <c r="S71" s="4">
        <v>-9.4045960665457802</v>
      </c>
      <c r="T71" s="177">
        <v>2.7441782283381602</v>
      </c>
      <c r="U71" s="4">
        <v>-8.4544799894951996</v>
      </c>
      <c r="V71" s="177">
        <v>2.63206603403443</v>
      </c>
      <c r="W71" s="6"/>
      <c r="X71" s="6"/>
      <c r="Y71" s="6"/>
      <c r="Z71" s="6"/>
      <c r="AA71" s="6"/>
      <c r="AB71" s="6"/>
      <c r="AC71" s="6"/>
      <c r="AD71" s="6"/>
      <c r="AE71" s="6"/>
      <c r="AF71" s="8"/>
    </row>
    <row r="72" spans="1:32" ht="13" customHeight="1" x14ac:dyDescent="0.35">
      <c r="A72" s="3" t="s">
        <v>357</v>
      </c>
      <c r="B72" s="175">
        <v>1</v>
      </c>
      <c r="C72" s="4">
        <v>37.600534740466998</v>
      </c>
      <c r="D72" s="177">
        <v>1.48487964530798</v>
      </c>
      <c r="E72" s="4">
        <v>34.859073153302198</v>
      </c>
      <c r="F72" s="177">
        <v>1.51167175979063</v>
      </c>
      <c r="G72" s="4">
        <v>26.3375519585436</v>
      </c>
      <c r="H72" s="177">
        <v>1.34636450183436</v>
      </c>
      <c r="I72" s="4">
        <v>45.844444812835299</v>
      </c>
      <c r="J72" s="177">
        <v>1.45848845636475</v>
      </c>
      <c r="K72" s="4">
        <v>25.896472151340799</v>
      </c>
      <c r="L72" s="177">
        <v>1.33226398362978</v>
      </c>
      <c r="M72" s="4">
        <v>-8.8035782983429307</v>
      </c>
      <c r="N72" s="177">
        <v>1.8663588874066499</v>
      </c>
      <c r="O72" s="4">
        <v>-4.32324469617906</v>
      </c>
      <c r="P72" s="177">
        <v>1.96995186208679</v>
      </c>
      <c r="Q72" s="4">
        <v>-0.33356018968027001</v>
      </c>
      <c r="R72" s="177">
        <v>2.15953183472149</v>
      </c>
      <c r="S72" s="4">
        <v>0.107163411424771</v>
      </c>
      <c r="T72" s="177">
        <v>1.9935290904058101</v>
      </c>
      <c r="U72" s="4">
        <v>-0.36939368871095002</v>
      </c>
      <c r="V72" s="177">
        <v>1.79413052589556</v>
      </c>
      <c r="W72" s="6"/>
      <c r="X72" s="6"/>
      <c r="Y72" s="6"/>
      <c r="Z72" s="6"/>
      <c r="AA72" s="6"/>
      <c r="AB72" s="6"/>
      <c r="AC72" s="6"/>
      <c r="AD72" s="6"/>
      <c r="AE72" s="6"/>
      <c r="AF72" s="8"/>
    </row>
    <row r="73" spans="1:32" ht="13" customHeight="1" x14ac:dyDescent="0.35">
      <c r="A73" s="190" t="s">
        <v>359</v>
      </c>
      <c r="B73" s="175">
        <v>1</v>
      </c>
      <c r="C73" s="4">
        <v>31.815710924057701</v>
      </c>
      <c r="D73" s="177">
        <v>1.89677527741583</v>
      </c>
      <c r="E73" s="4">
        <v>26.178934034512999</v>
      </c>
      <c r="F73" s="177">
        <v>1.7539255020034501</v>
      </c>
      <c r="G73" s="4">
        <v>14.6442179239088</v>
      </c>
      <c r="H73" s="177">
        <v>1.2945398584635599</v>
      </c>
      <c r="I73" s="4">
        <v>39.076559521105096</v>
      </c>
      <c r="J73" s="177">
        <v>1.9651962448457401</v>
      </c>
      <c r="K73" s="4">
        <v>24.768461265360799</v>
      </c>
      <c r="L73" s="177">
        <v>1.77744179322074</v>
      </c>
      <c r="M73" s="4">
        <v>-5.91108754765638</v>
      </c>
      <c r="N73" s="177">
        <v>2.3816921792763801</v>
      </c>
      <c r="O73" s="4">
        <v>0.70244259165545797</v>
      </c>
      <c r="P73" s="177">
        <v>2.3183526218835602</v>
      </c>
      <c r="Q73" s="4">
        <v>4.7028847825344204</v>
      </c>
      <c r="R73" s="177">
        <v>1.7044874960118099</v>
      </c>
      <c r="S73" s="4">
        <v>5.2303097712837596</v>
      </c>
      <c r="T73" s="177">
        <v>2.6325921373069598</v>
      </c>
      <c r="U73" s="4">
        <v>4.3875033070277603</v>
      </c>
      <c r="V73" s="177">
        <v>2.3581496352998399</v>
      </c>
      <c r="W73" s="6"/>
      <c r="X73" s="6"/>
      <c r="Y73" s="6"/>
      <c r="Z73" s="6"/>
      <c r="AA73" s="6"/>
      <c r="AB73" s="6"/>
      <c r="AC73" s="6"/>
      <c r="AD73" s="6"/>
      <c r="AE73" s="6"/>
      <c r="AF73" s="8"/>
    </row>
    <row r="74" spans="1:32" ht="13" customHeight="1" x14ac:dyDescent="0.35">
      <c r="A74" s="3" t="s">
        <v>360</v>
      </c>
      <c r="B74" s="175">
        <v>1</v>
      </c>
      <c r="C74" s="4">
        <v>75.581588641121996</v>
      </c>
      <c r="D74" s="177">
        <v>1.6074976604706599</v>
      </c>
      <c r="E74" s="4">
        <v>76.271693696601304</v>
      </c>
      <c r="F74" s="177">
        <v>1.3188064523396199</v>
      </c>
      <c r="G74" s="4">
        <v>61.420315730368003</v>
      </c>
      <c r="H74" s="177">
        <v>1.8181081575918501</v>
      </c>
      <c r="I74" s="4">
        <v>64.317684629797498</v>
      </c>
      <c r="J74" s="177">
        <v>1.96796729581479</v>
      </c>
      <c r="K74" s="4">
        <v>66.488537570529203</v>
      </c>
      <c r="L74" s="177">
        <v>2.13193743119318</v>
      </c>
      <c r="M74" s="4">
        <v>3.7210808735944201</v>
      </c>
      <c r="N74" s="177">
        <v>2.3636804386896801</v>
      </c>
      <c r="O74" s="4">
        <v>3.4271306007926401</v>
      </c>
      <c r="P74" s="177">
        <v>2.1233279561198501</v>
      </c>
      <c r="Q74" s="4">
        <v>7.2933429742803799</v>
      </c>
      <c r="R74" s="177">
        <v>2.6912888477128698</v>
      </c>
      <c r="S74" s="4">
        <v>1.72073561160757</v>
      </c>
      <c r="T74" s="177">
        <v>2.81646236156887</v>
      </c>
      <c r="U74" s="4">
        <v>1.8592142215146199</v>
      </c>
      <c r="V74" s="177">
        <v>2.9362251560600798</v>
      </c>
      <c r="W74" s="6"/>
      <c r="X74" s="6"/>
      <c r="Y74" s="6"/>
      <c r="Z74" s="6"/>
      <c r="AA74" s="6"/>
      <c r="AB74" s="6"/>
      <c r="AC74" s="6"/>
      <c r="AD74" s="6"/>
      <c r="AE74" s="6"/>
      <c r="AF74" s="8"/>
    </row>
    <row r="75" spans="1:32" ht="13" customHeight="1" x14ac:dyDescent="0.35">
      <c r="A75" s="3" t="s">
        <v>371</v>
      </c>
      <c r="B75" s="175">
        <v>1</v>
      </c>
      <c r="C75" s="4">
        <v>17.676748173822499</v>
      </c>
      <c r="D75" s="177">
        <v>1.93142766878428</v>
      </c>
      <c r="E75" s="4">
        <v>25.172258159041601</v>
      </c>
      <c r="F75" s="177">
        <v>2.0131539776984999</v>
      </c>
      <c r="G75" s="4">
        <v>18.419655859032499</v>
      </c>
      <c r="H75" s="177">
        <v>1.89844024341736</v>
      </c>
      <c r="I75" s="4">
        <v>28.8256685053152</v>
      </c>
      <c r="J75" s="177">
        <v>2.1149174384449201</v>
      </c>
      <c r="K75" s="4">
        <v>23.8740404116792</v>
      </c>
      <c r="L75" s="177">
        <v>2.1676180316915601</v>
      </c>
      <c r="M75" s="4">
        <v>-0.34763930380045899</v>
      </c>
      <c r="N75" s="177">
        <v>2.29952615743764</v>
      </c>
      <c r="O75" s="4">
        <v>2.3602536327024</v>
      </c>
      <c r="P75" s="177">
        <v>2.4892312234576801</v>
      </c>
      <c r="Q75" s="4">
        <v>5.9911964764271399</v>
      </c>
      <c r="R75" s="177">
        <v>2.1384937316355699</v>
      </c>
      <c r="S75" s="4">
        <v>-0.152597116745323</v>
      </c>
      <c r="T75" s="177">
        <v>2.7568434799652</v>
      </c>
      <c r="U75" s="4">
        <v>2.17399247710512</v>
      </c>
      <c r="V75" s="177">
        <v>2.6722043317017898</v>
      </c>
      <c r="W75" s="6"/>
      <c r="X75" s="6"/>
      <c r="Y75" s="6"/>
      <c r="Z75" s="6"/>
      <c r="AA75" s="6"/>
      <c r="AB75" s="6"/>
      <c r="AC75" s="6"/>
      <c r="AD75" s="6"/>
      <c r="AE75" s="6"/>
      <c r="AF75" s="8"/>
    </row>
    <row r="76" spans="1:32" ht="13" customHeight="1" x14ac:dyDescent="0.35">
      <c r="A76" s="3" t="s">
        <v>376</v>
      </c>
      <c r="B76" s="175">
        <v>1</v>
      </c>
      <c r="C76" s="4">
        <v>64.792915272457407</v>
      </c>
      <c r="D76" s="177">
        <v>1.69264982500691</v>
      </c>
      <c r="E76" s="4">
        <v>61.950259347133297</v>
      </c>
      <c r="F76" s="177">
        <v>1.74538569297473</v>
      </c>
      <c r="G76" s="4">
        <v>71.079300268611703</v>
      </c>
      <c r="H76" s="177">
        <v>1.81379184326252</v>
      </c>
      <c r="I76" s="4">
        <v>72.169158150555702</v>
      </c>
      <c r="J76" s="177">
        <v>1.5392259842185401</v>
      </c>
      <c r="K76" s="4">
        <v>79.138763488169204</v>
      </c>
      <c r="L76" s="177">
        <v>1.3596244723065101</v>
      </c>
      <c r="M76" s="4">
        <v>5.6485127894331599</v>
      </c>
      <c r="N76" s="177">
        <v>2.3630961262438501</v>
      </c>
      <c r="O76" s="4">
        <v>6.2565965860811401</v>
      </c>
      <c r="P76" s="177">
        <v>2.5000147438356399</v>
      </c>
      <c r="Q76" s="4">
        <v>4.6088884347914698</v>
      </c>
      <c r="R76" s="177">
        <v>2.3509837627961998</v>
      </c>
      <c r="S76" s="4">
        <v>2.7498280840626399</v>
      </c>
      <c r="T76" s="177">
        <v>2.1605858989123199</v>
      </c>
      <c r="U76" s="4">
        <v>6.0706307180038799</v>
      </c>
      <c r="V76" s="177">
        <v>1.99695190587944</v>
      </c>
      <c r="W76" s="6"/>
      <c r="X76" s="6"/>
      <c r="Y76" s="6"/>
      <c r="Z76" s="6"/>
      <c r="AA76" s="6"/>
      <c r="AB76" s="6"/>
      <c r="AC76" s="6"/>
      <c r="AD76" s="6"/>
      <c r="AE76" s="6"/>
      <c r="AF76" s="8"/>
    </row>
    <row r="77" spans="1:32" ht="13" customHeight="1" x14ac:dyDescent="0.35">
      <c r="A77" s="3" t="s">
        <v>378</v>
      </c>
      <c r="B77" s="175">
        <v>1</v>
      </c>
      <c r="C77" s="4">
        <v>76.728166269617802</v>
      </c>
      <c r="D77" s="177">
        <v>1.5802693170386</v>
      </c>
      <c r="E77" s="4">
        <v>82.734427269962893</v>
      </c>
      <c r="F77" s="177">
        <v>1.48408250469514</v>
      </c>
      <c r="G77" s="4">
        <v>74.779415280715995</v>
      </c>
      <c r="H77" s="177">
        <v>1.5805954775223601</v>
      </c>
      <c r="I77" s="4">
        <v>78.489169034241897</v>
      </c>
      <c r="J77" s="177">
        <v>1.5590954570625299</v>
      </c>
      <c r="K77" s="4">
        <v>64.327004524313907</v>
      </c>
      <c r="L77" s="177">
        <v>2.0094775307282</v>
      </c>
      <c r="M77" s="4">
        <v>-1.6490267249817001</v>
      </c>
      <c r="N77" s="177">
        <v>2.1049584794268199</v>
      </c>
      <c r="O77" s="4">
        <v>3.02249752429428</v>
      </c>
      <c r="P77" s="177">
        <v>1.9578097843372799</v>
      </c>
      <c r="Q77" s="4">
        <v>-2.2662119164294801E-2</v>
      </c>
      <c r="R77" s="177">
        <v>2.1608746805340702</v>
      </c>
      <c r="S77" s="4">
        <v>-3.5498788717735401</v>
      </c>
      <c r="T77" s="177">
        <v>2.17012057355476</v>
      </c>
      <c r="U77" s="4">
        <v>-0.98970146238525603</v>
      </c>
      <c r="V77" s="177">
        <v>2.5634919989656102</v>
      </c>
      <c r="W77" s="6"/>
      <c r="X77" s="6"/>
      <c r="Y77" s="6"/>
      <c r="Z77" s="6"/>
      <c r="AA77" s="6"/>
      <c r="AB77" s="6"/>
      <c r="AC77" s="6"/>
      <c r="AD77" s="6"/>
      <c r="AE77" s="6"/>
      <c r="AF77" s="8"/>
    </row>
    <row r="78" spans="1:32" ht="13" customHeight="1" x14ac:dyDescent="0.35">
      <c r="A78" s="3" t="s">
        <v>384</v>
      </c>
      <c r="B78" s="175">
        <v>1</v>
      </c>
      <c r="C78" s="4">
        <v>67.529350567470203</v>
      </c>
      <c r="D78" s="177">
        <v>1.8648479947549099</v>
      </c>
      <c r="E78" s="4">
        <v>56.570190594603403</v>
      </c>
      <c r="F78" s="177">
        <v>2.1098549585703998</v>
      </c>
      <c r="G78" s="4">
        <v>50.041357551823303</v>
      </c>
      <c r="H78" s="177">
        <v>2.3109182151127099</v>
      </c>
      <c r="I78" s="4">
        <v>52.409744597952098</v>
      </c>
      <c r="J78" s="177">
        <v>2.0667486499339001</v>
      </c>
      <c r="K78" s="4">
        <v>50.492210830976298</v>
      </c>
      <c r="L78" s="177">
        <v>1.80138660367043</v>
      </c>
      <c r="M78" s="4">
        <v>-0.22426734922196101</v>
      </c>
      <c r="N78" s="177">
        <v>2.6181337786072301</v>
      </c>
      <c r="O78" s="4">
        <v>-1.95221484980816</v>
      </c>
      <c r="P78" s="177">
        <v>2.7796973680465702</v>
      </c>
      <c r="Q78" s="4">
        <v>-2.4536431210505598</v>
      </c>
      <c r="R78" s="177">
        <v>2.9406840932985299</v>
      </c>
      <c r="S78" s="4">
        <v>-5.9716957270447502</v>
      </c>
      <c r="T78" s="177">
        <v>2.6985799717335599</v>
      </c>
      <c r="U78" s="4">
        <v>4.40580245549714</v>
      </c>
      <c r="V78" s="177">
        <v>2.51961045913291</v>
      </c>
      <c r="W78" s="6"/>
      <c r="X78" s="6"/>
      <c r="Y78" s="6"/>
      <c r="Z78" s="6"/>
      <c r="AA78" s="6"/>
      <c r="AB78" s="6"/>
      <c r="AC78" s="6"/>
      <c r="AD78" s="6"/>
      <c r="AE78" s="6"/>
      <c r="AF78" s="8"/>
    </row>
    <row r="79" spans="1:32" ht="13" customHeight="1" x14ac:dyDescent="0.35">
      <c r="A79" s="3" t="s">
        <v>389</v>
      </c>
      <c r="B79" s="175">
        <v>1</v>
      </c>
      <c r="C79" s="4">
        <v>82.799574712404706</v>
      </c>
      <c r="D79" s="177">
        <v>1.2636920026241101</v>
      </c>
      <c r="E79" s="4">
        <v>82.149187021988993</v>
      </c>
      <c r="F79" s="177">
        <v>1.2641420380504</v>
      </c>
      <c r="G79" s="4">
        <v>77.989058017857204</v>
      </c>
      <c r="H79" s="177">
        <v>1.46511798085092</v>
      </c>
      <c r="I79" s="4">
        <v>78.082944530640205</v>
      </c>
      <c r="J79" s="177">
        <v>1.5032881151696</v>
      </c>
      <c r="K79" s="4">
        <v>76.981063204212603</v>
      </c>
      <c r="L79" s="177">
        <v>1.31963753499093</v>
      </c>
      <c r="M79" s="4">
        <v>-0.117717438621426</v>
      </c>
      <c r="N79" s="177">
        <v>1.8382505250697301</v>
      </c>
      <c r="O79" s="4">
        <v>3.2622437658617098</v>
      </c>
      <c r="P79" s="177">
        <v>1.91385493781452</v>
      </c>
      <c r="Q79" s="4">
        <v>1.9244806238045</v>
      </c>
      <c r="R79" s="177">
        <v>2.0716945791639101</v>
      </c>
      <c r="S79" s="4">
        <v>1.1551404250039099</v>
      </c>
      <c r="T79" s="177">
        <v>2.26421795560575</v>
      </c>
      <c r="U79" s="4">
        <v>-9.1582908746261196E-2</v>
      </c>
      <c r="V79" s="177">
        <v>2.05440994923483</v>
      </c>
      <c r="W79" s="6"/>
      <c r="X79" s="6"/>
      <c r="Y79" s="6"/>
      <c r="Z79" s="6"/>
      <c r="AA79" s="6"/>
      <c r="AB79" s="6"/>
      <c r="AC79" s="6"/>
      <c r="AD79" s="6"/>
      <c r="AE79" s="6"/>
      <c r="AF79" s="8"/>
    </row>
    <row r="80" spans="1:32" ht="13" customHeight="1" x14ac:dyDescent="0.35">
      <c r="A80" s="3" t="s">
        <v>394</v>
      </c>
      <c r="B80" s="175">
        <v>1</v>
      </c>
      <c r="C80" s="4">
        <v>49.982579267772898</v>
      </c>
      <c r="D80" s="177">
        <v>1.7449173678635801</v>
      </c>
      <c r="E80" s="4">
        <v>48.424392502618801</v>
      </c>
      <c r="F80" s="177">
        <v>1.6991721598793199</v>
      </c>
      <c r="G80" s="4">
        <v>38.061182750501501</v>
      </c>
      <c r="H80" s="177">
        <v>1.4754342248727099</v>
      </c>
      <c r="I80" s="4">
        <v>45.988258464897399</v>
      </c>
      <c r="J80" s="177">
        <v>1.7986448421916399</v>
      </c>
      <c r="K80" s="4">
        <v>41.861753992966399</v>
      </c>
      <c r="L80" s="177">
        <v>1.6881077363941199</v>
      </c>
      <c r="M80" s="4">
        <v>2.2245307639746899</v>
      </c>
      <c r="N80" s="177">
        <v>2.5502621579455398</v>
      </c>
      <c r="O80" s="4">
        <v>2.6121895885734898</v>
      </c>
      <c r="P80" s="177">
        <v>2.60181616945383</v>
      </c>
      <c r="Q80" s="4">
        <v>1.1106703623653</v>
      </c>
      <c r="R80" s="177">
        <v>2.48546463795171</v>
      </c>
      <c r="S80" s="4">
        <v>2.3356973078199199</v>
      </c>
      <c r="T80" s="177">
        <v>2.74629822589488</v>
      </c>
      <c r="U80" s="4">
        <v>-0.60240419363127296</v>
      </c>
      <c r="V80" s="177">
        <v>2.69905086980725</v>
      </c>
      <c r="W80" s="6"/>
      <c r="X80" s="6"/>
      <c r="Y80" s="6"/>
      <c r="Z80" s="6"/>
      <c r="AA80" s="6"/>
      <c r="AB80" s="6"/>
      <c r="AC80" s="6"/>
      <c r="AD80" s="6"/>
      <c r="AE80" s="6"/>
      <c r="AF80" s="8"/>
    </row>
    <row r="81" spans="1:32" ht="13" customHeight="1" x14ac:dyDescent="0.35">
      <c r="A81" s="3" t="s">
        <v>396</v>
      </c>
      <c r="B81" s="175">
        <v>1</v>
      </c>
      <c r="C81" s="4">
        <v>50.803909789431899</v>
      </c>
      <c r="D81" s="177">
        <v>1.5295164988652299</v>
      </c>
      <c r="E81" s="4">
        <v>51.107148071059697</v>
      </c>
      <c r="F81" s="177">
        <v>1.5402420377481201</v>
      </c>
      <c r="G81" s="4">
        <v>43.427234863344403</v>
      </c>
      <c r="H81" s="177">
        <v>1.5037472473661799</v>
      </c>
      <c r="I81" s="4">
        <v>47.665248319848303</v>
      </c>
      <c r="J81" s="177">
        <v>1.44175747446819</v>
      </c>
      <c r="K81" s="4">
        <v>43.438025803505802</v>
      </c>
      <c r="L81" s="177">
        <v>1.6235363326246</v>
      </c>
      <c r="M81" s="4">
        <v>7.7151881464967902</v>
      </c>
      <c r="N81" s="177">
        <v>2.03117224654804</v>
      </c>
      <c r="O81" s="4">
        <v>8.0361000013625503</v>
      </c>
      <c r="P81" s="177">
        <v>2.0360286079206702</v>
      </c>
      <c r="Q81" s="4">
        <v>10.166818586374999</v>
      </c>
      <c r="R81" s="177">
        <v>1.9177098039938301</v>
      </c>
      <c r="S81" s="4">
        <v>7.8072080994113904</v>
      </c>
      <c r="T81" s="177">
        <v>1.9448589512452601</v>
      </c>
      <c r="U81" s="4">
        <v>6.2954504327631602</v>
      </c>
      <c r="V81" s="177">
        <v>2.0407946861600901</v>
      </c>
      <c r="W81" s="6"/>
      <c r="X81" s="6"/>
      <c r="Y81" s="6"/>
      <c r="Z81" s="6"/>
      <c r="AA81" s="6"/>
      <c r="AB81" s="6"/>
      <c r="AC81" s="6"/>
      <c r="AD81" s="6"/>
      <c r="AE81" s="6"/>
      <c r="AF81" s="8"/>
    </row>
    <row r="82" spans="1:32" ht="13" customHeight="1" x14ac:dyDescent="0.35">
      <c r="A82" s="3" t="s">
        <v>398</v>
      </c>
      <c r="B82" s="175">
        <v>1</v>
      </c>
      <c r="C82" s="4">
        <v>80.714747432161701</v>
      </c>
      <c r="D82" s="177">
        <v>1.27581396202529</v>
      </c>
      <c r="E82" s="4">
        <v>81.553447108154998</v>
      </c>
      <c r="F82" s="177">
        <v>1.1748034269607599</v>
      </c>
      <c r="G82" s="4">
        <v>72.017664405888894</v>
      </c>
      <c r="H82" s="177">
        <v>1.5232719395576599</v>
      </c>
      <c r="I82" s="4">
        <v>76.429255912312101</v>
      </c>
      <c r="J82" s="177">
        <v>1.45306720995135</v>
      </c>
      <c r="K82" s="4">
        <v>74.332620173832396</v>
      </c>
      <c r="L82" s="177">
        <v>1.38024883154267</v>
      </c>
      <c r="M82" s="4">
        <v>-0.725304832756137</v>
      </c>
      <c r="N82" s="177">
        <v>1.74578008242172</v>
      </c>
      <c r="O82" s="4">
        <v>0.13624845918457101</v>
      </c>
      <c r="P82" s="177">
        <v>1.70252228228689</v>
      </c>
      <c r="Q82" s="4">
        <v>-2.7905890925812402</v>
      </c>
      <c r="R82" s="177">
        <v>2.0107605653829599</v>
      </c>
      <c r="S82" s="4">
        <v>-1.4499153936192199</v>
      </c>
      <c r="T82" s="177">
        <v>1.9512082385963501</v>
      </c>
      <c r="U82" s="4">
        <v>-2.5594235114783701</v>
      </c>
      <c r="V82" s="177">
        <v>1.825766859916</v>
      </c>
      <c r="W82" s="6"/>
      <c r="X82" s="6"/>
      <c r="Y82" s="6"/>
      <c r="Z82" s="6"/>
      <c r="AA82" s="6"/>
      <c r="AB82" s="6"/>
      <c r="AC82" s="6"/>
      <c r="AD82" s="6"/>
      <c r="AE82" s="6"/>
      <c r="AF82" s="8"/>
    </row>
    <row r="83" spans="1:32" ht="13" customHeight="1" x14ac:dyDescent="0.35">
      <c r="A83" s="3" t="s">
        <v>399</v>
      </c>
      <c r="B83" s="175">
        <v>1</v>
      </c>
      <c r="C83" s="4">
        <v>85.498437956305096</v>
      </c>
      <c r="D83" s="177">
        <v>1.47149333526075</v>
      </c>
      <c r="E83" s="4">
        <v>85.076633657706793</v>
      </c>
      <c r="F83" s="177">
        <v>1.5589868655660499</v>
      </c>
      <c r="G83" s="4">
        <v>77.009035625410306</v>
      </c>
      <c r="H83" s="177">
        <v>1.7207259860115001</v>
      </c>
      <c r="I83" s="4">
        <v>79.067360780334099</v>
      </c>
      <c r="J83" s="177">
        <v>1.5770792521833701</v>
      </c>
      <c r="K83" s="4">
        <v>73.583979952874401</v>
      </c>
      <c r="L83" s="177">
        <v>1.9356079004659701</v>
      </c>
      <c r="M83" s="4">
        <v>-1.2064420322178799</v>
      </c>
      <c r="N83" s="177">
        <v>2.1940339446703101</v>
      </c>
      <c r="O83" s="4">
        <v>-0.59691278694856498</v>
      </c>
      <c r="P83" s="177">
        <v>1.98936815439688</v>
      </c>
      <c r="Q83" s="4">
        <v>-1.4457448308606999</v>
      </c>
      <c r="R83" s="177">
        <v>2.4400756250311999</v>
      </c>
      <c r="S83" s="4">
        <v>-2.9982846737025701</v>
      </c>
      <c r="T83" s="177">
        <v>2.0555292829746001</v>
      </c>
      <c r="U83" s="4">
        <v>-3.7718953107558399</v>
      </c>
      <c r="V83" s="177">
        <v>2.3669212759773202</v>
      </c>
      <c r="W83" s="6"/>
      <c r="X83" s="6"/>
      <c r="Y83" s="6"/>
      <c r="Z83" s="6"/>
      <c r="AA83" s="6"/>
      <c r="AB83" s="6"/>
      <c r="AC83" s="6"/>
      <c r="AD83" s="6"/>
      <c r="AE83" s="6"/>
      <c r="AF83" s="8"/>
    </row>
    <row r="84" spans="1:32" ht="13" customHeight="1" x14ac:dyDescent="0.35">
      <c r="A84" s="191" t="s">
        <v>410</v>
      </c>
      <c r="B84" s="176">
        <v>1</v>
      </c>
      <c r="C84" s="35">
        <v>61.842445365319499</v>
      </c>
      <c r="D84" s="181">
        <v>0.47434456514309398</v>
      </c>
      <c r="E84" s="35">
        <v>61.480737625309899</v>
      </c>
      <c r="F84" s="181">
        <v>0.46959703402215702</v>
      </c>
      <c r="G84" s="35">
        <v>54.293385497286202</v>
      </c>
      <c r="H84" s="181">
        <v>0.48876683495719703</v>
      </c>
      <c r="I84" s="35">
        <v>59.596155447278697</v>
      </c>
      <c r="J84" s="181">
        <v>0.49099409703754399</v>
      </c>
      <c r="K84" s="35">
        <v>55.010470495151303</v>
      </c>
      <c r="L84" s="181">
        <v>0.49605062668119299</v>
      </c>
      <c r="M84" s="35">
        <v>-2.66729416608946</v>
      </c>
      <c r="N84" s="181">
        <v>0.63300281713493001</v>
      </c>
      <c r="O84" s="35">
        <v>-0.119169629408127</v>
      </c>
      <c r="P84" s="181">
        <v>0.66791337102649695</v>
      </c>
      <c r="Q84" s="35">
        <v>1.2155724477198899</v>
      </c>
      <c r="R84" s="181">
        <v>0.659192004412118</v>
      </c>
      <c r="S84" s="35">
        <v>-0.98650626674933795</v>
      </c>
      <c r="T84" s="181">
        <v>0.67934709669695004</v>
      </c>
      <c r="U84" s="35">
        <v>0.68445994026991097</v>
      </c>
      <c r="V84" s="181">
        <v>0.65046197505620995</v>
      </c>
      <c r="W84" s="6"/>
      <c r="X84" s="6"/>
      <c r="Y84" s="6"/>
      <c r="Z84" s="6"/>
      <c r="AA84" s="6"/>
      <c r="AB84" s="6"/>
      <c r="AC84" s="6"/>
      <c r="AD84" s="6"/>
      <c r="AE84" s="6"/>
      <c r="AF84" s="8"/>
    </row>
    <row r="85" spans="1:32" ht="13" customHeight="1" x14ac:dyDescent="0.35">
      <c r="A85" s="3" t="s">
        <v>198</v>
      </c>
      <c r="B85" s="175">
        <v>1</v>
      </c>
      <c r="C85" s="4">
        <v>41.517154020944901</v>
      </c>
      <c r="D85" s="177">
        <v>2.0309994810440002</v>
      </c>
      <c r="E85" s="4">
        <v>40.724321871544298</v>
      </c>
      <c r="F85" s="177">
        <v>2.1991385421285998</v>
      </c>
      <c r="G85" s="4">
        <v>34.211935066730803</v>
      </c>
      <c r="H85" s="177">
        <v>2.0343887260865898</v>
      </c>
      <c r="I85" s="4">
        <v>50.440319050470301</v>
      </c>
      <c r="J85" s="177">
        <v>2.0272023501524199</v>
      </c>
      <c r="K85" s="4">
        <v>26.6557987388999</v>
      </c>
      <c r="L85" s="177">
        <v>1.73000134631262</v>
      </c>
      <c r="M85" s="4">
        <v>-10.263641053750799</v>
      </c>
      <c r="N85" s="177">
        <v>2.5362700343337798</v>
      </c>
      <c r="O85" s="4">
        <v>-6.9370862509921896</v>
      </c>
      <c r="P85" s="177">
        <v>2.7313388441608102</v>
      </c>
      <c r="Q85" s="4">
        <v>-2.7831813455258798</v>
      </c>
      <c r="R85" s="177">
        <v>3.1412222896420898</v>
      </c>
      <c r="S85" s="4">
        <v>-2.62660735982795</v>
      </c>
      <c r="T85" s="177">
        <v>2.6884142335945098</v>
      </c>
      <c r="U85" s="4">
        <v>-3.2354605717667</v>
      </c>
      <c r="V85" s="177">
        <v>2.2660393979034699</v>
      </c>
      <c r="W85" s="6"/>
      <c r="X85" s="6"/>
      <c r="Y85" s="6"/>
      <c r="Z85" s="6"/>
      <c r="AA85" s="6"/>
      <c r="AB85" s="6"/>
      <c r="AC85" s="6"/>
      <c r="AD85" s="6"/>
      <c r="AE85" s="6"/>
      <c r="AF85" s="8"/>
    </row>
    <row r="86" spans="1:32" ht="13" customHeight="1" x14ac:dyDescent="0.35">
      <c r="A86" s="3" t="s">
        <v>407</v>
      </c>
      <c r="B86" s="175">
        <v>1</v>
      </c>
      <c r="C86" s="4">
        <v>32.701546923739798</v>
      </c>
      <c r="D86" s="177">
        <v>2.5972447374351701</v>
      </c>
      <c r="E86" s="4">
        <v>37.952774511184799</v>
      </c>
      <c r="F86" s="177">
        <v>2.8415635412408</v>
      </c>
      <c r="G86" s="4">
        <v>37.197827881676098</v>
      </c>
      <c r="H86" s="177">
        <v>2.9529968729000098</v>
      </c>
      <c r="I86" s="4">
        <v>38.475333956915897</v>
      </c>
      <c r="J86" s="177">
        <v>2.8850293657619099</v>
      </c>
      <c r="K86" s="4">
        <v>40.770634765784997</v>
      </c>
      <c r="L86" s="177">
        <v>3.0103575710544499</v>
      </c>
      <c r="M86" s="4">
        <v>-16.7418786134531</v>
      </c>
      <c r="N86" s="177">
        <v>4.17233255912201</v>
      </c>
      <c r="O86" s="4">
        <v>2.0209960578316499</v>
      </c>
      <c r="P86" s="177">
        <v>4.63259210894305</v>
      </c>
      <c r="Q86" s="4">
        <v>9.5521644840291895</v>
      </c>
      <c r="R86" s="177">
        <v>3.8829815517059001</v>
      </c>
      <c r="S86" s="4">
        <v>-3.4997482526049999</v>
      </c>
      <c r="T86" s="177">
        <v>3.9587715477288099</v>
      </c>
      <c r="U86" s="4">
        <v>11.3850365223759</v>
      </c>
      <c r="V86" s="177">
        <v>4.2534966594061903</v>
      </c>
      <c r="W86" s="6"/>
      <c r="X86" s="6"/>
      <c r="Y86" s="6"/>
      <c r="Z86" s="6"/>
      <c r="AA86" s="6"/>
      <c r="AB86" s="6"/>
      <c r="AC86" s="6"/>
      <c r="AD86" s="6"/>
      <c r="AE86" s="6"/>
      <c r="AF86" s="8"/>
    </row>
    <row r="87" spans="1:32" ht="13" customHeight="1" x14ac:dyDescent="0.35">
      <c r="A87" s="103" t="s">
        <v>408</v>
      </c>
      <c r="B87" s="184">
        <v>1</v>
      </c>
      <c r="C87" s="109">
        <v>67.159744267843394</v>
      </c>
      <c r="D87" s="183">
        <v>2.0442828778369</v>
      </c>
      <c r="E87" s="109">
        <v>61.6258513413214</v>
      </c>
      <c r="F87" s="183">
        <v>2.8273857118697001</v>
      </c>
      <c r="G87" s="109">
        <v>47.239588939485003</v>
      </c>
      <c r="H87" s="183">
        <v>2.80742012883168</v>
      </c>
      <c r="I87" s="109">
        <v>50.554317383055697</v>
      </c>
      <c r="J87" s="183">
        <v>3.1397196780571401</v>
      </c>
      <c r="K87" s="109">
        <v>49.607253605719599</v>
      </c>
      <c r="L87" s="183">
        <v>2.0466774371102301</v>
      </c>
      <c r="M87" s="109">
        <v>-4.3736326199703397</v>
      </c>
      <c r="N87" s="183">
        <v>3.36945790188134</v>
      </c>
      <c r="O87" s="109">
        <v>-6.8457333848293898</v>
      </c>
      <c r="P87" s="183">
        <v>4.2699936692149301</v>
      </c>
      <c r="Q87" s="109">
        <v>-5.86920454479145</v>
      </c>
      <c r="R87" s="183">
        <v>3.9822033666464001</v>
      </c>
      <c r="S87" s="109">
        <v>-7.2368595167392398</v>
      </c>
      <c r="T87" s="183">
        <v>4.4873461032260602</v>
      </c>
      <c r="U87" s="109">
        <v>-5.5519294529990999</v>
      </c>
      <c r="V87" s="183">
        <v>3.4789634933281501</v>
      </c>
      <c r="W87" s="9"/>
      <c r="X87" s="9"/>
      <c r="Y87" s="9"/>
      <c r="Z87" s="9"/>
      <c r="AA87" s="9"/>
      <c r="AB87" s="9"/>
      <c r="AC87" s="9"/>
      <c r="AD87" s="9"/>
      <c r="AE87" s="9"/>
      <c r="AF87" s="10"/>
    </row>
    <row r="88" spans="1:32" ht="13" customHeight="1" x14ac:dyDescent="0.35">
      <c r="A88" s="3"/>
      <c r="B88" s="111"/>
      <c r="C88" s="4" t="s">
        <v>2780</v>
      </c>
      <c r="D88" s="177" t="s">
        <v>2781</v>
      </c>
      <c r="E88" s="4" t="s">
        <v>2782</v>
      </c>
      <c r="F88" s="177" t="s">
        <v>2783</v>
      </c>
      <c r="G88" s="4" t="s">
        <v>2784</v>
      </c>
      <c r="H88" s="177" t="s">
        <v>2785</v>
      </c>
      <c r="I88" s="4" t="s">
        <v>2786</v>
      </c>
      <c r="J88" s="177" t="s">
        <v>2787</v>
      </c>
      <c r="K88" s="4" t="s">
        <v>2788</v>
      </c>
      <c r="L88" s="177" t="s">
        <v>2789</v>
      </c>
      <c r="M88" s="6" t="s">
        <v>2790</v>
      </c>
      <c r="N88" s="6" t="s">
        <v>2791</v>
      </c>
      <c r="O88" s="6" t="s">
        <v>2792</v>
      </c>
      <c r="P88" s="6" t="s">
        <v>2793</v>
      </c>
      <c r="Q88" s="6" t="s">
        <v>2794</v>
      </c>
      <c r="R88" s="6" t="s">
        <v>2795</v>
      </c>
      <c r="S88" s="6" t="s">
        <v>2796</v>
      </c>
      <c r="T88" s="6" t="s">
        <v>2797</v>
      </c>
      <c r="U88" s="6" t="s">
        <v>2798</v>
      </c>
      <c r="V88" s="6" t="s">
        <v>2799</v>
      </c>
      <c r="W88" s="4" t="s">
        <v>2800</v>
      </c>
      <c r="X88" s="177" t="s">
        <v>2801</v>
      </c>
      <c r="Y88" s="4" t="s">
        <v>2802</v>
      </c>
      <c r="Z88" s="177" t="s">
        <v>2803</v>
      </c>
      <c r="AA88" s="4" t="s">
        <v>2804</v>
      </c>
      <c r="AB88" s="177" t="s">
        <v>2805</v>
      </c>
      <c r="AC88" s="4" t="s">
        <v>2806</v>
      </c>
      <c r="AD88" s="177" t="s">
        <v>2807</v>
      </c>
      <c r="AE88" s="4" t="s">
        <v>2808</v>
      </c>
      <c r="AF88" s="196" t="s">
        <v>2809</v>
      </c>
    </row>
    <row r="89" spans="1:32" ht="13" customHeight="1" x14ac:dyDescent="0.35">
      <c r="A89" s="3" t="s">
        <v>365</v>
      </c>
      <c r="B89" s="111">
        <v>3</v>
      </c>
      <c r="C89" s="4">
        <v>50.977557154300101</v>
      </c>
      <c r="D89" s="177">
        <v>1.69572448290309</v>
      </c>
      <c r="E89" s="4">
        <v>47.556786030561099</v>
      </c>
      <c r="F89" s="177">
        <v>1.79384214473413</v>
      </c>
      <c r="G89" s="4">
        <v>36.898780011269999</v>
      </c>
      <c r="H89" s="177">
        <v>1.6888450729240101</v>
      </c>
      <c r="I89" s="4">
        <v>53.861246472540401</v>
      </c>
      <c r="J89" s="177">
        <v>1.6707844492297399</v>
      </c>
      <c r="K89" s="4">
        <v>49.458217460460503</v>
      </c>
      <c r="L89" s="177">
        <v>1.7000544692880499</v>
      </c>
      <c r="M89" s="6"/>
      <c r="N89" s="6"/>
      <c r="O89" s="6"/>
      <c r="P89" s="6"/>
      <c r="Q89" s="6"/>
      <c r="R89" s="6"/>
      <c r="S89" s="6"/>
      <c r="T89" s="6"/>
      <c r="U89" s="6"/>
      <c r="V89" s="6"/>
      <c r="W89" s="4">
        <v>3.1315943297836402</v>
      </c>
      <c r="X89" s="177">
        <v>2.5039568774747498</v>
      </c>
      <c r="Y89" s="4">
        <v>-0.49585311040659302</v>
      </c>
      <c r="Z89" s="177">
        <v>2.5525058080993301</v>
      </c>
      <c r="AA89" s="4">
        <v>-2.8192713456331702</v>
      </c>
      <c r="AB89" s="177">
        <v>2.4099870629149001</v>
      </c>
      <c r="AC89" s="4">
        <v>2.2201600410113501E-2</v>
      </c>
      <c r="AD89" s="177">
        <v>2.43029496732251</v>
      </c>
      <c r="AE89" s="4">
        <v>0.643582604783134</v>
      </c>
      <c r="AF89" s="196">
        <v>2.4055147835166499</v>
      </c>
    </row>
    <row r="90" spans="1:32" ht="13" customHeight="1" x14ac:dyDescent="0.35">
      <c r="A90" s="3" t="s">
        <v>368</v>
      </c>
      <c r="B90" s="111">
        <v>3</v>
      </c>
      <c r="C90" s="4">
        <v>22.8411933586736</v>
      </c>
      <c r="D90" s="177">
        <v>1.5330502952534899</v>
      </c>
      <c r="E90" s="4">
        <v>22.6316290689015</v>
      </c>
      <c r="F90" s="177">
        <v>1.7221863413862399</v>
      </c>
      <c r="G90" s="4">
        <v>15.286046089187</v>
      </c>
      <c r="H90" s="177">
        <v>1.58412808578053</v>
      </c>
      <c r="I90" s="4">
        <v>25.360124985909</v>
      </c>
      <c r="J90" s="177">
        <v>1.88440941023139</v>
      </c>
      <c r="K90" s="4">
        <v>19.4207259236106</v>
      </c>
      <c r="L90" s="177">
        <v>1.4584068898531599</v>
      </c>
      <c r="M90" s="6"/>
      <c r="N90" s="6"/>
      <c r="O90" s="6"/>
      <c r="P90" s="6"/>
      <c r="Q90" s="6"/>
      <c r="R90" s="6"/>
      <c r="S90" s="6"/>
      <c r="T90" s="6"/>
      <c r="U90" s="6"/>
      <c r="V90" s="6"/>
      <c r="W90" s="4">
        <v>-8.0041442086356298</v>
      </c>
      <c r="X90" s="177">
        <v>2.42351490409323</v>
      </c>
      <c r="Y90" s="4">
        <v>-2.00138000677725</v>
      </c>
      <c r="Z90" s="177">
        <v>2.6367134469415299</v>
      </c>
      <c r="AA90" s="4">
        <v>-3.87943260292352</v>
      </c>
      <c r="AB90" s="177">
        <v>2.1285268697027901</v>
      </c>
      <c r="AC90" s="4">
        <v>-5.4602294871122199</v>
      </c>
      <c r="AD90" s="177">
        <v>2.49973353849103</v>
      </c>
      <c r="AE90" s="4">
        <v>-10.1325137640295</v>
      </c>
      <c r="AF90" s="196">
        <v>2.53618068488574</v>
      </c>
    </row>
    <row r="91" spans="1:32" ht="13" customHeight="1" x14ac:dyDescent="0.35">
      <c r="A91" s="3" t="s">
        <v>68</v>
      </c>
      <c r="B91" s="111">
        <v>3</v>
      </c>
      <c r="C91" s="4">
        <v>56.661017841026798</v>
      </c>
      <c r="D91" s="177">
        <v>2.0978221448956198</v>
      </c>
      <c r="E91" s="4">
        <v>47.492800594737098</v>
      </c>
      <c r="F91" s="177">
        <v>1.74572801170192</v>
      </c>
      <c r="G91" s="4">
        <v>38.382188976994797</v>
      </c>
      <c r="H91" s="177">
        <v>1.7951705242471501</v>
      </c>
      <c r="I91" s="4">
        <v>57.614629003794498</v>
      </c>
      <c r="J91" s="177">
        <v>1.7983471116953</v>
      </c>
      <c r="K91" s="4">
        <v>28.106858791783701</v>
      </c>
      <c r="L91" s="177">
        <v>1.63023080974783</v>
      </c>
      <c r="M91" s="6"/>
      <c r="N91" s="6"/>
      <c r="O91" s="6"/>
      <c r="P91" s="6"/>
      <c r="Q91" s="6"/>
      <c r="R91" s="6"/>
      <c r="S91" s="6"/>
      <c r="T91" s="6"/>
      <c r="U91" s="6"/>
      <c r="V91" s="6"/>
      <c r="W91" s="4">
        <v>4.8802227663310802</v>
      </c>
      <c r="X91" s="177">
        <v>2.5900896792723098</v>
      </c>
      <c r="Y91" s="4">
        <v>-0.16860752779936</v>
      </c>
      <c r="Z91" s="177">
        <v>2.3815053737052398</v>
      </c>
      <c r="AA91" s="4">
        <v>1.3870725647381701</v>
      </c>
      <c r="AB91" s="177">
        <v>2.99185180034738</v>
      </c>
      <c r="AC91" s="4">
        <v>4.5477025934962603</v>
      </c>
      <c r="AD91" s="177">
        <v>2.5203321322938499</v>
      </c>
      <c r="AE91" s="4">
        <v>-1.78440051888289</v>
      </c>
      <c r="AF91" s="196">
        <v>2.1908177440531902</v>
      </c>
    </row>
    <row r="92" spans="1:32" ht="13" customHeight="1" x14ac:dyDescent="0.35">
      <c r="A92" s="3" t="s">
        <v>387</v>
      </c>
      <c r="B92" s="111">
        <v>3</v>
      </c>
      <c r="C92" s="4">
        <v>47.418781485200597</v>
      </c>
      <c r="D92" s="177">
        <v>1.4248908755152401</v>
      </c>
      <c r="E92" s="4">
        <v>43.693826822659801</v>
      </c>
      <c r="F92" s="177">
        <v>1.3868092738937901</v>
      </c>
      <c r="G92" s="4">
        <v>30.756444242032199</v>
      </c>
      <c r="H92" s="177">
        <v>1.35711211489588</v>
      </c>
      <c r="I92" s="4">
        <v>58.241833204475299</v>
      </c>
      <c r="J92" s="177">
        <v>1.3184834508199501</v>
      </c>
      <c r="K92" s="4">
        <v>42.213776047332303</v>
      </c>
      <c r="L92" s="177">
        <v>1.41650770056335</v>
      </c>
      <c r="M92" s="6"/>
      <c r="N92" s="6"/>
      <c r="O92" s="6"/>
      <c r="P92" s="6"/>
      <c r="Q92" s="6"/>
      <c r="R92" s="6"/>
      <c r="S92" s="6"/>
      <c r="T92" s="6"/>
      <c r="U92" s="6"/>
      <c r="V92" s="6"/>
      <c r="W92" s="4">
        <v>1.0944104130126799</v>
      </c>
      <c r="X92" s="177">
        <v>2.1957362723279799</v>
      </c>
      <c r="Y92" s="4">
        <v>-1.7394316815173001</v>
      </c>
      <c r="Z92" s="177">
        <v>2.1598688908688901</v>
      </c>
      <c r="AA92" s="4">
        <v>-0.95164598101227704</v>
      </c>
      <c r="AB92" s="177">
        <v>1.92793581659221</v>
      </c>
      <c r="AC92" s="4">
        <v>2.6493166562782098</v>
      </c>
      <c r="AD92" s="177">
        <v>2.0661777454325998</v>
      </c>
      <c r="AE92" s="4">
        <v>1.2471336267406501</v>
      </c>
      <c r="AF92" s="196">
        <v>2.1825413080248199</v>
      </c>
    </row>
    <row r="93" spans="1:32" ht="13" customHeight="1" x14ac:dyDescent="0.35">
      <c r="A93" s="3" t="s">
        <v>389</v>
      </c>
      <c r="B93" s="111">
        <v>3</v>
      </c>
      <c r="C93" s="4">
        <v>81.105802182114104</v>
      </c>
      <c r="D93" s="177">
        <v>1.1610222326159101</v>
      </c>
      <c r="E93" s="4">
        <v>79.897691012943596</v>
      </c>
      <c r="F93" s="177">
        <v>1.3397901346297201</v>
      </c>
      <c r="G93" s="4">
        <v>77.558365337909294</v>
      </c>
      <c r="H93" s="177">
        <v>1.33061534451603</v>
      </c>
      <c r="I93" s="4">
        <v>80.150134204728602</v>
      </c>
      <c r="J93" s="177">
        <v>1.2519690897059701</v>
      </c>
      <c r="K93" s="4">
        <v>75.797984029976803</v>
      </c>
      <c r="L93" s="177">
        <v>1.4033520915472899</v>
      </c>
      <c r="M93" s="6"/>
      <c r="N93" s="6"/>
      <c r="O93" s="6"/>
      <c r="P93" s="6"/>
      <c r="Q93" s="6"/>
      <c r="R93" s="6"/>
      <c r="S93" s="6"/>
      <c r="T93" s="6"/>
      <c r="U93" s="6"/>
      <c r="V93" s="6"/>
      <c r="W93" s="4">
        <v>-1.8114899689120301</v>
      </c>
      <c r="X93" s="177">
        <v>1.7692428154584701</v>
      </c>
      <c r="Y93" s="4">
        <v>1.0107477568163099</v>
      </c>
      <c r="Z93" s="177">
        <v>1.9646432845384201</v>
      </c>
      <c r="AA93" s="4">
        <v>1.49378794385656</v>
      </c>
      <c r="AB93" s="177">
        <v>1.97885950147704</v>
      </c>
      <c r="AC93" s="4">
        <v>3.2223300990922898</v>
      </c>
      <c r="AD93" s="177">
        <v>2.1057621885807798</v>
      </c>
      <c r="AE93" s="4">
        <v>-1.2746620829819899</v>
      </c>
      <c r="AF93" s="196">
        <v>2.1091595740029501</v>
      </c>
    </row>
    <row r="94" spans="1:32" ht="13" customHeight="1" x14ac:dyDescent="0.35">
      <c r="A94" s="3" t="s">
        <v>394</v>
      </c>
      <c r="B94" s="111">
        <v>3</v>
      </c>
      <c r="C94" s="4">
        <v>53.714939668920103</v>
      </c>
      <c r="D94" s="177">
        <v>1.7102738823646499</v>
      </c>
      <c r="E94" s="4">
        <v>47.1248165074662</v>
      </c>
      <c r="F94" s="177">
        <v>1.81782390167109</v>
      </c>
      <c r="G94" s="4">
        <v>40.534635225248998</v>
      </c>
      <c r="H94" s="177">
        <v>1.7636093872118099</v>
      </c>
      <c r="I94" s="4">
        <v>44.783415088341798</v>
      </c>
      <c r="J94" s="177">
        <v>1.77189387200937</v>
      </c>
      <c r="K94" s="4">
        <v>44.495480044024802</v>
      </c>
      <c r="L94" s="177">
        <v>2.0969837458092302</v>
      </c>
      <c r="M94" s="6"/>
      <c r="N94" s="6"/>
      <c r="O94" s="6"/>
      <c r="P94" s="6"/>
      <c r="Q94" s="6"/>
      <c r="R94" s="6"/>
      <c r="S94" s="6"/>
      <c r="T94" s="6"/>
      <c r="U94" s="6"/>
      <c r="V94" s="6"/>
      <c r="W94" s="4">
        <v>5.9568911651218501</v>
      </c>
      <c r="X94" s="177">
        <v>2.5266850231629099</v>
      </c>
      <c r="Y94" s="4">
        <v>1.3126135934208301</v>
      </c>
      <c r="Z94" s="177">
        <v>2.6808105282188799</v>
      </c>
      <c r="AA94" s="4">
        <v>3.5841228371127301</v>
      </c>
      <c r="AB94" s="177">
        <v>2.6666357803877698</v>
      </c>
      <c r="AC94" s="4">
        <v>1.1308539312643699</v>
      </c>
      <c r="AD94" s="177">
        <v>2.7288529771453698</v>
      </c>
      <c r="AE94" s="4">
        <v>2.0313218574271299</v>
      </c>
      <c r="AF94" s="196">
        <v>2.9719536837443599</v>
      </c>
    </row>
    <row r="95" spans="1:32" ht="13" customHeight="1" x14ac:dyDescent="0.35">
      <c r="A95" s="3" t="s">
        <v>398</v>
      </c>
      <c r="B95" s="111">
        <v>3</v>
      </c>
      <c r="C95" s="4">
        <v>78.694204081178199</v>
      </c>
      <c r="D95" s="177">
        <v>1.1847702281876999</v>
      </c>
      <c r="E95" s="4">
        <v>79.4245127613721</v>
      </c>
      <c r="F95" s="177">
        <v>1.1875177552213001</v>
      </c>
      <c r="G95" s="4">
        <v>71.264224113749705</v>
      </c>
      <c r="H95" s="177">
        <v>1.2177458241497301</v>
      </c>
      <c r="I95" s="4">
        <v>78.404105126176304</v>
      </c>
      <c r="J95" s="177">
        <v>1.1024902933926499</v>
      </c>
      <c r="K95" s="4">
        <v>73.5354519914425</v>
      </c>
      <c r="L95" s="177">
        <v>1.2310752915969601</v>
      </c>
      <c r="M95" s="6"/>
      <c r="N95" s="6"/>
      <c r="O95" s="6"/>
      <c r="P95" s="6"/>
      <c r="Q95" s="6"/>
      <c r="R95" s="6"/>
      <c r="S95" s="6"/>
      <c r="T95" s="6"/>
      <c r="U95" s="6"/>
      <c r="V95" s="6"/>
      <c r="W95" s="4">
        <v>-2.7458481837396098</v>
      </c>
      <c r="X95" s="177">
        <v>1.68039499049529</v>
      </c>
      <c r="Y95" s="4">
        <v>-1.9926858875983</v>
      </c>
      <c r="Z95" s="177">
        <v>1.7113203816499301</v>
      </c>
      <c r="AA95" s="4">
        <v>-3.5440293847203601</v>
      </c>
      <c r="AB95" s="177">
        <v>1.7904484191647501</v>
      </c>
      <c r="AC95" s="4">
        <v>0.52493382024499602</v>
      </c>
      <c r="AD95" s="177">
        <v>1.7062514822720301</v>
      </c>
      <c r="AE95" s="4">
        <v>-3.35659169386828</v>
      </c>
      <c r="AF95" s="196">
        <v>1.7157750911390399</v>
      </c>
    </row>
    <row r="96" spans="1:32" ht="13" customHeight="1" x14ac:dyDescent="0.35">
      <c r="A96" s="3" t="s">
        <v>399</v>
      </c>
      <c r="B96" s="111">
        <v>3</v>
      </c>
      <c r="C96" s="4">
        <v>86.137736389268397</v>
      </c>
      <c r="D96" s="177">
        <v>1.56335885237489</v>
      </c>
      <c r="E96" s="4">
        <v>86.728829767813707</v>
      </c>
      <c r="F96" s="177">
        <v>1.2140813741727099</v>
      </c>
      <c r="G96" s="4">
        <v>76.8850749307489</v>
      </c>
      <c r="H96" s="177">
        <v>1.7300722431719999</v>
      </c>
      <c r="I96" s="4">
        <v>80.807062462630796</v>
      </c>
      <c r="J96" s="177">
        <v>1.53114424161235</v>
      </c>
      <c r="K96" s="4">
        <v>76.763246164221897</v>
      </c>
      <c r="L96" s="177">
        <v>1.9454775357048599</v>
      </c>
      <c r="M96" s="6"/>
      <c r="N96" s="6"/>
      <c r="O96" s="6"/>
      <c r="P96" s="6"/>
      <c r="Q96" s="6"/>
      <c r="R96" s="6"/>
      <c r="S96" s="6"/>
      <c r="T96" s="6"/>
      <c r="U96" s="6"/>
      <c r="V96" s="6"/>
      <c r="W96" s="4">
        <v>-0.56714359925453595</v>
      </c>
      <c r="X96" s="177">
        <v>2.2566752570867799</v>
      </c>
      <c r="Y96" s="4">
        <v>1.05528332315842</v>
      </c>
      <c r="Z96" s="177">
        <v>1.7323796321343901</v>
      </c>
      <c r="AA96" s="4">
        <v>-1.5697055255221399</v>
      </c>
      <c r="AB96" s="177">
        <v>2.4466755206872799</v>
      </c>
      <c r="AC96" s="4">
        <v>-1.2585829914058999</v>
      </c>
      <c r="AD96" s="177">
        <v>2.0205010156200101</v>
      </c>
      <c r="AE96" s="4">
        <v>-0.59262909940839803</v>
      </c>
      <c r="AF96" s="196">
        <v>2.3749992051072502</v>
      </c>
    </row>
    <row r="97" spans="1:32" ht="13" customHeight="1" x14ac:dyDescent="0.35">
      <c r="A97" s="195" t="s">
        <v>411</v>
      </c>
      <c r="B97" s="187">
        <v>3</v>
      </c>
      <c r="C97" s="188">
        <v>59.693904020085199</v>
      </c>
      <c r="D97" s="189">
        <v>0.55590125669746804</v>
      </c>
      <c r="E97" s="188">
        <v>56.818861570806902</v>
      </c>
      <c r="F97" s="189">
        <v>0.54684199946283896</v>
      </c>
      <c r="G97" s="188">
        <v>48.445719865892599</v>
      </c>
      <c r="H97" s="189">
        <v>0.55597549547749903</v>
      </c>
      <c r="I97" s="188">
        <v>59.902818818574602</v>
      </c>
      <c r="J97" s="189">
        <v>0.55314290191759896</v>
      </c>
      <c r="K97" s="188">
        <v>51.223967556606603</v>
      </c>
      <c r="L97" s="189">
        <v>0.57755478030598395</v>
      </c>
      <c r="M97" s="9"/>
      <c r="N97" s="9"/>
      <c r="O97" s="9"/>
      <c r="P97" s="9"/>
      <c r="Q97" s="9"/>
      <c r="R97" s="9"/>
      <c r="S97" s="9"/>
      <c r="T97" s="9"/>
      <c r="U97" s="9"/>
      <c r="V97" s="9"/>
      <c r="W97" s="188">
        <v>0.24181158921343099</v>
      </c>
      <c r="X97" s="189">
        <v>0.80140223539413002</v>
      </c>
      <c r="Y97" s="188">
        <v>-0.37741419258790299</v>
      </c>
      <c r="Z97" s="189">
        <v>0.79824485332048201</v>
      </c>
      <c r="AA97" s="188">
        <v>-0.78738768676300097</v>
      </c>
      <c r="AB97" s="189">
        <v>0.82182662351594005</v>
      </c>
      <c r="AC97" s="188">
        <v>0.67231577778351503</v>
      </c>
      <c r="AD97" s="189">
        <v>0.80671747460244403</v>
      </c>
      <c r="AE97" s="188">
        <v>-1.6523448837775201</v>
      </c>
      <c r="AF97" s="200">
        <v>0.82582771909045205</v>
      </c>
    </row>
    <row r="99" spans="1:32" x14ac:dyDescent="0.35">
      <c r="A99" s="201" t="s">
        <v>725</v>
      </c>
    </row>
    <row r="100" spans="1:32" x14ac:dyDescent="0.35">
      <c r="A100" s="201" t="s">
        <v>743</v>
      </c>
    </row>
    <row r="101" spans="1:32" x14ac:dyDescent="0.35">
      <c r="A101" s="201" t="s">
        <v>412</v>
      </c>
    </row>
    <row r="102" spans="1:32" x14ac:dyDescent="0.35">
      <c r="A102" s="201" t="s">
        <v>413</v>
      </c>
    </row>
    <row r="103" spans="1:32" x14ac:dyDescent="0.35">
      <c r="A103" s="201" t="s">
        <v>414</v>
      </c>
    </row>
    <row r="104" spans="1:32" x14ac:dyDescent="0.35">
      <c r="A104" s="201" t="s">
        <v>415</v>
      </c>
    </row>
    <row r="105" spans="1:32" x14ac:dyDescent="0.35">
      <c r="A105" s="170" t="str">
        <f>HYPERLINK("https://oecdcode.org/disclaimers/cyprus.html", "Information on data for Cyprus: https://oecdcode.org/disclaimers/cyprus.html")</f>
        <v>Information on data for Cyprus: https://oecdcode.org/disclaimers/cyprus.html</v>
      </c>
    </row>
    <row r="106" spans="1:32" x14ac:dyDescent="0.35">
      <c r="A106" s="201" t="s">
        <v>416</v>
      </c>
    </row>
  </sheetData>
  <mergeCells count="19">
    <mergeCell ref="AA9:AB9"/>
    <mergeCell ref="AC9:AD9"/>
    <mergeCell ref="AE9:AF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s>
  <conditionalFormatting sqref="M1:M200">
    <cfRule type="expression" dxfId="35" priority="10">
      <formula>ABS(M1/N1)&gt;1.95996398454005</formula>
    </cfRule>
  </conditionalFormatting>
  <conditionalFormatting sqref="O1:O200">
    <cfRule type="expression" dxfId="34" priority="9">
      <formula>ABS(O1/P1)&gt;1.95996398454005</formula>
    </cfRule>
  </conditionalFormatting>
  <conditionalFormatting sqref="Q1:Q200">
    <cfRule type="expression" dxfId="33" priority="8">
      <formula>ABS(Q1/R1)&gt;1.95996398454005</formula>
    </cfRule>
  </conditionalFormatting>
  <conditionalFormatting sqref="S1:S200">
    <cfRule type="expression" dxfId="32" priority="7">
      <formula>ABS(S1/T1)&gt;1.95996398454005</formula>
    </cfRule>
  </conditionalFormatting>
  <conditionalFormatting sqref="U1:U200">
    <cfRule type="expression" dxfId="31" priority="6">
      <formula>ABS(U1/V1)&gt;1.95996398454005</formula>
    </cfRule>
  </conditionalFormatting>
  <conditionalFormatting sqref="W1:W200">
    <cfRule type="expression" dxfId="30" priority="5">
      <formula>ABS(W1/X1)&gt;1.95996398454005</formula>
    </cfRule>
  </conditionalFormatting>
  <conditionalFormatting sqref="Y1:Y200">
    <cfRule type="expression" dxfId="29" priority="4">
      <formula>ABS(Y1/Z1)&gt;1.95996398454005</formula>
    </cfRule>
  </conditionalFormatting>
  <conditionalFormatting sqref="AA1:AA200">
    <cfRule type="expression" dxfId="28" priority="3">
      <formula>ABS(AA1/AB1)&gt;1.95996398454005</formula>
    </cfRule>
  </conditionalFormatting>
  <conditionalFormatting sqref="AC1:AC200">
    <cfRule type="expression" dxfId="27" priority="2">
      <formula>ABS(AC1/AD1)&gt;1.95996398454005</formula>
    </cfRule>
  </conditionalFormatting>
  <conditionalFormatting sqref="AE1:AE200">
    <cfRule type="expression" dxfId="26"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F105"/>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333</v>
      </c>
    </row>
    <row r="2" spans="1:32" x14ac:dyDescent="0.35">
      <c r="A2" s="23" t="s">
        <v>334</v>
      </c>
    </row>
    <row r="3" spans="1:32" x14ac:dyDescent="0.35">
      <c r="A3" s="41" t="s">
        <v>343</v>
      </c>
    </row>
    <row r="4" spans="1:32" x14ac:dyDescent="0.35">
      <c r="A4" s="168" t="str">
        <f>HYPERLINK("#'TOC'!A1", "Back to TOC")</f>
        <v>Back to TOC</v>
      </c>
    </row>
    <row r="7" spans="1:32" ht="16" customHeight="1" x14ac:dyDescent="0.35">
      <c r="B7" s="334" t="s">
        <v>344</v>
      </c>
      <c r="C7" s="337" t="s">
        <v>749</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43"/>
    </row>
    <row r="8" spans="1:32" ht="32" customHeight="1" x14ac:dyDescent="0.35">
      <c r="B8" s="335"/>
      <c r="C8" s="338" t="s">
        <v>744</v>
      </c>
      <c r="D8" s="338"/>
      <c r="E8" s="338" t="s">
        <v>745</v>
      </c>
      <c r="F8" s="338"/>
      <c r="G8" s="338" t="s">
        <v>746</v>
      </c>
      <c r="H8" s="338"/>
      <c r="I8" s="338" t="s">
        <v>747</v>
      </c>
      <c r="J8" s="338"/>
      <c r="K8" s="338" t="s">
        <v>748</v>
      </c>
      <c r="L8" s="338"/>
      <c r="M8" s="365" t="s">
        <v>348</v>
      </c>
      <c r="N8" s="365"/>
      <c r="O8" s="365"/>
      <c r="P8" s="365"/>
      <c r="Q8" s="365"/>
      <c r="R8" s="365"/>
      <c r="S8" s="365"/>
      <c r="T8" s="365"/>
      <c r="U8" s="365"/>
      <c r="V8" s="365"/>
      <c r="W8" s="365" t="s">
        <v>351</v>
      </c>
      <c r="X8" s="365"/>
      <c r="Y8" s="365"/>
      <c r="Z8" s="365"/>
      <c r="AA8" s="365"/>
      <c r="AB8" s="365"/>
      <c r="AC8" s="365"/>
      <c r="AD8" s="365"/>
      <c r="AE8" s="365"/>
      <c r="AF8" s="366"/>
    </row>
    <row r="9" spans="1:32" ht="60" customHeight="1" x14ac:dyDescent="0.35">
      <c r="B9" s="335"/>
      <c r="C9" s="344"/>
      <c r="D9" s="344"/>
      <c r="E9" s="344"/>
      <c r="F9" s="344"/>
      <c r="G9" s="344"/>
      <c r="H9" s="344"/>
      <c r="I9" s="344"/>
      <c r="J9" s="344"/>
      <c r="K9" s="344"/>
      <c r="L9" s="344"/>
      <c r="M9" s="340" t="s">
        <v>744</v>
      </c>
      <c r="N9" s="340"/>
      <c r="O9" s="340" t="s">
        <v>745</v>
      </c>
      <c r="P9" s="340"/>
      <c r="Q9" s="340" t="s">
        <v>746</v>
      </c>
      <c r="R9" s="340"/>
      <c r="S9" s="340" t="s">
        <v>747</v>
      </c>
      <c r="T9" s="340"/>
      <c r="U9" s="340" t="s">
        <v>748</v>
      </c>
      <c r="V9" s="340"/>
      <c r="W9" s="340" t="s">
        <v>744</v>
      </c>
      <c r="X9" s="340"/>
      <c r="Y9" s="340" t="s">
        <v>745</v>
      </c>
      <c r="Z9" s="340"/>
      <c r="AA9" s="340" t="s">
        <v>746</v>
      </c>
      <c r="AB9" s="340"/>
      <c r="AC9" s="340" t="s">
        <v>747</v>
      </c>
      <c r="AD9" s="340"/>
      <c r="AE9" s="340" t="s">
        <v>748</v>
      </c>
      <c r="AF9" s="342"/>
    </row>
    <row r="10" spans="1:3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45" t="s">
        <v>346</v>
      </c>
    </row>
    <row r="11" spans="1:32" ht="13" customHeight="1" x14ac:dyDescent="0.35">
      <c r="A11" s="53"/>
      <c r="B11" s="185"/>
      <c r="C11" s="54" t="s">
        <v>2810</v>
      </c>
      <c r="D11" s="186" t="s">
        <v>2811</v>
      </c>
      <c r="E11" s="54" t="s">
        <v>2812</v>
      </c>
      <c r="F11" s="186" t="s">
        <v>2813</v>
      </c>
      <c r="G11" s="54" t="s">
        <v>2814</v>
      </c>
      <c r="H11" s="186" t="s">
        <v>2815</v>
      </c>
      <c r="I11" s="54" t="s">
        <v>2816</v>
      </c>
      <c r="J11" s="186" t="s">
        <v>2817</v>
      </c>
      <c r="K11" s="54" t="s">
        <v>2818</v>
      </c>
      <c r="L11" s="186" t="s">
        <v>2819</v>
      </c>
      <c r="M11" s="56" t="s">
        <v>2820</v>
      </c>
      <c r="N11" s="56" t="s">
        <v>2821</v>
      </c>
      <c r="O11" s="56" t="s">
        <v>2822</v>
      </c>
      <c r="P11" s="56" t="s">
        <v>2823</v>
      </c>
      <c r="Q11" s="56" t="s">
        <v>2824</v>
      </c>
      <c r="R11" s="56" t="s">
        <v>2825</v>
      </c>
      <c r="S11" s="56" t="s">
        <v>2826</v>
      </c>
      <c r="T11" s="56" t="s">
        <v>2827</v>
      </c>
      <c r="U11" s="56" t="s">
        <v>2828</v>
      </c>
      <c r="V11" s="56" t="s">
        <v>2829</v>
      </c>
      <c r="W11" s="56" t="s">
        <v>2830</v>
      </c>
      <c r="X11" s="56" t="s">
        <v>2831</v>
      </c>
      <c r="Y11" s="56" t="s">
        <v>2832</v>
      </c>
      <c r="Z11" s="56" t="s">
        <v>2833</v>
      </c>
      <c r="AA11" s="56" t="s">
        <v>2834</v>
      </c>
      <c r="AB11" s="56" t="s">
        <v>2835</v>
      </c>
      <c r="AC11" s="56" t="s">
        <v>2836</v>
      </c>
      <c r="AD11" s="56" t="s">
        <v>2837</v>
      </c>
      <c r="AE11" s="56" t="s">
        <v>2838</v>
      </c>
      <c r="AF11" s="2" t="s">
        <v>2839</v>
      </c>
    </row>
    <row r="12" spans="1:32" ht="13" customHeight="1" x14ac:dyDescent="0.35">
      <c r="A12" s="3" t="s">
        <v>352</v>
      </c>
      <c r="B12" s="171">
        <v>2</v>
      </c>
      <c r="C12" s="4">
        <v>68.228469600146397</v>
      </c>
      <c r="D12" s="177">
        <v>1.3646580338468399</v>
      </c>
      <c r="E12" s="4">
        <v>65.017206431325505</v>
      </c>
      <c r="F12" s="177">
        <v>1.43037235295845</v>
      </c>
      <c r="G12" s="4">
        <v>49.041552653066198</v>
      </c>
      <c r="H12" s="177">
        <v>1.63470005939705</v>
      </c>
      <c r="I12" s="4">
        <v>63.559201751061202</v>
      </c>
      <c r="J12" s="177">
        <v>1.59296606955904</v>
      </c>
      <c r="K12" s="4">
        <v>49.862093017005002</v>
      </c>
      <c r="L12" s="177">
        <v>1.56380147626238</v>
      </c>
      <c r="M12" s="6"/>
      <c r="N12" s="6"/>
      <c r="O12" s="6"/>
      <c r="P12" s="6"/>
      <c r="Q12" s="6"/>
      <c r="R12" s="6"/>
      <c r="S12" s="6"/>
      <c r="T12" s="6"/>
      <c r="U12" s="6"/>
      <c r="V12" s="6"/>
      <c r="W12" s="6"/>
      <c r="X12" s="6"/>
      <c r="Y12" s="6"/>
      <c r="Z12" s="6"/>
      <c r="AA12" s="6"/>
      <c r="AB12" s="6"/>
      <c r="AC12" s="6"/>
      <c r="AD12" s="6"/>
      <c r="AE12" s="6"/>
      <c r="AF12" s="8"/>
    </row>
    <row r="13" spans="1:32" ht="13" customHeight="1" x14ac:dyDescent="0.35">
      <c r="A13" s="3" t="s">
        <v>353</v>
      </c>
      <c r="B13" s="171">
        <v>2</v>
      </c>
      <c r="C13" s="4">
        <v>86.564063414080493</v>
      </c>
      <c r="D13" s="177">
        <v>1.12900451044351</v>
      </c>
      <c r="E13" s="4">
        <v>81.898142429063199</v>
      </c>
      <c r="F13" s="177">
        <v>1.4829579348183499</v>
      </c>
      <c r="G13" s="4">
        <v>52.795333738631101</v>
      </c>
      <c r="H13" s="177">
        <v>1.59663091899128</v>
      </c>
      <c r="I13" s="4">
        <v>43.438324776266697</v>
      </c>
      <c r="J13" s="177">
        <v>1.58265695752692</v>
      </c>
      <c r="K13" s="4">
        <v>32.070068824597001</v>
      </c>
      <c r="L13" s="177">
        <v>1.63117038410006</v>
      </c>
      <c r="M13" s="6"/>
      <c r="N13" s="6"/>
      <c r="O13" s="6"/>
      <c r="P13" s="6"/>
      <c r="Q13" s="6"/>
      <c r="R13" s="6"/>
      <c r="S13" s="6"/>
      <c r="T13" s="6"/>
      <c r="U13" s="6"/>
      <c r="V13" s="6"/>
      <c r="W13" s="6"/>
      <c r="X13" s="6"/>
      <c r="Y13" s="6"/>
      <c r="Z13" s="6"/>
      <c r="AA13" s="6"/>
      <c r="AB13" s="6"/>
      <c r="AC13" s="6"/>
      <c r="AD13" s="6"/>
      <c r="AE13" s="6"/>
      <c r="AF13" s="8"/>
    </row>
    <row r="14" spans="1:32" ht="13" customHeight="1" x14ac:dyDescent="0.35">
      <c r="A14" s="3" t="s">
        <v>354</v>
      </c>
      <c r="B14" s="171">
        <v>2</v>
      </c>
      <c r="C14" s="4">
        <v>79.396044059633894</v>
      </c>
      <c r="D14" s="177">
        <v>1.31752011101869</v>
      </c>
      <c r="E14" s="4">
        <v>60.023345414746501</v>
      </c>
      <c r="F14" s="177">
        <v>1.3571073875211399</v>
      </c>
      <c r="G14" s="4">
        <v>38.2743968696115</v>
      </c>
      <c r="H14" s="177">
        <v>1.33945616127247</v>
      </c>
      <c r="I14" s="4">
        <v>45.0034553419353</v>
      </c>
      <c r="J14" s="177">
        <v>1.41109857149635</v>
      </c>
      <c r="K14" s="4">
        <v>21.636165801018802</v>
      </c>
      <c r="L14" s="177">
        <v>1.1111375999258599</v>
      </c>
      <c r="M14" s="6"/>
      <c r="N14" s="6"/>
      <c r="O14" s="6"/>
      <c r="P14" s="6"/>
      <c r="Q14" s="6"/>
      <c r="R14" s="6"/>
      <c r="S14" s="6"/>
      <c r="T14" s="6"/>
      <c r="U14" s="6"/>
      <c r="V14" s="6"/>
      <c r="W14" s="6"/>
      <c r="X14" s="6"/>
      <c r="Y14" s="6"/>
      <c r="Z14" s="6"/>
      <c r="AA14" s="6"/>
      <c r="AB14" s="6"/>
      <c r="AC14" s="6"/>
      <c r="AD14" s="6"/>
      <c r="AE14" s="6"/>
      <c r="AF14" s="8"/>
    </row>
    <row r="15" spans="1:32" ht="13" customHeight="1" x14ac:dyDescent="0.35">
      <c r="A15" s="3" t="s">
        <v>355</v>
      </c>
      <c r="B15" s="171">
        <v>2</v>
      </c>
      <c r="C15" s="4">
        <v>50.307977884354997</v>
      </c>
      <c r="D15" s="177">
        <v>1.4754186225650201</v>
      </c>
      <c r="E15" s="4">
        <v>39.853503259344897</v>
      </c>
      <c r="F15" s="177">
        <v>1.5786355626147699</v>
      </c>
      <c r="G15" s="4">
        <v>46.905132117682001</v>
      </c>
      <c r="H15" s="177">
        <v>1.4986122967714599</v>
      </c>
      <c r="I15" s="4">
        <v>38.486160347407903</v>
      </c>
      <c r="J15" s="177">
        <v>1.5231814534917401</v>
      </c>
      <c r="K15" s="4">
        <v>38.811680799232903</v>
      </c>
      <c r="L15" s="177">
        <v>1.53467310405355</v>
      </c>
      <c r="M15" s="6"/>
      <c r="N15" s="6"/>
      <c r="O15" s="6"/>
      <c r="P15" s="6"/>
      <c r="Q15" s="6"/>
      <c r="R15" s="6"/>
      <c r="S15" s="6"/>
      <c r="T15" s="6"/>
      <c r="U15" s="6"/>
      <c r="V15" s="6"/>
      <c r="W15" s="6"/>
      <c r="X15" s="6"/>
      <c r="Y15" s="6"/>
      <c r="Z15" s="6"/>
      <c r="AA15" s="6"/>
      <c r="AB15" s="6"/>
      <c r="AC15" s="6"/>
      <c r="AD15" s="6"/>
      <c r="AE15" s="6"/>
      <c r="AF15" s="8"/>
    </row>
    <row r="16" spans="1:32" ht="13" customHeight="1" x14ac:dyDescent="0.35">
      <c r="A16" s="3" t="s">
        <v>356</v>
      </c>
      <c r="B16" s="171">
        <v>2</v>
      </c>
      <c r="C16" s="4">
        <v>71.0226429575266</v>
      </c>
      <c r="D16" s="177">
        <v>1.43115054574672</v>
      </c>
      <c r="E16" s="4">
        <v>52.537838731075901</v>
      </c>
      <c r="F16" s="177">
        <v>1.89281227140332</v>
      </c>
      <c r="G16" s="4">
        <v>45.565495116909297</v>
      </c>
      <c r="H16" s="177">
        <v>1.7702712690504501</v>
      </c>
      <c r="I16" s="4">
        <v>50.909336444285501</v>
      </c>
      <c r="J16" s="177">
        <v>1.6383601793968201</v>
      </c>
      <c r="K16" s="4">
        <v>47.3399809880096</v>
      </c>
      <c r="L16" s="177">
        <v>1.5690079192231301</v>
      </c>
      <c r="M16" s="6"/>
      <c r="N16" s="6"/>
      <c r="O16" s="6"/>
      <c r="P16" s="6"/>
      <c r="Q16" s="6"/>
      <c r="R16" s="6"/>
      <c r="S16" s="6"/>
      <c r="T16" s="6"/>
      <c r="U16" s="6"/>
      <c r="V16" s="6"/>
      <c r="W16" s="6"/>
      <c r="X16" s="6"/>
      <c r="Y16" s="6"/>
      <c r="Z16" s="6"/>
      <c r="AA16" s="6"/>
      <c r="AB16" s="6"/>
      <c r="AC16" s="6"/>
      <c r="AD16" s="6"/>
      <c r="AE16" s="6"/>
      <c r="AF16" s="8"/>
    </row>
    <row r="17" spans="1:32" ht="13" customHeight="1" x14ac:dyDescent="0.35">
      <c r="A17" s="3" t="s">
        <v>357</v>
      </c>
      <c r="B17" s="171">
        <v>2</v>
      </c>
      <c r="C17" s="4">
        <v>68.558753454128095</v>
      </c>
      <c r="D17" s="177">
        <v>1.28873002684661</v>
      </c>
      <c r="E17" s="4">
        <v>57.650072451373099</v>
      </c>
      <c r="F17" s="177">
        <v>1.38537480934254</v>
      </c>
      <c r="G17" s="4">
        <v>31.124478204176398</v>
      </c>
      <c r="H17" s="177">
        <v>1.2430964741860999</v>
      </c>
      <c r="I17" s="4">
        <v>27.7803175319677</v>
      </c>
      <c r="J17" s="177">
        <v>1.2831620425889201</v>
      </c>
      <c r="K17" s="4">
        <v>14.4293971844985</v>
      </c>
      <c r="L17" s="177">
        <v>1.0384171125360999</v>
      </c>
      <c r="M17" s="6"/>
      <c r="N17" s="6"/>
      <c r="O17" s="6"/>
      <c r="P17" s="6"/>
      <c r="Q17" s="6"/>
      <c r="R17" s="6"/>
      <c r="S17" s="6"/>
      <c r="T17" s="6"/>
      <c r="U17" s="6"/>
      <c r="V17" s="6"/>
      <c r="W17" s="6"/>
      <c r="X17" s="6"/>
      <c r="Y17" s="6"/>
      <c r="Z17" s="6"/>
      <c r="AA17" s="6"/>
      <c r="AB17" s="6"/>
      <c r="AC17" s="6"/>
      <c r="AD17" s="6"/>
      <c r="AE17" s="6"/>
      <c r="AF17" s="8"/>
    </row>
    <row r="18" spans="1:32" ht="13" customHeight="1" x14ac:dyDescent="0.35">
      <c r="A18" s="190" t="s">
        <v>358</v>
      </c>
      <c r="B18" s="171">
        <v>2</v>
      </c>
      <c r="C18" s="4">
        <v>69.399225686162097</v>
      </c>
      <c r="D18" s="177">
        <v>1.73607132413145</v>
      </c>
      <c r="E18" s="4">
        <v>57.194581051748202</v>
      </c>
      <c r="F18" s="177">
        <v>2.0128332276793501</v>
      </c>
      <c r="G18" s="4">
        <v>30.262587326534199</v>
      </c>
      <c r="H18" s="177">
        <v>1.6570101429281201</v>
      </c>
      <c r="I18" s="4">
        <v>25.8995551683754</v>
      </c>
      <c r="J18" s="177">
        <v>1.7164276732480399</v>
      </c>
      <c r="K18" s="4">
        <v>14.034080056822001</v>
      </c>
      <c r="L18" s="177">
        <v>1.3681372982347799</v>
      </c>
      <c r="M18" s="6"/>
      <c r="N18" s="6"/>
      <c r="O18" s="6"/>
      <c r="P18" s="6"/>
      <c r="Q18" s="6"/>
      <c r="R18" s="6"/>
      <c r="S18" s="6"/>
      <c r="T18" s="6"/>
      <c r="U18" s="6"/>
      <c r="V18" s="6"/>
      <c r="W18" s="6"/>
      <c r="X18" s="6"/>
      <c r="Y18" s="6"/>
      <c r="Z18" s="6"/>
      <c r="AA18" s="6"/>
      <c r="AB18" s="6"/>
      <c r="AC18" s="6"/>
      <c r="AD18" s="6"/>
      <c r="AE18" s="6"/>
      <c r="AF18" s="8"/>
    </row>
    <row r="19" spans="1:32" ht="13" customHeight="1" x14ac:dyDescent="0.35">
      <c r="A19" s="190" t="s">
        <v>359</v>
      </c>
      <c r="B19" s="171">
        <v>2</v>
      </c>
      <c r="C19" s="4">
        <v>67.199703786159802</v>
      </c>
      <c r="D19" s="177">
        <v>1.69792265397647</v>
      </c>
      <c r="E19" s="4">
        <v>58.388519026031403</v>
      </c>
      <c r="F19" s="177">
        <v>1.54313880069908</v>
      </c>
      <c r="G19" s="4">
        <v>32.520103831633399</v>
      </c>
      <c r="H19" s="177">
        <v>1.7672238223146</v>
      </c>
      <c r="I19" s="4">
        <v>30.829896322209802</v>
      </c>
      <c r="J19" s="177">
        <v>1.6495366758534</v>
      </c>
      <c r="K19" s="4">
        <v>15.071988342372601</v>
      </c>
      <c r="L19" s="177">
        <v>1.43322947079779</v>
      </c>
      <c r="M19" s="6"/>
      <c r="N19" s="6"/>
      <c r="O19" s="6"/>
      <c r="P19" s="6"/>
      <c r="Q19" s="6"/>
      <c r="R19" s="6"/>
      <c r="S19" s="6"/>
      <c r="T19" s="6"/>
      <c r="U19" s="6"/>
      <c r="V19" s="6"/>
      <c r="W19" s="6"/>
      <c r="X19" s="6"/>
      <c r="Y19" s="6"/>
      <c r="Z19" s="6"/>
      <c r="AA19" s="6"/>
      <c r="AB19" s="6"/>
      <c r="AC19" s="6"/>
      <c r="AD19" s="6"/>
      <c r="AE19" s="6"/>
      <c r="AF19" s="8"/>
    </row>
    <row r="20" spans="1:32" ht="13" customHeight="1" x14ac:dyDescent="0.35">
      <c r="A20" s="3" t="s">
        <v>360</v>
      </c>
      <c r="B20" s="171">
        <v>2</v>
      </c>
      <c r="C20" s="4">
        <v>67.974332542197303</v>
      </c>
      <c r="D20" s="177">
        <v>1.71411538278777</v>
      </c>
      <c r="E20" s="4">
        <v>67.864522951973996</v>
      </c>
      <c r="F20" s="177">
        <v>1.6165910384317901</v>
      </c>
      <c r="G20" s="4">
        <v>43.1524011549702</v>
      </c>
      <c r="H20" s="177">
        <v>2.0131857915420501</v>
      </c>
      <c r="I20" s="4">
        <v>46.303198420507897</v>
      </c>
      <c r="J20" s="177">
        <v>2.19453661401249</v>
      </c>
      <c r="K20" s="4">
        <v>31.596725169956301</v>
      </c>
      <c r="L20" s="177">
        <v>1.8256097317964599</v>
      </c>
      <c r="M20" s="6"/>
      <c r="N20" s="6"/>
      <c r="O20" s="6"/>
      <c r="P20" s="6"/>
      <c r="Q20" s="6"/>
      <c r="R20" s="6"/>
      <c r="S20" s="6"/>
      <c r="T20" s="6"/>
      <c r="U20" s="6"/>
      <c r="V20" s="6"/>
      <c r="W20" s="6"/>
      <c r="X20" s="6"/>
      <c r="Y20" s="6"/>
      <c r="Z20" s="6"/>
      <c r="AA20" s="6"/>
      <c r="AB20" s="6"/>
      <c r="AC20" s="6"/>
      <c r="AD20" s="6"/>
      <c r="AE20" s="6"/>
      <c r="AF20" s="8"/>
    </row>
    <row r="21" spans="1:32" ht="13" customHeight="1" x14ac:dyDescent="0.35">
      <c r="A21" s="3" t="s">
        <v>361</v>
      </c>
      <c r="B21" s="171">
        <v>2</v>
      </c>
      <c r="C21" s="4">
        <v>70.138688215917398</v>
      </c>
      <c r="D21" s="177">
        <v>1.5854412724240601</v>
      </c>
      <c r="E21" s="4">
        <v>67.442260677281695</v>
      </c>
      <c r="F21" s="177">
        <v>1.75373781236754</v>
      </c>
      <c r="G21" s="4">
        <v>48.836579153183003</v>
      </c>
      <c r="H21" s="177">
        <v>1.7376852800926901</v>
      </c>
      <c r="I21" s="4">
        <v>46.113793711731901</v>
      </c>
      <c r="J21" s="177">
        <v>1.79518502127</v>
      </c>
      <c r="K21" s="4">
        <v>33.165631948961398</v>
      </c>
      <c r="L21" s="177">
        <v>1.85549196291056</v>
      </c>
      <c r="M21" s="6"/>
      <c r="N21" s="6"/>
      <c r="O21" s="6"/>
      <c r="P21" s="6"/>
      <c r="Q21" s="6"/>
      <c r="R21" s="6"/>
      <c r="S21" s="6"/>
      <c r="T21" s="6"/>
      <c r="U21" s="6"/>
      <c r="V21" s="6"/>
      <c r="W21" s="6"/>
      <c r="X21" s="6"/>
      <c r="Y21" s="6"/>
      <c r="Z21" s="6"/>
      <c r="AA21" s="6"/>
      <c r="AB21" s="6"/>
      <c r="AC21" s="6"/>
      <c r="AD21" s="6"/>
      <c r="AE21" s="6"/>
      <c r="AF21" s="8"/>
    </row>
    <row r="22" spans="1:32" ht="13" customHeight="1" x14ac:dyDescent="0.35">
      <c r="A22" s="3" t="s">
        <v>362</v>
      </c>
      <c r="B22" s="171">
        <v>2</v>
      </c>
      <c r="C22" s="4">
        <v>70.171863934468902</v>
      </c>
      <c r="D22" s="177">
        <v>2.8115761173657399</v>
      </c>
      <c r="E22" s="4">
        <v>66.747024586948996</v>
      </c>
      <c r="F22" s="177">
        <v>2.1591213901053501</v>
      </c>
      <c r="G22" s="4">
        <v>43.593011562755699</v>
      </c>
      <c r="H22" s="177">
        <v>2.3928755785138298</v>
      </c>
      <c r="I22" s="4">
        <v>45.888654410382699</v>
      </c>
      <c r="J22" s="177">
        <v>1.96071159331428</v>
      </c>
      <c r="K22" s="4">
        <v>28.308003797617801</v>
      </c>
      <c r="L22" s="177">
        <v>2.6366994935171002</v>
      </c>
      <c r="M22" s="6"/>
      <c r="N22" s="6"/>
      <c r="O22" s="6"/>
      <c r="P22" s="6"/>
      <c r="Q22" s="6"/>
      <c r="R22" s="6"/>
      <c r="S22" s="6"/>
      <c r="T22" s="6"/>
      <c r="U22" s="6"/>
      <c r="V22" s="6"/>
      <c r="W22" s="6"/>
      <c r="X22" s="6"/>
      <c r="Y22" s="6"/>
      <c r="Z22" s="6"/>
      <c r="AA22" s="6"/>
      <c r="AB22" s="6"/>
      <c r="AC22" s="6"/>
      <c r="AD22" s="6"/>
      <c r="AE22" s="6"/>
      <c r="AF22" s="8"/>
    </row>
    <row r="23" spans="1:32" ht="13" customHeight="1" x14ac:dyDescent="0.35">
      <c r="A23" s="3" t="s">
        <v>363</v>
      </c>
      <c r="B23" s="171">
        <v>2</v>
      </c>
      <c r="C23" s="4">
        <v>69.322210575427107</v>
      </c>
      <c r="D23" s="177">
        <v>1.9750145945334301</v>
      </c>
      <c r="E23" s="4">
        <v>66.161982223012004</v>
      </c>
      <c r="F23" s="177">
        <v>2.5262098703374098</v>
      </c>
      <c r="G23" s="4">
        <v>50.388182677849997</v>
      </c>
      <c r="H23" s="177">
        <v>2.2204566604865299</v>
      </c>
      <c r="I23" s="4">
        <v>50.715419217400601</v>
      </c>
      <c r="J23" s="177">
        <v>2.1516857811565</v>
      </c>
      <c r="K23" s="4">
        <v>31.314344996319701</v>
      </c>
      <c r="L23" s="177">
        <v>2.4273959283851401</v>
      </c>
      <c r="M23" s="6"/>
      <c r="N23" s="6"/>
      <c r="O23" s="6"/>
      <c r="P23" s="6"/>
      <c r="Q23" s="6"/>
      <c r="R23" s="6"/>
      <c r="S23" s="6"/>
      <c r="T23" s="6"/>
      <c r="U23" s="6"/>
      <c r="V23" s="6"/>
      <c r="W23" s="6"/>
      <c r="X23" s="6"/>
      <c r="Y23" s="6"/>
      <c r="Z23" s="6"/>
      <c r="AA23" s="6"/>
      <c r="AB23" s="6"/>
      <c r="AC23" s="6"/>
      <c r="AD23" s="6"/>
      <c r="AE23" s="6"/>
      <c r="AF23" s="8"/>
    </row>
    <row r="24" spans="1:32" ht="13" customHeight="1" x14ac:dyDescent="0.35">
      <c r="A24" s="3" t="s">
        <v>364</v>
      </c>
      <c r="B24" s="171">
        <v>2</v>
      </c>
      <c r="C24" s="4">
        <v>71.228511228918705</v>
      </c>
      <c r="D24" s="177">
        <v>1.70232110314618</v>
      </c>
      <c r="E24" s="4">
        <v>66.0191320738776</v>
      </c>
      <c r="F24" s="177">
        <v>1.8583118300636601</v>
      </c>
      <c r="G24" s="4">
        <v>53.931146301376302</v>
      </c>
      <c r="H24" s="177">
        <v>1.87965632939766</v>
      </c>
      <c r="I24" s="4">
        <v>52.097196352324502</v>
      </c>
      <c r="J24" s="177">
        <v>2.1179067553848601</v>
      </c>
      <c r="K24" s="4">
        <v>33.369547010323103</v>
      </c>
      <c r="L24" s="177">
        <v>2.1368913655848698</v>
      </c>
      <c r="M24" s="6"/>
      <c r="N24" s="6"/>
      <c r="O24" s="6"/>
      <c r="P24" s="6"/>
      <c r="Q24" s="6"/>
      <c r="R24" s="6"/>
      <c r="S24" s="6"/>
      <c r="T24" s="6"/>
      <c r="U24" s="6"/>
      <c r="V24" s="6"/>
      <c r="W24" s="6"/>
      <c r="X24" s="6"/>
      <c r="Y24" s="6"/>
      <c r="Z24" s="6"/>
      <c r="AA24" s="6"/>
      <c r="AB24" s="6"/>
      <c r="AC24" s="6"/>
      <c r="AD24" s="6"/>
      <c r="AE24" s="6"/>
      <c r="AF24" s="8"/>
    </row>
    <row r="25" spans="1:32" ht="13" customHeight="1" x14ac:dyDescent="0.35">
      <c r="A25" s="3" t="s">
        <v>365</v>
      </c>
      <c r="B25" s="171">
        <v>2</v>
      </c>
      <c r="C25" s="4">
        <v>75.138270613229594</v>
      </c>
      <c r="D25" s="177">
        <v>1.6606011315743501</v>
      </c>
      <c r="E25" s="4">
        <v>65.872051693695695</v>
      </c>
      <c r="F25" s="177">
        <v>1.7300709333638</v>
      </c>
      <c r="G25" s="4">
        <v>39.781655737308597</v>
      </c>
      <c r="H25" s="177">
        <v>1.7687816284503199</v>
      </c>
      <c r="I25" s="4">
        <v>45.074648573278999</v>
      </c>
      <c r="J25" s="177">
        <v>1.77324149355032</v>
      </c>
      <c r="K25" s="4">
        <v>23.5541375782331</v>
      </c>
      <c r="L25" s="177">
        <v>1.56512916950002</v>
      </c>
      <c r="M25" s="6"/>
      <c r="N25" s="6"/>
      <c r="O25" s="6"/>
      <c r="P25" s="6"/>
      <c r="Q25" s="6"/>
      <c r="R25" s="6"/>
      <c r="S25" s="6"/>
      <c r="T25" s="6"/>
      <c r="U25" s="6"/>
      <c r="V25" s="6"/>
      <c r="W25" s="6"/>
      <c r="X25" s="6"/>
      <c r="Y25" s="6"/>
      <c r="Z25" s="6"/>
      <c r="AA25" s="6"/>
      <c r="AB25" s="6"/>
      <c r="AC25" s="6"/>
      <c r="AD25" s="6"/>
      <c r="AE25" s="6"/>
      <c r="AF25" s="8"/>
    </row>
    <row r="26" spans="1:32" ht="13" customHeight="1" x14ac:dyDescent="0.35">
      <c r="A26" s="3" t="s">
        <v>366</v>
      </c>
      <c r="B26" s="171">
        <v>2</v>
      </c>
      <c r="C26" s="4">
        <v>72.145181489448902</v>
      </c>
      <c r="D26" s="177">
        <v>1.9953492322011199</v>
      </c>
      <c r="E26" s="4">
        <v>50.833982813911199</v>
      </c>
      <c r="F26" s="177">
        <v>2.3221071128308601</v>
      </c>
      <c r="G26" s="4">
        <v>37.715794201792299</v>
      </c>
      <c r="H26" s="177">
        <v>1.7673616691677101</v>
      </c>
      <c r="I26" s="4">
        <v>45.3633440533673</v>
      </c>
      <c r="J26" s="177">
        <v>2.0302410273695899</v>
      </c>
      <c r="K26" s="4">
        <v>23.735967445535302</v>
      </c>
      <c r="L26" s="177">
        <v>1.5757543992091501</v>
      </c>
      <c r="M26" s="6"/>
      <c r="N26" s="6"/>
      <c r="O26" s="6"/>
      <c r="P26" s="6"/>
      <c r="Q26" s="6"/>
      <c r="R26" s="6"/>
      <c r="S26" s="6"/>
      <c r="T26" s="6"/>
      <c r="U26" s="6"/>
      <c r="V26" s="6"/>
      <c r="W26" s="6"/>
      <c r="X26" s="6"/>
      <c r="Y26" s="6"/>
      <c r="Z26" s="6"/>
      <c r="AA26" s="6"/>
      <c r="AB26" s="6"/>
      <c r="AC26" s="6"/>
      <c r="AD26" s="6"/>
      <c r="AE26" s="6"/>
      <c r="AF26" s="8"/>
    </row>
    <row r="27" spans="1:32" ht="13" customHeight="1" x14ac:dyDescent="0.35">
      <c r="A27" s="3" t="s">
        <v>367</v>
      </c>
      <c r="B27" s="171">
        <v>2</v>
      </c>
      <c r="C27" s="4">
        <v>78.583821692874196</v>
      </c>
      <c r="D27" s="177">
        <v>1.03720641253331</v>
      </c>
      <c r="E27" s="4">
        <v>76.100319294676495</v>
      </c>
      <c r="F27" s="177">
        <v>0.96703414821590306</v>
      </c>
      <c r="G27" s="4">
        <v>31.2652426993014</v>
      </c>
      <c r="H27" s="177">
        <v>1.1143630134728799</v>
      </c>
      <c r="I27" s="4">
        <v>37.201085690225099</v>
      </c>
      <c r="J27" s="177">
        <v>1.2259652573267901</v>
      </c>
      <c r="K27" s="4">
        <v>13.8453720011402</v>
      </c>
      <c r="L27" s="177">
        <v>0.91591812389149796</v>
      </c>
      <c r="M27" s="6"/>
      <c r="N27" s="6"/>
      <c r="O27" s="6"/>
      <c r="P27" s="6"/>
      <c r="Q27" s="6"/>
      <c r="R27" s="6"/>
      <c r="S27" s="6"/>
      <c r="T27" s="6"/>
      <c r="U27" s="6"/>
      <c r="V27" s="6"/>
      <c r="W27" s="6"/>
      <c r="X27" s="6"/>
      <c r="Y27" s="6"/>
      <c r="Z27" s="6"/>
      <c r="AA27" s="6"/>
      <c r="AB27" s="6"/>
      <c r="AC27" s="6"/>
      <c r="AD27" s="6"/>
      <c r="AE27" s="6"/>
      <c r="AF27" s="8"/>
    </row>
    <row r="28" spans="1:32" ht="13" customHeight="1" x14ac:dyDescent="0.35">
      <c r="A28" s="3" t="s">
        <v>368</v>
      </c>
      <c r="B28" s="171">
        <v>2</v>
      </c>
      <c r="C28" s="4">
        <v>65.240059464571601</v>
      </c>
      <c r="D28" s="177">
        <v>1.5547199623557699</v>
      </c>
      <c r="E28" s="4">
        <v>64.214901052467098</v>
      </c>
      <c r="F28" s="177">
        <v>1.9961479534038</v>
      </c>
      <c r="G28" s="4">
        <v>34.560975127565698</v>
      </c>
      <c r="H28" s="177">
        <v>1.9713409491148799</v>
      </c>
      <c r="I28" s="4">
        <v>29.203171946944401</v>
      </c>
      <c r="J28" s="177">
        <v>1.6937417095123399</v>
      </c>
      <c r="K28" s="4">
        <v>14.6137493670578</v>
      </c>
      <c r="L28" s="177">
        <v>1.4209491723918399</v>
      </c>
      <c r="M28" s="6"/>
      <c r="N28" s="6"/>
      <c r="O28" s="6"/>
      <c r="P28" s="6"/>
      <c r="Q28" s="6"/>
      <c r="R28" s="6"/>
      <c r="S28" s="6"/>
      <c r="T28" s="6"/>
      <c r="U28" s="6"/>
      <c r="V28" s="6"/>
      <c r="W28" s="6"/>
      <c r="X28" s="6"/>
      <c r="Y28" s="6"/>
      <c r="Z28" s="6"/>
      <c r="AA28" s="6"/>
      <c r="AB28" s="6"/>
      <c r="AC28" s="6"/>
      <c r="AD28" s="6"/>
      <c r="AE28" s="6"/>
      <c r="AF28" s="8"/>
    </row>
    <row r="29" spans="1:32" ht="13" customHeight="1" x14ac:dyDescent="0.35">
      <c r="A29" s="3" t="s">
        <v>369</v>
      </c>
      <c r="B29" s="171">
        <v>2</v>
      </c>
      <c r="C29" s="4">
        <v>78.552688508568707</v>
      </c>
      <c r="D29" s="177">
        <v>1.7326718962804499</v>
      </c>
      <c r="E29" s="4">
        <v>79.125526196886995</v>
      </c>
      <c r="F29" s="177">
        <v>1.5037109700634199</v>
      </c>
      <c r="G29" s="4">
        <v>56.774432280307302</v>
      </c>
      <c r="H29" s="177">
        <v>1.66865764628701</v>
      </c>
      <c r="I29" s="4">
        <v>43.374926668634998</v>
      </c>
      <c r="J29" s="177">
        <v>1.6483235544722701</v>
      </c>
      <c r="K29" s="4">
        <v>22.4903943547152</v>
      </c>
      <c r="L29" s="177">
        <v>1.4457126332024</v>
      </c>
      <c r="M29" s="6"/>
      <c r="N29" s="6"/>
      <c r="O29" s="6"/>
      <c r="P29" s="6"/>
      <c r="Q29" s="6"/>
      <c r="R29" s="6"/>
      <c r="S29" s="6"/>
      <c r="T29" s="6"/>
      <c r="U29" s="6"/>
      <c r="V29" s="6"/>
      <c r="W29" s="6"/>
      <c r="X29" s="6"/>
      <c r="Y29" s="6"/>
      <c r="Z29" s="6"/>
      <c r="AA29" s="6"/>
      <c r="AB29" s="6"/>
      <c r="AC29" s="6"/>
      <c r="AD29" s="6"/>
      <c r="AE29" s="6"/>
      <c r="AF29" s="8"/>
    </row>
    <row r="30" spans="1:32" ht="13" customHeight="1" x14ac:dyDescent="0.35">
      <c r="A30" s="3" t="s">
        <v>370</v>
      </c>
      <c r="B30" s="171">
        <v>2</v>
      </c>
      <c r="C30" s="4">
        <v>71.324244563715297</v>
      </c>
      <c r="D30" s="177">
        <v>1.2765176127336</v>
      </c>
      <c r="E30" s="4">
        <v>70.946242053706996</v>
      </c>
      <c r="F30" s="177">
        <v>1.35097167071211</v>
      </c>
      <c r="G30" s="4">
        <v>32.095155284415704</v>
      </c>
      <c r="H30" s="177">
        <v>1.2302931062289699</v>
      </c>
      <c r="I30" s="4">
        <v>27.426926586476402</v>
      </c>
      <c r="J30" s="177">
        <v>1.25709098342992</v>
      </c>
      <c r="K30" s="4">
        <v>14.4077055701046</v>
      </c>
      <c r="L30" s="177">
        <v>1.0536239702393699</v>
      </c>
      <c r="M30" s="6"/>
      <c r="N30" s="6"/>
      <c r="O30" s="6"/>
      <c r="P30" s="6"/>
      <c r="Q30" s="6"/>
      <c r="R30" s="6"/>
      <c r="S30" s="6"/>
      <c r="T30" s="6"/>
      <c r="U30" s="6"/>
      <c r="V30" s="6"/>
      <c r="W30" s="6"/>
      <c r="X30" s="6"/>
      <c r="Y30" s="6"/>
      <c r="Z30" s="6"/>
      <c r="AA30" s="6"/>
      <c r="AB30" s="6"/>
      <c r="AC30" s="6"/>
      <c r="AD30" s="6"/>
      <c r="AE30" s="6"/>
      <c r="AF30" s="8"/>
    </row>
    <row r="31" spans="1:32" ht="13" customHeight="1" x14ac:dyDescent="0.35">
      <c r="A31" s="3" t="s">
        <v>371</v>
      </c>
      <c r="B31" s="171">
        <v>2</v>
      </c>
      <c r="C31" s="4">
        <v>66.743909125118805</v>
      </c>
      <c r="D31" s="177">
        <v>1.79562886605186</v>
      </c>
      <c r="E31" s="4">
        <v>61.591179142088599</v>
      </c>
      <c r="F31" s="177">
        <v>1.7445634909038299</v>
      </c>
      <c r="G31" s="4">
        <v>39.499133044892602</v>
      </c>
      <c r="H31" s="177">
        <v>1.8955371813774</v>
      </c>
      <c r="I31" s="4">
        <v>41.424500741420502</v>
      </c>
      <c r="J31" s="177">
        <v>1.8465430477909801</v>
      </c>
      <c r="K31" s="4">
        <v>26.4401905405423</v>
      </c>
      <c r="L31" s="177">
        <v>1.83400612758936</v>
      </c>
      <c r="M31" s="6"/>
      <c r="N31" s="6"/>
      <c r="O31" s="6"/>
      <c r="P31" s="6"/>
      <c r="Q31" s="6"/>
      <c r="R31" s="6"/>
      <c r="S31" s="6"/>
      <c r="T31" s="6"/>
      <c r="U31" s="6"/>
      <c r="V31" s="6"/>
      <c r="W31" s="6"/>
      <c r="X31" s="6"/>
      <c r="Y31" s="6"/>
      <c r="Z31" s="6"/>
      <c r="AA31" s="6"/>
      <c r="AB31" s="6"/>
      <c r="AC31" s="6"/>
      <c r="AD31" s="6"/>
      <c r="AE31" s="6"/>
      <c r="AF31" s="8"/>
    </row>
    <row r="32" spans="1:32" ht="13" customHeight="1" x14ac:dyDescent="0.35">
      <c r="A32" s="3" t="s">
        <v>372</v>
      </c>
      <c r="B32" s="171">
        <v>2</v>
      </c>
      <c r="C32" s="4">
        <v>61.6731402736756</v>
      </c>
      <c r="D32" s="177">
        <v>1.52162218060844</v>
      </c>
      <c r="E32" s="4">
        <v>55.505321223379802</v>
      </c>
      <c r="F32" s="177">
        <v>1.4523220869409801</v>
      </c>
      <c r="G32" s="4">
        <v>30.5896559999495</v>
      </c>
      <c r="H32" s="177">
        <v>1.5532640576010399</v>
      </c>
      <c r="I32" s="4">
        <v>35.215547111204899</v>
      </c>
      <c r="J32" s="177">
        <v>1.39386526175115</v>
      </c>
      <c r="K32" s="4">
        <v>21.326066945240701</v>
      </c>
      <c r="L32" s="177">
        <v>1.55087658536939</v>
      </c>
      <c r="M32" s="6"/>
      <c r="N32" s="6"/>
      <c r="O32" s="6"/>
      <c r="P32" s="6"/>
      <c r="Q32" s="6"/>
      <c r="R32" s="6"/>
      <c r="S32" s="6"/>
      <c r="T32" s="6"/>
      <c r="U32" s="6"/>
      <c r="V32" s="6"/>
      <c r="W32" s="6"/>
      <c r="X32" s="6"/>
      <c r="Y32" s="6"/>
      <c r="Z32" s="6"/>
      <c r="AA32" s="6"/>
      <c r="AB32" s="6"/>
      <c r="AC32" s="6"/>
      <c r="AD32" s="6"/>
      <c r="AE32" s="6"/>
      <c r="AF32" s="8"/>
    </row>
    <row r="33" spans="1:32" ht="13" customHeight="1" x14ac:dyDescent="0.35">
      <c r="A33" s="3" t="s">
        <v>373</v>
      </c>
      <c r="B33" s="171">
        <v>2</v>
      </c>
      <c r="C33" s="4">
        <v>61.203143036720398</v>
      </c>
      <c r="D33" s="177">
        <v>2.6182458858431699</v>
      </c>
      <c r="E33" s="4">
        <v>56.8300615631494</v>
      </c>
      <c r="F33" s="177">
        <v>2.6419982696834001</v>
      </c>
      <c r="G33" s="4">
        <v>29.244444872961001</v>
      </c>
      <c r="H33" s="177">
        <v>2.3055767187545602</v>
      </c>
      <c r="I33" s="4">
        <v>21.197054760721802</v>
      </c>
      <c r="J33" s="177">
        <v>1.86864347194759</v>
      </c>
      <c r="K33" s="4">
        <v>17.643242160054399</v>
      </c>
      <c r="L33" s="177">
        <v>2.06642126226058</v>
      </c>
      <c r="M33" s="6"/>
      <c r="N33" s="6"/>
      <c r="O33" s="6"/>
      <c r="P33" s="6"/>
      <c r="Q33" s="6"/>
      <c r="R33" s="6"/>
      <c r="S33" s="6"/>
      <c r="T33" s="6"/>
      <c r="U33" s="6"/>
      <c r="V33" s="6"/>
      <c r="W33" s="6"/>
      <c r="X33" s="6"/>
      <c r="Y33" s="6"/>
      <c r="Z33" s="6"/>
      <c r="AA33" s="6"/>
      <c r="AB33" s="6"/>
      <c r="AC33" s="6"/>
      <c r="AD33" s="6"/>
      <c r="AE33" s="6"/>
      <c r="AF33" s="8"/>
    </row>
    <row r="34" spans="1:32" ht="13" customHeight="1" x14ac:dyDescent="0.35">
      <c r="A34" s="3" t="s">
        <v>374</v>
      </c>
      <c r="B34" s="171">
        <v>2</v>
      </c>
      <c r="C34" s="4">
        <v>71.991469364746905</v>
      </c>
      <c r="D34" s="177">
        <v>1.9398767614085499</v>
      </c>
      <c r="E34" s="4">
        <v>66.810265714707498</v>
      </c>
      <c r="F34" s="177">
        <v>2.2779859470691499</v>
      </c>
      <c r="G34" s="4">
        <v>36.994351257844897</v>
      </c>
      <c r="H34" s="177">
        <v>2.04212397361789</v>
      </c>
      <c r="I34" s="4">
        <v>46.566077459616999</v>
      </c>
      <c r="J34" s="177">
        <v>2.0890324112613898</v>
      </c>
      <c r="K34" s="4">
        <v>33.518372303983597</v>
      </c>
      <c r="L34" s="177">
        <v>1.9480676783023301</v>
      </c>
      <c r="M34" s="6"/>
      <c r="N34" s="6"/>
      <c r="O34" s="6"/>
      <c r="P34" s="6"/>
      <c r="Q34" s="6"/>
      <c r="R34" s="6"/>
      <c r="S34" s="6"/>
      <c r="T34" s="6"/>
      <c r="U34" s="6"/>
      <c r="V34" s="6"/>
      <c r="W34" s="6"/>
      <c r="X34" s="6"/>
      <c r="Y34" s="6"/>
      <c r="Z34" s="6"/>
      <c r="AA34" s="6"/>
      <c r="AB34" s="6"/>
      <c r="AC34" s="6"/>
      <c r="AD34" s="6"/>
      <c r="AE34" s="6"/>
      <c r="AF34" s="8"/>
    </row>
    <row r="35" spans="1:32" ht="13" customHeight="1" x14ac:dyDescent="0.35">
      <c r="A35" s="3" t="s">
        <v>375</v>
      </c>
      <c r="B35" s="171">
        <v>2</v>
      </c>
      <c r="C35" s="4">
        <v>67.166816561104497</v>
      </c>
      <c r="D35" s="177">
        <v>1.44626472722032</v>
      </c>
      <c r="E35" s="4">
        <v>60.629708972653297</v>
      </c>
      <c r="F35" s="177">
        <v>1.3953864657944399</v>
      </c>
      <c r="G35" s="4">
        <v>32.007830108574701</v>
      </c>
      <c r="H35" s="177">
        <v>1.4510189150799599</v>
      </c>
      <c r="I35" s="4">
        <v>41.713970705225996</v>
      </c>
      <c r="J35" s="177">
        <v>1.5322651702038601</v>
      </c>
      <c r="K35" s="4">
        <v>16.2068402100426</v>
      </c>
      <c r="L35" s="177">
        <v>1.13286516163921</v>
      </c>
      <c r="M35" s="6"/>
      <c r="N35" s="6"/>
      <c r="O35" s="6"/>
      <c r="P35" s="6"/>
      <c r="Q35" s="6"/>
      <c r="R35" s="6"/>
      <c r="S35" s="6"/>
      <c r="T35" s="6"/>
      <c r="U35" s="6"/>
      <c r="V35" s="6"/>
      <c r="W35" s="6"/>
      <c r="X35" s="6"/>
      <c r="Y35" s="6"/>
      <c r="Z35" s="6"/>
      <c r="AA35" s="6"/>
      <c r="AB35" s="6"/>
      <c r="AC35" s="6"/>
      <c r="AD35" s="6"/>
      <c r="AE35" s="6"/>
      <c r="AF35" s="8"/>
    </row>
    <row r="36" spans="1:32" ht="13" customHeight="1" x14ac:dyDescent="0.35">
      <c r="A36" s="3" t="s">
        <v>376</v>
      </c>
      <c r="B36" s="171">
        <v>2</v>
      </c>
      <c r="C36" s="4">
        <v>72.127385356787102</v>
      </c>
      <c r="D36" s="177">
        <v>1.53523054283238</v>
      </c>
      <c r="E36" s="4">
        <v>66.549981837277997</v>
      </c>
      <c r="F36" s="177">
        <v>1.5429139766656701</v>
      </c>
      <c r="G36" s="4">
        <v>51.033384252653903</v>
      </c>
      <c r="H36" s="177">
        <v>1.7053533739312401</v>
      </c>
      <c r="I36" s="4">
        <v>54.475336972279301</v>
      </c>
      <c r="J36" s="177">
        <v>1.75884458452454</v>
      </c>
      <c r="K36" s="4">
        <v>41.616358327603002</v>
      </c>
      <c r="L36" s="177">
        <v>1.727978349067</v>
      </c>
      <c r="M36" s="6"/>
      <c r="N36" s="6"/>
      <c r="O36" s="6"/>
      <c r="P36" s="6"/>
      <c r="Q36" s="6"/>
      <c r="R36" s="6"/>
      <c r="S36" s="6"/>
      <c r="T36" s="6"/>
      <c r="U36" s="6"/>
      <c r="V36" s="6"/>
      <c r="W36" s="6"/>
      <c r="X36" s="6"/>
      <c r="Y36" s="6"/>
      <c r="Z36" s="6"/>
      <c r="AA36" s="6"/>
      <c r="AB36" s="6"/>
      <c r="AC36" s="6"/>
      <c r="AD36" s="6"/>
      <c r="AE36" s="6"/>
      <c r="AF36" s="8"/>
    </row>
    <row r="37" spans="1:32" ht="13" customHeight="1" x14ac:dyDescent="0.35">
      <c r="A37" s="3" t="s">
        <v>377</v>
      </c>
      <c r="B37" s="171">
        <v>2</v>
      </c>
      <c r="C37" s="4">
        <v>56.183867536201198</v>
      </c>
      <c r="D37" s="177">
        <v>1.33624164457622</v>
      </c>
      <c r="E37" s="4">
        <v>47.474053154213401</v>
      </c>
      <c r="F37" s="177">
        <v>1.4457274296279601</v>
      </c>
      <c r="G37" s="4">
        <v>38.838644781173599</v>
      </c>
      <c r="H37" s="177">
        <v>1.3571392821425901</v>
      </c>
      <c r="I37" s="4">
        <v>38.003441885450002</v>
      </c>
      <c r="J37" s="177">
        <v>1.5210241910714899</v>
      </c>
      <c r="K37" s="4">
        <v>27.753903225546299</v>
      </c>
      <c r="L37" s="177">
        <v>1.29552910516889</v>
      </c>
      <c r="M37" s="6"/>
      <c r="N37" s="6"/>
      <c r="O37" s="6"/>
      <c r="P37" s="6"/>
      <c r="Q37" s="6"/>
      <c r="R37" s="6"/>
      <c r="S37" s="6"/>
      <c r="T37" s="6"/>
      <c r="U37" s="6"/>
      <c r="V37" s="6"/>
      <c r="W37" s="6"/>
      <c r="X37" s="6"/>
      <c r="Y37" s="6"/>
      <c r="Z37" s="6"/>
      <c r="AA37" s="6"/>
      <c r="AB37" s="6"/>
      <c r="AC37" s="6"/>
      <c r="AD37" s="6"/>
      <c r="AE37" s="6"/>
      <c r="AF37" s="8"/>
    </row>
    <row r="38" spans="1:32" ht="13" customHeight="1" x14ac:dyDescent="0.35">
      <c r="A38" s="3" t="s">
        <v>378</v>
      </c>
      <c r="B38" s="171">
        <v>2</v>
      </c>
      <c r="C38" s="4">
        <v>83.400488674624796</v>
      </c>
      <c r="D38" s="177">
        <v>1.29129894264175</v>
      </c>
      <c r="E38" s="4">
        <v>71.622748749267402</v>
      </c>
      <c r="F38" s="177">
        <v>1.556475877437</v>
      </c>
      <c r="G38" s="4">
        <v>59.975693643569102</v>
      </c>
      <c r="H38" s="177">
        <v>1.81172117479963</v>
      </c>
      <c r="I38" s="4">
        <v>74.692588492428897</v>
      </c>
      <c r="J38" s="177">
        <v>1.3779848040059699</v>
      </c>
      <c r="K38" s="4">
        <v>43.7155470688393</v>
      </c>
      <c r="L38" s="177">
        <v>1.65732436315433</v>
      </c>
      <c r="M38" s="6"/>
      <c r="N38" s="6"/>
      <c r="O38" s="6"/>
      <c r="P38" s="6"/>
      <c r="Q38" s="6"/>
      <c r="R38" s="6"/>
      <c r="S38" s="6"/>
      <c r="T38" s="6"/>
      <c r="U38" s="6"/>
      <c r="V38" s="6"/>
      <c r="W38" s="6"/>
      <c r="X38" s="6"/>
      <c r="Y38" s="6"/>
      <c r="Z38" s="6"/>
      <c r="AA38" s="6"/>
      <c r="AB38" s="6"/>
      <c r="AC38" s="6"/>
      <c r="AD38" s="6"/>
      <c r="AE38" s="6"/>
      <c r="AF38" s="8"/>
    </row>
    <row r="39" spans="1:32" ht="13" customHeight="1" x14ac:dyDescent="0.35">
      <c r="A39" s="3" t="s">
        <v>379</v>
      </c>
      <c r="B39" s="171">
        <v>2</v>
      </c>
      <c r="C39" s="4">
        <v>56.019032051600497</v>
      </c>
      <c r="D39" s="177">
        <v>1.79535063954514</v>
      </c>
      <c r="E39" s="4">
        <v>59.142194811282401</v>
      </c>
      <c r="F39" s="177">
        <v>1.69898578897686</v>
      </c>
      <c r="G39" s="4">
        <v>43.672601192596403</v>
      </c>
      <c r="H39" s="177">
        <v>1.79865550210852</v>
      </c>
      <c r="I39" s="4">
        <v>54.204492020308699</v>
      </c>
      <c r="J39" s="177">
        <v>1.77688741681277</v>
      </c>
      <c r="K39" s="4">
        <v>39.897453970977502</v>
      </c>
      <c r="L39" s="177">
        <v>1.65149798641129</v>
      </c>
      <c r="M39" s="6"/>
      <c r="N39" s="6"/>
      <c r="O39" s="6"/>
      <c r="P39" s="6"/>
      <c r="Q39" s="6"/>
      <c r="R39" s="6"/>
      <c r="S39" s="6"/>
      <c r="T39" s="6"/>
      <c r="U39" s="6"/>
      <c r="V39" s="6"/>
      <c r="W39" s="6"/>
      <c r="X39" s="6"/>
      <c r="Y39" s="6"/>
      <c r="Z39" s="6"/>
      <c r="AA39" s="6"/>
      <c r="AB39" s="6"/>
      <c r="AC39" s="6"/>
      <c r="AD39" s="6"/>
      <c r="AE39" s="6"/>
      <c r="AF39" s="8"/>
    </row>
    <row r="40" spans="1:32" ht="13" customHeight="1" x14ac:dyDescent="0.35">
      <c r="A40" s="3" t="s">
        <v>380</v>
      </c>
      <c r="B40" s="171">
        <v>2</v>
      </c>
      <c r="C40" s="4">
        <v>72.576309087942207</v>
      </c>
      <c r="D40" s="177">
        <v>1.1531894717037701</v>
      </c>
      <c r="E40" s="4">
        <v>66.311052741118601</v>
      </c>
      <c r="F40" s="177">
        <v>1.46869706503303</v>
      </c>
      <c r="G40" s="4">
        <v>53.269920945020601</v>
      </c>
      <c r="H40" s="177">
        <v>1.8723004685018201</v>
      </c>
      <c r="I40" s="4">
        <v>42.416507751714299</v>
      </c>
      <c r="J40" s="177">
        <v>1.58519800668831</v>
      </c>
      <c r="K40" s="4">
        <v>27.266220768011301</v>
      </c>
      <c r="L40" s="177">
        <v>1.23964836052081</v>
      </c>
      <c r="M40" s="6"/>
      <c r="N40" s="6"/>
      <c r="O40" s="6"/>
      <c r="P40" s="6"/>
      <c r="Q40" s="6"/>
      <c r="R40" s="6"/>
      <c r="S40" s="6"/>
      <c r="T40" s="6"/>
      <c r="U40" s="6"/>
      <c r="V40" s="6"/>
      <c r="W40" s="6"/>
      <c r="X40" s="6"/>
      <c r="Y40" s="6"/>
      <c r="Z40" s="6"/>
      <c r="AA40" s="6"/>
      <c r="AB40" s="6"/>
      <c r="AC40" s="6"/>
      <c r="AD40" s="6"/>
      <c r="AE40" s="6"/>
      <c r="AF40" s="8"/>
    </row>
    <row r="41" spans="1:32" ht="13" customHeight="1" x14ac:dyDescent="0.35">
      <c r="A41" s="3" t="s">
        <v>381</v>
      </c>
      <c r="B41" s="171">
        <v>2</v>
      </c>
      <c r="C41" s="4">
        <v>72.858894129366107</v>
      </c>
      <c r="D41" s="177">
        <v>1.6676954518773801</v>
      </c>
      <c r="E41" s="4">
        <v>62.973715877138602</v>
      </c>
      <c r="F41" s="177">
        <v>1.7256650922665799</v>
      </c>
      <c r="G41" s="4">
        <v>44.863781208130199</v>
      </c>
      <c r="H41" s="177">
        <v>1.7699941198223701</v>
      </c>
      <c r="I41" s="4">
        <v>45.9723304647719</v>
      </c>
      <c r="J41" s="177">
        <v>1.5202002175689999</v>
      </c>
      <c r="K41" s="4">
        <v>22.599550564925899</v>
      </c>
      <c r="L41" s="177">
        <v>1.56508982476171</v>
      </c>
      <c r="M41" s="6"/>
      <c r="N41" s="6"/>
      <c r="O41" s="6"/>
      <c r="P41" s="6"/>
      <c r="Q41" s="6"/>
      <c r="R41" s="6"/>
      <c r="S41" s="6"/>
      <c r="T41" s="6"/>
      <c r="U41" s="6"/>
      <c r="V41" s="6"/>
      <c r="W41" s="6"/>
      <c r="X41" s="6"/>
      <c r="Y41" s="6"/>
      <c r="Z41" s="6"/>
      <c r="AA41" s="6"/>
      <c r="AB41" s="6"/>
      <c r="AC41" s="6"/>
      <c r="AD41" s="6"/>
      <c r="AE41" s="6"/>
      <c r="AF41" s="8"/>
    </row>
    <row r="42" spans="1:32" ht="13" customHeight="1" x14ac:dyDescent="0.35">
      <c r="A42" s="3" t="s">
        <v>382</v>
      </c>
      <c r="B42" s="171">
        <v>2</v>
      </c>
      <c r="C42" s="4">
        <v>74.000248426795807</v>
      </c>
      <c r="D42" s="177">
        <v>1.96256990318243</v>
      </c>
      <c r="E42" s="4">
        <v>71.259226117475507</v>
      </c>
      <c r="F42" s="177">
        <v>1.82066488378957</v>
      </c>
      <c r="G42" s="4">
        <v>46.481312431049297</v>
      </c>
      <c r="H42" s="177">
        <v>1.9615284157341999</v>
      </c>
      <c r="I42" s="4">
        <v>35.2234423793793</v>
      </c>
      <c r="J42" s="177">
        <v>2.1380545931272401</v>
      </c>
      <c r="K42" s="4">
        <v>29.321625100159501</v>
      </c>
      <c r="L42" s="177">
        <v>2.1505608536812</v>
      </c>
      <c r="M42" s="6"/>
      <c r="N42" s="6"/>
      <c r="O42" s="6"/>
      <c r="P42" s="6"/>
      <c r="Q42" s="6"/>
      <c r="R42" s="6"/>
      <c r="S42" s="6"/>
      <c r="T42" s="6"/>
      <c r="U42" s="6"/>
      <c r="V42" s="6"/>
      <c r="W42" s="6"/>
      <c r="X42" s="6"/>
      <c r="Y42" s="6"/>
      <c r="Z42" s="6"/>
      <c r="AA42" s="6"/>
      <c r="AB42" s="6"/>
      <c r="AC42" s="6"/>
      <c r="AD42" s="6"/>
      <c r="AE42" s="6"/>
      <c r="AF42" s="8"/>
    </row>
    <row r="43" spans="1:32" ht="13" customHeight="1" x14ac:dyDescent="0.35">
      <c r="A43" s="3" t="s">
        <v>383</v>
      </c>
      <c r="B43" s="171">
        <v>2</v>
      </c>
      <c r="C43" s="4">
        <v>67.878507507749603</v>
      </c>
      <c r="D43" s="177">
        <v>2.0593512092637201</v>
      </c>
      <c r="E43" s="4">
        <v>61.4252944750015</v>
      </c>
      <c r="F43" s="177">
        <v>2.6070549019717801</v>
      </c>
      <c r="G43" s="4">
        <v>44.573316471245199</v>
      </c>
      <c r="H43" s="177">
        <v>2.6186706951949201</v>
      </c>
      <c r="I43" s="4">
        <v>46.871329734170999</v>
      </c>
      <c r="J43" s="177">
        <v>2.45741716239595</v>
      </c>
      <c r="K43" s="4">
        <v>30.908349044594502</v>
      </c>
      <c r="L43" s="177">
        <v>2.3607091896346</v>
      </c>
      <c r="M43" s="6"/>
      <c r="N43" s="6"/>
      <c r="O43" s="6"/>
      <c r="P43" s="6"/>
      <c r="Q43" s="6"/>
      <c r="R43" s="6"/>
      <c r="S43" s="6"/>
      <c r="T43" s="6"/>
      <c r="U43" s="6"/>
      <c r="V43" s="6"/>
      <c r="W43" s="6"/>
      <c r="X43" s="6"/>
      <c r="Y43" s="6"/>
      <c r="Z43" s="6"/>
      <c r="AA43" s="6"/>
      <c r="AB43" s="6"/>
      <c r="AC43" s="6"/>
      <c r="AD43" s="6"/>
      <c r="AE43" s="6"/>
      <c r="AF43" s="8"/>
    </row>
    <row r="44" spans="1:32" ht="13" customHeight="1" x14ac:dyDescent="0.35">
      <c r="A44" s="3" t="s">
        <v>384</v>
      </c>
      <c r="B44" s="171">
        <v>2</v>
      </c>
      <c r="C44" s="4">
        <v>70.040430493688902</v>
      </c>
      <c r="D44" s="177">
        <v>1.35467858446494</v>
      </c>
      <c r="E44" s="4">
        <v>67.014861251155594</v>
      </c>
      <c r="F44" s="177">
        <v>1.49188622300784</v>
      </c>
      <c r="G44" s="4">
        <v>48.869374233932</v>
      </c>
      <c r="H44" s="177">
        <v>1.9583397713533399</v>
      </c>
      <c r="I44" s="4">
        <v>51.825665781628103</v>
      </c>
      <c r="J44" s="177">
        <v>1.66136465002545</v>
      </c>
      <c r="K44" s="4">
        <v>47.5787397740716</v>
      </c>
      <c r="L44" s="177">
        <v>1.5217254334174</v>
      </c>
      <c r="M44" s="6"/>
      <c r="N44" s="6"/>
      <c r="O44" s="6"/>
      <c r="P44" s="6"/>
      <c r="Q44" s="6"/>
      <c r="R44" s="6"/>
      <c r="S44" s="6"/>
      <c r="T44" s="6"/>
      <c r="U44" s="6"/>
      <c r="V44" s="6"/>
      <c r="W44" s="6"/>
      <c r="X44" s="6"/>
      <c r="Y44" s="6"/>
      <c r="Z44" s="6"/>
      <c r="AA44" s="6"/>
      <c r="AB44" s="6"/>
      <c r="AC44" s="6"/>
      <c r="AD44" s="6"/>
      <c r="AE44" s="6"/>
      <c r="AF44" s="8"/>
    </row>
    <row r="45" spans="1:32" ht="13" customHeight="1" x14ac:dyDescent="0.35">
      <c r="A45" s="3" t="s">
        <v>385</v>
      </c>
      <c r="B45" s="171">
        <v>2</v>
      </c>
      <c r="C45" s="4">
        <v>67.565677910900902</v>
      </c>
      <c r="D45" s="177">
        <v>1.4608706068011199</v>
      </c>
      <c r="E45" s="4">
        <v>65.3640865378608</v>
      </c>
      <c r="F45" s="177">
        <v>1.48216479226178</v>
      </c>
      <c r="G45" s="4">
        <v>51.075294849746101</v>
      </c>
      <c r="H45" s="177">
        <v>1.8208658119019601</v>
      </c>
      <c r="I45" s="4">
        <v>58.858320152328602</v>
      </c>
      <c r="J45" s="177">
        <v>1.64010046558916</v>
      </c>
      <c r="K45" s="4">
        <v>45.931734501319497</v>
      </c>
      <c r="L45" s="177">
        <v>1.52156005313141</v>
      </c>
      <c r="M45" s="6"/>
      <c r="N45" s="6"/>
      <c r="O45" s="6"/>
      <c r="P45" s="6"/>
      <c r="Q45" s="6"/>
      <c r="R45" s="6"/>
      <c r="S45" s="6"/>
      <c r="T45" s="6"/>
      <c r="U45" s="6"/>
      <c r="V45" s="6"/>
      <c r="W45" s="6"/>
      <c r="X45" s="6"/>
      <c r="Y45" s="6"/>
      <c r="Z45" s="6"/>
      <c r="AA45" s="6"/>
      <c r="AB45" s="6"/>
      <c r="AC45" s="6"/>
      <c r="AD45" s="6"/>
      <c r="AE45" s="6"/>
      <c r="AF45" s="8"/>
    </row>
    <row r="46" spans="1:32" ht="13" customHeight="1" x14ac:dyDescent="0.35">
      <c r="A46" s="3" t="s">
        <v>386</v>
      </c>
      <c r="B46" s="171">
        <v>2</v>
      </c>
      <c r="C46" s="4">
        <v>78.296907197902101</v>
      </c>
      <c r="D46" s="177">
        <v>1.34166521678418</v>
      </c>
      <c r="E46" s="4">
        <v>64.347265094436594</v>
      </c>
      <c r="F46" s="177">
        <v>2.15041843096426</v>
      </c>
      <c r="G46" s="4">
        <v>37.899560924411603</v>
      </c>
      <c r="H46" s="177">
        <v>2.0189233215106301</v>
      </c>
      <c r="I46" s="4">
        <v>53.2900681597377</v>
      </c>
      <c r="J46" s="177">
        <v>1.9698800078480101</v>
      </c>
      <c r="K46" s="4">
        <v>20.455153831255</v>
      </c>
      <c r="L46" s="177">
        <v>1.66498436281172</v>
      </c>
      <c r="M46" s="6"/>
      <c r="N46" s="6"/>
      <c r="O46" s="6"/>
      <c r="P46" s="6"/>
      <c r="Q46" s="6"/>
      <c r="R46" s="6"/>
      <c r="S46" s="6"/>
      <c r="T46" s="6"/>
      <c r="U46" s="6"/>
      <c r="V46" s="6"/>
      <c r="W46" s="6"/>
      <c r="X46" s="6"/>
      <c r="Y46" s="6"/>
      <c r="Z46" s="6"/>
      <c r="AA46" s="6"/>
      <c r="AB46" s="6"/>
      <c r="AC46" s="6"/>
      <c r="AD46" s="6"/>
      <c r="AE46" s="6"/>
      <c r="AF46" s="8"/>
    </row>
    <row r="47" spans="1:32" ht="13" customHeight="1" x14ac:dyDescent="0.35">
      <c r="A47" s="3" t="s">
        <v>387</v>
      </c>
      <c r="B47" s="171">
        <v>2</v>
      </c>
      <c r="C47" s="4">
        <v>73.412453144040299</v>
      </c>
      <c r="D47" s="177">
        <v>1.4996543438349601</v>
      </c>
      <c r="E47" s="4">
        <v>70.444373531099799</v>
      </c>
      <c r="F47" s="177">
        <v>1.36130509978193</v>
      </c>
      <c r="G47" s="4">
        <v>45.545019011997901</v>
      </c>
      <c r="H47" s="177">
        <v>1.8449635374955899</v>
      </c>
      <c r="I47" s="4">
        <v>43.857617442355703</v>
      </c>
      <c r="J47" s="177">
        <v>1.6344925454639001</v>
      </c>
      <c r="K47" s="4">
        <v>24.309513173119299</v>
      </c>
      <c r="L47" s="177">
        <v>1.44612112892921</v>
      </c>
      <c r="M47" s="6"/>
      <c r="N47" s="6"/>
      <c r="O47" s="6"/>
      <c r="P47" s="6"/>
      <c r="Q47" s="6"/>
      <c r="R47" s="6"/>
      <c r="S47" s="6"/>
      <c r="T47" s="6"/>
      <c r="U47" s="6"/>
      <c r="V47" s="6"/>
      <c r="W47" s="6"/>
      <c r="X47" s="6"/>
      <c r="Y47" s="6"/>
      <c r="Z47" s="6"/>
      <c r="AA47" s="6"/>
      <c r="AB47" s="6"/>
      <c r="AC47" s="6"/>
      <c r="AD47" s="6"/>
      <c r="AE47" s="6"/>
      <c r="AF47" s="8"/>
    </row>
    <row r="48" spans="1:32" ht="13" customHeight="1" x14ac:dyDescent="0.35">
      <c r="A48" s="3" t="s">
        <v>388</v>
      </c>
      <c r="B48" s="171">
        <v>2</v>
      </c>
      <c r="C48" s="4">
        <v>66.6080164262697</v>
      </c>
      <c r="D48" s="177">
        <v>1.7591103864372899</v>
      </c>
      <c r="E48" s="4">
        <v>58.622590989907501</v>
      </c>
      <c r="F48" s="177">
        <v>1.6884647147293199</v>
      </c>
      <c r="G48" s="4">
        <v>41.588357918554799</v>
      </c>
      <c r="H48" s="177">
        <v>1.6974366721916601</v>
      </c>
      <c r="I48" s="4">
        <v>42.938654066335502</v>
      </c>
      <c r="J48" s="177">
        <v>1.6561543656259801</v>
      </c>
      <c r="K48" s="4">
        <v>24.100316211313299</v>
      </c>
      <c r="L48" s="177">
        <v>1.5490817780343</v>
      </c>
      <c r="M48" s="6"/>
      <c r="N48" s="6"/>
      <c r="O48" s="6"/>
      <c r="P48" s="6"/>
      <c r="Q48" s="6"/>
      <c r="R48" s="6"/>
      <c r="S48" s="6"/>
      <c r="T48" s="6"/>
      <c r="U48" s="6"/>
      <c r="V48" s="6"/>
      <c r="W48" s="6"/>
      <c r="X48" s="6"/>
      <c r="Y48" s="6"/>
      <c r="Z48" s="6"/>
      <c r="AA48" s="6"/>
      <c r="AB48" s="6"/>
      <c r="AC48" s="6"/>
      <c r="AD48" s="6"/>
      <c r="AE48" s="6"/>
      <c r="AF48" s="8"/>
    </row>
    <row r="49" spans="1:32" ht="13" customHeight="1" x14ac:dyDescent="0.35">
      <c r="A49" s="3" t="s">
        <v>389</v>
      </c>
      <c r="B49" s="171">
        <v>2</v>
      </c>
      <c r="C49" s="4">
        <v>67.646089271113794</v>
      </c>
      <c r="D49" s="177">
        <v>1.5767704995579499</v>
      </c>
      <c r="E49" s="4">
        <v>60.421982328048102</v>
      </c>
      <c r="F49" s="177">
        <v>1.8265165358426301</v>
      </c>
      <c r="G49" s="4">
        <v>46.547952813119899</v>
      </c>
      <c r="H49" s="177">
        <v>1.9561341028641199</v>
      </c>
      <c r="I49" s="4">
        <v>49.995057819379099</v>
      </c>
      <c r="J49" s="177">
        <v>1.9557928846275401</v>
      </c>
      <c r="K49" s="4">
        <v>44.003719608779498</v>
      </c>
      <c r="L49" s="177">
        <v>2.0047461737577601</v>
      </c>
      <c r="M49" s="6"/>
      <c r="N49" s="6"/>
      <c r="O49" s="6"/>
      <c r="P49" s="6"/>
      <c r="Q49" s="6"/>
      <c r="R49" s="6"/>
      <c r="S49" s="6"/>
      <c r="T49" s="6"/>
      <c r="U49" s="6"/>
      <c r="V49" s="6"/>
      <c r="W49" s="6"/>
      <c r="X49" s="6"/>
      <c r="Y49" s="6"/>
      <c r="Z49" s="6"/>
      <c r="AA49" s="6"/>
      <c r="AB49" s="6"/>
      <c r="AC49" s="6"/>
      <c r="AD49" s="6"/>
      <c r="AE49" s="6"/>
      <c r="AF49" s="8"/>
    </row>
    <row r="50" spans="1:32" ht="13" customHeight="1" x14ac:dyDescent="0.35">
      <c r="A50" s="3" t="s">
        <v>390</v>
      </c>
      <c r="B50" s="171">
        <v>2</v>
      </c>
      <c r="C50" s="4">
        <v>68.461550884439305</v>
      </c>
      <c r="D50" s="177">
        <v>1.3821380235074201</v>
      </c>
      <c r="E50" s="4">
        <v>58.0428684278627</v>
      </c>
      <c r="F50" s="177">
        <v>1.4943764190195401</v>
      </c>
      <c r="G50" s="4">
        <v>42.023097776574701</v>
      </c>
      <c r="H50" s="177">
        <v>1.45838765163144</v>
      </c>
      <c r="I50" s="4">
        <v>45.240167820608903</v>
      </c>
      <c r="J50" s="177">
        <v>1.51338044565665</v>
      </c>
      <c r="K50" s="4">
        <v>24.903918627782801</v>
      </c>
      <c r="L50" s="177">
        <v>1.4144223334145001</v>
      </c>
      <c r="M50" s="6"/>
      <c r="N50" s="6"/>
      <c r="O50" s="6"/>
      <c r="P50" s="6"/>
      <c r="Q50" s="6"/>
      <c r="R50" s="6"/>
      <c r="S50" s="6"/>
      <c r="T50" s="6"/>
      <c r="U50" s="6"/>
      <c r="V50" s="6"/>
      <c r="W50" s="6"/>
      <c r="X50" s="6"/>
      <c r="Y50" s="6"/>
      <c r="Z50" s="6"/>
      <c r="AA50" s="6"/>
      <c r="AB50" s="6"/>
      <c r="AC50" s="6"/>
      <c r="AD50" s="6"/>
      <c r="AE50" s="6"/>
      <c r="AF50" s="8"/>
    </row>
    <row r="51" spans="1:32" ht="13" customHeight="1" x14ac:dyDescent="0.35">
      <c r="A51" s="3" t="s">
        <v>391</v>
      </c>
      <c r="B51" s="171">
        <v>2</v>
      </c>
      <c r="C51" s="4">
        <v>54.9668256423329</v>
      </c>
      <c r="D51" s="177">
        <v>1.5756884710992201</v>
      </c>
      <c r="E51" s="4">
        <v>82.086976614766797</v>
      </c>
      <c r="F51" s="177">
        <v>1.0765401851816701</v>
      </c>
      <c r="G51" s="4">
        <v>55.822556669029403</v>
      </c>
      <c r="H51" s="177">
        <v>1.58801283452463</v>
      </c>
      <c r="I51" s="4">
        <v>68.513024032071698</v>
      </c>
      <c r="J51" s="177">
        <v>1.2517703436193801</v>
      </c>
      <c r="K51" s="4">
        <v>58.883508022679202</v>
      </c>
      <c r="L51" s="177">
        <v>1.4849936012568901</v>
      </c>
      <c r="M51" s="6"/>
      <c r="N51" s="6"/>
      <c r="O51" s="6"/>
      <c r="P51" s="6"/>
      <c r="Q51" s="6"/>
      <c r="R51" s="6"/>
      <c r="S51" s="6"/>
      <c r="T51" s="6"/>
      <c r="U51" s="6"/>
      <c r="V51" s="6"/>
      <c r="W51" s="6"/>
      <c r="X51" s="6"/>
      <c r="Y51" s="6"/>
      <c r="Z51" s="6"/>
      <c r="AA51" s="6"/>
      <c r="AB51" s="6"/>
      <c r="AC51" s="6"/>
      <c r="AD51" s="6"/>
      <c r="AE51" s="6"/>
      <c r="AF51" s="8"/>
    </row>
    <row r="52" spans="1:32" ht="13" customHeight="1" x14ac:dyDescent="0.35">
      <c r="A52" s="3" t="s">
        <v>392</v>
      </c>
      <c r="B52" s="171">
        <v>2</v>
      </c>
      <c r="C52" s="4">
        <v>86.663432274362606</v>
      </c>
      <c r="D52" s="177">
        <v>1.16954629398925</v>
      </c>
      <c r="E52" s="4">
        <v>88.455587014081999</v>
      </c>
      <c r="F52" s="177">
        <v>0.99708480056047299</v>
      </c>
      <c r="G52" s="4">
        <v>56.342515175091798</v>
      </c>
      <c r="H52" s="177">
        <v>1.76652182514569</v>
      </c>
      <c r="I52" s="4">
        <v>52.589038012444597</v>
      </c>
      <c r="J52" s="177">
        <v>2.0475326116597001</v>
      </c>
      <c r="K52" s="4">
        <v>39.307505598972497</v>
      </c>
      <c r="L52" s="177">
        <v>1.7861789166749</v>
      </c>
      <c r="M52" s="6"/>
      <c r="N52" s="6"/>
      <c r="O52" s="6"/>
      <c r="P52" s="6"/>
      <c r="Q52" s="6"/>
      <c r="R52" s="6"/>
      <c r="S52" s="6"/>
      <c r="T52" s="6"/>
      <c r="U52" s="6"/>
      <c r="V52" s="6"/>
      <c r="W52" s="6"/>
      <c r="X52" s="6"/>
      <c r="Y52" s="6"/>
      <c r="Z52" s="6"/>
      <c r="AA52" s="6"/>
      <c r="AB52" s="6"/>
      <c r="AC52" s="6"/>
      <c r="AD52" s="6"/>
      <c r="AE52" s="6"/>
      <c r="AF52" s="8"/>
    </row>
    <row r="53" spans="1:32" ht="13" customHeight="1" x14ac:dyDescent="0.35">
      <c r="A53" s="3" t="s">
        <v>393</v>
      </c>
      <c r="B53" s="171">
        <v>2</v>
      </c>
      <c r="C53" s="4">
        <v>72.869656255907302</v>
      </c>
      <c r="D53" s="177">
        <v>1.39453330869002</v>
      </c>
      <c r="E53" s="4">
        <v>63.245270652769698</v>
      </c>
      <c r="F53" s="177">
        <v>1.54079771467999</v>
      </c>
      <c r="G53" s="4">
        <v>41.673442862870203</v>
      </c>
      <c r="H53" s="177">
        <v>1.3635412132454401</v>
      </c>
      <c r="I53" s="4">
        <v>55.027243510943002</v>
      </c>
      <c r="J53" s="177">
        <v>1.47293922278749</v>
      </c>
      <c r="K53" s="4">
        <v>20.164745114733201</v>
      </c>
      <c r="L53" s="177">
        <v>1.29154102989266</v>
      </c>
      <c r="M53" s="6"/>
      <c r="N53" s="6"/>
      <c r="O53" s="6"/>
      <c r="P53" s="6"/>
      <c r="Q53" s="6"/>
      <c r="R53" s="6"/>
      <c r="S53" s="6"/>
      <c r="T53" s="6"/>
      <c r="U53" s="6"/>
      <c r="V53" s="6"/>
      <c r="W53" s="6"/>
      <c r="X53" s="6"/>
      <c r="Y53" s="6"/>
      <c r="Z53" s="6"/>
      <c r="AA53" s="6"/>
      <c r="AB53" s="6"/>
      <c r="AC53" s="6"/>
      <c r="AD53" s="6"/>
      <c r="AE53" s="6"/>
      <c r="AF53" s="8"/>
    </row>
    <row r="54" spans="1:32" ht="13" customHeight="1" x14ac:dyDescent="0.35">
      <c r="A54" s="3" t="s">
        <v>394</v>
      </c>
      <c r="B54" s="171">
        <v>2</v>
      </c>
      <c r="C54" s="4">
        <v>64.247741046635099</v>
      </c>
      <c r="D54" s="177">
        <v>2.1030912816288998</v>
      </c>
      <c r="E54" s="4">
        <v>71.944485258276998</v>
      </c>
      <c r="F54" s="177">
        <v>1.6434615699142601</v>
      </c>
      <c r="G54" s="4">
        <v>46.434182915891398</v>
      </c>
      <c r="H54" s="177">
        <v>1.97269128983608</v>
      </c>
      <c r="I54" s="4">
        <v>44.660961186994697</v>
      </c>
      <c r="J54" s="177">
        <v>1.7817842943223801</v>
      </c>
      <c r="K54" s="4">
        <v>22.365449215663801</v>
      </c>
      <c r="L54" s="177">
        <v>1.6140060835200101</v>
      </c>
      <c r="M54" s="6"/>
      <c r="N54" s="6"/>
      <c r="O54" s="6"/>
      <c r="P54" s="6"/>
      <c r="Q54" s="6"/>
      <c r="R54" s="6"/>
      <c r="S54" s="6"/>
      <c r="T54" s="6"/>
      <c r="U54" s="6"/>
      <c r="V54" s="6"/>
      <c r="W54" s="6"/>
      <c r="X54" s="6"/>
      <c r="Y54" s="6"/>
      <c r="Z54" s="6"/>
      <c r="AA54" s="6"/>
      <c r="AB54" s="6"/>
      <c r="AC54" s="6"/>
      <c r="AD54" s="6"/>
      <c r="AE54" s="6"/>
      <c r="AF54" s="8"/>
    </row>
    <row r="55" spans="1:32" ht="13" customHeight="1" x14ac:dyDescent="0.35">
      <c r="A55" s="3" t="s">
        <v>395</v>
      </c>
      <c r="B55" s="171">
        <v>2</v>
      </c>
      <c r="C55" s="4">
        <v>68.410667739453302</v>
      </c>
      <c r="D55" s="177">
        <v>2.0255873871782799</v>
      </c>
      <c r="E55" s="4">
        <v>55.397441038580403</v>
      </c>
      <c r="F55" s="177">
        <v>2.1540697956784798</v>
      </c>
      <c r="G55" s="4">
        <v>53.994528405504298</v>
      </c>
      <c r="H55" s="177">
        <v>1.9339035954952599</v>
      </c>
      <c r="I55" s="4">
        <v>46.485531283333302</v>
      </c>
      <c r="J55" s="177">
        <v>2.07149811913879</v>
      </c>
      <c r="K55" s="4">
        <v>43.273361190625103</v>
      </c>
      <c r="L55" s="177">
        <v>1.93074221440275</v>
      </c>
      <c r="M55" s="6"/>
      <c r="N55" s="6"/>
      <c r="O55" s="6"/>
      <c r="P55" s="6"/>
      <c r="Q55" s="6"/>
      <c r="R55" s="6"/>
      <c r="S55" s="6"/>
      <c r="T55" s="6"/>
      <c r="U55" s="6"/>
      <c r="V55" s="6"/>
      <c r="W55" s="6"/>
      <c r="X55" s="6"/>
      <c r="Y55" s="6"/>
      <c r="Z55" s="6"/>
      <c r="AA55" s="6"/>
      <c r="AB55" s="6"/>
      <c r="AC55" s="6"/>
      <c r="AD55" s="6"/>
      <c r="AE55" s="6"/>
      <c r="AF55" s="8"/>
    </row>
    <row r="56" spans="1:32" ht="13" customHeight="1" x14ac:dyDescent="0.35">
      <c r="A56" s="3" t="s">
        <v>396</v>
      </c>
      <c r="B56" s="171">
        <v>2</v>
      </c>
      <c r="C56" s="4">
        <v>76.168462247387694</v>
      </c>
      <c r="D56" s="177">
        <v>1.2264053630259999</v>
      </c>
      <c r="E56" s="4">
        <v>68.363882734976002</v>
      </c>
      <c r="F56" s="177">
        <v>1.2486189399508401</v>
      </c>
      <c r="G56" s="4">
        <v>52.272984729036999</v>
      </c>
      <c r="H56" s="177">
        <v>1.19070516598933</v>
      </c>
      <c r="I56" s="4">
        <v>47.879033927911202</v>
      </c>
      <c r="J56" s="177">
        <v>1.1682681346643999</v>
      </c>
      <c r="K56" s="4">
        <v>30.691556873434699</v>
      </c>
      <c r="L56" s="177">
        <v>1.27414757689344</v>
      </c>
      <c r="M56" s="6"/>
      <c r="N56" s="6"/>
      <c r="O56" s="6"/>
      <c r="P56" s="6"/>
      <c r="Q56" s="6"/>
      <c r="R56" s="6"/>
      <c r="S56" s="6"/>
      <c r="T56" s="6"/>
      <c r="U56" s="6"/>
      <c r="V56" s="6"/>
      <c r="W56" s="6"/>
      <c r="X56" s="6"/>
      <c r="Y56" s="6"/>
      <c r="Z56" s="6"/>
      <c r="AA56" s="6"/>
      <c r="AB56" s="6"/>
      <c r="AC56" s="6"/>
      <c r="AD56" s="6"/>
      <c r="AE56" s="6"/>
      <c r="AF56" s="8"/>
    </row>
    <row r="57" spans="1:32" ht="13" customHeight="1" x14ac:dyDescent="0.35">
      <c r="A57" s="3" t="s">
        <v>397</v>
      </c>
      <c r="B57" s="171">
        <v>2</v>
      </c>
      <c r="C57" s="4">
        <v>69.264982384451699</v>
      </c>
      <c r="D57" s="177">
        <v>2.0066935303571598</v>
      </c>
      <c r="E57" s="4">
        <v>61.420452498046103</v>
      </c>
      <c r="F57" s="177">
        <v>2.2435340640724402</v>
      </c>
      <c r="G57" s="4">
        <v>30.625874172183</v>
      </c>
      <c r="H57" s="177">
        <v>1.7463832238024599</v>
      </c>
      <c r="I57" s="4">
        <v>37.909718990387901</v>
      </c>
      <c r="J57" s="177">
        <v>2.1077844619269599</v>
      </c>
      <c r="K57" s="4">
        <v>13.991230708242</v>
      </c>
      <c r="L57" s="177">
        <v>1.1856055677006501</v>
      </c>
      <c r="M57" s="6"/>
      <c r="N57" s="6"/>
      <c r="O57" s="6"/>
      <c r="P57" s="6"/>
      <c r="Q57" s="6"/>
      <c r="R57" s="6"/>
      <c r="S57" s="6"/>
      <c r="T57" s="6"/>
      <c r="U57" s="6"/>
      <c r="V57" s="6"/>
      <c r="W57" s="6"/>
      <c r="X57" s="6"/>
      <c r="Y57" s="6"/>
      <c r="Z57" s="6"/>
      <c r="AA57" s="6"/>
      <c r="AB57" s="6"/>
      <c r="AC57" s="6"/>
      <c r="AD57" s="6"/>
      <c r="AE57" s="6"/>
      <c r="AF57" s="8"/>
    </row>
    <row r="58" spans="1:32" ht="13" customHeight="1" x14ac:dyDescent="0.35">
      <c r="A58" s="3" t="s">
        <v>398</v>
      </c>
      <c r="B58" s="171">
        <v>2</v>
      </c>
      <c r="C58" s="4">
        <v>67.496464179953605</v>
      </c>
      <c r="D58" s="177">
        <v>1.5645986728932499</v>
      </c>
      <c r="E58" s="4">
        <v>72.346110936024004</v>
      </c>
      <c r="F58" s="177">
        <v>1.38558460741774</v>
      </c>
      <c r="G58" s="4">
        <v>50.145158122178401</v>
      </c>
      <c r="H58" s="177">
        <v>1.4952108198203</v>
      </c>
      <c r="I58" s="4">
        <v>61.416246240442</v>
      </c>
      <c r="J58" s="177">
        <v>1.58080786108754</v>
      </c>
      <c r="K58" s="4">
        <v>46.549933146935203</v>
      </c>
      <c r="L58" s="177">
        <v>1.4580318799159799</v>
      </c>
      <c r="M58" s="6"/>
      <c r="N58" s="6"/>
      <c r="O58" s="6"/>
      <c r="P58" s="6"/>
      <c r="Q58" s="6"/>
      <c r="R58" s="6"/>
      <c r="S58" s="6"/>
      <c r="T58" s="6"/>
      <c r="U58" s="6"/>
      <c r="V58" s="6"/>
      <c r="W58" s="6"/>
      <c r="X58" s="6"/>
      <c r="Y58" s="6"/>
      <c r="Z58" s="6"/>
      <c r="AA58" s="6"/>
      <c r="AB58" s="6"/>
      <c r="AC58" s="6"/>
      <c r="AD58" s="6"/>
      <c r="AE58" s="6"/>
      <c r="AF58" s="8"/>
    </row>
    <row r="59" spans="1:32" ht="13" customHeight="1" x14ac:dyDescent="0.35">
      <c r="A59" s="3" t="s">
        <v>399</v>
      </c>
      <c r="B59" s="171">
        <v>2</v>
      </c>
      <c r="C59" s="4">
        <v>76.201384196847798</v>
      </c>
      <c r="D59" s="177">
        <v>1.54229791437331</v>
      </c>
      <c r="E59" s="4">
        <v>72.429203515890407</v>
      </c>
      <c r="F59" s="177">
        <v>2.5970735944515999</v>
      </c>
      <c r="G59" s="4">
        <v>53.180381261049298</v>
      </c>
      <c r="H59" s="177">
        <v>2.0660637853021599</v>
      </c>
      <c r="I59" s="4">
        <v>48.625175317413301</v>
      </c>
      <c r="J59" s="177">
        <v>1.9336388881764199</v>
      </c>
      <c r="K59" s="4">
        <v>36.907856699613099</v>
      </c>
      <c r="L59" s="177">
        <v>2.0174827579341801</v>
      </c>
      <c r="M59" s="6"/>
      <c r="N59" s="6"/>
      <c r="O59" s="6"/>
      <c r="P59" s="6"/>
      <c r="Q59" s="6"/>
      <c r="R59" s="6"/>
      <c r="S59" s="6"/>
      <c r="T59" s="6"/>
      <c r="U59" s="6"/>
      <c r="V59" s="6"/>
      <c r="W59" s="6"/>
      <c r="X59" s="6"/>
      <c r="Y59" s="6"/>
      <c r="Z59" s="6"/>
      <c r="AA59" s="6"/>
      <c r="AB59" s="6"/>
      <c r="AC59" s="6"/>
      <c r="AD59" s="6"/>
      <c r="AE59" s="6"/>
      <c r="AF59" s="8"/>
    </row>
    <row r="60" spans="1:32" ht="13" customHeight="1" x14ac:dyDescent="0.35">
      <c r="A60" s="3" t="s">
        <v>400</v>
      </c>
      <c r="B60" s="171">
        <v>2</v>
      </c>
      <c r="C60" s="4">
        <v>71.504520002497898</v>
      </c>
      <c r="D60" s="177">
        <v>3.07354743667858</v>
      </c>
      <c r="E60" s="4">
        <v>62.815108428992097</v>
      </c>
      <c r="F60" s="177">
        <v>2.31985761454149</v>
      </c>
      <c r="G60" s="4">
        <v>40.449663413158497</v>
      </c>
      <c r="H60" s="177">
        <v>2.7528360369254399</v>
      </c>
      <c r="I60" s="4">
        <v>34.393085787412097</v>
      </c>
      <c r="J60" s="177">
        <v>2.3604543493828598</v>
      </c>
      <c r="K60" s="4">
        <v>27.876241062724901</v>
      </c>
      <c r="L60" s="177">
        <v>2.1052802619262598</v>
      </c>
      <c r="M60" s="6"/>
      <c r="N60" s="6"/>
      <c r="O60" s="6"/>
      <c r="P60" s="6"/>
      <c r="Q60" s="6"/>
      <c r="R60" s="6"/>
      <c r="S60" s="6"/>
      <c r="T60" s="6"/>
      <c r="U60" s="6"/>
      <c r="V60" s="6"/>
      <c r="W60" s="6"/>
      <c r="X60" s="6"/>
      <c r="Y60" s="6"/>
      <c r="Z60" s="6"/>
      <c r="AA60" s="6"/>
      <c r="AB60" s="6"/>
      <c r="AC60" s="6"/>
      <c r="AD60" s="6"/>
      <c r="AE60" s="6"/>
      <c r="AF60" s="8"/>
    </row>
    <row r="61" spans="1:32" ht="13" customHeight="1" x14ac:dyDescent="0.35">
      <c r="A61" s="3" t="s">
        <v>401</v>
      </c>
      <c r="B61" s="171">
        <v>2</v>
      </c>
      <c r="C61" s="4">
        <v>41.625405062775798</v>
      </c>
      <c r="D61" s="177">
        <v>1.4375702188289501</v>
      </c>
      <c r="E61" s="4">
        <v>56.376803196137097</v>
      </c>
      <c r="F61" s="177">
        <v>1.41507936933707</v>
      </c>
      <c r="G61" s="4">
        <v>37.353210147861297</v>
      </c>
      <c r="H61" s="177">
        <v>1.4948615886340499</v>
      </c>
      <c r="I61" s="4">
        <v>43.323562920605902</v>
      </c>
      <c r="J61" s="177">
        <v>1.35543877076546</v>
      </c>
      <c r="K61" s="4">
        <v>33.979355702099497</v>
      </c>
      <c r="L61" s="177">
        <v>1.58550702592185</v>
      </c>
      <c r="M61" s="6"/>
      <c r="N61" s="6"/>
      <c r="O61" s="6"/>
      <c r="P61" s="6"/>
      <c r="Q61" s="6"/>
      <c r="R61" s="6"/>
      <c r="S61" s="6"/>
      <c r="T61" s="6"/>
      <c r="U61" s="6"/>
      <c r="V61" s="6"/>
      <c r="W61" s="6"/>
      <c r="X61" s="6"/>
      <c r="Y61" s="6"/>
      <c r="Z61" s="6"/>
      <c r="AA61" s="6"/>
      <c r="AB61" s="6"/>
      <c r="AC61" s="6"/>
      <c r="AD61" s="6"/>
      <c r="AE61" s="6"/>
      <c r="AF61" s="8"/>
    </row>
    <row r="62" spans="1:32" ht="13" customHeight="1" x14ac:dyDescent="0.35">
      <c r="A62" s="3" t="s">
        <v>402</v>
      </c>
      <c r="B62" s="171">
        <v>2</v>
      </c>
      <c r="C62" s="4">
        <v>38.594678986373196</v>
      </c>
      <c r="D62" s="177">
        <v>1.3644906953128999</v>
      </c>
      <c r="E62" s="4">
        <v>69.370835154582707</v>
      </c>
      <c r="F62" s="177">
        <v>1.28301150596666</v>
      </c>
      <c r="G62" s="4">
        <v>39.156871915572303</v>
      </c>
      <c r="H62" s="177">
        <v>1.47481468022389</v>
      </c>
      <c r="I62" s="4">
        <v>46.372011895065498</v>
      </c>
      <c r="J62" s="177">
        <v>1.36277682100913</v>
      </c>
      <c r="K62" s="4">
        <v>44.570843045836497</v>
      </c>
      <c r="L62" s="177">
        <v>1.4096713782377099</v>
      </c>
      <c r="M62" s="6"/>
      <c r="N62" s="6"/>
      <c r="O62" s="6"/>
      <c r="P62" s="6"/>
      <c r="Q62" s="6"/>
      <c r="R62" s="6"/>
      <c r="S62" s="6"/>
      <c r="T62" s="6"/>
      <c r="U62" s="6"/>
      <c r="V62" s="6"/>
      <c r="W62" s="6"/>
      <c r="X62" s="6"/>
      <c r="Y62" s="6"/>
      <c r="Z62" s="6"/>
      <c r="AA62" s="6"/>
      <c r="AB62" s="6"/>
      <c r="AC62" s="6"/>
      <c r="AD62" s="6"/>
      <c r="AE62" s="6"/>
      <c r="AF62" s="8"/>
    </row>
    <row r="63" spans="1:32" ht="13" customHeight="1" x14ac:dyDescent="0.35">
      <c r="A63" s="192" t="s">
        <v>403</v>
      </c>
      <c r="B63" s="172">
        <v>2</v>
      </c>
      <c r="C63" s="42">
        <v>71.923888998712897</v>
      </c>
      <c r="D63" s="178">
        <v>0.33482555832405397</v>
      </c>
      <c r="E63" s="42">
        <v>66.3939878789689</v>
      </c>
      <c r="F63" s="178">
        <v>0.339686431280178</v>
      </c>
      <c r="G63" s="42">
        <v>42.493571712270899</v>
      </c>
      <c r="H63" s="178">
        <v>0.34633536229912498</v>
      </c>
      <c r="I63" s="42">
        <v>43.860643267708397</v>
      </c>
      <c r="J63" s="178">
        <v>0.32902216384588401</v>
      </c>
      <c r="K63" s="42">
        <v>25.3044800341757</v>
      </c>
      <c r="L63" s="178">
        <v>0.314274971586056</v>
      </c>
      <c r="M63" s="6"/>
      <c r="N63" s="6"/>
      <c r="O63" s="6"/>
      <c r="P63" s="6"/>
      <c r="Q63" s="6"/>
      <c r="R63" s="6"/>
      <c r="S63" s="6"/>
      <c r="T63" s="6"/>
      <c r="U63" s="6"/>
      <c r="V63" s="6"/>
      <c r="W63" s="6"/>
      <c r="X63" s="6"/>
      <c r="Y63" s="6"/>
      <c r="Z63" s="6"/>
      <c r="AA63" s="6"/>
      <c r="AB63" s="6"/>
      <c r="AC63" s="6"/>
      <c r="AD63" s="6"/>
      <c r="AE63" s="6"/>
      <c r="AF63" s="8"/>
    </row>
    <row r="64" spans="1:32" ht="13" customHeight="1" x14ac:dyDescent="0.35">
      <c r="A64" s="193" t="s">
        <v>404</v>
      </c>
      <c r="B64" s="173">
        <v>2</v>
      </c>
      <c r="C64" s="47">
        <v>71.650034108808001</v>
      </c>
      <c r="D64" s="179">
        <v>0.48583165171235199</v>
      </c>
      <c r="E64" s="47">
        <v>63.915107923878402</v>
      </c>
      <c r="F64" s="179">
        <v>0.53587317912048504</v>
      </c>
      <c r="G64" s="47">
        <v>39.775320612844602</v>
      </c>
      <c r="H64" s="179">
        <v>0.53976661329926801</v>
      </c>
      <c r="I64" s="47">
        <v>43.552033806303697</v>
      </c>
      <c r="J64" s="179">
        <v>0.53382750489066</v>
      </c>
      <c r="K64" s="47">
        <v>22.4935658521437</v>
      </c>
      <c r="L64" s="179">
        <v>0.49152350642932002</v>
      </c>
      <c r="M64" s="6"/>
      <c r="N64" s="6"/>
      <c r="O64" s="6"/>
      <c r="P64" s="6"/>
      <c r="Q64" s="6"/>
      <c r="R64" s="6"/>
      <c r="S64" s="6"/>
      <c r="T64" s="6"/>
      <c r="U64" s="6"/>
      <c r="V64" s="6"/>
      <c r="W64" s="6"/>
      <c r="X64" s="6"/>
      <c r="Y64" s="6"/>
      <c r="Z64" s="6"/>
      <c r="AA64" s="6"/>
      <c r="AB64" s="6"/>
      <c r="AC64" s="6"/>
      <c r="AD64" s="6"/>
      <c r="AE64" s="6"/>
      <c r="AF64" s="8"/>
    </row>
    <row r="65" spans="1:32" ht="13" customHeight="1" x14ac:dyDescent="0.35">
      <c r="A65" s="194" t="s">
        <v>405</v>
      </c>
      <c r="B65" s="174">
        <v>2</v>
      </c>
      <c r="C65" s="26">
        <v>68.934007768958693</v>
      </c>
      <c r="D65" s="180">
        <v>0.24045934452903001</v>
      </c>
      <c r="E65" s="26">
        <v>64.794755998318706</v>
      </c>
      <c r="F65" s="180">
        <v>0.25113620667873798</v>
      </c>
      <c r="G65" s="26">
        <v>44.037654334863802</v>
      </c>
      <c r="H65" s="180">
        <v>0.25705114996801398</v>
      </c>
      <c r="I65" s="26">
        <v>45.900325850005999</v>
      </c>
      <c r="J65" s="180">
        <v>0.24964635125196799</v>
      </c>
      <c r="K65" s="26">
        <v>30.6654973100826</v>
      </c>
      <c r="L65" s="180">
        <v>0.23827929877503701</v>
      </c>
      <c r="M65" s="6"/>
      <c r="N65" s="6"/>
      <c r="O65" s="6"/>
      <c r="P65" s="6"/>
      <c r="Q65" s="6"/>
      <c r="R65" s="6"/>
      <c r="S65" s="6"/>
      <c r="T65" s="6"/>
      <c r="U65" s="6"/>
      <c r="V65" s="6"/>
      <c r="W65" s="6"/>
      <c r="X65" s="6"/>
      <c r="Y65" s="6"/>
      <c r="Z65" s="6"/>
      <c r="AA65" s="6"/>
      <c r="AB65" s="6"/>
      <c r="AC65" s="6"/>
      <c r="AD65" s="6"/>
      <c r="AE65" s="6"/>
      <c r="AF65" s="8"/>
    </row>
    <row r="66" spans="1:32" ht="13" customHeight="1" x14ac:dyDescent="0.35">
      <c r="A66" s="3" t="s">
        <v>406</v>
      </c>
      <c r="B66" s="171">
        <v>2</v>
      </c>
      <c r="C66" s="4">
        <v>81.378706757738698</v>
      </c>
      <c r="D66" s="177">
        <v>2.1680265997233099</v>
      </c>
      <c r="E66" s="4">
        <v>75.630858154630005</v>
      </c>
      <c r="F66" s="177">
        <v>2.4006964214804398</v>
      </c>
      <c r="G66" s="4">
        <v>46.4560257910545</v>
      </c>
      <c r="H66" s="177">
        <v>2.7849519799829001</v>
      </c>
      <c r="I66" s="4">
        <v>40.506292508129903</v>
      </c>
      <c r="J66" s="177">
        <v>2.5249909910777801</v>
      </c>
      <c r="K66" s="4">
        <v>25.6860440625819</v>
      </c>
      <c r="L66" s="177">
        <v>2.99882111925815</v>
      </c>
      <c r="M66" s="6"/>
      <c r="N66" s="6"/>
      <c r="O66" s="6"/>
      <c r="P66" s="6"/>
      <c r="Q66" s="6"/>
      <c r="R66" s="6"/>
      <c r="S66" s="6"/>
      <c r="T66" s="6"/>
      <c r="U66" s="6"/>
      <c r="V66" s="6"/>
      <c r="W66" s="6"/>
      <c r="X66" s="6"/>
      <c r="Y66" s="6"/>
      <c r="Z66" s="6"/>
      <c r="AA66" s="6"/>
      <c r="AB66" s="6"/>
      <c r="AC66" s="6"/>
      <c r="AD66" s="6"/>
      <c r="AE66" s="6"/>
      <c r="AF66" s="8"/>
    </row>
    <row r="67" spans="1:32" ht="13" customHeight="1" x14ac:dyDescent="0.35">
      <c r="A67" s="3" t="s">
        <v>407</v>
      </c>
      <c r="B67" s="171">
        <v>2</v>
      </c>
      <c r="C67" s="4">
        <v>67.681005690433807</v>
      </c>
      <c r="D67" s="177">
        <v>2.76678589435345</v>
      </c>
      <c r="E67" s="4">
        <v>59.147782661194498</v>
      </c>
      <c r="F67" s="177">
        <v>3.0958462886162201</v>
      </c>
      <c r="G67" s="4">
        <v>33.221537323408</v>
      </c>
      <c r="H67" s="177">
        <v>2.6900872612903801</v>
      </c>
      <c r="I67" s="4">
        <v>26.549165773647999</v>
      </c>
      <c r="J67" s="177">
        <v>2.5400583073583198</v>
      </c>
      <c r="K67" s="4">
        <v>17.960218471823801</v>
      </c>
      <c r="L67" s="177">
        <v>2.1905179883538701</v>
      </c>
      <c r="M67" s="6"/>
      <c r="N67" s="6"/>
      <c r="O67" s="6"/>
      <c r="P67" s="6"/>
      <c r="Q67" s="6"/>
      <c r="R67" s="6"/>
      <c r="S67" s="6"/>
      <c r="T67" s="6"/>
      <c r="U67" s="6"/>
      <c r="V67" s="6"/>
      <c r="W67" s="6"/>
      <c r="X67" s="6"/>
      <c r="Y67" s="6"/>
      <c r="Z67" s="6"/>
      <c r="AA67" s="6"/>
      <c r="AB67" s="6"/>
      <c r="AC67" s="6"/>
      <c r="AD67" s="6"/>
      <c r="AE67" s="6"/>
      <c r="AF67" s="8"/>
    </row>
    <row r="68" spans="1:32" ht="13" customHeight="1" x14ac:dyDescent="0.35">
      <c r="A68" s="3" t="s">
        <v>408</v>
      </c>
      <c r="B68" s="171">
        <v>2</v>
      </c>
      <c r="C68" s="4">
        <v>87.743553657038504</v>
      </c>
      <c r="D68" s="177">
        <v>1.7944941219424799</v>
      </c>
      <c r="E68" s="4">
        <v>81.297604498659695</v>
      </c>
      <c r="F68" s="177">
        <v>2.5151132399440201</v>
      </c>
      <c r="G68" s="4">
        <v>53.576169404231997</v>
      </c>
      <c r="H68" s="177">
        <v>2.8282242114216101</v>
      </c>
      <c r="I68" s="4">
        <v>39.986136264202699</v>
      </c>
      <c r="J68" s="177">
        <v>3.0399625678478102</v>
      </c>
      <c r="K68" s="4">
        <v>30.9705371172772</v>
      </c>
      <c r="L68" s="177">
        <v>2.7982253857163699</v>
      </c>
      <c r="M68" s="6"/>
      <c r="N68" s="6"/>
      <c r="O68" s="6"/>
      <c r="P68" s="6"/>
      <c r="Q68" s="6"/>
      <c r="R68" s="6"/>
      <c r="S68" s="6"/>
      <c r="T68" s="6"/>
      <c r="U68" s="6"/>
      <c r="V68" s="6"/>
      <c r="W68" s="6"/>
      <c r="X68" s="6"/>
      <c r="Y68" s="6"/>
      <c r="Z68" s="6"/>
      <c r="AA68" s="6"/>
      <c r="AB68" s="6"/>
      <c r="AC68" s="6"/>
      <c r="AD68" s="6"/>
      <c r="AE68" s="6"/>
      <c r="AF68" s="8"/>
    </row>
    <row r="69" spans="1:32" ht="13" customHeight="1" x14ac:dyDescent="0.35">
      <c r="A69" s="103" t="s">
        <v>409</v>
      </c>
      <c r="B69" s="182">
        <v>2</v>
      </c>
      <c r="C69" s="109">
        <v>80.682734885436105</v>
      </c>
      <c r="D69" s="183">
        <v>2.4918907872874501</v>
      </c>
      <c r="E69" s="109">
        <v>78.916682986218404</v>
      </c>
      <c r="F69" s="183">
        <v>2.38642980426282</v>
      </c>
      <c r="G69" s="109">
        <v>48.591381262504498</v>
      </c>
      <c r="H69" s="183">
        <v>2.6805582150616201</v>
      </c>
      <c r="I69" s="109">
        <v>38.274900076488798</v>
      </c>
      <c r="J69" s="183">
        <v>2.8194712840389702</v>
      </c>
      <c r="K69" s="109">
        <v>23.012387750229699</v>
      </c>
      <c r="L69" s="183">
        <v>2.4636663369902498</v>
      </c>
      <c r="M69" s="9"/>
      <c r="N69" s="9"/>
      <c r="O69" s="9"/>
      <c r="P69" s="9"/>
      <c r="Q69" s="9"/>
      <c r="R69" s="9"/>
      <c r="S69" s="9"/>
      <c r="T69" s="9"/>
      <c r="U69" s="9"/>
      <c r="V69" s="9"/>
      <c r="W69" s="9"/>
      <c r="X69" s="9"/>
      <c r="Y69" s="9"/>
      <c r="Z69" s="9"/>
      <c r="AA69" s="9"/>
      <c r="AB69" s="9"/>
      <c r="AC69" s="9"/>
      <c r="AD69" s="9"/>
      <c r="AE69" s="9"/>
      <c r="AF69" s="10"/>
    </row>
    <row r="70" spans="1:32" ht="13" customHeight="1" x14ac:dyDescent="0.35">
      <c r="A70" s="3"/>
      <c r="B70" s="175"/>
      <c r="C70" s="4" t="s">
        <v>2810</v>
      </c>
      <c r="D70" s="177" t="s">
        <v>2811</v>
      </c>
      <c r="E70" s="4" t="s">
        <v>2812</v>
      </c>
      <c r="F70" s="177" t="s">
        <v>2813</v>
      </c>
      <c r="G70" s="4" t="s">
        <v>2814</v>
      </c>
      <c r="H70" s="177" t="s">
        <v>2815</v>
      </c>
      <c r="I70" s="4" t="s">
        <v>2816</v>
      </c>
      <c r="J70" s="177" t="s">
        <v>2817</v>
      </c>
      <c r="K70" s="4" t="s">
        <v>2818</v>
      </c>
      <c r="L70" s="177" t="s">
        <v>2819</v>
      </c>
      <c r="M70" s="4" t="s">
        <v>2820</v>
      </c>
      <c r="N70" s="177" t="s">
        <v>2821</v>
      </c>
      <c r="O70" s="4" t="s">
        <v>2822</v>
      </c>
      <c r="P70" s="177" t="s">
        <v>2823</v>
      </c>
      <c r="Q70" s="4" t="s">
        <v>2824</v>
      </c>
      <c r="R70" s="177" t="s">
        <v>2825</v>
      </c>
      <c r="S70" s="4" t="s">
        <v>2826</v>
      </c>
      <c r="T70" s="177" t="s">
        <v>2827</v>
      </c>
      <c r="U70" s="4" t="s">
        <v>2828</v>
      </c>
      <c r="V70" s="177" t="s">
        <v>2829</v>
      </c>
      <c r="W70" s="6" t="s">
        <v>2830</v>
      </c>
      <c r="X70" s="6" t="s">
        <v>2831</v>
      </c>
      <c r="Y70" s="6" t="s">
        <v>2832</v>
      </c>
      <c r="Z70" s="6" t="s">
        <v>2833</v>
      </c>
      <c r="AA70" s="6" t="s">
        <v>2834</v>
      </c>
      <c r="AB70" s="6" t="s">
        <v>2835</v>
      </c>
      <c r="AC70" s="6" t="s">
        <v>2836</v>
      </c>
      <c r="AD70" s="6" t="s">
        <v>2837</v>
      </c>
      <c r="AE70" s="6" t="s">
        <v>2838</v>
      </c>
      <c r="AF70" s="8" t="s">
        <v>2839</v>
      </c>
    </row>
    <row r="71" spans="1:32" ht="13" customHeight="1" x14ac:dyDescent="0.35">
      <c r="A71" s="3" t="s">
        <v>353</v>
      </c>
      <c r="B71" s="175">
        <v>1</v>
      </c>
      <c r="C71" s="4">
        <v>57.639690243845898</v>
      </c>
      <c r="D71" s="177">
        <v>2.36401670105601</v>
      </c>
      <c r="E71" s="4">
        <v>61.306791918580601</v>
      </c>
      <c r="F71" s="177">
        <v>1.9354928586093001</v>
      </c>
      <c r="G71" s="4">
        <v>31.482622458942998</v>
      </c>
      <c r="H71" s="177">
        <v>1.98628687053762</v>
      </c>
      <c r="I71" s="4">
        <v>32.4718331609741</v>
      </c>
      <c r="J71" s="177">
        <v>1.7212981773615501</v>
      </c>
      <c r="K71" s="4">
        <v>23.7957946069324</v>
      </c>
      <c r="L71" s="177">
        <v>1.6146530654067599</v>
      </c>
      <c r="M71" s="4">
        <v>-28.924373170234599</v>
      </c>
      <c r="N71" s="177">
        <v>2.6197759727643799</v>
      </c>
      <c r="O71" s="4">
        <v>-20.591350510482702</v>
      </c>
      <c r="P71" s="177">
        <v>2.4382979395816902</v>
      </c>
      <c r="Q71" s="4">
        <v>-21.312711279688099</v>
      </c>
      <c r="R71" s="177">
        <v>2.5484438042752799</v>
      </c>
      <c r="S71" s="4">
        <v>-10.9664916152926</v>
      </c>
      <c r="T71" s="177">
        <v>2.33830504010845</v>
      </c>
      <c r="U71" s="4">
        <v>-8.2742742176645994</v>
      </c>
      <c r="V71" s="177">
        <v>2.2951734887787101</v>
      </c>
      <c r="W71" s="6"/>
      <c r="X71" s="6"/>
      <c r="Y71" s="6"/>
      <c r="Z71" s="6"/>
      <c r="AA71" s="6"/>
      <c r="AB71" s="6"/>
      <c r="AC71" s="6"/>
      <c r="AD71" s="6"/>
      <c r="AE71" s="6"/>
      <c r="AF71" s="8"/>
    </row>
    <row r="72" spans="1:32" ht="13" customHeight="1" x14ac:dyDescent="0.35">
      <c r="A72" s="3" t="s">
        <v>357</v>
      </c>
      <c r="B72" s="175">
        <v>1</v>
      </c>
      <c r="C72" s="4">
        <v>46.222267297849498</v>
      </c>
      <c r="D72" s="177">
        <v>1.69232513947874</v>
      </c>
      <c r="E72" s="4">
        <v>43.130816163289701</v>
      </c>
      <c r="F72" s="177">
        <v>1.5964694781042399</v>
      </c>
      <c r="G72" s="4">
        <v>19.928513137214001</v>
      </c>
      <c r="H72" s="177">
        <v>1.09909411932822</v>
      </c>
      <c r="I72" s="4">
        <v>26.382286819538599</v>
      </c>
      <c r="J72" s="177">
        <v>1.1981539159078201</v>
      </c>
      <c r="K72" s="4">
        <v>11.9935026738488</v>
      </c>
      <c r="L72" s="177">
        <v>0.92254499904703202</v>
      </c>
      <c r="M72" s="4">
        <v>-22.3364861562786</v>
      </c>
      <c r="N72" s="177">
        <v>2.12715525051836</v>
      </c>
      <c r="O72" s="4">
        <v>-14.519256288083501</v>
      </c>
      <c r="P72" s="177">
        <v>2.1137592476153202</v>
      </c>
      <c r="Q72" s="4">
        <v>-11.195965066962399</v>
      </c>
      <c r="R72" s="177">
        <v>1.6593060981252901</v>
      </c>
      <c r="S72" s="4">
        <v>-1.39803071242914</v>
      </c>
      <c r="T72" s="177">
        <v>1.75558469853955</v>
      </c>
      <c r="U72" s="4">
        <v>-2.4358945106497698</v>
      </c>
      <c r="V72" s="177">
        <v>1.38902821241129</v>
      </c>
      <c r="W72" s="6"/>
      <c r="X72" s="6"/>
      <c r="Y72" s="6"/>
      <c r="Z72" s="6"/>
      <c r="AA72" s="6"/>
      <c r="AB72" s="6"/>
      <c r="AC72" s="6"/>
      <c r="AD72" s="6"/>
      <c r="AE72" s="6"/>
      <c r="AF72" s="8"/>
    </row>
    <row r="73" spans="1:32" ht="13" customHeight="1" x14ac:dyDescent="0.35">
      <c r="A73" s="190" t="s">
        <v>359</v>
      </c>
      <c r="B73" s="175">
        <v>1</v>
      </c>
      <c r="C73" s="4">
        <v>42.969786464737901</v>
      </c>
      <c r="D73" s="177">
        <v>1.71384468980571</v>
      </c>
      <c r="E73" s="4">
        <v>45.165266995419103</v>
      </c>
      <c r="F73" s="177">
        <v>1.81654350120305</v>
      </c>
      <c r="G73" s="4">
        <v>22.599401609266199</v>
      </c>
      <c r="H73" s="177">
        <v>1.45885802695024</v>
      </c>
      <c r="I73" s="4">
        <v>28.3045804822214</v>
      </c>
      <c r="J73" s="177">
        <v>1.71357935737858</v>
      </c>
      <c r="K73" s="4">
        <v>10.5099929869546</v>
      </c>
      <c r="L73" s="177">
        <v>1.2832261402507901</v>
      </c>
      <c r="M73" s="4">
        <v>-24.229917321421901</v>
      </c>
      <c r="N73" s="177">
        <v>2.41251009524556</v>
      </c>
      <c r="O73" s="4">
        <v>-13.223252030612301</v>
      </c>
      <c r="P73" s="177">
        <v>2.3835074260396198</v>
      </c>
      <c r="Q73" s="4">
        <v>-9.9207022223672805</v>
      </c>
      <c r="R73" s="177">
        <v>2.2915817203305999</v>
      </c>
      <c r="S73" s="4">
        <v>-2.5253158399883802</v>
      </c>
      <c r="T73" s="177">
        <v>2.3785132875431798</v>
      </c>
      <c r="U73" s="4">
        <v>-4.5619953554180501</v>
      </c>
      <c r="V73" s="177">
        <v>1.92375051474619</v>
      </c>
      <c r="W73" s="6"/>
      <c r="X73" s="6"/>
      <c r="Y73" s="6"/>
      <c r="Z73" s="6"/>
      <c r="AA73" s="6"/>
      <c r="AB73" s="6"/>
      <c r="AC73" s="6"/>
      <c r="AD73" s="6"/>
      <c r="AE73" s="6"/>
      <c r="AF73" s="8"/>
    </row>
    <row r="74" spans="1:32" ht="13" customHeight="1" x14ac:dyDescent="0.35">
      <c r="A74" s="3" t="s">
        <v>360</v>
      </c>
      <c r="B74" s="175">
        <v>1</v>
      </c>
      <c r="C74" s="4">
        <v>49.491587954138303</v>
      </c>
      <c r="D74" s="177">
        <v>1.8215471795487099</v>
      </c>
      <c r="E74" s="4">
        <v>58.7112116642977</v>
      </c>
      <c r="F74" s="177">
        <v>1.9874006475413</v>
      </c>
      <c r="G74" s="4">
        <v>32.361776254112598</v>
      </c>
      <c r="H74" s="177">
        <v>2.10077058255898</v>
      </c>
      <c r="I74" s="4">
        <v>41.188062896552402</v>
      </c>
      <c r="J74" s="177">
        <v>2.0758352707564098</v>
      </c>
      <c r="K74" s="4">
        <v>25.7829979728312</v>
      </c>
      <c r="L74" s="177">
        <v>1.9163901508058201</v>
      </c>
      <c r="M74" s="4">
        <v>-18.482744588059099</v>
      </c>
      <c r="N74" s="177">
        <v>2.5012448246486301</v>
      </c>
      <c r="O74" s="4">
        <v>-9.1533112876763294</v>
      </c>
      <c r="P74" s="177">
        <v>2.56186024587321</v>
      </c>
      <c r="Q74" s="4">
        <v>-10.7906249008575</v>
      </c>
      <c r="R74" s="177">
        <v>2.9096656288673399</v>
      </c>
      <c r="S74" s="4">
        <v>-5.1151355239554901</v>
      </c>
      <c r="T74" s="177">
        <v>3.0207752351934101</v>
      </c>
      <c r="U74" s="4">
        <v>-5.8137271971250799</v>
      </c>
      <c r="V74" s="177">
        <v>2.6467720156703098</v>
      </c>
      <c r="W74" s="6"/>
      <c r="X74" s="6"/>
      <c r="Y74" s="6"/>
      <c r="Z74" s="6"/>
      <c r="AA74" s="6"/>
      <c r="AB74" s="6"/>
      <c r="AC74" s="6"/>
      <c r="AD74" s="6"/>
      <c r="AE74" s="6"/>
      <c r="AF74" s="8"/>
    </row>
    <row r="75" spans="1:32" ht="13" customHeight="1" x14ac:dyDescent="0.35">
      <c r="A75" s="3" t="s">
        <v>371</v>
      </c>
      <c r="B75" s="175">
        <v>1</v>
      </c>
      <c r="C75" s="4">
        <v>41.455419977266303</v>
      </c>
      <c r="D75" s="177">
        <v>2.2993555974666999</v>
      </c>
      <c r="E75" s="4">
        <v>50.724989642252503</v>
      </c>
      <c r="F75" s="177">
        <v>2.3836414777108099</v>
      </c>
      <c r="G75" s="4">
        <v>27.2380756067571</v>
      </c>
      <c r="H75" s="177">
        <v>1.83552334074027</v>
      </c>
      <c r="I75" s="4">
        <v>32.981548343193303</v>
      </c>
      <c r="J75" s="177">
        <v>2.2219551217836799</v>
      </c>
      <c r="K75" s="4">
        <v>20.0641309407929</v>
      </c>
      <c r="L75" s="177">
        <v>1.8986757930512801</v>
      </c>
      <c r="M75" s="4">
        <v>-25.288489147852498</v>
      </c>
      <c r="N75" s="177">
        <v>2.9174165263465799</v>
      </c>
      <c r="O75" s="4">
        <v>-10.8661894998361</v>
      </c>
      <c r="P75" s="177">
        <v>2.9538531561433401</v>
      </c>
      <c r="Q75" s="4">
        <v>-12.2610574381355</v>
      </c>
      <c r="R75" s="177">
        <v>2.6385994656988898</v>
      </c>
      <c r="S75" s="4">
        <v>-8.4429523982272592</v>
      </c>
      <c r="T75" s="177">
        <v>2.8890839016141299</v>
      </c>
      <c r="U75" s="4">
        <v>-6.3760595997493796</v>
      </c>
      <c r="V75" s="177">
        <v>2.6398007961121301</v>
      </c>
      <c r="W75" s="6"/>
      <c r="X75" s="6"/>
      <c r="Y75" s="6"/>
      <c r="Z75" s="6"/>
      <c r="AA75" s="6"/>
      <c r="AB75" s="6"/>
      <c r="AC75" s="6"/>
      <c r="AD75" s="6"/>
      <c r="AE75" s="6"/>
      <c r="AF75" s="8"/>
    </row>
    <row r="76" spans="1:32" ht="13" customHeight="1" x14ac:dyDescent="0.35">
      <c r="A76" s="3" t="s">
        <v>376</v>
      </c>
      <c r="B76" s="175">
        <v>1</v>
      </c>
      <c r="C76" s="4">
        <v>67.014730652827794</v>
      </c>
      <c r="D76" s="177">
        <v>1.71911194808398</v>
      </c>
      <c r="E76" s="4">
        <v>68.224779151685595</v>
      </c>
      <c r="F76" s="177">
        <v>1.57381964046281</v>
      </c>
      <c r="G76" s="4">
        <v>48.368173501602001</v>
      </c>
      <c r="H76" s="177">
        <v>1.77392305200192</v>
      </c>
      <c r="I76" s="4">
        <v>55.242994003769503</v>
      </c>
      <c r="J76" s="177">
        <v>1.94762730534137</v>
      </c>
      <c r="K76" s="4">
        <v>40.190063809355898</v>
      </c>
      <c r="L76" s="177">
        <v>1.6965592539452099</v>
      </c>
      <c r="M76" s="4">
        <v>-5.1126547039593104</v>
      </c>
      <c r="N76" s="177">
        <v>2.3048381092151602</v>
      </c>
      <c r="O76" s="4">
        <v>1.67479731440763</v>
      </c>
      <c r="P76" s="177">
        <v>2.2039718237982799</v>
      </c>
      <c r="Q76" s="4">
        <v>-2.6652107510519398</v>
      </c>
      <c r="R76" s="177">
        <v>2.4606976905752602</v>
      </c>
      <c r="S76" s="4">
        <v>0.76765703149015296</v>
      </c>
      <c r="T76" s="177">
        <v>2.6242687349093301</v>
      </c>
      <c r="U76" s="4">
        <v>-1.4262945182470901</v>
      </c>
      <c r="V76" s="177">
        <v>2.4216156749144702</v>
      </c>
      <c r="W76" s="6"/>
      <c r="X76" s="6"/>
      <c r="Y76" s="6"/>
      <c r="Z76" s="6"/>
      <c r="AA76" s="6"/>
      <c r="AB76" s="6"/>
      <c r="AC76" s="6"/>
      <c r="AD76" s="6"/>
      <c r="AE76" s="6"/>
      <c r="AF76" s="8"/>
    </row>
    <row r="77" spans="1:32" ht="13" customHeight="1" x14ac:dyDescent="0.35">
      <c r="A77" s="3" t="s">
        <v>378</v>
      </c>
      <c r="B77" s="175">
        <v>1</v>
      </c>
      <c r="C77" s="4">
        <v>80.497069183913993</v>
      </c>
      <c r="D77" s="177">
        <v>1.5250858163979499</v>
      </c>
      <c r="E77" s="4">
        <v>71.686137052374804</v>
      </c>
      <c r="F77" s="177">
        <v>1.5637746468432501</v>
      </c>
      <c r="G77" s="4">
        <v>55.6571264954881</v>
      </c>
      <c r="H77" s="177">
        <v>1.8891278702365999</v>
      </c>
      <c r="I77" s="4">
        <v>69.729427241557801</v>
      </c>
      <c r="J77" s="177">
        <v>1.80148705519696</v>
      </c>
      <c r="K77" s="4">
        <v>40.078036904060099</v>
      </c>
      <c r="L77" s="177">
        <v>1.83800877672851</v>
      </c>
      <c r="M77" s="4">
        <v>-2.9034194907107702</v>
      </c>
      <c r="N77" s="177">
        <v>1.9983342329665199</v>
      </c>
      <c r="O77" s="4">
        <v>6.3388303107402094E-2</v>
      </c>
      <c r="P77" s="177">
        <v>2.2063563409279499</v>
      </c>
      <c r="Q77" s="4">
        <v>-4.3185671480809997</v>
      </c>
      <c r="R77" s="177">
        <v>2.6174678078864702</v>
      </c>
      <c r="S77" s="4">
        <v>-4.9631612508711003</v>
      </c>
      <c r="T77" s="177">
        <v>2.2680823905038299</v>
      </c>
      <c r="U77" s="4">
        <v>-3.6375101647792101</v>
      </c>
      <c r="V77" s="177">
        <v>2.47487379638557</v>
      </c>
      <c r="W77" s="6"/>
      <c r="X77" s="6"/>
      <c r="Y77" s="6"/>
      <c r="Z77" s="6"/>
      <c r="AA77" s="6"/>
      <c r="AB77" s="6"/>
      <c r="AC77" s="6"/>
      <c r="AD77" s="6"/>
      <c r="AE77" s="6"/>
      <c r="AF77" s="8"/>
    </row>
    <row r="78" spans="1:32" ht="13" customHeight="1" x14ac:dyDescent="0.35">
      <c r="A78" s="3" t="s">
        <v>384</v>
      </c>
      <c r="B78" s="175">
        <v>1</v>
      </c>
      <c r="C78" s="4">
        <v>59.607092168284403</v>
      </c>
      <c r="D78" s="177">
        <v>1.95877964140029</v>
      </c>
      <c r="E78" s="4">
        <v>60.102277316864601</v>
      </c>
      <c r="F78" s="177">
        <v>1.6801022279390501</v>
      </c>
      <c r="G78" s="4">
        <v>42.419391498426002</v>
      </c>
      <c r="H78" s="177">
        <v>2.04722153535677</v>
      </c>
      <c r="I78" s="4">
        <v>48.2203273458776</v>
      </c>
      <c r="J78" s="177">
        <v>1.8906576285678101</v>
      </c>
      <c r="K78" s="4">
        <v>41.900785410076999</v>
      </c>
      <c r="L78" s="177">
        <v>1.98669892684073</v>
      </c>
      <c r="M78" s="4">
        <v>-10.433338325404501</v>
      </c>
      <c r="N78" s="177">
        <v>2.3815901727148998</v>
      </c>
      <c r="O78" s="4">
        <v>-6.9125839342909101</v>
      </c>
      <c r="P78" s="177">
        <v>2.2468796137591198</v>
      </c>
      <c r="Q78" s="4">
        <v>-6.44998273550602</v>
      </c>
      <c r="R78" s="177">
        <v>2.8330567722678599</v>
      </c>
      <c r="S78" s="4">
        <v>-3.6053384357505598</v>
      </c>
      <c r="T78" s="177">
        <v>2.5168867214906299</v>
      </c>
      <c r="U78" s="4">
        <v>-5.6779543639945302</v>
      </c>
      <c r="V78" s="177">
        <v>2.50252291110781</v>
      </c>
      <c r="W78" s="6"/>
      <c r="X78" s="6"/>
      <c r="Y78" s="6"/>
      <c r="Z78" s="6"/>
      <c r="AA78" s="6"/>
      <c r="AB78" s="6"/>
      <c r="AC78" s="6"/>
      <c r="AD78" s="6"/>
      <c r="AE78" s="6"/>
      <c r="AF78" s="8"/>
    </row>
    <row r="79" spans="1:32" ht="13" customHeight="1" x14ac:dyDescent="0.35">
      <c r="A79" s="3" t="s">
        <v>389</v>
      </c>
      <c r="B79" s="175">
        <v>1</v>
      </c>
      <c r="C79" s="4">
        <v>65.398412330906496</v>
      </c>
      <c r="D79" s="177">
        <v>1.4385199653757299</v>
      </c>
      <c r="E79" s="4">
        <v>57.639488246140502</v>
      </c>
      <c r="F79" s="177">
        <v>1.6849685631328299</v>
      </c>
      <c r="G79" s="4">
        <v>45.677267813308397</v>
      </c>
      <c r="H79" s="177">
        <v>1.7376724053635699</v>
      </c>
      <c r="I79" s="4">
        <v>49.010751635953</v>
      </c>
      <c r="J79" s="177">
        <v>1.7327740868116199</v>
      </c>
      <c r="K79" s="4">
        <v>40.505804252257803</v>
      </c>
      <c r="L79" s="177">
        <v>1.60450583335133</v>
      </c>
      <c r="M79" s="4">
        <v>-2.24767694020731</v>
      </c>
      <c r="N79" s="177">
        <v>2.1343722494121899</v>
      </c>
      <c r="O79" s="4">
        <v>-2.7824940819075201</v>
      </c>
      <c r="P79" s="177">
        <v>2.48501141133245</v>
      </c>
      <c r="Q79" s="4">
        <v>-0.87068499981143099</v>
      </c>
      <c r="R79" s="177">
        <v>2.6164796992810802</v>
      </c>
      <c r="S79" s="4">
        <v>-0.98430618342607801</v>
      </c>
      <c r="T79" s="177">
        <v>2.6129737548405498</v>
      </c>
      <c r="U79" s="4">
        <v>-3.49791535652172</v>
      </c>
      <c r="V79" s="177">
        <v>2.56777066547129</v>
      </c>
      <c r="W79" s="6"/>
      <c r="X79" s="6"/>
      <c r="Y79" s="6"/>
      <c r="Z79" s="6"/>
      <c r="AA79" s="6"/>
      <c r="AB79" s="6"/>
      <c r="AC79" s="6"/>
      <c r="AD79" s="6"/>
      <c r="AE79" s="6"/>
      <c r="AF79" s="8"/>
    </row>
    <row r="80" spans="1:32" ht="13" customHeight="1" x14ac:dyDescent="0.35">
      <c r="A80" s="3" t="s">
        <v>394</v>
      </c>
      <c r="B80" s="175">
        <v>1</v>
      </c>
      <c r="C80" s="4">
        <v>58.070735148055903</v>
      </c>
      <c r="D80" s="177">
        <v>1.53627429677956</v>
      </c>
      <c r="E80" s="4">
        <v>67.634870455195895</v>
      </c>
      <c r="F80" s="177">
        <v>1.74743609889133</v>
      </c>
      <c r="G80" s="4">
        <v>43.786943790426697</v>
      </c>
      <c r="H80" s="177">
        <v>1.6386039692184999</v>
      </c>
      <c r="I80" s="4">
        <v>45.392797157559798</v>
      </c>
      <c r="J80" s="177">
        <v>1.6817271380337799</v>
      </c>
      <c r="K80" s="4">
        <v>20.769323159240599</v>
      </c>
      <c r="L80" s="177">
        <v>1.17646108469343</v>
      </c>
      <c r="M80" s="4">
        <v>-6.1770058985792202</v>
      </c>
      <c r="N80" s="177">
        <v>2.6044445960336802</v>
      </c>
      <c r="O80" s="4">
        <v>-4.3096148030811197</v>
      </c>
      <c r="P80" s="177">
        <v>2.3988536536215799</v>
      </c>
      <c r="Q80" s="4">
        <v>-2.6472391254646599</v>
      </c>
      <c r="R80" s="177">
        <v>2.5644753640723001</v>
      </c>
      <c r="S80" s="4">
        <v>0.73183597056515703</v>
      </c>
      <c r="T80" s="177">
        <v>2.4500941692704701</v>
      </c>
      <c r="U80" s="4">
        <v>-1.5961260564231601</v>
      </c>
      <c r="V80" s="177">
        <v>1.99726721332866</v>
      </c>
      <c r="W80" s="6"/>
      <c r="X80" s="6"/>
      <c r="Y80" s="6"/>
      <c r="Z80" s="6"/>
      <c r="AA80" s="6"/>
      <c r="AB80" s="6"/>
      <c r="AC80" s="6"/>
      <c r="AD80" s="6"/>
      <c r="AE80" s="6"/>
      <c r="AF80" s="8"/>
    </row>
    <row r="81" spans="1:32" ht="13" customHeight="1" x14ac:dyDescent="0.35">
      <c r="A81" s="3" t="s">
        <v>396</v>
      </c>
      <c r="B81" s="175">
        <v>1</v>
      </c>
      <c r="C81" s="4">
        <v>56.956263261142396</v>
      </c>
      <c r="D81" s="177">
        <v>1.31196061618099</v>
      </c>
      <c r="E81" s="4">
        <v>58.660638199785602</v>
      </c>
      <c r="F81" s="177">
        <v>1.71879865568325</v>
      </c>
      <c r="G81" s="4">
        <v>39.620581528311199</v>
      </c>
      <c r="H81" s="177">
        <v>1.5464752341397701</v>
      </c>
      <c r="I81" s="4">
        <v>43.195280984770299</v>
      </c>
      <c r="J81" s="177">
        <v>1.5135902187355199</v>
      </c>
      <c r="K81" s="4">
        <v>25.9552545894818</v>
      </c>
      <c r="L81" s="177">
        <v>1.62409449469166</v>
      </c>
      <c r="M81" s="4">
        <v>-19.212198986245301</v>
      </c>
      <c r="N81" s="177">
        <v>1.79591502384409</v>
      </c>
      <c r="O81" s="4">
        <v>-9.7032445351904908</v>
      </c>
      <c r="P81" s="177">
        <v>2.1244571250045299</v>
      </c>
      <c r="Q81" s="4">
        <v>-12.6524032007258</v>
      </c>
      <c r="R81" s="177">
        <v>1.9517593197219101</v>
      </c>
      <c r="S81" s="4">
        <v>-4.6837529431409504</v>
      </c>
      <c r="T81" s="177">
        <v>1.9120161570248499</v>
      </c>
      <c r="U81" s="4">
        <v>-4.7363022839528703</v>
      </c>
      <c r="V81" s="177">
        <v>2.064251674431</v>
      </c>
      <c r="W81" s="6"/>
      <c r="X81" s="6"/>
      <c r="Y81" s="6"/>
      <c r="Z81" s="6"/>
      <c r="AA81" s="6"/>
      <c r="AB81" s="6"/>
      <c r="AC81" s="6"/>
      <c r="AD81" s="6"/>
      <c r="AE81" s="6"/>
      <c r="AF81" s="8"/>
    </row>
    <row r="82" spans="1:32" ht="13" customHeight="1" x14ac:dyDescent="0.35">
      <c r="A82" s="3" t="s">
        <v>398</v>
      </c>
      <c r="B82" s="175">
        <v>1</v>
      </c>
      <c r="C82" s="4">
        <v>64.456382754156493</v>
      </c>
      <c r="D82" s="177">
        <v>1.52829257878403</v>
      </c>
      <c r="E82" s="4">
        <v>66.246403588895703</v>
      </c>
      <c r="F82" s="177">
        <v>1.4750598891209099</v>
      </c>
      <c r="G82" s="4">
        <v>48.888719303844901</v>
      </c>
      <c r="H82" s="177">
        <v>1.5705374502802301</v>
      </c>
      <c r="I82" s="4">
        <v>58.132654766269802</v>
      </c>
      <c r="J82" s="177">
        <v>1.43432320212013</v>
      </c>
      <c r="K82" s="4">
        <v>43.373368156405299</v>
      </c>
      <c r="L82" s="177">
        <v>1.6305867599625601</v>
      </c>
      <c r="M82" s="4">
        <v>-3.0400814257971298</v>
      </c>
      <c r="N82" s="177">
        <v>2.1871550501932102</v>
      </c>
      <c r="O82" s="4">
        <v>-6.0997073471282999</v>
      </c>
      <c r="P82" s="177">
        <v>2.0237703379599101</v>
      </c>
      <c r="Q82" s="4">
        <v>-1.2564388183334501</v>
      </c>
      <c r="R82" s="177">
        <v>2.1684656507402602</v>
      </c>
      <c r="S82" s="4">
        <v>-3.2835914741721801</v>
      </c>
      <c r="T82" s="177">
        <v>2.13453426812884</v>
      </c>
      <c r="U82" s="4">
        <v>-3.1765649905299602</v>
      </c>
      <c r="V82" s="177">
        <v>2.18738888737612</v>
      </c>
      <c r="W82" s="6"/>
      <c r="X82" s="6"/>
      <c r="Y82" s="6"/>
      <c r="Z82" s="6"/>
      <c r="AA82" s="6"/>
      <c r="AB82" s="6"/>
      <c r="AC82" s="6"/>
      <c r="AD82" s="6"/>
      <c r="AE82" s="6"/>
      <c r="AF82" s="8"/>
    </row>
    <row r="83" spans="1:32" ht="13" customHeight="1" x14ac:dyDescent="0.35">
      <c r="A83" s="3" t="s">
        <v>399</v>
      </c>
      <c r="B83" s="175">
        <v>1</v>
      </c>
      <c r="C83" s="4">
        <v>69.232269125734007</v>
      </c>
      <c r="D83" s="177">
        <v>2.0390284534621301</v>
      </c>
      <c r="E83" s="4">
        <v>69.001293620722095</v>
      </c>
      <c r="F83" s="177">
        <v>2.1340224856788201</v>
      </c>
      <c r="G83" s="4">
        <v>49.0052712854555</v>
      </c>
      <c r="H83" s="177">
        <v>2.0926661365290702</v>
      </c>
      <c r="I83" s="4">
        <v>51.835259352864803</v>
      </c>
      <c r="J83" s="177">
        <v>1.91481486908224</v>
      </c>
      <c r="K83" s="4">
        <v>34.773682291551403</v>
      </c>
      <c r="L83" s="177">
        <v>1.6533309336790301</v>
      </c>
      <c r="M83" s="4">
        <v>-6.9691150711137899</v>
      </c>
      <c r="N83" s="177">
        <v>2.5566227509565098</v>
      </c>
      <c r="O83" s="4">
        <v>-3.4279098951683298</v>
      </c>
      <c r="P83" s="177">
        <v>3.3613751983943398</v>
      </c>
      <c r="Q83" s="4">
        <v>-4.1751099755938803</v>
      </c>
      <c r="R83" s="177">
        <v>2.9407262919069099</v>
      </c>
      <c r="S83" s="4">
        <v>3.2100840354515499</v>
      </c>
      <c r="T83" s="177">
        <v>2.7213003018275299</v>
      </c>
      <c r="U83" s="4">
        <v>-2.13417440806175</v>
      </c>
      <c r="V83" s="177">
        <v>2.6083979479407802</v>
      </c>
      <c r="W83" s="6"/>
      <c r="X83" s="6"/>
      <c r="Y83" s="6"/>
      <c r="Z83" s="6"/>
      <c r="AA83" s="6"/>
      <c r="AB83" s="6"/>
      <c r="AC83" s="6"/>
      <c r="AD83" s="6"/>
      <c r="AE83" s="6"/>
      <c r="AF83" s="8"/>
    </row>
    <row r="84" spans="1:32" ht="13" customHeight="1" x14ac:dyDescent="0.35">
      <c r="A84" s="191" t="s">
        <v>410</v>
      </c>
      <c r="B84" s="176">
        <v>1</v>
      </c>
      <c r="C84" s="35">
        <v>59.670160008176801</v>
      </c>
      <c r="D84" s="181">
        <v>0.51921210513455596</v>
      </c>
      <c r="E84" s="35">
        <v>61.089141418340397</v>
      </c>
      <c r="F84" s="181">
        <v>0.52206968440929702</v>
      </c>
      <c r="G84" s="35">
        <v>40.369538556157501</v>
      </c>
      <c r="H84" s="181">
        <v>0.51897604149724097</v>
      </c>
      <c r="I84" s="35">
        <v>46.1486019757401</v>
      </c>
      <c r="J84" s="181">
        <v>0.51439876878471502</v>
      </c>
      <c r="K84" s="35">
        <v>30.7652287305696</v>
      </c>
      <c r="L84" s="181">
        <v>0.47818940854682601</v>
      </c>
      <c r="M84" s="35">
        <v>-16.083186777402599</v>
      </c>
      <c r="N84" s="181">
        <v>0.64697258637069999</v>
      </c>
      <c r="O84" s="35">
        <v>-9.6980107103888606</v>
      </c>
      <c r="P84" s="181">
        <v>0.67809776300347702</v>
      </c>
      <c r="Q84" s="35">
        <v>-8.9875711254123498</v>
      </c>
      <c r="R84" s="181">
        <v>0.67777679411052305</v>
      </c>
      <c r="S84" s="35">
        <v>-3.3758969199981999</v>
      </c>
      <c r="T84" s="181">
        <v>0.659450032079403</v>
      </c>
      <c r="U84" s="35">
        <v>-4.2900809102730397</v>
      </c>
      <c r="V84" s="181">
        <v>0.60714999372581002</v>
      </c>
      <c r="W84" s="6"/>
      <c r="X84" s="6"/>
      <c r="Y84" s="6"/>
      <c r="Z84" s="6"/>
      <c r="AA84" s="6"/>
      <c r="AB84" s="6"/>
      <c r="AC84" s="6"/>
      <c r="AD84" s="6"/>
      <c r="AE84" s="6"/>
      <c r="AF84" s="8"/>
    </row>
    <row r="85" spans="1:32" ht="13" customHeight="1" x14ac:dyDescent="0.35">
      <c r="A85" s="3" t="s">
        <v>198</v>
      </c>
      <c r="B85" s="175">
        <v>1</v>
      </c>
      <c r="C85" s="4">
        <v>48.423205800151997</v>
      </c>
      <c r="D85" s="177">
        <v>2.4428256126289001</v>
      </c>
      <c r="E85" s="4">
        <v>41.763183970411099</v>
      </c>
      <c r="F85" s="177">
        <v>2.19331460516708</v>
      </c>
      <c r="G85" s="4">
        <v>18.1559574646862</v>
      </c>
      <c r="H85" s="177">
        <v>1.5717718148468001</v>
      </c>
      <c r="I85" s="4">
        <v>25.086327934944801</v>
      </c>
      <c r="J85" s="177">
        <v>1.60722838577648</v>
      </c>
      <c r="K85" s="4">
        <v>12.999064412703801</v>
      </c>
      <c r="L85" s="177">
        <v>1.26559058393956</v>
      </c>
      <c r="M85" s="4">
        <v>-20.9760198860101</v>
      </c>
      <c r="N85" s="177">
        <v>2.99688848911455</v>
      </c>
      <c r="O85" s="4">
        <v>-15.431397081337099</v>
      </c>
      <c r="P85" s="177">
        <v>2.9769324076453798</v>
      </c>
      <c r="Q85" s="4">
        <v>-12.1066298618479</v>
      </c>
      <c r="R85" s="177">
        <v>2.2838890629173401</v>
      </c>
      <c r="S85" s="4">
        <v>-0.81322723343060199</v>
      </c>
      <c r="T85" s="177">
        <v>2.3514478606886802</v>
      </c>
      <c r="U85" s="4">
        <v>-1.0350156441182199</v>
      </c>
      <c r="V85" s="177">
        <v>1.8637379625305699</v>
      </c>
      <c r="W85" s="6"/>
      <c r="X85" s="6"/>
      <c r="Y85" s="6"/>
      <c r="Z85" s="6"/>
      <c r="AA85" s="6"/>
      <c r="AB85" s="6"/>
      <c r="AC85" s="6"/>
      <c r="AD85" s="6"/>
      <c r="AE85" s="6"/>
      <c r="AF85" s="8"/>
    </row>
    <row r="86" spans="1:32" ht="13" customHeight="1" x14ac:dyDescent="0.35">
      <c r="A86" s="3" t="s">
        <v>407</v>
      </c>
      <c r="B86" s="175">
        <v>1</v>
      </c>
      <c r="C86" s="4">
        <v>35.761366408469598</v>
      </c>
      <c r="D86" s="177">
        <v>2.5839724090856699</v>
      </c>
      <c r="E86" s="4">
        <v>38.046714445731197</v>
      </c>
      <c r="F86" s="177">
        <v>2.2831938625680799</v>
      </c>
      <c r="G86" s="4">
        <v>22.212642140706201</v>
      </c>
      <c r="H86" s="177">
        <v>2.03956559238702</v>
      </c>
      <c r="I86" s="4">
        <v>25.0507966825745</v>
      </c>
      <c r="J86" s="177">
        <v>2.0925386356322102</v>
      </c>
      <c r="K86" s="4">
        <v>14.890374164330799</v>
      </c>
      <c r="L86" s="177">
        <v>1.7815288944601899</v>
      </c>
      <c r="M86" s="4">
        <v>-31.919639281964301</v>
      </c>
      <c r="N86" s="177">
        <v>3.7857651269075299</v>
      </c>
      <c r="O86" s="4">
        <v>-21.1010682154633</v>
      </c>
      <c r="P86" s="177">
        <v>3.8467178811042699</v>
      </c>
      <c r="Q86" s="4">
        <v>-11.008895182701799</v>
      </c>
      <c r="R86" s="177">
        <v>3.3758550441341302</v>
      </c>
      <c r="S86" s="4">
        <v>-1.4983690910735501</v>
      </c>
      <c r="T86" s="177">
        <v>3.2909898429490099</v>
      </c>
      <c r="U86" s="4">
        <v>-3.0698443074930202</v>
      </c>
      <c r="V86" s="177">
        <v>2.8235109808708798</v>
      </c>
      <c r="W86" s="6"/>
      <c r="X86" s="6"/>
      <c r="Y86" s="6"/>
      <c r="Z86" s="6"/>
      <c r="AA86" s="6"/>
      <c r="AB86" s="6"/>
      <c r="AC86" s="6"/>
      <c r="AD86" s="6"/>
      <c r="AE86" s="6"/>
      <c r="AF86" s="8"/>
    </row>
    <row r="87" spans="1:32" ht="13" customHeight="1" x14ac:dyDescent="0.35">
      <c r="A87" s="103" t="s">
        <v>408</v>
      </c>
      <c r="B87" s="184">
        <v>1</v>
      </c>
      <c r="C87" s="109">
        <v>58.665725612435203</v>
      </c>
      <c r="D87" s="183">
        <v>2.7899723390726399</v>
      </c>
      <c r="E87" s="109">
        <v>62.512627025180798</v>
      </c>
      <c r="F87" s="183">
        <v>3.1198667428136702</v>
      </c>
      <c r="G87" s="109">
        <v>33.407254104762998</v>
      </c>
      <c r="H87" s="183">
        <v>3.3982796251854102</v>
      </c>
      <c r="I87" s="109">
        <v>29.541881208482401</v>
      </c>
      <c r="J87" s="183">
        <v>2.68956547994433</v>
      </c>
      <c r="K87" s="109">
        <v>19.778895527636902</v>
      </c>
      <c r="L87" s="183">
        <v>2.3532675896176798</v>
      </c>
      <c r="M87" s="109">
        <v>-29.0778280446034</v>
      </c>
      <c r="N87" s="183">
        <v>3.3172510918645601</v>
      </c>
      <c r="O87" s="109">
        <v>-18.7849774734789</v>
      </c>
      <c r="P87" s="183">
        <v>4.0074135178012797</v>
      </c>
      <c r="Q87" s="109">
        <v>-20.168915299468999</v>
      </c>
      <c r="R87" s="183">
        <v>4.4212166426247004</v>
      </c>
      <c r="S87" s="109">
        <v>-10.4442550557203</v>
      </c>
      <c r="T87" s="183">
        <v>4.0589573642530503</v>
      </c>
      <c r="U87" s="109">
        <v>-11.1916415896403</v>
      </c>
      <c r="V87" s="183">
        <v>3.6562184915035498</v>
      </c>
      <c r="W87" s="9"/>
      <c r="X87" s="9"/>
      <c r="Y87" s="9"/>
      <c r="Z87" s="9"/>
      <c r="AA87" s="9"/>
      <c r="AB87" s="9"/>
      <c r="AC87" s="9"/>
      <c r="AD87" s="9"/>
      <c r="AE87" s="9"/>
      <c r="AF87" s="10"/>
    </row>
    <row r="88" spans="1:32" ht="13" customHeight="1" x14ac:dyDescent="0.35">
      <c r="A88" s="3"/>
      <c r="B88" s="111"/>
      <c r="C88" s="4" t="s">
        <v>2810</v>
      </c>
      <c r="D88" s="177" t="s">
        <v>2811</v>
      </c>
      <c r="E88" s="4" t="s">
        <v>2812</v>
      </c>
      <c r="F88" s="177" t="s">
        <v>2813</v>
      </c>
      <c r="G88" s="4" t="s">
        <v>2814</v>
      </c>
      <c r="H88" s="177" t="s">
        <v>2815</v>
      </c>
      <c r="I88" s="4" t="s">
        <v>2816</v>
      </c>
      <c r="J88" s="177" t="s">
        <v>2817</v>
      </c>
      <c r="K88" s="4" t="s">
        <v>2818</v>
      </c>
      <c r="L88" s="177" t="s">
        <v>2819</v>
      </c>
      <c r="M88" s="6" t="s">
        <v>2820</v>
      </c>
      <c r="N88" s="6" t="s">
        <v>2821</v>
      </c>
      <c r="O88" s="6" t="s">
        <v>2822</v>
      </c>
      <c r="P88" s="6" t="s">
        <v>2823</v>
      </c>
      <c r="Q88" s="6" t="s">
        <v>2824</v>
      </c>
      <c r="R88" s="6" t="s">
        <v>2825</v>
      </c>
      <c r="S88" s="6" t="s">
        <v>2826</v>
      </c>
      <c r="T88" s="6" t="s">
        <v>2827</v>
      </c>
      <c r="U88" s="6" t="s">
        <v>2828</v>
      </c>
      <c r="V88" s="6" t="s">
        <v>2829</v>
      </c>
      <c r="W88" s="4" t="s">
        <v>2830</v>
      </c>
      <c r="X88" s="177" t="s">
        <v>2831</v>
      </c>
      <c r="Y88" s="4" t="s">
        <v>2832</v>
      </c>
      <c r="Z88" s="177" t="s">
        <v>2833</v>
      </c>
      <c r="AA88" s="4" t="s">
        <v>2834</v>
      </c>
      <c r="AB88" s="177" t="s">
        <v>2835</v>
      </c>
      <c r="AC88" s="4" t="s">
        <v>2836</v>
      </c>
      <c r="AD88" s="177" t="s">
        <v>2837</v>
      </c>
      <c r="AE88" s="4" t="s">
        <v>2838</v>
      </c>
      <c r="AF88" s="196" t="s">
        <v>2839</v>
      </c>
    </row>
    <row r="89" spans="1:32" ht="13" customHeight="1" x14ac:dyDescent="0.35">
      <c r="A89" s="3" t="s">
        <v>365</v>
      </c>
      <c r="B89" s="111">
        <v>3</v>
      </c>
      <c r="C89" s="4">
        <v>80.660398976111395</v>
      </c>
      <c r="D89" s="177">
        <v>1.3236254233335001</v>
      </c>
      <c r="E89" s="4">
        <v>70.762051525348099</v>
      </c>
      <c r="F89" s="177">
        <v>1.5854732398681399</v>
      </c>
      <c r="G89" s="4">
        <v>45.096950223752401</v>
      </c>
      <c r="H89" s="177">
        <v>1.5310223277569199</v>
      </c>
      <c r="I89" s="4">
        <v>45.545484172835899</v>
      </c>
      <c r="J89" s="177">
        <v>1.3624549107602</v>
      </c>
      <c r="K89" s="4">
        <v>24.210786845956701</v>
      </c>
      <c r="L89" s="177">
        <v>1.26407801318079</v>
      </c>
      <c r="M89" s="6"/>
      <c r="N89" s="6"/>
      <c r="O89" s="6"/>
      <c r="P89" s="6"/>
      <c r="Q89" s="6"/>
      <c r="R89" s="6"/>
      <c r="S89" s="6"/>
      <c r="T89" s="6"/>
      <c r="U89" s="6"/>
      <c r="V89" s="6"/>
      <c r="W89" s="4">
        <v>5.5221283628817899</v>
      </c>
      <c r="X89" s="177">
        <v>2.12357726006868</v>
      </c>
      <c r="Y89" s="4">
        <v>4.8899998316523998</v>
      </c>
      <c r="Z89" s="177">
        <v>2.3466722883283602</v>
      </c>
      <c r="AA89" s="4">
        <v>5.3152944864438503</v>
      </c>
      <c r="AB89" s="177">
        <v>2.3393626946742501</v>
      </c>
      <c r="AC89" s="4">
        <v>0.47083559955687099</v>
      </c>
      <c r="AD89" s="177">
        <v>2.2362175158743298</v>
      </c>
      <c r="AE89" s="4">
        <v>0.65664926772361198</v>
      </c>
      <c r="AF89" s="196">
        <v>2.0118455558583301</v>
      </c>
    </row>
    <row r="90" spans="1:32" ht="13" customHeight="1" x14ac:dyDescent="0.35">
      <c r="A90" s="3" t="s">
        <v>368</v>
      </c>
      <c r="B90" s="111">
        <v>3</v>
      </c>
      <c r="C90" s="4">
        <v>75.060832576752205</v>
      </c>
      <c r="D90" s="177">
        <v>1.73576352986452</v>
      </c>
      <c r="E90" s="4">
        <v>79.981882104990405</v>
      </c>
      <c r="F90" s="177">
        <v>2.0100730261629298</v>
      </c>
      <c r="G90" s="4">
        <v>44.744057788162898</v>
      </c>
      <c r="H90" s="177">
        <v>2.0931260519019701</v>
      </c>
      <c r="I90" s="4">
        <v>38.3013985203511</v>
      </c>
      <c r="J90" s="177">
        <v>2.7983590967256902</v>
      </c>
      <c r="K90" s="4">
        <v>17.9953746241566</v>
      </c>
      <c r="L90" s="177">
        <v>1.4336900537909401</v>
      </c>
      <c r="M90" s="6"/>
      <c r="N90" s="6"/>
      <c r="O90" s="6"/>
      <c r="P90" s="6"/>
      <c r="Q90" s="6"/>
      <c r="R90" s="6"/>
      <c r="S90" s="6"/>
      <c r="T90" s="6"/>
      <c r="U90" s="6"/>
      <c r="V90" s="6"/>
      <c r="W90" s="4">
        <v>9.8207731121805502</v>
      </c>
      <c r="X90" s="177">
        <v>2.3302423034859001</v>
      </c>
      <c r="Y90" s="4">
        <v>15.766981052523301</v>
      </c>
      <c r="Z90" s="177">
        <v>2.83284313409444</v>
      </c>
      <c r="AA90" s="4">
        <v>10.183082660597201</v>
      </c>
      <c r="AB90" s="177">
        <v>2.8753020374923999</v>
      </c>
      <c r="AC90" s="4">
        <v>9.0982265734067607</v>
      </c>
      <c r="AD90" s="177">
        <v>3.2710204237774501</v>
      </c>
      <c r="AE90" s="4">
        <v>3.3816252570988499</v>
      </c>
      <c r="AF90" s="196">
        <v>2.0185548595121499</v>
      </c>
    </row>
    <row r="91" spans="1:32" ht="13" customHeight="1" x14ac:dyDescent="0.35">
      <c r="A91" s="3" t="s">
        <v>68</v>
      </c>
      <c r="B91" s="111">
        <v>3</v>
      </c>
      <c r="C91" s="4">
        <v>76.917925632916905</v>
      </c>
      <c r="D91" s="177">
        <v>1.4458656009744599</v>
      </c>
      <c r="E91" s="4">
        <v>64.657432479312803</v>
      </c>
      <c r="F91" s="177">
        <v>1.4717982873414599</v>
      </c>
      <c r="G91" s="4">
        <v>35.011805481942098</v>
      </c>
      <c r="H91" s="177">
        <v>1.7959036133292601</v>
      </c>
      <c r="I91" s="4">
        <v>24.034286720602999</v>
      </c>
      <c r="J91" s="177">
        <v>1.74848411486569</v>
      </c>
      <c r="K91" s="4">
        <v>14.4896442493049</v>
      </c>
      <c r="L91" s="177">
        <v>1.14422101148026</v>
      </c>
      <c r="M91" s="6"/>
      <c r="N91" s="6"/>
      <c r="O91" s="6"/>
      <c r="P91" s="6"/>
      <c r="Q91" s="6"/>
      <c r="R91" s="6"/>
      <c r="S91" s="6"/>
      <c r="T91" s="6"/>
      <c r="U91" s="6"/>
      <c r="V91" s="6"/>
      <c r="W91" s="4">
        <v>7.5186999467547802</v>
      </c>
      <c r="X91" s="177">
        <v>2.2593076325619701</v>
      </c>
      <c r="Y91" s="4">
        <v>7.4628514275646403</v>
      </c>
      <c r="Z91" s="177">
        <v>2.4935291859273101</v>
      </c>
      <c r="AA91" s="4">
        <v>4.7492181554079096</v>
      </c>
      <c r="AB91" s="177">
        <v>2.4435532329245002</v>
      </c>
      <c r="AC91" s="4">
        <v>-1.86526844777236</v>
      </c>
      <c r="AD91" s="177">
        <v>2.45016747538395</v>
      </c>
      <c r="AE91" s="4">
        <v>0.45556419248290497</v>
      </c>
      <c r="AF91" s="196">
        <v>1.7835474173495001</v>
      </c>
    </row>
    <row r="92" spans="1:32" ht="13" customHeight="1" x14ac:dyDescent="0.35">
      <c r="A92" s="3" t="s">
        <v>387</v>
      </c>
      <c r="B92" s="111">
        <v>3</v>
      </c>
      <c r="C92" s="4">
        <v>77.339451401130702</v>
      </c>
      <c r="D92" s="177">
        <v>1.17469758032466</v>
      </c>
      <c r="E92" s="4">
        <v>73.061138856927599</v>
      </c>
      <c r="F92" s="177">
        <v>1.28413702926087</v>
      </c>
      <c r="G92" s="4">
        <v>52.566120093029497</v>
      </c>
      <c r="H92" s="177">
        <v>1.6396261925151101</v>
      </c>
      <c r="I92" s="4">
        <v>47.722989866379201</v>
      </c>
      <c r="J92" s="177">
        <v>1.5602584087772</v>
      </c>
      <c r="K92" s="4">
        <v>27.277414725829502</v>
      </c>
      <c r="L92" s="177">
        <v>1.3894225451381499</v>
      </c>
      <c r="M92" s="6"/>
      <c r="N92" s="6"/>
      <c r="O92" s="6"/>
      <c r="P92" s="6"/>
      <c r="Q92" s="6"/>
      <c r="R92" s="6"/>
      <c r="S92" s="6"/>
      <c r="T92" s="6"/>
      <c r="U92" s="6"/>
      <c r="V92" s="6"/>
      <c r="W92" s="4">
        <v>3.92699825709043</v>
      </c>
      <c r="X92" s="177">
        <v>1.9049613004477699</v>
      </c>
      <c r="Y92" s="4">
        <v>2.6167653258277999</v>
      </c>
      <c r="Z92" s="177">
        <v>1.8714057509292901</v>
      </c>
      <c r="AA92" s="4">
        <v>7.0211010810315804</v>
      </c>
      <c r="AB92" s="177">
        <v>2.4682513052503099</v>
      </c>
      <c r="AC92" s="4">
        <v>3.8653724240235801</v>
      </c>
      <c r="AD92" s="177">
        <v>2.2596398348712698</v>
      </c>
      <c r="AE92" s="4">
        <v>2.96790155271015</v>
      </c>
      <c r="AF92" s="196">
        <v>2.0054329528741799</v>
      </c>
    </row>
    <row r="93" spans="1:32" ht="13" customHeight="1" x14ac:dyDescent="0.35">
      <c r="A93" s="3" t="s">
        <v>389</v>
      </c>
      <c r="B93" s="111">
        <v>3</v>
      </c>
      <c r="C93" s="4">
        <v>69.419793886061498</v>
      </c>
      <c r="D93" s="177">
        <v>1.43974189293619</v>
      </c>
      <c r="E93" s="4">
        <v>61.547643398061503</v>
      </c>
      <c r="F93" s="177">
        <v>1.62683955018769</v>
      </c>
      <c r="G93" s="4">
        <v>45.959128197479302</v>
      </c>
      <c r="H93" s="177">
        <v>1.8407904122779</v>
      </c>
      <c r="I93" s="4">
        <v>50.906380783364902</v>
      </c>
      <c r="J93" s="177">
        <v>1.5937856536199699</v>
      </c>
      <c r="K93" s="4">
        <v>39.410349186834303</v>
      </c>
      <c r="L93" s="177">
        <v>1.5054075112409</v>
      </c>
      <c r="M93" s="6"/>
      <c r="N93" s="6"/>
      <c r="O93" s="6"/>
      <c r="P93" s="6"/>
      <c r="Q93" s="6"/>
      <c r="R93" s="6"/>
      <c r="S93" s="6"/>
      <c r="T93" s="6"/>
      <c r="U93" s="6"/>
      <c r="V93" s="6"/>
      <c r="W93" s="4">
        <v>1.7737046149476801</v>
      </c>
      <c r="X93" s="177">
        <v>2.1351959925383199</v>
      </c>
      <c r="Y93" s="4">
        <v>1.12566107001341</v>
      </c>
      <c r="Z93" s="177">
        <v>2.4459700688604999</v>
      </c>
      <c r="AA93" s="4">
        <v>-0.588824615640547</v>
      </c>
      <c r="AB93" s="177">
        <v>2.6860696138265401</v>
      </c>
      <c r="AC93" s="4">
        <v>0.91132296398583901</v>
      </c>
      <c r="AD93" s="177">
        <v>2.5229503596473202</v>
      </c>
      <c r="AE93" s="4">
        <v>-4.5933704219452496</v>
      </c>
      <c r="AF93" s="196">
        <v>2.5070418816000899</v>
      </c>
    </row>
    <row r="94" spans="1:32" ht="13" customHeight="1" x14ac:dyDescent="0.35">
      <c r="A94" s="3" t="s">
        <v>394</v>
      </c>
      <c r="B94" s="111">
        <v>3</v>
      </c>
      <c r="C94" s="4">
        <v>73.355905144796196</v>
      </c>
      <c r="D94" s="177">
        <v>1.5939310739049399</v>
      </c>
      <c r="E94" s="4">
        <v>77.602104219831304</v>
      </c>
      <c r="F94" s="177">
        <v>1.6514380734448499</v>
      </c>
      <c r="G94" s="4">
        <v>48.691705882212801</v>
      </c>
      <c r="H94" s="177">
        <v>1.9914963931570699</v>
      </c>
      <c r="I94" s="4">
        <v>45.7885747609037</v>
      </c>
      <c r="J94" s="177">
        <v>1.9151632672060599</v>
      </c>
      <c r="K94" s="4">
        <v>26.460415582887901</v>
      </c>
      <c r="L94" s="177">
        <v>1.68555933713324</v>
      </c>
      <c r="M94" s="6"/>
      <c r="N94" s="6"/>
      <c r="O94" s="6"/>
      <c r="P94" s="6"/>
      <c r="Q94" s="6"/>
      <c r="R94" s="6"/>
      <c r="S94" s="6"/>
      <c r="T94" s="6"/>
      <c r="U94" s="6"/>
      <c r="V94" s="6"/>
      <c r="W94" s="4">
        <v>9.1081640981610406</v>
      </c>
      <c r="X94" s="177">
        <v>2.63886513623248</v>
      </c>
      <c r="Y94" s="4">
        <v>5.6576189615542898</v>
      </c>
      <c r="Z94" s="177">
        <v>2.3298527082646801</v>
      </c>
      <c r="AA94" s="4">
        <v>2.2575229663214702</v>
      </c>
      <c r="AB94" s="177">
        <v>2.8031355316774702</v>
      </c>
      <c r="AC94" s="4">
        <v>1.12761357390905</v>
      </c>
      <c r="AD94" s="177">
        <v>2.6158374589315101</v>
      </c>
      <c r="AE94" s="4">
        <v>4.0949663672241501</v>
      </c>
      <c r="AF94" s="196">
        <v>2.3336936209872698</v>
      </c>
    </row>
    <row r="95" spans="1:32" ht="13" customHeight="1" x14ac:dyDescent="0.35">
      <c r="A95" s="3" t="s">
        <v>398</v>
      </c>
      <c r="B95" s="111">
        <v>3</v>
      </c>
      <c r="C95" s="4">
        <v>69.715459546220202</v>
      </c>
      <c r="D95" s="177">
        <v>1.1109828088115401</v>
      </c>
      <c r="E95" s="4">
        <v>71.105703447818897</v>
      </c>
      <c r="F95" s="177">
        <v>1.21084588737737</v>
      </c>
      <c r="G95" s="4">
        <v>50.785810572402802</v>
      </c>
      <c r="H95" s="177">
        <v>1.4251391499834001</v>
      </c>
      <c r="I95" s="4">
        <v>60.045570397221297</v>
      </c>
      <c r="J95" s="177">
        <v>1.3076618086115199</v>
      </c>
      <c r="K95" s="4">
        <v>44.814617116730297</v>
      </c>
      <c r="L95" s="177">
        <v>1.2853339602156</v>
      </c>
      <c r="M95" s="6"/>
      <c r="N95" s="6"/>
      <c r="O95" s="6"/>
      <c r="P95" s="6"/>
      <c r="Q95" s="6"/>
      <c r="R95" s="6"/>
      <c r="S95" s="6"/>
      <c r="T95" s="6"/>
      <c r="U95" s="6"/>
      <c r="V95" s="6"/>
      <c r="W95" s="4">
        <v>2.21899536626661</v>
      </c>
      <c r="X95" s="177">
        <v>1.9189194377810901</v>
      </c>
      <c r="Y95" s="4">
        <v>-1.2404074882051499</v>
      </c>
      <c r="Z95" s="177">
        <v>1.8401066456299899</v>
      </c>
      <c r="AA95" s="4">
        <v>0.64065245022445105</v>
      </c>
      <c r="AB95" s="177">
        <v>2.0655936174676501</v>
      </c>
      <c r="AC95" s="4">
        <v>-1.3706758432206201</v>
      </c>
      <c r="AD95" s="177">
        <v>2.0515683998778398</v>
      </c>
      <c r="AE95" s="4">
        <v>-1.73531603020489</v>
      </c>
      <c r="AF95" s="196">
        <v>1.94369245307349</v>
      </c>
    </row>
    <row r="96" spans="1:32" ht="13" customHeight="1" x14ac:dyDescent="0.35">
      <c r="A96" s="3" t="s">
        <v>399</v>
      </c>
      <c r="B96" s="111">
        <v>3</v>
      </c>
      <c r="C96" s="4">
        <v>75.3395468468606</v>
      </c>
      <c r="D96" s="177">
        <v>2.3902280390911099</v>
      </c>
      <c r="E96" s="4">
        <v>74.324811728362803</v>
      </c>
      <c r="F96" s="177">
        <v>1.2441201111379401</v>
      </c>
      <c r="G96" s="4">
        <v>54.024783040943802</v>
      </c>
      <c r="H96" s="177">
        <v>1.7822803303381201</v>
      </c>
      <c r="I96" s="4">
        <v>54.380051922885002</v>
      </c>
      <c r="J96" s="177">
        <v>1.83759828641413</v>
      </c>
      <c r="K96" s="4">
        <v>40.262642705547698</v>
      </c>
      <c r="L96" s="177">
        <v>1.6961060394998499</v>
      </c>
      <c r="M96" s="6"/>
      <c r="N96" s="6"/>
      <c r="O96" s="6"/>
      <c r="P96" s="6"/>
      <c r="Q96" s="6"/>
      <c r="R96" s="6"/>
      <c r="S96" s="6"/>
      <c r="T96" s="6"/>
      <c r="U96" s="6"/>
      <c r="V96" s="6"/>
      <c r="W96" s="4">
        <v>-0.86183734998712702</v>
      </c>
      <c r="X96" s="177">
        <v>2.8446217561457199</v>
      </c>
      <c r="Y96" s="4">
        <v>1.8956082124724001</v>
      </c>
      <c r="Z96" s="177">
        <v>2.8796920158127302</v>
      </c>
      <c r="AA96" s="4">
        <v>0.84440177989447596</v>
      </c>
      <c r="AB96" s="177">
        <v>2.7285788866820799</v>
      </c>
      <c r="AC96" s="4">
        <v>5.7548766054716998</v>
      </c>
      <c r="AD96" s="177">
        <v>2.6675319702114701</v>
      </c>
      <c r="AE96" s="4">
        <v>3.3547860059346299</v>
      </c>
      <c r="AF96" s="196">
        <v>2.6357185691552099</v>
      </c>
    </row>
    <row r="97" spans="1:32" ht="13" customHeight="1" x14ac:dyDescent="0.35">
      <c r="A97" s="195" t="s">
        <v>411</v>
      </c>
      <c r="B97" s="187">
        <v>3</v>
      </c>
      <c r="C97" s="188">
        <v>74.726164251356195</v>
      </c>
      <c r="D97" s="189">
        <v>0.55616216864401002</v>
      </c>
      <c r="E97" s="188">
        <v>71.630345970081706</v>
      </c>
      <c r="F97" s="189">
        <v>0.541369131228012</v>
      </c>
      <c r="G97" s="188">
        <v>47.110045159990698</v>
      </c>
      <c r="H97" s="189">
        <v>0.62750699542177701</v>
      </c>
      <c r="I97" s="188">
        <v>45.840592143068001</v>
      </c>
      <c r="J97" s="189">
        <v>0.64315445678231598</v>
      </c>
      <c r="K97" s="188">
        <v>29.365155629656002</v>
      </c>
      <c r="L97" s="189">
        <v>0.50820330371758904</v>
      </c>
      <c r="M97" s="9"/>
      <c r="N97" s="9"/>
      <c r="O97" s="9"/>
      <c r="P97" s="9"/>
      <c r="Q97" s="9"/>
      <c r="R97" s="9"/>
      <c r="S97" s="9"/>
      <c r="T97" s="9"/>
      <c r="U97" s="9"/>
      <c r="V97" s="9"/>
      <c r="W97" s="188">
        <v>4.8784533010369699</v>
      </c>
      <c r="X97" s="189">
        <v>0.80980084342925795</v>
      </c>
      <c r="Y97" s="188">
        <v>4.7718847991753899</v>
      </c>
      <c r="Z97" s="189">
        <v>0.850930741619083</v>
      </c>
      <c r="AA97" s="188">
        <v>3.8028061205350498</v>
      </c>
      <c r="AB97" s="189">
        <v>0.90646596603144403</v>
      </c>
      <c r="AC97" s="188">
        <v>2.2490379311701001</v>
      </c>
      <c r="AD97" s="189">
        <v>0.89566734959287297</v>
      </c>
      <c r="AE97" s="188">
        <v>1.07285077387802</v>
      </c>
      <c r="AF97" s="200">
        <v>0.76833044059580002</v>
      </c>
    </row>
    <row r="99" spans="1:32" x14ac:dyDescent="0.35">
      <c r="A99" s="201" t="s">
        <v>725</v>
      </c>
    </row>
    <row r="100" spans="1:32" x14ac:dyDescent="0.35">
      <c r="A100" s="201" t="s">
        <v>412</v>
      </c>
    </row>
    <row r="101" spans="1:32" x14ac:dyDescent="0.35">
      <c r="A101" s="201" t="s">
        <v>413</v>
      </c>
    </row>
    <row r="102" spans="1:32" x14ac:dyDescent="0.35">
      <c r="A102" s="201" t="s">
        <v>414</v>
      </c>
    </row>
    <row r="103" spans="1:32" x14ac:dyDescent="0.35">
      <c r="A103" s="201" t="s">
        <v>415</v>
      </c>
    </row>
    <row r="104" spans="1:32" x14ac:dyDescent="0.35">
      <c r="A104" s="170" t="str">
        <f>HYPERLINK("https://oecdcode.org/disclaimers/cyprus.html", "Information on data for Cyprus: https://oecdcode.org/disclaimers/cyprus.html")</f>
        <v>Information on data for Cyprus: https://oecdcode.org/disclaimers/cyprus.html</v>
      </c>
    </row>
    <row r="105" spans="1:32" x14ac:dyDescent="0.35">
      <c r="A105" s="201" t="s">
        <v>416</v>
      </c>
    </row>
  </sheetData>
  <mergeCells count="19">
    <mergeCell ref="AA9:AB9"/>
    <mergeCell ref="AC9:AD9"/>
    <mergeCell ref="AE9:AF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s>
  <conditionalFormatting sqref="M1:M200">
    <cfRule type="expression" dxfId="25" priority="10">
      <formula>ABS(M1/N1)&gt;1.95996398454005</formula>
    </cfRule>
  </conditionalFormatting>
  <conditionalFormatting sqref="O1:O200">
    <cfRule type="expression" dxfId="24" priority="9">
      <formula>ABS(O1/P1)&gt;1.95996398454005</formula>
    </cfRule>
  </conditionalFormatting>
  <conditionalFormatting sqref="Q1:Q200">
    <cfRule type="expression" dxfId="23" priority="8">
      <formula>ABS(Q1/R1)&gt;1.95996398454005</formula>
    </cfRule>
  </conditionalFormatting>
  <conditionalFormatting sqref="S1:S200">
    <cfRule type="expression" dxfId="22" priority="7">
      <formula>ABS(S1/T1)&gt;1.95996398454005</formula>
    </cfRule>
  </conditionalFormatting>
  <conditionalFormatting sqref="U1:U200">
    <cfRule type="expression" dxfId="21" priority="6">
      <formula>ABS(U1/V1)&gt;1.95996398454005</formula>
    </cfRule>
  </conditionalFormatting>
  <conditionalFormatting sqref="W1:W200">
    <cfRule type="expression" dxfId="20" priority="5">
      <formula>ABS(W1/X1)&gt;1.95996398454005</formula>
    </cfRule>
  </conditionalFormatting>
  <conditionalFormatting sqref="Y1:Y200">
    <cfRule type="expression" dxfId="19" priority="4">
      <formula>ABS(Y1/Z1)&gt;1.95996398454005</formula>
    </cfRule>
  </conditionalFormatting>
  <conditionalFormatting sqref="AA1:AA200">
    <cfRule type="expression" dxfId="18" priority="3">
      <formula>ABS(AA1/AB1)&gt;1.95996398454005</formula>
    </cfRule>
  </conditionalFormatting>
  <conditionalFormatting sqref="AC1:AC200">
    <cfRule type="expression" dxfId="17" priority="2">
      <formula>ABS(AC1/AD1)&gt;1.95996398454005</formula>
    </cfRule>
  </conditionalFormatting>
  <conditionalFormatting sqref="AE1:AE200">
    <cfRule type="expression" dxfId="16"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F107"/>
  <sheetViews>
    <sheetView showGridLines="0" zoomScale="80" workbookViewId="0"/>
  </sheetViews>
  <sheetFormatPr defaultColWidth="10.90625" defaultRowHeight="14.5" x14ac:dyDescent="0.35"/>
  <cols>
    <col min="1" max="1" width="30.7265625" customWidth="1"/>
    <col min="2" max="2" width="8.7265625" customWidth="1"/>
  </cols>
  <sheetData>
    <row r="1" spans="1:32" x14ac:dyDescent="0.35">
      <c r="A1" s="12" t="s">
        <v>335</v>
      </c>
    </row>
    <row r="2" spans="1:32" x14ac:dyDescent="0.35">
      <c r="A2" s="23" t="s">
        <v>336</v>
      </c>
    </row>
    <row r="3" spans="1:32" x14ac:dyDescent="0.35">
      <c r="A3" s="41" t="s">
        <v>343</v>
      </c>
    </row>
    <row r="4" spans="1:32" x14ac:dyDescent="0.35">
      <c r="A4" s="168" t="str">
        <f>HYPERLINK("#'TOC'!A1", "Back to TOC")</f>
        <v>Back to TOC</v>
      </c>
    </row>
    <row r="7" spans="1:32" ht="16" customHeight="1" x14ac:dyDescent="0.35">
      <c r="B7" s="334" t="s">
        <v>344</v>
      </c>
      <c r="C7" s="337" t="s">
        <v>754</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43"/>
    </row>
    <row r="8" spans="1:32" ht="30" customHeight="1" x14ac:dyDescent="0.35">
      <c r="B8" s="335"/>
      <c r="C8" s="338" t="s">
        <v>755</v>
      </c>
      <c r="D8" s="338"/>
      <c r="E8" s="338" t="s">
        <v>750</v>
      </c>
      <c r="F8" s="338"/>
      <c r="G8" s="338" t="s">
        <v>751</v>
      </c>
      <c r="H8" s="338"/>
      <c r="I8" s="338" t="s">
        <v>752</v>
      </c>
      <c r="J8" s="338"/>
      <c r="K8" s="338" t="s">
        <v>753</v>
      </c>
      <c r="L8" s="338"/>
      <c r="M8" s="365" t="s">
        <v>348</v>
      </c>
      <c r="N8" s="365"/>
      <c r="O8" s="365"/>
      <c r="P8" s="365"/>
      <c r="Q8" s="365"/>
      <c r="R8" s="365"/>
      <c r="S8" s="365"/>
      <c r="T8" s="365"/>
      <c r="U8" s="365"/>
      <c r="V8" s="365"/>
      <c r="W8" s="365" t="s">
        <v>351</v>
      </c>
      <c r="X8" s="365"/>
      <c r="Y8" s="365"/>
      <c r="Z8" s="365"/>
      <c r="AA8" s="365"/>
      <c r="AB8" s="365"/>
      <c r="AC8" s="365"/>
      <c r="AD8" s="365"/>
      <c r="AE8" s="365"/>
      <c r="AF8" s="366"/>
    </row>
    <row r="9" spans="1:32" ht="48" customHeight="1" x14ac:dyDescent="0.35">
      <c r="B9" s="335"/>
      <c r="C9" s="344"/>
      <c r="D9" s="344"/>
      <c r="E9" s="344"/>
      <c r="F9" s="344"/>
      <c r="G9" s="344"/>
      <c r="H9" s="344"/>
      <c r="I9" s="344"/>
      <c r="J9" s="344"/>
      <c r="K9" s="344"/>
      <c r="L9" s="344"/>
      <c r="M9" s="340" t="s">
        <v>755</v>
      </c>
      <c r="N9" s="340"/>
      <c r="O9" s="340" t="s">
        <v>750</v>
      </c>
      <c r="P9" s="340"/>
      <c r="Q9" s="340" t="s">
        <v>751</v>
      </c>
      <c r="R9" s="340"/>
      <c r="S9" s="340" t="s">
        <v>752</v>
      </c>
      <c r="T9" s="340"/>
      <c r="U9" s="340" t="s">
        <v>753</v>
      </c>
      <c r="V9" s="340"/>
      <c r="W9" s="340" t="s">
        <v>755</v>
      </c>
      <c r="X9" s="340"/>
      <c r="Y9" s="340" t="s">
        <v>750</v>
      </c>
      <c r="Z9" s="340"/>
      <c r="AA9" s="340" t="s">
        <v>751</v>
      </c>
      <c r="AB9" s="340"/>
      <c r="AC9" s="340" t="s">
        <v>752</v>
      </c>
      <c r="AD9" s="340"/>
      <c r="AE9" s="340" t="s">
        <v>753</v>
      </c>
      <c r="AF9" s="342"/>
    </row>
    <row r="10" spans="1:32" ht="16" customHeight="1" x14ac:dyDescent="0.35">
      <c r="B10" s="336"/>
      <c r="C10" s="34" t="s">
        <v>347</v>
      </c>
      <c r="D10" s="34" t="s">
        <v>346</v>
      </c>
      <c r="E10" s="34" t="s">
        <v>347</v>
      </c>
      <c r="F10" s="34" t="s">
        <v>346</v>
      </c>
      <c r="G10" s="34" t="s">
        <v>347</v>
      </c>
      <c r="H10" s="34" t="s">
        <v>346</v>
      </c>
      <c r="I10" s="34" t="s">
        <v>347</v>
      </c>
      <c r="J10" s="34" t="s">
        <v>346</v>
      </c>
      <c r="K10" s="34" t="s">
        <v>347</v>
      </c>
      <c r="L10" s="34" t="s">
        <v>346</v>
      </c>
      <c r="M10" s="34" t="s">
        <v>350</v>
      </c>
      <c r="N10" s="34" t="s">
        <v>346</v>
      </c>
      <c r="O10" s="34" t="s">
        <v>350</v>
      </c>
      <c r="P10" s="34" t="s">
        <v>346</v>
      </c>
      <c r="Q10" s="34" t="s">
        <v>350</v>
      </c>
      <c r="R10" s="34" t="s">
        <v>346</v>
      </c>
      <c r="S10" s="34" t="s">
        <v>350</v>
      </c>
      <c r="T10" s="34" t="s">
        <v>346</v>
      </c>
      <c r="U10" s="34" t="s">
        <v>350</v>
      </c>
      <c r="V10" s="34" t="s">
        <v>346</v>
      </c>
      <c r="W10" s="34" t="s">
        <v>350</v>
      </c>
      <c r="X10" s="34" t="s">
        <v>346</v>
      </c>
      <c r="Y10" s="34" t="s">
        <v>350</v>
      </c>
      <c r="Z10" s="34" t="s">
        <v>346</v>
      </c>
      <c r="AA10" s="34" t="s">
        <v>350</v>
      </c>
      <c r="AB10" s="34" t="s">
        <v>346</v>
      </c>
      <c r="AC10" s="34" t="s">
        <v>350</v>
      </c>
      <c r="AD10" s="34" t="s">
        <v>346</v>
      </c>
      <c r="AE10" s="34" t="s">
        <v>350</v>
      </c>
      <c r="AF10" s="45" t="s">
        <v>346</v>
      </c>
    </row>
    <row r="11" spans="1:32" ht="13" customHeight="1" x14ac:dyDescent="0.35">
      <c r="A11" s="53"/>
      <c r="B11" s="185"/>
      <c r="C11" s="54" t="s">
        <v>2840</v>
      </c>
      <c r="D11" s="186" t="s">
        <v>2841</v>
      </c>
      <c r="E11" s="54" t="s">
        <v>2842</v>
      </c>
      <c r="F11" s="186" t="s">
        <v>2843</v>
      </c>
      <c r="G11" s="54" t="s">
        <v>2844</v>
      </c>
      <c r="H11" s="186" t="s">
        <v>2845</v>
      </c>
      <c r="I11" s="54" t="s">
        <v>2846</v>
      </c>
      <c r="J11" s="186" t="s">
        <v>2847</v>
      </c>
      <c r="K11" s="54" t="s">
        <v>2848</v>
      </c>
      <c r="L11" s="186" t="s">
        <v>2849</v>
      </c>
      <c r="M11" s="56" t="s">
        <v>2850</v>
      </c>
      <c r="N11" s="56" t="s">
        <v>2851</v>
      </c>
      <c r="O11" s="56" t="s">
        <v>2852</v>
      </c>
      <c r="P11" s="56" t="s">
        <v>2853</v>
      </c>
      <c r="Q11" s="56" t="s">
        <v>2854</v>
      </c>
      <c r="R11" s="56" t="s">
        <v>2855</v>
      </c>
      <c r="S11" s="56" t="s">
        <v>2856</v>
      </c>
      <c r="T11" s="56" t="s">
        <v>2857</v>
      </c>
      <c r="U11" s="56" t="s">
        <v>2858</v>
      </c>
      <c r="V11" s="56" t="s">
        <v>2859</v>
      </c>
      <c r="W11" s="56" t="s">
        <v>2860</v>
      </c>
      <c r="X11" s="56" t="s">
        <v>2861</v>
      </c>
      <c r="Y11" s="56" t="s">
        <v>2862</v>
      </c>
      <c r="Z11" s="56" t="s">
        <v>2863</v>
      </c>
      <c r="AA11" s="56" t="s">
        <v>2864</v>
      </c>
      <c r="AB11" s="56" t="s">
        <v>2865</v>
      </c>
      <c r="AC11" s="56" t="s">
        <v>2866</v>
      </c>
      <c r="AD11" s="56" t="s">
        <v>2867</v>
      </c>
      <c r="AE11" s="56" t="s">
        <v>2868</v>
      </c>
      <c r="AF11" s="2" t="s">
        <v>2869</v>
      </c>
    </row>
    <row r="12" spans="1:32" ht="13" customHeight="1" x14ac:dyDescent="0.35">
      <c r="A12" s="3" t="s">
        <v>352</v>
      </c>
      <c r="B12" s="171">
        <v>2</v>
      </c>
      <c r="C12" s="4">
        <v>68.826827200203397</v>
      </c>
      <c r="D12" s="177">
        <v>2.1459096311405501</v>
      </c>
      <c r="E12" s="4">
        <v>51.873591015413602</v>
      </c>
      <c r="F12" s="177">
        <v>2.5001750590043601</v>
      </c>
      <c r="G12" s="4">
        <v>56.731325266175801</v>
      </c>
      <c r="H12" s="177">
        <v>2.3439807397327299</v>
      </c>
      <c r="I12" s="4">
        <v>21.608084745110698</v>
      </c>
      <c r="J12" s="177">
        <v>1.8411347585765301</v>
      </c>
      <c r="K12" s="4">
        <v>35.527574861987901</v>
      </c>
      <c r="L12" s="177">
        <v>1.9550320015446601</v>
      </c>
      <c r="M12" s="6"/>
      <c r="N12" s="6"/>
      <c r="O12" s="6"/>
      <c r="P12" s="6"/>
      <c r="Q12" s="6"/>
      <c r="R12" s="6"/>
      <c r="S12" s="6"/>
      <c r="T12" s="6"/>
      <c r="U12" s="6"/>
      <c r="V12" s="6"/>
      <c r="W12" s="6"/>
      <c r="X12" s="6"/>
      <c r="Y12" s="6"/>
      <c r="Z12" s="6"/>
      <c r="AA12" s="6"/>
      <c r="AB12" s="6"/>
      <c r="AC12" s="6"/>
      <c r="AD12" s="6"/>
      <c r="AE12" s="6"/>
      <c r="AF12" s="8"/>
    </row>
    <row r="13" spans="1:32" ht="13" customHeight="1" x14ac:dyDescent="0.35">
      <c r="A13" s="3" t="s">
        <v>353</v>
      </c>
      <c r="B13" s="171">
        <v>2</v>
      </c>
      <c r="C13" s="4">
        <v>25.260941861010799</v>
      </c>
      <c r="D13" s="177">
        <v>3.4202842601164201</v>
      </c>
      <c r="E13" s="4">
        <v>74.975493376670698</v>
      </c>
      <c r="F13" s="177">
        <v>2.7526795289829198</v>
      </c>
      <c r="G13" s="4">
        <v>42.222301721931501</v>
      </c>
      <c r="H13" s="177">
        <v>3.3824274573970299</v>
      </c>
      <c r="I13" s="4">
        <v>12.080782593189401</v>
      </c>
      <c r="J13" s="177">
        <v>2.2541508674117501</v>
      </c>
      <c r="K13" s="4">
        <v>34.8404289644429</v>
      </c>
      <c r="L13" s="177">
        <v>2.7836031339348399</v>
      </c>
      <c r="M13" s="6"/>
      <c r="N13" s="6"/>
      <c r="O13" s="6"/>
      <c r="P13" s="6"/>
      <c r="Q13" s="6"/>
      <c r="R13" s="6"/>
      <c r="S13" s="6"/>
      <c r="T13" s="6"/>
      <c r="U13" s="6"/>
      <c r="V13" s="6"/>
      <c r="W13" s="6"/>
      <c r="X13" s="6"/>
      <c r="Y13" s="6"/>
      <c r="Z13" s="6"/>
      <c r="AA13" s="6"/>
      <c r="AB13" s="6"/>
      <c r="AC13" s="6"/>
      <c r="AD13" s="6"/>
      <c r="AE13" s="6"/>
      <c r="AF13" s="8"/>
    </row>
    <row r="14" spans="1:32" ht="13" customHeight="1" x14ac:dyDescent="0.35">
      <c r="A14" s="3" t="s">
        <v>354</v>
      </c>
      <c r="B14" s="171">
        <v>2</v>
      </c>
      <c r="C14" s="4">
        <v>22.757553903401298</v>
      </c>
      <c r="D14" s="177">
        <v>1.6446122741365801</v>
      </c>
      <c r="E14" s="4">
        <v>68.690769981843502</v>
      </c>
      <c r="F14" s="177">
        <v>1.8644823871645999</v>
      </c>
      <c r="G14" s="4">
        <v>49.231272633672603</v>
      </c>
      <c r="H14" s="177">
        <v>1.75347849706409</v>
      </c>
      <c r="I14" s="4">
        <v>8.6225208073040296</v>
      </c>
      <c r="J14" s="177">
        <v>0.94556557740957403</v>
      </c>
      <c r="K14" s="4">
        <v>29.249789365563501</v>
      </c>
      <c r="L14" s="177">
        <v>1.6777368399068899</v>
      </c>
      <c r="M14" s="6"/>
      <c r="N14" s="6"/>
      <c r="O14" s="6"/>
      <c r="P14" s="6"/>
      <c r="Q14" s="6"/>
      <c r="R14" s="6"/>
      <c r="S14" s="6"/>
      <c r="T14" s="6"/>
      <c r="U14" s="6"/>
      <c r="V14" s="6"/>
      <c r="W14" s="6"/>
      <c r="X14" s="6"/>
      <c r="Y14" s="6"/>
      <c r="Z14" s="6"/>
      <c r="AA14" s="6"/>
      <c r="AB14" s="6"/>
      <c r="AC14" s="6"/>
      <c r="AD14" s="6"/>
      <c r="AE14" s="6"/>
      <c r="AF14" s="8"/>
    </row>
    <row r="15" spans="1:32" ht="13" customHeight="1" x14ac:dyDescent="0.35">
      <c r="A15" s="3" t="s">
        <v>355</v>
      </c>
      <c r="B15" s="171">
        <v>2</v>
      </c>
      <c r="C15" s="4">
        <v>63.910144967175299</v>
      </c>
      <c r="D15" s="177">
        <v>2.16015945108379</v>
      </c>
      <c r="E15" s="4">
        <v>30.7768549339673</v>
      </c>
      <c r="F15" s="177">
        <v>2.24187032028488</v>
      </c>
      <c r="G15" s="4">
        <v>50.788791041775397</v>
      </c>
      <c r="H15" s="177">
        <v>2.6152304466132099</v>
      </c>
      <c r="I15" s="4">
        <v>25.1356984242965</v>
      </c>
      <c r="J15" s="177">
        <v>2.4959801696463</v>
      </c>
      <c r="K15" s="4">
        <v>33.531331560080901</v>
      </c>
      <c r="L15" s="177">
        <v>2.42420077995562</v>
      </c>
      <c r="M15" s="6"/>
      <c r="N15" s="6"/>
      <c r="O15" s="6"/>
      <c r="P15" s="6"/>
      <c r="Q15" s="6"/>
      <c r="R15" s="6"/>
      <c r="S15" s="6"/>
      <c r="T15" s="6"/>
      <c r="U15" s="6"/>
      <c r="V15" s="6"/>
      <c r="W15" s="6"/>
      <c r="X15" s="6"/>
      <c r="Y15" s="6"/>
      <c r="Z15" s="6"/>
      <c r="AA15" s="6"/>
      <c r="AB15" s="6"/>
      <c r="AC15" s="6"/>
      <c r="AD15" s="6"/>
      <c r="AE15" s="6"/>
      <c r="AF15" s="8"/>
    </row>
    <row r="16" spans="1:32" ht="13" customHeight="1" x14ac:dyDescent="0.35">
      <c r="A16" s="3" t="s">
        <v>356</v>
      </c>
      <c r="B16" s="171">
        <v>2</v>
      </c>
      <c r="C16" s="4">
        <v>44.6272915849</v>
      </c>
      <c r="D16" s="177">
        <v>2.28698378955729</v>
      </c>
      <c r="E16" s="4">
        <v>67.409058377739598</v>
      </c>
      <c r="F16" s="177">
        <v>2.0088808982651201</v>
      </c>
      <c r="G16" s="4">
        <v>34.598880105958401</v>
      </c>
      <c r="H16" s="177">
        <v>2.2590046243236102</v>
      </c>
      <c r="I16" s="4">
        <v>13.8452127539652</v>
      </c>
      <c r="J16" s="177">
        <v>1.64426844206114</v>
      </c>
      <c r="K16" s="4">
        <v>34.329104520568201</v>
      </c>
      <c r="L16" s="177">
        <v>1.8757123184332301</v>
      </c>
      <c r="M16" s="6"/>
      <c r="N16" s="6"/>
      <c r="O16" s="6"/>
      <c r="P16" s="6"/>
      <c r="Q16" s="6"/>
      <c r="R16" s="6"/>
      <c r="S16" s="6"/>
      <c r="T16" s="6"/>
      <c r="U16" s="6"/>
      <c r="V16" s="6"/>
      <c r="W16" s="6"/>
      <c r="X16" s="6"/>
      <c r="Y16" s="6"/>
      <c r="Z16" s="6"/>
      <c r="AA16" s="6"/>
      <c r="AB16" s="6"/>
      <c r="AC16" s="6"/>
      <c r="AD16" s="6"/>
      <c r="AE16" s="6"/>
      <c r="AF16" s="8"/>
    </row>
    <row r="17" spans="1:32" ht="13" customHeight="1" x14ac:dyDescent="0.35">
      <c r="A17" s="3" t="s">
        <v>357</v>
      </c>
      <c r="B17" s="171">
        <v>2</v>
      </c>
      <c r="C17" s="4">
        <v>22.801445840008299</v>
      </c>
      <c r="D17" s="177">
        <v>1.4541297970953</v>
      </c>
      <c r="E17" s="4">
        <v>76.1610526265857</v>
      </c>
      <c r="F17" s="177">
        <v>1.52506261489326</v>
      </c>
      <c r="G17" s="4">
        <v>44.9688672677825</v>
      </c>
      <c r="H17" s="177">
        <v>1.7885667693896501</v>
      </c>
      <c r="I17" s="4">
        <v>8.1333004663464905</v>
      </c>
      <c r="J17" s="177">
        <v>1.03108786074093</v>
      </c>
      <c r="K17" s="4">
        <v>38.386015189273103</v>
      </c>
      <c r="L17" s="177">
        <v>1.7722007689381001</v>
      </c>
      <c r="M17" s="6"/>
      <c r="N17" s="6"/>
      <c r="O17" s="6"/>
      <c r="P17" s="6"/>
      <c r="Q17" s="6"/>
      <c r="R17" s="6"/>
      <c r="S17" s="6"/>
      <c r="T17" s="6"/>
      <c r="U17" s="6"/>
      <c r="V17" s="6"/>
      <c r="W17" s="6"/>
      <c r="X17" s="6"/>
      <c r="Y17" s="6"/>
      <c r="Z17" s="6"/>
      <c r="AA17" s="6"/>
      <c r="AB17" s="6"/>
      <c r="AC17" s="6"/>
      <c r="AD17" s="6"/>
      <c r="AE17" s="6"/>
      <c r="AF17" s="8"/>
    </row>
    <row r="18" spans="1:32" ht="13" customHeight="1" x14ac:dyDescent="0.35">
      <c r="A18" s="190" t="s">
        <v>358</v>
      </c>
      <c r="B18" s="171">
        <v>2</v>
      </c>
      <c r="C18" s="4">
        <v>12.924598949449701</v>
      </c>
      <c r="D18" s="177">
        <v>1.44892472574834</v>
      </c>
      <c r="E18" s="4">
        <v>77.277881893867502</v>
      </c>
      <c r="F18" s="177">
        <v>2.3698006969379701</v>
      </c>
      <c r="G18" s="4">
        <v>37.181625709234297</v>
      </c>
      <c r="H18" s="177">
        <v>2.3752863182270199</v>
      </c>
      <c r="I18" s="4">
        <v>8.0938887501992198</v>
      </c>
      <c r="J18" s="177">
        <v>1.5411242504185101</v>
      </c>
      <c r="K18" s="4">
        <v>50.7417004192219</v>
      </c>
      <c r="L18" s="177">
        <v>2.6993142647915902</v>
      </c>
      <c r="M18" s="6"/>
      <c r="N18" s="6"/>
      <c r="O18" s="6"/>
      <c r="P18" s="6"/>
      <c r="Q18" s="6"/>
      <c r="R18" s="6"/>
      <c r="S18" s="6"/>
      <c r="T18" s="6"/>
      <c r="U18" s="6"/>
      <c r="V18" s="6"/>
      <c r="W18" s="6"/>
      <c r="X18" s="6"/>
      <c r="Y18" s="6"/>
      <c r="Z18" s="6"/>
      <c r="AA18" s="6"/>
      <c r="AB18" s="6"/>
      <c r="AC18" s="6"/>
      <c r="AD18" s="6"/>
      <c r="AE18" s="6"/>
      <c r="AF18" s="8"/>
    </row>
    <row r="19" spans="1:32" ht="13" customHeight="1" x14ac:dyDescent="0.35">
      <c r="A19" s="190" t="s">
        <v>359</v>
      </c>
      <c r="B19" s="171">
        <v>2</v>
      </c>
      <c r="C19" s="4">
        <v>35.353830743431701</v>
      </c>
      <c r="D19" s="177">
        <v>2.39154336602844</v>
      </c>
      <c r="E19" s="4">
        <v>74.739114354352907</v>
      </c>
      <c r="F19" s="177">
        <v>1.67450785427891</v>
      </c>
      <c r="G19" s="4">
        <v>55.045339839484399</v>
      </c>
      <c r="H19" s="177">
        <v>2.11186333858037</v>
      </c>
      <c r="I19" s="4">
        <v>8.1843677352530104</v>
      </c>
      <c r="J19" s="177">
        <v>1.3899193072799301</v>
      </c>
      <c r="K19" s="4">
        <v>22.554682275576599</v>
      </c>
      <c r="L19" s="177">
        <v>2.29423911091195</v>
      </c>
      <c r="M19" s="6"/>
      <c r="N19" s="6"/>
      <c r="O19" s="6"/>
      <c r="P19" s="6"/>
      <c r="Q19" s="6"/>
      <c r="R19" s="6"/>
      <c r="S19" s="6"/>
      <c r="T19" s="6"/>
      <c r="U19" s="6"/>
      <c r="V19" s="6"/>
      <c r="W19" s="6"/>
      <c r="X19" s="6"/>
      <c r="Y19" s="6"/>
      <c r="Z19" s="6"/>
      <c r="AA19" s="6"/>
      <c r="AB19" s="6"/>
      <c r="AC19" s="6"/>
      <c r="AD19" s="6"/>
      <c r="AE19" s="6"/>
      <c r="AF19" s="8"/>
    </row>
    <row r="20" spans="1:32" ht="13" customHeight="1" x14ac:dyDescent="0.35">
      <c r="A20" s="3" t="s">
        <v>360</v>
      </c>
      <c r="B20" s="171">
        <v>2</v>
      </c>
      <c r="C20" s="4">
        <v>60.370782181206202</v>
      </c>
      <c r="D20" s="177">
        <v>2.5020283230359999</v>
      </c>
      <c r="E20" s="4">
        <v>64.301285924860693</v>
      </c>
      <c r="F20" s="177">
        <v>2.5753896054120902</v>
      </c>
      <c r="G20" s="4">
        <v>38.584096216406401</v>
      </c>
      <c r="H20" s="177">
        <v>3.00498961177622</v>
      </c>
      <c r="I20" s="4">
        <v>17.6884379439471</v>
      </c>
      <c r="J20" s="177">
        <v>2.3428928733926302</v>
      </c>
      <c r="K20" s="4">
        <v>12.596753315832199</v>
      </c>
      <c r="L20" s="177">
        <v>1.99022885995002</v>
      </c>
      <c r="M20" s="6"/>
      <c r="N20" s="6"/>
      <c r="O20" s="6"/>
      <c r="P20" s="6"/>
      <c r="Q20" s="6"/>
      <c r="R20" s="6"/>
      <c r="S20" s="6"/>
      <c r="T20" s="6"/>
      <c r="U20" s="6"/>
      <c r="V20" s="6"/>
      <c r="W20" s="6"/>
      <c r="X20" s="6"/>
      <c r="Y20" s="6"/>
      <c r="Z20" s="6"/>
      <c r="AA20" s="6"/>
      <c r="AB20" s="6"/>
      <c r="AC20" s="6"/>
      <c r="AD20" s="6"/>
      <c r="AE20" s="6"/>
      <c r="AF20" s="8"/>
    </row>
    <row r="21" spans="1:32" ht="13" customHeight="1" x14ac:dyDescent="0.35">
      <c r="A21" s="3" t="s">
        <v>361</v>
      </c>
      <c r="B21" s="171">
        <v>2</v>
      </c>
      <c r="C21" s="4">
        <v>35.396227488925497</v>
      </c>
      <c r="D21" s="177">
        <v>1.92152508345022</v>
      </c>
      <c r="E21" s="4">
        <v>55.503100684383298</v>
      </c>
      <c r="F21" s="177">
        <v>2.1043422485418799</v>
      </c>
      <c r="G21" s="4">
        <v>66.775836725782895</v>
      </c>
      <c r="H21" s="177">
        <v>2.10726300135717</v>
      </c>
      <c r="I21" s="4">
        <v>4.0639190949776198</v>
      </c>
      <c r="J21" s="177">
        <v>0.906260884530799</v>
      </c>
      <c r="K21" s="4">
        <v>43.426286280942001</v>
      </c>
      <c r="L21" s="177">
        <v>2.4045722304739501</v>
      </c>
      <c r="M21" s="6"/>
      <c r="N21" s="6"/>
      <c r="O21" s="6"/>
      <c r="P21" s="6"/>
      <c r="Q21" s="6"/>
      <c r="R21" s="6"/>
      <c r="S21" s="6"/>
      <c r="T21" s="6"/>
      <c r="U21" s="6"/>
      <c r="V21" s="6"/>
      <c r="W21" s="6"/>
      <c r="X21" s="6"/>
      <c r="Y21" s="6"/>
      <c r="Z21" s="6"/>
      <c r="AA21" s="6"/>
      <c r="AB21" s="6"/>
      <c r="AC21" s="6"/>
      <c r="AD21" s="6"/>
      <c r="AE21" s="6"/>
      <c r="AF21" s="8"/>
    </row>
    <row r="22" spans="1:32" ht="13" customHeight="1" x14ac:dyDescent="0.35">
      <c r="A22" s="3" t="s">
        <v>362</v>
      </c>
      <c r="B22" s="171">
        <v>2</v>
      </c>
      <c r="C22" s="4">
        <v>46.996117535677399</v>
      </c>
      <c r="D22" s="177">
        <v>4.7573465172681804</v>
      </c>
      <c r="E22" s="4">
        <v>65.633516498210994</v>
      </c>
      <c r="F22" s="177">
        <v>4.3750245480862304</v>
      </c>
      <c r="G22" s="4">
        <v>35.638047767362202</v>
      </c>
      <c r="H22" s="177">
        <v>4.0036360822353796</v>
      </c>
      <c r="I22" s="4">
        <v>13.6959577778689</v>
      </c>
      <c r="J22" s="177">
        <v>3.16590620412624</v>
      </c>
      <c r="K22" s="4">
        <v>19.012574081296599</v>
      </c>
      <c r="L22" s="177">
        <v>3.1891085165017299</v>
      </c>
      <c r="M22" s="6"/>
      <c r="N22" s="6"/>
      <c r="O22" s="6"/>
      <c r="P22" s="6"/>
      <c r="Q22" s="6"/>
      <c r="R22" s="6"/>
      <c r="S22" s="6"/>
      <c r="T22" s="6"/>
      <c r="U22" s="6"/>
      <c r="V22" s="6"/>
      <c r="W22" s="6"/>
      <c r="X22" s="6"/>
      <c r="Y22" s="6"/>
      <c r="Z22" s="6"/>
      <c r="AA22" s="6"/>
      <c r="AB22" s="6"/>
      <c r="AC22" s="6"/>
      <c r="AD22" s="6"/>
      <c r="AE22" s="6"/>
      <c r="AF22" s="8"/>
    </row>
    <row r="23" spans="1:32" ht="13" customHeight="1" x14ac:dyDescent="0.35">
      <c r="A23" s="3" t="s">
        <v>363</v>
      </c>
      <c r="B23" s="171">
        <v>2</v>
      </c>
      <c r="C23" s="4">
        <v>75.587870325945801</v>
      </c>
      <c r="D23" s="177">
        <v>3.1263091040400601</v>
      </c>
      <c r="E23" s="4">
        <v>64.493765714094295</v>
      </c>
      <c r="F23" s="177">
        <v>3.2634936191046302</v>
      </c>
      <c r="G23" s="4">
        <v>33.4608044893981</v>
      </c>
      <c r="H23" s="177">
        <v>3.1144555562373899</v>
      </c>
      <c r="I23" s="4">
        <v>21.220406789822501</v>
      </c>
      <c r="J23" s="177">
        <v>2.5477492661315999</v>
      </c>
      <c r="K23" s="4">
        <v>28.704237149208101</v>
      </c>
      <c r="L23" s="177">
        <v>3.6073911554318099</v>
      </c>
      <c r="M23" s="6"/>
      <c r="N23" s="6"/>
      <c r="O23" s="6"/>
      <c r="P23" s="6"/>
      <c r="Q23" s="6"/>
      <c r="R23" s="6"/>
      <c r="S23" s="6"/>
      <c r="T23" s="6"/>
      <c r="U23" s="6"/>
      <c r="V23" s="6"/>
      <c r="W23" s="6"/>
      <c r="X23" s="6"/>
      <c r="Y23" s="6"/>
      <c r="Z23" s="6"/>
      <c r="AA23" s="6"/>
      <c r="AB23" s="6"/>
      <c r="AC23" s="6"/>
      <c r="AD23" s="6"/>
      <c r="AE23" s="6"/>
      <c r="AF23" s="8"/>
    </row>
    <row r="24" spans="1:32" ht="13" customHeight="1" x14ac:dyDescent="0.35">
      <c r="A24" s="3" t="s">
        <v>364</v>
      </c>
      <c r="B24" s="171">
        <v>2</v>
      </c>
      <c r="C24" s="4">
        <v>65.594658211371396</v>
      </c>
      <c r="D24" s="177">
        <v>2.6855607463210598</v>
      </c>
      <c r="E24" s="4">
        <v>65.560887623473704</v>
      </c>
      <c r="F24" s="177">
        <v>2.7718938218254698</v>
      </c>
      <c r="G24" s="4">
        <v>36.379981196498903</v>
      </c>
      <c r="H24" s="177">
        <v>2.4371176744235701</v>
      </c>
      <c r="I24" s="4">
        <v>19.5898228419181</v>
      </c>
      <c r="J24" s="177">
        <v>2.2565452207362799</v>
      </c>
      <c r="K24" s="4">
        <v>19.577078698679902</v>
      </c>
      <c r="L24" s="177">
        <v>1.9364101178388999</v>
      </c>
      <c r="M24" s="6"/>
      <c r="N24" s="6"/>
      <c r="O24" s="6"/>
      <c r="P24" s="6"/>
      <c r="Q24" s="6"/>
      <c r="R24" s="6"/>
      <c r="S24" s="6"/>
      <c r="T24" s="6"/>
      <c r="U24" s="6"/>
      <c r="V24" s="6"/>
      <c r="W24" s="6"/>
      <c r="X24" s="6"/>
      <c r="Y24" s="6"/>
      <c r="Z24" s="6"/>
      <c r="AA24" s="6"/>
      <c r="AB24" s="6"/>
      <c r="AC24" s="6"/>
      <c r="AD24" s="6"/>
      <c r="AE24" s="6"/>
      <c r="AF24" s="8"/>
    </row>
    <row r="25" spans="1:32" ht="13" customHeight="1" x14ac:dyDescent="0.35">
      <c r="A25" s="3" t="s">
        <v>365</v>
      </c>
      <c r="B25" s="171">
        <v>2</v>
      </c>
      <c r="C25" s="4">
        <v>39.5373258780822</v>
      </c>
      <c r="D25" s="177">
        <v>2.2642156020240298</v>
      </c>
      <c r="E25" s="4">
        <v>67.707487467557598</v>
      </c>
      <c r="F25" s="177">
        <v>1.9012299647258</v>
      </c>
      <c r="G25" s="4">
        <v>55.796142880542597</v>
      </c>
      <c r="H25" s="177">
        <v>2.3482298240647701</v>
      </c>
      <c r="I25" s="4">
        <v>7.26020504535889</v>
      </c>
      <c r="J25" s="177">
        <v>1.16930594514397</v>
      </c>
      <c r="K25" s="4">
        <v>56.6621860668171</v>
      </c>
      <c r="L25" s="177">
        <v>2.4851426459425801</v>
      </c>
      <c r="M25" s="6"/>
      <c r="N25" s="6"/>
      <c r="O25" s="6"/>
      <c r="P25" s="6"/>
      <c r="Q25" s="6"/>
      <c r="R25" s="6"/>
      <c r="S25" s="6"/>
      <c r="T25" s="6"/>
      <c r="U25" s="6"/>
      <c r="V25" s="6"/>
      <c r="W25" s="6"/>
      <c r="X25" s="6"/>
      <c r="Y25" s="6"/>
      <c r="Z25" s="6"/>
      <c r="AA25" s="6"/>
      <c r="AB25" s="6"/>
      <c r="AC25" s="6"/>
      <c r="AD25" s="6"/>
      <c r="AE25" s="6"/>
      <c r="AF25" s="8"/>
    </row>
    <row r="26" spans="1:32" ht="13" customHeight="1" x14ac:dyDescent="0.35">
      <c r="A26" s="3" t="s">
        <v>366</v>
      </c>
      <c r="B26" s="171">
        <v>2</v>
      </c>
      <c r="C26" s="4">
        <v>46.296752003496302</v>
      </c>
      <c r="D26" s="177">
        <v>2.99266133412902</v>
      </c>
      <c r="E26" s="4">
        <v>67.051494377465403</v>
      </c>
      <c r="F26" s="177">
        <v>2.79271747259404</v>
      </c>
      <c r="G26" s="4">
        <v>37.530168236061698</v>
      </c>
      <c r="H26" s="177">
        <v>2.5014114724078</v>
      </c>
      <c r="I26" s="4">
        <v>16.9105408411883</v>
      </c>
      <c r="J26" s="177">
        <v>2.3875982844993402</v>
      </c>
      <c r="K26" s="4">
        <v>24.625202799323901</v>
      </c>
      <c r="L26" s="177">
        <v>2.3370574295498501</v>
      </c>
      <c r="M26" s="6"/>
      <c r="N26" s="6"/>
      <c r="O26" s="6"/>
      <c r="P26" s="6"/>
      <c r="Q26" s="6"/>
      <c r="R26" s="6"/>
      <c r="S26" s="6"/>
      <c r="T26" s="6"/>
      <c r="U26" s="6"/>
      <c r="V26" s="6"/>
      <c r="W26" s="6"/>
      <c r="X26" s="6"/>
      <c r="Y26" s="6"/>
      <c r="Z26" s="6"/>
      <c r="AA26" s="6"/>
      <c r="AB26" s="6"/>
      <c r="AC26" s="6"/>
      <c r="AD26" s="6"/>
      <c r="AE26" s="6"/>
      <c r="AF26" s="8"/>
    </row>
    <row r="27" spans="1:32" ht="13" customHeight="1" x14ac:dyDescent="0.35">
      <c r="A27" s="3" t="s">
        <v>367</v>
      </c>
      <c r="B27" s="171">
        <v>2</v>
      </c>
      <c r="C27" s="4">
        <v>26.285563361587499</v>
      </c>
      <c r="D27" s="177">
        <v>1.68572896460633</v>
      </c>
      <c r="E27" s="4">
        <v>80.408382898312496</v>
      </c>
      <c r="F27" s="177">
        <v>1.3000202951683799</v>
      </c>
      <c r="G27" s="4">
        <v>52.199330153254202</v>
      </c>
      <c r="H27" s="177">
        <v>1.7697264809889699</v>
      </c>
      <c r="I27" s="4">
        <v>5.6680274509239803</v>
      </c>
      <c r="J27" s="177">
        <v>0.74131275938646102</v>
      </c>
      <c r="K27" s="4">
        <v>47.704585626604498</v>
      </c>
      <c r="L27" s="177">
        <v>1.7843504930195599</v>
      </c>
      <c r="M27" s="6"/>
      <c r="N27" s="6"/>
      <c r="O27" s="6"/>
      <c r="P27" s="6"/>
      <c r="Q27" s="6"/>
      <c r="R27" s="6"/>
      <c r="S27" s="6"/>
      <c r="T27" s="6"/>
      <c r="U27" s="6"/>
      <c r="V27" s="6"/>
      <c r="W27" s="6"/>
      <c r="X27" s="6"/>
      <c r="Y27" s="6"/>
      <c r="Z27" s="6"/>
      <c r="AA27" s="6"/>
      <c r="AB27" s="6"/>
      <c r="AC27" s="6"/>
      <c r="AD27" s="6"/>
      <c r="AE27" s="6"/>
      <c r="AF27" s="8"/>
    </row>
    <row r="28" spans="1:32" ht="13" customHeight="1" x14ac:dyDescent="0.35">
      <c r="A28" s="3" t="s">
        <v>368</v>
      </c>
      <c r="B28" s="171">
        <v>2</v>
      </c>
      <c r="C28" s="4">
        <v>19.9826614477338</v>
      </c>
      <c r="D28" s="177">
        <v>2.1074922853308999</v>
      </c>
      <c r="E28" s="4">
        <v>81.669086419924</v>
      </c>
      <c r="F28" s="177">
        <v>1.9014399071950201</v>
      </c>
      <c r="G28" s="4">
        <v>38.633995131487502</v>
      </c>
      <c r="H28" s="177">
        <v>2.4407584789302801</v>
      </c>
      <c r="I28" s="4">
        <v>15.1253296400648</v>
      </c>
      <c r="J28" s="177">
        <v>1.57338944480902</v>
      </c>
      <c r="K28" s="4">
        <v>41.230558493551598</v>
      </c>
      <c r="L28" s="177">
        <v>2.2298736388155298</v>
      </c>
      <c r="M28" s="6"/>
      <c r="N28" s="6"/>
      <c r="O28" s="6"/>
      <c r="P28" s="6"/>
      <c r="Q28" s="6"/>
      <c r="R28" s="6"/>
      <c r="S28" s="6"/>
      <c r="T28" s="6"/>
      <c r="U28" s="6"/>
      <c r="V28" s="6"/>
      <c r="W28" s="6"/>
      <c r="X28" s="6"/>
      <c r="Y28" s="6"/>
      <c r="Z28" s="6"/>
      <c r="AA28" s="6"/>
      <c r="AB28" s="6"/>
      <c r="AC28" s="6"/>
      <c r="AD28" s="6"/>
      <c r="AE28" s="6"/>
      <c r="AF28" s="8"/>
    </row>
    <row r="29" spans="1:32" ht="13" customHeight="1" x14ac:dyDescent="0.35">
      <c r="A29" s="3" t="s">
        <v>369</v>
      </c>
      <c r="B29" s="171">
        <v>2</v>
      </c>
      <c r="C29" s="4">
        <v>24.6578230321863</v>
      </c>
      <c r="D29" s="177">
        <v>1.8777694912198799</v>
      </c>
      <c r="E29" s="4">
        <v>77.658881393282996</v>
      </c>
      <c r="F29" s="177">
        <v>1.7097472956266799</v>
      </c>
      <c r="G29" s="4">
        <v>60.3328384884217</v>
      </c>
      <c r="H29" s="177">
        <v>2.1962702297163399</v>
      </c>
      <c r="I29" s="4">
        <v>6.9684382450853697</v>
      </c>
      <c r="J29" s="177">
        <v>1.1070359360378099</v>
      </c>
      <c r="K29" s="4">
        <v>29.839660636163501</v>
      </c>
      <c r="L29" s="177">
        <v>1.98703518813352</v>
      </c>
      <c r="M29" s="6"/>
      <c r="N29" s="6"/>
      <c r="O29" s="6"/>
      <c r="P29" s="6"/>
      <c r="Q29" s="6"/>
      <c r="R29" s="6"/>
      <c r="S29" s="6"/>
      <c r="T29" s="6"/>
      <c r="U29" s="6"/>
      <c r="V29" s="6"/>
      <c r="W29" s="6"/>
      <c r="X29" s="6"/>
      <c r="Y29" s="6"/>
      <c r="Z29" s="6"/>
      <c r="AA29" s="6"/>
      <c r="AB29" s="6"/>
      <c r="AC29" s="6"/>
      <c r="AD29" s="6"/>
      <c r="AE29" s="6"/>
      <c r="AF29" s="8"/>
    </row>
    <row r="30" spans="1:32" ht="13" customHeight="1" x14ac:dyDescent="0.35">
      <c r="A30" s="3" t="s">
        <v>370</v>
      </c>
      <c r="B30" s="171">
        <v>2</v>
      </c>
      <c r="C30" s="4">
        <v>24.153124412551598</v>
      </c>
      <c r="D30" s="177">
        <v>1.5294169488831999</v>
      </c>
      <c r="E30" s="4">
        <v>81.065490982873897</v>
      </c>
      <c r="F30" s="177">
        <v>1.47107367064004</v>
      </c>
      <c r="G30" s="4">
        <v>33.587379361144102</v>
      </c>
      <c r="H30" s="177">
        <v>1.4765141526505701</v>
      </c>
      <c r="I30" s="4">
        <v>4.8026287672761301</v>
      </c>
      <c r="J30" s="177">
        <v>0.78897746392095103</v>
      </c>
      <c r="K30" s="4">
        <v>33.6301608744443</v>
      </c>
      <c r="L30" s="177">
        <v>1.72839856398077</v>
      </c>
      <c r="M30" s="6"/>
      <c r="N30" s="6"/>
      <c r="O30" s="6"/>
      <c r="P30" s="6"/>
      <c r="Q30" s="6"/>
      <c r="R30" s="6"/>
      <c r="S30" s="6"/>
      <c r="T30" s="6"/>
      <c r="U30" s="6"/>
      <c r="V30" s="6"/>
      <c r="W30" s="6"/>
      <c r="X30" s="6"/>
      <c r="Y30" s="6"/>
      <c r="Z30" s="6"/>
      <c r="AA30" s="6"/>
      <c r="AB30" s="6"/>
      <c r="AC30" s="6"/>
      <c r="AD30" s="6"/>
      <c r="AE30" s="6"/>
      <c r="AF30" s="8"/>
    </row>
    <row r="31" spans="1:32" ht="13" customHeight="1" x14ac:dyDescent="0.35">
      <c r="A31" s="3" t="s">
        <v>371</v>
      </c>
      <c r="B31" s="171">
        <v>2</v>
      </c>
      <c r="C31" s="4">
        <v>50.284513277193</v>
      </c>
      <c r="D31" s="177">
        <v>2.2434498459529202</v>
      </c>
      <c r="E31" s="4">
        <v>79.131915977515206</v>
      </c>
      <c r="F31" s="177">
        <v>1.5240901311149599</v>
      </c>
      <c r="G31" s="4">
        <v>65.696566478940298</v>
      </c>
      <c r="H31" s="177">
        <v>1.99321068746972</v>
      </c>
      <c r="I31" s="4">
        <v>14.063862164506</v>
      </c>
      <c r="J31" s="177">
        <v>1.24162557744754</v>
      </c>
      <c r="K31" s="4">
        <v>29.611255305699</v>
      </c>
      <c r="L31" s="177">
        <v>1.7811372616251999</v>
      </c>
      <c r="M31" s="6"/>
      <c r="N31" s="6"/>
      <c r="O31" s="6"/>
      <c r="P31" s="6"/>
      <c r="Q31" s="6"/>
      <c r="R31" s="6"/>
      <c r="S31" s="6"/>
      <c r="T31" s="6"/>
      <c r="U31" s="6"/>
      <c r="V31" s="6"/>
      <c r="W31" s="6"/>
      <c r="X31" s="6"/>
      <c r="Y31" s="6"/>
      <c r="Z31" s="6"/>
      <c r="AA31" s="6"/>
      <c r="AB31" s="6"/>
      <c r="AC31" s="6"/>
      <c r="AD31" s="6"/>
      <c r="AE31" s="6"/>
      <c r="AF31" s="8"/>
    </row>
    <row r="32" spans="1:32" ht="13" customHeight="1" x14ac:dyDescent="0.35">
      <c r="A32" s="3" t="s">
        <v>372</v>
      </c>
      <c r="B32" s="171">
        <v>2</v>
      </c>
      <c r="C32" s="4">
        <v>38.425027388089099</v>
      </c>
      <c r="D32" s="177">
        <v>1.8588418960295401</v>
      </c>
      <c r="E32" s="4">
        <v>82.217198605178396</v>
      </c>
      <c r="F32" s="177">
        <v>1.3787706935548401</v>
      </c>
      <c r="G32" s="4">
        <v>69.426500397244695</v>
      </c>
      <c r="H32" s="177">
        <v>1.72283333045599</v>
      </c>
      <c r="I32" s="4">
        <v>13.9390919649898</v>
      </c>
      <c r="J32" s="177">
        <v>1.11554707029514</v>
      </c>
      <c r="K32" s="4">
        <v>48.370623415240999</v>
      </c>
      <c r="L32" s="177">
        <v>1.7597186836469001</v>
      </c>
      <c r="M32" s="6"/>
      <c r="N32" s="6"/>
      <c r="O32" s="6"/>
      <c r="P32" s="6"/>
      <c r="Q32" s="6"/>
      <c r="R32" s="6"/>
      <c r="S32" s="6"/>
      <c r="T32" s="6"/>
      <c r="U32" s="6"/>
      <c r="V32" s="6"/>
      <c r="W32" s="6"/>
      <c r="X32" s="6"/>
      <c r="Y32" s="6"/>
      <c r="Z32" s="6"/>
      <c r="AA32" s="6"/>
      <c r="AB32" s="6"/>
      <c r="AC32" s="6"/>
      <c r="AD32" s="6"/>
      <c r="AE32" s="6"/>
      <c r="AF32" s="8"/>
    </row>
    <row r="33" spans="1:32" ht="13" customHeight="1" x14ac:dyDescent="0.35">
      <c r="A33" s="3" t="s">
        <v>373</v>
      </c>
      <c r="B33" s="171">
        <v>2</v>
      </c>
      <c r="C33" s="4">
        <v>35.789589059660102</v>
      </c>
      <c r="D33" s="177">
        <v>2.8518330731116399</v>
      </c>
      <c r="E33" s="4">
        <v>75.734427569561902</v>
      </c>
      <c r="F33" s="177">
        <v>2.6646812384487402</v>
      </c>
      <c r="G33" s="4">
        <v>33.711816257424097</v>
      </c>
      <c r="H33" s="177">
        <v>2.8630061111982701</v>
      </c>
      <c r="I33" s="4">
        <v>12.721352831966</v>
      </c>
      <c r="J33" s="177">
        <v>2.16028937090831</v>
      </c>
      <c r="K33" s="4">
        <v>23.686917400800201</v>
      </c>
      <c r="L33" s="177">
        <v>2.5049122319722299</v>
      </c>
      <c r="M33" s="6"/>
      <c r="N33" s="6"/>
      <c r="O33" s="6"/>
      <c r="P33" s="6"/>
      <c r="Q33" s="6"/>
      <c r="R33" s="6"/>
      <c r="S33" s="6"/>
      <c r="T33" s="6"/>
      <c r="U33" s="6"/>
      <c r="V33" s="6"/>
      <c r="W33" s="6"/>
      <c r="X33" s="6"/>
      <c r="Y33" s="6"/>
      <c r="Z33" s="6"/>
      <c r="AA33" s="6"/>
      <c r="AB33" s="6"/>
      <c r="AC33" s="6"/>
      <c r="AD33" s="6"/>
      <c r="AE33" s="6"/>
      <c r="AF33" s="8"/>
    </row>
    <row r="34" spans="1:32" ht="13" customHeight="1" x14ac:dyDescent="0.35">
      <c r="A34" s="3" t="s">
        <v>374</v>
      </c>
      <c r="B34" s="171">
        <v>2</v>
      </c>
      <c r="C34" s="4">
        <v>42.829494143302803</v>
      </c>
      <c r="D34" s="177">
        <v>2.9218756271442299</v>
      </c>
      <c r="E34" s="4">
        <v>79.525997536253499</v>
      </c>
      <c r="F34" s="177">
        <v>2.2209857015330798</v>
      </c>
      <c r="G34" s="4">
        <v>32.816495705758797</v>
      </c>
      <c r="H34" s="177">
        <v>2.6417714958303802</v>
      </c>
      <c r="I34" s="4">
        <v>6.7770007810478603</v>
      </c>
      <c r="J34" s="177">
        <v>1.1709847568365299</v>
      </c>
      <c r="K34" s="4">
        <v>41.586362320289297</v>
      </c>
      <c r="L34" s="177">
        <v>2.82229205016657</v>
      </c>
      <c r="M34" s="6"/>
      <c r="N34" s="6"/>
      <c r="O34" s="6"/>
      <c r="P34" s="6"/>
      <c r="Q34" s="6"/>
      <c r="R34" s="6"/>
      <c r="S34" s="6"/>
      <c r="T34" s="6"/>
      <c r="U34" s="6"/>
      <c r="V34" s="6"/>
      <c r="W34" s="6"/>
      <c r="X34" s="6"/>
      <c r="Y34" s="6"/>
      <c r="Z34" s="6"/>
      <c r="AA34" s="6"/>
      <c r="AB34" s="6"/>
      <c r="AC34" s="6"/>
      <c r="AD34" s="6"/>
      <c r="AE34" s="6"/>
      <c r="AF34" s="8"/>
    </row>
    <row r="35" spans="1:32" ht="13" customHeight="1" x14ac:dyDescent="0.35">
      <c r="A35" s="3" t="s">
        <v>375</v>
      </c>
      <c r="B35" s="171">
        <v>2</v>
      </c>
      <c r="C35" s="4">
        <v>38.835780386009198</v>
      </c>
      <c r="D35" s="177">
        <v>2.01419894766323</v>
      </c>
      <c r="E35" s="4">
        <v>69.027676641351405</v>
      </c>
      <c r="F35" s="177">
        <v>1.48465402543648</v>
      </c>
      <c r="G35" s="4">
        <v>56.531382021749899</v>
      </c>
      <c r="H35" s="177">
        <v>2.1465095427550902</v>
      </c>
      <c r="I35" s="4">
        <v>10.943774179598201</v>
      </c>
      <c r="J35" s="177">
        <v>0.92193802251259505</v>
      </c>
      <c r="K35" s="4">
        <v>18.613627450080301</v>
      </c>
      <c r="L35" s="177">
        <v>1.2726790703322099</v>
      </c>
      <c r="M35" s="6"/>
      <c r="N35" s="6"/>
      <c r="O35" s="6"/>
      <c r="P35" s="6"/>
      <c r="Q35" s="6"/>
      <c r="R35" s="6"/>
      <c r="S35" s="6"/>
      <c r="T35" s="6"/>
      <c r="U35" s="6"/>
      <c r="V35" s="6"/>
      <c r="W35" s="6"/>
      <c r="X35" s="6"/>
      <c r="Y35" s="6"/>
      <c r="Z35" s="6"/>
      <c r="AA35" s="6"/>
      <c r="AB35" s="6"/>
      <c r="AC35" s="6"/>
      <c r="AD35" s="6"/>
      <c r="AE35" s="6"/>
      <c r="AF35" s="8"/>
    </row>
    <row r="36" spans="1:32" ht="13" customHeight="1" x14ac:dyDescent="0.35">
      <c r="A36" s="3" t="s">
        <v>376</v>
      </c>
      <c r="B36" s="171">
        <v>2</v>
      </c>
      <c r="C36" s="4">
        <v>65.396529241241495</v>
      </c>
      <c r="D36" s="177">
        <v>1.69761607060738</v>
      </c>
      <c r="E36" s="4">
        <v>88.0082029047106</v>
      </c>
      <c r="F36" s="177">
        <v>1.1072676246645199</v>
      </c>
      <c r="G36" s="4">
        <v>26.052652671366801</v>
      </c>
      <c r="H36" s="177">
        <v>1.59772787861577</v>
      </c>
      <c r="I36" s="4">
        <v>18.3902225671007</v>
      </c>
      <c r="J36" s="177">
        <v>1.4981759505897101</v>
      </c>
      <c r="K36" s="4">
        <v>54.794460040883102</v>
      </c>
      <c r="L36" s="177">
        <v>1.69181712608264</v>
      </c>
      <c r="M36" s="6"/>
      <c r="N36" s="6"/>
      <c r="O36" s="6"/>
      <c r="P36" s="6"/>
      <c r="Q36" s="6"/>
      <c r="R36" s="6"/>
      <c r="S36" s="6"/>
      <c r="T36" s="6"/>
      <c r="U36" s="6"/>
      <c r="V36" s="6"/>
      <c r="W36" s="6"/>
      <c r="X36" s="6"/>
      <c r="Y36" s="6"/>
      <c r="Z36" s="6"/>
      <c r="AA36" s="6"/>
      <c r="AB36" s="6"/>
      <c r="AC36" s="6"/>
      <c r="AD36" s="6"/>
      <c r="AE36" s="6"/>
      <c r="AF36" s="8"/>
    </row>
    <row r="37" spans="1:32" ht="13" customHeight="1" x14ac:dyDescent="0.35">
      <c r="A37" s="3" t="s">
        <v>377</v>
      </c>
      <c r="B37" s="171">
        <v>2</v>
      </c>
      <c r="C37" s="4">
        <v>60.796416254874998</v>
      </c>
      <c r="D37" s="177">
        <v>2.2038901843107301</v>
      </c>
      <c r="E37" s="4">
        <v>51.466600108119998</v>
      </c>
      <c r="F37" s="177">
        <v>2.05973176589921</v>
      </c>
      <c r="G37" s="4">
        <v>49.717763635394597</v>
      </c>
      <c r="H37" s="177">
        <v>1.9382112249651999</v>
      </c>
      <c r="I37" s="4">
        <v>10.6864920664541</v>
      </c>
      <c r="J37" s="177">
        <v>1.3491787917822899</v>
      </c>
      <c r="K37" s="4">
        <v>34.882434340380499</v>
      </c>
      <c r="L37" s="177">
        <v>2.0542032334040599</v>
      </c>
      <c r="M37" s="6"/>
      <c r="N37" s="6"/>
      <c r="O37" s="6"/>
      <c r="P37" s="6"/>
      <c r="Q37" s="6"/>
      <c r="R37" s="6"/>
      <c r="S37" s="6"/>
      <c r="T37" s="6"/>
      <c r="U37" s="6"/>
      <c r="V37" s="6"/>
      <c r="W37" s="6"/>
      <c r="X37" s="6"/>
      <c r="Y37" s="6"/>
      <c r="Z37" s="6"/>
      <c r="AA37" s="6"/>
      <c r="AB37" s="6"/>
      <c r="AC37" s="6"/>
      <c r="AD37" s="6"/>
      <c r="AE37" s="6"/>
      <c r="AF37" s="8"/>
    </row>
    <row r="38" spans="1:32" ht="13" customHeight="1" x14ac:dyDescent="0.35">
      <c r="A38" s="3" t="s">
        <v>378</v>
      </c>
      <c r="B38" s="171">
        <v>2</v>
      </c>
      <c r="C38" s="4">
        <v>52.136128874774798</v>
      </c>
      <c r="D38" s="177">
        <v>2.4932598025810502</v>
      </c>
      <c r="E38" s="4">
        <v>76.309919901925198</v>
      </c>
      <c r="F38" s="177">
        <v>2.1186978206738698</v>
      </c>
      <c r="G38" s="4">
        <v>53.518621292693197</v>
      </c>
      <c r="H38" s="177">
        <v>2.5278113495060999</v>
      </c>
      <c r="I38" s="4">
        <v>6.7365268044117101</v>
      </c>
      <c r="J38" s="177">
        <v>1.07648763307023</v>
      </c>
      <c r="K38" s="4">
        <v>49.341435478549201</v>
      </c>
      <c r="L38" s="177">
        <v>2.1334885841527802</v>
      </c>
      <c r="M38" s="6"/>
      <c r="N38" s="6"/>
      <c r="O38" s="6"/>
      <c r="P38" s="6"/>
      <c r="Q38" s="6"/>
      <c r="R38" s="6"/>
      <c r="S38" s="6"/>
      <c r="T38" s="6"/>
      <c r="U38" s="6"/>
      <c r="V38" s="6"/>
      <c r="W38" s="6"/>
      <c r="X38" s="6"/>
      <c r="Y38" s="6"/>
      <c r="Z38" s="6"/>
      <c r="AA38" s="6"/>
      <c r="AB38" s="6"/>
      <c r="AC38" s="6"/>
      <c r="AD38" s="6"/>
      <c r="AE38" s="6"/>
      <c r="AF38" s="8"/>
    </row>
    <row r="39" spans="1:32" ht="13" customHeight="1" x14ac:dyDescent="0.35">
      <c r="A39" s="3" t="s">
        <v>379</v>
      </c>
      <c r="B39" s="171">
        <v>2</v>
      </c>
      <c r="C39" s="4">
        <v>68.921470989461397</v>
      </c>
      <c r="D39" s="177">
        <v>2.3581995668581799</v>
      </c>
      <c r="E39" s="4">
        <v>44.753893586553801</v>
      </c>
      <c r="F39" s="177">
        <v>2.0564684891291001</v>
      </c>
      <c r="G39" s="4">
        <v>48.630184368519799</v>
      </c>
      <c r="H39" s="177">
        <v>2.6062936492900701</v>
      </c>
      <c r="I39" s="4">
        <v>21.972205316398501</v>
      </c>
      <c r="J39" s="177">
        <v>2.0895808997241798</v>
      </c>
      <c r="K39" s="4">
        <v>38.206174140736699</v>
      </c>
      <c r="L39" s="177">
        <v>2.0130431017319999</v>
      </c>
      <c r="M39" s="6"/>
      <c r="N39" s="6"/>
      <c r="O39" s="6"/>
      <c r="P39" s="6"/>
      <c r="Q39" s="6"/>
      <c r="R39" s="6"/>
      <c r="S39" s="6"/>
      <c r="T39" s="6"/>
      <c r="U39" s="6"/>
      <c r="V39" s="6"/>
      <c r="W39" s="6"/>
      <c r="X39" s="6"/>
      <c r="Y39" s="6"/>
      <c r="Z39" s="6"/>
      <c r="AA39" s="6"/>
      <c r="AB39" s="6"/>
      <c r="AC39" s="6"/>
      <c r="AD39" s="6"/>
      <c r="AE39" s="6"/>
      <c r="AF39" s="8"/>
    </row>
    <row r="40" spans="1:32" ht="13" customHeight="1" x14ac:dyDescent="0.35">
      <c r="A40" s="3" t="s">
        <v>380</v>
      </c>
      <c r="B40" s="171">
        <v>2</v>
      </c>
      <c r="C40" s="4">
        <v>15.3865487553902</v>
      </c>
      <c r="D40" s="177">
        <v>1.62169788531577</v>
      </c>
      <c r="E40" s="4">
        <v>72.580873023262299</v>
      </c>
      <c r="F40" s="177">
        <v>2.0146965649456599</v>
      </c>
      <c r="G40" s="4">
        <v>67.445733031970406</v>
      </c>
      <c r="H40" s="177">
        <v>1.9624387643422001</v>
      </c>
      <c r="I40" s="4">
        <v>8.4797779944728102</v>
      </c>
      <c r="J40" s="177">
        <v>1.1012815285295701</v>
      </c>
      <c r="K40" s="4">
        <v>25.545277902965601</v>
      </c>
      <c r="L40" s="177">
        <v>2.10859557382989</v>
      </c>
      <c r="M40" s="6"/>
      <c r="N40" s="6"/>
      <c r="O40" s="6"/>
      <c r="P40" s="6"/>
      <c r="Q40" s="6"/>
      <c r="R40" s="6"/>
      <c r="S40" s="6"/>
      <c r="T40" s="6"/>
      <c r="U40" s="6"/>
      <c r="V40" s="6"/>
      <c r="W40" s="6"/>
      <c r="X40" s="6"/>
      <c r="Y40" s="6"/>
      <c r="Z40" s="6"/>
      <c r="AA40" s="6"/>
      <c r="AB40" s="6"/>
      <c r="AC40" s="6"/>
      <c r="AD40" s="6"/>
      <c r="AE40" s="6"/>
      <c r="AF40" s="8"/>
    </row>
    <row r="41" spans="1:32" ht="13" customHeight="1" x14ac:dyDescent="0.35">
      <c r="A41" s="3" t="s">
        <v>381</v>
      </c>
      <c r="B41" s="171">
        <v>2</v>
      </c>
      <c r="C41" s="4">
        <v>34.408367031737797</v>
      </c>
      <c r="D41" s="177">
        <v>2.06813369256643</v>
      </c>
      <c r="E41" s="4">
        <v>76.000990788800294</v>
      </c>
      <c r="F41" s="177">
        <v>1.7168760937581</v>
      </c>
      <c r="G41" s="4">
        <v>54.196600483204001</v>
      </c>
      <c r="H41" s="177">
        <v>1.88518701083749</v>
      </c>
      <c r="I41" s="4">
        <v>9.5569463713501399</v>
      </c>
      <c r="J41" s="177">
        <v>1.2840684077103299</v>
      </c>
      <c r="K41" s="4">
        <v>27.586896887649299</v>
      </c>
      <c r="L41" s="177">
        <v>1.7115197480030699</v>
      </c>
      <c r="M41" s="6"/>
      <c r="N41" s="6"/>
      <c r="O41" s="6"/>
      <c r="P41" s="6"/>
      <c r="Q41" s="6"/>
      <c r="R41" s="6"/>
      <c r="S41" s="6"/>
      <c r="T41" s="6"/>
      <c r="U41" s="6"/>
      <c r="V41" s="6"/>
      <c r="W41" s="6"/>
      <c r="X41" s="6"/>
      <c r="Y41" s="6"/>
      <c r="Z41" s="6"/>
      <c r="AA41" s="6"/>
      <c r="AB41" s="6"/>
      <c r="AC41" s="6"/>
      <c r="AD41" s="6"/>
      <c r="AE41" s="6"/>
      <c r="AF41" s="8"/>
    </row>
    <row r="42" spans="1:32" ht="13" customHeight="1" x14ac:dyDescent="0.35">
      <c r="A42" s="3" t="s">
        <v>382</v>
      </c>
      <c r="B42" s="171">
        <v>2</v>
      </c>
      <c r="C42" s="4">
        <v>41.481765649542403</v>
      </c>
      <c r="D42" s="177">
        <v>2.6010395749410402</v>
      </c>
      <c r="E42" s="4">
        <v>70.894135708531607</v>
      </c>
      <c r="F42" s="177">
        <v>2.12226971449362</v>
      </c>
      <c r="G42" s="4">
        <v>34.544699604116197</v>
      </c>
      <c r="H42" s="177">
        <v>2.5721633806008999</v>
      </c>
      <c r="I42" s="4">
        <v>9.5859725075018893</v>
      </c>
      <c r="J42" s="177">
        <v>1.35119687287014</v>
      </c>
      <c r="K42" s="4">
        <v>43.926763997009303</v>
      </c>
      <c r="L42" s="177">
        <v>2.2253423781061801</v>
      </c>
      <c r="M42" s="6"/>
      <c r="N42" s="6"/>
      <c r="O42" s="6"/>
      <c r="P42" s="6"/>
      <c r="Q42" s="6"/>
      <c r="R42" s="6"/>
      <c r="S42" s="6"/>
      <c r="T42" s="6"/>
      <c r="U42" s="6"/>
      <c r="V42" s="6"/>
      <c r="W42" s="6"/>
      <c r="X42" s="6"/>
      <c r="Y42" s="6"/>
      <c r="Z42" s="6"/>
      <c r="AA42" s="6"/>
      <c r="AB42" s="6"/>
      <c r="AC42" s="6"/>
      <c r="AD42" s="6"/>
      <c r="AE42" s="6"/>
      <c r="AF42" s="8"/>
    </row>
    <row r="43" spans="1:32" ht="13" customHeight="1" x14ac:dyDescent="0.35">
      <c r="A43" s="3" t="s">
        <v>383</v>
      </c>
      <c r="B43" s="171">
        <v>2</v>
      </c>
      <c r="C43" s="4">
        <v>35.390845299808099</v>
      </c>
      <c r="D43" s="177">
        <v>2.8189440118151299</v>
      </c>
      <c r="E43" s="4">
        <v>67.677373407498095</v>
      </c>
      <c r="F43" s="177">
        <v>2.99417806969254</v>
      </c>
      <c r="G43" s="4">
        <v>67.968807825168696</v>
      </c>
      <c r="H43" s="177">
        <v>3.0643130980492899</v>
      </c>
      <c r="I43" s="4">
        <v>16.6368818641498</v>
      </c>
      <c r="J43" s="177">
        <v>2.3637242452251801</v>
      </c>
      <c r="K43" s="4">
        <v>47.661218127069603</v>
      </c>
      <c r="L43" s="177">
        <v>3.28932529950001</v>
      </c>
      <c r="M43" s="6"/>
      <c r="N43" s="6"/>
      <c r="O43" s="6"/>
      <c r="P43" s="6"/>
      <c r="Q43" s="6"/>
      <c r="R43" s="6"/>
      <c r="S43" s="6"/>
      <c r="T43" s="6"/>
      <c r="U43" s="6"/>
      <c r="V43" s="6"/>
      <c r="W43" s="6"/>
      <c r="X43" s="6"/>
      <c r="Y43" s="6"/>
      <c r="Z43" s="6"/>
      <c r="AA43" s="6"/>
      <c r="AB43" s="6"/>
      <c r="AC43" s="6"/>
      <c r="AD43" s="6"/>
      <c r="AE43" s="6"/>
      <c r="AF43" s="8"/>
    </row>
    <row r="44" spans="1:32" ht="13" customHeight="1" x14ac:dyDescent="0.35">
      <c r="A44" s="3" t="s">
        <v>384</v>
      </c>
      <c r="B44" s="171">
        <v>2</v>
      </c>
      <c r="C44" s="4">
        <v>76.251963745596399</v>
      </c>
      <c r="D44" s="177">
        <v>2.41553187628111</v>
      </c>
      <c r="E44" s="4">
        <v>67.6367534406575</v>
      </c>
      <c r="F44" s="177">
        <v>2.0289293541775901</v>
      </c>
      <c r="G44" s="4">
        <v>45.854779542539298</v>
      </c>
      <c r="H44" s="177">
        <v>2.1903111292450999</v>
      </c>
      <c r="I44" s="4">
        <v>25.467549866182999</v>
      </c>
      <c r="J44" s="177">
        <v>1.6182468178082601</v>
      </c>
      <c r="K44" s="4">
        <v>19.038854168837101</v>
      </c>
      <c r="L44" s="177">
        <v>1.6862532288558101</v>
      </c>
      <c r="M44" s="6"/>
      <c r="N44" s="6"/>
      <c r="O44" s="6"/>
      <c r="P44" s="6"/>
      <c r="Q44" s="6"/>
      <c r="R44" s="6"/>
      <c r="S44" s="6"/>
      <c r="T44" s="6"/>
      <c r="U44" s="6"/>
      <c r="V44" s="6"/>
      <c r="W44" s="6"/>
      <c r="X44" s="6"/>
      <c r="Y44" s="6"/>
      <c r="Z44" s="6"/>
      <c r="AA44" s="6"/>
      <c r="AB44" s="6"/>
      <c r="AC44" s="6"/>
      <c r="AD44" s="6"/>
      <c r="AE44" s="6"/>
      <c r="AF44" s="8"/>
    </row>
    <row r="45" spans="1:32" ht="13" customHeight="1" x14ac:dyDescent="0.35">
      <c r="A45" s="3" t="s">
        <v>385</v>
      </c>
      <c r="B45" s="171">
        <v>2</v>
      </c>
      <c r="C45" s="4">
        <v>56.434803792407202</v>
      </c>
      <c r="D45" s="177">
        <v>2.2255194101396101</v>
      </c>
      <c r="E45" s="4">
        <v>49.7756582382546</v>
      </c>
      <c r="F45" s="177">
        <v>1.8920283882509401</v>
      </c>
      <c r="G45" s="4">
        <v>61.552220845262497</v>
      </c>
      <c r="H45" s="177">
        <v>1.9687570702211099</v>
      </c>
      <c r="I45" s="4">
        <v>18.861402688768699</v>
      </c>
      <c r="J45" s="177">
        <v>1.8715524399882</v>
      </c>
      <c r="K45" s="4">
        <v>49.348399476542397</v>
      </c>
      <c r="L45" s="177">
        <v>2.1462969391820699</v>
      </c>
      <c r="M45" s="6"/>
      <c r="N45" s="6"/>
      <c r="O45" s="6"/>
      <c r="P45" s="6"/>
      <c r="Q45" s="6"/>
      <c r="R45" s="6"/>
      <c r="S45" s="6"/>
      <c r="T45" s="6"/>
      <c r="U45" s="6"/>
      <c r="V45" s="6"/>
      <c r="W45" s="6"/>
      <c r="X45" s="6"/>
      <c r="Y45" s="6"/>
      <c r="Z45" s="6"/>
      <c r="AA45" s="6"/>
      <c r="AB45" s="6"/>
      <c r="AC45" s="6"/>
      <c r="AD45" s="6"/>
      <c r="AE45" s="6"/>
      <c r="AF45" s="8"/>
    </row>
    <row r="46" spans="1:32" ht="13" customHeight="1" x14ac:dyDescent="0.35">
      <c r="A46" s="3" t="s">
        <v>386</v>
      </c>
      <c r="B46" s="171">
        <v>2</v>
      </c>
      <c r="C46" s="4">
        <v>39.223658814674302</v>
      </c>
      <c r="D46" s="177">
        <v>2.3419190567769501</v>
      </c>
      <c r="E46" s="4">
        <v>75.088987681954606</v>
      </c>
      <c r="F46" s="177">
        <v>2.4644841649556</v>
      </c>
      <c r="G46" s="4">
        <v>47.504148004054301</v>
      </c>
      <c r="H46" s="177">
        <v>2.72902723296641</v>
      </c>
      <c r="I46" s="4">
        <v>10.095135804247199</v>
      </c>
      <c r="J46" s="177">
        <v>1.68505496535393</v>
      </c>
      <c r="K46" s="4">
        <v>22.608392416619701</v>
      </c>
      <c r="L46" s="177">
        <v>2.5350193374472099</v>
      </c>
      <c r="M46" s="6"/>
      <c r="N46" s="6"/>
      <c r="O46" s="6"/>
      <c r="P46" s="6"/>
      <c r="Q46" s="6"/>
      <c r="R46" s="6"/>
      <c r="S46" s="6"/>
      <c r="T46" s="6"/>
      <c r="U46" s="6"/>
      <c r="V46" s="6"/>
      <c r="W46" s="6"/>
      <c r="X46" s="6"/>
      <c r="Y46" s="6"/>
      <c r="Z46" s="6"/>
      <c r="AA46" s="6"/>
      <c r="AB46" s="6"/>
      <c r="AC46" s="6"/>
      <c r="AD46" s="6"/>
      <c r="AE46" s="6"/>
      <c r="AF46" s="8"/>
    </row>
    <row r="47" spans="1:32" ht="13" customHeight="1" x14ac:dyDescent="0.35">
      <c r="A47" s="3" t="s">
        <v>387</v>
      </c>
      <c r="B47" s="171">
        <v>2</v>
      </c>
      <c r="C47" s="4">
        <v>43.253626522570499</v>
      </c>
      <c r="D47" s="177">
        <v>1.9484922730071601</v>
      </c>
      <c r="E47" s="4">
        <v>75.716283361043097</v>
      </c>
      <c r="F47" s="177">
        <v>1.6417635111520501</v>
      </c>
      <c r="G47" s="4">
        <v>49.378723263250102</v>
      </c>
      <c r="H47" s="177">
        <v>1.88149769417153</v>
      </c>
      <c r="I47" s="4">
        <v>12.072281418057299</v>
      </c>
      <c r="J47" s="177">
        <v>1.419661926199</v>
      </c>
      <c r="K47" s="4">
        <v>40.657583270225899</v>
      </c>
      <c r="L47" s="177">
        <v>2.030887860914</v>
      </c>
      <c r="M47" s="6"/>
      <c r="N47" s="6"/>
      <c r="O47" s="6"/>
      <c r="P47" s="6"/>
      <c r="Q47" s="6"/>
      <c r="R47" s="6"/>
      <c r="S47" s="6"/>
      <c r="T47" s="6"/>
      <c r="U47" s="6"/>
      <c r="V47" s="6"/>
      <c r="W47" s="6"/>
      <c r="X47" s="6"/>
      <c r="Y47" s="6"/>
      <c r="Z47" s="6"/>
      <c r="AA47" s="6"/>
      <c r="AB47" s="6"/>
      <c r="AC47" s="6"/>
      <c r="AD47" s="6"/>
      <c r="AE47" s="6"/>
      <c r="AF47" s="8"/>
    </row>
    <row r="48" spans="1:32" ht="13" customHeight="1" x14ac:dyDescent="0.35">
      <c r="A48" s="3" t="s">
        <v>388</v>
      </c>
      <c r="B48" s="171">
        <v>2</v>
      </c>
      <c r="C48" s="4">
        <v>39.077903676206198</v>
      </c>
      <c r="D48" s="177">
        <v>2.26137570224006</v>
      </c>
      <c r="E48" s="4">
        <v>58.0866268537849</v>
      </c>
      <c r="F48" s="177">
        <v>2.2222427454067102</v>
      </c>
      <c r="G48" s="4">
        <v>56.607255707237599</v>
      </c>
      <c r="H48" s="177">
        <v>2.5086463385487199</v>
      </c>
      <c r="I48" s="4">
        <v>11.563603220544101</v>
      </c>
      <c r="J48" s="177">
        <v>1.4486664284336901</v>
      </c>
      <c r="K48" s="4">
        <v>24.011761250158401</v>
      </c>
      <c r="L48" s="177">
        <v>1.90022208630565</v>
      </c>
      <c r="M48" s="6"/>
      <c r="N48" s="6"/>
      <c r="O48" s="6"/>
      <c r="P48" s="6"/>
      <c r="Q48" s="6"/>
      <c r="R48" s="6"/>
      <c r="S48" s="6"/>
      <c r="T48" s="6"/>
      <c r="U48" s="6"/>
      <c r="V48" s="6"/>
      <c r="W48" s="6"/>
      <c r="X48" s="6"/>
      <c r="Y48" s="6"/>
      <c r="Z48" s="6"/>
      <c r="AA48" s="6"/>
      <c r="AB48" s="6"/>
      <c r="AC48" s="6"/>
      <c r="AD48" s="6"/>
      <c r="AE48" s="6"/>
      <c r="AF48" s="8"/>
    </row>
    <row r="49" spans="1:32" ht="13" customHeight="1" x14ac:dyDescent="0.35">
      <c r="A49" s="3" t="s">
        <v>389</v>
      </c>
      <c r="B49" s="171">
        <v>2</v>
      </c>
      <c r="C49" s="4">
        <v>63.627683611230303</v>
      </c>
      <c r="D49" s="177">
        <v>2.2260905666927</v>
      </c>
      <c r="E49" s="4">
        <v>65.698927413285404</v>
      </c>
      <c r="F49" s="177">
        <v>2.5197998177850001</v>
      </c>
      <c r="G49" s="4">
        <v>32.715358229132498</v>
      </c>
      <c r="H49" s="177">
        <v>2.3596062259987298</v>
      </c>
      <c r="I49" s="4">
        <v>10.590731515167199</v>
      </c>
      <c r="J49" s="177">
        <v>1.4306082435443801</v>
      </c>
      <c r="K49" s="4">
        <v>32.096658360367201</v>
      </c>
      <c r="L49" s="177">
        <v>1.9829395467225199</v>
      </c>
      <c r="M49" s="6"/>
      <c r="N49" s="6"/>
      <c r="O49" s="6"/>
      <c r="P49" s="6"/>
      <c r="Q49" s="6"/>
      <c r="R49" s="6"/>
      <c r="S49" s="6"/>
      <c r="T49" s="6"/>
      <c r="U49" s="6"/>
      <c r="V49" s="6"/>
      <c r="W49" s="6"/>
      <c r="X49" s="6"/>
      <c r="Y49" s="6"/>
      <c r="Z49" s="6"/>
      <c r="AA49" s="6"/>
      <c r="AB49" s="6"/>
      <c r="AC49" s="6"/>
      <c r="AD49" s="6"/>
      <c r="AE49" s="6"/>
      <c r="AF49" s="8"/>
    </row>
    <row r="50" spans="1:32" ht="13" customHeight="1" x14ac:dyDescent="0.35">
      <c r="A50" s="3" t="s">
        <v>390</v>
      </c>
      <c r="B50" s="171">
        <v>2</v>
      </c>
      <c r="C50" s="4">
        <v>42.5309362451639</v>
      </c>
      <c r="D50" s="177">
        <v>1.83850079411858</v>
      </c>
      <c r="E50" s="4">
        <v>61.236777518881098</v>
      </c>
      <c r="F50" s="177">
        <v>1.7420783226227401</v>
      </c>
      <c r="G50" s="4">
        <v>62.758670270045599</v>
      </c>
      <c r="H50" s="177">
        <v>1.7515603450631501</v>
      </c>
      <c r="I50" s="4">
        <v>10.817828090203401</v>
      </c>
      <c r="J50" s="177">
        <v>1.25076672436636</v>
      </c>
      <c r="K50" s="4">
        <v>58.272452152384403</v>
      </c>
      <c r="L50" s="177">
        <v>1.9584360341987299</v>
      </c>
      <c r="M50" s="6"/>
      <c r="N50" s="6"/>
      <c r="O50" s="6"/>
      <c r="P50" s="6"/>
      <c r="Q50" s="6"/>
      <c r="R50" s="6"/>
      <c r="S50" s="6"/>
      <c r="T50" s="6"/>
      <c r="U50" s="6"/>
      <c r="V50" s="6"/>
      <c r="W50" s="6"/>
      <c r="X50" s="6"/>
      <c r="Y50" s="6"/>
      <c r="Z50" s="6"/>
      <c r="AA50" s="6"/>
      <c r="AB50" s="6"/>
      <c r="AC50" s="6"/>
      <c r="AD50" s="6"/>
      <c r="AE50" s="6"/>
      <c r="AF50" s="8"/>
    </row>
    <row r="51" spans="1:32" ht="13" customHeight="1" x14ac:dyDescent="0.35">
      <c r="A51" s="3" t="s">
        <v>391</v>
      </c>
      <c r="B51" s="171">
        <v>2</v>
      </c>
      <c r="C51" s="4">
        <v>73.136282648907496</v>
      </c>
      <c r="D51" s="177">
        <v>2.07985953279664</v>
      </c>
      <c r="E51" s="4">
        <v>73.780511220845895</v>
      </c>
      <c r="F51" s="177">
        <v>1.88602948187872</v>
      </c>
      <c r="G51" s="4">
        <v>23.219919200230201</v>
      </c>
      <c r="H51" s="177">
        <v>1.90331995704378</v>
      </c>
      <c r="I51" s="4">
        <v>9.1964157580220398</v>
      </c>
      <c r="J51" s="177">
        <v>1.3419750915540301</v>
      </c>
      <c r="K51" s="4">
        <v>26.491888969917401</v>
      </c>
      <c r="L51" s="177">
        <v>1.98607868026405</v>
      </c>
      <c r="M51" s="6"/>
      <c r="N51" s="6"/>
      <c r="O51" s="6"/>
      <c r="P51" s="6"/>
      <c r="Q51" s="6"/>
      <c r="R51" s="6"/>
      <c r="S51" s="6"/>
      <c r="T51" s="6"/>
      <c r="U51" s="6"/>
      <c r="V51" s="6"/>
      <c r="W51" s="6"/>
      <c r="X51" s="6"/>
      <c r="Y51" s="6"/>
      <c r="Z51" s="6"/>
      <c r="AA51" s="6"/>
      <c r="AB51" s="6"/>
      <c r="AC51" s="6"/>
      <c r="AD51" s="6"/>
      <c r="AE51" s="6"/>
      <c r="AF51" s="8"/>
    </row>
    <row r="52" spans="1:32" ht="13" customHeight="1" x14ac:dyDescent="0.35">
      <c r="A52" s="3" t="s">
        <v>392</v>
      </c>
      <c r="B52" s="171">
        <v>2</v>
      </c>
      <c r="C52" s="4">
        <v>23.9681339063041</v>
      </c>
      <c r="D52" s="177">
        <v>2.4052502253511898</v>
      </c>
      <c r="E52" s="4">
        <v>65.282674208683503</v>
      </c>
      <c r="F52" s="177">
        <v>3.01813045642057</v>
      </c>
      <c r="G52" s="4">
        <v>25.891972244912001</v>
      </c>
      <c r="H52" s="177">
        <v>2.6776954949482601</v>
      </c>
      <c r="I52" s="4">
        <v>1.8263585133084601</v>
      </c>
      <c r="J52" s="177">
        <v>0.76386099623280801</v>
      </c>
      <c r="K52" s="4">
        <v>39.432889504428999</v>
      </c>
      <c r="L52" s="177">
        <v>3.3740738362858198</v>
      </c>
      <c r="M52" s="6"/>
      <c r="N52" s="6"/>
      <c r="O52" s="6"/>
      <c r="P52" s="6"/>
      <c r="Q52" s="6"/>
      <c r="R52" s="6"/>
      <c r="S52" s="6"/>
      <c r="T52" s="6"/>
      <c r="U52" s="6"/>
      <c r="V52" s="6"/>
      <c r="W52" s="6"/>
      <c r="X52" s="6"/>
      <c r="Y52" s="6"/>
      <c r="Z52" s="6"/>
      <c r="AA52" s="6"/>
      <c r="AB52" s="6"/>
      <c r="AC52" s="6"/>
      <c r="AD52" s="6"/>
      <c r="AE52" s="6"/>
      <c r="AF52" s="8"/>
    </row>
    <row r="53" spans="1:32" ht="13" customHeight="1" x14ac:dyDescent="0.35">
      <c r="A53" s="3" t="s">
        <v>393</v>
      </c>
      <c r="B53" s="171">
        <v>2</v>
      </c>
      <c r="C53" s="4">
        <v>32.881056281794898</v>
      </c>
      <c r="D53" s="177">
        <v>1.90114765907308</v>
      </c>
      <c r="E53" s="4">
        <v>72.903106050749301</v>
      </c>
      <c r="F53" s="177">
        <v>1.6658763495000699</v>
      </c>
      <c r="G53" s="4">
        <v>66.521040338160702</v>
      </c>
      <c r="H53" s="177">
        <v>1.7454958873852799</v>
      </c>
      <c r="I53" s="4">
        <v>40.5198700155388</v>
      </c>
      <c r="J53" s="177">
        <v>1.8091202920489899</v>
      </c>
      <c r="K53" s="4">
        <v>31.6993749201147</v>
      </c>
      <c r="L53" s="177">
        <v>1.6924617363797401</v>
      </c>
      <c r="M53" s="6"/>
      <c r="N53" s="6"/>
      <c r="O53" s="6"/>
      <c r="P53" s="6"/>
      <c r="Q53" s="6"/>
      <c r="R53" s="6"/>
      <c r="S53" s="6"/>
      <c r="T53" s="6"/>
      <c r="U53" s="6"/>
      <c r="V53" s="6"/>
      <c r="W53" s="6"/>
      <c r="X53" s="6"/>
      <c r="Y53" s="6"/>
      <c r="Z53" s="6"/>
      <c r="AA53" s="6"/>
      <c r="AB53" s="6"/>
      <c r="AC53" s="6"/>
      <c r="AD53" s="6"/>
      <c r="AE53" s="6"/>
      <c r="AF53" s="8"/>
    </row>
    <row r="54" spans="1:32" ht="13" customHeight="1" x14ac:dyDescent="0.35">
      <c r="A54" s="3" t="s">
        <v>394</v>
      </c>
      <c r="B54" s="171">
        <v>2</v>
      </c>
      <c r="C54" s="4">
        <v>19.772459316587501</v>
      </c>
      <c r="D54" s="177">
        <v>2.0256739488967899</v>
      </c>
      <c r="E54" s="4">
        <v>69.318256969676696</v>
      </c>
      <c r="F54" s="177">
        <v>2.1131680807262798</v>
      </c>
      <c r="G54" s="4">
        <v>70.556012453988899</v>
      </c>
      <c r="H54" s="177">
        <v>2.3448970085041001</v>
      </c>
      <c r="I54" s="4">
        <v>5.7214880207988097</v>
      </c>
      <c r="J54" s="177">
        <v>1.1113997880123501</v>
      </c>
      <c r="K54" s="4">
        <v>48.103467888723102</v>
      </c>
      <c r="L54" s="177">
        <v>2.0516602545004399</v>
      </c>
      <c r="M54" s="6"/>
      <c r="N54" s="6"/>
      <c r="O54" s="6"/>
      <c r="P54" s="6"/>
      <c r="Q54" s="6"/>
      <c r="R54" s="6"/>
      <c r="S54" s="6"/>
      <c r="T54" s="6"/>
      <c r="U54" s="6"/>
      <c r="V54" s="6"/>
      <c r="W54" s="6"/>
      <c r="X54" s="6"/>
      <c r="Y54" s="6"/>
      <c r="Z54" s="6"/>
      <c r="AA54" s="6"/>
      <c r="AB54" s="6"/>
      <c r="AC54" s="6"/>
      <c r="AD54" s="6"/>
      <c r="AE54" s="6"/>
      <c r="AF54" s="8"/>
    </row>
    <row r="55" spans="1:32" ht="13" customHeight="1" x14ac:dyDescent="0.35">
      <c r="A55" s="3" t="s">
        <v>395</v>
      </c>
      <c r="B55" s="171">
        <v>2</v>
      </c>
      <c r="C55" s="4">
        <v>75.169311287893507</v>
      </c>
      <c r="D55" s="177">
        <v>2.64569802273504</v>
      </c>
      <c r="E55" s="4">
        <v>56.951655278451597</v>
      </c>
      <c r="F55" s="177">
        <v>2.7518176485695198</v>
      </c>
      <c r="G55" s="4">
        <v>27.935925301539498</v>
      </c>
      <c r="H55" s="177">
        <v>2.4243183239989401</v>
      </c>
      <c r="I55" s="4">
        <v>16.456723562414201</v>
      </c>
      <c r="J55" s="177">
        <v>2.0121563175101298</v>
      </c>
      <c r="K55" s="4">
        <v>38.330735473501697</v>
      </c>
      <c r="L55" s="177">
        <v>2.5994427770398598</v>
      </c>
      <c r="M55" s="6"/>
      <c r="N55" s="6"/>
      <c r="O55" s="6"/>
      <c r="P55" s="6"/>
      <c r="Q55" s="6"/>
      <c r="R55" s="6"/>
      <c r="S55" s="6"/>
      <c r="T55" s="6"/>
      <c r="U55" s="6"/>
      <c r="V55" s="6"/>
      <c r="W55" s="6"/>
      <c r="X55" s="6"/>
      <c r="Y55" s="6"/>
      <c r="Z55" s="6"/>
      <c r="AA55" s="6"/>
      <c r="AB55" s="6"/>
      <c r="AC55" s="6"/>
      <c r="AD55" s="6"/>
      <c r="AE55" s="6"/>
      <c r="AF55" s="8"/>
    </row>
    <row r="56" spans="1:32" ht="13" customHeight="1" x14ac:dyDescent="0.35">
      <c r="A56" s="3" t="s">
        <v>396</v>
      </c>
      <c r="B56" s="171">
        <v>2</v>
      </c>
      <c r="C56" s="4">
        <v>32.6596762953058</v>
      </c>
      <c r="D56" s="177">
        <v>1.5209415192029301</v>
      </c>
      <c r="E56" s="4">
        <v>74.589381975428694</v>
      </c>
      <c r="F56" s="177">
        <v>1.37726527236819</v>
      </c>
      <c r="G56" s="4">
        <v>54.9135890863691</v>
      </c>
      <c r="H56" s="177">
        <v>1.3592696535530999</v>
      </c>
      <c r="I56" s="4">
        <v>11.078589441435</v>
      </c>
      <c r="J56" s="177">
        <v>1.0491136105329999</v>
      </c>
      <c r="K56" s="4">
        <v>30.297934132886901</v>
      </c>
      <c r="L56" s="177">
        <v>1.4670269724476099</v>
      </c>
      <c r="M56" s="6"/>
      <c r="N56" s="6"/>
      <c r="O56" s="6"/>
      <c r="P56" s="6"/>
      <c r="Q56" s="6"/>
      <c r="R56" s="6"/>
      <c r="S56" s="6"/>
      <c r="T56" s="6"/>
      <c r="U56" s="6"/>
      <c r="V56" s="6"/>
      <c r="W56" s="6"/>
      <c r="X56" s="6"/>
      <c r="Y56" s="6"/>
      <c r="Z56" s="6"/>
      <c r="AA56" s="6"/>
      <c r="AB56" s="6"/>
      <c r="AC56" s="6"/>
      <c r="AD56" s="6"/>
      <c r="AE56" s="6"/>
      <c r="AF56" s="8"/>
    </row>
    <row r="57" spans="1:32" ht="13" customHeight="1" x14ac:dyDescent="0.35">
      <c r="A57" s="3" t="s">
        <v>397</v>
      </c>
      <c r="B57" s="171">
        <v>2</v>
      </c>
      <c r="C57" s="4">
        <v>17.677355373087899</v>
      </c>
      <c r="D57" s="177">
        <v>1.7848200703507799</v>
      </c>
      <c r="E57" s="4">
        <v>77.508650635852803</v>
      </c>
      <c r="F57" s="177">
        <v>2.2841746667978802</v>
      </c>
      <c r="G57" s="4">
        <v>36.993488680934703</v>
      </c>
      <c r="H57" s="177">
        <v>2.1243581319531502</v>
      </c>
      <c r="I57" s="4">
        <v>9.8820054183822297</v>
      </c>
      <c r="J57" s="177">
        <v>1.7696963537892401</v>
      </c>
      <c r="K57" s="4">
        <v>29.264093317356298</v>
      </c>
      <c r="L57" s="177">
        <v>2.06997215583403</v>
      </c>
      <c r="M57" s="6"/>
      <c r="N57" s="6"/>
      <c r="O57" s="6"/>
      <c r="P57" s="6"/>
      <c r="Q57" s="6"/>
      <c r="R57" s="6"/>
      <c r="S57" s="6"/>
      <c r="T57" s="6"/>
      <c r="U57" s="6"/>
      <c r="V57" s="6"/>
      <c r="W57" s="6"/>
      <c r="X57" s="6"/>
      <c r="Y57" s="6"/>
      <c r="Z57" s="6"/>
      <c r="AA57" s="6"/>
      <c r="AB57" s="6"/>
      <c r="AC57" s="6"/>
      <c r="AD57" s="6"/>
      <c r="AE57" s="6"/>
      <c r="AF57" s="8"/>
    </row>
    <row r="58" spans="1:32" ht="13" customHeight="1" x14ac:dyDescent="0.35">
      <c r="A58" s="3" t="s">
        <v>398</v>
      </c>
      <c r="B58" s="171">
        <v>2</v>
      </c>
      <c r="C58" s="4">
        <v>71.083483950564897</v>
      </c>
      <c r="D58" s="177">
        <v>1.7812910050890201</v>
      </c>
      <c r="E58" s="4">
        <v>72.290460736895099</v>
      </c>
      <c r="F58" s="177">
        <v>1.53563258722568</v>
      </c>
      <c r="G58" s="4">
        <v>31.122994460945801</v>
      </c>
      <c r="H58" s="177">
        <v>1.38967926468037</v>
      </c>
      <c r="I58" s="4">
        <v>5.9138799652290697</v>
      </c>
      <c r="J58" s="177">
        <v>0.74385123088101202</v>
      </c>
      <c r="K58" s="4">
        <v>19.9174376416921</v>
      </c>
      <c r="L58" s="177">
        <v>1.4328128051665101</v>
      </c>
      <c r="M58" s="6"/>
      <c r="N58" s="6"/>
      <c r="O58" s="6"/>
      <c r="P58" s="6"/>
      <c r="Q58" s="6"/>
      <c r="R58" s="6"/>
      <c r="S58" s="6"/>
      <c r="T58" s="6"/>
      <c r="U58" s="6"/>
      <c r="V58" s="6"/>
      <c r="W58" s="6"/>
      <c r="X58" s="6"/>
      <c r="Y58" s="6"/>
      <c r="Z58" s="6"/>
      <c r="AA58" s="6"/>
      <c r="AB58" s="6"/>
      <c r="AC58" s="6"/>
      <c r="AD58" s="6"/>
      <c r="AE58" s="6"/>
      <c r="AF58" s="8"/>
    </row>
    <row r="59" spans="1:32" ht="13" customHeight="1" x14ac:dyDescent="0.35">
      <c r="A59" s="3" t="s">
        <v>399</v>
      </c>
      <c r="B59" s="171">
        <v>2</v>
      </c>
      <c r="C59" s="4">
        <v>15.305167442956</v>
      </c>
      <c r="D59" s="177">
        <v>3.1377380964400299</v>
      </c>
      <c r="E59" s="4">
        <v>44.417195787459796</v>
      </c>
      <c r="F59" s="177">
        <v>4.4922390835927599</v>
      </c>
      <c r="G59" s="4">
        <v>34.275950819834101</v>
      </c>
      <c r="H59" s="177">
        <v>3.3637390272492098</v>
      </c>
      <c r="I59" s="4">
        <v>13.516707202810901</v>
      </c>
      <c r="J59" s="177">
        <v>5.86603498914008</v>
      </c>
      <c r="K59" s="4">
        <v>19.902256779495001</v>
      </c>
      <c r="L59" s="177">
        <v>2.6696341988558498</v>
      </c>
      <c r="M59" s="6"/>
      <c r="N59" s="6"/>
      <c r="O59" s="6"/>
      <c r="P59" s="6"/>
      <c r="Q59" s="6"/>
      <c r="R59" s="6"/>
      <c r="S59" s="6"/>
      <c r="T59" s="6"/>
      <c r="U59" s="6"/>
      <c r="V59" s="6"/>
      <c r="W59" s="6"/>
      <c r="X59" s="6"/>
      <c r="Y59" s="6"/>
      <c r="Z59" s="6"/>
      <c r="AA59" s="6"/>
      <c r="AB59" s="6"/>
      <c r="AC59" s="6"/>
      <c r="AD59" s="6"/>
      <c r="AE59" s="6"/>
      <c r="AF59" s="8"/>
    </row>
    <row r="60" spans="1:32" ht="13" customHeight="1" x14ac:dyDescent="0.35">
      <c r="A60" s="3" t="s">
        <v>400</v>
      </c>
      <c r="B60" s="171">
        <v>2</v>
      </c>
      <c r="C60" s="4">
        <v>26.511310374408101</v>
      </c>
      <c r="D60" s="177">
        <v>3.1910484122885299</v>
      </c>
      <c r="E60" s="4">
        <v>69.501547159130197</v>
      </c>
      <c r="F60" s="177">
        <v>3.8506013515464601</v>
      </c>
      <c r="G60" s="4">
        <v>53.042267609234599</v>
      </c>
      <c r="H60" s="177">
        <v>4.3780820547196999</v>
      </c>
      <c r="I60" s="4">
        <v>13.120933326885201</v>
      </c>
      <c r="J60" s="177">
        <v>2.48615709510283</v>
      </c>
      <c r="K60" s="4">
        <v>31.786007939114199</v>
      </c>
      <c r="L60" s="177">
        <v>4.0035137835070298</v>
      </c>
      <c r="M60" s="6"/>
      <c r="N60" s="6"/>
      <c r="O60" s="6"/>
      <c r="P60" s="6"/>
      <c r="Q60" s="6"/>
      <c r="R60" s="6"/>
      <c r="S60" s="6"/>
      <c r="T60" s="6"/>
      <c r="U60" s="6"/>
      <c r="V60" s="6"/>
      <c r="W60" s="6"/>
      <c r="X60" s="6"/>
      <c r="Y60" s="6"/>
      <c r="Z60" s="6"/>
      <c r="AA60" s="6"/>
      <c r="AB60" s="6"/>
      <c r="AC60" s="6"/>
      <c r="AD60" s="6"/>
      <c r="AE60" s="6"/>
      <c r="AF60" s="8"/>
    </row>
    <row r="61" spans="1:32" ht="13" customHeight="1" x14ac:dyDescent="0.35">
      <c r="A61" s="3" t="s">
        <v>401</v>
      </c>
      <c r="B61" s="171">
        <v>2</v>
      </c>
      <c r="C61" s="4">
        <v>53.9231591804839</v>
      </c>
      <c r="D61" s="177">
        <v>2.5733869020676301</v>
      </c>
      <c r="E61" s="4">
        <v>45.978243143196401</v>
      </c>
      <c r="F61" s="177">
        <v>2.2115384574412098</v>
      </c>
      <c r="G61" s="4">
        <v>42.558550524595397</v>
      </c>
      <c r="H61" s="177">
        <v>2.3326361211237598</v>
      </c>
      <c r="I61" s="4">
        <v>28.213629933353399</v>
      </c>
      <c r="J61" s="177">
        <v>1.99199840346303</v>
      </c>
      <c r="K61" s="4">
        <v>25.7262781768497</v>
      </c>
      <c r="L61" s="177">
        <v>1.9331857472326801</v>
      </c>
      <c r="M61" s="6"/>
      <c r="N61" s="6"/>
      <c r="O61" s="6"/>
      <c r="P61" s="6"/>
      <c r="Q61" s="6"/>
      <c r="R61" s="6"/>
      <c r="S61" s="6"/>
      <c r="T61" s="6"/>
      <c r="U61" s="6"/>
      <c r="V61" s="6"/>
      <c r="W61" s="6"/>
      <c r="X61" s="6"/>
      <c r="Y61" s="6"/>
      <c r="Z61" s="6"/>
      <c r="AA61" s="6"/>
      <c r="AB61" s="6"/>
      <c r="AC61" s="6"/>
      <c r="AD61" s="6"/>
      <c r="AE61" s="6"/>
      <c r="AF61" s="8"/>
    </row>
    <row r="62" spans="1:32" ht="13" customHeight="1" x14ac:dyDescent="0.35">
      <c r="A62" s="3" t="s">
        <v>402</v>
      </c>
      <c r="B62" s="171">
        <v>2</v>
      </c>
      <c r="C62" s="4">
        <v>70.704344449095302</v>
      </c>
      <c r="D62" s="177">
        <v>2.1088773400320502</v>
      </c>
      <c r="E62" s="4">
        <v>60.113748983345602</v>
      </c>
      <c r="F62" s="177">
        <v>2.2507940195420901</v>
      </c>
      <c r="G62" s="4">
        <v>32.867395092789501</v>
      </c>
      <c r="H62" s="177">
        <v>2.18780299973072</v>
      </c>
      <c r="I62" s="4">
        <v>16.930659422936898</v>
      </c>
      <c r="J62" s="177">
        <v>1.71208672896879</v>
      </c>
      <c r="K62" s="4">
        <v>38.8487891636765</v>
      </c>
      <c r="L62" s="177">
        <v>2.2956760615461098</v>
      </c>
      <c r="M62" s="6"/>
      <c r="N62" s="6"/>
      <c r="O62" s="6"/>
      <c r="P62" s="6"/>
      <c r="Q62" s="6"/>
      <c r="R62" s="6"/>
      <c r="S62" s="6"/>
      <c r="T62" s="6"/>
      <c r="U62" s="6"/>
      <c r="V62" s="6"/>
      <c r="W62" s="6"/>
      <c r="X62" s="6"/>
      <c r="Y62" s="6"/>
      <c r="Z62" s="6"/>
      <c r="AA62" s="6"/>
      <c r="AB62" s="6"/>
      <c r="AC62" s="6"/>
      <c r="AD62" s="6"/>
      <c r="AE62" s="6"/>
      <c r="AF62" s="8"/>
    </row>
    <row r="63" spans="1:32" ht="13" customHeight="1" x14ac:dyDescent="0.35">
      <c r="A63" s="192" t="s">
        <v>403</v>
      </c>
      <c r="B63" s="172">
        <v>2</v>
      </c>
      <c r="C63" s="42">
        <v>37.430828333995102</v>
      </c>
      <c r="D63" s="178">
        <v>0.45415150870009202</v>
      </c>
      <c r="E63" s="42">
        <v>74.880415001280099</v>
      </c>
      <c r="F63" s="178">
        <v>0.426712725792051</v>
      </c>
      <c r="G63" s="42">
        <v>48.003090757342299</v>
      </c>
      <c r="H63" s="178">
        <v>0.461910052230528</v>
      </c>
      <c r="I63" s="42">
        <v>12.0711094240673</v>
      </c>
      <c r="J63" s="178">
        <v>0.30940089134746401</v>
      </c>
      <c r="K63" s="42">
        <v>33.172082844745098</v>
      </c>
      <c r="L63" s="178">
        <v>0.42999665218599198</v>
      </c>
      <c r="M63" s="6"/>
      <c r="N63" s="6"/>
      <c r="O63" s="6"/>
      <c r="P63" s="6"/>
      <c r="Q63" s="6"/>
      <c r="R63" s="6"/>
      <c r="S63" s="6"/>
      <c r="T63" s="6"/>
      <c r="U63" s="6"/>
      <c r="V63" s="6"/>
      <c r="W63" s="6"/>
      <c r="X63" s="6"/>
      <c r="Y63" s="6"/>
      <c r="Z63" s="6"/>
      <c r="AA63" s="6"/>
      <c r="AB63" s="6"/>
      <c r="AC63" s="6"/>
      <c r="AD63" s="6"/>
      <c r="AE63" s="6"/>
      <c r="AF63" s="8"/>
    </row>
    <row r="64" spans="1:32" ht="13" customHeight="1" x14ac:dyDescent="0.35">
      <c r="A64" s="193" t="s">
        <v>404</v>
      </c>
      <c r="B64" s="173">
        <v>2</v>
      </c>
      <c r="C64" s="47">
        <v>37.215055994314099</v>
      </c>
      <c r="D64" s="179">
        <v>0.69387091132380796</v>
      </c>
      <c r="E64" s="47">
        <v>74.272075991736401</v>
      </c>
      <c r="F64" s="179">
        <v>0.558491991427292</v>
      </c>
      <c r="G64" s="47">
        <v>55.868513252208203</v>
      </c>
      <c r="H64" s="179">
        <v>0.68132813163185002</v>
      </c>
      <c r="I64" s="47">
        <v>11.6236660979727</v>
      </c>
      <c r="J64" s="179">
        <v>0.410565333022201</v>
      </c>
      <c r="K64" s="47">
        <v>30.049292167548298</v>
      </c>
      <c r="L64" s="179">
        <v>0.59334526518620001</v>
      </c>
      <c r="M64" s="6"/>
      <c r="N64" s="6"/>
      <c r="O64" s="6"/>
      <c r="P64" s="6"/>
      <c r="Q64" s="6"/>
      <c r="R64" s="6"/>
      <c r="S64" s="6"/>
      <c r="T64" s="6"/>
      <c r="U64" s="6"/>
      <c r="V64" s="6"/>
      <c r="W64" s="6"/>
      <c r="X64" s="6"/>
      <c r="Y64" s="6"/>
      <c r="Z64" s="6"/>
      <c r="AA64" s="6"/>
      <c r="AB64" s="6"/>
      <c r="AC64" s="6"/>
      <c r="AD64" s="6"/>
      <c r="AE64" s="6"/>
      <c r="AF64" s="8"/>
    </row>
    <row r="65" spans="1:32" ht="13" customHeight="1" x14ac:dyDescent="0.35">
      <c r="A65" s="194" t="s">
        <v>405</v>
      </c>
      <c r="B65" s="174">
        <v>2</v>
      </c>
      <c r="C65" s="26">
        <v>44.210569479628298</v>
      </c>
      <c r="D65" s="180">
        <v>0.33922304516177698</v>
      </c>
      <c r="E65" s="26">
        <v>67.553976585989801</v>
      </c>
      <c r="F65" s="180">
        <v>0.33213422717220897</v>
      </c>
      <c r="G65" s="26">
        <v>46.612002941474799</v>
      </c>
      <c r="H65" s="180">
        <v>0.34548856218907598</v>
      </c>
      <c r="I65" s="26">
        <v>13.362351322997499</v>
      </c>
      <c r="J65" s="180">
        <v>0.26504032701565799</v>
      </c>
      <c r="K65" s="26">
        <v>34.133106740714801</v>
      </c>
      <c r="L65" s="180">
        <v>0.322991357205902</v>
      </c>
      <c r="M65" s="6"/>
      <c r="N65" s="6"/>
      <c r="O65" s="6"/>
      <c r="P65" s="6"/>
      <c r="Q65" s="6"/>
      <c r="R65" s="6"/>
      <c r="S65" s="6"/>
      <c r="T65" s="6"/>
      <c r="U65" s="6"/>
      <c r="V65" s="6"/>
      <c r="W65" s="6"/>
      <c r="X65" s="6"/>
      <c r="Y65" s="6"/>
      <c r="Z65" s="6"/>
      <c r="AA65" s="6"/>
      <c r="AB65" s="6"/>
      <c r="AC65" s="6"/>
      <c r="AD65" s="6"/>
      <c r="AE65" s="6"/>
      <c r="AF65" s="8"/>
    </row>
    <row r="66" spans="1:32" ht="13" customHeight="1" x14ac:dyDescent="0.35">
      <c r="A66" s="3" t="s">
        <v>406</v>
      </c>
      <c r="B66" s="171">
        <v>2</v>
      </c>
      <c r="C66" s="4">
        <v>25.968083043976598</v>
      </c>
      <c r="D66" s="177">
        <v>5.1852605969394103</v>
      </c>
      <c r="E66" s="4">
        <v>67.158369695929295</v>
      </c>
      <c r="F66" s="177">
        <v>3.9939383373273798</v>
      </c>
      <c r="G66" s="4">
        <v>38.655803197825001</v>
      </c>
      <c r="H66" s="177">
        <v>5.1094271936919302</v>
      </c>
      <c r="I66" s="4">
        <v>6.5596805071906896</v>
      </c>
      <c r="J66" s="177">
        <v>2.7701492383944299</v>
      </c>
      <c r="K66" s="4">
        <v>42.451996019272002</v>
      </c>
      <c r="L66" s="177">
        <v>4.9190041032480103</v>
      </c>
      <c r="M66" s="6"/>
      <c r="N66" s="6"/>
      <c r="O66" s="6"/>
      <c r="P66" s="6"/>
      <c r="Q66" s="6"/>
      <c r="R66" s="6"/>
      <c r="S66" s="6"/>
      <c r="T66" s="6"/>
      <c r="U66" s="6"/>
      <c r="V66" s="6"/>
      <c r="W66" s="6"/>
      <c r="X66" s="6"/>
      <c r="Y66" s="6"/>
      <c r="Z66" s="6"/>
      <c r="AA66" s="6"/>
      <c r="AB66" s="6"/>
      <c r="AC66" s="6"/>
      <c r="AD66" s="6"/>
      <c r="AE66" s="6"/>
      <c r="AF66" s="8"/>
    </row>
    <row r="67" spans="1:32" ht="13" customHeight="1" x14ac:dyDescent="0.35">
      <c r="A67" s="3" t="s">
        <v>407</v>
      </c>
      <c r="B67" s="171">
        <v>2</v>
      </c>
      <c r="C67" s="4">
        <v>31.424433909179299</v>
      </c>
      <c r="D67" s="177">
        <v>3.19859392108481</v>
      </c>
      <c r="E67" s="4">
        <v>80.011352753843596</v>
      </c>
      <c r="F67" s="177">
        <v>3.1867127084128999</v>
      </c>
      <c r="G67" s="4">
        <v>43.278715155795702</v>
      </c>
      <c r="H67" s="177">
        <v>3.7682377019178599</v>
      </c>
      <c r="I67" s="4">
        <v>12.2112060461629</v>
      </c>
      <c r="J67" s="177">
        <v>2.69263069338911</v>
      </c>
      <c r="K67" s="4">
        <v>34.396579525580698</v>
      </c>
      <c r="L67" s="177">
        <v>4.1985262950537203</v>
      </c>
      <c r="M67" s="6"/>
      <c r="N67" s="6"/>
      <c r="O67" s="6"/>
      <c r="P67" s="6"/>
      <c r="Q67" s="6"/>
      <c r="R67" s="6"/>
      <c r="S67" s="6"/>
      <c r="T67" s="6"/>
      <c r="U67" s="6"/>
      <c r="V67" s="6"/>
      <c r="W67" s="6"/>
      <c r="X67" s="6"/>
      <c r="Y67" s="6"/>
      <c r="Z67" s="6"/>
      <c r="AA67" s="6"/>
      <c r="AB67" s="6"/>
      <c r="AC67" s="6"/>
      <c r="AD67" s="6"/>
      <c r="AE67" s="6"/>
      <c r="AF67" s="8"/>
    </row>
    <row r="68" spans="1:32" ht="13" customHeight="1" x14ac:dyDescent="0.35">
      <c r="A68" s="3" t="s">
        <v>408</v>
      </c>
      <c r="B68" s="171">
        <v>2</v>
      </c>
      <c r="C68" s="4">
        <v>13.8708960600675</v>
      </c>
      <c r="D68" s="177">
        <v>3.4367251966606598</v>
      </c>
      <c r="E68" s="4">
        <v>71.461601584571099</v>
      </c>
      <c r="F68" s="177">
        <v>4.7887566313088401</v>
      </c>
      <c r="G68" s="4">
        <v>46.919314041148198</v>
      </c>
      <c r="H68" s="177">
        <v>5.6003100234303798</v>
      </c>
      <c r="I68" s="4">
        <v>17.873317827238999</v>
      </c>
      <c r="J68" s="177">
        <v>3.2447236101629602</v>
      </c>
      <c r="K68" s="4">
        <v>33.330043836188402</v>
      </c>
      <c r="L68" s="177">
        <v>4.9915825804262797</v>
      </c>
      <c r="M68" s="6"/>
      <c r="N68" s="6"/>
      <c r="O68" s="6"/>
      <c r="P68" s="6"/>
      <c r="Q68" s="6"/>
      <c r="R68" s="6"/>
      <c r="S68" s="6"/>
      <c r="T68" s="6"/>
      <c r="U68" s="6"/>
      <c r="V68" s="6"/>
      <c r="W68" s="6"/>
      <c r="X68" s="6"/>
      <c r="Y68" s="6"/>
      <c r="Z68" s="6"/>
      <c r="AA68" s="6"/>
      <c r="AB68" s="6"/>
      <c r="AC68" s="6"/>
      <c r="AD68" s="6"/>
      <c r="AE68" s="6"/>
      <c r="AF68" s="8"/>
    </row>
    <row r="69" spans="1:32" ht="13" customHeight="1" x14ac:dyDescent="0.35">
      <c r="A69" s="103" t="s">
        <v>409</v>
      </c>
      <c r="B69" s="182">
        <v>2</v>
      </c>
      <c r="C69" s="109">
        <v>26.778252388275</v>
      </c>
      <c r="D69" s="183">
        <v>3.93018517232588</v>
      </c>
      <c r="E69" s="109">
        <v>83.408318829815201</v>
      </c>
      <c r="F69" s="183">
        <v>2.8423356711636698</v>
      </c>
      <c r="G69" s="109">
        <v>41.653861246475998</v>
      </c>
      <c r="H69" s="183">
        <v>3.3762232966340999</v>
      </c>
      <c r="I69" s="109">
        <v>11.0106541097235</v>
      </c>
      <c r="J69" s="183">
        <v>2.7303003804860699</v>
      </c>
      <c r="K69" s="109">
        <v>32.863680002574696</v>
      </c>
      <c r="L69" s="183">
        <v>2.6565456867819801</v>
      </c>
      <c r="M69" s="9"/>
      <c r="N69" s="9"/>
      <c r="O69" s="9"/>
      <c r="P69" s="9"/>
      <c r="Q69" s="9"/>
      <c r="R69" s="9"/>
      <c r="S69" s="9"/>
      <c r="T69" s="9"/>
      <c r="U69" s="9"/>
      <c r="V69" s="9"/>
      <c r="W69" s="9"/>
      <c r="X69" s="9"/>
      <c r="Y69" s="9"/>
      <c r="Z69" s="9"/>
      <c r="AA69" s="9"/>
      <c r="AB69" s="9"/>
      <c r="AC69" s="9"/>
      <c r="AD69" s="9"/>
      <c r="AE69" s="9"/>
      <c r="AF69" s="10"/>
    </row>
    <row r="70" spans="1:32" ht="13" customHeight="1" x14ac:dyDescent="0.35">
      <c r="A70" s="3"/>
      <c r="B70" s="175"/>
      <c r="C70" s="4" t="s">
        <v>2840</v>
      </c>
      <c r="D70" s="177" t="s">
        <v>2841</v>
      </c>
      <c r="E70" s="4" t="s">
        <v>2842</v>
      </c>
      <c r="F70" s="177" t="s">
        <v>2843</v>
      </c>
      <c r="G70" s="4" t="s">
        <v>2844</v>
      </c>
      <c r="H70" s="177" t="s">
        <v>2845</v>
      </c>
      <c r="I70" s="4" t="s">
        <v>2846</v>
      </c>
      <c r="J70" s="177" t="s">
        <v>2847</v>
      </c>
      <c r="K70" s="4" t="s">
        <v>2848</v>
      </c>
      <c r="L70" s="177" t="s">
        <v>2849</v>
      </c>
      <c r="M70" s="4" t="s">
        <v>2850</v>
      </c>
      <c r="N70" s="177" t="s">
        <v>2851</v>
      </c>
      <c r="O70" s="4" t="s">
        <v>2852</v>
      </c>
      <c r="P70" s="177" t="s">
        <v>2853</v>
      </c>
      <c r="Q70" s="4" t="s">
        <v>2854</v>
      </c>
      <c r="R70" s="177" t="s">
        <v>2855</v>
      </c>
      <c r="S70" s="4" t="s">
        <v>2856</v>
      </c>
      <c r="T70" s="177" t="s">
        <v>2857</v>
      </c>
      <c r="U70" s="4" t="s">
        <v>2858</v>
      </c>
      <c r="V70" s="177" t="s">
        <v>2859</v>
      </c>
      <c r="W70" s="6" t="s">
        <v>2860</v>
      </c>
      <c r="X70" s="6" t="s">
        <v>2861</v>
      </c>
      <c r="Y70" s="6" t="s">
        <v>2862</v>
      </c>
      <c r="Z70" s="6" t="s">
        <v>2863</v>
      </c>
      <c r="AA70" s="6" t="s">
        <v>2864</v>
      </c>
      <c r="AB70" s="6" t="s">
        <v>2865</v>
      </c>
      <c r="AC70" s="6" t="s">
        <v>2866</v>
      </c>
      <c r="AD70" s="6" t="s">
        <v>2867</v>
      </c>
      <c r="AE70" s="6" t="s">
        <v>2868</v>
      </c>
      <c r="AF70" s="8" t="s">
        <v>2869</v>
      </c>
    </row>
    <row r="71" spans="1:32" ht="13" customHeight="1" x14ac:dyDescent="0.35">
      <c r="A71" s="3" t="s">
        <v>353</v>
      </c>
      <c r="B71" s="175">
        <v>1</v>
      </c>
      <c r="C71" s="4">
        <v>35.280112434656701</v>
      </c>
      <c r="D71" s="177">
        <v>2.4057267498611798</v>
      </c>
      <c r="E71" s="4">
        <v>84.275360120606393</v>
      </c>
      <c r="F71" s="177">
        <v>2.17981709216108</v>
      </c>
      <c r="G71" s="4">
        <v>42.148372134028698</v>
      </c>
      <c r="H71" s="177">
        <v>2.6823115672053701</v>
      </c>
      <c r="I71" s="4">
        <v>17.856101414893399</v>
      </c>
      <c r="J71" s="177">
        <v>2.4781913672603602</v>
      </c>
      <c r="K71" s="4">
        <v>41.473443328224299</v>
      </c>
      <c r="L71" s="177">
        <v>2.5039441249572598</v>
      </c>
      <c r="M71" s="4">
        <v>10.0191705736459</v>
      </c>
      <c r="N71" s="177">
        <v>4.1816104092798696</v>
      </c>
      <c r="O71" s="4">
        <v>9.2998667439356097</v>
      </c>
      <c r="P71" s="177">
        <v>3.5112458108994899</v>
      </c>
      <c r="Q71" s="4">
        <v>-7.3929587902704E-2</v>
      </c>
      <c r="R71" s="177">
        <v>4.3168982902214701</v>
      </c>
      <c r="S71" s="4">
        <v>5.7753188217039897</v>
      </c>
      <c r="T71" s="177">
        <v>3.3500191918579998</v>
      </c>
      <c r="U71" s="4">
        <v>6.6330143637814301</v>
      </c>
      <c r="V71" s="177">
        <v>3.7440863489187701</v>
      </c>
      <c r="W71" s="6"/>
      <c r="X71" s="6"/>
      <c r="Y71" s="6"/>
      <c r="Z71" s="6"/>
      <c r="AA71" s="6"/>
      <c r="AB71" s="6"/>
      <c r="AC71" s="6"/>
      <c r="AD71" s="6"/>
      <c r="AE71" s="6"/>
      <c r="AF71" s="8"/>
    </row>
    <row r="72" spans="1:32" ht="13" customHeight="1" x14ac:dyDescent="0.35">
      <c r="A72" s="3" t="s">
        <v>357</v>
      </c>
      <c r="B72" s="175">
        <v>1</v>
      </c>
      <c r="C72" s="4">
        <v>34.348832600619197</v>
      </c>
      <c r="D72" s="177">
        <v>1.55312045881727</v>
      </c>
      <c r="E72" s="4">
        <v>86.068984924420604</v>
      </c>
      <c r="F72" s="177">
        <v>1.17364601586525</v>
      </c>
      <c r="G72" s="4">
        <v>45.4689861932168</v>
      </c>
      <c r="H72" s="177">
        <v>1.60926142049609</v>
      </c>
      <c r="I72" s="4">
        <v>9.8080300527125193</v>
      </c>
      <c r="J72" s="177">
        <v>1.0153662136541199</v>
      </c>
      <c r="K72" s="4">
        <v>45.531600487570103</v>
      </c>
      <c r="L72" s="177">
        <v>1.73281560801657</v>
      </c>
      <c r="M72" s="4">
        <v>11.5473867606109</v>
      </c>
      <c r="N72" s="177">
        <v>2.12759879356922</v>
      </c>
      <c r="O72" s="4">
        <v>9.9079322978348898</v>
      </c>
      <c r="P72" s="177">
        <v>1.9243858630486299</v>
      </c>
      <c r="Q72" s="4">
        <v>0.50011892543432201</v>
      </c>
      <c r="R72" s="177">
        <v>2.4059703672452</v>
      </c>
      <c r="S72" s="4">
        <v>1.6747295863660301</v>
      </c>
      <c r="T72" s="177">
        <v>1.44710425484745</v>
      </c>
      <c r="U72" s="4">
        <v>7.1455852982969903</v>
      </c>
      <c r="V72" s="177">
        <v>2.4785773130589699</v>
      </c>
      <c r="W72" s="6"/>
      <c r="X72" s="6"/>
      <c r="Y72" s="6"/>
      <c r="Z72" s="6"/>
      <c r="AA72" s="6"/>
      <c r="AB72" s="6"/>
      <c r="AC72" s="6"/>
      <c r="AD72" s="6"/>
      <c r="AE72" s="6"/>
      <c r="AF72" s="8"/>
    </row>
    <row r="73" spans="1:32" ht="13" customHeight="1" x14ac:dyDescent="0.35">
      <c r="A73" s="190" t="s">
        <v>359</v>
      </c>
      <c r="B73" s="175">
        <v>1</v>
      </c>
      <c r="C73" s="4">
        <v>43.0651174616521</v>
      </c>
      <c r="D73" s="177">
        <v>2.4630076422776499</v>
      </c>
      <c r="E73" s="4">
        <v>81.219252880068098</v>
      </c>
      <c r="F73" s="177">
        <v>1.64955127480789</v>
      </c>
      <c r="G73" s="4">
        <v>52.289950123152302</v>
      </c>
      <c r="H73" s="177">
        <v>2.2261931890193498</v>
      </c>
      <c r="I73" s="4">
        <v>7.7044299371185598</v>
      </c>
      <c r="J73" s="177">
        <v>1.2875523509942499</v>
      </c>
      <c r="K73" s="4">
        <v>27.211877999667799</v>
      </c>
      <c r="L73" s="177">
        <v>2.0165061567131501</v>
      </c>
      <c r="M73" s="4">
        <v>7.7112867182204496</v>
      </c>
      <c r="N73" s="177">
        <v>3.43305786690419</v>
      </c>
      <c r="O73" s="4">
        <v>6.4801385257152599</v>
      </c>
      <c r="P73" s="177">
        <v>2.3505309958096898</v>
      </c>
      <c r="Q73" s="4">
        <v>-2.7553897163320702</v>
      </c>
      <c r="R73" s="177">
        <v>3.0685343204331201</v>
      </c>
      <c r="S73" s="4">
        <v>-0.47993779813445803</v>
      </c>
      <c r="T73" s="177">
        <v>1.8946415854457399</v>
      </c>
      <c r="U73" s="4">
        <v>4.6571957240912498</v>
      </c>
      <c r="V73" s="177">
        <v>3.0544770711367399</v>
      </c>
      <c r="W73" s="6"/>
      <c r="X73" s="6"/>
      <c r="Y73" s="6"/>
      <c r="Z73" s="6"/>
      <c r="AA73" s="6"/>
      <c r="AB73" s="6"/>
      <c r="AC73" s="6"/>
      <c r="AD73" s="6"/>
      <c r="AE73" s="6"/>
      <c r="AF73" s="8"/>
    </row>
    <row r="74" spans="1:32" ht="13" customHeight="1" x14ac:dyDescent="0.35">
      <c r="A74" s="3" t="s">
        <v>360</v>
      </c>
      <c r="B74" s="175">
        <v>1</v>
      </c>
      <c r="C74" s="4">
        <v>64.137288654773002</v>
      </c>
      <c r="D74" s="177">
        <v>3.56780319219141</v>
      </c>
      <c r="E74" s="4">
        <v>62.638420036653002</v>
      </c>
      <c r="F74" s="177">
        <v>2.6188970799510201</v>
      </c>
      <c r="G74" s="4">
        <v>32.635199203769197</v>
      </c>
      <c r="H74" s="177">
        <v>2.8894842184420302</v>
      </c>
      <c r="I74" s="4">
        <v>20.110984662486501</v>
      </c>
      <c r="J74" s="177">
        <v>2.2925156801392799</v>
      </c>
      <c r="K74" s="4">
        <v>15.4797604714475</v>
      </c>
      <c r="L74" s="177">
        <v>2.0098581107194899</v>
      </c>
      <c r="M74" s="4">
        <v>3.7665064735667602</v>
      </c>
      <c r="N74" s="177">
        <v>4.3576788944902303</v>
      </c>
      <c r="O74" s="4">
        <v>-1.66286588820776</v>
      </c>
      <c r="P74" s="177">
        <v>3.6730441782043202</v>
      </c>
      <c r="Q74" s="4">
        <v>-5.9488970126371896</v>
      </c>
      <c r="R74" s="177">
        <v>4.1688225694443499</v>
      </c>
      <c r="S74" s="4">
        <v>2.42254671853948</v>
      </c>
      <c r="T74" s="177">
        <v>3.2779223846635599</v>
      </c>
      <c r="U74" s="4">
        <v>2.8830071556153301</v>
      </c>
      <c r="V74" s="177">
        <v>2.82852267804288</v>
      </c>
      <c r="W74" s="6"/>
      <c r="X74" s="6"/>
      <c r="Y74" s="6"/>
      <c r="Z74" s="6"/>
      <c r="AA74" s="6"/>
      <c r="AB74" s="6"/>
      <c r="AC74" s="6"/>
      <c r="AD74" s="6"/>
      <c r="AE74" s="6"/>
      <c r="AF74" s="8"/>
    </row>
    <row r="75" spans="1:32" ht="13" customHeight="1" x14ac:dyDescent="0.35">
      <c r="A75" s="3" t="s">
        <v>371</v>
      </c>
      <c r="B75" s="175">
        <v>1</v>
      </c>
      <c r="C75" s="4">
        <v>63.602886927939103</v>
      </c>
      <c r="D75" s="177">
        <v>2.5860109100065301</v>
      </c>
      <c r="E75" s="4">
        <v>88.993773357977801</v>
      </c>
      <c r="F75" s="177">
        <v>1.3962990904802599</v>
      </c>
      <c r="G75" s="4">
        <v>64.936777785950795</v>
      </c>
      <c r="H75" s="177">
        <v>2.7482785470537499</v>
      </c>
      <c r="I75" s="4">
        <v>19.400416225153201</v>
      </c>
      <c r="J75" s="177">
        <v>1.9734150233471599</v>
      </c>
      <c r="K75" s="4">
        <v>45.375220035018302</v>
      </c>
      <c r="L75" s="177">
        <v>2.7331449829952299</v>
      </c>
      <c r="M75" s="4">
        <v>13.3183736507461</v>
      </c>
      <c r="N75" s="177">
        <v>3.4235244468207</v>
      </c>
      <c r="O75" s="4">
        <v>9.8618573804625402</v>
      </c>
      <c r="P75" s="177">
        <v>2.0670031151011901</v>
      </c>
      <c r="Q75" s="4">
        <v>-0.75978869298951701</v>
      </c>
      <c r="R75" s="177">
        <v>3.3949850981763401</v>
      </c>
      <c r="S75" s="4">
        <v>5.3365540606472601</v>
      </c>
      <c r="T75" s="177">
        <v>2.3315233065410701</v>
      </c>
      <c r="U75" s="4">
        <v>15.7639647293193</v>
      </c>
      <c r="V75" s="177">
        <v>3.26228929477778</v>
      </c>
      <c r="W75" s="6"/>
      <c r="X75" s="6"/>
      <c r="Y75" s="6"/>
      <c r="Z75" s="6"/>
      <c r="AA75" s="6"/>
      <c r="AB75" s="6"/>
      <c r="AC75" s="6"/>
      <c r="AD75" s="6"/>
      <c r="AE75" s="6"/>
      <c r="AF75" s="8"/>
    </row>
    <row r="76" spans="1:32" ht="13" customHeight="1" x14ac:dyDescent="0.35">
      <c r="A76" s="3" t="s">
        <v>376</v>
      </c>
      <c r="B76" s="175">
        <v>1</v>
      </c>
      <c r="C76" s="4">
        <v>66.355884933337805</v>
      </c>
      <c r="D76" s="177">
        <v>1.92365466077897</v>
      </c>
      <c r="E76" s="4">
        <v>88.576227434016303</v>
      </c>
      <c r="F76" s="177">
        <v>1.07112569901747</v>
      </c>
      <c r="G76" s="4">
        <v>22.828741372546201</v>
      </c>
      <c r="H76" s="177">
        <v>1.5800008652673401</v>
      </c>
      <c r="I76" s="4">
        <v>25.585691208904102</v>
      </c>
      <c r="J76" s="177">
        <v>1.6679228452352799</v>
      </c>
      <c r="K76" s="4">
        <v>54.337217348871697</v>
      </c>
      <c r="L76" s="177">
        <v>1.7728116474846101</v>
      </c>
      <c r="M76" s="4">
        <v>0.95935569209632399</v>
      </c>
      <c r="N76" s="177">
        <v>2.5656086172916299</v>
      </c>
      <c r="O76" s="4">
        <v>0.56802452930564595</v>
      </c>
      <c r="P76" s="177">
        <v>1.5405686793278299</v>
      </c>
      <c r="Q76" s="4">
        <v>-3.2239112988206098</v>
      </c>
      <c r="R76" s="177">
        <v>2.2470285063504698</v>
      </c>
      <c r="S76" s="4">
        <v>7.1954686418034601</v>
      </c>
      <c r="T76" s="177">
        <v>2.2419852355854499</v>
      </c>
      <c r="U76" s="4">
        <v>-0.45724269201142698</v>
      </c>
      <c r="V76" s="177">
        <v>2.45053184544981</v>
      </c>
      <c r="W76" s="6"/>
      <c r="X76" s="6"/>
      <c r="Y76" s="6"/>
      <c r="Z76" s="6"/>
      <c r="AA76" s="6"/>
      <c r="AB76" s="6"/>
      <c r="AC76" s="6"/>
      <c r="AD76" s="6"/>
      <c r="AE76" s="6"/>
      <c r="AF76" s="8"/>
    </row>
    <row r="77" spans="1:32" ht="13" customHeight="1" x14ac:dyDescent="0.35">
      <c r="A77" s="3" t="s">
        <v>378</v>
      </c>
      <c r="B77" s="175">
        <v>1</v>
      </c>
      <c r="C77" s="4">
        <v>55.0489413981079</v>
      </c>
      <c r="D77" s="177">
        <v>2.48514129298648</v>
      </c>
      <c r="E77" s="4">
        <v>71.104468222791894</v>
      </c>
      <c r="F77" s="177">
        <v>2.4773884519571898</v>
      </c>
      <c r="G77" s="4">
        <v>57.632814185744301</v>
      </c>
      <c r="H77" s="177">
        <v>2.4103335225337501</v>
      </c>
      <c r="I77" s="4">
        <v>5.2078669528993604</v>
      </c>
      <c r="J77" s="177">
        <v>0.94908836970033394</v>
      </c>
      <c r="K77" s="4">
        <v>48.999844173657202</v>
      </c>
      <c r="L77" s="177">
        <v>2.5170856078146602</v>
      </c>
      <c r="M77" s="4">
        <v>2.9128125233330802</v>
      </c>
      <c r="N77" s="177">
        <v>3.5202658549139398</v>
      </c>
      <c r="O77" s="4">
        <v>-5.2054516791332901</v>
      </c>
      <c r="P77" s="177">
        <v>3.2598058220113399</v>
      </c>
      <c r="Q77" s="4">
        <v>4.1141928930511096</v>
      </c>
      <c r="R77" s="177">
        <v>3.4927836904884102</v>
      </c>
      <c r="S77" s="4">
        <v>-1.52865985151235</v>
      </c>
      <c r="T77" s="177">
        <v>1.4351286902761</v>
      </c>
      <c r="U77" s="4">
        <v>-0.34159130489197798</v>
      </c>
      <c r="V77" s="177">
        <v>3.2996202047778</v>
      </c>
      <c r="W77" s="6"/>
      <c r="X77" s="6"/>
      <c r="Y77" s="6"/>
      <c r="Z77" s="6"/>
      <c r="AA77" s="6"/>
      <c r="AB77" s="6"/>
      <c r="AC77" s="6"/>
      <c r="AD77" s="6"/>
      <c r="AE77" s="6"/>
      <c r="AF77" s="8"/>
    </row>
    <row r="78" spans="1:32" ht="13" customHeight="1" x14ac:dyDescent="0.35">
      <c r="A78" s="3" t="s">
        <v>384</v>
      </c>
      <c r="B78" s="175">
        <v>1</v>
      </c>
      <c r="C78" s="4">
        <v>79.0039973996535</v>
      </c>
      <c r="D78" s="177">
        <v>1.99196079796587</v>
      </c>
      <c r="E78" s="4">
        <v>67.624856967034106</v>
      </c>
      <c r="F78" s="177">
        <v>1.9942701858759999</v>
      </c>
      <c r="G78" s="4">
        <v>38.988520725040203</v>
      </c>
      <c r="H78" s="177">
        <v>2.1998000818423602</v>
      </c>
      <c r="I78" s="4">
        <v>31.1970406173178</v>
      </c>
      <c r="J78" s="177">
        <v>1.6561642394452101</v>
      </c>
      <c r="K78" s="4">
        <v>20.355304095425399</v>
      </c>
      <c r="L78" s="177">
        <v>1.60478241332209</v>
      </c>
      <c r="M78" s="4">
        <v>2.75203365405706</v>
      </c>
      <c r="N78" s="177">
        <v>3.1309267104106699</v>
      </c>
      <c r="O78" s="4">
        <v>-1.18964736233664E-2</v>
      </c>
      <c r="P78" s="177">
        <v>2.8449372398204802</v>
      </c>
      <c r="Q78" s="4">
        <v>-6.8662588174991201</v>
      </c>
      <c r="R78" s="177">
        <v>3.1042846588173298</v>
      </c>
      <c r="S78" s="4">
        <v>5.7294907511348399</v>
      </c>
      <c r="T78" s="177">
        <v>2.3155134962603201</v>
      </c>
      <c r="U78" s="4">
        <v>1.3164499265882801</v>
      </c>
      <c r="V78" s="177">
        <v>2.3278265712751298</v>
      </c>
      <c r="W78" s="6"/>
      <c r="X78" s="6"/>
      <c r="Y78" s="6"/>
      <c r="Z78" s="6"/>
      <c r="AA78" s="6"/>
      <c r="AB78" s="6"/>
      <c r="AC78" s="6"/>
      <c r="AD78" s="6"/>
      <c r="AE78" s="6"/>
      <c r="AF78" s="8"/>
    </row>
    <row r="79" spans="1:32" ht="13" customHeight="1" x14ac:dyDescent="0.35">
      <c r="A79" s="3" t="s">
        <v>389</v>
      </c>
      <c r="B79" s="175">
        <v>1</v>
      </c>
      <c r="C79" s="4">
        <v>63.079896709804302</v>
      </c>
      <c r="D79" s="177">
        <v>2.37484222207596</v>
      </c>
      <c r="E79" s="4">
        <v>67.911842794233905</v>
      </c>
      <c r="F79" s="177">
        <v>2.1143192688156001</v>
      </c>
      <c r="G79" s="4">
        <v>30.355566715712701</v>
      </c>
      <c r="H79" s="177">
        <v>2.0766123826527201</v>
      </c>
      <c r="I79" s="4">
        <v>9.4499958576211096</v>
      </c>
      <c r="J79" s="177">
        <v>1.1479825619333399</v>
      </c>
      <c r="K79" s="4">
        <v>24.690480007347201</v>
      </c>
      <c r="L79" s="177">
        <v>2.0227258404158901</v>
      </c>
      <c r="M79" s="4">
        <v>-0.547786901426072</v>
      </c>
      <c r="N79" s="177">
        <v>3.2550506587260601</v>
      </c>
      <c r="O79" s="4">
        <v>2.2129153809485298</v>
      </c>
      <c r="P79" s="177">
        <v>3.2893368772739402</v>
      </c>
      <c r="Q79" s="4">
        <v>-2.3597915134198</v>
      </c>
      <c r="R79" s="177">
        <v>3.14325635759455</v>
      </c>
      <c r="S79" s="4">
        <v>-1.1407356575460399</v>
      </c>
      <c r="T79" s="177">
        <v>1.83425840845835</v>
      </c>
      <c r="U79" s="4">
        <v>-7.4061783530199898</v>
      </c>
      <c r="V79" s="177">
        <v>2.8325728713384</v>
      </c>
      <c r="W79" s="6"/>
      <c r="X79" s="6"/>
      <c r="Y79" s="6"/>
      <c r="Z79" s="6"/>
      <c r="AA79" s="6"/>
      <c r="AB79" s="6"/>
      <c r="AC79" s="6"/>
      <c r="AD79" s="6"/>
      <c r="AE79" s="6"/>
      <c r="AF79" s="8"/>
    </row>
    <row r="80" spans="1:32" ht="13" customHeight="1" x14ac:dyDescent="0.35">
      <c r="A80" s="3" t="s">
        <v>394</v>
      </c>
      <c r="B80" s="175">
        <v>1</v>
      </c>
      <c r="C80" s="4">
        <v>24.019207976162601</v>
      </c>
      <c r="D80" s="177">
        <v>1.7602000256939501</v>
      </c>
      <c r="E80" s="4">
        <v>67.607690897986203</v>
      </c>
      <c r="F80" s="177">
        <v>1.7421921514490299</v>
      </c>
      <c r="G80" s="4">
        <v>72.088515937691199</v>
      </c>
      <c r="H80" s="177">
        <v>1.8650252441740101</v>
      </c>
      <c r="I80" s="4">
        <v>5.3087248857382203</v>
      </c>
      <c r="J80" s="177">
        <v>0.88576128922075503</v>
      </c>
      <c r="K80" s="4">
        <v>43.454293309333103</v>
      </c>
      <c r="L80" s="177">
        <v>1.8763558148092601</v>
      </c>
      <c r="M80" s="4">
        <v>4.24674865957512</v>
      </c>
      <c r="N80" s="177">
        <v>2.6835907060675499</v>
      </c>
      <c r="O80" s="4">
        <v>-1.71056607169048</v>
      </c>
      <c r="P80" s="177">
        <v>2.7387429287852099</v>
      </c>
      <c r="Q80" s="4">
        <v>1.5325034837023599</v>
      </c>
      <c r="R80" s="177">
        <v>2.99614104172313</v>
      </c>
      <c r="S80" s="4">
        <v>-0.41276313506058798</v>
      </c>
      <c r="T80" s="177">
        <v>1.4211905397503499</v>
      </c>
      <c r="U80" s="4">
        <v>-4.6491745793900696</v>
      </c>
      <c r="V80" s="177">
        <v>2.7802915213454402</v>
      </c>
      <c r="W80" s="6"/>
      <c r="X80" s="6"/>
      <c r="Y80" s="6"/>
      <c r="Z80" s="6"/>
      <c r="AA80" s="6"/>
      <c r="AB80" s="6"/>
      <c r="AC80" s="6"/>
      <c r="AD80" s="6"/>
      <c r="AE80" s="6"/>
      <c r="AF80" s="8"/>
    </row>
    <row r="81" spans="1:32" ht="13" customHeight="1" x14ac:dyDescent="0.35">
      <c r="A81" s="3" t="s">
        <v>396</v>
      </c>
      <c r="B81" s="175">
        <v>1</v>
      </c>
      <c r="C81" s="4">
        <v>38.215327590830299</v>
      </c>
      <c r="D81" s="177">
        <v>1.85787231156493</v>
      </c>
      <c r="E81" s="4">
        <v>81.003185604352595</v>
      </c>
      <c r="F81" s="177">
        <v>1.2531217499021301</v>
      </c>
      <c r="G81" s="4">
        <v>48.425925785338102</v>
      </c>
      <c r="H81" s="177">
        <v>1.8519214441252101</v>
      </c>
      <c r="I81" s="4">
        <v>10.968684788130499</v>
      </c>
      <c r="J81" s="177">
        <v>0.81201314947425696</v>
      </c>
      <c r="K81" s="4">
        <v>29.273380455717302</v>
      </c>
      <c r="L81" s="177">
        <v>1.68002927617857</v>
      </c>
      <c r="M81" s="4">
        <v>5.5556512955245703</v>
      </c>
      <c r="N81" s="177">
        <v>2.4010315764093799</v>
      </c>
      <c r="O81" s="4">
        <v>6.4138036289239597</v>
      </c>
      <c r="P81" s="177">
        <v>1.8620348413897101</v>
      </c>
      <c r="Q81" s="4">
        <v>-6.4876633010310396</v>
      </c>
      <c r="R81" s="177">
        <v>2.2972215884152698</v>
      </c>
      <c r="S81" s="4">
        <v>-0.109904653304522</v>
      </c>
      <c r="T81" s="177">
        <v>1.3266516960848</v>
      </c>
      <c r="U81" s="4">
        <v>-1.02455367716954</v>
      </c>
      <c r="V81" s="177">
        <v>2.23039604256864</v>
      </c>
      <c r="W81" s="6"/>
      <c r="X81" s="6"/>
      <c r="Y81" s="6"/>
      <c r="Z81" s="6"/>
      <c r="AA81" s="6"/>
      <c r="AB81" s="6"/>
      <c r="AC81" s="6"/>
      <c r="AD81" s="6"/>
      <c r="AE81" s="6"/>
      <c r="AF81" s="8"/>
    </row>
    <row r="82" spans="1:32" ht="13" customHeight="1" x14ac:dyDescent="0.35">
      <c r="A82" s="3" t="s">
        <v>398</v>
      </c>
      <c r="B82" s="175">
        <v>1</v>
      </c>
      <c r="C82" s="4">
        <v>69.234727176757204</v>
      </c>
      <c r="D82" s="177">
        <v>1.94186794575182</v>
      </c>
      <c r="E82" s="4">
        <v>74.885127253892705</v>
      </c>
      <c r="F82" s="177">
        <v>1.96695138393904</v>
      </c>
      <c r="G82" s="4">
        <v>33.365024104231701</v>
      </c>
      <c r="H82" s="177">
        <v>2.0089119263364701</v>
      </c>
      <c r="I82" s="4">
        <v>9.2370165503631902</v>
      </c>
      <c r="J82" s="177">
        <v>1.19957943213027</v>
      </c>
      <c r="K82" s="4">
        <v>23.6009956957129</v>
      </c>
      <c r="L82" s="177">
        <v>1.7824631729162901</v>
      </c>
      <c r="M82" s="4">
        <v>-1.84875677380765</v>
      </c>
      <c r="N82" s="177">
        <v>2.6351183585466198</v>
      </c>
      <c r="O82" s="4">
        <v>2.5946665169976302</v>
      </c>
      <c r="P82" s="177">
        <v>2.4954088221630402</v>
      </c>
      <c r="Q82" s="4">
        <v>2.2420296432858602</v>
      </c>
      <c r="R82" s="177">
        <v>2.4427311735963602</v>
      </c>
      <c r="S82" s="4">
        <v>3.3231365851341201</v>
      </c>
      <c r="T82" s="177">
        <v>1.41149051278185</v>
      </c>
      <c r="U82" s="4">
        <v>3.68355805402074</v>
      </c>
      <c r="V82" s="177">
        <v>2.2869472004075599</v>
      </c>
      <c r="W82" s="6"/>
      <c r="X82" s="6"/>
      <c r="Y82" s="6"/>
      <c r="Z82" s="6"/>
      <c r="AA82" s="6"/>
      <c r="AB82" s="6"/>
      <c r="AC82" s="6"/>
      <c r="AD82" s="6"/>
      <c r="AE82" s="6"/>
      <c r="AF82" s="8"/>
    </row>
    <row r="83" spans="1:32" ht="13" customHeight="1" x14ac:dyDescent="0.35">
      <c r="A83" s="3" t="s">
        <v>399</v>
      </c>
      <c r="B83" s="175">
        <v>1</v>
      </c>
      <c r="C83" s="4">
        <v>17.793789589731102</v>
      </c>
      <c r="D83" s="177">
        <v>2.48722883844402</v>
      </c>
      <c r="E83" s="4">
        <v>47.317480059850404</v>
      </c>
      <c r="F83" s="177">
        <v>3.8227634751941002</v>
      </c>
      <c r="G83" s="4">
        <v>31.514548460201802</v>
      </c>
      <c r="H83" s="177">
        <v>2.9775113893799499</v>
      </c>
      <c r="I83" s="4">
        <v>13.6971389744691</v>
      </c>
      <c r="J83" s="177">
        <v>2.5352066591620401</v>
      </c>
      <c r="K83" s="4">
        <v>22.799171019182001</v>
      </c>
      <c r="L83" s="177">
        <v>3.0000755399818102</v>
      </c>
      <c r="M83" s="4">
        <v>2.48862214677508</v>
      </c>
      <c r="N83" s="177">
        <v>4.0039614953991096</v>
      </c>
      <c r="O83" s="4">
        <v>2.9002842723906599</v>
      </c>
      <c r="P83" s="177">
        <v>5.8986212432598597</v>
      </c>
      <c r="Q83" s="4">
        <v>-2.76140235963235</v>
      </c>
      <c r="R83" s="177">
        <v>4.49225047357411</v>
      </c>
      <c r="S83" s="4">
        <v>0.18043177165816199</v>
      </c>
      <c r="T83" s="177">
        <v>6.3904334202364703</v>
      </c>
      <c r="U83" s="4">
        <v>2.8969142396869798</v>
      </c>
      <c r="V83" s="177">
        <v>4.0158934250422904</v>
      </c>
      <c r="W83" s="6"/>
      <c r="X83" s="6"/>
      <c r="Y83" s="6"/>
      <c r="Z83" s="6"/>
      <c r="AA83" s="6"/>
      <c r="AB83" s="6"/>
      <c r="AC83" s="6"/>
      <c r="AD83" s="6"/>
      <c r="AE83" s="6"/>
      <c r="AF83" s="8"/>
    </row>
    <row r="84" spans="1:32" ht="13" customHeight="1" x14ac:dyDescent="0.35">
      <c r="A84" s="191" t="s">
        <v>410</v>
      </c>
      <c r="B84" s="176">
        <v>1</v>
      </c>
      <c r="C84" s="35">
        <v>50.843407782697703</v>
      </c>
      <c r="D84" s="181">
        <v>0.66462022556937494</v>
      </c>
      <c r="E84" s="35">
        <v>74.0006181394847</v>
      </c>
      <c r="F84" s="181">
        <v>0.61099594179263195</v>
      </c>
      <c r="G84" s="35">
        <v>43.3657493836226</v>
      </c>
      <c r="H84" s="181">
        <v>0.66119344378029898</v>
      </c>
      <c r="I84" s="35">
        <v>14.818974349224099</v>
      </c>
      <c r="J84" s="181">
        <v>0.48143360375967398</v>
      </c>
      <c r="K84" s="35">
        <v>34.614225868958897</v>
      </c>
      <c r="L84" s="181">
        <v>0.62052935774568496</v>
      </c>
      <c r="M84" s="35">
        <v>5.9169441463133703</v>
      </c>
      <c r="N84" s="181">
        <v>0.85792493556597205</v>
      </c>
      <c r="O84" s="35">
        <v>4.47843715104674</v>
      </c>
      <c r="P84" s="181">
        <v>0.832500546992475</v>
      </c>
      <c r="Q84" s="35">
        <v>-1.2697572942708399</v>
      </c>
      <c r="R84" s="181">
        <v>0.921577012801438</v>
      </c>
      <c r="S84" s="35">
        <v>1.4686901386621201</v>
      </c>
      <c r="T84" s="181">
        <v>0.70252221360626799</v>
      </c>
      <c r="U84" s="35">
        <v>3.5013630196415702</v>
      </c>
      <c r="V84" s="181">
        <v>0.85405739801980696</v>
      </c>
      <c r="W84" s="6"/>
      <c r="X84" s="6"/>
      <c r="Y84" s="6"/>
      <c r="Z84" s="6"/>
      <c r="AA84" s="6"/>
      <c r="AB84" s="6"/>
      <c r="AC84" s="6"/>
      <c r="AD84" s="6"/>
      <c r="AE84" s="6"/>
      <c r="AF84" s="8"/>
    </row>
    <row r="85" spans="1:32" ht="13" customHeight="1" x14ac:dyDescent="0.35">
      <c r="A85" s="3" t="s">
        <v>198</v>
      </c>
      <c r="B85" s="175">
        <v>1</v>
      </c>
      <c r="C85" s="4">
        <v>28.139721792370199</v>
      </c>
      <c r="D85" s="177">
        <v>2.0509745881870902</v>
      </c>
      <c r="E85" s="4">
        <v>89.530583079021397</v>
      </c>
      <c r="F85" s="177">
        <v>1.4612491622472601</v>
      </c>
      <c r="G85" s="4">
        <v>40.670245835733901</v>
      </c>
      <c r="H85" s="177">
        <v>2.2068538158567601</v>
      </c>
      <c r="I85" s="4">
        <v>11.2724116958039</v>
      </c>
      <c r="J85" s="177">
        <v>1.46180328156795</v>
      </c>
      <c r="K85" s="4">
        <v>58.4718164776775</v>
      </c>
      <c r="L85" s="177">
        <v>2.3713141778510298</v>
      </c>
      <c r="M85" s="4">
        <v>15.215122842920501</v>
      </c>
      <c r="N85" s="177">
        <v>2.5111510552481899</v>
      </c>
      <c r="O85" s="4">
        <v>12.252701185153899</v>
      </c>
      <c r="P85" s="177">
        <v>2.7840984999414098</v>
      </c>
      <c r="Q85" s="4">
        <v>3.4886201264995802</v>
      </c>
      <c r="R85" s="177">
        <v>3.2422505853369801</v>
      </c>
      <c r="S85" s="4">
        <v>3.1785229456046702</v>
      </c>
      <c r="T85" s="177">
        <v>2.1241310668673101</v>
      </c>
      <c r="U85" s="4">
        <v>7.7301160584555904</v>
      </c>
      <c r="V85" s="177">
        <v>3.5929693054888001</v>
      </c>
      <c r="W85" s="6"/>
      <c r="X85" s="6"/>
      <c r="Y85" s="6"/>
      <c r="Z85" s="6"/>
      <c r="AA85" s="6"/>
      <c r="AB85" s="6"/>
      <c r="AC85" s="6"/>
      <c r="AD85" s="6"/>
      <c r="AE85" s="6"/>
      <c r="AF85" s="8"/>
    </row>
    <row r="86" spans="1:32" ht="13" customHeight="1" x14ac:dyDescent="0.35">
      <c r="A86" s="3" t="s">
        <v>407</v>
      </c>
      <c r="B86" s="175">
        <v>1</v>
      </c>
      <c r="C86" s="4">
        <v>40.742560815022699</v>
      </c>
      <c r="D86" s="177">
        <v>2.9355184413822002</v>
      </c>
      <c r="E86" s="4">
        <v>88.3660598821061</v>
      </c>
      <c r="F86" s="177">
        <v>2.0296892463630201</v>
      </c>
      <c r="G86" s="4">
        <v>50.430428333282499</v>
      </c>
      <c r="H86" s="177">
        <v>3.22755544436124</v>
      </c>
      <c r="I86" s="4">
        <v>9.3469602909541596</v>
      </c>
      <c r="J86" s="177">
        <v>1.9108570889534899</v>
      </c>
      <c r="K86" s="4">
        <v>44.640034124017802</v>
      </c>
      <c r="L86" s="177">
        <v>2.6673293216795</v>
      </c>
      <c r="M86" s="4">
        <v>9.3181269058433909</v>
      </c>
      <c r="N86" s="177">
        <v>4.3414596153477802</v>
      </c>
      <c r="O86" s="4">
        <v>8.35470712826252</v>
      </c>
      <c r="P86" s="177">
        <v>3.7781974965268801</v>
      </c>
      <c r="Q86" s="4">
        <v>7.1517131774868501</v>
      </c>
      <c r="R86" s="177">
        <v>4.9615249192744297</v>
      </c>
      <c r="S86" s="4">
        <v>-2.8642457552087701</v>
      </c>
      <c r="T86" s="177">
        <v>3.3017623877839699</v>
      </c>
      <c r="U86" s="4">
        <v>10.243454598437101</v>
      </c>
      <c r="V86" s="177">
        <v>4.9741601060429002</v>
      </c>
      <c r="W86" s="6"/>
      <c r="X86" s="6"/>
      <c r="Y86" s="6"/>
      <c r="Z86" s="6"/>
      <c r="AA86" s="6"/>
      <c r="AB86" s="6"/>
      <c r="AC86" s="6"/>
      <c r="AD86" s="6"/>
      <c r="AE86" s="6"/>
      <c r="AF86" s="8"/>
    </row>
    <row r="87" spans="1:32" ht="13" customHeight="1" x14ac:dyDescent="0.35">
      <c r="A87" s="103" t="s">
        <v>408</v>
      </c>
      <c r="B87" s="184">
        <v>1</v>
      </c>
      <c r="C87" s="109">
        <v>21.127348179399899</v>
      </c>
      <c r="D87" s="183">
        <v>3.4112491625701198</v>
      </c>
      <c r="E87" s="109">
        <v>80.860478524042705</v>
      </c>
      <c r="F87" s="183">
        <v>3.04003744075019</v>
      </c>
      <c r="G87" s="109">
        <v>38.811051383619002</v>
      </c>
      <c r="H87" s="183">
        <v>3.3192789288228202</v>
      </c>
      <c r="I87" s="109">
        <v>13.0924070140076</v>
      </c>
      <c r="J87" s="183">
        <v>2.2123919103929999</v>
      </c>
      <c r="K87" s="109">
        <v>40.277332608643498</v>
      </c>
      <c r="L87" s="183">
        <v>3.41041192979407</v>
      </c>
      <c r="M87" s="109">
        <v>7.2564521193323896</v>
      </c>
      <c r="N87" s="183">
        <v>4.8422826153063001</v>
      </c>
      <c r="O87" s="109">
        <v>9.3988769394716094</v>
      </c>
      <c r="P87" s="183">
        <v>5.6722145335898002</v>
      </c>
      <c r="Q87" s="109">
        <v>-8.1082626575291297</v>
      </c>
      <c r="R87" s="183">
        <v>6.5100756497802603</v>
      </c>
      <c r="S87" s="109">
        <v>-4.7809108132313698</v>
      </c>
      <c r="T87" s="183">
        <v>3.9272012007944501</v>
      </c>
      <c r="U87" s="109">
        <v>6.9472887724551198</v>
      </c>
      <c r="V87" s="183">
        <v>6.0453954534088803</v>
      </c>
      <c r="W87" s="9"/>
      <c r="X87" s="9"/>
      <c r="Y87" s="9"/>
      <c r="Z87" s="9"/>
      <c r="AA87" s="9"/>
      <c r="AB87" s="9"/>
      <c r="AC87" s="9"/>
      <c r="AD87" s="9"/>
      <c r="AE87" s="9"/>
      <c r="AF87" s="10"/>
    </row>
    <row r="88" spans="1:32" ht="13" customHeight="1" x14ac:dyDescent="0.35">
      <c r="A88" s="3"/>
      <c r="B88" s="111"/>
      <c r="C88" s="4" t="s">
        <v>2840</v>
      </c>
      <c r="D88" s="177" t="s">
        <v>2841</v>
      </c>
      <c r="E88" s="4" t="s">
        <v>2842</v>
      </c>
      <c r="F88" s="177" t="s">
        <v>2843</v>
      </c>
      <c r="G88" s="4" t="s">
        <v>2844</v>
      </c>
      <c r="H88" s="177" t="s">
        <v>2845</v>
      </c>
      <c r="I88" s="4" t="s">
        <v>2846</v>
      </c>
      <c r="J88" s="177" t="s">
        <v>2847</v>
      </c>
      <c r="K88" s="4" t="s">
        <v>2848</v>
      </c>
      <c r="L88" s="177" t="s">
        <v>2849</v>
      </c>
      <c r="M88" s="6" t="s">
        <v>2850</v>
      </c>
      <c r="N88" s="6" t="s">
        <v>2851</v>
      </c>
      <c r="O88" s="6" t="s">
        <v>2852</v>
      </c>
      <c r="P88" s="6" t="s">
        <v>2853</v>
      </c>
      <c r="Q88" s="6" t="s">
        <v>2854</v>
      </c>
      <c r="R88" s="6" t="s">
        <v>2855</v>
      </c>
      <c r="S88" s="6" t="s">
        <v>2856</v>
      </c>
      <c r="T88" s="6" t="s">
        <v>2857</v>
      </c>
      <c r="U88" s="6" t="s">
        <v>2858</v>
      </c>
      <c r="V88" s="6" t="s">
        <v>2859</v>
      </c>
      <c r="W88" s="4" t="s">
        <v>2860</v>
      </c>
      <c r="X88" s="177" t="s">
        <v>2861</v>
      </c>
      <c r="Y88" s="4" t="s">
        <v>2862</v>
      </c>
      <c r="Z88" s="177" t="s">
        <v>2863</v>
      </c>
      <c r="AA88" s="4" t="s">
        <v>2864</v>
      </c>
      <c r="AB88" s="177" t="s">
        <v>2865</v>
      </c>
      <c r="AC88" s="4" t="s">
        <v>2866</v>
      </c>
      <c r="AD88" s="177" t="s">
        <v>2867</v>
      </c>
      <c r="AE88" s="4" t="s">
        <v>2868</v>
      </c>
      <c r="AF88" s="196" t="s">
        <v>2869</v>
      </c>
    </row>
    <row r="89" spans="1:32" ht="13" customHeight="1" x14ac:dyDescent="0.35">
      <c r="A89" s="3" t="s">
        <v>365</v>
      </c>
      <c r="B89" s="111">
        <v>3</v>
      </c>
      <c r="C89" s="4">
        <v>39.839842997906302</v>
      </c>
      <c r="D89" s="177">
        <v>2.5169380436014501</v>
      </c>
      <c r="E89" s="4">
        <v>62.692027279567696</v>
      </c>
      <c r="F89" s="177">
        <v>1.7339768033877601</v>
      </c>
      <c r="G89" s="4">
        <v>60.615952237946402</v>
      </c>
      <c r="H89" s="177">
        <v>1.7825433067555201</v>
      </c>
      <c r="I89" s="4">
        <v>10.2486896254124</v>
      </c>
      <c r="J89" s="177">
        <v>1.3411616863536699</v>
      </c>
      <c r="K89" s="4">
        <v>49.867816922636699</v>
      </c>
      <c r="L89" s="177">
        <v>2.2036337774665902</v>
      </c>
      <c r="M89" s="6"/>
      <c r="N89" s="6"/>
      <c r="O89" s="6"/>
      <c r="P89" s="6"/>
      <c r="Q89" s="6"/>
      <c r="R89" s="6"/>
      <c r="S89" s="6"/>
      <c r="T89" s="6"/>
      <c r="U89" s="6"/>
      <c r="V89" s="6"/>
      <c r="W89" s="4">
        <v>0.302517119824117</v>
      </c>
      <c r="X89" s="177">
        <v>3.3855057831552</v>
      </c>
      <c r="Y89" s="4">
        <v>-5.0154601879898699</v>
      </c>
      <c r="Z89" s="177">
        <v>2.5731985802611699</v>
      </c>
      <c r="AA89" s="4">
        <v>4.8198093574038001</v>
      </c>
      <c r="AB89" s="177">
        <v>2.94815941683725</v>
      </c>
      <c r="AC89" s="4">
        <v>2.98848458005352</v>
      </c>
      <c r="AD89" s="177">
        <v>1.77932320343777</v>
      </c>
      <c r="AE89" s="4">
        <v>-6.7943691441804299</v>
      </c>
      <c r="AF89" s="196">
        <v>3.3214358033648899</v>
      </c>
    </row>
    <row r="90" spans="1:32" ht="13" customHeight="1" x14ac:dyDescent="0.35">
      <c r="A90" s="3" t="s">
        <v>368</v>
      </c>
      <c r="B90" s="111">
        <v>3</v>
      </c>
      <c r="C90" s="4">
        <v>15.271679763900501</v>
      </c>
      <c r="D90" s="177">
        <v>1.92961786371015</v>
      </c>
      <c r="E90" s="4">
        <v>71.454569367046204</v>
      </c>
      <c r="F90" s="177">
        <v>2.61006835971844</v>
      </c>
      <c r="G90" s="4">
        <v>45.707552257938097</v>
      </c>
      <c r="H90" s="177">
        <v>3.58509089559452</v>
      </c>
      <c r="I90" s="4">
        <v>12.7635708286449</v>
      </c>
      <c r="J90" s="177">
        <v>2.3241468277109698</v>
      </c>
      <c r="K90" s="4">
        <v>37.7629235600388</v>
      </c>
      <c r="L90" s="177">
        <v>3.21980823092948</v>
      </c>
      <c r="M90" s="6"/>
      <c r="N90" s="6"/>
      <c r="O90" s="6"/>
      <c r="P90" s="6"/>
      <c r="Q90" s="6"/>
      <c r="R90" s="6"/>
      <c r="S90" s="6"/>
      <c r="T90" s="6"/>
      <c r="U90" s="6"/>
      <c r="V90" s="6"/>
      <c r="W90" s="4">
        <v>-4.7109816838332899</v>
      </c>
      <c r="X90" s="177">
        <v>2.8574374591018699</v>
      </c>
      <c r="Y90" s="4">
        <v>-10.214517052877801</v>
      </c>
      <c r="Z90" s="177">
        <v>3.2292306456921098</v>
      </c>
      <c r="AA90" s="4">
        <v>7.0735571264506403</v>
      </c>
      <c r="AB90" s="177">
        <v>4.3370702878953598</v>
      </c>
      <c r="AC90" s="4">
        <v>-2.3617588114198802</v>
      </c>
      <c r="AD90" s="177">
        <v>2.8066372800551602</v>
      </c>
      <c r="AE90" s="4">
        <v>-3.4676349335127998</v>
      </c>
      <c r="AF90" s="196">
        <v>3.9165675647236902</v>
      </c>
    </row>
    <row r="91" spans="1:32" ht="13" customHeight="1" x14ac:dyDescent="0.35">
      <c r="A91" s="3" t="s">
        <v>68</v>
      </c>
      <c r="B91" s="111">
        <v>3</v>
      </c>
      <c r="C91" s="4">
        <v>18.8386064896624</v>
      </c>
      <c r="D91" s="177">
        <v>2.3720645161584102</v>
      </c>
      <c r="E91" s="4">
        <v>70.976990120769003</v>
      </c>
      <c r="F91" s="177">
        <v>2.5418019689576798</v>
      </c>
      <c r="G91" s="4">
        <v>33.301067836467702</v>
      </c>
      <c r="H91" s="177">
        <v>2.5833745462828102</v>
      </c>
      <c r="I91" s="4">
        <v>5.5886226103444301</v>
      </c>
      <c r="J91" s="177">
        <v>1.29405477303726</v>
      </c>
      <c r="K91" s="4">
        <v>50.871007093972999</v>
      </c>
      <c r="L91" s="177">
        <v>2.60166206406321</v>
      </c>
      <c r="M91" s="6"/>
      <c r="N91" s="6"/>
      <c r="O91" s="6"/>
      <c r="P91" s="6"/>
      <c r="Q91" s="6"/>
      <c r="R91" s="6"/>
      <c r="S91" s="6"/>
      <c r="T91" s="6"/>
      <c r="U91" s="6"/>
      <c r="V91" s="6"/>
      <c r="W91" s="4">
        <v>5.9140075402126797</v>
      </c>
      <c r="X91" s="177">
        <v>2.7795814306659099</v>
      </c>
      <c r="Y91" s="4">
        <v>-6.3008917730985399</v>
      </c>
      <c r="Z91" s="177">
        <v>3.4751564846212002</v>
      </c>
      <c r="AA91" s="4">
        <v>-3.8805578727666199</v>
      </c>
      <c r="AB91" s="177">
        <v>3.5093887131434198</v>
      </c>
      <c r="AC91" s="4">
        <v>-2.5052661398548</v>
      </c>
      <c r="AD91" s="177">
        <v>2.0123721601255902</v>
      </c>
      <c r="AE91" s="4">
        <v>0.12930667475107799</v>
      </c>
      <c r="AF91" s="196">
        <v>3.7489922640214899</v>
      </c>
    </row>
    <row r="92" spans="1:32" ht="13" customHeight="1" x14ac:dyDescent="0.35">
      <c r="A92" s="3" t="s">
        <v>387</v>
      </c>
      <c r="B92" s="111">
        <v>3</v>
      </c>
      <c r="C92" s="4">
        <v>39.272376265511802</v>
      </c>
      <c r="D92" s="177">
        <v>1.9040387346469101</v>
      </c>
      <c r="E92" s="4">
        <v>75.700941381937994</v>
      </c>
      <c r="F92" s="177">
        <v>1.6339914819421799</v>
      </c>
      <c r="G92" s="4">
        <v>50.409270868324498</v>
      </c>
      <c r="H92" s="177">
        <v>2.12402182745502</v>
      </c>
      <c r="I92" s="4">
        <v>11.0802225980903</v>
      </c>
      <c r="J92" s="177">
        <v>1.0687812744327401</v>
      </c>
      <c r="K92" s="4">
        <v>39.875953180097099</v>
      </c>
      <c r="L92" s="177">
        <v>1.8202207084770501</v>
      </c>
      <c r="M92" s="6"/>
      <c r="N92" s="6"/>
      <c r="O92" s="6"/>
      <c r="P92" s="6"/>
      <c r="Q92" s="6"/>
      <c r="R92" s="6"/>
      <c r="S92" s="6"/>
      <c r="T92" s="6"/>
      <c r="U92" s="6"/>
      <c r="V92" s="6"/>
      <c r="W92" s="4">
        <v>-3.9812502570586501</v>
      </c>
      <c r="X92" s="177">
        <v>2.7243321458670202</v>
      </c>
      <c r="Y92" s="4">
        <v>-1.53419791051022E-2</v>
      </c>
      <c r="Z92" s="177">
        <v>2.3163150885857302</v>
      </c>
      <c r="AA92" s="4">
        <v>1.03054760507442</v>
      </c>
      <c r="AB92" s="177">
        <v>2.8375169244743099</v>
      </c>
      <c r="AC92" s="4">
        <v>-0.99205881996701695</v>
      </c>
      <c r="AD92" s="177">
        <v>1.7770012372750701</v>
      </c>
      <c r="AE92" s="4">
        <v>-0.78163009012874296</v>
      </c>
      <c r="AF92" s="196">
        <v>2.7272163337690198</v>
      </c>
    </row>
    <row r="93" spans="1:32" ht="13" customHeight="1" x14ac:dyDescent="0.35">
      <c r="A93" s="3" t="s">
        <v>389</v>
      </c>
      <c r="B93" s="111">
        <v>3</v>
      </c>
      <c r="C93" s="4">
        <v>57.964684486559101</v>
      </c>
      <c r="D93" s="177">
        <v>2.6724878299907</v>
      </c>
      <c r="E93" s="4">
        <v>68.694627109414299</v>
      </c>
      <c r="F93" s="177">
        <v>1.9734776700663801</v>
      </c>
      <c r="G93" s="4">
        <v>32.877064797382602</v>
      </c>
      <c r="H93" s="177">
        <v>2.3611803814892198</v>
      </c>
      <c r="I93" s="4">
        <v>9.9261829464918208</v>
      </c>
      <c r="J93" s="177">
        <v>1.38677762407063</v>
      </c>
      <c r="K93" s="4">
        <v>28.470969246669899</v>
      </c>
      <c r="L93" s="177">
        <v>1.79985254727558</v>
      </c>
      <c r="M93" s="6"/>
      <c r="N93" s="6"/>
      <c r="O93" s="6"/>
      <c r="P93" s="6"/>
      <c r="Q93" s="6"/>
      <c r="R93" s="6"/>
      <c r="S93" s="6"/>
      <c r="T93" s="6"/>
      <c r="U93" s="6"/>
      <c r="V93" s="6"/>
      <c r="W93" s="4">
        <v>-5.6629991246712601</v>
      </c>
      <c r="X93" s="177">
        <v>3.4781705554165399</v>
      </c>
      <c r="Y93" s="4">
        <v>2.99569969612892</v>
      </c>
      <c r="Z93" s="177">
        <v>3.20062575693566</v>
      </c>
      <c r="AA93" s="4">
        <v>0.161706568250153</v>
      </c>
      <c r="AB93" s="177">
        <v>3.3381004082713699</v>
      </c>
      <c r="AC93" s="4">
        <v>-0.66454856867533796</v>
      </c>
      <c r="AD93" s="177">
        <v>1.99243371912847</v>
      </c>
      <c r="AE93" s="4">
        <v>-3.6256891136973399</v>
      </c>
      <c r="AF93" s="196">
        <v>2.67796908830003</v>
      </c>
    </row>
    <row r="94" spans="1:32" ht="13" customHeight="1" x14ac:dyDescent="0.35">
      <c r="A94" s="3" t="s">
        <v>394</v>
      </c>
      <c r="B94" s="111">
        <v>3</v>
      </c>
      <c r="C94" s="4">
        <v>18.451462978620999</v>
      </c>
      <c r="D94" s="177">
        <v>2.3081556168064701</v>
      </c>
      <c r="E94" s="4">
        <v>62.900168900915503</v>
      </c>
      <c r="F94" s="177">
        <v>2.96055513249236</v>
      </c>
      <c r="G94" s="4">
        <v>71.996262610483697</v>
      </c>
      <c r="H94" s="177">
        <v>2.3899606368732198</v>
      </c>
      <c r="I94" s="4">
        <v>5.6343815931982499</v>
      </c>
      <c r="J94" s="177">
        <v>1.2327780493260501</v>
      </c>
      <c r="K94" s="4">
        <v>50.533099026990101</v>
      </c>
      <c r="L94" s="177">
        <v>2.5507396815769501</v>
      </c>
      <c r="M94" s="6"/>
      <c r="N94" s="6"/>
      <c r="O94" s="6"/>
      <c r="P94" s="6"/>
      <c r="Q94" s="6"/>
      <c r="R94" s="6"/>
      <c r="S94" s="6"/>
      <c r="T94" s="6"/>
      <c r="U94" s="6"/>
      <c r="V94" s="6"/>
      <c r="W94" s="4">
        <v>-1.3209963379665099</v>
      </c>
      <c r="X94" s="177">
        <v>3.07098311598003</v>
      </c>
      <c r="Y94" s="4">
        <v>-6.4180880687612403</v>
      </c>
      <c r="Z94" s="177">
        <v>3.6373570116125902</v>
      </c>
      <c r="AA94" s="4">
        <v>1.44025015649484</v>
      </c>
      <c r="AB94" s="177">
        <v>3.3482015808930798</v>
      </c>
      <c r="AC94" s="4">
        <v>-8.7106427600557104E-2</v>
      </c>
      <c r="AD94" s="177">
        <v>1.65980456912675</v>
      </c>
      <c r="AE94" s="4">
        <v>2.42963113826697</v>
      </c>
      <c r="AF94" s="196">
        <v>3.2734664689084698</v>
      </c>
    </row>
    <row r="95" spans="1:32" ht="13" customHeight="1" x14ac:dyDescent="0.35">
      <c r="A95" s="3" t="s">
        <v>398</v>
      </c>
      <c r="B95" s="111">
        <v>3</v>
      </c>
      <c r="C95" s="4">
        <v>72.474621117838296</v>
      </c>
      <c r="D95" s="177">
        <v>1.46744602610973</v>
      </c>
      <c r="E95" s="4">
        <v>72.287174481108906</v>
      </c>
      <c r="F95" s="177">
        <v>1.33498849691822</v>
      </c>
      <c r="G95" s="4">
        <v>33.408127050521799</v>
      </c>
      <c r="H95" s="177">
        <v>1.5531477221763901</v>
      </c>
      <c r="I95" s="4">
        <v>6.9933613174333003</v>
      </c>
      <c r="J95" s="177">
        <v>0.77872814116669498</v>
      </c>
      <c r="K95" s="4">
        <v>22.980821483336801</v>
      </c>
      <c r="L95" s="177">
        <v>1.4069614419471399</v>
      </c>
      <c r="M95" s="6"/>
      <c r="N95" s="6"/>
      <c r="O95" s="6"/>
      <c r="P95" s="6"/>
      <c r="Q95" s="6"/>
      <c r="R95" s="6"/>
      <c r="S95" s="6"/>
      <c r="T95" s="6"/>
      <c r="U95" s="6"/>
      <c r="V95" s="6"/>
      <c r="W95" s="4">
        <v>1.3911371672734301</v>
      </c>
      <c r="X95" s="177">
        <v>2.30789849957841</v>
      </c>
      <c r="Y95" s="4">
        <v>-3.2862557861506E-3</v>
      </c>
      <c r="Z95" s="177">
        <v>2.0347878832579598</v>
      </c>
      <c r="AA95" s="4">
        <v>2.2851325895760302</v>
      </c>
      <c r="AB95" s="177">
        <v>2.0841008386314499</v>
      </c>
      <c r="AC95" s="4">
        <v>1.0794813522042299</v>
      </c>
      <c r="AD95" s="177">
        <v>1.07690861800254</v>
      </c>
      <c r="AE95" s="4">
        <v>3.06338384164463</v>
      </c>
      <c r="AF95" s="196">
        <v>2.0081068282776</v>
      </c>
    </row>
    <row r="96" spans="1:32" ht="13" customHeight="1" x14ac:dyDescent="0.35">
      <c r="A96" s="3" t="s">
        <v>399</v>
      </c>
      <c r="B96" s="111">
        <v>3</v>
      </c>
      <c r="C96" s="4">
        <v>14.650493986095899</v>
      </c>
      <c r="D96" s="177">
        <v>2.2514051115996998</v>
      </c>
      <c r="E96" s="4">
        <v>46.022618661175102</v>
      </c>
      <c r="F96" s="177">
        <v>3.9609086599776</v>
      </c>
      <c r="G96" s="4">
        <v>36.878594283966898</v>
      </c>
      <c r="H96" s="177">
        <v>4.6117092011466401</v>
      </c>
      <c r="I96" s="4">
        <v>10.3852425213527</v>
      </c>
      <c r="J96" s="177">
        <v>2.20836200268625</v>
      </c>
      <c r="K96" s="4">
        <v>27.391351243405602</v>
      </c>
      <c r="L96" s="177">
        <v>4.4156761410009704</v>
      </c>
      <c r="M96" s="6"/>
      <c r="N96" s="6"/>
      <c r="O96" s="6"/>
      <c r="P96" s="6"/>
      <c r="Q96" s="6"/>
      <c r="R96" s="6"/>
      <c r="S96" s="6"/>
      <c r="T96" s="6"/>
      <c r="U96" s="6"/>
      <c r="V96" s="6"/>
      <c r="W96" s="4">
        <v>-0.65467345686010403</v>
      </c>
      <c r="X96" s="177">
        <v>3.8618940092121101</v>
      </c>
      <c r="Y96" s="4">
        <v>1.60542287371536</v>
      </c>
      <c r="Z96" s="177">
        <v>5.9890741685876501</v>
      </c>
      <c r="AA96" s="4">
        <v>2.60264346413281</v>
      </c>
      <c r="AB96" s="177">
        <v>5.7081172026667497</v>
      </c>
      <c r="AC96" s="4">
        <v>-3.1314646814582598</v>
      </c>
      <c r="AD96" s="177">
        <v>6.2679525547601296</v>
      </c>
      <c r="AE96" s="4">
        <v>7.4890944639106101</v>
      </c>
      <c r="AF96" s="196">
        <v>5.1599556720872997</v>
      </c>
    </row>
    <row r="97" spans="1:32" ht="13" customHeight="1" x14ac:dyDescent="0.35">
      <c r="A97" s="195" t="s">
        <v>411</v>
      </c>
      <c r="B97" s="187">
        <v>3</v>
      </c>
      <c r="C97" s="188">
        <v>34.595471010761898</v>
      </c>
      <c r="D97" s="189">
        <v>0.78064929061544397</v>
      </c>
      <c r="E97" s="188">
        <v>66.341139662741796</v>
      </c>
      <c r="F97" s="189">
        <v>0.87571676282126398</v>
      </c>
      <c r="G97" s="188">
        <v>45.649236492878998</v>
      </c>
      <c r="H97" s="189">
        <v>0.98570124453510999</v>
      </c>
      <c r="I97" s="188">
        <v>9.0775342551210105</v>
      </c>
      <c r="J97" s="189">
        <v>0.54405046962829295</v>
      </c>
      <c r="K97" s="188">
        <v>38.469242719643503</v>
      </c>
      <c r="L97" s="189">
        <v>0.93981791943925297</v>
      </c>
      <c r="M97" s="9"/>
      <c r="N97" s="9"/>
      <c r="O97" s="9"/>
      <c r="P97" s="9"/>
      <c r="Q97" s="9"/>
      <c r="R97" s="9"/>
      <c r="S97" s="9"/>
      <c r="T97" s="9"/>
      <c r="U97" s="9"/>
      <c r="V97" s="9"/>
      <c r="W97" s="188">
        <v>-1.0904048791349501</v>
      </c>
      <c r="X97" s="189">
        <v>1.0936170300966099</v>
      </c>
      <c r="Y97" s="188">
        <v>-2.9208078434717999</v>
      </c>
      <c r="Z97" s="189">
        <v>1.2372793494658401</v>
      </c>
      <c r="AA97" s="188">
        <v>1.9416361243270099</v>
      </c>
      <c r="AB97" s="189">
        <v>1.2939074815554401</v>
      </c>
      <c r="AC97" s="188">
        <v>-0.70927968958976295</v>
      </c>
      <c r="AD97" s="189">
        <v>1.0110505344479499</v>
      </c>
      <c r="AE97" s="188">
        <v>-0.19473839536825299</v>
      </c>
      <c r="AF97" s="200">
        <v>1.2273499522881399</v>
      </c>
    </row>
    <row r="99" spans="1:32" x14ac:dyDescent="0.35">
      <c r="A99" s="201" t="s">
        <v>725</v>
      </c>
    </row>
    <row r="100" spans="1:32" x14ac:dyDescent="0.35">
      <c r="A100" s="201" t="s">
        <v>756</v>
      </c>
    </row>
    <row r="101" spans="1:32" x14ac:dyDescent="0.35">
      <c r="A101" s="201" t="s">
        <v>757</v>
      </c>
    </row>
    <row r="102" spans="1:32" x14ac:dyDescent="0.35">
      <c r="A102" s="201" t="s">
        <v>412</v>
      </c>
    </row>
    <row r="103" spans="1:32" x14ac:dyDescent="0.35">
      <c r="A103" s="201" t="s">
        <v>413</v>
      </c>
    </row>
    <row r="104" spans="1:32" x14ac:dyDescent="0.35">
      <c r="A104" s="201" t="s">
        <v>414</v>
      </c>
    </row>
    <row r="105" spans="1:32" x14ac:dyDescent="0.35">
      <c r="A105" s="201" t="s">
        <v>415</v>
      </c>
    </row>
    <row r="106" spans="1:32" x14ac:dyDescent="0.35">
      <c r="A106" s="170" t="str">
        <f>HYPERLINK("https://oecdcode.org/disclaimers/cyprus.html", "Information on data for Cyprus: https://oecdcode.org/disclaimers/cyprus.html")</f>
        <v>Information on data for Cyprus: https://oecdcode.org/disclaimers/cyprus.html</v>
      </c>
    </row>
    <row r="107" spans="1:32" x14ac:dyDescent="0.35">
      <c r="A107" s="201" t="s">
        <v>416</v>
      </c>
    </row>
  </sheetData>
  <mergeCells count="19">
    <mergeCell ref="AA9:AB9"/>
    <mergeCell ref="AC9:AD9"/>
    <mergeCell ref="AE9:AF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s>
  <conditionalFormatting sqref="M1:M200">
    <cfRule type="expression" dxfId="15" priority="10">
      <formula>ABS(M1/N1)&gt;1.95996398454005</formula>
    </cfRule>
  </conditionalFormatting>
  <conditionalFormatting sqref="O1:O200">
    <cfRule type="expression" dxfId="14" priority="9">
      <formula>ABS(O1/P1)&gt;1.95996398454005</formula>
    </cfRule>
  </conditionalFormatting>
  <conditionalFormatting sqref="Q1:Q200">
    <cfRule type="expression" dxfId="13" priority="8">
      <formula>ABS(Q1/R1)&gt;1.95996398454005</formula>
    </cfRule>
  </conditionalFormatting>
  <conditionalFormatting sqref="S1:S200">
    <cfRule type="expression" dxfId="12" priority="7">
      <formula>ABS(S1/T1)&gt;1.95996398454005</formula>
    </cfRule>
  </conditionalFormatting>
  <conditionalFormatting sqref="U1:U200">
    <cfRule type="expression" dxfId="11" priority="6">
      <formula>ABS(U1/V1)&gt;1.95996398454005</formula>
    </cfRule>
  </conditionalFormatting>
  <conditionalFormatting sqref="W1:W200">
    <cfRule type="expression" dxfId="10" priority="5">
      <formula>ABS(W1/X1)&gt;1.95996398454005</formula>
    </cfRule>
  </conditionalFormatting>
  <conditionalFormatting sqref="Y1:Y200">
    <cfRule type="expression" dxfId="9" priority="4">
      <formula>ABS(Y1/Z1)&gt;1.95996398454005</formula>
    </cfRule>
  </conditionalFormatting>
  <conditionalFormatting sqref="AA1:AA200">
    <cfRule type="expression" dxfId="8" priority="3">
      <formula>ABS(AA1/AB1)&gt;1.95996398454005</formula>
    </cfRule>
  </conditionalFormatting>
  <conditionalFormatting sqref="AC1:AC200">
    <cfRule type="expression" dxfId="7" priority="2">
      <formula>ABS(AC1/AD1)&gt;1.95996398454005</formula>
    </cfRule>
  </conditionalFormatting>
  <conditionalFormatting sqref="AE1:AE200">
    <cfRule type="expression" dxfId="6" priority="1">
      <formula>ABS(AE1/AF1)&gt;1.95996398454005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110"/>
  <sheetViews>
    <sheetView showGridLines="0" zoomScale="80" workbookViewId="0"/>
  </sheetViews>
  <sheetFormatPr defaultColWidth="10.90625" defaultRowHeight="14.5" x14ac:dyDescent="0.35"/>
  <cols>
    <col min="1" max="1" width="30.7265625" customWidth="1"/>
    <col min="2" max="2" width="8.7265625" customWidth="1"/>
  </cols>
  <sheetData>
    <row r="1" spans="1:46" x14ac:dyDescent="0.35">
      <c r="A1" s="12" t="s">
        <v>230</v>
      </c>
    </row>
    <row r="2" spans="1:46" x14ac:dyDescent="0.35">
      <c r="A2" s="23" t="s">
        <v>231</v>
      </c>
    </row>
    <row r="3" spans="1:46" x14ac:dyDescent="0.35">
      <c r="A3" s="41" t="s">
        <v>440</v>
      </c>
    </row>
    <row r="4" spans="1:46" x14ac:dyDescent="0.35">
      <c r="A4" s="168" t="str">
        <f>HYPERLINK("#'TOC'!A1", "Back to TOC")</f>
        <v>Back to TOC</v>
      </c>
    </row>
    <row r="7" spans="1:46" ht="16" customHeight="1" x14ac:dyDescent="0.35">
      <c r="B7" s="334" t="s">
        <v>344</v>
      </c>
      <c r="C7" s="337" t="s">
        <v>441</v>
      </c>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43"/>
    </row>
    <row r="8" spans="1:46" ht="32" customHeight="1" x14ac:dyDescent="0.35">
      <c r="B8" s="335"/>
      <c r="C8" s="338" t="s">
        <v>349</v>
      </c>
      <c r="D8" s="338"/>
      <c r="E8" s="338" t="s">
        <v>442</v>
      </c>
      <c r="F8" s="338"/>
      <c r="G8" s="338"/>
      <c r="H8" s="338"/>
      <c r="I8" s="338"/>
      <c r="J8" s="338"/>
      <c r="K8" s="338"/>
      <c r="L8" s="338"/>
      <c r="M8" s="338" t="s">
        <v>446</v>
      </c>
      <c r="N8" s="338"/>
      <c r="O8" s="338"/>
      <c r="P8" s="338"/>
      <c r="Q8" s="338"/>
      <c r="R8" s="338"/>
      <c r="S8" s="338" t="s">
        <v>450</v>
      </c>
      <c r="T8" s="338"/>
      <c r="U8" s="338"/>
      <c r="V8" s="338"/>
      <c r="W8" s="338"/>
      <c r="X8" s="338"/>
      <c r="Y8" s="338"/>
      <c r="Z8" s="338"/>
      <c r="AA8" s="338" t="s">
        <v>455</v>
      </c>
      <c r="AB8" s="338"/>
      <c r="AC8" s="338"/>
      <c r="AD8" s="338"/>
      <c r="AE8" s="338"/>
      <c r="AF8" s="338"/>
      <c r="AG8" s="338"/>
      <c r="AH8" s="338"/>
      <c r="AI8" s="338" t="s">
        <v>459</v>
      </c>
      <c r="AJ8" s="338"/>
      <c r="AK8" s="338"/>
      <c r="AL8" s="338"/>
      <c r="AM8" s="338"/>
      <c r="AN8" s="338"/>
      <c r="AO8" s="338"/>
      <c r="AP8" s="338"/>
      <c r="AQ8" s="365" t="s">
        <v>348</v>
      </c>
      <c r="AR8" s="365"/>
      <c r="AS8" s="365" t="s">
        <v>351</v>
      </c>
      <c r="AT8" s="366"/>
    </row>
    <row r="9" spans="1:46" ht="48" customHeight="1" x14ac:dyDescent="0.35">
      <c r="B9" s="335"/>
      <c r="C9" s="338"/>
      <c r="D9" s="338"/>
      <c r="E9" s="344" t="s">
        <v>443</v>
      </c>
      <c r="F9" s="344"/>
      <c r="G9" s="344" t="s">
        <v>444</v>
      </c>
      <c r="H9" s="344"/>
      <c r="I9" s="344" t="s">
        <v>445</v>
      </c>
      <c r="J9" s="344"/>
      <c r="K9" s="344" t="s">
        <v>110</v>
      </c>
      <c r="L9" s="344"/>
      <c r="M9" s="344" t="s">
        <v>447</v>
      </c>
      <c r="N9" s="344"/>
      <c r="O9" s="344" t="s">
        <v>448</v>
      </c>
      <c r="P9" s="344"/>
      <c r="Q9" s="344" t="s">
        <v>449</v>
      </c>
      <c r="R9" s="344"/>
      <c r="S9" s="344" t="s">
        <v>451</v>
      </c>
      <c r="T9" s="344"/>
      <c r="U9" s="344" t="s">
        <v>452</v>
      </c>
      <c r="V9" s="344"/>
      <c r="W9" s="344" t="s">
        <v>453</v>
      </c>
      <c r="X9" s="344"/>
      <c r="Y9" s="344" t="s">
        <v>454</v>
      </c>
      <c r="Z9" s="344"/>
      <c r="AA9" s="344" t="s">
        <v>456</v>
      </c>
      <c r="AB9" s="344"/>
      <c r="AC9" s="344" t="s">
        <v>457</v>
      </c>
      <c r="AD9" s="344"/>
      <c r="AE9" s="344" t="s">
        <v>458</v>
      </c>
      <c r="AF9" s="344"/>
      <c r="AG9" s="344" t="s">
        <v>454</v>
      </c>
      <c r="AH9" s="344"/>
      <c r="AI9" s="344" t="s">
        <v>451</v>
      </c>
      <c r="AJ9" s="344"/>
      <c r="AK9" s="344" t="s">
        <v>452</v>
      </c>
      <c r="AL9" s="344"/>
      <c r="AM9" s="344" t="s">
        <v>453</v>
      </c>
      <c r="AN9" s="344"/>
      <c r="AO9" s="344" t="s">
        <v>454</v>
      </c>
      <c r="AP9" s="344"/>
      <c r="AQ9" s="340" t="s">
        <v>349</v>
      </c>
      <c r="AR9" s="340"/>
      <c r="AS9" s="340" t="s">
        <v>349</v>
      </c>
      <c r="AT9" s="342"/>
    </row>
    <row r="10" spans="1:46"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347</v>
      </c>
      <c r="N10" s="34" t="s">
        <v>346</v>
      </c>
      <c r="O10" s="34" t="s">
        <v>347</v>
      </c>
      <c r="P10" s="34" t="s">
        <v>346</v>
      </c>
      <c r="Q10" s="34" t="s">
        <v>350</v>
      </c>
      <c r="R10" s="34" t="s">
        <v>346</v>
      </c>
      <c r="S10" s="34" t="s">
        <v>347</v>
      </c>
      <c r="T10" s="34" t="s">
        <v>346</v>
      </c>
      <c r="U10" s="34" t="s">
        <v>347</v>
      </c>
      <c r="V10" s="34" t="s">
        <v>346</v>
      </c>
      <c r="W10" s="34" t="s">
        <v>347</v>
      </c>
      <c r="X10" s="34" t="s">
        <v>346</v>
      </c>
      <c r="Y10" s="34" t="s">
        <v>350</v>
      </c>
      <c r="Z10" s="34" t="s">
        <v>346</v>
      </c>
      <c r="AA10" s="34" t="s">
        <v>347</v>
      </c>
      <c r="AB10" s="34" t="s">
        <v>346</v>
      </c>
      <c r="AC10" s="34" t="s">
        <v>347</v>
      </c>
      <c r="AD10" s="34" t="s">
        <v>346</v>
      </c>
      <c r="AE10" s="34" t="s">
        <v>347</v>
      </c>
      <c r="AF10" s="34" t="s">
        <v>346</v>
      </c>
      <c r="AG10" s="34" t="s">
        <v>350</v>
      </c>
      <c r="AH10" s="34" t="s">
        <v>346</v>
      </c>
      <c r="AI10" s="34" t="s">
        <v>347</v>
      </c>
      <c r="AJ10" s="34" t="s">
        <v>346</v>
      </c>
      <c r="AK10" s="34" t="s">
        <v>347</v>
      </c>
      <c r="AL10" s="34" t="s">
        <v>346</v>
      </c>
      <c r="AM10" s="34" t="s">
        <v>347</v>
      </c>
      <c r="AN10" s="34" t="s">
        <v>346</v>
      </c>
      <c r="AO10" s="34" t="s">
        <v>350</v>
      </c>
      <c r="AP10" s="34" t="s">
        <v>346</v>
      </c>
      <c r="AQ10" s="34" t="s">
        <v>350</v>
      </c>
      <c r="AR10" s="34" t="s">
        <v>346</v>
      </c>
      <c r="AS10" s="34" t="s">
        <v>350</v>
      </c>
      <c r="AT10" s="45" t="s">
        <v>346</v>
      </c>
    </row>
    <row r="11" spans="1:46" ht="13" customHeight="1" x14ac:dyDescent="0.35">
      <c r="A11" s="53"/>
      <c r="B11" s="185"/>
      <c r="C11" s="54" t="s">
        <v>784</v>
      </c>
      <c r="D11" s="186" t="s">
        <v>785</v>
      </c>
      <c r="E11" s="54" t="s">
        <v>850</v>
      </c>
      <c r="F11" s="186" t="s">
        <v>851</v>
      </c>
      <c r="G11" s="54" t="s">
        <v>852</v>
      </c>
      <c r="H11" s="186" t="s">
        <v>853</v>
      </c>
      <c r="I11" s="54" t="s">
        <v>854</v>
      </c>
      <c r="J11" s="186" t="s">
        <v>855</v>
      </c>
      <c r="K11" s="54" t="s">
        <v>856</v>
      </c>
      <c r="L11" s="186" t="s">
        <v>857</v>
      </c>
      <c r="M11" s="54" t="s">
        <v>858</v>
      </c>
      <c r="N11" s="186" t="s">
        <v>859</v>
      </c>
      <c r="O11" s="54" t="s">
        <v>860</v>
      </c>
      <c r="P11" s="186" t="s">
        <v>861</v>
      </c>
      <c r="Q11" s="54" t="s">
        <v>862</v>
      </c>
      <c r="R11" s="186" t="s">
        <v>863</v>
      </c>
      <c r="S11" s="54" t="s">
        <v>864</v>
      </c>
      <c r="T11" s="186" t="s">
        <v>865</v>
      </c>
      <c r="U11" s="54" t="s">
        <v>866</v>
      </c>
      <c r="V11" s="186" t="s">
        <v>867</v>
      </c>
      <c r="W11" s="54" t="s">
        <v>868</v>
      </c>
      <c r="X11" s="186" t="s">
        <v>869</v>
      </c>
      <c r="Y11" s="54" t="s">
        <v>870</v>
      </c>
      <c r="Z11" s="186" t="s">
        <v>871</v>
      </c>
      <c r="AA11" s="54" t="s">
        <v>872</v>
      </c>
      <c r="AB11" s="186" t="s">
        <v>873</v>
      </c>
      <c r="AC11" s="54" t="s">
        <v>874</v>
      </c>
      <c r="AD11" s="186" t="s">
        <v>875</v>
      </c>
      <c r="AE11" s="54" t="s">
        <v>876</v>
      </c>
      <c r="AF11" s="186" t="s">
        <v>877</v>
      </c>
      <c r="AG11" s="54" t="s">
        <v>878</v>
      </c>
      <c r="AH11" s="186" t="s">
        <v>879</v>
      </c>
      <c r="AI11" s="54" t="s">
        <v>880</v>
      </c>
      <c r="AJ11" s="186" t="s">
        <v>881</v>
      </c>
      <c r="AK11" s="54" t="s">
        <v>882</v>
      </c>
      <c r="AL11" s="186" t="s">
        <v>883</v>
      </c>
      <c r="AM11" s="54" t="s">
        <v>884</v>
      </c>
      <c r="AN11" s="186" t="s">
        <v>885</v>
      </c>
      <c r="AO11" s="54" t="s">
        <v>886</v>
      </c>
      <c r="AP11" s="186" t="s">
        <v>887</v>
      </c>
      <c r="AQ11" s="56" t="s">
        <v>794</v>
      </c>
      <c r="AR11" s="56" t="s">
        <v>795</v>
      </c>
      <c r="AS11" s="56" t="s">
        <v>804</v>
      </c>
      <c r="AT11" s="2" t="s">
        <v>805</v>
      </c>
    </row>
    <row r="12" spans="1:46" ht="13" customHeight="1" x14ac:dyDescent="0.35">
      <c r="A12" s="3" t="s">
        <v>352</v>
      </c>
      <c r="B12" s="171">
        <v>2</v>
      </c>
      <c r="C12" s="4">
        <v>31.787307715191901</v>
      </c>
      <c r="D12" s="177">
        <v>0.80558952078953905</v>
      </c>
      <c r="E12" s="4">
        <v>30.819835545127599</v>
      </c>
      <c r="F12" s="177">
        <v>1.5314089511695801</v>
      </c>
      <c r="G12" s="4">
        <v>32.4820744783976</v>
      </c>
      <c r="H12" s="177">
        <v>1.24922751640799</v>
      </c>
      <c r="I12" s="4">
        <v>32.647288953997297</v>
      </c>
      <c r="J12" s="177">
        <v>1.1273320497063499</v>
      </c>
      <c r="K12" s="4">
        <v>1.8274534088697201</v>
      </c>
      <c r="L12" s="177">
        <v>1.9611849633431799</v>
      </c>
      <c r="M12" s="4">
        <v>33.216396812114397</v>
      </c>
      <c r="N12" s="177">
        <v>0.90272534014968198</v>
      </c>
      <c r="O12" s="4">
        <v>20.8945691356728</v>
      </c>
      <c r="P12" s="177">
        <v>2.3022022748423199</v>
      </c>
      <c r="Q12" s="4">
        <v>-12.3218276764416</v>
      </c>
      <c r="R12" s="177">
        <v>2.61527002222586</v>
      </c>
      <c r="S12" s="4">
        <v>32.247348508298501</v>
      </c>
      <c r="T12" s="177">
        <v>1.0140585864717999</v>
      </c>
      <c r="U12" s="4">
        <v>33.5079039641058</v>
      </c>
      <c r="V12" s="177">
        <v>1.3852024660011399</v>
      </c>
      <c r="W12" s="4">
        <v>27.810984029735199</v>
      </c>
      <c r="X12" s="177">
        <v>2.63645919696717</v>
      </c>
      <c r="Y12" s="4">
        <v>-4.4363644785633101</v>
      </c>
      <c r="Z12" s="177">
        <v>2.8755363621849899</v>
      </c>
      <c r="AA12" s="4">
        <v>32.854400081466103</v>
      </c>
      <c r="AB12" s="177">
        <v>0.97725812703814996</v>
      </c>
      <c r="AC12" s="4">
        <v>29.7086221851315</v>
      </c>
      <c r="AD12" s="177">
        <v>1.65817228897151</v>
      </c>
      <c r="AE12" s="4">
        <v>26.754000035010701</v>
      </c>
      <c r="AF12" s="177">
        <v>4.0794330585835796</v>
      </c>
      <c r="AG12" s="4">
        <v>-6.1004000464554</v>
      </c>
      <c r="AH12" s="177">
        <v>4.2243545632231996</v>
      </c>
      <c r="AI12" s="4">
        <v>32.199732400315398</v>
      </c>
      <c r="AJ12" s="177">
        <v>0.79574965493995398</v>
      </c>
      <c r="AK12" s="4" t="s">
        <v>888</v>
      </c>
      <c r="AL12" s="177" t="s">
        <v>888</v>
      </c>
      <c r="AM12" s="4" t="s">
        <v>888</v>
      </c>
      <c r="AN12" s="177" t="s">
        <v>888</v>
      </c>
      <c r="AO12" s="4" t="s">
        <v>888</v>
      </c>
      <c r="AP12" s="177" t="s">
        <v>888</v>
      </c>
      <c r="AQ12" s="6"/>
      <c r="AR12" s="6"/>
      <c r="AS12" s="6"/>
      <c r="AT12" s="8"/>
    </row>
    <row r="13" spans="1:46" ht="13" customHeight="1" x14ac:dyDescent="0.35">
      <c r="A13" s="3" t="s">
        <v>353</v>
      </c>
      <c r="B13" s="171">
        <v>2</v>
      </c>
      <c r="C13" s="4">
        <v>29.691808299583698</v>
      </c>
      <c r="D13" s="177">
        <v>1.0446339503386</v>
      </c>
      <c r="E13" s="4" t="s">
        <v>888</v>
      </c>
      <c r="F13" s="177" t="s">
        <v>888</v>
      </c>
      <c r="G13" s="4">
        <v>28.029519553748699</v>
      </c>
      <c r="H13" s="177">
        <v>1.92462528450225</v>
      </c>
      <c r="I13" s="4">
        <v>30.4514162747376</v>
      </c>
      <c r="J13" s="177">
        <v>1.1770003748725699</v>
      </c>
      <c r="K13" s="4" t="s">
        <v>888</v>
      </c>
      <c r="L13" s="177" t="s">
        <v>888</v>
      </c>
      <c r="M13" s="4">
        <v>28.0786633635276</v>
      </c>
      <c r="N13" s="177">
        <v>1.4595211526201901</v>
      </c>
      <c r="O13" s="4">
        <v>32.211370760068199</v>
      </c>
      <c r="P13" s="177">
        <v>1.5329546224784101</v>
      </c>
      <c r="Q13" s="4">
        <v>4.1327073965406598</v>
      </c>
      <c r="R13" s="177">
        <v>2.11563522891969</v>
      </c>
      <c r="S13" s="4">
        <v>31.641993730422001</v>
      </c>
      <c r="T13" s="177">
        <v>1.69375598897641</v>
      </c>
      <c r="U13" s="4">
        <v>31.4863000248526</v>
      </c>
      <c r="V13" s="177">
        <v>2.4547350990360899</v>
      </c>
      <c r="W13" s="4">
        <v>26.257465955348799</v>
      </c>
      <c r="X13" s="177">
        <v>1.92836409638186</v>
      </c>
      <c r="Y13" s="4">
        <v>-5.3845277750731704</v>
      </c>
      <c r="Z13" s="177">
        <v>2.6183450040676202</v>
      </c>
      <c r="AA13" s="4">
        <v>34.677744679515101</v>
      </c>
      <c r="AB13" s="177">
        <v>2.5833809384854902</v>
      </c>
      <c r="AC13" s="4">
        <v>29.910847581333901</v>
      </c>
      <c r="AD13" s="177">
        <v>1.4252089339743701</v>
      </c>
      <c r="AE13" s="4">
        <v>27.458893057045699</v>
      </c>
      <c r="AF13" s="177">
        <v>2.0503300283588199</v>
      </c>
      <c r="AG13" s="4">
        <v>-7.2188516224694004</v>
      </c>
      <c r="AH13" s="177">
        <v>3.1112174516967599</v>
      </c>
      <c r="AI13" s="4">
        <v>28.978889438818999</v>
      </c>
      <c r="AJ13" s="177">
        <v>1.8703441579901701</v>
      </c>
      <c r="AK13" s="4">
        <v>31.676269759931799</v>
      </c>
      <c r="AL13" s="177">
        <v>1.4158380921129701</v>
      </c>
      <c r="AM13" s="4">
        <v>24.635223843315</v>
      </c>
      <c r="AN13" s="177">
        <v>2.8367319537034001</v>
      </c>
      <c r="AO13" s="4">
        <v>-4.34366559550402</v>
      </c>
      <c r="AP13" s="177">
        <v>3.38146660822028</v>
      </c>
      <c r="AQ13" s="6"/>
      <c r="AR13" s="6"/>
      <c r="AS13" s="6"/>
      <c r="AT13" s="8"/>
    </row>
    <row r="14" spans="1:46" ht="13" customHeight="1" x14ac:dyDescent="0.35">
      <c r="A14" s="3" t="s">
        <v>354</v>
      </c>
      <c r="B14" s="171">
        <v>2</v>
      </c>
      <c r="C14" s="4">
        <v>31.684370626708098</v>
      </c>
      <c r="D14" s="177">
        <v>0.885004452251832</v>
      </c>
      <c r="E14" s="4">
        <v>35.0300288665618</v>
      </c>
      <c r="F14" s="177">
        <v>2.3903092250862898</v>
      </c>
      <c r="G14" s="4">
        <v>34.472013581994602</v>
      </c>
      <c r="H14" s="177">
        <v>1.0711994498678901</v>
      </c>
      <c r="I14" s="4">
        <v>26.085147697063601</v>
      </c>
      <c r="J14" s="177">
        <v>1.86701719456535</v>
      </c>
      <c r="K14" s="4">
        <v>-8.9448811694981991</v>
      </c>
      <c r="L14" s="177">
        <v>3.1431584522221501</v>
      </c>
      <c r="M14" s="4">
        <v>32.055271947163703</v>
      </c>
      <c r="N14" s="177">
        <v>0.95950813653730205</v>
      </c>
      <c r="O14" s="4">
        <v>27.8366278212598</v>
      </c>
      <c r="P14" s="177">
        <v>2.2962025963283001</v>
      </c>
      <c r="Q14" s="4">
        <v>-4.2186441259039302</v>
      </c>
      <c r="R14" s="177">
        <v>2.5127063544700601</v>
      </c>
      <c r="S14" s="4">
        <v>32.907783145527098</v>
      </c>
      <c r="T14" s="177">
        <v>1.09232846148662</v>
      </c>
      <c r="U14" s="4">
        <v>32.590504772285797</v>
      </c>
      <c r="V14" s="177">
        <v>1.7581337020647101</v>
      </c>
      <c r="W14" s="4">
        <v>27.041732223578599</v>
      </c>
      <c r="X14" s="177">
        <v>2.7439977124209398</v>
      </c>
      <c r="Y14" s="4">
        <v>-5.8660509219484203</v>
      </c>
      <c r="Z14" s="177">
        <v>2.9703152659487002</v>
      </c>
      <c r="AA14" s="4">
        <v>29.661672641338999</v>
      </c>
      <c r="AB14" s="177">
        <v>2.44624191969094</v>
      </c>
      <c r="AC14" s="4">
        <v>33.063924531672697</v>
      </c>
      <c r="AD14" s="177">
        <v>0.98659429890473904</v>
      </c>
      <c r="AE14" s="4">
        <v>29.239022455332801</v>
      </c>
      <c r="AF14" s="177">
        <v>2.5492011461480901</v>
      </c>
      <c r="AG14" s="4">
        <v>-0.42265018600625798</v>
      </c>
      <c r="AH14" s="177">
        <v>3.5136289443028299</v>
      </c>
      <c r="AI14" s="4">
        <v>31.509055383806299</v>
      </c>
      <c r="AJ14" s="177">
        <v>0.93885752150953705</v>
      </c>
      <c r="AK14" s="4">
        <v>34.417327764935699</v>
      </c>
      <c r="AL14" s="177">
        <v>2.8771502509581</v>
      </c>
      <c r="AM14" s="4" t="s">
        <v>431</v>
      </c>
      <c r="AN14" s="177" t="s">
        <v>431</v>
      </c>
      <c r="AO14" s="4" t="s">
        <v>431</v>
      </c>
      <c r="AP14" s="177" t="s">
        <v>431</v>
      </c>
      <c r="AQ14" s="6"/>
      <c r="AR14" s="6"/>
      <c r="AS14" s="6"/>
      <c r="AT14" s="8"/>
    </row>
    <row r="15" spans="1:46" ht="13" customHeight="1" x14ac:dyDescent="0.35">
      <c r="A15" s="3" t="s">
        <v>355</v>
      </c>
      <c r="B15" s="171">
        <v>2</v>
      </c>
      <c r="C15" s="4">
        <v>36.078567838523597</v>
      </c>
      <c r="D15" s="177">
        <v>1.0152476512003199</v>
      </c>
      <c r="E15" s="4">
        <v>31.713327123357701</v>
      </c>
      <c r="F15" s="177">
        <v>1.60781302748969</v>
      </c>
      <c r="G15" s="4">
        <v>35.100029493259903</v>
      </c>
      <c r="H15" s="177">
        <v>1.8830239027078199</v>
      </c>
      <c r="I15" s="4">
        <v>43.276725063306102</v>
      </c>
      <c r="J15" s="177">
        <v>2.3195207322350302</v>
      </c>
      <c r="K15" s="4">
        <v>11.5633979399484</v>
      </c>
      <c r="L15" s="177">
        <v>2.8350108372881202</v>
      </c>
      <c r="M15" s="4">
        <v>36.230368399177301</v>
      </c>
      <c r="N15" s="177">
        <v>1.02641008095727</v>
      </c>
      <c r="O15" s="4">
        <v>20.723841521674899</v>
      </c>
      <c r="P15" s="177">
        <v>3.97587996907715</v>
      </c>
      <c r="Q15" s="4">
        <v>-15.506526877502401</v>
      </c>
      <c r="R15" s="177">
        <v>4.0822679094808203</v>
      </c>
      <c r="S15" s="4">
        <v>35.614751805206197</v>
      </c>
      <c r="T15" s="177">
        <v>1.4827494222588999</v>
      </c>
      <c r="U15" s="4">
        <v>36.281407558288201</v>
      </c>
      <c r="V15" s="177">
        <v>2.3467186219314198</v>
      </c>
      <c r="W15" s="4">
        <v>35.3894596975707</v>
      </c>
      <c r="X15" s="177">
        <v>2.7158608301274199</v>
      </c>
      <c r="Y15" s="4">
        <v>-0.22529210763549701</v>
      </c>
      <c r="Z15" s="177">
        <v>3.1556000971193399</v>
      </c>
      <c r="AA15" s="4">
        <v>34.6299776694512</v>
      </c>
      <c r="AB15" s="177">
        <v>1.2772388611407099</v>
      </c>
      <c r="AC15" s="4">
        <v>39.006603805100703</v>
      </c>
      <c r="AD15" s="177">
        <v>2.29246211269108</v>
      </c>
      <c r="AE15" s="4">
        <v>37.819404510991099</v>
      </c>
      <c r="AF15" s="177">
        <v>4.8109088224925101</v>
      </c>
      <c r="AG15" s="4">
        <v>3.1894268415398601</v>
      </c>
      <c r="AH15" s="177">
        <v>5.0685319194002103</v>
      </c>
      <c r="AI15" s="4">
        <v>35.907286363915603</v>
      </c>
      <c r="AJ15" s="177">
        <v>1.0604365167210199</v>
      </c>
      <c r="AK15" s="4" t="s">
        <v>888</v>
      </c>
      <c r="AL15" s="177" t="s">
        <v>888</v>
      </c>
      <c r="AM15" s="4" t="s">
        <v>888</v>
      </c>
      <c r="AN15" s="177" t="s">
        <v>888</v>
      </c>
      <c r="AO15" s="4" t="s">
        <v>888</v>
      </c>
      <c r="AP15" s="177" t="s">
        <v>888</v>
      </c>
      <c r="AQ15" s="6"/>
      <c r="AR15" s="6"/>
      <c r="AS15" s="6"/>
      <c r="AT15" s="8"/>
    </row>
    <row r="16" spans="1:46" ht="13" customHeight="1" x14ac:dyDescent="0.35">
      <c r="A16" s="3" t="s">
        <v>356</v>
      </c>
      <c r="B16" s="171">
        <v>2</v>
      </c>
      <c r="C16" s="4">
        <v>16.785445676725001</v>
      </c>
      <c r="D16" s="177">
        <v>0.70641889239560496</v>
      </c>
      <c r="E16" s="4">
        <v>7.35764614558249</v>
      </c>
      <c r="F16" s="177">
        <v>1.01730150934357</v>
      </c>
      <c r="G16" s="4">
        <v>18.222719032553801</v>
      </c>
      <c r="H16" s="177">
        <v>0.76633848551331196</v>
      </c>
      <c r="I16" s="4" t="s">
        <v>431</v>
      </c>
      <c r="J16" s="177" t="s">
        <v>431</v>
      </c>
      <c r="K16" s="4" t="s">
        <v>431</v>
      </c>
      <c r="L16" s="177" t="s">
        <v>431</v>
      </c>
      <c r="M16" s="4">
        <v>18.229257356448102</v>
      </c>
      <c r="N16" s="177">
        <v>0.87411210464028899</v>
      </c>
      <c r="O16" s="4">
        <v>13.688487382253699</v>
      </c>
      <c r="P16" s="177">
        <v>1.1878411832968001</v>
      </c>
      <c r="Q16" s="4">
        <v>-4.5407699741943697</v>
      </c>
      <c r="R16" s="177">
        <v>1.47427088883449</v>
      </c>
      <c r="S16" s="4">
        <v>17.404175624762001</v>
      </c>
      <c r="T16" s="177">
        <v>1.0692305659265999</v>
      </c>
      <c r="U16" s="4">
        <v>18.013132558117402</v>
      </c>
      <c r="V16" s="177">
        <v>1.09167055751571</v>
      </c>
      <c r="W16" s="4">
        <v>11.036908563168501</v>
      </c>
      <c r="X16" s="177">
        <v>1.57133137213298</v>
      </c>
      <c r="Y16" s="4">
        <v>-6.3672670615935001</v>
      </c>
      <c r="Z16" s="177">
        <v>1.9350739024475601</v>
      </c>
      <c r="AA16" s="4">
        <v>15.7558200793443</v>
      </c>
      <c r="AB16" s="177">
        <v>1.30178747652464</v>
      </c>
      <c r="AC16" s="4">
        <v>18.199663362600401</v>
      </c>
      <c r="AD16" s="177">
        <v>0.96670126255633504</v>
      </c>
      <c r="AE16" s="4">
        <v>17.417744744907498</v>
      </c>
      <c r="AF16" s="177">
        <v>1.8578706129581</v>
      </c>
      <c r="AG16" s="4">
        <v>1.66192466556324</v>
      </c>
      <c r="AH16" s="177">
        <v>2.1895073670315202</v>
      </c>
      <c r="AI16" s="4">
        <v>17.8858761840543</v>
      </c>
      <c r="AJ16" s="177">
        <v>0.81086394126183203</v>
      </c>
      <c r="AK16" s="4">
        <v>14.3727312647909</v>
      </c>
      <c r="AL16" s="177">
        <v>1.51910521500942</v>
      </c>
      <c r="AM16" s="4" t="s">
        <v>888</v>
      </c>
      <c r="AN16" s="177" t="s">
        <v>888</v>
      </c>
      <c r="AO16" s="4" t="s">
        <v>888</v>
      </c>
      <c r="AP16" s="177" t="s">
        <v>888</v>
      </c>
      <c r="AQ16" s="6"/>
      <c r="AR16" s="6"/>
      <c r="AS16" s="6"/>
      <c r="AT16" s="8"/>
    </row>
    <row r="17" spans="1:46" ht="13" customHeight="1" x14ac:dyDescent="0.35">
      <c r="A17" s="3" t="s">
        <v>357</v>
      </c>
      <c r="B17" s="171">
        <v>2</v>
      </c>
      <c r="C17" s="4">
        <v>22.151972454168799</v>
      </c>
      <c r="D17" s="177">
        <v>0.75141334264341098</v>
      </c>
      <c r="E17" s="4" t="s">
        <v>888</v>
      </c>
      <c r="F17" s="177" t="s">
        <v>888</v>
      </c>
      <c r="G17" s="4">
        <v>22.9171733674008</v>
      </c>
      <c r="H17" s="177">
        <v>0.770464637754259</v>
      </c>
      <c r="I17" s="4">
        <v>19.7037867930636</v>
      </c>
      <c r="J17" s="177">
        <v>1.8793572943226999</v>
      </c>
      <c r="K17" s="4" t="s">
        <v>888</v>
      </c>
      <c r="L17" s="177" t="s">
        <v>888</v>
      </c>
      <c r="M17" s="4">
        <v>19.837034893782199</v>
      </c>
      <c r="N17" s="177">
        <v>1.27884626297713</v>
      </c>
      <c r="O17" s="4">
        <v>23.083320761318902</v>
      </c>
      <c r="P17" s="177">
        <v>0.920750666153616</v>
      </c>
      <c r="Q17" s="4">
        <v>3.2462858675366899</v>
      </c>
      <c r="R17" s="177">
        <v>1.5459271456007</v>
      </c>
      <c r="S17" s="4">
        <v>21.490091201232701</v>
      </c>
      <c r="T17" s="177">
        <v>1.35174689627795</v>
      </c>
      <c r="U17" s="4">
        <v>20.8640481197538</v>
      </c>
      <c r="V17" s="177">
        <v>1.36206657518846</v>
      </c>
      <c r="W17" s="4">
        <v>23.949760821739499</v>
      </c>
      <c r="X17" s="177">
        <v>1.3755668809036801</v>
      </c>
      <c r="Y17" s="4">
        <v>2.4596696205068298</v>
      </c>
      <c r="Z17" s="177">
        <v>1.9858528207341399</v>
      </c>
      <c r="AA17" s="4" t="s">
        <v>888</v>
      </c>
      <c r="AB17" s="177" t="s">
        <v>888</v>
      </c>
      <c r="AC17" s="4">
        <v>22.693984028796802</v>
      </c>
      <c r="AD17" s="177">
        <v>1.04412598766694</v>
      </c>
      <c r="AE17" s="4">
        <v>20.813003487875001</v>
      </c>
      <c r="AF17" s="177">
        <v>1.2896033218799501</v>
      </c>
      <c r="AG17" s="4" t="s">
        <v>888</v>
      </c>
      <c r="AH17" s="177" t="s">
        <v>888</v>
      </c>
      <c r="AI17" s="4">
        <v>22.161142952934199</v>
      </c>
      <c r="AJ17" s="177">
        <v>1.2960983667800099</v>
      </c>
      <c r="AK17" s="4">
        <v>20.726512974507699</v>
      </c>
      <c r="AL17" s="177">
        <v>1.17391588022059</v>
      </c>
      <c r="AM17" s="4">
        <v>24.9026724625183</v>
      </c>
      <c r="AN17" s="177">
        <v>1.7127076432692601</v>
      </c>
      <c r="AO17" s="4">
        <v>2.7415295095841001</v>
      </c>
      <c r="AP17" s="177">
        <v>2.1361309808390598</v>
      </c>
      <c r="AQ17" s="6"/>
      <c r="AR17" s="6"/>
      <c r="AS17" s="6"/>
      <c r="AT17" s="8"/>
    </row>
    <row r="18" spans="1:46" ht="13" customHeight="1" x14ac:dyDescent="0.35">
      <c r="A18" s="190" t="s">
        <v>358</v>
      </c>
      <c r="B18" s="171">
        <v>2</v>
      </c>
      <c r="C18" s="4">
        <v>21.269440597795501</v>
      </c>
      <c r="D18" s="177">
        <v>1.03606205205407</v>
      </c>
      <c r="E18" s="4" t="s">
        <v>888</v>
      </c>
      <c r="F18" s="177" t="s">
        <v>888</v>
      </c>
      <c r="G18" s="4">
        <v>22.184917412850101</v>
      </c>
      <c r="H18" s="177">
        <v>1.0476161413059499</v>
      </c>
      <c r="I18" s="4">
        <v>14.339321037330199</v>
      </c>
      <c r="J18" s="177">
        <v>3.3947041623076002</v>
      </c>
      <c r="K18" s="4" t="s">
        <v>888</v>
      </c>
      <c r="L18" s="177" t="s">
        <v>888</v>
      </c>
      <c r="M18" s="4">
        <v>16.642140122737</v>
      </c>
      <c r="N18" s="177">
        <v>1.79224356798748</v>
      </c>
      <c r="O18" s="4">
        <v>22.559929222828899</v>
      </c>
      <c r="P18" s="177">
        <v>1.18579150802179</v>
      </c>
      <c r="Q18" s="4">
        <v>5.9177891000918699</v>
      </c>
      <c r="R18" s="177">
        <v>2.12972214856218</v>
      </c>
      <c r="S18" s="4">
        <v>19.2504357484565</v>
      </c>
      <c r="T18" s="177">
        <v>1.94247572643375</v>
      </c>
      <c r="U18" s="4">
        <v>20.3830141223373</v>
      </c>
      <c r="V18" s="177">
        <v>1.7948372789228899</v>
      </c>
      <c r="W18" s="4">
        <v>24.265522828976799</v>
      </c>
      <c r="X18" s="177">
        <v>1.6942609707191501</v>
      </c>
      <c r="Y18" s="4">
        <v>5.0150870805203498</v>
      </c>
      <c r="Z18" s="177">
        <v>2.6287914847892599</v>
      </c>
      <c r="AA18" s="4" t="s">
        <v>888</v>
      </c>
      <c r="AB18" s="177" t="s">
        <v>888</v>
      </c>
      <c r="AC18" s="4">
        <v>21.720625983464501</v>
      </c>
      <c r="AD18" s="177">
        <v>1.47193012168475</v>
      </c>
      <c r="AE18" s="4">
        <v>19.808696898693999</v>
      </c>
      <c r="AF18" s="177">
        <v>1.6603766396270501</v>
      </c>
      <c r="AG18" s="4" t="s">
        <v>888</v>
      </c>
      <c r="AH18" s="177" t="s">
        <v>888</v>
      </c>
      <c r="AI18" s="4">
        <v>20.495634954759598</v>
      </c>
      <c r="AJ18" s="177">
        <v>1.66068235120662</v>
      </c>
      <c r="AK18" s="4">
        <v>18.3159104249047</v>
      </c>
      <c r="AL18" s="177">
        <v>1.6433796462958601</v>
      </c>
      <c r="AM18" s="4">
        <v>27.662414453231801</v>
      </c>
      <c r="AN18" s="177">
        <v>2.1087765617548202</v>
      </c>
      <c r="AO18" s="4">
        <v>7.1667794984722297</v>
      </c>
      <c r="AP18" s="177">
        <v>2.7370786492684398</v>
      </c>
      <c r="AQ18" s="6"/>
      <c r="AR18" s="6"/>
      <c r="AS18" s="6"/>
      <c r="AT18" s="8"/>
    </row>
    <row r="19" spans="1:46" ht="13" customHeight="1" x14ac:dyDescent="0.35">
      <c r="A19" s="190" t="s">
        <v>359</v>
      </c>
      <c r="B19" s="171">
        <v>2</v>
      </c>
      <c r="C19" s="4">
        <v>23.508120697788399</v>
      </c>
      <c r="D19" s="177">
        <v>0.96671996461042298</v>
      </c>
      <c r="E19" s="4" t="s">
        <v>888</v>
      </c>
      <c r="F19" s="177" t="s">
        <v>888</v>
      </c>
      <c r="G19" s="4">
        <v>24.5341500694899</v>
      </c>
      <c r="H19" s="177">
        <v>0.93701534005033305</v>
      </c>
      <c r="I19" s="4">
        <v>22.854199597837098</v>
      </c>
      <c r="J19" s="177">
        <v>1.97898355322854</v>
      </c>
      <c r="K19" s="4" t="s">
        <v>888</v>
      </c>
      <c r="L19" s="177" t="s">
        <v>888</v>
      </c>
      <c r="M19" s="4">
        <v>23.0304927195251</v>
      </c>
      <c r="N19" s="177">
        <v>1.5643869314460801</v>
      </c>
      <c r="O19" s="4">
        <v>24.128976244139501</v>
      </c>
      <c r="P19" s="177">
        <v>1.35296301770649</v>
      </c>
      <c r="Q19" s="4">
        <v>1.0984835246143601</v>
      </c>
      <c r="R19" s="177">
        <v>2.0675427273457001</v>
      </c>
      <c r="S19" s="4">
        <v>25.092216659157099</v>
      </c>
      <c r="T19" s="177">
        <v>1.37829734897983</v>
      </c>
      <c r="U19" s="4">
        <v>22.015758045228701</v>
      </c>
      <c r="V19" s="177">
        <v>1.80850339124687</v>
      </c>
      <c r="W19" s="4">
        <v>23.571193005398001</v>
      </c>
      <c r="X19" s="177">
        <v>2.2881224504516098</v>
      </c>
      <c r="Y19" s="4">
        <v>-1.52102365375905</v>
      </c>
      <c r="Z19" s="177">
        <v>2.7457956816262499</v>
      </c>
      <c r="AA19" s="4" t="s">
        <v>888</v>
      </c>
      <c r="AB19" s="177" t="s">
        <v>888</v>
      </c>
      <c r="AC19" s="4">
        <v>24.345264842233298</v>
      </c>
      <c r="AD19" s="177">
        <v>1.25036564374794</v>
      </c>
      <c r="AE19" s="4">
        <v>22.651024859816999</v>
      </c>
      <c r="AF19" s="177">
        <v>1.97370612654666</v>
      </c>
      <c r="AG19" s="4" t="s">
        <v>888</v>
      </c>
      <c r="AH19" s="177" t="s">
        <v>888</v>
      </c>
      <c r="AI19" s="4">
        <v>25.564908063657601</v>
      </c>
      <c r="AJ19" s="177">
        <v>1.8133422637446399</v>
      </c>
      <c r="AK19" s="4">
        <v>23.986083607107201</v>
      </c>
      <c r="AL19" s="177">
        <v>1.2518559623341401</v>
      </c>
      <c r="AM19" s="4">
        <v>18.480385436378</v>
      </c>
      <c r="AN19" s="177">
        <v>2.4550462084722802</v>
      </c>
      <c r="AO19" s="4">
        <v>-7.08452262727962</v>
      </c>
      <c r="AP19" s="177">
        <v>3.0927863284405701</v>
      </c>
      <c r="AQ19" s="6"/>
      <c r="AR19" s="6"/>
      <c r="AS19" s="6"/>
      <c r="AT19" s="8"/>
    </row>
    <row r="20" spans="1:46" ht="13" customHeight="1" x14ac:dyDescent="0.35">
      <c r="A20" s="3" t="s">
        <v>360</v>
      </c>
      <c r="B20" s="171">
        <v>2</v>
      </c>
      <c r="C20" s="4">
        <v>23.8724693392132</v>
      </c>
      <c r="D20" s="177">
        <v>1.0354919880909801</v>
      </c>
      <c r="E20" s="4">
        <v>19.633654789793901</v>
      </c>
      <c r="F20" s="177">
        <v>3.23861148756531</v>
      </c>
      <c r="G20" s="4">
        <v>23.950375067177099</v>
      </c>
      <c r="H20" s="177">
        <v>1.6844877474691899</v>
      </c>
      <c r="I20" s="4">
        <v>24.2117783337787</v>
      </c>
      <c r="J20" s="177">
        <v>1.5692306872146999</v>
      </c>
      <c r="K20" s="4">
        <v>4.5781235439847396</v>
      </c>
      <c r="L20" s="177">
        <v>3.6153423721533899</v>
      </c>
      <c r="M20" s="4">
        <v>27.471659483671299</v>
      </c>
      <c r="N20" s="177">
        <v>1.2814341766122099</v>
      </c>
      <c r="O20" s="4">
        <v>10.117483425473599</v>
      </c>
      <c r="P20" s="177">
        <v>1.1684973454601599</v>
      </c>
      <c r="Q20" s="4">
        <v>-17.354176058197599</v>
      </c>
      <c r="R20" s="177">
        <v>1.73036298073589</v>
      </c>
      <c r="S20" s="4">
        <v>20.084420487838202</v>
      </c>
      <c r="T20" s="177">
        <v>1.19174969668655</v>
      </c>
      <c r="U20" s="4">
        <v>25.354179398871398</v>
      </c>
      <c r="V20" s="177">
        <v>3.06863782133789</v>
      </c>
      <c r="W20" s="4">
        <v>28.766755616410201</v>
      </c>
      <c r="X20" s="177">
        <v>2.2454535904861999</v>
      </c>
      <c r="Y20" s="4">
        <v>8.6823351285720598</v>
      </c>
      <c r="Z20" s="177">
        <v>2.6416274085703702</v>
      </c>
      <c r="AA20" s="4">
        <v>24.686495978083201</v>
      </c>
      <c r="AB20" s="177">
        <v>1.57409627993218</v>
      </c>
      <c r="AC20" s="4">
        <v>22.773510379720101</v>
      </c>
      <c r="AD20" s="177">
        <v>1.8286494946141101</v>
      </c>
      <c r="AE20" s="4">
        <v>20.347217774819299</v>
      </c>
      <c r="AF20" s="177">
        <v>2.7229009157798298</v>
      </c>
      <c r="AG20" s="4">
        <v>-4.3392782032639703</v>
      </c>
      <c r="AH20" s="177">
        <v>3.2307861848391699</v>
      </c>
      <c r="AI20" s="4">
        <v>22.6836262966027</v>
      </c>
      <c r="AJ20" s="177">
        <v>1.3009458016255899</v>
      </c>
      <c r="AK20" s="4">
        <v>27.018123276557802</v>
      </c>
      <c r="AL20" s="177">
        <v>3.05826469569099</v>
      </c>
      <c r="AM20" s="4">
        <v>26.2076743522708</v>
      </c>
      <c r="AN20" s="177">
        <v>4.4444491951434397</v>
      </c>
      <c r="AO20" s="4">
        <v>3.52404805566806</v>
      </c>
      <c r="AP20" s="177">
        <v>4.8200841470987497</v>
      </c>
      <c r="AQ20" s="6"/>
      <c r="AR20" s="6"/>
      <c r="AS20" s="6"/>
      <c r="AT20" s="8"/>
    </row>
    <row r="21" spans="1:46" ht="13" customHeight="1" x14ac:dyDescent="0.35">
      <c r="A21" s="3" t="s">
        <v>361</v>
      </c>
      <c r="B21" s="171">
        <v>2</v>
      </c>
      <c r="C21" s="4">
        <v>47.945523795377603</v>
      </c>
      <c r="D21" s="177">
        <v>1.1789013761709799</v>
      </c>
      <c r="E21" s="4">
        <v>47.714509501220903</v>
      </c>
      <c r="F21" s="177">
        <v>2.80638432348101</v>
      </c>
      <c r="G21" s="4">
        <v>47.573496456300397</v>
      </c>
      <c r="H21" s="177">
        <v>1.93710207357273</v>
      </c>
      <c r="I21" s="4">
        <v>48.236322039313599</v>
      </c>
      <c r="J21" s="177">
        <v>1.81775680719795</v>
      </c>
      <c r="K21" s="4">
        <v>0.521812538092711</v>
      </c>
      <c r="L21" s="177">
        <v>3.39829706087421</v>
      </c>
      <c r="M21" s="4">
        <v>47.905468408170599</v>
      </c>
      <c r="N21" s="177">
        <v>1.11336015968141</v>
      </c>
      <c r="O21" s="4" t="s">
        <v>888</v>
      </c>
      <c r="P21" s="177" t="s">
        <v>888</v>
      </c>
      <c r="Q21" s="4" t="s">
        <v>888</v>
      </c>
      <c r="R21" s="177" t="s">
        <v>888</v>
      </c>
      <c r="S21" s="4">
        <v>48.398336825066501</v>
      </c>
      <c r="T21" s="177">
        <v>1.58392749510742</v>
      </c>
      <c r="U21" s="4">
        <v>47.721630304565998</v>
      </c>
      <c r="V21" s="177">
        <v>2.3932163531413901</v>
      </c>
      <c r="W21" s="4">
        <v>45.112888929447102</v>
      </c>
      <c r="X21" s="177">
        <v>2.4606035385342002</v>
      </c>
      <c r="Y21" s="4">
        <v>-3.28544789561938</v>
      </c>
      <c r="Z21" s="177">
        <v>2.9314780885845901</v>
      </c>
      <c r="AA21" s="4">
        <v>50.2053449330324</v>
      </c>
      <c r="AB21" s="177">
        <v>1.7484693450120601</v>
      </c>
      <c r="AC21" s="4">
        <v>46.915685494027002</v>
      </c>
      <c r="AD21" s="177">
        <v>2.1359465177341201</v>
      </c>
      <c r="AE21" s="4">
        <v>43.764040632413803</v>
      </c>
      <c r="AF21" s="177">
        <v>1.9904830051823901</v>
      </c>
      <c r="AG21" s="4">
        <v>-6.4413043006185804</v>
      </c>
      <c r="AH21" s="177">
        <v>2.66352861084843</v>
      </c>
      <c r="AI21" s="4">
        <v>48.0185978018309</v>
      </c>
      <c r="AJ21" s="177">
        <v>1.30789266238171</v>
      </c>
      <c r="AK21" s="4">
        <v>50.602411154994797</v>
      </c>
      <c r="AL21" s="177">
        <v>4.8739872387014298</v>
      </c>
      <c r="AM21" s="4" t="s">
        <v>888</v>
      </c>
      <c r="AN21" s="177" t="s">
        <v>888</v>
      </c>
      <c r="AO21" s="4" t="s">
        <v>888</v>
      </c>
      <c r="AP21" s="177" t="s">
        <v>888</v>
      </c>
      <c r="AQ21" s="6"/>
      <c r="AR21" s="6"/>
      <c r="AS21" s="6"/>
      <c r="AT21" s="8"/>
    </row>
    <row r="22" spans="1:46" ht="13" customHeight="1" x14ac:dyDescent="0.35">
      <c r="A22" s="3" t="s">
        <v>362</v>
      </c>
      <c r="B22" s="171">
        <v>2</v>
      </c>
      <c r="C22" s="4">
        <v>23.3246853850105</v>
      </c>
      <c r="D22" s="177">
        <v>1.5149624039462899</v>
      </c>
      <c r="E22" s="4">
        <v>16.116697558126798</v>
      </c>
      <c r="F22" s="177">
        <v>3.3349815320712701</v>
      </c>
      <c r="G22" s="4">
        <v>24.678469652691</v>
      </c>
      <c r="H22" s="177">
        <v>3.4364973970051298</v>
      </c>
      <c r="I22" s="4">
        <v>23.847751148974101</v>
      </c>
      <c r="J22" s="177">
        <v>1.87430866950746</v>
      </c>
      <c r="K22" s="4">
        <v>7.7310535908472602</v>
      </c>
      <c r="L22" s="177">
        <v>3.7025840698413499</v>
      </c>
      <c r="M22" s="4">
        <v>23.623085008969301</v>
      </c>
      <c r="N22" s="177">
        <v>1.90475268577405</v>
      </c>
      <c r="O22" s="4">
        <v>23.1740632016284</v>
      </c>
      <c r="P22" s="177">
        <v>2.30785023937967</v>
      </c>
      <c r="Q22" s="4">
        <v>-0.44902180734085601</v>
      </c>
      <c r="R22" s="177">
        <v>2.9624109518626098</v>
      </c>
      <c r="S22" s="4">
        <v>20.7532100636876</v>
      </c>
      <c r="T22" s="177">
        <v>2.3974214569556298</v>
      </c>
      <c r="U22" s="4">
        <v>25.502147968672901</v>
      </c>
      <c r="V22" s="177">
        <v>3.8079197008101899</v>
      </c>
      <c r="W22" s="4">
        <v>23.518710447190301</v>
      </c>
      <c r="X22" s="177">
        <v>2.2443680268389299</v>
      </c>
      <c r="Y22" s="4">
        <v>2.7655003835027001</v>
      </c>
      <c r="Z22" s="177">
        <v>2.7882091503258</v>
      </c>
      <c r="AA22" s="4">
        <v>21.9488226300255</v>
      </c>
      <c r="AB22" s="177">
        <v>1.8003611774828101</v>
      </c>
      <c r="AC22" s="4">
        <v>27.243065900948299</v>
      </c>
      <c r="AD22" s="177">
        <v>3.5026629641884499</v>
      </c>
      <c r="AE22" s="4">
        <v>23.795826645651001</v>
      </c>
      <c r="AF22" s="177">
        <v>3.0954958144746501</v>
      </c>
      <c r="AG22" s="4">
        <v>1.8470040156254499</v>
      </c>
      <c r="AH22" s="177">
        <v>3.6489831303257501</v>
      </c>
      <c r="AI22" s="4">
        <v>22.620015794590199</v>
      </c>
      <c r="AJ22" s="177">
        <v>2.06681762446346</v>
      </c>
      <c r="AK22" s="4">
        <v>24.528779268450801</v>
      </c>
      <c r="AL22" s="177">
        <v>2.7674431213604702</v>
      </c>
      <c r="AM22" s="4">
        <v>22.027238021922699</v>
      </c>
      <c r="AN22" s="177">
        <v>2.8788873202116601</v>
      </c>
      <c r="AO22" s="4">
        <v>-0.59277777266751397</v>
      </c>
      <c r="AP22" s="177">
        <v>3.39405637913219</v>
      </c>
      <c r="AQ22" s="6"/>
      <c r="AR22" s="6"/>
      <c r="AS22" s="6"/>
      <c r="AT22" s="8"/>
    </row>
    <row r="23" spans="1:46" ht="13" customHeight="1" x14ac:dyDescent="0.35">
      <c r="A23" s="3" t="s">
        <v>363</v>
      </c>
      <c r="B23" s="171">
        <v>2</v>
      </c>
      <c r="C23" s="4">
        <v>34.815671427500099</v>
      </c>
      <c r="D23" s="177">
        <v>1.7489721606499999</v>
      </c>
      <c r="E23" s="4">
        <v>38.466621954045202</v>
      </c>
      <c r="F23" s="177">
        <v>5.4656599472965901</v>
      </c>
      <c r="G23" s="4">
        <v>35.195733500774601</v>
      </c>
      <c r="H23" s="177">
        <v>3.1055106496257001</v>
      </c>
      <c r="I23" s="4">
        <v>34.331288848406103</v>
      </c>
      <c r="J23" s="177">
        <v>3.7257678978813402</v>
      </c>
      <c r="K23" s="4">
        <v>-4.1353331056390603</v>
      </c>
      <c r="L23" s="177">
        <v>7.7070578393522897</v>
      </c>
      <c r="M23" s="4">
        <v>39.954044584280098</v>
      </c>
      <c r="N23" s="177">
        <v>2.0630065735656502</v>
      </c>
      <c r="O23" s="4">
        <v>13.7278877689936</v>
      </c>
      <c r="P23" s="177">
        <v>3.2879731330456501</v>
      </c>
      <c r="Q23" s="4">
        <v>-26.2261568152866</v>
      </c>
      <c r="R23" s="177">
        <v>3.9243327062456599</v>
      </c>
      <c r="S23" s="4">
        <v>31.740699330743301</v>
      </c>
      <c r="T23" s="177">
        <v>3.9196237414738699</v>
      </c>
      <c r="U23" s="4">
        <v>33.003573260223099</v>
      </c>
      <c r="V23" s="177">
        <v>4.92595620798713</v>
      </c>
      <c r="W23" s="4">
        <v>38.564800813828903</v>
      </c>
      <c r="X23" s="177">
        <v>2.4513111787383099</v>
      </c>
      <c r="Y23" s="4">
        <v>6.8241014830856503</v>
      </c>
      <c r="Z23" s="177">
        <v>4.73526923761725</v>
      </c>
      <c r="AA23" s="4">
        <v>35.264109597083497</v>
      </c>
      <c r="AB23" s="177">
        <v>2.7306296812536699</v>
      </c>
      <c r="AC23" s="4">
        <v>45.116728341505699</v>
      </c>
      <c r="AD23" s="177">
        <v>3.2857722962654701</v>
      </c>
      <c r="AE23" s="4">
        <v>26.353376668407201</v>
      </c>
      <c r="AF23" s="177">
        <v>3.6084886167818699</v>
      </c>
      <c r="AG23" s="4">
        <v>-8.9107329286762997</v>
      </c>
      <c r="AH23" s="177">
        <v>4.7223631714784604</v>
      </c>
      <c r="AI23" s="4">
        <v>35.718423140970302</v>
      </c>
      <c r="AJ23" s="177">
        <v>2.2775450836926998</v>
      </c>
      <c r="AK23" s="4">
        <v>44.099927646508</v>
      </c>
      <c r="AL23" s="177">
        <v>8.2687905962815194</v>
      </c>
      <c r="AM23" s="4">
        <v>21.7510832489777</v>
      </c>
      <c r="AN23" s="177">
        <v>3.4519985740916699</v>
      </c>
      <c r="AO23" s="4">
        <v>-13.967339891992699</v>
      </c>
      <c r="AP23" s="177">
        <v>4.2267973602489803</v>
      </c>
      <c r="AQ23" s="6"/>
      <c r="AR23" s="6"/>
      <c r="AS23" s="6"/>
      <c r="AT23" s="8"/>
    </row>
    <row r="24" spans="1:46" ht="13" customHeight="1" x14ac:dyDescent="0.35">
      <c r="A24" s="3" t="s">
        <v>364</v>
      </c>
      <c r="B24" s="171">
        <v>2</v>
      </c>
      <c r="C24" s="4">
        <v>17.719234972053499</v>
      </c>
      <c r="D24" s="177">
        <v>1.19873900342508</v>
      </c>
      <c r="E24" s="4">
        <v>12.182222578359699</v>
      </c>
      <c r="F24" s="177">
        <v>2.4004496577344798</v>
      </c>
      <c r="G24" s="4">
        <v>20.053876542827801</v>
      </c>
      <c r="H24" s="177">
        <v>1.78759639624129</v>
      </c>
      <c r="I24" s="4">
        <v>21.322802566537</v>
      </c>
      <c r="J24" s="177">
        <v>2.4228545856828001</v>
      </c>
      <c r="K24" s="4">
        <v>9.1405799881772793</v>
      </c>
      <c r="L24" s="177">
        <v>3.4206656638211599</v>
      </c>
      <c r="M24" s="4">
        <v>18.6389274055234</v>
      </c>
      <c r="N24" s="177">
        <v>1.2288320979868499</v>
      </c>
      <c r="O24" s="4">
        <v>14.1471185207666</v>
      </c>
      <c r="P24" s="177">
        <v>4.8149728644087304</v>
      </c>
      <c r="Q24" s="4">
        <v>-4.4918088847567796</v>
      </c>
      <c r="R24" s="177">
        <v>4.9663565608200404</v>
      </c>
      <c r="S24" s="4">
        <v>13.902136839063999</v>
      </c>
      <c r="T24" s="177">
        <v>4.3574123307863504</v>
      </c>
      <c r="U24" s="4">
        <v>20.509294263115599</v>
      </c>
      <c r="V24" s="177">
        <v>3.4099923450715099</v>
      </c>
      <c r="W24" s="4">
        <v>18.389717703195199</v>
      </c>
      <c r="X24" s="177">
        <v>1.4905713831958101</v>
      </c>
      <c r="Y24" s="4">
        <v>4.48758086413123</v>
      </c>
      <c r="Z24" s="177">
        <v>4.59102009846535</v>
      </c>
      <c r="AA24" s="4">
        <v>17.819671780360199</v>
      </c>
      <c r="AB24" s="177">
        <v>1.5354116067315</v>
      </c>
      <c r="AC24" s="4">
        <v>17.374248577288601</v>
      </c>
      <c r="AD24" s="177">
        <v>2.6346031017075902</v>
      </c>
      <c r="AE24" s="4">
        <v>19.522528692054401</v>
      </c>
      <c r="AF24" s="177">
        <v>4.7030756392848998</v>
      </c>
      <c r="AG24" s="4">
        <v>1.7028569116942001</v>
      </c>
      <c r="AH24" s="177">
        <v>5.00206017380685</v>
      </c>
      <c r="AI24" s="4">
        <v>15.650936629399601</v>
      </c>
      <c r="AJ24" s="177">
        <v>1.7350502589025201</v>
      </c>
      <c r="AK24" s="4">
        <v>19.570277527018</v>
      </c>
      <c r="AL24" s="177">
        <v>2.043622405467</v>
      </c>
      <c r="AM24" s="4">
        <v>24.791019323639301</v>
      </c>
      <c r="AN24" s="177">
        <v>4.8678154484885603</v>
      </c>
      <c r="AO24" s="4">
        <v>9.1400826942396396</v>
      </c>
      <c r="AP24" s="177">
        <v>4.9862758340990103</v>
      </c>
      <c r="AQ24" s="6"/>
      <c r="AR24" s="6"/>
      <c r="AS24" s="6"/>
      <c r="AT24" s="8"/>
    </row>
    <row r="25" spans="1:46" ht="13" customHeight="1" x14ac:dyDescent="0.35">
      <c r="A25" s="3" t="s">
        <v>365</v>
      </c>
      <c r="B25" s="171">
        <v>2</v>
      </c>
      <c r="C25" s="4">
        <v>26.3319341696692</v>
      </c>
      <c r="D25" s="177">
        <v>0.93201229407544295</v>
      </c>
      <c r="E25" s="4">
        <v>20.5247070655168</v>
      </c>
      <c r="F25" s="177">
        <v>2.9864710775889498</v>
      </c>
      <c r="G25" s="4">
        <v>27.444842149801101</v>
      </c>
      <c r="H25" s="177">
        <v>1.0781660463398299</v>
      </c>
      <c r="I25" s="4">
        <v>31.0474535259549</v>
      </c>
      <c r="J25" s="177">
        <v>2.1363985859307002</v>
      </c>
      <c r="K25" s="4">
        <v>10.5227464604381</v>
      </c>
      <c r="L25" s="177">
        <v>3.3510794804327899</v>
      </c>
      <c r="M25" s="4">
        <v>27.278172407771201</v>
      </c>
      <c r="N25" s="177">
        <v>1.01422914619329</v>
      </c>
      <c r="O25" s="4" t="s">
        <v>888</v>
      </c>
      <c r="P25" s="177" t="s">
        <v>888</v>
      </c>
      <c r="Q25" s="4" t="s">
        <v>888</v>
      </c>
      <c r="R25" s="177" t="s">
        <v>888</v>
      </c>
      <c r="S25" s="4">
        <v>25.352389088745301</v>
      </c>
      <c r="T25" s="177">
        <v>1.2436694723671999</v>
      </c>
      <c r="U25" s="4">
        <v>31.289401426956601</v>
      </c>
      <c r="V25" s="177">
        <v>1.59625449769026</v>
      </c>
      <c r="W25" s="4">
        <v>28.092076745695898</v>
      </c>
      <c r="X25" s="177">
        <v>3.40939475930869</v>
      </c>
      <c r="Y25" s="4">
        <v>2.7396876569506001</v>
      </c>
      <c r="Z25" s="177">
        <v>3.6311413896403399</v>
      </c>
      <c r="AA25" s="4">
        <v>26.299554266177001</v>
      </c>
      <c r="AB25" s="177">
        <v>1.8049624403960001</v>
      </c>
      <c r="AC25" s="4">
        <v>26.820748423797198</v>
      </c>
      <c r="AD25" s="177">
        <v>1.3034417757751799</v>
      </c>
      <c r="AE25" s="4" t="s">
        <v>888</v>
      </c>
      <c r="AF25" s="177" t="s">
        <v>888</v>
      </c>
      <c r="AG25" s="4" t="s">
        <v>888</v>
      </c>
      <c r="AH25" s="177" t="s">
        <v>888</v>
      </c>
      <c r="AI25" s="4">
        <v>27.3152843663871</v>
      </c>
      <c r="AJ25" s="177">
        <v>1.0434212581697999</v>
      </c>
      <c r="AK25" s="4">
        <v>24.640218854519901</v>
      </c>
      <c r="AL25" s="177">
        <v>2.3333158354210299</v>
      </c>
      <c r="AM25" s="4" t="s">
        <v>888</v>
      </c>
      <c r="AN25" s="177" t="s">
        <v>888</v>
      </c>
      <c r="AO25" s="4" t="s">
        <v>888</v>
      </c>
      <c r="AP25" s="177" t="s">
        <v>888</v>
      </c>
      <c r="AQ25" s="6"/>
      <c r="AR25" s="6"/>
      <c r="AS25" s="6"/>
      <c r="AT25" s="8"/>
    </row>
    <row r="26" spans="1:46" ht="13" customHeight="1" x14ac:dyDescent="0.35">
      <c r="A26" s="3" t="s">
        <v>366</v>
      </c>
      <c r="B26" s="171">
        <v>2</v>
      </c>
      <c r="C26" s="4">
        <v>32.899986746593903</v>
      </c>
      <c r="D26" s="177">
        <v>1.1380116347387299</v>
      </c>
      <c r="E26" s="4">
        <v>28.9122829821167</v>
      </c>
      <c r="F26" s="177">
        <v>3.0559280435790002</v>
      </c>
      <c r="G26" s="4">
        <v>31.925598538741099</v>
      </c>
      <c r="H26" s="177">
        <v>1.7028000317280001</v>
      </c>
      <c r="I26" s="4">
        <v>36.0755862516815</v>
      </c>
      <c r="J26" s="177">
        <v>2.1828157143829499</v>
      </c>
      <c r="K26" s="4">
        <v>7.1633032695648096</v>
      </c>
      <c r="L26" s="177">
        <v>3.8992054951803201</v>
      </c>
      <c r="M26" s="4">
        <v>40.062312211500199</v>
      </c>
      <c r="N26" s="177">
        <v>1.4399564264902101</v>
      </c>
      <c r="O26" s="4">
        <v>11.553042824719901</v>
      </c>
      <c r="P26" s="177">
        <v>1.4057007331189799</v>
      </c>
      <c r="Q26" s="4">
        <v>-28.5092693867803</v>
      </c>
      <c r="R26" s="177">
        <v>1.9885824668991099</v>
      </c>
      <c r="S26" s="4">
        <v>28.134194353510999</v>
      </c>
      <c r="T26" s="177">
        <v>1.5917173624097301</v>
      </c>
      <c r="U26" s="4">
        <v>40.440864311254103</v>
      </c>
      <c r="V26" s="177">
        <v>2.2583270716923902</v>
      </c>
      <c r="W26" s="4">
        <v>34.327378538556701</v>
      </c>
      <c r="X26" s="177">
        <v>2.9536949027925701</v>
      </c>
      <c r="Y26" s="4">
        <v>6.1931841850457001</v>
      </c>
      <c r="Z26" s="177">
        <v>3.3872235709485499</v>
      </c>
      <c r="AA26" s="4">
        <v>31.982174651610901</v>
      </c>
      <c r="AB26" s="177">
        <v>3.0201690881371799</v>
      </c>
      <c r="AC26" s="4">
        <v>33.317624517699898</v>
      </c>
      <c r="AD26" s="177">
        <v>1.6748150280401699</v>
      </c>
      <c r="AE26" s="4">
        <v>31.271840954648301</v>
      </c>
      <c r="AF26" s="177">
        <v>2.5466330024090502</v>
      </c>
      <c r="AG26" s="4">
        <v>-0.71033369696261806</v>
      </c>
      <c r="AH26" s="177">
        <v>4.05747902380363</v>
      </c>
      <c r="AI26" s="4">
        <v>28.2579381781302</v>
      </c>
      <c r="AJ26" s="177">
        <v>1.7427802060486901</v>
      </c>
      <c r="AK26" s="4">
        <v>38.219596640539201</v>
      </c>
      <c r="AL26" s="177">
        <v>1.8577895588561</v>
      </c>
      <c r="AM26" s="4" t="s">
        <v>888</v>
      </c>
      <c r="AN26" s="177" t="s">
        <v>888</v>
      </c>
      <c r="AO26" s="4" t="s">
        <v>888</v>
      </c>
      <c r="AP26" s="177" t="s">
        <v>888</v>
      </c>
      <c r="AQ26" s="6"/>
      <c r="AR26" s="6"/>
      <c r="AS26" s="6"/>
      <c r="AT26" s="8"/>
    </row>
    <row r="27" spans="1:46" ht="13" customHeight="1" x14ac:dyDescent="0.35">
      <c r="A27" s="3" t="s">
        <v>367</v>
      </c>
      <c r="B27" s="171">
        <v>2</v>
      </c>
      <c r="C27" s="4">
        <v>35.874427173292602</v>
      </c>
      <c r="D27" s="177">
        <v>0.76613225664604501</v>
      </c>
      <c r="E27" s="4">
        <v>35.7269187171553</v>
      </c>
      <c r="F27" s="177">
        <v>1.81233610499132</v>
      </c>
      <c r="G27" s="4">
        <v>36.058372549105201</v>
      </c>
      <c r="H27" s="177">
        <v>0.99551402908429898</v>
      </c>
      <c r="I27" s="4">
        <v>35.551873232152801</v>
      </c>
      <c r="J27" s="177">
        <v>1.6378900257484901</v>
      </c>
      <c r="K27" s="4">
        <v>-0.175045485002506</v>
      </c>
      <c r="L27" s="177">
        <v>2.4873827652770699</v>
      </c>
      <c r="M27" s="4">
        <v>37.026102013138001</v>
      </c>
      <c r="N27" s="177">
        <v>0.749737380974278</v>
      </c>
      <c r="O27" s="4">
        <v>22.791077772411601</v>
      </c>
      <c r="P27" s="177">
        <v>3.5361949419781298</v>
      </c>
      <c r="Q27" s="4">
        <v>-14.235024240726499</v>
      </c>
      <c r="R27" s="177">
        <v>3.7318447402680501</v>
      </c>
      <c r="S27" s="4">
        <v>35.8040150373674</v>
      </c>
      <c r="T27" s="177">
        <v>0.81758047903153797</v>
      </c>
      <c r="U27" s="4">
        <v>36.59404894091</v>
      </c>
      <c r="V27" s="177">
        <v>2.0281797970765099</v>
      </c>
      <c r="W27" s="4">
        <v>34.692190565442502</v>
      </c>
      <c r="X27" s="177">
        <v>3.3443973258657498</v>
      </c>
      <c r="Y27" s="4">
        <v>-1.11182447192484</v>
      </c>
      <c r="Z27" s="177">
        <v>3.4437691816657998</v>
      </c>
      <c r="AA27" s="4">
        <v>36.430096226534097</v>
      </c>
      <c r="AB27" s="177">
        <v>1.48275895614786</v>
      </c>
      <c r="AC27" s="4">
        <v>35.782801632613598</v>
      </c>
      <c r="AD27" s="177">
        <v>0.92862031622266406</v>
      </c>
      <c r="AE27" s="4">
        <v>34.6142348796063</v>
      </c>
      <c r="AF27" s="177">
        <v>2.1107378988809899</v>
      </c>
      <c r="AG27" s="4">
        <v>-1.81586134692783</v>
      </c>
      <c r="AH27" s="177">
        <v>2.59468752295275</v>
      </c>
      <c r="AI27" s="4">
        <v>37.128237636806801</v>
      </c>
      <c r="AJ27" s="177">
        <v>1.2539190259425399</v>
      </c>
      <c r="AK27" s="4">
        <v>34.418134956618999</v>
      </c>
      <c r="AL27" s="177">
        <v>1.08724911205285</v>
      </c>
      <c r="AM27" s="4">
        <v>40.259875355900803</v>
      </c>
      <c r="AN27" s="177">
        <v>4.5575810169494302</v>
      </c>
      <c r="AO27" s="4">
        <v>3.1316377190940101</v>
      </c>
      <c r="AP27" s="177">
        <v>4.4850065110901802</v>
      </c>
      <c r="AQ27" s="6"/>
      <c r="AR27" s="6"/>
      <c r="AS27" s="6"/>
      <c r="AT27" s="8"/>
    </row>
    <row r="28" spans="1:46" ht="13" customHeight="1" x14ac:dyDescent="0.35">
      <c r="A28" s="3" t="s">
        <v>368</v>
      </c>
      <c r="B28" s="171">
        <v>2</v>
      </c>
      <c r="C28" s="4">
        <v>34.613418515342602</v>
      </c>
      <c r="D28" s="177">
        <v>1.17598969657819</v>
      </c>
      <c r="E28" s="4">
        <v>28.949492995164601</v>
      </c>
      <c r="F28" s="177">
        <v>2.0053642635281399</v>
      </c>
      <c r="G28" s="4">
        <v>35.829114164386603</v>
      </c>
      <c r="H28" s="177">
        <v>1.6314345555441701</v>
      </c>
      <c r="I28" s="4">
        <v>38.708674848715702</v>
      </c>
      <c r="J28" s="177">
        <v>3.4879325871107398</v>
      </c>
      <c r="K28" s="4">
        <v>9.7591818535510395</v>
      </c>
      <c r="L28" s="177">
        <v>4.35359191453274</v>
      </c>
      <c r="M28" s="4">
        <v>36.115766420689901</v>
      </c>
      <c r="N28" s="177">
        <v>1.4731436309335799</v>
      </c>
      <c r="O28" s="4">
        <v>30.993343778821</v>
      </c>
      <c r="P28" s="177">
        <v>1.9554582559224101</v>
      </c>
      <c r="Q28" s="4">
        <v>-5.1224226418689298</v>
      </c>
      <c r="R28" s="177">
        <v>2.41491368851133</v>
      </c>
      <c r="S28" s="4">
        <v>34.554168534980199</v>
      </c>
      <c r="T28" s="177">
        <v>1.4973826029669399</v>
      </c>
      <c r="U28" s="4">
        <v>34.718941608412202</v>
      </c>
      <c r="V28" s="177">
        <v>2.4558902743836701</v>
      </c>
      <c r="W28" s="4">
        <v>34.251254058719297</v>
      </c>
      <c r="X28" s="177">
        <v>5.3461452545379098</v>
      </c>
      <c r="Y28" s="4">
        <v>-0.30291447626085999</v>
      </c>
      <c r="Z28" s="177">
        <v>5.7260419021729296</v>
      </c>
      <c r="AA28" s="4">
        <v>31.629779168448199</v>
      </c>
      <c r="AB28" s="177">
        <v>2.7468289872137501</v>
      </c>
      <c r="AC28" s="4">
        <v>34.860528401777302</v>
      </c>
      <c r="AD28" s="177">
        <v>1.36367573738357</v>
      </c>
      <c r="AE28" s="4">
        <v>40.418071752087997</v>
      </c>
      <c r="AF28" s="177">
        <v>4.1692420333936502</v>
      </c>
      <c r="AG28" s="4">
        <v>8.7882925836398709</v>
      </c>
      <c r="AH28" s="177">
        <v>4.9254030150645498</v>
      </c>
      <c r="AI28" s="4">
        <v>33.767622258183302</v>
      </c>
      <c r="AJ28" s="177">
        <v>1.6708231524628401</v>
      </c>
      <c r="AK28" s="4">
        <v>34.9760692590581</v>
      </c>
      <c r="AL28" s="177">
        <v>1.70831518173025</v>
      </c>
      <c r="AM28" s="4">
        <v>38.336272699855201</v>
      </c>
      <c r="AN28" s="177">
        <v>4.7436884439010401</v>
      </c>
      <c r="AO28" s="4">
        <v>4.5686504416718998</v>
      </c>
      <c r="AP28" s="177">
        <v>4.8535249939549097</v>
      </c>
      <c r="AQ28" s="6"/>
      <c r="AR28" s="6"/>
      <c r="AS28" s="6"/>
      <c r="AT28" s="8"/>
    </row>
    <row r="29" spans="1:46" ht="13" customHeight="1" x14ac:dyDescent="0.35">
      <c r="A29" s="3" t="s">
        <v>369</v>
      </c>
      <c r="B29" s="171">
        <v>2</v>
      </c>
      <c r="C29" s="4">
        <v>51.882609028746103</v>
      </c>
      <c r="D29" s="177">
        <v>1.27614704811324</v>
      </c>
      <c r="E29" s="4">
        <v>54.634991500371498</v>
      </c>
      <c r="F29" s="177">
        <v>2.9716536886986602</v>
      </c>
      <c r="G29" s="4">
        <v>52.669487802769503</v>
      </c>
      <c r="H29" s="177">
        <v>1.8562953742734201</v>
      </c>
      <c r="I29" s="4">
        <v>48.089653020069299</v>
      </c>
      <c r="J29" s="177">
        <v>2.2351071881075901</v>
      </c>
      <c r="K29" s="4">
        <v>-6.5453384803021804</v>
      </c>
      <c r="L29" s="177">
        <v>3.7520786079930901</v>
      </c>
      <c r="M29" s="4">
        <v>52.750630745613499</v>
      </c>
      <c r="N29" s="177">
        <v>1.3996494773711099</v>
      </c>
      <c r="O29" s="4">
        <v>44.658669314636001</v>
      </c>
      <c r="P29" s="177">
        <v>5.6709682849163396</v>
      </c>
      <c r="Q29" s="4">
        <v>-8.0919614309775305</v>
      </c>
      <c r="R29" s="177">
        <v>5.7864244726441303</v>
      </c>
      <c r="S29" s="4">
        <v>50.3093073730412</v>
      </c>
      <c r="T29" s="177">
        <v>1.5785499262826601</v>
      </c>
      <c r="U29" s="4">
        <v>57.435774918308901</v>
      </c>
      <c r="V29" s="177">
        <v>2.1611235903449799</v>
      </c>
      <c r="W29" s="4">
        <v>55.2692340386563</v>
      </c>
      <c r="X29" s="177">
        <v>4.8110506596214799</v>
      </c>
      <c r="Y29" s="4">
        <v>4.9599266656151597</v>
      </c>
      <c r="Z29" s="177">
        <v>5.2225046571386402</v>
      </c>
      <c r="AA29" s="4">
        <v>54.922527960406697</v>
      </c>
      <c r="AB29" s="177">
        <v>2.1413848206725001</v>
      </c>
      <c r="AC29" s="4">
        <v>51.5946068529108</v>
      </c>
      <c r="AD29" s="177">
        <v>1.93477598709593</v>
      </c>
      <c r="AE29" s="4">
        <v>52.0391191289254</v>
      </c>
      <c r="AF29" s="177">
        <v>2.2963200953928</v>
      </c>
      <c r="AG29" s="4">
        <v>-2.88340883148134</v>
      </c>
      <c r="AH29" s="177">
        <v>3.2545383805926802</v>
      </c>
      <c r="AI29" s="4">
        <v>51.4600852466655</v>
      </c>
      <c r="AJ29" s="177">
        <v>1.63396554230238</v>
      </c>
      <c r="AK29" s="4">
        <v>53.156424390351297</v>
      </c>
      <c r="AL29" s="177">
        <v>2.1746364158113201</v>
      </c>
      <c r="AM29" s="4">
        <v>52.922398781320297</v>
      </c>
      <c r="AN29" s="177">
        <v>3.3880076559924599</v>
      </c>
      <c r="AO29" s="4">
        <v>1.4623135346548299</v>
      </c>
      <c r="AP29" s="177">
        <v>3.8067142657093802</v>
      </c>
      <c r="AQ29" s="6"/>
      <c r="AR29" s="6"/>
      <c r="AS29" s="6"/>
      <c r="AT29" s="8"/>
    </row>
    <row r="30" spans="1:46" ht="13" customHeight="1" x14ac:dyDescent="0.35">
      <c r="A30" s="3" t="s">
        <v>370</v>
      </c>
      <c r="B30" s="171">
        <v>2</v>
      </c>
      <c r="C30" s="4">
        <v>39.131593146023697</v>
      </c>
      <c r="D30" s="177">
        <v>1.07048091529377</v>
      </c>
      <c r="E30" s="4">
        <v>42.674145635724301</v>
      </c>
      <c r="F30" s="177">
        <v>3.7286767515012</v>
      </c>
      <c r="G30" s="4">
        <v>40.905056890853402</v>
      </c>
      <c r="H30" s="177">
        <v>1.2668815438643899</v>
      </c>
      <c r="I30" s="4">
        <v>34.345692213318998</v>
      </c>
      <c r="J30" s="177">
        <v>1.8338598036075799</v>
      </c>
      <c r="K30" s="4">
        <v>-8.32845342240525</v>
      </c>
      <c r="L30" s="177">
        <v>4.0703954944055498</v>
      </c>
      <c r="M30" s="4">
        <v>39.185108207165698</v>
      </c>
      <c r="N30" s="177">
        <v>1.0914649609061799</v>
      </c>
      <c r="O30" s="4">
        <v>38.307219918333203</v>
      </c>
      <c r="P30" s="177">
        <v>3.4728257526314001</v>
      </c>
      <c r="Q30" s="4">
        <v>-0.87788828883251602</v>
      </c>
      <c r="R30" s="177">
        <v>3.4667734737184999</v>
      </c>
      <c r="S30" s="4">
        <v>39.6903199984094</v>
      </c>
      <c r="T30" s="177">
        <v>1.5486941660848099</v>
      </c>
      <c r="U30" s="4">
        <v>37.7957707106371</v>
      </c>
      <c r="V30" s="177">
        <v>1.60146321981347</v>
      </c>
      <c r="W30" s="4">
        <v>36.706486210386302</v>
      </c>
      <c r="X30" s="177">
        <v>2.8772676938831898</v>
      </c>
      <c r="Y30" s="4">
        <v>-2.9838337880231101</v>
      </c>
      <c r="Z30" s="177">
        <v>3.4001860188115001</v>
      </c>
      <c r="AA30" s="4">
        <v>40.305058443154401</v>
      </c>
      <c r="AB30" s="177">
        <v>5.9286075111668604</v>
      </c>
      <c r="AC30" s="4">
        <v>39.6161382944886</v>
      </c>
      <c r="AD30" s="177">
        <v>1.1768292102339499</v>
      </c>
      <c r="AE30" s="4">
        <v>37.453564387244299</v>
      </c>
      <c r="AF30" s="177">
        <v>1.7812444496152999</v>
      </c>
      <c r="AG30" s="4">
        <v>-2.8514940559101101</v>
      </c>
      <c r="AH30" s="177">
        <v>6.1762470894332804</v>
      </c>
      <c r="AI30" s="4">
        <v>39.066518085604301</v>
      </c>
      <c r="AJ30" s="177">
        <v>1.64630439469668</v>
      </c>
      <c r="AK30" s="4">
        <v>39.3844096021664</v>
      </c>
      <c r="AL30" s="177">
        <v>1.3239995978165</v>
      </c>
      <c r="AM30" s="4" t="s">
        <v>888</v>
      </c>
      <c r="AN30" s="177" t="s">
        <v>888</v>
      </c>
      <c r="AO30" s="4" t="s">
        <v>888</v>
      </c>
      <c r="AP30" s="177" t="s">
        <v>888</v>
      </c>
      <c r="AQ30" s="6"/>
      <c r="AR30" s="6"/>
      <c r="AS30" s="6"/>
      <c r="AT30" s="8"/>
    </row>
    <row r="31" spans="1:46" ht="13" customHeight="1" x14ac:dyDescent="0.35">
      <c r="A31" s="3" t="s">
        <v>371</v>
      </c>
      <c r="B31" s="171">
        <v>2</v>
      </c>
      <c r="C31" s="4">
        <v>35.8029270069174</v>
      </c>
      <c r="D31" s="177">
        <v>1.0756561227022401</v>
      </c>
      <c r="E31" s="4">
        <v>35.546394555756798</v>
      </c>
      <c r="F31" s="177">
        <v>2.00724406289104</v>
      </c>
      <c r="G31" s="4">
        <v>34.780148418382602</v>
      </c>
      <c r="H31" s="177">
        <v>1.3931234465148601</v>
      </c>
      <c r="I31" s="4">
        <v>39.431094314268201</v>
      </c>
      <c r="J31" s="177">
        <v>3.0682646750847402</v>
      </c>
      <c r="K31" s="4">
        <v>3.8846997585114398</v>
      </c>
      <c r="L31" s="177">
        <v>3.66908987155669</v>
      </c>
      <c r="M31" s="4">
        <v>34.679610894069199</v>
      </c>
      <c r="N31" s="177">
        <v>1.2871690852745601</v>
      </c>
      <c r="O31" s="4">
        <v>39.631345642340797</v>
      </c>
      <c r="P31" s="177">
        <v>2.0201325766764202</v>
      </c>
      <c r="Q31" s="4">
        <v>4.9517347482716501</v>
      </c>
      <c r="R31" s="177">
        <v>2.395619323504</v>
      </c>
      <c r="S31" s="4">
        <v>35.659863812572802</v>
      </c>
      <c r="T31" s="177">
        <v>2.0654302156444402</v>
      </c>
      <c r="U31" s="4">
        <v>38.113269254082198</v>
      </c>
      <c r="V31" s="177">
        <v>2.0865773442220399</v>
      </c>
      <c r="W31" s="4">
        <v>33.743376564463397</v>
      </c>
      <c r="X31" s="177">
        <v>1.8141730454581599</v>
      </c>
      <c r="Y31" s="4">
        <v>-1.9164872481094199</v>
      </c>
      <c r="Z31" s="177">
        <v>2.7592633270267499</v>
      </c>
      <c r="AA31" s="4">
        <v>36.112402515996301</v>
      </c>
      <c r="AB31" s="177">
        <v>2.7101389502615101</v>
      </c>
      <c r="AC31" s="4">
        <v>37.319502764221603</v>
      </c>
      <c r="AD31" s="177">
        <v>1.4728879352487301</v>
      </c>
      <c r="AE31" s="4">
        <v>29.8559647090695</v>
      </c>
      <c r="AF31" s="177">
        <v>2.2417409424679602</v>
      </c>
      <c r="AG31" s="4">
        <v>-6.2564378069268303</v>
      </c>
      <c r="AH31" s="177">
        <v>3.3832510253932502</v>
      </c>
      <c r="AI31" s="4">
        <v>36.058227117600403</v>
      </c>
      <c r="AJ31" s="177">
        <v>2.4179574794880998</v>
      </c>
      <c r="AK31" s="4">
        <v>35.743676505679502</v>
      </c>
      <c r="AL31" s="177">
        <v>1.3385133594963501</v>
      </c>
      <c r="AM31" s="4">
        <v>33.6900859168734</v>
      </c>
      <c r="AN31" s="177">
        <v>3.58961189705267</v>
      </c>
      <c r="AO31" s="4">
        <v>-2.3681412007270302</v>
      </c>
      <c r="AP31" s="177">
        <v>4.0975447715106403</v>
      </c>
      <c r="AQ31" s="6"/>
      <c r="AR31" s="6"/>
      <c r="AS31" s="6"/>
      <c r="AT31" s="8"/>
    </row>
    <row r="32" spans="1:46" ht="13" customHeight="1" x14ac:dyDescent="0.35">
      <c r="A32" s="3" t="s">
        <v>372</v>
      </c>
      <c r="B32" s="171">
        <v>2</v>
      </c>
      <c r="C32" s="4">
        <v>52.3052908002336</v>
      </c>
      <c r="D32" s="177">
        <v>0.84214278979448498</v>
      </c>
      <c r="E32" s="4">
        <v>51.542158976017703</v>
      </c>
      <c r="F32" s="177">
        <v>2.07383987485301</v>
      </c>
      <c r="G32" s="4">
        <v>51.779101560357098</v>
      </c>
      <c r="H32" s="177">
        <v>1.3071512205267199</v>
      </c>
      <c r="I32" s="4">
        <v>54.815939767980701</v>
      </c>
      <c r="J32" s="177">
        <v>1.49218419690892</v>
      </c>
      <c r="K32" s="4">
        <v>3.27378079196294</v>
      </c>
      <c r="L32" s="177">
        <v>2.6771888285725201</v>
      </c>
      <c r="M32" s="4">
        <v>53.078918510745702</v>
      </c>
      <c r="N32" s="177">
        <v>0.95427703310678103</v>
      </c>
      <c r="O32" s="4">
        <v>50.894042533866802</v>
      </c>
      <c r="P32" s="177">
        <v>1.9919363469209801</v>
      </c>
      <c r="Q32" s="4">
        <v>-2.1848759768788901</v>
      </c>
      <c r="R32" s="177">
        <v>2.23163588548972</v>
      </c>
      <c r="S32" s="4">
        <v>52.934344277453803</v>
      </c>
      <c r="T32" s="177">
        <v>1.0758167804718199</v>
      </c>
      <c r="U32" s="4">
        <v>52.059852274862102</v>
      </c>
      <c r="V32" s="177">
        <v>2.5646870963991799</v>
      </c>
      <c r="W32" s="4">
        <v>50.390924113768897</v>
      </c>
      <c r="X32" s="177">
        <v>2.3291854127194802</v>
      </c>
      <c r="Y32" s="4">
        <v>-2.5434201636848801</v>
      </c>
      <c r="Z32" s="177">
        <v>2.5750822696915798</v>
      </c>
      <c r="AA32" s="4">
        <v>53.336008502871202</v>
      </c>
      <c r="AB32" s="177">
        <v>1.0793634592816901</v>
      </c>
      <c r="AC32" s="4">
        <v>50.968120309371301</v>
      </c>
      <c r="AD32" s="177">
        <v>1.53852413401224</v>
      </c>
      <c r="AE32" s="4">
        <v>56.465559732476997</v>
      </c>
      <c r="AF32" s="177">
        <v>4.2526654915759803</v>
      </c>
      <c r="AG32" s="4">
        <v>3.1295512296057302</v>
      </c>
      <c r="AH32" s="177">
        <v>4.2204209198713301</v>
      </c>
      <c r="AI32" s="4">
        <v>51.9281216895345</v>
      </c>
      <c r="AJ32" s="177">
        <v>1.04740406456502</v>
      </c>
      <c r="AK32" s="4">
        <v>55.156864883204697</v>
      </c>
      <c r="AL32" s="177">
        <v>1.61363441996512</v>
      </c>
      <c r="AM32" s="4" t="s">
        <v>888</v>
      </c>
      <c r="AN32" s="177" t="s">
        <v>888</v>
      </c>
      <c r="AO32" s="4" t="s">
        <v>888</v>
      </c>
      <c r="AP32" s="177" t="s">
        <v>888</v>
      </c>
      <c r="AQ32" s="6"/>
      <c r="AR32" s="6"/>
      <c r="AS32" s="6"/>
      <c r="AT32" s="8"/>
    </row>
    <row r="33" spans="1:46" ht="13" customHeight="1" x14ac:dyDescent="0.35">
      <c r="A33" s="3" t="s">
        <v>373</v>
      </c>
      <c r="B33" s="171">
        <v>2</v>
      </c>
      <c r="C33" s="4">
        <v>38.196639425416301</v>
      </c>
      <c r="D33" s="177">
        <v>1.3572040077234799</v>
      </c>
      <c r="E33" s="4">
        <v>32.039586376754102</v>
      </c>
      <c r="F33" s="177">
        <v>2.4773323365293898</v>
      </c>
      <c r="G33" s="4">
        <v>38.656978949678802</v>
      </c>
      <c r="H33" s="177">
        <v>1.7958885664064801</v>
      </c>
      <c r="I33" s="4">
        <v>41.630708403069903</v>
      </c>
      <c r="J33" s="177">
        <v>4.4101951068643297</v>
      </c>
      <c r="K33" s="4">
        <v>9.5911220263157393</v>
      </c>
      <c r="L33" s="177">
        <v>4.8196056106424603</v>
      </c>
      <c r="M33" s="4">
        <v>37.163386939524102</v>
      </c>
      <c r="N33" s="177">
        <v>1.5670820651283599</v>
      </c>
      <c r="O33" s="4" t="s">
        <v>888</v>
      </c>
      <c r="P33" s="177" t="s">
        <v>888</v>
      </c>
      <c r="Q33" s="4" t="s">
        <v>888</v>
      </c>
      <c r="R33" s="177" t="s">
        <v>888</v>
      </c>
      <c r="S33" s="4">
        <v>37.318038626710702</v>
      </c>
      <c r="T33" s="177">
        <v>1.78907200084007</v>
      </c>
      <c r="U33" s="4">
        <v>37.6131631491589</v>
      </c>
      <c r="V33" s="177">
        <v>2.9339722581896202</v>
      </c>
      <c r="W33" s="4" t="s">
        <v>888</v>
      </c>
      <c r="X33" s="177" t="s">
        <v>888</v>
      </c>
      <c r="Y33" s="4" t="s">
        <v>888</v>
      </c>
      <c r="Z33" s="177" t="s">
        <v>888</v>
      </c>
      <c r="AA33" s="4">
        <v>35.595569435515799</v>
      </c>
      <c r="AB33" s="177">
        <v>6.8705522511002197</v>
      </c>
      <c r="AC33" s="4">
        <v>37.608298774452699</v>
      </c>
      <c r="AD33" s="177">
        <v>1.9397676307818399</v>
      </c>
      <c r="AE33" s="4">
        <v>36.2536412090667</v>
      </c>
      <c r="AF33" s="177">
        <v>2.4364992487643402</v>
      </c>
      <c r="AG33" s="4">
        <v>0.65807177355089397</v>
      </c>
      <c r="AH33" s="177">
        <v>6.7739360548334897</v>
      </c>
      <c r="AI33" s="4">
        <v>36.8031455651372</v>
      </c>
      <c r="AJ33" s="177">
        <v>3.1256320072704402</v>
      </c>
      <c r="AK33" s="4">
        <v>36.375271014422701</v>
      </c>
      <c r="AL33" s="177">
        <v>1.87907978763642</v>
      </c>
      <c r="AM33" s="4">
        <v>40.135023043642398</v>
      </c>
      <c r="AN33" s="177">
        <v>3.1036325821120698</v>
      </c>
      <c r="AO33" s="4">
        <v>3.3318774785051901</v>
      </c>
      <c r="AP33" s="177">
        <v>4.3183273102790896</v>
      </c>
      <c r="AQ33" s="6"/>
      <c r="AR33" s="6"/>
      <c r="AS33" s="6"/>
      <c r="AT33" s="8"/>
    </row>
    <row r="34" spans="1:46" ht="13" customHeight="1" x14ac:dyDescent="0.35">
      <c r="A34" s="3" t="s">
        <v>374</v>
      </c>
      <c r="B34" s="171">
        <v>2</v>
      </c>
      <c r="C34" s="4">
        <v>31.263584044746899</v>
      </c>
      <c r="D34" s="177">
        <v>1.2018734957311501</v>
      </c>
      <c r="E34" s="4">
        <v>31.339992133414398</v>
      </c>
      <c r="F34" s="177">
        <v>4.1395135726216603</v>
      </c>
      <c r="G34" s="4">
        <v>29.6276389371804</v>
      </c>
      <c r="H34" s="177">
        <v>1.8222796864945201</v>
      </c>
      <c r="I34" s="4">
        <v>36.124749439931797</v>
      </c>
      <c r="J34" s="177">
        <v>1.9064475509774199</v>
      </c>
      <c r="K34" s="4">
        <v>4.7847573065173696</v>
      </c>
      <c r="L34" s="177">
        <v>4.3422891337817102</v>
      </c>
      <c r="M34" s="4">
        <v>31.687730488550098</v>
      </c>
      <c r="N34" s="177">
        <v>1.19284665123974</v>
      </c>
      <c r="O34" s="4" t="s">
        <v>888</v>
      </c>
      <c r="P34" s="177" t="s">
        <v>888</v>
      </c>
      <c r="Q34" s="4" t="s">
        <v>888</v>
      </c>
      <c r="R34" s="177" t="s">
        <v>888</v>
      </c>
      <c r="S34" s="4">
        <v>31.2425763909267</v>
      </c>
      <c r="T34" s="177">
        <v>2.12131800748854</v>
      </c>
      <c r="U34" s="4">
        <v>34.231662276176699</v>
      </c>
      <c r="V34" s="177">
        <v>2.22961838954873</v>
      </c>
      <c r="W34" s="4">
        <v>29.222452737370801</v>
      </c>
      <c r="X34" s="177">
        <v>2.58414251320389</v>
      </c>
      <c r="Y34" s="4">
        <v>-2.0201236535559</v>
      </c>
      <c r="Z34" s="177">
        <v>3.3433845801400399</v>
      </c>
      <c r="AA34" s="4">
        <v>32.595456994650597</v>
      </c>
      <c r="AB34" s="177">
        <v>2.3505513434941299</v>
      </c>
      <c r="AC34" s="4">
        <v>31.993476133745101</v>
      </c>
      <c r="AD34" s="177">
        <v>1.7490159684917499</v>
      </c>
      <c r="AE34" s="4">
        <v>29.818124786543201</v>
      </c>
      <c r="AF34" s="177">
        <v>3.1522671251365399</v>
      </c>
      <c r="AG34" s="4">
        <v>-2.7773322081073801</v>
      </c>
      <c r="AH34" s="177">
        <v>4.0573079754134396</v>
      </c>
      <c r="AI34" s="4">
        <v>33.819610609315298</v>
      </c>
      <c r="AJ34" s="177">
        <v>2.0550026688876302</v>
      </c>
      <c r="AK34" s="4">
        <v>29.229179280274199</v>
      </c>
      <c r="AL34" s="177">
        <v>1.77880224830962</v>
      </c>
      <c r="AM34" s="4" t="s">
        <v>888</v>
      </c>
      <c r="AN34" s="177" t="s">
        <v>888</v>
      </c>
      <c r="AO34" s="4" t="s">
        <v>888</v>
      </c>
      <c r="AP34" s="177" t="s">
        <v>888</v>
      </c>
      <c r="AQ34" s="6"/>
      <c r="AR34" s="6"/>
      <c r="AS34" s="6"/>
      <c r="AT34" s="8"/>
    </row>
    <row r="35" spans="1:46" ht="13" customHeight="1" x14ac:dyDescent="0.35">
      <c r="A35" s="3" t="s">
        <v>375</v>
      </c>
      <c r="B35" s="171">
        <v>2</v>
      </c>
      <c r="C35" s="4">
        <v>48.835589574834103</v>
      </c>
      <c r="D35" s="177">
        <v>1.0652102774535901</v>
      </c>
      <c r="E35" s="4">
        <v>40.376089388587999</v>
      </c>
      <c r="F35" s="177">
        <v>3.3513043987115099</v>
      </c>
      <c r="G35" s="4">
        <v>48.2786615995171</v>
      </c>
      <c r="H35" s="177">
        <v>1.28977060781018</v>
      </c>
      <c r="I35" s="4">
        <v>55.537181766898499</v>
      </c>
      <c r="J35" s="177">
        <v>2.6568377379078401</v>
      </c>
      <c r="K35" s="4">
        <v>15.1610923783104</v>
      </c>
      <c r="L35" s="177">
        <v>4.2371211749144502</v>
      </c>
      <c r="M35" s="4">
        <v>50.337742522574203</v>
      </c>
      <c r="N35" s="177">
        <v>1.07126800018316</v>
      </c>
      <c r="O35" s="4" t="s">
        <v>888</v>
      </c>
      <c r="P35" s="177" t="s">
        <v>888</v>
      </c>
      <c r="Q35" s="4" t="s">
        <v>888</v>
      </c>
      <c r="R35" s="177" t="s">
        <v>888</v>
      </c>
      <c r="S35" s="4">
        <v>49.871536623372798</v>
      </c>
      <c r="T35" s="177">
        <v>1.48669270797425</v>
      </c>
      <c r="U35" s="4">
        <v>48.646332679436703</v>
      </c>
      <c r="V35" s="177">
        <v>2.4392486069642101</v>
      </c>
      <c r="W35" s="4">
        <v>39.017938049541399</v>
      </c>
      <c r="X35" s="177">
        <v>4.7552339968993502</v>
      </c>
      <c r="Y35" s="4">
        <v>-10.8535985738314</v>
      </c>
      <c r="Z35" s="177">
        <v>4.9219422437389397</v>
      </c>
      <c r="AA35" s="4">
        <v>57.315960828676602</v>
      </c>
      <c r="AB35" s="177">
        <v>4.4197012678874401</v>
      </c>
      <c r="AC35" s="4">
        <v>48.269624887241399</v>
      </c>
      <c r="AD35" s="177">
        <v>1.27687678410468</v>
      </c>
      <c r="AE35" s="4">
        <v>46.443601177890798</v>
      </c>
      <c r="AF35" s="177">
        <v>3.7348200091048298</v>
      </c>
      <c r="AG35" s="4">
        <v>-10.8723596507858</v>
      </c>
      <c r="AH35" s="177">
        <v>5.7358068937201203</v>
      </c>
      <c r="AI35" s="4">
        <v>50.407652251948498</v>
      </c>
      <c r="AJ35" s="177">
        <v>1.8468158454518599</v>
      </c>
      <c r="AK35" s="4">
        <v>48.440189341478103</v>
      </c>
      <c r="AL35" s="177">
        <v>1.86028811942232</v>
      </c>
      <c r="AM35" s="4">
        <v>45.828656104244303</v>
      </c>
      <c r="AN35" s="177">
        <v>3.2100872702183301</v>
      </c>
      <c r="AO35" s="4">
        <v>-4.5789961477042196</v>
      </c>
      <c r="AP35" s="177">
        <v>3.8329452735657998</v>
      </c>
      <c r="AQ35" s="6"/>
      <c r="AR35" s="6"/>
      <c r="AS35" s="6"/>
      <c r="AT35" s="8"/>
    </row>
    <row r="36" spans="1:46" ht="13" customHeight="1" x14ac:dyDescent="0.35">
      <c r="A36" s="3" t="s">
        <v>376</v>
      </c>
      <c r="B36" s="171">
        <v>2</v>
      </c>
      <c r="C36" s="4">
        <v>30.708465556757702</v>
      </c>
      <c r="D36" s="177">
        <v>0.978187848135746</v>
      </c>
      <c r="E36" s="4" t="s">
        <v>888</v>
      </c>
      <c r="F36" s="177" t="s">
        <v>888</v>
      </c>
      <c r="G36" s="4">
        <v>32.3953135889547</v>
      </c>
      <c r="H36" s="177">
        <v>1.90339743400971</v>
      </c>
      <c r="I36" s="4">
        <v>29.831715434208</v>
      </c>
      <c r="J36" s="177">
        <v>1.17548482666809</v>
      </c>
      <c r="K36" s="4" t="s">
        <v>888</v>
      </c>
      <c r="L36" s="177" t="s">
        <v>888</v>
      </c>
      <c r="M36" s="4">
        <v>30.577252327318199</v>
      </c>
      <c r="N36" s="177">
        <v>1.05860334365499</v>
      </c>
      <c r="O36" s="4">
        <v>32.286971253103097</v>
      </c>
      <c r="P36" s="177">
        <v>2.3801617645670401</v>
      </c>
      <c r="Q36" s="4">
        <v>1.7097189257849199</v>
      </c>
      <c r="R36" s="177">
        <v>2.5939306128403201</v>
      </c>
      <c r="S36" s="4">
        <v>30.008199742854298</v>
      </c>
      <c r="T36" s="177">
        <v>1.2172734187908101</v>
      </c>
      <c r="U36" s="4">
        <v>31.6322341764103</v>
      </c>
      <c r="V36" s="177">
        <v>2.0867000730210101</v>
      </c>
      <c r="W36" s="4">
        <v>36.173313561889401</v>
      </c>
      <c r="X36" s="177">
        <v>5.28132321637902</v>
      </c>
      <c r="Y36" s="4">
        <v>6.1651138190351196</v>
      </c>
      <c r="Z36" s="177">
        <v>5.4326979617529698</v>
      </c>
      <c r="AA36" s="4">
        <v>32.486595019278496</v>
      </c>
      <c r="AB36" s="177">
        <v>1.5065182658890599</v>
      </c>
      <c r="AC36" s="4">
        <v>29.548698491471399</v>
      </c>
      <c r="AD36" s="177">
        <v>1.4342409502474101</v>
      </c>
      <c r="AE36" s="4" t="s">
        <v>888</v>
      </c>
      <c r="AF36" s="177" t="s">
        <v>888</v>
      </c>
      <c r="AG36" s="4" t="s">
        <v>888</v>
      </c>
      <c r="AH36" s="177" t="s">
        <v>888</v>
      </c>
      <c r="AI36" s="4">
        <v>30.190634352290701</v>
      </c>
      <c r="AJ36" s="177">
        <v>1.1716854694113801</v>
      </c>
      <c r="AK36" s="4">
        <v>32.117144383216498</v>
      </c>
      <c r="AL36" s="177">
        <v>1.98671288877311</v>
      </c>
      <c r="AM36" s="4" t="s">
        <v>888</v>
      </c>
      <c r="AN36" s="177" t="s">
        <v>888</v>
      </c>
      <c r="AO36" s="4" t="s">
        <v>888</v>
      </c>
      <c r="AP36" s="177" t="s">
        <v>888</v>
      </c>
      <c r="AQ36" s="6"/>
      <c r="AR36" s="6"/>
      <c r="AS36" s="6"/>
      <c r="AT36" s="8"/>
    </row>
    <row r="37" spans="1:46" ht="13" customHeight="1" x14ac:dyDescent="0.35">
      <c r="A37" s="3" t="s">
        <v>377</v>
      </c>
      <c r="B37" s="171">
        <v>2</v>
      </c>
      <c r="C37" s="4">
        <v>25.4986647558313</v>
      </c>
      <c r="D37" s="177">
        <v>0.68154027135815698</v>
      </c>
      <c r="E37" s="4">
        <v>24.171361621626001</v>
      </c>
      <c r="F37" s="177">
        <v>1.0397059698986499</v>
      </c>
      <c r="G37" s="4">
        <v>26.4882730032312</v>
      </c>
      <c r="H37" s="177">
        <v>1.4910473579502099</v>
      </c>
      <c r="I37" s="4">
        <v>27.224164542793599</v>
      </c>
      <c r="J37" s="177">
        <v>1.05128121582059</v>
      </c>
      <c r="K37" s="4">
        <v>3.05280292116753</v>
      </c>
      <c r="L37" s="177">
        <v>1.5559143168498799</v>
      </c>
      <c r="M37" s="4">
        <v>25.949381267061</v>
      </c>
      <c r="N37" s="177">
        <v>0.698809842077039</v>
      </c>
      <c r="O37" s="4">
        <v>17.593575274467501</v>
      </c>
      <c r="P37" s="177">
        <v>2.7258463594213702</v>
      </c>
      <c r="Q37" s="4">
        <v>-8.3558059925935009</v>
      </c>
      <c r="R37" s="177">
        <v>2.8479365458099499</v>
      </c>
      <c r="S37" s="4">
        <v>25.9722548389704</v>
      </c>
      <c r="T37" s="177">
        <v>0.91612486175991503</v>
      </c>
      <c r="U37" s="4">
        <v>25.858547402755601</v>
      </c>
      <c r="V37" s="177">
        <v>1.1995987825160901</v>
      </c>
      <c r="W37" s="4">
        <v>22.598196157701899</v>
      </c>
      <c r="X37" s="177">
        <v>2.69814525854814</v>
      </c>
      <c r="Y37" s="4">
        <v>-3.3740586812684001</v>
      </c>
      <c r="Z37" s="177">
        <v>2.96353490669172</v>
      </c>
      <c r="AA37" s="4">
        <v>25.7303572381857</v>
      </c>
      <c r="AB37" s="177">
        <v>0.81745571423981001</v>
      </c>
      <c r="AC37" s="4">
        <v>23.7760555212475</v>
      </c>
      <c r="AD37" s="177">
        <v>1.3104177246592801</v>
      </c>
      <c r="AE37" s="4">
        <v>34.3546964091395</v>
      </c>
      <c r="AF37" s="177">
        <v>3.4724384563942401</v>
      </c>
      <c r="AG37" s="4">
        <v>8.6243391709537995</v>
      </c>
      <c r="AH37" s="177">
        <v>3.7090955700065602</v>
      </c>
      <c r="AI37" s="4">
        <v>25.5960713835949</v>
      </c>
      <c r="AJ37" s="177">
        <v>0.74968583791450105</v>
      </c>
      <c r="AK37" s="4">
        <v>27.742688116626798</v>
      </c>
      <c r="AL37" s="177">
        <v>3.14610120381671</v>
      </c>
      <c r="AM37" s="4">
        <v>24.248081790466301</v>
      </c>
      <c r="AN37" s="177">
        <v>2.1317511582020501</v>
      </c>
      <c r="AO37" s="4">
        <v>-1.3479895931286101</v>
      </c>
      <c r="AP37" s="177">
        <v>2.24236382482656</v>
      </c>
      <c r="AQ37" s="6"/>
      <c r="AR37" s="6"/>
      <c r="AS37" s="6"/>
      <c r="AT37" s="8"/>
    </row>
    <row r="38" spans="1:46" ht="13" customHeight="1" x14ac:dyDescent="0.35">
      <c r="A38" s="3" t="s">
        <v>378</v>
      </c>
      <c r="B38" s="171">
        <v>2</v>
      </c>
      <c r="C38" s="4">
        <v>24.084729850106601</v>
      </c>
      <c r="D38" s="177">
        <v>1.0085642509828201</v>
      </c>
      <c r="E38" s="4" t="s">
        <v>888</v>
      </c>
      <c r="F38" s="177" t="s">
        <v>888</v>
      </c>
      <c r="G38" s="4">
        <v>23.6701623516959</v>
      </c>
      <c r="H38" s="177">
        <v>3.8764010711020802</v>
      </c>
      <c r="I38" s="4">
        <v>24.526540145748299</v>
      </c>
      <c r="J38" s="177">
        <v>1.1356377240805799</v>
      </c>
      <c r="K38" s="4" t="s">
        <v>888</v>
      </c>
      <c r="L38" s="177" t="s">
        <v>888</v>
      </c>
      <c r="M38" s="4">
        <v>22.946519241595801</v>
      </c>
      <c r="N38" s="177">
        <v>1.17658508772351</v>
      </c>
      <c r="O38" s="4">
        <v>31.696979881326701</v>
      </c>
      <c r="P38" s="177">
        <v>2.64036362637369</v>
      </c>
      <c r="Q38" s="4">
        <v>8.7504606397308393</v>
      </c>
      <c r="R38" s="177">
        <v>2.8908093430745199</v>
      </c>
      <c r="S38" s="4">
        <v>24.403195697842499</v>
      </c>
      <c r="T38" s="177">
        <v>1.4733108031397899</v>
      </c>
      <c r="U38" s="4">
        <v>23.949651007144801</v>
      </c>
      <c r="V38" s="177">
        <v>1.7141160978627199</v>
      </c>
      <c r="W38" s="4" t="s">
        <v>888</v>
      </c>
      <c r="X38" s="177" t="s">
        <v>888</v>
      </c>
      <c r="Y38" s="4" t="s">
        <v>888</v>
      </c>
      <c r="Z38" s="177" t="s">
        <v>888</v>
      </c>
      <c r="AA38" s="4">
        <v>24.474348885287899</v>
      </c>
      <c r="AB38" s="177">
        <v>1.44321549847147</v>
      </c>
      <c r="AC38" s="4">
        <v>24.290271511683901</v>
      </c>
      <c r="AD38" s="177">
        <v>1.81431848027342</v>
      </c>
      <c r="AE38" s="4" t="s">
        <v>888</v>
      </c>
      <c r="AF38" s="177" t="s">
        <v>888</v>
      </c>
      <c r="AG38" s="4" t="s">
        <v>888</v>
      </c>
      <c r="AH38" s="177" t="s">
        <v>888</v>
      </c>
      <c r="AI38" s="4">
        <v>24.192484899188301</v>
      </c>
      <c r="AJ38" s="177">
        <v>1.10515759554108</v>
      </c>
      <c r="AK38" s="4" t="s">
        <v>888</v>
      </c>
      <c r="AL38" s="177" t="s">
        <v>888</v>
      </c>
      <c r="AM38" s="4" t="s">
        <v>431</v>
      </c>
      <c r="AN38" s="177" t="s">
        <v>431</v>
      </c>
      <c r="AO38" s="4" t="s">
        <v>431</v>
      </c>
      <c r="AP38" s="177" t="s">
        <v>431</v>
      </c>
      <c r="AQ38" s="6"/>
      <c r="AR38" s="6"/>
      <c r="AS38" s="6"/>
      <c r="AT38" s="8"/>
    </row>
    <row r="39" spans="1:46" ht="13" customHeight="1" x14ac:dyDescent="0.35">
      <c r="A39" s="3" t="s">
        <v>379</v>
      </c>
      <c r="B39" s="171">
        <v>2</v>
      </c>
      <c r="C39" s="4">
        <v>36.296912654556998</v>
      </c>
      <c r="D39" s="177">
        <v>1.28761974831361</v>
      </c>
      <c r="E39" s="4">
        <v>34.629249790325197</v>
      </c>
      <c r="F39" s="177">
        <v>1.48975284458683</v>
      </c>
      <c r="G39" s="4">
        <v>39.022458830968297</v>
      </c>
      <c r="H39" s="177">
        <v>2.7798612270802598</v>
      </c>
      <c r="I39" s="4">
        <v>35.682513170750497</v>
      </c>
      <c r="J39" s="177">
        <v>3.8942656713810799</v>
      </c>
      <c r="K39" s="4">
        <v>1.05326338042527</v>
      </c>
      <c r="L39" s="177">
        <v>4.1207974608427502</v>
      </c>
      <c r="M39" s="4">
        <v>37.767466674192903</v>
      </c>
      <c r="N39" s="177">
        <v>1.2309846338092201</v>
      </c>
      <c r="O39" s="4" t="s">
        <v>888</v>
      </c>
      <c r="P39" s="177" t="s">
        <v>888</v>
      </c>
      <c r="Q39" s="4" t="s">
        <v>888</v>
      </c>
      <c r="R39" s="177" t="s">
        <v>888</v>
      </c>
      <c r="S39" s="4">
        <v>36.229950786922501</v>
      </c>
      <c r="T39" s="177">
        <v>1.5758224197536901</v>
      </c>
      <c r="U39" s="4">
        <v>37.062733455738801</v>
      </c>
      <c r="V39" s="177">
        <v>2.4437320138509802</v>
      </c>
      <c r="W39" s="4">
        <v>32.687554575823697</v>
      </c>
      <c r="X39" s="177">
        <v>5.0812401541672596</v>
      </c>
      <c r="Y39" s="4">
        <v>-3.5423962110988501</v>
      </c>
      <c r="Z39" s="177">
        <v>5.3162182757340304</v>
      </c>
      <c r="AA39" s="4">
        <v>36.728240646345299</v>
      </c>
      <c r="AB39" s="177">
        <v>1.75567669911711</v>
      </c>
      <c r="AC39" s="4">
        <v>35.591028818256</v>
      </c>
      <c r="AD39" s="177">
        <v>2.2593387470979698</v>
      </c>
      <c r="AE39" s="4">
        <v>31.821713536944401</v>
      </c>
      <c r="AF39" s="177">
        <v>4.7310708063961204</v>
      </c>
      <c r="AG39" s="4">
        <v>-4.9065271094009102</v>
      </c>
      <c r="AH39" s="177">
        <v>5.0439290048459497</v>
      </c>
      <c r="AI39" s="4">
        <v>36.084884743338897</v>
      </c>
      <c r="AJ39" s="177">
        <v>1.3584182509365399</v>
      </c>
      <c r="AK39" s="4" t="s">
        <v>888</v>
      </c>
      <c r="AL39" s="177" t="s">
        <v>888</v>
      </c>
      <c r="AM39" s="4" t="s">
        <v>888</v>
      </c>
      <c r="AN39" s="177" t="s">
        <v>888</v>
      </c>
      <c r="AO39" s="4" t="s">
        <v>888</v>
      </c>
      <c r="AP39" s="177" t="s">
        <v>888</v>
      </c>
      <c r="AQ39" s="6"/>
      <c r="AR39" s="6"/>
      <c r="AS39" s="6"/>
      <c r="AT39" s="8"/>
    </row>
    <row r="40" spans="1:46" ht="13" customHeight="1" x14ac:dyDescent="0.35">
      <c r="A40" s="3" t="s">
        <v>380</v>
      </c>
      <c r="B40" s="171">
        <v>2</v>
      </c>
      <c r="C40" s="4">
        <v>57.612114097654697</v>
      </c>
      <c r="D40" s="177">
        <v>1.28226129895382</v>
      </c>
      <c r="E40" s="4">
        <v>62.4063966621517</v>
      </c>
      <c r="F40" s="177">
        <v>2.7903472176317701</v>
      </c>
      <c r="G40" s="4">
        <v>56.718578239255301</v>
      </c>
      <c r="H40" s="177">
        <v>2.3376108046128499</v>
      </c>
      <c r="I40" s="4">
        <v>54.031802654671601</v>
      </c>
      <c r="J40" s="177">
        <v>1.64415021130941</v>
      </c>
      <c r="K40" s="4">
        <v>-8.3745940074801002</v>
      </c>
      <c r="L40" s="177">
        <v>3.2230629379283902</v>
      </c>
      <c r="M40" s="4">
        <v>57.765192071983002</v>
      </c>
      <c r="N40" s="177">
        <v>1.3177820361222501</v>
      </c>
      <c r="O40" s="4" t="s">
        <v>888</v>
      </c>
      <c r="P40" s="177" t="s">
        <v>888</v>
      </c>
      <c r="Q40" s="4" t="s">
        <v>888</v>
      </c>
      <c r="R40" s="177" t="s">
        <v>888</v>
      </c>
      <c r="S40" s="4">
        <v>56.373636092598197</v>
      </c>
      <c r="T40" s="177">
        <v>1.6468409024877699</v>
      </c>
      <c r="U40" s="4">
        <v>60.601818924668201</v>
      </c>
      <c r="V40" s="177">
        <v>2.7158310914717498</v>
      </c>
      <c r="W40" s="4" t="s">
        <v>888</v>
      </c>
      <c r="X40" s="177" t="s">
        <v>888</v>
      </c>
      <c r="Y40" s="4" t="s">
        <v>888</v>
      </c>
      <c r="Z40" s="177" t="s">
        <v>888</v>
      </c>
      <c r="AA40" s="4">
        <v>61.243201786370399</v>
      </c>
      <c r="AB40" s="177">
        <v>3.6094971140354</v>
      </c>
      <c r="AC40" s="4">
        <v>57.363495624635298</v>
      </c>
      <c r="AD40" s="177">
        <v>1.6855009726279799</v>
      </c>
      <c r="AE40" s="4">
        <v>55.254095829029403</v>
      </c>
      <c r="AF40" s="177">
        <v>1.65417258229082</v>
      </c>
      <c r="AG40" s="4">
        <v>-5.9891059573409402</v>
      </c>
      <c r="AH40" s="177">
        <v>4.0490026791233298</v>
      </c>
      <c r="AI40" s="4">
        <v>57.171452386554499</v>
      </c>
      <c r="AJ40" s="177">
        <v>1.2515407991065499</v>
      </c>
      <c r="AK40" s="4">
        <v>58.648386020468401</v>
      </c>
      <c r="AL40" s="177">
        <v>2.8170682345015501</v>
      </c>
      <c r="AM40" s="4" t="s">
        <v>888</v>
      </c>
      <c r="AN40" s="177" t="s">
        <v>888</v>
      </c>
      <c r="AO40" s="4" t="s">
        <v>888</v>
      </c>
      <c r="AP40" s="177" t="s">
        <v>888</v>
      </c>
      <c r="AQ40" s="6"/>
      <c r="AR40" s="6"/>
      <c r="AS40" s="6"/>
      <c r="AT40" s="8"/>
    </row>
    <row r="41" spans="1:46" ht="13" customHeight="1" x14ac:dyDescent="0.35">
      <c r="A41" s="3" t="s">
        <v>381</v>
      </c>
      <c r="B41" s="171">
        <v>2</v>
      </c>
      <c r="C41" s="4">
        <v>60.6382363823421</v>
      </c>
      <c r="D41" s="177">
        <v>0.96183259201069005</v>
      </c>
      <c r="E41" s="4">
        <v>58.552463352312301</v>
      </c>
      <c r="F41" s="177">
        <v>2.5165252786853398</v>
      </c>
      <c r="G41" s="4">
        <v>66.060218587603202</v>
      </c>
      <c r="H41" s="177">
        <v>1.5008378594021701</v>
      </c>
      <c r="I41" s="4">
        <v>56.159378727804999</v>
      </c>
      <c r="J41" s="177">
        <v>1.4495959380100001</v>
      </c>
      <c r="K41" s="4">
        <v>-2.3930846245072899</v>
      </c>
      <c r="L41" s="177">
        <v>2.9392709300737998</v>
      </c>
      <c r="M41" s="4">
        <v>61.320983855280801</v>
      </c>
      <c r="N41" s="177">
        <v>0.95640923296451497</v>
      </c>
      <c r="O41" s="4" t="s">
        <v>888</v>
      </c>
      <c r="P41" s="177" t="s">
        <v>888</v>
      </c>
      <c r="Q41" s="4" t="s">
        <v>888</v>
      </c>
      <c r="R41" s="177" t="s">
        <v>888</v>
      </c>
      <c r="S41" s="4">
        <v>60.827061312452898</v>
      </c>
      <c r="T41" s="177">
        <v>1.1140022409056001</v>
      </c>
      <c r="U41" s="4">
        <v>59.9179524409344</v>
      </c>
      <c r="V41" s="177">
        <v>2.0491290368631598</v>
      </c>
      <c r="W41" s="4">
        <v>62.909228474726604</v>
      </c>
      <c r="X41" s="177">
        <v>5.6416169209984499</v>
      </c>
      <c r="Y41" s="4">
        <v>2.08216716227364</v>
      </c>
      <c r="Z41" s="177">
        <v>5.7930501973452602</v>
      </c>
      <c r="AA41" s="4">
        <v>59.749242633859197</v>
      </c>
      <c r="AB41" s="177">
        <v>1.3927795182998199</v>
      </c>
      <c r="AC41" s="4">
        <v>61.685972716687402</v>
      </c>
      <c r="AD41" s="177">
        <v>1.3702783508638601</v>
      </c>
      <c r="AE41" s="4" t="s">
        <v>888</v>
      </c>
      <c r="AF41" s="177" t="s">
        <v>888</v>
      </c>
      <c r="AG41" s="4" t="s">
        <v>888</v>
      </c>
      <c r="AH41" s="177" t="s">
        <v>888</v>
      </c>
      <c r="AI41" s="4">
        <v>61.4232448012473</v>
      </c>
      <c r="AJ41" s="177">
        <v>1.2947473864761601</v>
      </c>
      <c r="AK41" s="4">
        <v>59.852933211441602</v>
      </c>
      <c r="AL41" s="177">
        <v>1.63267910585255</v>
      </c>
      <c r="AM41" s="4" t="s">
        <v>888</v>
      </c>
      <c r="AN41" s="177" t="s">
        <v>888</v>
      </c>
      <c r="AO41" s="4" t="s">
        <v>888</v>
      </c>
      <c r="AP41" s="177" t="s">
        <v>888</v>
      </c>
      <c r="AQ41" s="6"/>
      <c r="AR41" s="6"/>
      <c r="AS41" s="6"/>
      <c r="AT41" s="8"/>
    </row>
    <row r="42" spans="1:46" ht="13" customHeight="1" x14ac:dyDescent="0.35">
      <c r="A42" s="3" t="s">
        <v>382</v>
      </c>
      <c r="B42" s="171">
        <v>2</v>
      </c>
      <c r="C42" s="4">
        <v>18.743244603929799</v>
      </c>
      <c r="D42" s="177">
        <v>0.82784834725771705</v>
      </c>
      <c r="E42" s="4" t="s">
        <v>888</v>
      </c>
      <c r="F42" s="177" t="s">
        <v>888</v>
      </c>
      <c r="G42" s="4">
        <v>18.5484039997128</v>
      </c>
      <c r="H42" s="177">
        <v>0.82079182665109796</v>
      </c>
      <c r="I42" s="4" t="s">
        <v>431</v>
      </c>
      <c r="J42" s="177" t="s">
        <v>431</v>
      </c>
      <c r="K42" s="4" t="s">
        <v>431</v>
      </c>
      <c r="L42" s="177" t="s">
        <v>431</v>
      </c>
      <c r="M42" s="4">
        <v>19.391153603346599</v>
      </c>
      <c r="N42" s="177">
        <v>1.1995955903703299</v>
      </c>
      <c r="O42" s="4">
        <v>17.2372400369593</v>
      </c>
      <c r="P42" s="177">
        <v>1.3006442238811899</v>
      </c>
      <c r="Q42" s="4">
        <v>-2.1539135663873199</v>
      </c>
      <c r="R42" s="177">
        <v>1.9157825829303099</v>
      </c>
      <c r="S42" s="4">
        <v>18.0013787617326</v>
      </c>
      <c r="T42" s="177">
        <v>0.99896426244246594</v>
      </c>
      <c r="U42" s="4">
        <v>19.1915220990964</v>
      </c>
      <c r="V42" s="177">
        <v>1.6605850897808201</v>
      </c>
      <c r="W42" s="4" t="s">
        <v>888</v>
      </c>
      <c r="X42" s="177" t="s">
        <v>888</v>
      </c>
      <c r="Y42" s="4" t="s">
        <v>888</v>
      </c>
      <c r="Z42" s="177" t="s">
        <v>888</v>
      </c>
      <c r="AA42" s="4">
        <v>17.0991222178078</v>
      </c>
      <c r="AB42" s="177">
        <v>1.9458644791851401</v>
      </c>
      <c r="AC42" s="4">
        <v>18.867197357731101</v>
      </c>
      <c r="AD42" s="177">
        <v>0.96344755680653005</v>
      </c>
      <c r="AE42" s="4" t="s">
        <v>888</v>
      </c>
      <c r="AF42" s="177" t="s">
        <v>888</v>
      </c>
      <c r="AG42" s="4" t="s">
        <v>888</v>
      </c>
      <c r="AH42" s="177" t="s">
        <v>888</v>
      </c>
      <c r="AI42" s="4">
        <v>19.9766823493276</v>
      </c>
      <c r="AJ42" s="177">
        <v>1.2315921372207801</v>
      </c>
      <c r="AK42" s="4">
        <v>17.193803197210201</v>
      </c>
      <c r="AL42" s="177">
        <v>1.16352761008562</v>
      </c>
      <c r="AM42" s="4" t="s">
        <v>888</v>
      </c>
      <c r="AN42" s="177" t="s">
        <v>888</v>
      </c>
      <c r="AO42" s="4" t="s">
        <v>888</v>
      </c>
      <c r="AP42" s="177" t="s">
        <v>888</v>
      </c>
      <c r="AQ42" s="6"/>
      <c r="AR42" s="6"/>
      <c r="AS42" s="6"/>
      <c r="AT42" s="8"/>
    </row>
    <row r="43" spans="1:46" ht="13" customHeight="1" x14ac:dyDescent="0.35">
      <c r="A43" s="3" t="s">
        <v>383</v>
      </c>
      <c r="B43" s="171">
        <v>2</v>
      </c>
      <c r="C43" s="4">
        <v>39.4705240493901</v>
      </c>
      <c r="D43" s="177">
        <v>1.3912241174334801</v>
      </c>
      <c r="E43" s="4">
        <v>42.127620040912703</v>
      </c>
      <c r="F43" s="177">
        <v>2.4397499294613199</v>
      </c>
      <c r="G43" s="4">
        <v>39.000070189149703</v>
      </c>
      <c r="H43" s="177">
        <v>1.96034781524061</v>
      </c>
      <c r="I43" s="4" t="s">
        <v>888</v>
      </c>
      <c r="J43" s="177" t="s">
        <v>888</v>
      </c>
      <c r="K43" s="4" t="s">
        <v>888</v>
      </c>
      <c r="L43" s="177" t="s">
        <v>888</v>
      </c>
      <c r="M43" s="4">
        <v>39.371080696756103</v>
      </c>
      <c r="N43" s="177">
        <v>1.56683933844435</v>
      </c>
      <c r="O43" s="4" t="s">
        <v>431</v>
      </c>
      <c r="P43" s="177" t="s">
        <v>431</v>
      </c>
      <c r="Q43" s="4" t="s">
        <v>431</v>
      </c>
      <c r="R43" s="177" t="s">
        <v>431</v>
      </c>
      <c r="S43" s="4">
        <v>38.038644289354302</v>
      </c>
      <c r="T43" s="177">
        <v>1.8176252010974401</v>
      </c>
      <c r="U43" s="4">
        <v>43.6802597338325</v>
      </c>
      <c r="V43" s="177">
        <v>2.98011355379007</v>
      </c>
      <c r="W43" s="4" t="s">
        <v>888</v>
      </c>
      <c r="X43" s="177" t="s">
        <v>888</v>
      </c>
      <c r="Y43" s="4" t="s">
        <v>888</v>
      </c>
      <c r="Z43" s="177" t="s">
        <v>888</v>
      </c>
      <c r="AA43" s="4">
        <v>39.928578784070503</v>
      </c>
      <c r="AB43" s="177">
        <v>2.1033438822436601</v>
      </c>
      <c r="AC43" s="4">
        <v>40.112508348563303</v>
      </c>
      <c r="AD43" s="177">
        <v>2.0644180147894602</v>
      </c>
      <c r="AE43" s="4" t="s">
        <v>888</v>
      </c>
      <c r="AF43" s="177" t="s">
        <v>888</v>
      </c>
      <c r="AG43" s="4" t="s">
        <v>888</v>
      </c>
      <c r="AH43" s="177" t="s">
        <v>888</v>
      </c>
      <c r="AI43" s="4">
        <v>39.647122256272702</v>
      </c>
      <c r="AJ43" s="177">
        <v>1.6542507553739301</v>
      </c>
      <c r="AK43" s="4" t="s">
        <v>888</v>
      </c>
      <c r="AL43" s="177" t="s">
        <v>888</v>
      </c>
      <c r="AM43" s="4" t="s">
        <v>431</v>
      </c>
      <c r="AN43" s="177" t="s">
        <v>431</v>
      </c>
      <c r="AO43" s="4" t="s">
        <v>431</v>
      </c>
      <c r="AP43" s="177" t="s">
        <v>431</v>
      </c>
      <c r="AQ43" s="6"/>
      <c r="AR43" s="6"/>
      <c r="AS43" s="6"/>
      <c r="AT43" s="8"/>
    </row>
    <row r="44" spans="1:46" ht="13" customHeight="1" x14ac:dyDescent="0.35">
      <c r="A44" s="3" t="s">
        <v>384</v>
      </c>
      <c r="B44" s="171">
        <v>2</v>
      </c>
      <c r="C44" s="4">
        <v>19.971689341398999</v>
      </c>
      <c r="D44" s="177">
        <v>1.1004285471016499</v>
      </c>
      <c r="E44" s="4">
        <v>9.3989076552221498</v>
      </c>
      <c r="F44" s="177">
        <v>1.73110674207799</v>
      </c>
      <c r="G44" s="4">
        <v>16.324701472062099</v>
      </c>
      <c r="H44" s="177">
        <v>1.5376197893685699</v>
      </c>
      <c r="I44" s="4">
        <v>25.974399680429102</v>
      </c>
      <c r="J44" s="177">
        <v>1.6993939563507101</v>
      </c>
      <c r="K44" s="4">
        <v>16.575492025207001</v>
      </c>
      <c r="L44" s="177">
        <v>2.29148758121939</v>
      </c>
      <c r="M44" s="4">
        <v>18.8791478161234</v>
      </c>
      <c r="N44" s="177">
        <v>0.781608730356667</v>
      </c>
      <c r="O44" s="4">
        <v>24.398083331143901</v>
      </c>
      <c r="P44" s="177">
        <v>4.0340469457158603</v>
      </c>
      <c r="Q44" s="4">
        <v>5.51893551502046</v>
      </c>
      <c r="R44" s="177">
        <v>4.0566660524382403</v>
      </c>
      <c r="S44" s="4">
        <v>21.7384399957418</v>
      </c>
      <c r="T44" s="177">
        <v>2.46975846501218</v>
      </c>
      <c r="U44" s="4">
        <v>20.083844068034601</v>
      </c>
      <c r="V44" s="177">
        <v>1.6907309652740199</v>
      </c>
      <c r="W44" s="4">
        <v>18.319706865877802</v>
      </c>
      <c r="X44" s="177">
        <v>0.98101986154127396</v>
      </c>
      <c r="Y44" s="4">
        <v>-3.41873312986408</v>
      </c>
      <c r="Z44" s="177">
        <v>2.6339499261233601</v>
      </c>
      <c r="AA44" s="4">
        <v>25.347407442835099</v>
      </c>
      <c r="AB44" s="177">
        <v>4.15588233529395</v>
      </c>
      <c r="AC44" s="4">
        <v>23.270280858757399</v>
      </c>
      <c r="AD44" s="177">
        <v>2.84223980502684</v>
      </c>
      <c r="AE44" s="4">
        <v>18.295177560790101</v>
      </c>
      <c r="AF44" s="177">
        <v>0.91556856297315004</v>
      </c>
      <c r="AG44" s="4">
        <v>-7.0522298820450402</v>
      </c>
      <c r="AH44" s="177">
        <v>4.2932761003861399</v>
      </c>
      <c r="AI44" s="4">
        <v>20.005230954770699</v>
      </c>
      <c r="AJ44" s="177">
        <v>1.12293309863492</v>
      </c>
      <c r="AK44" s="4" t="s">
        <v>888</v>
      </c>
      <c r="AL44" s="177" t="s">
        <v>888</v>
      </c>
      <c r="AM44" s="4" t="s">
        <v>888</v>
      </c>
      <c r="AN44" s="177" t="s">
        <v>888</v>
      </c>
      <c r="AO44" s="4" t="s">
        <v>888</v>
      </c>
      <c r="AP44" s="177" t="s">
        <v>888</v>
      </c>
      <c r="AQ44" s="6"/>
      <c r="AR44" s="6"/>
      <c r="AS44" s="6"/>
      <c r="AT44" s="8"/>
    </row>
    <row r="45" spans="1:46" ht="13" customHeight="1" x14ac:dyDescent="0.35">
      <c r="A45" s="3" t="s">
        <v>385</v>
      </c>
      <c r="B45" s="171">
        <v>2</v>
      </c>
      <c r="C45" s="4">
        <v>27.8500573143385</v>
      </c>
      <c r="D45" s="177">
        <v>0.82366284277360002</v>
      </c>
      <c r="E45" s="4">
        <v>23.6879187752285</v>
      </c>
      <c r="F45" s="177">
        <v>1.33880645878881</v>
      </c>
      <c r="G45" s="4">
        <v>28.793011753309099</v>
      </c>
      <c r="H45" s="177">
        <v>1.3536959355695199</v>
      </c>
      <c r="I45" s="4">
        <v>33.530780002944802</v>
      </c>
      <c r="J45" s="177">
        <v>2.0931618153954399</v>
      </c>
      <c r="K45" s="4">
        <v>9.8428612277162699</v>
      </c>
      <c r="L45" s="177">
        <v>2.5122376423806898</v>
      </c>
      <c r="M45" s="4">
        <v>27.7835278975111</v>
      </c>
      <c r="N45" s="177">
        <v>0.83760499955406198</v>
      </c>
      <c r="O45" s="4" t="s">
        <v>431</v>
      </c>
      <c r="P45" s="177" t="s">
        <v>431</v>
      </c>
      <c r="Q45" s="4" t="s">
        <v>431</v>
      </c>
      <c r="R45" s="177" t="s">
        <v>431</v>
      </c>
      <c r="S45" s="4">
        <v>26.575930791863001</v>
      </c>
      <c r="T45" s="177">
        <v>1.0466817253331899</v>
      </c>
      <c r="U45" s="4">
        <v>30.1866873286992</v>
      </c>
      <c r="V45" s="177">
        <v>1.4800647265606199</v>
      </c>
      <c r="W45" s="4">
        <v>29.1978562551039</v>
      </c>
      <c r="X45" s="177">
        <v>3.0305738528425201</v>
      </c>
      <c r="Y45" s="4">
        <v>2.6219254632408502</v>
      </c>
      <c r="Z45" s="177">
        <v>3.2048413163915899</v>
      </c>
      <c r="AA45" s="4">
        <v>27.1515187132355</v>
      </c>
      <c r="AB45" s="177">
        <v>1.0826798835563001</v>
      </c>
      <c r="AC45" s="4">
        <v>28.82037774925</v>
      </c>
      <c r="AD45" s="177">
        <v>1.3990787487929901</v>
      </c>
      <c r="AE45" s="4">
        <v>31.130115266103601</v>
      </c>
      <c r="AF45" s="177">
        <v>3.9308824992359401</v>
      </c>
      <c r="AG45" s="4">
        <v>3.9785965528680798</v>
      </c>
      <c r="AH45" s="177">
        <v>4.1037601632547203</v>
      </c>
      <c r="AI45" s="4">
        <v>28.162859212608101</v>
      </c>
      <c r="AJ45" s="177">
        <v>0.90514400167495701</v>
      </c>
      <c r="AK45" s="4">
        <v>24.811870614770001</v>
      </c>
      <c r="AL45" s="177">
        <v>3.16282455777361</v>
      </c>
      <c r="AM45" s="4" t="s">
        <v>888</v>
      </c>
      <c r="AN45" s="177" t="s">
        <v>888</v>
      </c>
      <c r="AO45" s="4" t="s">
        <v>888</v>
      </c>
      <c r="AP45" s="177" t="s">
        <v>888</v>
      </c>
      <c r="AQ45" s="6"/>
      <c r="AR45" s="6"/>
      <c r="AS45" s="6"/>
      <c r="AT45" s="8"/>
    </row>
    <row r="46" spans="1:46" ht="13" customHeight="1" x14ac:dyDescent="0.35">
      <c r="A46" s="3" t="s">
        <v>386</v>
      </c>
      <c r="B46" s="171">
        <v>2</v>
      </c>
      <c r="C46" s="4">
        <v>44.634593244200602</v>
      </c>
      <c r="D46" s="177">
        <v>1.2898095877792</v>
      </c>
      <c r="E46" s="4">
        <v>45.2505180133805</v>
      </c>
      <c r="F46" s="177">
        <v>2.1057370420820001</v>
      </c>
      <c r="G46" s="4">
        <v>45.502212967198602</v>
      </c>
      <c r="H46" s="177">
        <v>1.9977156888529499</v>
      </c>
      <c r="I46" s="4">
        <v>42.220832218086201</v>
      </c>
      <c r="J46" s="177">
        <v>3.1211232569432701</v>
      </c>
      <c r="K46" s="4">
        <v>-3.02968579529426</v>
      </c>
      <c r="L46" s="177">
        <v>3.97669049204573</v>
      </c>
      <c r="M46" s="4">
        <v>46.241146910165902</v>
      </c>
      <c r="N46" s="177">
        <v>1.3703695928775499</v>
      </c>
      <c r="O46" s="4">
        <v>30.204222974540301</v>
      </c>
      <c r="P46" s="177">
        <v>3.8920934935637699</v>
      </c>
      <c r="Q46" s="4">
        <v>-16.036923935625602</v>
      </c>
      <c r="R46" s="177">
        <v>3.9019823597714298</v>
      </c>
      <c r="S46" s="4">
        <v>44.374875905802497</v>
      </c>
      <c r="T46" s="177">
        <v>1.43361591567882</v>
      </c>
      <c r="U46" s="4">
        <v>47.377993784860202</v>
      </c>
      <c r="V46" s="177">
        <v>2.8023681510911098</v>
      </c>
      <c r="W46" s="4" t="s">
        <v>888</v>
      </c>
      <c r="X46" s="177" t="s">
        <v>888</v>
      </c>
      <c r="Y46" s="4" t="s">
        <v>888</v>
      </c>
      <c r="Z46" s="177" t="s">
        <v>888</v>
      </c>
      <c r="AA46" s="4">
        <v>44.748297242975603</v>
      </c>
      <c r="AB46" s="177">
        <v>2.2991446246348599</v>
      </c>
      <c r="AC46" s="4">
        <v>45.199283367179099</v>
      </c>
      <c r="AD46" s="177">
        <v>1.57526524897458</v>
      </c>
      <c r="AE46" s="4">
        <v>43.571869228232501</v>
      </c>
      <c r="AF46" s="177">
        <v>7.4562441954323901</v>
      </c>
      <c r="AG46" s="4">
        <v>-1.1764280147430699</v>
      </c>
      <c r="AH46" s="177">
        <v>8.2291401891341707</v>
      </c>
      <c r="AI46" s="4">
        <v>43.045994954252699</v>
      </c>
      <c r="AJ46" s="177">
        <v>1.8813735382263299</v>
      </c>
      <c r="AK46" s="4">
        <v>45.228910856594702</v>
      </c>
      <c r="AL46" s="177">
        <v>2.1362337456687399</v>
      </c>
      <c r="AM46" s="4">
        <v>47.826855349240397</v>
      </c>
      <c r="AN46" s="177">
        <v>4.45145006979957</v>
      </c>
      <c r="AO46" s="4">
        <v>4.78086039498766</v>
      </c>
      <c r="AP46" s="177">
        <v>4.9723701982406201</v>
      </c>
      <c r="AQ46" s="6"/>
      <c r="AR46" s="6"/>
      <c r="AS46" s="6"/>
      <c r="AT46" s="8"/>
    </row>
    <row r="47" spans="1:46" ht="13" customHeight="1" x14ac:dyDescent="0.35">
      <c r="A47" s="3" t="s">
        <v>387</v>
      </c>
      <c r="B47" s="171">
        <v>2</v>
      </c>
      <c r="C47" s="4">
        <v>59.927646250062203</v>
      </c>
      <c r="D47" s="177">
        <v>0.89710048223297301</v>
      </c>
      <c r="E47" s="4" t="s">
        <v>888</v>
      </c>
      <c r="F47" s="177" t="s">
        <v>888</v>
      </c>
      <c r="G47" s="4">
        <v>61.192543701267397</v>
      </c>
      <c r="H47" s="177">
        <v>0.92697846880475698</v>
      </c>
      <c r="I47" s="4">
        <v>51.431299387771297</v>
      </c>
      <c r="J47" s="177">
        <v>3.2024998081076701</v>
      </c>
      <c r="K47" s="4" t="s">
        <v>888</v>
      </c>
      <c r="L47" s="177" t="s">
        <v>888</v>
      </c>
      <c r="M47" s="4">
        <v>62.592008066415197</v>
      </c>
      <c r="N47" s="177">
        <v>0.89776919846098802</v>
      </c>
      <c r="O47" s="4">
        <v>22.9317824418759</v>
      </c>
      <c r="P47" s="177">
        <v>2.4002451635517001</v>
      </c>
      <c r="Q47" s="4">
        <v>-39.660225624539301</v>
      </c>
      <c r="R47" s="177">
        <v>2.62321046880162</v>
      </c>
      <c r="S47" s="4">
        <v>51.500310787950099</v>
      </c>
      <c r="T47" s="177">
        <v>2.5029142961248501</v>
      </c>
      <c r="U47" s="4">
        <v>61.635965401121901</v>
      </c>
      <c r="V47" s="177">
        <v>1.6116190448504999</v>
      </c>
      <c r="W47" s="4">
        <v>62.250197809129602</v>
      </c>
      <c r="X47" s="177">
        <v>1.6578349227454301</v>
      </c>
      <c r="Y47" s="4">
        <v>10.7498870211795</v>
      </c>
      <c r="Z47" s="177">
        <v>3.0694042140058699</v>
      </c>
      <c r="AA47" s="4" t="s">
        <v>888</v>
      </c>
      <c r="AB47" s="177" t="s">
        <v>888</v>
      </c>
      <c r="AC47" s="4">
        <v>60.595951379943202</v>
      </c>
      <c r="AD47" s="177">
        <v>1.59737153625919</v>
      </c>
      <c r="AE47" s="4">
        <v>59.338516102827697</v>
      </c>
      <c r="AF47" s="177">
        <v>1.49908576622876</v>
      </c>
      <c r="AG47" s="4" t="s">
        <v>888</v>
      </c>
      <c r="AH47" s="177" t="s">
        <v>888</v>
      </c>
      <c r="AI47" s="4">
        <v>61.9291474043047</v>
      </c>
      <c r="AJ47" s="177">
        <v>1.3252249027830001</v>
      </c>
      <c r="AK47" s="4">
        <v>57.237734174164402</v>
      </c>
      <c r="AL47" s="177">
        <v>1.8151909858790301</v>
      </c>
      <c r="AM47" s="4">
        <v>58.3242780878684</v>
      </c>
      <c r="AN47" s="177">
        <v>3.5164365276559102</v>
      </c>
      <c r="AO47" s="4">
        <v>-3.6048693164363601</v>
      </c>
      <c r="AP47" s="177">
        <v>3.7246189159581302</v>
      </c>
      <c r="AQ47" s="6"/>
      <c r="AR47" s="6"/>
      <c r="AS47" s="6"/>
      <c r="AT47" s="8"/>
    </row>
    <row r="48" spans="1:46" ht="13" customHeight="1" x14ac:dyDescent="0.35">
      <c r="A48" s="3" t="s">
        <v>388</v>
      </c>
      <c r="B48" s="171">
        <v>2</v>
      </c>
      <c r="C48" s="4">
        <v>31.900710931328302</v>
      </c>
      <c r="D48" s="177">
        <v>0.93893584405796304</v>
      </c>
      <c r="E48" s="4">
        <v>30.6912721359705</v>
      </c>
      <c r="F48" s="177">
        <v>2.53029248914984</v>
      </c>
      <c r="G48" s="4">
        <v>31.9103894478522</v>
      </c>
      <c r="H48" s="177">
        <v>1.41184537430459</v>
      </c>
      <c r="I48" s="4">
        <v>32.551354397541402</v>
      </c>
      <c r="J48" s="177">
        <v>1.37021015774118</v>
      </c>
      <c r="K48" s="4">
        <v>1.86008226157096</v>
      </c>
      <c r="L48" s="177">
        <v>2.8709540599797201</v>
      </c>
      <c r="M48" s="4">
        <v>32.078450859242501</v>
      </c>
      <c r="N48" s="177">
        <v>0.95634356147496102</v>
      </c>
      <c r="O48" s="4" t="s">
        <v>888</v>
      </c>
      <c r="P48" s="177" t="s">
        <v>888</v>
      </c>
      <c r="Q48" s="4" t="s">
        <v>888</v>
      </c>
      <c r="R48" s="177" t="s">
        <v>888</v>
      </c>
      <c r="S48" s="4">
        <v>31.3727876024873</v>
      </c>
      <c r="T48" s="177">
        <v>1.20913592754968</v>
      </c>
      <c r="U48" s="4">
        <v>33.391546163746597</v>
      </c>
      <c r="V48" s="177">
        <v>2.48342248438122</v>
      </c>
      <c r="W48" s="4">
        <v>31.572727026408401</v>
      </c>
      <c r="X48" s="177">
        <v>1.64437750181382</v>
      </c>
      <c r="Y48" s="4">
        <v>0.19993942392102301</v>
      </c>
      <c r="Z48" s="177">
        <v>2.1321966994517099</v>
      </c>
      <c r="AA48" s="4">
        <v>31.7610542681815</v>
      </c>
      <c r="AB48" s="177">
        <v>1.30648401568606</v>
      </c>
      <c r="AC48" s="4">
        <v>31.261288825851398</v>
      </c>
      <c r="AD48" s="177">
        <v>1.6039228583107299</v>
      </c>
      <c r="AE48" s="4">
        <v>35.110890727833599</v>
      </c>
      <c r="AF48" s="177">
        <v>2.40224120703291</v>
      </c>
      <c r="AG48" s="4">
        <v>3.3498364596521002</v>
      </c>
      <c r="AH48" s="177">
        <v>2.7455061799306999</v>
      </c>
      <c r="AI48" s="4">
        <v>32.274234105039397</v>
      </c>
      <c r="AJ48" s="177">
        <v>0.96872178496712902</v>
      </c>
      <c r="AK48" s="4">
        <v>27.568397180119099</v>
      </c>
      <c r="AL48" s="177">
        <v>4.54722982070707</v>
      </c>
      <c r="AM48" s="4" t="s">
        <v>888</v>
      </c>
      <c r="AN48" s="177" t="s">
        <v>888</v>
      </c>
      <c r="AO48" s="4" t="s">
        <v>888</v>
      </c>
      <c r="AP48" s="177" t="s">
        <v>888</v>
      </c>
      <c r="AQ48" s="6"/>
      <c r="AR48" s="6"/>
      <c r="AS48" s="6"/>
      <c r="AT48" s="8"/>
    </row>
    <row r="49" spans="1:46" ht="13" customHeight="1" x14ac:dyDescent="0.35">
      <c r="A49" s="3" t="s">
        <v>389</v>
      </c>
      <c r="B49" s="171">
        <v>2</v>
      </c>
      <c r="C49" s="4">
        <v>17.9158489022306</v>
      </c>
      <c r="D49" s="177">
        <v>0.84612775019209596</v>
      </c>
      <c r="E49" s="4">
        <v>12.7711472021094</v>
      </c>
      <c r="F49" s="177">
        <v>2.0636331288321701</v>
      </c>
      <c r="G49" s="4">
        <v>15.5156121918276</v>
      </c>
      <c r="H49" s="177">
        <v>2.5991672039210298</v>
      </c>
      <c r="I49" s="4">
        <v>19.9990569098115</v>
      </c>
      <c r="J49" s="177">
        <v>1.1975852556111199</v>
      </c>
      <c r="K49" s="4">
        <v>7.2279097077021301</v>
      </c>
      <c r="L49" s="177">
        <v>2.5115801783252998</v>
      </c>
      <c r="M49" s="4">
        <v>18.1728687030771</v>
      </c>
      <c r="N49" s="177">
        <v>0.86655720816735005</v>
      </c>
      <c r="O49" s="4">
        <v>11.411410571119999</v>
      </c>
      <c r="P49" s="177">
        <v>2.6724917212828698</v>
      </c>
      <c r="Q49" s="4">
        <v>-6.7614581319571201</v>
      </c>
      <c r="R49" s="177">
        <v>2.7359465451258602</v>
      </c>
      <c r="S49" s="4">
        <v>17.7779616203496</v>
      </c>
      <c r="T49" s="177">
        <v>1.14125534775676</v>
      </c>
      <c r="U49" s="4">
        <v>17.781813966999401</v>
      </c>
      <c r="V49" s="177">
        <v>2.2949815474119699</v>
      </c>
      <c r="W49" s="4">
        <v>14.409666053242001</v>
      </c>
      <c r="X49" s="177">
        <v>2.5744126391762001</v>
      </c>
      <c r="Y49" s="4">
        <v>-3.3682955671075798</v>
      </c>
      <c r="Z49" s="177">
        <v>2.7880747046444299</v>
      </c>
      <c r="AA49" s="4">
        <v>17.123005937447299</v>
      </c>
      <c r="AB49" s="177">
        <v>1.11345265016055</v>
      </c>
      <c r="AC49" s="4">
        <v>19.1644722318938</v>
      </c>
      <c r="AD49" s="177">
        <v>1.83561519454181</v>
      </c>
      <c r="AE49" s="4">
        <v>16.944374115115501</v>
      </c>
      <c r="AF49" s="177">
        <v>2.4365955168528601</v>
      </c>
      <c r="AG49" s="4">
        <v>-0.17863182233178401</v>
      </c>
      <c r="AH49" s="177">
        <v>2.8413693789369998</v>
      </c>
      <c r="AI49" s="4">
        <v>17.332252500899301</v>
      </c>
      <c r="AJ49" s="177">
        <v>0.88086689849141198</v>
      </c>
      <c r="AK49" s="4" t="s">
        <v>888</v>
      </c>
      <c r="AL49" s="177" t="s">
        <v>888</v>
      </c>
      <c r="AM49" s="4" t="s">
        <v>888</v>
      </c>
      <c r="AN49" s="177" t="s">
        <v>888</v>
      </c>
      <c r="AO49" s="4" t="s">
        <v>888</v>
      </c>
      <c r="AP49" s="177" t="s">
        <v>888</v>
      </c>
      <c r="AQ49" s="6"/>
      <c r="AR49" s="6"/>
      <c r="AS49" s="6"/>
      <c r="AT49" s="8"/>
    </row>
    <row r="50" spans="1:46" ht="13" customHeight="1" x14ac:dyDescent="0.35">
      <c r="A50" s="3" t="s">
        <v>390</v>
      </c>
      <c r="B50" s="171">
        <v>2</v>
      </c>
      <c r="C50" s="4">
        <v>37.0214604488784</v>
      </c>
      <c r="D50" s="177">
        <v>0.90453823824935897</v>
      </c>
      <c r="E50" s="4">
        <v>29.300777598680899</v>
      </c>
      <c r="F50" s="177">
        <v>1.61213429653949</v>
      </c>
      <c r="G50" s="4">
        <v>38.549378211062802</v>
      </c>
      <c r="H50" s="177">
        <v>1.3595985841965099</v>
      </c>
      <c r="I50" s="4">
        <v>40.950570699094598</v>
      </c>
      <c r="J50" s="177">
        <v>2.0151231015425699</v>
      </c>
      <c r="K50" s="4">
        <v>11.649793100413699</v>
      </c>
      <c r="L50" s="177">
        <v>2.6005439873837801</v>
      </c>
      <c r="M50" s="4">
        <v>36.941911863614799</v>
      </c>
      <c r="N50" s="177">
        <v>0.90795215399877405</v>
      </c>
      <c r="O50" s="4" t="s">
        <v>431</v>
      </c>
      <c r="P50" s="177" t="s">
        <v>431</v>
      </c>
      <c r="Q50" s="4" t="s">
        <v>431</v>
      </c>
      <c r="R50" s="177" t="s">
        <v>431</v>
      </c>
      <c r="S50" s="4">
        <v>38.3653487921788</v>
      </c>
      <c r="T50" s="177">
        <v>1.32364777852556</v>
      </c>
      <c r="U50" s="4">
        <v>36.618654113196797</v>
      </c>
      <c r="V50" s="177">
        <v>1.62730696280624</v>
      </c>
      <c r="W50" s="4">
        <v>26.923586651245898</v>
      </c>
      <c r="X50" s="177">
        <v>2.3513903939963701</v>
      </c>
      <c r="Y50" s="4">
        <v>-11.441762140932999</v>
      </c>
      <c r="Z50" s="177">
        <v>2.7780072777055902</v>
      </c>
      <c r="AA50" s="4">
        <v>35.957399869703202</v>
      </c>
      <c r="AB50" s="177">
        <v>1.2817867452260101</v>
      </c>
      <c r="AC50" s="4">
        <v>38.013793144808602</v>
      </c>
      <c r="AD50" s="177">
        <v>1.4260906368653701</v>
      </c>
      <c r="AE50" s="4" t="s">
        <v>888</v>
      </c>
      <c r="AF50" s="177" t="s">
        <v>888</v>
      </c>
      <c r="AG50" s="4" t="s">
        <v>888</v>
      </c>
      <c r="AH50" s="177" t="s">
        <v>888</v>
      </c>
      <c r="AI50" s="4">
        <v>37.751900839070302</v>
      </c>
      <c r="AJ50" s="177">
        <v>1.0249647556057999</v>
      </c>
      <c r="AK50" s="4">
        <v>30.692741291073499</v>
      </c>
      <c r="AL50" s="177">
        <v>2.5254326567531802</v>
      </c>
      <c r="AM50" s="4" t="s">
        <v>431</v>
      </c>
      <c r="AN50" s="177" t="s">
        <v>431</v>
      </c>
      <c r="AO50" s="4" t="s">
        <v>431</v>
      </c>
      <c r="AP50" s="177" t="s">
        <v>431</v>
      </c>
      <c r="AQ50" s="6"/>
      <c r="AR50" s="6"/>
      <c r="AS50" s="6"/>
      <c r="AT50" s="8"/>
    </row>
    <row r="51" spans="1:46" ht="13" customHeight="1" x14ac:dyDescent="0.35">
      <c r="A51" s="3" t="s">
        <v>391</v>
      </c>
      <c r="B51" s="171">
        <v>2</v>
      </c>
      <c r="C51" s="4">
        <v>19.766000002085502</v>
      </c>
      <c r="D51" s="177">
        <v>0.80763567145984505</v>
      </c>
      <c r="E51" s="4">
        <v>19.294077482353899</v>
      </c>
      <c r="F51" s="177">
        <v>7.0217818663946696</v>
      </c>
      <c r="G51" s="4">
        <v>23.844283022552599</v>
      </c>
      <c r="H51" s="177">
        <v>1.99681290969449</v>
      </c>
      <c r="I51" s="4">
        <v>18.5953011043886</v>
      </c>
      <c r="J51" s="177">
        <v>0.88285445991566103</v>
      </c>
      <c r="K51" s="4">
        <v>-0.69877637796535197</v>
      </c>
      <c r="L51" s="177">
        <v>7.1131934888728399</v>
      </c>
      <c r="M51" s="4">
        <v>20.387024364513099</v>
      </c>
      <c r="N51" s="177">
        <v>0.86494063779171604</v>
      </c>
      <c r="O51" s="4">
        <v>13.751005399668299</v>
      </c>
      <c r="P51" s="177">
        <v>2.20754122551608</v>
      </c>
      <c r="Q51" s="4">
        <v>-6.63601896484482</v>
      </c>
      <c r="R51" s="177">
        <v>2.3861585386828099</v>
      </c>
      <c r="S51" s="4">
        <v>19.882808608013502</v>
      </c>
      <c r="T51" s="177">
        <v>0.84807565034972499</v>
      </c>
      <c r="U51" s="4">
        <v>19.793906379632698</v>
      </c>
      <c r="V51" s="177">
        <v>3.5749425018043</v>
      </c>
      <c r="W51" s="4" t="s">
        <v>888</v>
      </c>
      <c r="X51" s="177" t="s">
        <v>888</v>
      </c>
      <c r="Y51" s="4" t="s">
        <v>888</v>
      </c>
      <c r="Z51" s="177" t="s">
        <v>888</v>
      </c>
      <c r="AA51" s="4">
        <v>20.094274787142901</v>
      </c>
      <c r="AB51" s="177">
        <v>0.88204644592231796</v>
      </c>
      <c r="AC51" s="4">
        <v>19.489984850787899</v>
      </c>
      <c r="AD51" s="177">
        <v>3.1947116997726202</v>
      </c>
      <c r="AE51" s="4" t="s">
        <v>431</v>
      </c>
      <c r="AF51" s="177" t="s">
        <v>431</v>
      </c>
      <c r="AG51" s="4" t="s">
        <v>431</v>
      </c>
      <c r="AH51" s="177" t="s">
        <v>431</v>
      </c>
      <c r="AI51" s="4">
        <v>19.977368513835401</v>
      </c>
      <c r="AJ51" s="177">
        <v>0.83469908632011802</v>
      </c>
      <c r="AK51" s="4" t="s">
        <v>888</v>
      </c>
      <c r="AL51" s="177" t="s">
        <v>888</v>
      </c>
      <c r="AM51" s="4" t="s">
        <v>888</v>
      </c>
      <c r="AN51" s="177" t="s">
        <v>888</v>
      </c>
      <c r="AO51" s="4" t="s">
        <v>888</v>
      </c>
      <c r="AP51" s="177" t="s">
        <v>888</v>
      </c>
      <c r="AQ51" s="6"/>
      <c r="AR51" s="6"/>
      <c r="AS51" s="6"/>
      <c r="AT51" s="8"/>
    </row>
    <row r="52" spans="1:46" ht="13" customHeight="1" x14ac:dyDescent="0.35">
      <c r="A52" s="3" t="s">
        <v>392</v>
      </c>
      <c r="B52" s="171">
        <v>2</v>
      </c>
      <c r="C52" s="4">
        <v>24.089038278108699</v>
      </c>
      <c r="D52" s="177">
        <v>1.0828983934630401</v>
      </c>
      <c r="E52" s="4" t="s">
        <v>431</v>
      </c>
      <c r="F52" s="177" t="s">
        <v>431</v>
      </c>
      <c r="G52" s="4" t="s">
        <v>431</v>
      </c>
      <c r="H52" s="177" t="s">
        <v>431</v>
      </c>
      <c r="I52" s="4">
        <v>24.083352045908001</v>
      </c>
      <c r="J52" s="177">
        <v>1.1161728322329001</v>
      </c>
      <c r="K52" s="4" t="s">
        <v>431</v>
      </c>
      <c r="L52" s="177" t="s">
        <v>431</v>
      </c>
      <c r="M52" s="4">
        <v>23.781493033469399</v>
      </c>
      <c r="N52" s="177">
        <v>0.81100196682870496</v>
      </c>
      <c r="O52" s="4">
        <v>26.489722360505699</v>
      </c>
      <c r="P52" s="177">
        <v>5.3079409553766697</v>
      </c>
      <c r="Q52" s="4">
        <v>2.7082293270362698</v>
      </c>
      <c r="R52" s="177">
        <v>5.3991721781569302</v>
      </c>
      <c r="S52" s="4">
        <v>25.127266359828901</v>
      </c>
      <c r="T52" s="177">
        <v>1.60044471413244</v>
      </c>
      <c r="U52" s="4">
        <v>22.878565491635701</v>
      </c>
      <c r="V52" s="177">
        <v>1.1177615913179799</v>
      </c>
      <c r="W52" s="4" t="s">
        <v>888</v>
      </c>
      <c r="X52" s="177" t="s">
        <v>888</v>
      </c>
      <c r="Y52" s="4" t="s">
        <v>888</v>
      </c>
      <c r="Z52" s="177" t="s">
        <v>888</v>
      </c>
      <c r="AA52" s="4">
        <v>24.041807129806902</v>
      </c>
      <c r="AB52" s="177">
        <v>1.2396999519404699</v>
      </c>
      <c r="AC52" s="4">
        <v>24.591033422922798</v>
      </c>
      <c r="AD52" s="177">
        <v>1.7958109864716001</v>
      </c>
      <c r="AE52" s="4" t="s">
        <v>888</v>
      </c>
      <c r="AF52" s="177" t="s">
        <v>888</v>
      </c>
      <c r="AG52" s="4" t="s">
        <v>888</v>
      </c>
      <c r="AH52" s="177" t="s">
        <v>888</v>
      </c>
      <c r="AI52" s="4">
        <v>24.308244895068</v>
      </c>
      <c r="AJ52" s="177">
        <v>1.4608192878073101</v>
      </c>
      <c r="AK52" s="4">
        <v>23.481586717917299</v>
      </c>
      <c r="AL52" s="177">
        <v>1.21667362887101</v>
      </c>
      <c r="AM52" s="4" t="s">
        <v>888</v>
      </c>
      <c r="AN52" s="177" t="s">
        <v>888</v>
      </c>
      <c r="AO52" s="4" t="s">
        <v>888</v>
      </c>
      <c r="AP52" s="177" t="s">
        <v>888</v>
      </c>
      <c r="AQ52" s="6"/>
      <c r="AR52" s="6"/>
      <c r="AS52" s="6"/>
      <c r="AT52" s="8"/>
    </row>
    <row r="53" spans="1:46" ht="13" customHeight="1" x14ac:dyDescent="0.35">
      <c r="A53" s="3" t="s">
        <v>393</v>
      </c>
      <c r="B53" s="171">
        <v>2</v>
      </c>
      <c r="C53" s="4">
        <v>32.153664279817697</v>
      </c>
      <c r="D53" s="177">
        <v>0.97538626048459698</v>
      </c>
      <c r="E53" s="4">
        <v>30.362038831349601</v>
      </c>
      <c r="F53" s="177">
        <v>1.79910639806832</v>
      </c>
      <c r="G53" s="4">
        <v>33.220540876847402</v>
      </c>
      <c r="H53" s="177">
        <v>1.2714490520840001</v>
      </c>
      <c r="I53" s="4">
        <v>30.9624582024625</v>
      </c>
      <c r="J53" s="177">
        <v>2.8120494433207801</v>
      </c>
      <c r="K53" s="4">
        <v>0.60041937111293797</v>
      </c>
      <c r="L53" s="177">
        <v>3.3374292440618198</v>
      </c>
      <c r="M53" s="4">
        <v>33.438728120579199</v>
      </c>
      <c r="N53" s="177">
        <v>1.05269599032109</v>
      </c>
      <c r="O53" s="4">
        <v>22.813529913993399</v>
      </c>
      <c r="P53" s="177">
        <v>2.1756659163943799</v>
      </c>
      <c r="Q53" s="4">
        <v>-10.6251982065858</v>
      </c>
      <c r="R53" s="177">
        <v>2.3926607339883201</v>
      </c>
      <c r="S53" s="4">
        <v>31.451164128093399</v>
      </c>
      <c r="T53" s="177">
        <v>1.09519364563168</v>
      </c>
      <c r="U53" s="4">
        <v>35.482041134009499</v>
      </c>
      <c r="V53" s="177">
        <v>4.1608085824740302</v>
      </c>
      <c r="W53" s="4">
        <v>32.606851146487998</v>
      </c>
      <c r="X53" s="177">
        <v>2.34858802252191</v>
      </c>
      <c r="Y53" s="4">
        <v>1.1556870183946</v>
      </c>
      <c r="Z53" s="177">
        <v>2.6339080745064498</v>
      </c>
      <c r="AA53" s="4">
        <v>33.989789220268698</v>
      </c>
      <c r="AB53" s="177">
        <v>1.4714193597733101</v>
      </c>
      <c r="AC53" s="4">
        <v>29.958020008358101</v>
      </c>
      <c r="AD53" s="177">
        <v>1.5008159570545601</v>
      </c>
      <c r="AE53" s="4">
        <v>32.570060834545899</v>
      </c>
      <c r="AF53" s="177">
        <v>2.1514543237074801</v>
      </c>
      <c r="AG53" s="4">
        <v>-1.41972838572283</v>
      </c>
      <c r="AH53" s="177">
        <v>2.6830714656942098</v>
      </c>
      <c r="AI53" s="4">
        <v>32.810694441377997</v>
      </c>
      <c r="AJ53" s="177">
        <v>1.2315030223818999</v>
      </c>
      <c r="AK53" s="4">
        <v>31.094303269149901</v>
      </c>
      <c r="AL53" s="177">
        <v>1.5726129412197101</v>
      </c>
      <c r="AM53" s="4">
        <v>28.886820733759901</v>
      </c>
      <c r="AN53" s="177">
        <v>3.77936096210238</v>
      </c>
      <c r="AO53" s="4">
        <v>-3.9238737076180601</v>
      </c>
      <c r="AP53" s="177">
        <v>4.05664993072015</v>
      </c>
      <c r="AQ53" s="6"/>
      <c r="AR53" s="6"/>
      <c r="AS53" s="6"/>
      <c r="AT53" s="8"/>
    </row>
    <row r="54" spans="1:46" ht="13" customHeight="1" x14ac:dyDescent="0.35">
      <c r="A54" s="3" t="s">
        <v>394</v>
      </c>
      <c r="B54" s="171">
        <v>2</v>
      </c>
      <c r="C54" s="4">
        <v>32.4370873496973</v>
      </c>
      <c r="D54" s="177">
        <v>1.03514650456485</v>
      </c>
      <c r="E54" s="4">
        <v>30.428573246971101</v>
      </c>
      <c r="F54" s="177">
        <v>2.2000518412444698</v>
      </c>
      <c r="G54" s="4">
        <v>31.8842692582636</v>
      </c>
      <c r="H54" s="177">
        <v>1.2893101567104801</v>
      </c>
      <c r="I54" s="4">
        <v>39.1860678492937</v>
      </c>
      <c r="J54" s="177">
        <v>2.68091590736609</v>
      </c>
      <c r="K54" s="4">
        <v>8.7574946023225593</v>
      </c>
      <c r="L54" s="177">
        <v>3.40877646019428</v>
      </c>
      <c r="M54" s="4">
        <v>32.605271786735599</v>
      </c>
      <c r="N54" s="177">
        <v>1.1123314110521401</v>
      </c>
      <c r="O54" s="4" t="s">
        <v>888</v>
      </c>
      <c r="P54" s="177" t="s">
        <v>888</v>
      </c>
      <c r="Q54" s="4" t="s">
        <v>888</v>
      </c>
      <c r="R54" s="177" t="s">
        <v>888</v>
      </c>
      <c r="S54" s="4">
        <v>31.580072785062299</v>
      </c>
      <c r="T54" s="177">
        <v>1.4580740476707601</v>
      </c>
      <c r="U54" s="4">
        <v>31.691225828049099</v>
      </c>
      <c r="V54" s="177">
        <v>1.7705978462085501</v>
      </c>
      <c r="W54" s="4">
        <v>39.160148778643801</v>
      </c>
      <c r="X54" s="177">
        <v>5.2941912745537598</v>
      </c>
      <c r="Y54" s="4">
        <v>7.5800759935814703</v>
      </c>
      <c r="Z54" s="177">
        <v>5.6095565618922203</v>
      </c>
      <c r="AA54" s="4">
        <v>31.4421021239175</v>
      </c>
      <c r="AB54" s="177">
        <v>4.8612834933066598</v>
      </c>
      <c r="AC54" s="4">
        <v>31.1745108897405</v>
      </c>
      <c r="AD54" s="177">
        <v>1.23730420791896</v>
      </c>
      <c r="AE54" s="4">
        <v>36.7113392527489</v>
      </c>
      <c r="AF54" s="177">
        <v>2.4545945295834399</v>
      </c>
      <c r="AG54" s="4">
        <v>5.2692371288313797</v>
      </c>
      <c r="AH54" s="177">
        <v>5.4687106265009904</v>
      </c>
      <c r="AI54" s="4">
        <v>31.925175160956101</v>
      </c>
      <c r="AJ54" s="177">
        <v>1.42525650340918</v>
      </c>
      <c r="AK54" s="4">
        <v>31.886977322624201</v>
      </c>
      <c r="AL54" s="177">
        <v>1.79373827961563</v>
      </c>
      <c r="AM54" s="4" t="s">
        <v>888</v>
      </c>
      <c r="AN54" s="177" t="s">
        <v>888</v>
      </c>
      <c r="AO54" s="4" t="s">
        <v>888</v>
      </c>
      <c r="AP54" s="177" t="s">
        <v>888</v>
      </c>
      <c r="AQ54" s="6"/>
      <c r="AR54" s="6"/>
      <c r="AS54" s="6"/>
      <c r="AT54" s="8"/>
    </row>
    <row r="55" spans="1:46" ht="13" customHeight="1" x14ac:dyDescent="0.35">
      <c r="A55" s="3" t="s">
        <v>395</v>
      </c>
      <c r="B55" s="171">
        <v>2</v>
      </c>
      <c r="C55" s="4">
        <v>31.938373016316199</v>
      </c>
      <c r="D55" s="177">
        <v>1.1827310502822099</v>
      </c>
      <c r="E55" s="4">
        <v>24.178062105302701</v>
      </c>
      <c r="F55" s="177">
        <v>2.8402196253855099</v>
      </c>
      <c r="G55" s="4">
        <v>36.532089588795102</v>
      </c>
      <c r="H55" s="177">
        <v>1.9587975297229501</v>
      </c>
      <c r="I55" s="4">
        <v>31.132645458486898</v>
      </c>
      <c r="J55" s="177">
        <v>1.90897612792523</v>
      </c>
      <c r="K55" s="4">
        <v>6.9545833531842698</v>
      </c>
      <c r="L55" s="177">
        <v>3.36559287618417</v>
      </c>
      <c r="M55" s="4">
        <v>33.4451767040524</v>
      </c>
      <c r="N55" s="177">
        <v>1.3415141925574099</v>
      </c>
      <c r="O55" s="4">
        <v>26.140461371220201</v>
      </c>
      <c r="P55" s="177">
        <v>3.8769096283634101</v>
      </c>
      <c r="Q55" s="4">
        <v>-7.3047153328321697</v>
      </c>
      <c r="R55" s="177">
        <v>4.0337531148700201</v>
      </c>
      <c r="S55" s="4">
        <v>30.862506141472199</v>
      </c>
      <c r="T55" s="177">
        <v>3.1413520528648502</v>
      </c>
      <c r="U55" s="4">
        <v>31.7477267990296</v>
      </c>
      <c r="V55" s="177">
        <v>4.1280784949590501</v>
      </c>
      <c r="W55" s="4">
        <v>33.409032666054699</v>
      </c>
      <c r="X55" s="177">
        <v>1.5758985728225099</v>
      </c>
      <c r="Y55" s="4">
        <v>2.5465265245824802</v>
      </c>
      <c r="Z55" s="177">
        <v>3.4102069011027498</v>
      </c>
      <c r="AA55" s="4">
        <v>30.565573134920701</v>
      </c>
      <c r="AB55" s="177">
        <v>3.28636057760247</v>
      </c>
      <c r="AC55" s="4">
        <v>29.963850578214601</v>
      </c>
      <c r="AD55" s="177">
        <v>2.7083314176219502</v>
      </c>
      <c r="AE55" s="4">
        <v>34.559625445077998</v>
      </c>
      <c r="AF55" s="177">
        <v>1.6335588446251399</v>
      </c>
      <c r="AG55" s="4">
        <v>3.9940523101573699</v>
      </c>
      <c r="AH55" s="177">
        <v>3.7086825389742102</v>
      </c>
      <c r="AI55" s="4">
        <v>33.245379753970703</v>
      </c>
      <c r="AJ55" s="177">
        <v>1.47832542031701</v>
      </c>
      <c r="AK55" s="4">
        <v>30.165122174089799</v>
      </c>
      <c r="AL55" s="177">
        <v>3.2205980502371498</v>
      </c>
      <c r="AM55" s="4">
        <v>35.1865389396864</v>
      </c>
      <c r="AN55" s="177">
        <v>5.5159439850551601</v>
      </c>
      <c r="AO55" s="4">
        <v>1.94115918571569</v>
      </c>
      <c r="AP55" s="177">
        <v>5.4815205305413404</v>
      </c>
      <c r="AQ55" s="6"/>
      <c r="AR55" s="6"/>
      <c r="AS55" s="6"/>
      <c r="AT55" s="8"/>
    </row>
    <row r="56" spans="1:46" ht="13" customHeight="1" x14ac:dyDescent="0.35">
      <c r="A56" s="3" t="s">
        <v>396</v>
      </c>
      <c r="B56" s="171">
        <v>2</v>
      </c>
      <c r="C56" s="4">
        <v>35.316578565020997</v>
      </c>
      <c r="D56" s="177">
        <v>0.974897139866715</v>
      </c>
      <c r="E56" s="4">
        <v>33.6245179070172</v>
      </c>
      <c r="F56" s="177">
        <v>4.2644056388688796</v>
      </c>
      <c r="G56" s="4">
        <v>32.645079342615297</v>
      </c>
      <c r="H56" s="177">
        <v>1.1691137725954099</v>
      </c>
      <c r="I56" s="4">
        <v>40.560158294809902</v>
      </c>
      <c r="J56" s="177">
        <v>1.4910345263984099</v>
      </c>
      <c r="K56" s="4">
        <v>6.9356403877926898</v>
      </c>
      <c r="L56" s="177">
        <v>4.4938923299679203</v>
      </c>
      <c r="M56" s="4">
        <v>34.783408104685101</v>
      </c>
      <c r="N56" s="177">
        <v>0.98601554453832796</v>
      </c>
      <c r="O56" s="4">
        <v>36.645710021025899</v>
      </c>
      <c r="P56" s="177">
        <v>2.5782219309062002</v>
      </c>
      <c r="Q56" s="4">
        <v>1.8623019163408501</v>
      </c>
      <c r="R56" s="177">
        <v>2.7449561795663602</v>
      </c>
      <c r="S56" s="4">
        <v>35.381268828632599</v>
      </c>
      <c r="T56" s="177">
        <v>1.3307954394347701</v>
      </c>
      <c r="U56" s="4">
        <v>35.425251556815198</v>
      </c>
      <c r="V56" s="177">
        <v>1.6851937042284999</v>
      </c>
      <c r="W56" s="4">
        <v>31.836364845052898</v>
      </c>
      <c r="X56" s="177">
        <v>2.17404533367089</v>
      </c>
      <c r="Y56" s="4">
        <v>-3.5449039835797098</v>
      </c>
      <c r="Z56" s="177">
        <v>2.63869663231088</v>
      </c>
      <c r="AA56" s="4">
        <v>36.322542228230198</v>
      </c>
      <c r="AB56" s="177">
        <v>2.4260514581336499</v>
      </c>
      <c r="AC56" s="4">
        <v>35.457195975034601</v>
      </c>
      <c r="AD56" s="177">
        <v>1.1310029289228301</v>
      </c>
      <c r="AE56" s="4">
        <v>33.7047326610016</v>
      </c>
      <c r="AF56" s="177">
        <v>3.3579935794359299</v>
      </c>
      <c r="AG56" s="4">
        <v>-2.6178095672286199</v>
      </c>
      <c r="AH56" s="177">
        <v>4.1244248761849001</v>
      </c>
      <c r="AI56" s="4">
        <v>33.622199589038502</v>
      </c>
      <c r="AJ56" s="177">
        <v>1.0278152457510701</v>
      </c>
      <c r="AK56" s="4">
        <v>38.682948773225903</v>
      </c>
      <c r="AL56" s="177">
        <v>2.0489577341092402</v>
      </c>
      <c r="AM56" s="4">
        <v>37.0701246736946</v>
      </c>
      <c r="AN56" s="177">
        <v>6.0431599848534701</v>
      </c>
      <c r="AO56" s="4">
        <v>3.4479250846560801</v>
      </c>
      <c r="AP56" s="177">
        <v>6.1205859900497899</v>
      </c>
      <c r="AQ56" s="6"/>
      <c r="AR56" s="6"/>
      <c r="AS56" s="6"/>
      <c r="AT56" s="8"/>
    </row>
    <row r="57" spans="1:46" ht="13" customHeight="1" x14ac:dyDescent="0.35">
      <c r="A57" s="3" t="s">
        <v>397</v>
      </c>
      <c r="B57" s="171">
        <v>2</v>
      </c>
      <c r="C57" s="4">
        <v>42.526403796886001</v>
      </c>
      <c r="D57" s="177">
        <v>1.3126274546630401</v>
      </c>
      <c r="E57" s="4">
        <v>47.687998980525698</v>
      </c>
      <c r="F57" s="177">
        <v>3.3147423739653799</v>
      </c>
      <c r="G57" s="4">
        <v>44.894515846812297</v>
      </c>
      <c r="H57" s="177">
        <v>1.7856614536604001</v>
      </c>
      <c r="I57" s="4">
        <v>38.657564156779102</v>
      </c>
      <c r="J57" s="177">
        <v>2.6709333497728198</v>
      </c>
      <c r="K57" s="4">
        <v>-9.0304348237465195</v>
      </c>
      <c r="L57" s="177">
        <v>3.9494848123997301</v>
      </c>
      <c r="M57" s="4">
        <v>45.041200736915599</v>
      </c>
      <c r="N57" s="177">
        <v>1.2747567005903599</v>
      </c>
      <c r="O57" s="4">
        <v>34.603742758086199</v>
      </c>
      <c r="P57" s="177">
        <v>4.5080113800181403</v>
      </c>
      <c r="Q57" s="4">
        <v>-10.4374579788294</v>
      </c>
      <c r="R57" s="177">
        <v>4.6747679346879201</v>
      </c>
      <c r="S57" s="4">
        <v>41.992817298598098</v>
      </c>
      <c r="T57" s="177">
        <v>2.2116658542190399</v>
      </c>
      <c r="U57" s="4">
        <v>45.329368118418401</v>
      </c>
      <c r="V57" s="177">
        <v>2.0253033713407</v>
      </c>
      <c r="W57" s="4">
        <v>41.491599975146997</v>
      </c>
      <c r="X57" s="177">
        <v>3.8978061206972998</v>
      </c>
      <c r="Y57" s="4">
        <v>-0.50121732345113701</v>
      </c>
      <c r="Z57" s="177">
        <v>4.6503509847129099</v>
      </c>
      <c r="AA57" s="4">
        <v>38.614549745291399</v>
      </c>
      <c r="AB57" s="177">
        <v>8.1389505491124492</v>
      </c>
      <c r="AC57" s="4">
        <v>42.704101429665201</v>
      </c>
      <c r="AD57" s="177">
        <v>1.6239723927523599</v>
      </c>
      <c r="AE57" s="4">
        <v>44.902616212015502</v>
      </c>
      <c r="AF57" s="177">
        <v>2.70455289671767</v>
      </c>
      <c r="AG57" s="4">
        <v>6.2880664667241701</v>
      </c>
      <c r="AH57" s="177">
        <v>9.0485553987384204</v>
      </c>
      <c r="AI57" s="4">
        <v>42.163940250012303</v>
      </c>
      <c r="AJ57" s="177">
        <v>2.7199509746159198</v>
      </c>
      <c r="AK57" s="4">
        <v>43.169327894197302</v>
      </c>
      <c r="AL57" s="177">
        <v>2.0373482334529398</v>
      </c>
      <c r="AM57" s="4">
        <v>43.5059265949386</v>
      </c>
      <c r="AN57" s="177">
        <v>3.62438070368382</v>
      </c>
      <c r="AO57" s="4">
        <v>1.34198634492635</v>
      </c>
      <c r="AP57" s="177">
        <v>4.54611798896563</v>
      </c>
      <c r="AQ57" s="6"/>
      <c r="AR57" s="6"/>
      <c r="AS57" s="6"/>
      <c r="AT57" s="8"/>
    </row>
    <row r="58" spans="1:46" ht="13" customHeight="1" x14ac:dyDescent="0.35">
      <c r="A58" s="3" t="s">
        <v>398</v>
      </c>
      <c r="B58" s="171">
        <v>2</v>
      </c>
      <c r="C58" s="4">
        <v>7.9383372327495003</v>
      </c>
      <c r="D58" s="177">
        <v>0.57969051633618196</v>
      </c>
      <c r="E58" s="4">
        <v>1.55295951444098</v>
      </c>
      <c r="F58" s="177">
        <v>0.75843253229815299</v>
      </c>
      <c r="G58" s="4">
        <v>6.9959837153847397</v>
      </c>
      <c r="H58" s="177">
        <v>0.98204249681115396</v>
      </c>
      <c r="I58" s="4">
        <v>10.2092875098093</v>
      </c>
      <c r="J58" s="177">
        <v>0.86254217551333701</v>
      </c>
      <c r="K58" s="4">
        <v>8.6563279953683594</v>
      </c>
      <c r="L58" s="177">
        <v>1.1279474472831701</v>
      </c>
      <c r="M58" s="4">
        <v>8.6262230745062904</v>
      </c>
      <c r="N58" s="177">
        <v>0.648366378520283</v>
      </c>
      <c r="O58" s="4">
        <v>2.6263061668896501</v>
      </c>
      <c r="P58" s="177">
        <v>1.34786909381942</v>
      </c>
      <c r="Q58" s="4">
        <v>-5.9999169076166403</v>
      </c>
      <c r="R58" s="177">
        <v>1.5360476928603299</v>
      </c>
      <c r="S58" s="4">
        <v>8.0003769350582701</v>
      </c>
      <c r="T58" s="177">
        <v>0.93713027946884897</v>
      </c>
      <c r="U58" s="4">
        <v>8.3056769364646499</v>
      </c>
      <c r="V58" s="177">
        <v>1.15402590100055</v>
      </c>
      <c r="W58" s="4">
        <v>8.0702126942442103</v>
      </c>
      <c r="X58" s="177">
        <v>1.2215759280768399</v>
      </c>
      <c r="Y58" s="4">
        <v>6.9835759185934904E-2</v>
      </c>
      <c r="Z58" s="177">
        <v>1.5444094986332699</v>
      </c>
      <c r="AA58" s="4">
        <v>8.9102249669798308</v>
      </c>
      <c r="AB58" s="177">
        <v>0.93325983237306698</v>
      </c>
      <c r="AC58" s="4">
        <v>8.0137803413000395</v>
      </c>
      <c r="AD58" s="177">
        <v>1.0867695071760699</v>
      </c>
      <c r="AE58" s="4">
        <v>5.7327211162896399</v>
      </c>
      <c r="AF58" s="177">
        <v>1.2015602553164799</v>
      </c>
      <c r="AG58" s="4">
        <v>-3.1775038506901998</v>
      </c>
      <c r="AH58" s="177">
        <v>1.49936359941504</v>
      </c>
      <c r="AI58" s="4">
        <v>7.97534805924934</v>
      </c>
      <c r="AJ58" s="177">
        <v>0.642805988570469</v>
      </c>
      <c r="AK58" s="4">
        <v>9.0780341077961708</v>
      </c>
      <c r="AL58" s="177">
        <v>1.89768826233807</v>
      </c>
      <c r="AM58" s="4" t="s">
        <v>888</v>
      </c>
      <c r="AN58" s="177" t="s">
        <v>888</v>
      </c>
      <c r="AO58" s="4" t="s">
        <v>888</v>
      </c>
      <c r="AP58" s="177" t="s">
        <v>888</v>
      </c>
      <c r="AQ58" s="6"/>
      <c r="AR58" s="6"/>
      <c r="AS58" s="6"/>
      <c r="AT58" s="8"/>
    </row>
    <row r="59" spans="1:46" ht="13" customHeight="1" x14ac:dyDescent="0.35">
      <c r="A59" s="3" t="s">
        <v>399</v>
      </c>
      <c r="B59" s="171">
        <v>2</v>
      </c>
      <c r="C59" s="4">
        <v>12.7423930828667</v>
      </c>
      <c r="D59" s="177">
        <v>1.05399505590943</v>
      </c>
      <c r="E59" s="4">
        <v>20.255588132012299</v>
      </c>
      <c r="F59" s="177">
        <v>3.01836948899594</v>
      </c>
      <c r="G59" s="4">
        <v>11.8484627037718</v>
      </c>
      <c r="H59" s="177">
        <v>1.2106848228065501</v>
      </c>
      <c r="I59" s="4">
        <v>12.5163267200716</v>
      </c>
      <c r="J59" s="177">
        <v>1.3378990596837801</v>
      </c>
      <c r="K59" s="4">
        <v>-7.7392614119407703</v>
      </c>
      <c r="L59" s="177">
        <v>3.3434220717804002</v>
      </c>
      <c r="M59" s="4">
        <v>16.282496155471499</v>
      </c>
      <c r="N59" s="177">
        <v>1.28713024709855</v>
      </c>
      <c r="O59" s="4">
        <v>11.701097500677699</v>
      </c>
      <c r="P59" s="177">
        <v>1.40316674306398</v>
      </c>
      <c r="Q59" s="4">
        <v>-4.5813986547938201</v>
      </c>
      <c r="R59" s="177">
        <v>1.9231335199150199</v>
      </c>
      <c r="S59" s="4">
        <v>12.2450857474789</v>
      </c>
      <c r="T59" s="177">
        <v>1.2076708396584299</v>
      </c>
      <c r="U59" s="4">
        <v>15.595740896141001</v>
      </c>
      <c r="V59" s="177">
        <v>3.1487729772811601</v>
      </c>
      <c r="W59" s="4">
        <v>13.4822771381869</v>
      </c>
      <c r="X59" s="177">
        <v>2.1826117739002302</v>
      </c>
      <c r="Y59" s="4">
        <v>1.2371913907080301</v>
      </c>
      <c r="Z59" s="177">
        <v>2.5266049516325499</v>
      </c>
      <c r="AA59" s="4">
        <v>16.075607646529999</v>
      </c>
      <c r="AB59" s="177">
        <v>1.65498276844165</v>
      </c>
      <c r="AC59" s="4">
        <v>12.8677767863227</v>
      </c>
      <c r="AD59" s="177">
        <v>1.4011760912184199</v>
      </c>
      <c r="AE59" s="4">
        <v>10.8660269444023</v>
      </c>
      <c r="AF59" s="177">
        <v>2.0171218928841799</v>
      </c>
      <c r="AG59" s="4">
        <v>-5.2095807021276501</v>
      </c>
      <c r="AH59" s="177">
        <v>2.5594706446053599</v>
      </c>
      <c r="AI59" s="4">
        <v>12.6822768566487</v>
      </c>
      <c r="AJ59" s="177">
        <v>0.82188051313301802</v>
      </c>
      <c r="AK59" s="4">
        <v>12.6416332711587</v>
      </c>
      <c r="AL59" s="177">
        <v>3.56873843571472</v>
      </c>
      <c r="AM59" s="4" t="s">
        <v>888</v>
      </c>
      <c r="AN59" s="177" t="s">
        <v>888</v>
      </c>
      <c r="AO59" s="4" t="s">
        <v>888</v>
      </c>
      <c r="AP59" s="177" t="s">
        <v>888</v>
      </c>
      <c r="AQ59" s="6"/>
      <c r="AR59" s="6"/>
      <c r="AS59" s="6"/>
      <c r="AT59" s="8"/>
    </row>
    <row r="60" spans="1:46" ht="13" customHeight="1" x14ac:dyDescent="0.35">
      <c r="A60" s="3" t="s">
        <v>400</v>
      </c>
      <c r="B60" s="171">
        <v>2</v>
      </c>
      <c r="C60" s="4">
        <v>31.730846624602702</v>
      </c>
      <c r="D60" s="177">
        <v>1.5151982504061401</v>
      </c>
      <c r="E60" s="4">
        <v>27.807405735324</v>
      </c>
      <c r="F60" s="177">
        <v>5.4887628736549203</v>
      </c>
      <c r="G60" s="4">
        <v>32.334588650788703</v>
      </c>
      <c r="H60" s="177">
        <v>2.7827019303968199</v>
      </c>
      <c r="I60" s="4">
        <v>32.799442758982899</v>
      </c>
      <c r="J60" s="177">
        <v>2.3058776373627099</v>
      </c>
      <c r="K60" s="4">
        <v>4.9920370236588898</v>
      </c>
      <c r="L60" s="177">
        <v>6.1886667795990196</v>
      </c>
      <c r="M60" s="4">
        <v>29.5963534612691</v>
      </c>
      <c r="N60" s="177">
        <v>1.52037187171203</v>
      </c>
      <c r="O60" s="4">
        <v>47.963753236526998</v>
      </c>
      <c r="P60" s="177">
        <v>5.6662366404439997</v>
      </c>
      <c r="Q60" s="4">
        <v>18.367399775257901</v>
      </c>
      <c r="R60" s="177">
        <v>5.8601286534883297</v>
      </c>
      <c r="S60" s="4">
        <v>38.311577235651001</v>
      </c>
      <c r="T60" s="177">
        <v>7.07323165158172</v>
      </c>
      <c r="U60" s="4">
        <v>35.865961558564102</v>
      </c>
      <c r="V60" s="177">
        <v>3.7247925564770501</v>
      </c>
      <c r="W60" s="4">
        <v>28.410273902940201</v>
      </c>
      <c r="X60" s="177">
        <v>1.83799223695046</v>
      </c>
      <c r="Y60" s="4">
        <v>-9.9013033327108193</v>
      </c>
      <c r="Z60" s="177">
        <v>7.3160859832395904</v>
      </c>
      <c r="AA60" s="4">
        <v>37.906890382100499</v>
      </c>
      <c r="AB60" s="177">
        <v>4.5981605383871704</v>
      </c>
      <c r="AC60" s="4">
        <v>29.131797497305001</v>
      </c>
      <c r="AD60" s="177">
        <v>1.85210546964907</v>
      </c>
      <c r="AE60" s="4">
        <v>33.424907915729101</v>
      </c>
      <c r="AF60" s="177">
        <v>2.7581488187460699</v>
      </c>
      <c r="AG60" s="4">
        <v>-4.4819824663713401</v>
      </c>
      <c r="AH60" s="177">
        <v>5.3334680378690296</v>
      </c>
      <c r="AI60" s="4">
        <v>35.519760544507001</v>
      </c>
      <c r="AJ60" s="177">
        <v>3.8106181347731201</v>
      </c>
      <c r="AK60" s="4">
        <v>30.300424804040802</v>
      </c>
      <c r="AL60" s="177">
        <v>1.9905768166576201</v>
      </c>
      <c r="AM60" s="4">
        <v>29.603132544876001</v>
      </c>
      <c r="AN60" s="177">
        <v>4.5778149055081201</v>
      </c>
      <c r="AO60" s="4">
        <v>-5.9166279996309701</v>
      </c>
      <c r="AP60" s="177">
        <v>5.78865895197747</v>
      </c>
      <c r="AQ60" s="6"/>
      <c r="AR60" s="6"/>
      <c r="AS60" s="6"/>
      <c r="AT60" s="8"/>
    </row>
    <row r="61" spans="1:46" ht="13" customHeight="1" x14ac:dyDescent="0.35">
      <c r="A61" s="3" t="s">
        <v>401</v>
      </c>
      <c r="B61" s="171">
        <v>2</v>
      </c>
      <c r="C61" s="4">
        <v>22.234975918158401</v>
      </c>
      <c r="D61" s="177">
        <v>0.75442361866009999</v>
      </c>
      <c r="E61" s="4">
        <v>23.856003300266</v>
      </c>
      <c r="F61" s="177">
        <v>0.981470879555288</v>
      </c>
      <c r="G61" s="4">
        <v>19.462714519880901</v>
      </c>
      <c r="H61" s="177">
        <v>1.7335338076833999</v>
      </c>
      <c r="I61" s="4">
        <v>21.314672564820398</v>
      </c>
      <c r="J61" s="177">
        <v>1.6374978376160101</v>
      </c>
      <c r="K61" s="4">
        <v>-2.5413307354455799</v>
      </c>
      <c r="L61" s="177">
        <v>1.81467776898364</v>
      </c>
      <c r="M61" s="4">
        <v>22.375072236177299</v>
      </c>
      <c r="N61" s="177">
        <v>0.75235331431577301</v>
      </c>
      <c r="O61" s="4" t="s">
        <v>888</v>
      </c>
      <c r="P61" s="177" t="s">
        <v>888</v>
      </c>
      <c r="Q61" s="4" t="s">
        <v>888</v>
      </c>
      <c r="R61" s="177" t="s">
        <v>888</v>
      </c>
      <c r="S61" s="4">
        <v>22.6746842867014</v>
      </c>
      <c r="T61" s="177">
        <v>0.80451968913727301</v>
      </c>
      <c r="U61" s="4">
        <v>18.2287923100738</v>
      </c>
      <c r="V61" s="177">
        <v>2.6601262777905501</v>
      </c>
      <c r="W61" s="4" t="s">
        <v>888</v>
      </c>
      <c r="X61" s="177" t="s">
        <v>888</v>
      </c>
      <c r="Y61" s="4" t="s">
        <v>888</v>
      </c>
      <c r="Z61" s="177" t="s">
        <v>888</v>
      </c>
      <c r="AA61" s="4">
        <v>23.071148004628899</v>
      </c>
      <c r="AB61" s="177">
        <v>0.85178277703983896</v>
      </c>
      <c r="AC61" s="4">
        <v>17.609044689499701</v>
      </c>
      <c r="AD61" s="177">
        <v>1.63438581895777</v>
      </c>
      <c r="AE61" s="4">
        <v>21.9065992839644</v>
      </c>
      <c r="AF61" s="177">
        <v>3.12728608203511</v>
      </c>
      <c r="AG61" s="4">
        <v>-1.16454872066446</v>
      </c>
      <c r="AH61" s="177">
        <v>3.2437067220653999</v>
      </c>
      <c r="AI61" s="4">
        <v>22.2728204198343</v>
      </c>
      <c r="AJ61" s="177">
        <v>0.76314684242290098</v>
      </c>
      <c r="AK61" s="4" t="s">
        <v>431</v>
      </c>
      <c r="AL61" s="177" t="s">
        <v>431</v>
      </c>
      <c r="AM61" s="4" t="s">
        <v>888</v>
      </c>
      <c r="AN61" s="177" t="s">
        <v>888</v>
      </c>
      <c r="AO61" s="4" t="s">
        <v>888</v>
      </c>
      <c r="AP61" s="177" t="s">
        <v>888</v>
      </c>
      <c r="AQ61" s="6"/>
      <c r="AR61" s="6"/>
      <c r="AS61" s="6"/>
      <c r="AT61" s="8"/>
    </row>
    <row r="62" spans="1:46" ht="13" customHeight="1" x14ac:dyDescent="0.35">
      <c r="A62" s="3" t="s">
        <v>402</v>
      </c>
      <c r="B62" s="171">
        <v>2</v>
      </c>
      <c r="C62" s="4">
        <v>13.1781200842752</v>
      </c>
      <c r="D62" s="177">
        <v>0.71871016671334997</v>
      </c>
      <c r="E62" s="4">
        <v>13.463871163423899</v>
      </c>
      <c r="F62" s="177">
        <v>1.3595853524874999</v>
      </c>
      <c r="G62" s="4">
        <v>12.508923983358599</v>
      </c>
      <c r="H62" s="177">
        <v>1.0517209765470901</v>
      </c>
      <c r="I62" s="4">
        <v>14.884013288433801</v>
      </c>
      <c r="J62" s="177">
        <v>1.60813001848999</v>
      </c>
      <c r="K62" s="4">
        <v>1.42014212500995</v>
      </c>
      <c r="L62" s="177">
        <v>2.1026527705328801</v>
      </c>
      <c r="M62" s="4">
        <v>13.315876310898201</v>
      </c>
      <c r="N62" s="177">
        <v>0.73289724713970295</v>
      </c>
      <c r="O62" s="4" t="s">
        <v>888</v>
      </c>
      <c r="P62" s="177" t="s">
        <v>888</v>
      </c>
      <c r="Q62" s="4" t="s">
        <v>888</v>
      </c>
      <c r="R62" s="177" t="s">
        <v>888</v>
      </c>
      <c r="S62" s="4">
        <v>14.4740603688505</v>
      </c>
      <c r="T62" s="177">
        <v>0.91031143370507905</v>
      </c>
      <c r="U62" s="4">
        <v>10.875405790893099</v>
      </c>
      <c r="V62" s="177">
        <v>1.4284921213956501</v>
      </c>
      <c r="W62" s="4">
        <v>8.3133990041081791</v>
      </c>
      <c r="X62" s="177">
        <v>1.82733178854087</v>
      </c>
      <c r="Y62" s="4">
        <v>-6.1606613647422899</v>
      </c>
      <c r="Z62" s="177">
        <v>2.10710825531199</v>
      </c>
      <c r="AA62" s="4">
        <v>13.441490137280001</v>
      </c>
      <c r="AB62" s="177">
        <v>0.90851922963168397</v>
      </c>
      <c r="AC62" s="4">
        <v>13.2112262475317</v>
      </c>
      <c r="AD62" s="177">
        <v>1.40559718740827</v>
      </c>
      <c r="AE62" s="4">
        <v>11.1151952163845</v>
      </c>
      <c r="AF62" s="177">
        <v>2.8085466090156901</v>
      </c>
      <c r="AG62" s="4">
        <v>-2.3262949208955499</v>
      </c>
      <c r="AH62" s="177">
        <v>3.0757421045498501</v>
      </c>
      <c r="AI62" s="4">
        <v>13.3958670513373</v>
      </c>
      <c r="AJ62" s="177">
        <v>0.75009261055370902</v>
      </c>
      <c r="AK62" s="4" t="s">
        <v>888</v>
      </c>
      <c r="AL62" s="177" t="s">
        <v>888</v>
      </c>
      <c r="AM62" s="4" t="s">
        <v>888</v>
      </c>
      <c r="AN62" s="177" t="s">
        <v>888</v>
      </c>
      <c r="AO62" s="4" t="s">
        <v>888</v>
      </c>
      <c r="AP62" s="177" t="s">
        <v>888</v>
      </c>
      <c r="AQ62" s="6"/>
      <c r="AR62" s="6"/>
      <c r="AS62" s="6"/>
      <c r="AT62" s="8"/>
    </row>
    <row r="63" spans="1:46" ht="13" customHeight="1" x14ac:dyDescent="0.35">
      <c r="A63" s="192" t="s">
        <v>403</v>
      </c>
      <c r="B63" s="172">
        <v>2</v>
      </c>
      <c r="C63" s="42">
        <v>36.5556490781658</v>
      </c>
      <c r="D63" s="178">
        <v>0.21786426907666601</v>
      </c>
      <c r="E63" s="42">
        <v>36.013555158159697</v>
      </c>
      <c r="F63" s="178">
        <v>0.66159305420672199</v>
      </c>
      <c r="G63" s="42">
        <v>37.090568674013198</v>
      </c>
      <c r="H63" s="178">
        <v>0.36742429814094901</v>
      </c>
      <c r="I63" s="42">
        <v>36.687196580578401</v>
      </c>
      <c r="J63" s="178">
        <v>0.46057941811120501</v>
      </c>
      <c r="K63" s="42">
        <v>1.9232425527533401</v>
      </c>
      <c r="L63" s="178">
        <v>0.86734516258543504</v>
      </c>
      <c r="M63" s="42">
        <v>37.027641174176502</v>
      </c>
      <c r="N63" s="178">
        <v>0.24306974233513801</v>
      </c>
      <c r="O63" s="42">
        <v>29.677575544848199</v>
      </c>
      <c r="P63" s="178">
        <v>0.69914263016459899</v>
      </c>
      <c r="Q63" s="42">
        <v>-5.0303294093478899</v>
      </c>
      <c r="R63" s="178">
        <v>0.74839953157037498</v>
      </c>
      <c r="S63" s="42">
        <v>36.074986730966998</v>
      </c>
      <c r="T63" s="178">
        <v>0.44743539377001801</v>
      </c>
      <c r="U63" s="42">
        <v>37.717771299568497</v>
      </c>
      <c r="V63" s="178">
        <v>0.49844590183141002</v>
      </c>
      <c r="W63" s="42">
        <v>35.388010238760501</v>
      </c>
      <c r="X63" s="178">
        <v>0.69620699862199498</v>
      </c>
      <c r="Y63" s="42">
        <v>0.103014786014703</v>
      </c>
      <c r="Z63" s="178">
        <v>0.86894106020383099</v>
      </c>
      <c r="AA63" s="42">
        <v>37.100106625565502</v>
      </c>
      <c r="AB63" s="178">
        <v>0.69340914114534202</v>
      </c>
      <c r="AC63" s="42">
        <v>36.982925046124898</v>
      </c>
      <c r="AD63" s="178">
        <v>0.33610237588963399</v>
      </c>
      <c r="AE63" s="42">
        <v>35.656474663404097</v>
      </c>
      <c r="AF63" s="178">
        <v>0.64439195049819298</v>
      </c>
      <c r="AG63" s="42">
        <v>-1.59948212589621</v>
      </c>
      <c r="AH63" s="178">
        <v>1.0540139064373</v>
      </c>
      <c r="AI63" s="42">
        <v>36.631398542381298</v>
      </c>
      <c r="AJ63" s="178">
        <v>0.35270682136953102</v>
      </c>
      <c r="AK63" s="42">
        <v>37.661401499674099</v>
      </c>
      <c r="AL63" s="178">
        <v>0.48804123647953701</v>
      </c>
      <c r="AM63" s="42">
        <v>36.1468639286228</v>
      </c>
      <c r="AN63" s="178">
        <v>0.94764718519232904</v>
      </c>
      <c r="AO63" s="42">
        <v>-0.314672260585946</v>
      </c>
      <c r="AP63" s="178">
        <v>1.0608299660573699</v>
      </c>
      <c r="AQ63" s="6"/>
      <c r="AR63" s="6"/>
      <c r="AS63" s="6"/>
      <c r="AT63" s="8"/>
    </row>
    <row r="64" spans="1:46" ht="13" customHeight="1" x14ac:dyDescent="0.35">
      <c r="A64" s="193" t="s">
        <v>404</v>
      </c>
      <c r="B64" s="173">
        <v>2</v>
      </c>
      <c r="C64" s="47">
        <v>40.123176717910503</v>
      </c>
      <c r="D64" s="179">
        <v>0.35232032359727</v>
      </c>
      <c r="E64" s="47">
        <v>38.689275753570797</v>
      </c>
      <c r="F64" s="179">
        <v>1.06185745027522</v>
      </c>
      <c r="G64" s="47">
        <v>40.052292515009803</v>
      </c>
      <c r="H64" s="179">
        <v>0.47392938863929701</v>
      </c>
      <c r="I64" s="47">
        <v>41.746766011802698</v>
      </c>
      <c r="J64" s="179">
        <v>0.83566378048979895</v>
      </c>
      <c r="K64" s="47">
        <v>3.48738216628715</v>
      </c>
      <c r="L64" s="179">
        <v>1.39248384299628</v>
      </c>
      <c r="M64" s="47">
        <v>40.710420197771199</v>
      </c>
      <c r="N64" s="179">
        <v>0.37847593645744598</v>
      </c>
      <c r="O64" s="47">
        <v>33.579549821570303</v>
      </c>
      <c r="P64" s="179">
        <v>1.10351905761445</v>
      </c>
      <c r="Q64" s="47">
        <v>-5.4654523627338696</v>
      </c>
      <c r="R64" s="179">
        <v>1.1644610258664201</v>
      </c>
      <c r="S64" s="47">
        <v>40.0252957235924</v>
      </c>
      <c r="T64" s="179">
        <v>0.51615223317367498</v>
      </c>
      <c r="U64" s="47">
        <v>41.418698199882201</v>
      </c>
      <c r="V64" s="179">
        <v>0.73056942047752305</v>
      </c>
      <c r="W64" s="47">
        <v>36.487467164468903</v>
      </c>
      <c r="X64" s="179">
        <v>1.0280057352144301</v>
      </c>
      <c r="Y64" s="47">
        <v>-2.6928114181410199</v>
      </c>
      <c r="Z64" s="179">
        <v>1.17388722068629</v>
      </c>
      <c r="AA64" s="47">
        <v>41.657780623717301</v>
      </c>
      <c r="AB64" s="179">
        <v>1.02815558247054</v>
      </c>
      <c r="AC64" s="47">
        <v>40.500552044123403</v>
      </c>
      <c r="AD64" s="179">
        <v>0.44545155008099402</v>
      </c>
      <c r="AE64" s="47">
        <v>38.641561007435399</v>
      </c>
      <c r="AF64" s="179">
        <v>1.4508989230884</v>
      </c>
      <c r="AG64" s="47">
        <v>-3.1407379004964802</v>
      </c>
      <c r="AH64" s="179">
        <v>1.9172960524200899</v>
      </c>
      <c r="AI64" s="47">
        <v>40.125432457983401</v>
      </c>
      <c r="AJ64" s="179">
        <v>0.58130798019636498</v>
      </c>
      <c r="AK64" s="47">
        <v>40.649215900630303</v>
      </c>
      <c r="AL64" s="179">
        <v>0.65310194217037898</v>
      </c>
      <c r="AM64" s="47">
        <v>40.728623958068901</v>
      </c>
      <c r="AN64" s="179">
        <v>1.79794936974302</v>
      </c>
      <c r="AO64" s="47">
        <v>0.51090713310695901</v>
      </c>
      <c r="AP64" s="179">
        <v>1.9373710416390699</v>
      </c>
      <c r="AQ64" s="6"/>
      <c r="AR64" s="6"/>
      <c r="AS64" s="6"/>
      <c r="AT64" s="8"/>
    </row>
    <row r="65" spans="1:46" ht="13" customHeight="1" x14ac:dyDescent="0.35">
      <c r="A65" s="194" t="s">
        <v>405</v>
      </c>
      <c r="B65" s="174">
        <v>2</v>
      </c>
      <c r="C65" s="26">
        <v>32.271872934193098</v>
      </c>
      <c r="D65" s="180">
        <v>0.15255037784636699</v>
      </c>
      <c r="E65" s="26">
        <v>30.638096038944401</v>
      </c>
      <c r="F65" s="180">
        <v>0.44609229492685998</v>
      </c>
      <c r="G65" s="26">
        <v>32.8436096319192</v>
      </c>
      <c r="H65" s="180">
        <v>0.26139303222474097</v>
      </c>
      <c r="I65" s="26">
        <v>33.5758394006331</v>
      </c>
      <c r="J65" s="180">
        <v>0.322466129871536</v>
      </c>
      <c r="K65" s="26">
        <v>3.1786433724629299</v>
      </c>
      <c r="L65" s="180">
        <v>0.59168095011495103</v>
      </c>
      <c r="M65" s="26">
        <v>32.980858672798497</v>
      </c>
      <c r="N65" s="180">
        <v>0.16748769648676701</v>
      </c>
      <c r="O65" s="26">
        <v>24.968503134628499</v>
      </c>
      <c r="P65" s="180">
        <v>0.52941628209553204</v>
      </c>
      <c r="Q65" s="26">
        <v>-6.21869509914041</v>
      </c>
      <c r="R65" s="180">
        <v>0.565875693366379</v>
      </c>
      <c r="S65" s="26">
        <v>31.848966682071001</v>
      </c>
      <c r="T65" s="180">
        <v>0.28406465269932502</v>
      </c>
      <c r="U65" s="26">
        <v>33.346205930816602</v>
      </c>
      <c r="V65" s="180">
        <v>0.35395775350450798</v>
      </c>
      <c r="W65" s="26">
        <v>31.384367250145701</v>
      </c>
      <c r="X65" s="180">
        <v>0.48305156606808303</v>
      </c>
      <c r="Y65" s="26">
        <v>-0.47575371967667401</v>
      </c>
      <c r="Z65" s="180">
        <v>0.590746750364748</v>
      </c>
      <c r="AA65" s="26">
        <v>32.511340835242997</v>
      </c>
      <c r="AB65" s="180">
        <v>0.41207698029291401</v>
      </c>
      <c r="AC65" s="26">
        <v>32.487578649899703</v>
      </c>
      <c r="AD65" s="180">
        <v>0.25903157483024403</v>
      </c>
      <c r="AE65" s="26">
        <v>31.9808513770061</v>
      </c>
      <c r="AF65" s="180">
        <v>0.49188574090531301</v>
      </c>
      <c r="AG65" s="26">
        <v>-1.2847252677302099</v>
      </c>
      <c r="AH65" s="180">
        <v>0.72087592066895101</v>
      </c>
      <c r="AI65" s="26">
        <v>32.327128532064201</v>
      </c>
      <c r="AJ65" s="180">
        <v>0.22260429905052001</v>
      </c>
      <c r="AK65" s="26">
        <v>34.0601887883562</v>
      </c>
      <c r="AL65" s="180">
        <v>0.42769313025227301</v>
      </c>
      <c r="AM65" s="26">
        <v>35.006949093450501</v>
      </c>
      <c r="AN65" s="180">
        <v>0.88636236792891898</v>
      </c>
      <c r="AO65" s="26">
        <v>-6.1610539085296699E-2</v>
      </c>
      <c r="AP65" s="180">
        <v>0.97920577091155703</v>
      </c>
      <c r="AQ65" s="6"/>
      <c r="AR65" s="6"/>
      <c r="AS65" s="6"/>
      <c r="AT65" s="8"/>
    </row>
    <row r="66" spans="1:46" ht="13" customHeight="1" x14ac:dyDescent="0.35">
      <c r="A66" s="3" t="s">
        <v>406</v>
      </c>
      <c r="B66" s="171">
        <v>2</v>
      </c>
      <c r="C66" s="4">
        <v>20.997084072681801</v>
      </c>
      <c r="D66" s="177">
        <v>1.5744957894085501</v>
      </c>
      <c r="E66" s="4">
        <v>24.012157763719799</v>
      </c>
      <c r="F66" s="177">
        <v>4.4362271545668701</v>
      </c>
      <c r="G66" s="4">
        <v>23.770823288972</v>
      </c>
      <c r="H66" s="177">
        <v>4.5805719592800003</v>
      </c>
      <c r="I66" s="4">
        <v>18.909365657435899</v>
      </c>
      <c r="J66" s="177">
        <v>2.4201454564365799</v>
      </c>
      <c r="K66" s="4">
        <v>-5.1027921062839097</v>
      </c>
      <c r="L66" s="177">
        <v>5.2054562429846802</v>
      </c>
      <c r="M66" s="4">
        <v>21.498770766241599</v>
      </c>
      <c r="N66" s="177">
        <v>1.40810971719148</v>
      </c>
      <c r="O66" s="4" t="s">
        <v>888</v>
      </c>
      <c r="P66" s="177" t="s">
        <v>888</v>
      </c>
      <c r="Q66" s="4" t="s">
        <v>888</v>
      </c>
      <c r="R66" s="177" t="s">
        <v>888</v>
      </c>
      <c r="S66" s="4">
        <v>20.082239313882301</v>
      </c>
      <c r="T66" s="177">
        <v>3.4671636990166501</v>
      </c>
      <c r="U66" s="4">
        <v>21.506198892851899</v>
      </c>
      <c r="V66" s="177">
        <v>2.8889356398692199</v>
      </c>
      <c r="W66" s="4">
        <v>19.339907532234701</v>
      </c>
      <c r="X66" s="177">
        <v>3.0044877511486701</v>
      </c>
      <c r="Y66" s="4">
        <v>-0.74233178164762803</v>
      </c>
      <c r="Z66" s="177">
        <v>4.6569632437438599</v>
      </c>
      <c r="AA66" s="4">
        <v>21.5883511887195</v>
      </c>
      <c r="AB66" s="177">
        <v>15.365335173294699</v>
      </c>
      <c r="AC66" s="4">
        <v>19.993498680326802</v>
      </c>
      <c r="AD66" s="177">
        <v>2.2328389394358199</v>
      </c>
      <c r="AE66" s="4">
        <v>20.474134367288698</v>
      </c>
      <c r="AF66" s="177">
        <v>2.2016840610942001</v>
      </c>
      <c r="AG66" s="4">
        <v>-1.1142168214308701</v>
      </c>
      <c r="AH66" s="177">
        <v>15.609960703020199</v>
      </c>
      <c r="AI66" s="4">
        <v>24.3520509708625</v>
      </c>
      <c r="AJ66" s="177">
        <v>3.08037266076215</v>
      </c>
      <c r="AK66" s="4">
        <v>20.502697053835899</v>
      </c>
      <c r="AL66" s="177">
        <v>2.1026312069931401</v>
      </c>
      <c r="AM66" s="4">
        <v>15.2297387501378</v>
      </c>
      <c r="AN66" s="177">
        <v>3.9938937056633099</v>
      </c>
      <c r="AO66" s="4">
        <v>-9.1223122207247407</v>
      </c>
      <c r="AP66" s="177">
        <v>4.2176602994295704</v>
      </c>
      <c r="AQ66" s="6"/>
      <c r="AR66" s="6"/>
      <c r="AS66" s="6"/>
      <c r="AT66" s="8"/>
    </row>
    <row r="67" spans="1:46" ht="13" customHeight="1" x14ac:dyDescent="0.35">
      <c r="A67" s="3" t="s">
        <v>407</v>
      </c>
      <c r="B67" s="171">
        <v>2</v>
      </c>
      <c r="C67" s="4">
        <v>28.654010542958599</v>
      </c>
      <c r="D67" s="177">
        <v>1.46956317192768</v>
      </c>
      <c r="E67" s="4" t="s">
        <v>888</v>
      </c>
      <c r="F67" s="177" t="s">
        <v>888</v>
      </c>
      <c r="G67" s="4">
        <v>27.7723639977701</v>
      </c>
      <c r="H67" s="177">
        <v>2.31701378303221</v>
      </c>
      <c r="I67" s="4">
        <v>30.8452015531944</v>
      </c>
      <c r="J67" s="177">
        <v>2.0501374349798498</v>
      </c>
      <c r="K67" s="4" t="s">
        <v>888</v>
      </c>
      <c r="L67" s="177" t="s">
        <v>888</v>
      </c>
      <c r="M67" s="4" t="s">
        <v>889</v>
      </c>
      <c r="N67" s="177" t="s">
        <v>889</v>
      </c>
      <c r="O67" s="4" t="s">
        <v>889</v>
      </c>
      <c r="P67" s="177" t="s">
        <v>889</v>
      </c>
      <c r="Q67" s="4" t="s">
        <v>889</v>
      </c>
      <c r="R67" s="177" t="s">
        <v>889</v>
      </c>
      <c r="S67" s="4">
        <v>30.525962029760802</v>
      </c>
      <c r="T67" s="177">
        <v>1.9113515589458301</v>
      </c>
      <c r="U67" s="4">
        <v>28.801787682436</v>
      </c>
      <c r="V67" s="177">
        <v>2.79674408973001</v>
      </c>
      <c r="W67" s="4">
        <v>24.901554013163501</v>
      </c>
      <c r="X67" s="177">
        <v>1.6742261276150201</v>
      </c>
      <c r="Y67" s="4">
        <v>-5.62440801659731</v>
      </c>
      <c r="Z67" s="177">
        <v>2.4990351019695898</v>
      </c>
      <c r="AA67" s="4" t="s">
        <v>888</v>
      </c>
      <c r="AB67" s="177" t="s">
        <v>888</v>
      </c>
      <c r="AC67" s="4">
        <v>27.538918223564</v>
      </c>
      <c r="AD67" s="177">
        <v>2.0892838214007101</v>
      </c>
      <c r="AE67" s="4">
        <v>27.8972971807253</v>
      </c>
      <c r="AF67" s="177">
        <v>3.16956705995899</v>
      </c>
      <c r="AG67" s="4" t="s">
        <v>888</v>
      </c>
      <c r="AH67" s="177" t="s">
        <v>888</v>
      </c>
      <c r="AI67" s="4">
        <v>32.477328657397003</v>
      </c>
      <c r="AJ67" s="177">
        <v>1.93860852658627</v>
      </c>
      <c r="AK67" s="4">
        <v>28.952998631045599</v>
      </c>
      <c r="AL67" s="177">
        <v>2.5111521344599401</v>
      </c>
      <c r="AM67" s="4">
        <v>25.7197063330063</v>
      </c>
      <c r="AN67" s="177">
        <v>2.3244377595133998</v>
      </c>
      <c r="AO67" s="4">
        <v>-6.7576223243906099</v>
      </c>
      <c r="AP67" s="177">
        <v>3.30988177049037</v>
      </c>
      <c r="AQ67" s="6"/>
      <c r="AR67" s="6"/>
      <c r="AS67" s="6"/>
      <c r="AT67" s="8"/>
    </row>
    <row r="68" spans="1:46" ht="13" customHeight="1" x14ac:dyDescent="0.35">
      <c r="A68" s="3" t="s">
        <v>408</v>
      </c>
      <c r="B68" s="171">
        <v>2</v>
      </c>
      <c r="C68" s="4">
        <v>35.156793472479599</v>
      </c>
      <c r="D68" s="177">
        <v>1.7049221974605999</v>
      </c>
      <c r="E68" s="4" t="s">
        <v>888</v>
      </c>
      <c r="F68" s="177" t="s">
        <v>888</v>
      </c>
      <c r="G68" s="4">
        <v>33.653266297351799</v>
      </c>
      <c r="H68" s="177">
        <v>2.8759549888454599</v>
      </c>
      <c r="I68" s="4">
        <v>33.910720849049902</v>
      </c>
      <c r="J68" s="177">
        <v>2.9417992694793398</v>
      </c>
      <c r="K68" s="4" t="s">
        <v>888</v>
      </c>
      <c r="L68" s="177" t="s">
        <v>888</v>
      </c>
      <c r="M68" s="4">
        <v>33.356528679740002</v>
      </c>
      <c r="N68" s="177">
        <v>1.9367317154452099</v>
      </c>
      <c r="O68" s="4" t="s">
        <v>888</v>
      </c>
      <c r="P68" s="177" t="s">
        <v>888</v>
      </c>
      <c r="Q68" s="4" t="s">
        <v>888</v>
      </c>
      <c r="R68" s="177" t="s">
        <v>888</v>
      </c>
      <c r="S68" s="4">
        <v>31.460216116428999</v>
      </c>
      <c r="T68" s="177">
        <v>3.6701373977401599</v>
      </c>
      <c r="U68" s="4">
        <v>38.096418938589899</v>
      </c>
      <c r="V68" s="177">
        <v>2.5609551797510899</v>
      </c>
      <c r="W68" s="4">
        <v>27.9241699875415</v>
      </c>
      <c r="X68" s="177">
        <v>2.7633332824372698</v>
      </c>
      <c r="Y68" s="4">
        <v>-3.5360461288875702</v>
      </c>
      <c r="Z68" s="177">
        <v>4.55689232839537</v>
      </c>
      <c r="AA68" s="4">
        <v>37.661566920855599</v>
      </c>
      <c r="AB68" s="177">
        <v>3.3342209925348101</v>
      </c>
      <c r="AC68" s="4">
        <v>34.935303204766697</v>
      </c>
      <c r="AD68" s="177">
        <v>2.3894305823892101</v>
      </c>
      <c r="AE68" s="4">
        <v>26.933435260332999</v>
      </c>
      <c r="AF68" s="177">
        <v>3.0085777584995901</v>
      </c>
      <c r="AG68" s="4">
        <v>-10.7281316605226</v>
      </c>
      <c r="AH68" s="177">
        <v>4.4782972831811598</v>
      </c>
      <c r="AI68" s="4">
        <v>29.83077562707</v>
      </c>
      <c r="AJ68" s="177">
        <v>5.3672301649923497</v>
      </c>
      <c r="AK68" s="4">
        <v>35.308705296065497</v>
      </c>
      <c r="AL68" s="177">
        <v>2.0432172346867201</v>
      </c>
      <c r="AM68" s="4">
        <v>30.227763761575002</v>
      </c>
      <c r="AN68" s="177">
        <v>4.6652647135504202</v>
      </c>
      <c r="AO68" s="4">
        <v>0.39698813450506198</v>
      </c>
      <c r="AP68" s="177">
        <v>7.2149270940815304</v>
      </c>
      <c r="AQ68" s="6"/>
      <c r="AR68" s="6"/>
      <c r="AS68" s="6"/>
      <c r="AT68" s="8"/>
    </row>
    <row r="69" spans="1:46" ht="13" customHeight="1" x14ac:dyDescent="0.35">
      <c r="A69" s="103" t="s">
        <v>409</v>
      </c>
      <c r="B69" s="182">
        <v>2</v>
      </c>
      <c r="C69" s="109">
        <v>27.973968736763801</v>
      </c>
      <c r="D69" s="183">
        <v>1.3984459652284</v>
      </c>
      <c r="E69" s="109">
        <v>24.445200510876202</v>
      </c>
      <c r="F69" s="183">
        <v>5.7055877882283204</v>
      </c>
      <c r="G69" s="109">
        <v>30.438359311419902</v>
      </c>
      <c r="H69" s="183">
        <v>1.63114745651106</v>
      </c>
      <c r="I69" s="109">
        <v>21.118429077021901</v>
      </c>
      <c r="J69" s="183">
        <v>1.5890982360058099</v>
      </c>
      <c r="K69" s="109">
        <v>-3.3267714338543302</v>
      </c>
      <c r="L69" s="183">
        <v>6.0169374273256704</v>
      </c>
      <c r="M69" s="109">
        <v>27.892233690418799</v>
      </c>
      <c r="N69" s="183">
        <v>1.5859033076347799</v>
      </c>
      <c r="O69" s="109" t="s">
        <v>888</v>
      </c>
      <c r="P69" s="183" t="s">
        <v>888</v>
      </c>
      <c r="Q69" s="109" t="s">
        <v>888</v>
      </c>
      <c r="R69" s="183" t="s">
        <v>888</v>
      </c>
      <c r="S69" s="109">
        <v>28.511115197613901</v>
      </c>
      <c r="T69" s="183">
        <v>1.6801060938758701</v>
      </c>
      <c r="U69" s="109">
        <v>27.216095730155999</v>
      </c>
      <c r="V69" s="183">
        <v>2.4151198930888702</v>
      </c>
      <c r="W69" s="109" t="s">
        <v>888</v>
      </c>
      <c r="X69" s="183" t="s">
        <v>888</v>
      </c>
      <c r="Y69" s="109" t="s">
        <v>888</v>
      </c>
      <c r="Z69" s="183" t="s">
        <v>888</v>
      </c>
      <c r="AA69" s="109">
        <v>30.0623992692265</v>
      </c>
      <c r="AB69" s="183">
        <v>3.7998874815357802</v>
      </c>
      <c r="AC69" s="109">
        <v>26.8147627187616</v>
      </c>
      <c r="AD69" s="183">
        <v>1.5693625380276299</v>
      </c>
      <c r="AE69" s="109">
        <v>33.635888211880598</v>
      </c>
      <c r="AF69" s="183">
        <v>5.7757832786265597</v>
      </c>
      <c r="AG69" s="109">
        <v>3.5734889426541199</v>
      </c>
      <c r="AH69" s="183">
        <v>6.7779408827667096</v>
      </c>
      <c r="AI69" s="109">
        <v>27.338128460870099</v>
      </c>
      <c r="AJ69" s="183">
        <v>2.30064927211063</v>
      </c>
      <c r="AK69" s="109">
        <v>28.633174279604699</v>
      </c>
      <c r="AL69" s="183">
        <v>2.17392406400625</v>
      </c>
      <c r="AM69" s="109" t="s">
        <v>888</v>
      </c>
      <c r="AN69" s="183" t="s">
        <v>888</v>
      </c>
      <c r="AO69" s="109" t="s">
        <v>888</v>
      </c>
      <c r="AP69" s="183" t="s">
        <v>888</v>
      </c>
      <c r="AQ69" s="9"/>
      <c r="AR69" s="9"/>
      <c r="AS69" s="9"/>
      <c r="AT69" s="10"/>
    </row>
    <row r="70" spans="1:46" ht="13" customHeight="1" x14ac:dyDescent="0.35">
      <c r="A70" s="3"/>
      <c r="B70" s="175"/>
      <c r="C70" s="4" t="s">
        <v>784</v>
      </c>
      <c r="D70" s="177" t="s">
        <v>785</v>
      </c>
      <c r="E70" s="4" t="s">
        <v>850</v>
      </c>
      <c r="F70" s="177" t="s">
        <v>851</v>
      </c>
      <c r="G70" s="4" t="s">
        <v>852</v>
      </c>
      <c r="H70" s="177" t="s">
        <v>853</v>
      </c>
      <c r="I70" s="4" t="s">
        <v>854</v>
      </c>
      <c r="J70" s="177" t="s">
        <v>855</v>
      </c>
      <c r="K70" s="4" t="s">
        <v>856</v>
      </c>
      <c r="L70" s="177" t="s">
        <v>857</v>
      </c>
      <c r="M70" s="4" t="s">
        <v>858</v>
      </c>
      <c r="N70" s="177" t="s">
        <v>859</v>
      </c>
      <c r="O70" s="4" t="s">
        <v>860</v>
      </c>
      <c r="P70" s="177" t="s">
        <v>861</v>
      </c>
      <c r="Q70" s="4" t="s">
        <v>862</v>
      </c>
      <c r="R70" s="177" t="s">
        <v>863</v>
      </c>
      <c r="S70" s="4" t="s">
        <v>864</v>
      </c>
      <c r="T70" s="177" t="s">
        <v>865</v>
      </c>
      <c r="U70" s="4" t="s">
        <v>866</v>
      </c>
      <c r="V70" s="177" t="s">
        <v>867</v>
      </c>
      <c r="W70" s="4" t="s">
        <v>868</v>
      </c>
      <c r="X70" s="177" t="s">
        <v>869</v>
      </c>
      <c r="Y70" s="4" t="s">
        <v>870</v>
      </c>
      <c r="Z70" s="177" t="s">
        <v>871</v>
      </c>
      <c r="AA70" s="4" t="s">
        <v>872</v>
      </c>
      <c r="AB70" s="177" t="s">
        <v>873</v>
      </c>
      <c r="AC70" s="4" t="s">
        <v>874</v>
      </c>
      <c r="AD70" s="177" t="s">
        <v>875</v>
      </c>
      <c r="AE70" s="4" t="s">
        <v>876</v>
      </c>
      <c r="AF70" s="177" t="s">
        <v>877</v>
      </c>
      <c r="AG70" s="4" t="s">
        <v>878</v>
      </c>
      <c r="AH70" s="177" t="s">
        <v>879</v>
      </c>
      <c r="AI70" s="4" t="s">
        <v>880</v>
      </c>
      <c r="AJ70" s="177" t="s">
        <v>881</v>
      </c>
      <c r="AK70" s="4" t="s">
        <v>882</v>
      </c>
      <c r="AL70" s="177" t="s">
        <v>883</v>
      </c>
      <c r="AM70" s="4" t="s">
        <v>884</v>
      </c>
      <c r="AN70" s="177" t="s">
        <v>885</v>
      </c>
      <c r="AO70" s="4" t="s">
        <v>886</v>
      </c>
      <c r="AP70" s="177" t="s">
        <v>887</v>
      </c>
      <c r="AQ70" s="4" t="s">
        <v>794</v>
      </c>
      <c r="AR70" s="177" t="s">
        <v>795</v>
      </c>
      <c r="AS70" s="6" t="s">
        <v>804</v>
      </c>
      <c r="AT70" s="8" t="s">
        <v>805</v>
      </c>
    </row>
    <row r="71" spans="1:46" ht="13" customHeight="1" x14ac:dyDescent="0.35">
      <c r="A71" s="3" t="s">
        <v>353</v>
      </c>
      <c r="B71" s="175">
        <v>1</v>
      </c>
      <c r="C71" s="4">
        <v>25.139017618482299</v>
      </c>
      <c r="D71" s="177">
        <v>1.18492483317502</v>
      </c>
      <c r="E71" s="4">
        <v>26.9555677414501</v>
      </c>
      <c r="F71" s="177">
        <v>2.85868406433802</v>
      </c>
      <c r="G71" s="4">
        <v>24.383054926204601</v>
      </c>
      <c r="H71" s="177">
        <v>1.8832082473844001</v>
      </c>
      <c r="I71" s="4">
        <v>25.349051367971999</v>
      </c>
      <c r="J71" s="177">
        <v>1.5819209988157401</v>
      </c>
      <c r="K71" s="4">
        <v>-1.6065163734781001</v>
      </c>
      <c r="L71" s="177">
        <v>3.2363519681668298</v>
      </c>
      <c r="M71" s="4">
        <v>23.735825290448702</v>
      </c>
      <c r="N71" s="177">
        <v>1.4015245702005601</v>
      </c>
      <c r="O71" s="4">
        <v>28.336749905995099</v>
      </c>
      <c r="P71" s="177">
        <v>2.3296454258256998</v>
      </c>
      <c r="Q71" s="4">
        <v>4.6009246155464103</v>
      </c>
      <c r="R71" s="177">
        <v>2.7129357724313699</v>
      </c>
      <c r="S71" s="4">
        <v>27.0925390541219</v>
      </c>
      <c r="T71" s="177">
        <v>2.3701747334846401</v>
      </c>
      <c r="U71" s="4">
        <v>24.959701072519401</v>
      </c>
      <c r="V71" s="177">
        <v>2.3651879592699698</v>
      </c>
      <c r="W71" s="4">
        <v>22.740618924282799</v>
      </c>
      <c r="X71" s="177">
        <v>1.9059854503573199</v>
      </c>
      <c r="Y71" s="4">
        <v>-4.3519201298391499</v>
      </c>
      <c r="Z71" s="177">
        <v>3.0394559405127501</v>
      </c>
      <c r="AA71" s="4">
        <v>27.833739642611199</v>
      </c>
      <c r="AB71" s="177">
        <v>4.3278566415898903</v>
      </c>
      <c r="AC71" s="4">
        <v>25.932848298787199</v>
      </c>
      <c r="AD71" s="177">
        <v>1.52337874994245</v>
      </c>
      <c r="AE71" s="4">
        <v>23.2483677207358</v>
      </c>
      <c r="AF71" s="177">
        <v>2.2525811173744699</v>
      </c>
      <c r="AG71" s="4">
        <v>-4.5853719218754101</v>
      </c>
      <c r="AH71" s="177">
        <v>4.8442891522480496</v>
      </c>
      <c r="AI71" s="4">
        <v>24.475036829736901</v>
      </c>
      <c r="AJ71" s="177">
        <v>2.2472947456493202</v>
      </c>
      <c r="AK71" s="4">
        <v>25.625894161371999</v>
      </c>
      <c r="AL71" s="177">
        <v>2.0030833773547498</v>
      </c>
      <c r="AM71" s="4">
        <v>25.556447149501199</v>
      </c>
      <c r="AN71" s="177">
        <v>2.4107058593937101</v>
      </c>
      <c r="AO71" s="4">
        <v>1.0814103197642899</v>
      </c>
      <c r="AP71" s="177">
        <v>3.3583603949041301</v>
      </c>
      <c r="AQ71" s="4">
        <v>-4.5527906811014001</v>
      </c>
      <c r="AR71" s="177">
        <v>1.57965406037996</v>
      </c>
      <c r="AS71" s="6"/>
      <c r="AT71" s="8"/>
    </row>
    <row r="72" spans="1:46" ht="13" customHeight="1" x14ac:dyDescent="0.35">
      <c r="A72" s="3" t="s">
        <v>357</v>
      </c>
      <c r="B72" s="175">
        <v>1</v>
      </c>
      <c r="C72" s="4">
        <v>22.907712288742399</v>
      </c>
      <c r="D72" s="177">
        <v>0.77426389222890102</v>
      </c>
      <c r="E72" s="4">
        <v>22.9852739019924</v>
      </c>
      <c r="F72" s="177">
        <v>2.4174773777808798</v>
      </c>
      <c r="G72" s="4">
        <v>23.984968044633</v>
      </c>
      <c r="H72" s="177">
        <v>0.99626984347338199</v>
      </c>
      <c r="I72" s="4">
        <v>19.2181559242138</v>
      </c>
      <c r="J72" s="177">
        <v>1.6737545169169501</v>
      </c>
      <c r="K72" s="4">
        <v>-3.7671179777786401</v>
      </c>
      <c r="L72" s="177">
        <v>3.03506733762709</v>
      </c>
      <c r="M72" s="4">
        <v>23.132231736040801</v>
      </c>
      <c r="N72" s="177">
        <v>1.11024163209514</v>
      </c>
      <c r="O72" s="4">
        <v>23.0747845498659</v>
      </c>
      <c r="P72" s="177">
        <v>1.2111137857680701</v>
      </c>
      <c r="Q72" s="4">
        <v>-5.74471861749579E-2</v>
      </c>
      <c r="R72" s="177">
        <v>1.64772045975489</v>
      </c>
      <c r="S72" s="4">
        <v>23.888481345352599</v>
      </c>
      <c r="T72" s="177">
        <v>1.3367456501278401</v>
      </c>
      <c r="U72" s="4">
        <v>23.519324972146599</v>
      </c>
      <c r="V72" s="177">
        <v>1.40252409975632</v>
      </c>
      <c r="W72" s="4">
        <v>20.936487752043401</v>
      </c>
      <c r="X72" s="177">
        <v>1.83404774548463</v>
      </c>
      <c r="Y72" s="4">
        <v>-2.9519935933091399</v>
      </c>
      <c r="Z72" s="177">
        <v>2.34794149418792</v>
      </c>
      <c r="AA72" s="4">
        <v>31.4735069500226</v>
      </c>
      <c r="AB72" s="177">
        <v>3.6594242335556499</v>
      </c>
      <c r="AC72" s="4">
        <v>24.880762881065898</v>
      </c>
      <c r="AD72" s="177">
        <v>1.10528422438726</v>
      </c>
      <c r="AE72" s="4">
        <v>20.2769385889817</v>
      </c>
      <c r="AF72" s="177">
        <v>1.2687576794258799</v>
      </c>
      <c r="AG72" s="4">
        <v>-11.196568361040899</v>
      </c>
      <c r="AH72" s="177">
        <v>3.89312872029753</v>
      </c>
      <c r="AI72" s="4">
        <v>25.193789296688902</v>
      </c>
      <c r="AJ72" s="177">
        <v>1.3424894763106501</v>
      </c>
      <c r="AK72" s="4">
        <v>23.2174913065993</v>
      </c>
      <c r="AL72" s="177">
        <v>1.3390376347286801</v>
      </c>
      <c r="AM72" s="4">
        <v>17.825249012219999</v>
      </c>
      <c r="AN72" s="177">
        <v>1.9897172603214699</v>
      </c>
      <c r="AO72" s="4">
        <v>-7.3685402844689198</v>
      </c>
      <c r="AP72" s="177">
        <v>2.57695635382523</v>
      </c>
      <c r="AQ72" s="4">
        <v>0.75573983457360305</v>
      </c>
      <c r="AR72" s="177">
        <v>1.07893771197043</v>
      </c>
      <c r="AS72" s="6"/>
      <c r="AT72" s="8"/>
    </row>
    <row r="73" spans="1:46" ht="13" customHeight="1" x14ac:dyDescent="0.35">
      <c r="A73" s="190" t="s">
        <v>359</v>
      </c>
      <c r="B73" s="175">
        <v>1</v>
      </c>
      <c r="C73" s="4">
        <v>24.8867438822469</v>
      </c>
      <c r="D73" s="177">
        <v>0.97680390262677796</v>
      </c>
      <c r="E73" s="4">
        <v>25.824162147922198</v>
      </c>
      <c r="F73" s="177">
        <v>2.25730901752494</v>
      </c>
      <c r="G73" s="4">
        <v>25.587469028467201</v>
      </c>
      <c r="H73" s="177">
        <v>1.4102512934249001</v>
      </c>
      <c r="I73" s="4">
        <v>23.439106281729199</v>
      </c>
      <c r="J73" s="177">
        <v>2.22924103556729</v>
      </c>
      <c r="K73" s="4">
        <v>-2.3850558661929901</v>
      </c>
      <c r="L73" s="177">
        <v>3.2848043137746998</v>
      </c>
      <c r="M73" s="4">
        <v>24.7201032910124</v>
      </c>
      <c r="N73" s="177">
        <v>1.27645102728058</v>
      </c>
      <c r="O73" s="4">
        <v>26.038285888878299</v>
      </c>
      <c r="P73" s="177">
        <v>1.7066671854800499</v>
      </c>
      <c r="Q73" s="4">
        <v>1.3181825978659001</v>
      </c>
      <c r="R73" s="177">
        <v>2.1360796954705101</v>
      </c>
      <c r="S73" s="4">
        <v>24.810355388331299</v>
      </c>
      <c r="T73" s="177">
        <v>1.51679362394962</v>
      </c>
      <c r="U73" s="4">
        <v>26.869366188851501</v>
      </c>
      <c r="V73" s="177">
        <v>2.317014459088</v>
      </c>
      <c r="W73" s="4">
        <v>23.913973783321101</v>
      </c>
      <c r="X73" s="177">
        <v>1.87746931287406</v>
      </c>
      <c r="Y73" s="4">
        <v>-0.89638160501011999</v>
      </c>
      <c r="Z73" s="177">
        <v>2.5449467753726598</v>
      </c>
      <c r="AA73" s="4">
        <v>34.207378503935502</v>
      </c>
      <c r="AB73" s="177">
        <v>2.8731466068962401</v>
      </c>
      <c r="AC73" s="4">
        <v>26.246494223918901</v>
      </c>
      <c r="AD73" s="177">
        <v>1.54106362020374</v>
      </c>
      <c r="AE73" s="4">
        <v>22.5785344127587</v>
      </c>
      <c r="AF73" s="177">
        <v>1.5251650770498499</v>
      </c>
      <c r="AG73" s="4">
        <v>-11.6288440911768</v>
      </c>
      <c r="AH73" s="177">
        <v>3.4174458806687098</v>
      </c>
      <c r="AI73" s="4">
        <v>26.275141434284201</v>
      </c>
      <c r="AJ73" s="177">
        <v>1.7734658990024801</v>
      </c>
      <c r="AK73" s="4">
        <v>24.875958808254499</v>
      </c>
      <c r="AL73" s="177">
        <v>1.6204217912624601</v>
      </c>
      <c r="AM73" s="4">
        <v>23.652879587377502</v>
      </c>
      <c r="AN73" s="177">
        <v>2.5408040001206298</v>
      </c>
      <c r="AO73" s="4">
        <v>-2.6222618469066998</v>
      </c>
      <c r="AP73" s="177">
        <v>3.39757523789291</v>
      </c>
      <c r="AQ73" s="4">
        <v>1.37862318445848</v>
      </c>
      <c r="AR73" s="177">
        <v>1.37429740382614</v>
      </c>
      <c r="AS73" s="6"/>
      <c r="AT73" s="8"/>
    </row>
    <row r="74" spans="1:46" ht="13" customHeight="1" x14ac:dyDescent="0.35">
      <c r="A74" s="3" t="s">
        <v>360</v>
      </c>
      <c r="B74" s="175">
        <v>1</v>
      </c>
      <c r="C74" s="4">
        <v>25.4049873715065</v>
      </c>
      <c r="D74" s="177">
        <v>1.1210100013844899</v>
      </c>
      <c r="E74" s="4">
        <v>18.7865925133997</v>
      </c>
      <c r="F74" s="177">
        <v>3.01002785158152</v>
      </c>
      <c r="G74" s="4">
        <v>24.5012823795164</v>
      </c>
      <c r="H74" s="177">
        <v>2.0107959535608599</v>
      </c>
      <c r="I74" s="4">
        <v>29.343938384990999</v>
      </c>
      <c r="J74" s="177">
        <v>1.7652531432110701</v>
      </c>
      <c r="K74" s="4">
        <v>10.557345871591201</v>
      </c>
      <c r="L74" s="177">
        <v>3.4996177055277502</v>
      </c>
      <c r="M74" s="4">
        <v>29.009772010007101</v>
      </c>
      <c r="N74" s="177">
        <v>1.3238521463397499</v>
      </c>
      <c r="O74" s="4">
        <v>15.906139708006499</v>
      </c>
      <c r="P74" s="177">
        <v>2.18911238660472</v>
      </c>
      <c r="Q74" s="4">
        <v>-13.1036323020005</v>
      </c>
      <c r="R74" s="177">
        <v>2.5802630666964399</v>
      </c>
      <c r="S74" s="4">
        <v>20.1710891174721</v>
      </c>
      <c r="T74" s="177">
        <v>1.6067271139446699</v>
      </c>
      <c r="U74" s="4">
        <v>28.931352839348499</v>
      </c>
      <c r="V74" s="177">
        <v>3.6095492001648499</v>
      </c>
      <c r="W74" s="4">
        <v>31.968116418033102</v>
      </c>
      <c r="X74" s="177">
        <v>2.5319920269000802</v>
      </c>
      <c r="Y74" s="4">
        <v>11.797027300561099</v>
      </c>
      <c r="Z74" s="177">
        <v>3.0312541658784302</v>
      </c>
      <c r="AA74" s="4">
        <v>25.9673778475888</v>
      </c>
      <c r="AB74" s="177">
        <v>1.79506432383209</v>
      </c>
      <c r="AC74" s="4">
        <v>24.3210645356904</v>
      </c>
      <c r="AD74" s="177">
        <v>2.02415761250725</v>
      </c>
      <c r="AE74" s="4">
        <v>24.648927921714598</v>
      </c>
      <c r="AF74" s="177">
        <v>4.7045700302036302</v>
      </c>
      <c r="AG74" s="4">
        <v>-1.31844992587415</v>
      </c>
      <c r="AH74" s="177">
        <v>5.36911536415173</v>
      </c>
      <c r="AI74" s="4">
        <v>24.595351305615502</v>
      </c>
      <c r="AJ74" s="177">
        <v>1.5103128252812199</v>
      </c>
      <c r="AK74" s="4">
        <v>25.987838034831402</v>
      </c>
      <c r="AL74" s="177">
        <v>2.4248379381346998</v>
      </c>
      <c r="AM74" s="4">
        <v>27.749729576821501</v>
      </c>
      <c r="AN74" s="177">
        <v>7.7929289223006597</v>
      </c>
      <c r="AO74" s="4">
        <v>3.15437827120603</v>
      </c>
      <c r="AP74" s="177">
        <v>7.8563822858077001</v>
      </c>
      <c r="AQ74" s="4">
        <v>1.5325180322932901</v>
      </c>
      <c r="AR74" s="177">
        <v>1.5260757126055899</v>
      </c>
      <c r="AS74" s="6"/>
      <c r="AT74" s="8"/>
    </row>
    <row r="75" spans="1:46" ht="13" customHeight="1" x14ac:dyDescent="0.35">
      <c r="A75" s="3" t="s">
        <v>371</v>
      </c>
      <c r="B75" s="175">
        <v>1</v>
      </c>
      <c r="C75" s="4">
        <v>30.026894849278701</v>
      </c>
      <c r="D75" s="177">
        <v>1.24329034430005</v>
      </c>
      <c r="E75" s="4">
        <v>26.156196514629499</v>
      </c>
      <c r="F75" s="177">
        <v>2.7114740091024498</v>
      </c>
      <c r="G75" s="4">
        <v>32.219545621904501</v>
      </c>
      <c r="H75" s="177">
        <v>1.75155752672234</v>
      </c>
      <c r="I75" s="4">
        <v>26.1606584473938</v>
      </c>
      <c r="J75" s="177">
        <v>3.5257518000381101</v>
      </c>
      <c r="K75" s="4">
        <v>4.4619327643573596E-3</v>
      </c>
      <c r="L75" s="177">
        <v>4.7365641972830401</v>
      </c>
      <c r="M75" s="4">
        <v>28.256001514408901</v>
      </c>
      <c r="N75" s="177">
        <v>1.3937290300648499</v>
      </c>
      <c r="O75" s="4">
        <v>39.625688110970501</v>
      </c>
      <c r="P75" s="177">
        <v>4.08322704666063</v>
      </c>
      <c r="Q75" s="4">
        <v>11.3696865965616</v>
      </c>
      <c r="R75" s="177">
        <v>4.3268119097588498</v>
      </c>
      <c r="S75" s="4">
        <v>32.152634247419599</v>
      </c>
      <c r="T75" s="177">
        <v>1.8753596557105601</v>
      </c>
      <c r="U75" s="4">
        <v>35.960969581668998</v>
      </c>
      <c r="V75" s="177">
        <v>3.0240907113890101</v>
      </c>
      <c r="W75" s="4">
        <v>22.124841969532898</v>
      </c>
      <c r="X75" s="177">
        <v>2.5409498652571498</v>
      </c>
      <c r="Y75" s="4">
        <v>-10.0277922778867</v>
      </c>
      <c r="Z75" s="177">
        <v>3.2814549056855702</v>
      </c>
      <c r="AA75" s="4">
        <v>29.7213385422111</v>
      </c>
      <c r="AB75" s="177">
        <v>2.6860496782584602</v>
      </c>
      <c r="AC75" s="4">
        <v>32.208282543702403</v>
      </c>
      <c r="AD75" s="177">
        <v>1.9776653599723999</v>
      </c>
      <c r="AE75" s="4">
        <v>26.324205590220998</v>
      </c>
      <c r="AF75" s="177">
        <v>2.7351642318877598</v>
      </c>
      <c r="AG75" s="4">
        <v>-3.3971329519900699</v>
      </c>
      <c r="AH75" s="177">
        <v>3.82671261515079</v>
      </c>
      <c r="AI75" s="4">
        <v>31.669104946167199</v>
      </c>
      <c r="AJ75" s="177">
        <v>2.23460616179994</v>
      </c>
      <c r="AK75" s="4">
        <v>30.906707075557801</v>
      </c>
      <c r="AL75" s="177">
        <v>2.2902828977296901</v>
      </c>
      <c r="AM75" s="4">
        <v>23.988809342378499</v>
      </c>
      <c r="AN75" s="177">
        <v>3.4796587515732198</v>
      </c>
      <c r="AO75" s="4">
        <v>-7.6802956037887</v>
      </c>
      <c r="AP75" s="177">
        <v>3.98891802809095</v>
      </c>
      <c r="AQ75" s="4">
        <v>-5.7760321576386904</v>
      </c>
      <c r="AR75" s="177">
        <v>1.6440215857878899</v>
      </c>
      <c r="AS75" s="6"/>
      <c r="AT75" s="8"/>
    </row>
    <row r="76" spans="1:46" ht="13" customHeight="1" x14ac:dyDescent="0.35">
      <c r="A76" s="3" t="s">
        <v>376</v>
      </c>
      <c r="B76" s="175">
        <v>1</v>
      </c>
      <c r="C76" s="4">
        <v>31.735765738974401</v>
      </c>
      <c r="D76" s="177">
        <v>1.1109843937106301</v>
      </c>
      <c r="E76" s="4" t="s">
        <v>888</v>
      </c>
      <c r="F76" s="177" t="s">
        <v>888</v>
      </c>
      <c r="G76" s="4">
        <v>36.649142011781002</v>
      </c>
      <c r="H76" s="177">
        <v>1.8037408957522201</v>
      </c>
      <c r="I76" s="4">
        <v>28.992031552757101</v>
      </c>
      <c r="J76" s="177">
        <v>1.44922828141015</v>
      </c>
      <c r="K76" s="4" t="s">
        <v>888</v>
      </c>
      <c r="L76" s="177" t="s">
        <v>888</v>
      </c>
      <c r="M76" s="4">
        <v>31.719012438744201</v>
      </c>
      <c r="N76" s="177">
        <v>1.11640750779053</v>
      </c>
      <c r="O76" s="4" t="s">
        <v>888</v>
      </c>
      <c r="P76" s="177" t="s">
        <v>888</v>
      </c>
      <c r="Q76" s="4" t="s">
        <v>888</v>
      </c>
      <c r="R76" s="177" t="s">
        <v>888</v>
      </c>
      <c r="S76" s="4">
        <v>31.071206578796801</v>
      </c>
      <c r="T76" s="177">
        <v>1.18967990272445</v>
      </c>
      <c r="U76" s="4">
        <v>35.290416090660599</v>
      </c>
      <c r="V76" s="177">
        <v>3.1917821368523098</v>
      </c>
      <c r="W76" s="4" t="s">
        <v>888</v>
      </c>
      <c r="X76" s="177" t="s">
        <v>888</v>
      </c>
      <c r="Y76" s="4" t="s">
        <v>888</v>
      </c>
      <c r="Z76" s="177" t="s">
        <v>888</v>
      </c>
      <c r="AA76" s="4">
        <v>36.769548557800398</v>
      </c>
      <c r="AB76" s="177">
        <v>1.6458360298205901</v>
      </c>
      <c r="AC76" s="4">
        <v>26.914241199895098</v>
      </c>
      <c r="AD76" s="177">
        <v>1.43914694707506</v>
      </c>
      <c r="AE76" s="4" t="s">
        <v>431</v>
      </c>
      <c r="AF76" s="177" t="s">
        <v>431</v>
      </c>
      <c r="AG76" s="4" t="s">
        <v>431</v>
      </c>
      <c r="AH76" s="177" t="s">
        <v>431</v>
      </c>
      <c r="AI76" s="4">
        <v>32.007694448246298</v>
      </c>
      <c r="AJ76" s="177">
        <v>1.3608115866691</v>
      </c>
      <c r="AK76" s="4">
        <v>29.596954542470002</v>
      </c>
      <c r="AL76" s="177">
        <v>2.2587041706772002</v>
      </c>
      <c r="AM76" s="4" t="s">
        <v>888</v>
      </c>
      <c r="AN76" s="177" t="s">
        <v>888</v>
      </c>
      <c r="AO76" s="4" t="s">
        <v>888</v>
      </c>
      <c r="AP76" s="177" t="s">
        <v>888</v>
      </c>
      <c r="AQ76" s="4">
        <v>1.0273001822167001</v>
      </c>
      <c r="AR76" s="177">
        <v>1.4802492321595799</v>
      </c>
      <c r="AS76" s="6"/>
      <c r="AT76" s="8"/>
    </row>
    <row r="77" spans="1:46" ht="13" customHeight="1" x14ac:dyDescent="0.35">
      <c r="A77" s="3" t="s">
        <v>378</v>
      </c>
      <c r="B77" s="175">
        <v>1</v>
      </c>
      <c r="C77" s="4">
        <v>25.398573681980501</v>
      </c>
      <c r="D77" s="177">
        <v>1.09074500796733</v>
      </c>
      <c r="E77" s="4">
        <v>19.0353382933388</v>
      </c>
      <c r="F77" s="177">
        <v>6.3441552223726001</v>
      </c>
      <c r="G77" s="4">
        <v>21.3266412017196</v>
      </c>
      <c r="H77" s="177">
        <v>3.1558917128984501</v>
      </c>
      <c r="I77" s="4">
        <v>27.026191906216798</v>
      </c>
      <c r="J77" s="177">
        <v>1.25237650571811</v>
      </c>
      <c r="K77" s="4">
        <v>7.9908536128779497</v>
      </c>
      <c r="L77" s="177">
        <v>6.5576440574095898</v>
      </c>
      <c r="M77" s="4">
        <v>25.915055630873599</v>
      </c>
      <c r="N77" s="177">
        <v>1.11596116591881</v>
      </c>
      <c r="O77" s="4" t="s">
        <v>431</v>
      </c>
      <c r="P77" s="177" t="s">
        <v>431</v>
      </c>
      <c r="Q77" s="4" t="s">
        <v>431</v>
      </c>
      <c r="R77" s="177" t="s">
        <v>431</v>
      </c>
      <c r="S77" s="4">
        <v>26.7821009689481</v>
      </c>
      <c r="T77" s="177">
        <v>1.36977340266902</v>
      </c>
      <c r="U77" s="4">
        <v>24.307451092253899</v>
      </c>
      <c r="V77" s="177">
        <v>2.6183320020273801</v>
      </c>
      <c r="W77" s="4">
        <v>24.905178509838802</v>
      </c>
      <c r="X77" s="177">
        <v>3.0213333726910099</v>
      </c>
      <c r="Y77" s="4">
        <v>-1.8769224591092899</v>
      </c>
      <c r="Z77" s="177">
        <v>3.2072527436094198</v>
      </c>
      <c r="AA77" s="4">
        <v>27.5724857903461</v>
      </c>
      <c r="AB77" s="177">
        <v>1.5965540208756299</v>
      </c>
      <c r="AC77" s="4">
        <v>25.544786067701899</v>
      </c>
      <c r="AD77" s="177">
        <v>1.97759593232204</v>
      </c>
      <c r="AE77" s="4" t="s">
        <v>888</v>
      </c>
      <c r="AF77" s="177" t="s">
        <v>888</v>
      </c>
      <c r="AG77" s="4" t="s">
        <v>888</v>
      </c>
      <c r="AH77" s="177" t="s">
        <v>888</v>
      </c>
      <c r="AI77" s="4">
        <v>26.279429783955202</v>
      </c>
      <c r="AJ77" s="177">
        <v>1.16448300477789</v>
      </c>
      <c r="AK77" s="4" t="s">
        <v>888</v>
      </c>
      <c r="AL77" s="177" t="s">
        <v>888</v>
      </c>
      <c r="AM77" s="4" t="s">
        <v>888</v>
      </c>
      <c r="AN77" s="177" t="s">
        <v>888</v>
      </c>
      <c r="AO77" s="4" t="s">
        <v>888</v>
      </c>
      <c r="AP77" s="177" t="s">
        <v>888</v>
      </c>
      <c r="AQ77" s="4">
        <v>1.3138438318739101</v>
      </c>
      <c r="AR77" s="177">
        <v>1.48557279214658</v>
      </c>
      <c r="AS77" s="6"/>
      <c r="AT77" s="8"/>
    </row>
    <row r="78" spans="1:46" ht="13" customHeight="1" x14ac:dyDescent="0.35">
      <c r="A78" s="3" t="s">
        <v>384</v>
      </c>
      <c r="B78" s="175">
        <v>1</v>
      </c>
      <c r="C78" s="4">
        <v>19.6881684693181</v>
      </c>
      <c r="D78" s="177">
        <v>1.01581973761166</v>
      </c>
      <c r="E78" s="4">
        <v>15.7465612049808</v>
      </c>
      <c r="F78" s="177">
        <v>1.6763844405772399</v>
      </c>
      <c r="G78" s="4">
        <v>16.614041867542898</v>
      </c>
      <c r="H78" s="177">
        <v>2.13066120189773</v>
      </c>
      <c r="I78" s="4">
        <v>26.578877180719399</v>
      </c>
      <c r="J78" s="177">
        <v>2.1958742396059301</v>
      </c>
      <c r="K78" s="4">
        <v>10.8323159757386</v>
      </c>
      <c r="L78" s="177">
        <v>2.85192238104701</v>
      </c>
      <c r="M78" s="4">
        <v>19.2451443469376</v>
      </c>
      <c r="N78" s="177">
        <v>1.05471258507233</v>
      </c>
      <c r="O78" s="4">
        <v>21.1880416696462</v>
      </c>
      <c r="P78" s="177">
        <v>2.7939920254528401</v>
      </c>
      <c r="Q78" s="4">
        <v>1.9428973227086399</v>
      </c>
      <c r="R78" s="177">
        <v>2.98787917316981</v>
      </c>
      <c r="S78" s="4">
        <v>21.347888565777399</v>
      </c>
      <c r="T78" s="177">
        <v>1.79522800866657</v>
      </c>
      <c r="U78" s="4">
        <v>21.6865791135153</v>
      </c>
      <c r="V78" s="177">
        <v>2.7541492285265399</v>
      </c>
      <c r="W78" s="4">
        <v>16.2041923715575</v>
      </c>
      <c r="X78" s="177">
        <v>1.77837269262989</v>
      </c>
      <c r="Y78" s="4">
        <v>-5.1436961942199204</v>
      </c>
      <c r="Z78" s="177">
        <v>2.6983570757025599</v>
      </c>
      <c r="AA78" s="4">
        <v>17.3741768812231</v>
      </c>
      <c r="AB78" s="177">
        <v>1.9988209907405601</v>
      </c>
      <c r="AC78" s="4">
        <v>22.659793237586499</v>
      </c>
      <c r="AD78" s="177">
        <v>1.7816297704478601</v>
      </c>
      <c r="AE78" s="4">
        <v>18.614133163700501</v>
      </c>
      <c r="AF78" s="177">
        <v>1.9968962110788699</v>
      </c>
      <c r="AG78" s="4">
        <v>1.23995628247733</v>
      </c>
      <c r="AH78" s="177">
        <v>2.6739612659912302</v>
      </c>
      <c r="AI78" s="4">
        <v>19.317949285737001</v>
      </c>
      <c r="AJ78" s="177">
        <v>1.0646475043507699</v>
      </c>
      <c r="AK78" s="4">
        <v>20.1184216134215</v>
      </c>
      <c r="AL78" s="177">
        <v>6.5260021228958198</v>
      </c>
      <c r="AM78" s="4" t="s">
        <v>888</v>
      </c>
      <c r="AN78" s="177" t="s">
        <v>888</v>
      </c>
      <c r="AO78" s="4" t="s">
        <v>888</v>
      </c>
      <c r="AP78" s="177" t="s">
        <v>888</v>
      </c>
      <c r="AQ78" s="4">
        <v>-0.28352087208096299</v>
      </c>
      <c r="AR78" s="177">
        <v>1.4976090032440601</v>
      </c>
      <c r="AS78" s="6"/>
      <c r="AT78" s="8"/>
    </row>
    <row r="79" spans="1:46" ht="13" customHeight="1" x14ac:dyDescent="0.35">
      <c r="A79" s="3" t="s">
        <v>389</v>
      </c>
      <c r="B79" s="175">
        <v>1</v>
      </c>
      <c r="C79" s="4">
        <v>18.650099409455699</v>
      </c>
      <c r="D79" s="177">
        <v>0.97091574097330102</v>
      </c>
      <c r="E79" s="4">
        <v>17.6707570391407</v>
      </c>
      <c r="F79" s="177">
        <v>2.6201353971225498</v>
      </c>
      <c r="G79" s="4">
        <v>20.546119942427499</v>
      </c>
      <c r="H79" s="177">
        <v>2.4339622003029802</v>
      </c>
      <c r="I79" s="4">
        <v>19.7249173120771</v>
      </c>
      <c r="J79" s="177">
        <v>1.1900008815549299</v>
      </c>
      <c r="K79" s="4">
        <v>2.0541602729364099</v>
      </c>
      <c r="L79" s="177">
        <v>2.9675712571070298</v>
      </c>
      <c r="M79" s="4">
        <v>20.1744091794254</v>
      </c>
      <c r="N79" s="177">
        <v>1.1140699191258701</v>
      </c>
      <c r="O79" s="4">
        <v>10.8731736509394</v>
      </c>
      <c r="P79" s="177">
        <v>2.0458415818494702</v>
      </c>
      <c r="Q79" s="4">
        <v>-9.3012355284860107</v>
      </c>
      <c r="R79" s="177">
        <v>2.4347784852057202</v>
      </c>
      <c r="S79" s="4">
        <v>17.748062842830301</v>
      </c>
      <c r="T79" s="177">
        <v>1.1712014524359899</v>
      </c>
      <c r="U79" s="4">
        <v>26.598815217504001</v>
      </c>
      <c r="V79" s="177">
        <v>3.1462985142298998</v>
      </c>
      <c r="W79" s="4">
        <v>16.8119889589439</v>
      </c>
      <c r="X79" s="177">
        <v>3.7306147014905799</v>
      </c>
      <c r="Y79" s="4">
        <v>-0.93607388388643598</v>
      </c>
      <c r="Z79" s="177">
        <v>3.81655445707454</v>
      </c>
      <c r="AA79" s="4">
        <v>18.406702050653799</v>
      </c>
      <c r="AB79" s="177">
        <v>1.2533491602619</v>
      </c>
      <c r="AC79" s="4">
        <v>17.8872453528036</v>
      </c>
      <c r="AD79" s="177">
        <v>2.579847641387</v>
      </c>
      <c r="AE79" s="4">
        <v>25.346418639562401</v>
      </c>
      <c r="AF79" s="177">
        <v>4.8363923019432997</v>
      </c>
      <c r="AG79" s="4">
        <v>6.9397165889086097</v>
      </c>
      <c r="AH79" s="177">
        <v>5.1277162364302997</v>
      </c>
      <c r="AI79" s="4">
        <v>18.505900645522399</v>
      </c>
      <c r="AJ79" s="177">
        <v>1.0909306109488</v>
      </c>
      <c r="AK79" s="4" t="s">
        <v>888</v>
      </c>
      <c r="AL79" s="177" t="s">
        <v>888</v>
      </c>
      <c r="AM79" s="4" t="s">
        <v>888</v>
      </c>
      <c r="AN79" s="177" t="s">
        <v>888</v>
      </c>
      <c r="AO79" s="4" t="s">
        <v>888</v>
      </c>
      <c r="AP79" s="177" t="s">
        <v>888</v>
      </c>
      <c r="AQ79" s="4">
        <v>0.73425050722504204</v>
      </c>
      <c r="AR79" s="177">
        <v>1.2878701587174399</v>
      </c>
      <c r="AS79" s="6"/>
      <c r="AT79" s="8"/>
    </row>
    <row r="80" spans="1:46" ht="13" customHeight="1" x14ac:dyDescent="0.35">
      <c r="A80" s="3" t="s">
        <v>394</v>
      </c>
      <c r="B80" s="175">
        <v>1</v>
      </c>
      <c r="C80" s="4">
        <v>33.648527828650302</v>
      </c>
      <c r="D80" s="177">
        <v>0.99198425331767504</v>
      </c>
      <c r="E80" s="4">
        <v>30.1958434356292</v>
      </c>
      <c r="F80" s="177">
        <v>1.8706306875062499</v>
      </c>
      <c r="G80" s="4">
        <v>35.927454513100699</v>
      </c>
      <c r="H80" s="177">
        <v>1.39849637681817</v>
      </c>
      <c r="I80" s="4">
        <v>35.212120218741497</v>
      </c>
      <c r="J80" s="177">
        <v>2.9284470544843599</v>
      </c>
      <c r="K80" s="4">
        <v>5.0162767831122901</v>
      </c>
      <c r="L80" s="177">
        <v>3.5753078836782102</v>
      </c>
      <c r="M80" s="4">
        <v>34.237070401599503</v>
      </c>
      <c r="N80" s="177">
        <v>1.12761535572409</v>
      </c>
      <c r="O80" s="4" t="s">
        <v>888</v>
      </c>
      <c r="P80" s="177" t="s">
        <v>888</v>
      </c>
      <c r="Q80" s="4" t="s">
        <v>888</v>
      </c>
      <c r="R80" s="177" t="s">
        <v>888</v>
      </c>
      <c r="S80" s="4">
        <v>32.777744000454099</v>
      </c>
      <c r="T80" s="177">
        <v>1.40983440625125</v>
      </c>
      <c r="U80" s="4">
        <v>33.526834901022298</v>
      </c>
      <c r="V80" s="177">
        <v>2.5017594107728498</v>
      </c>
      <c r="W80" s="4">
        <v>36.136687782170199</v>
      </c>
      <c r="X80" s="177">
        <v>2.9657736353624098</v>
      </c>
      <c r="Y80" s="4">
        <v>3.3589437817161398</v>
      </c>
      <c r="Z80" s="177">
        <v>3.3782143644762201</v>
      </c>
      <c r="AA80" s="4">
        <v>34.2235849173383</v>
      </c>
      <c r="AB80" s="177">
        <v>5.5638315773662201</v>
      </c>
      <c r="AC80" s="4">
        <v>32.298857908980203</v>
      </c>
      <c r="AD80" s="177">
        <v>1.3645696209029401</v>
      </c>
      <c r="AE80" s="4">
        <v>38.4969023932805</v>
      </c>
      <c r="AF80" s="177">
        <v>2.5900734496897102</v>
      </c>
      <c r="AG80" s="4">
        <v>4.2733174759421102</v>
      </c>
      <c r="AH80" s="177">
        <v>6.0989476846593904</v>
      </c>
      <c r="AI80" s="4">
        <v>34.143226931946998</v>
      </c>
      <c r="AJ80" s="177">
        <v>1.6173158507660701</v>
      </c>
      <c r="AK80" s="4">
        <v>31.860245639614998</v>
      </c>
      <c r="AL80" s="177">
        <v>1.8161564293850501</v>
      </c>
      <c r="AM80" s="4" t="s">
        <v>888</v>
      </c>
      <c r="AN80" s="177" t="s">
        <v>888</v>
      </c>
      <c r="AO80" s="4" t="s">
        <v>888</v>
      </c>
      <c r="AP80" s="177" t="s">
        <v>888</v>
      </c>
      <c r="AQ80" s="4">
        <v>1.2114404789529301</v>
      </c>
      <c r="AR80" s="177">
        <v>1.43372279215442</v>
      </c>
      <c r="AS80" s="6"/>
      <c r="AT80" s="8"/>
    </row>
    <row r="81" spans="1:46" ht="13" customHeight="1" x14ac:dyDescent="0.35">
      <c r="A81" s="3" t="s">
        <v>396</v>
      </c>
      <c r="B81" s="175">
        <v>1</v>
      </c>
      <c r="C81" s="4">
        <v>28.034278088859899</v>
      </c>
      <c r="D81" s="177">
        <v>0.91215116616062097</v>
      </c>
      <c r="E81" s="4">
        <v>19.827138032138102</v>
      </c>
      <c r="F81" s="177">
        <v>2.3596625727190599</v>
      </c>
      <c r="G81" s="4">
        <v>26.981600691092101</v>
      </c>
      <c r="H81" s="177">
        <v>1.1619390011505399</v>
      </c>
      <c r="I81" s="4">
        <v>31.989298841318799</v>
      </c>
      <c r="J81" s="177">
        <v>1.6652972289349399</v>
      </c>
      <c r="K81" s="4">
        <v>12.162160809180801</v>
      </c>
      <c r="L81" s="177">
        <v>2.81589973863862</v>
      </c>
      <c r="M81" s="4">
        <v>27.393243797246999</v>
      </c>
      <c r="N81" s="177">
        <v>1.10706837423724</v>
      </c>
      <c r="O81" s="4">
        <v>28.318144602978698</v>
      </c>
      <c r="P81" s="177">
        <v>1.83550266049493</v>
      </c>
      <c r="Q81" s="4">
        <v>0.92490080573170297</v>
      </c>
      <c r="R81" s="177">
        <v>2.1929583622372899</v>
      </c>
      <c r="S81" s="4">
        <v>29.2636431643237</v>
      </c>
      <c r="T81" s="177">
        <v>1.0557824164116001</v>
      </c>
      <c r="U81" s="4">
        <v>25.6292507271075</v>
      </c>
      <c r="V81" s="177">
        <v>2.2022388056776601</v>
      </c>
      <c r="W81" s="4">
        <v>26.315367345152499</v>
      </c>
      <c r="X81" s="177">
        <v>2.2623169297395802</v>
      </c>
      <c r="Y81" s="4">
        <v>-2.9482758191712102</v>
      </c>
      <c r="Z81" s="177">
        <v>2.5194619004316099</v>
      </c>
      <c r="AA81" s="4">
        <v>26.6796505723356</v>
      </c>
      <c r="AB81" s="177">
        <v>2.4018774738885802</v>
      </c>
      <c r="AC81" s="4">
        <v>29.143396035147902</v>
      </c>
      <c r="AD81" s="177">
        <v>1.1956345947956599</v>
      </c>
      <c r="AE81" s="4">
        <v>23.659207894664501</v>
      </c>
      <c r="AF81" s="177">
        <v>2.2637950688120898</v>
      </c>
      <c r="AG81" s="4">
        <v>-3.0204426776711002</v>
      </c>
      <c r="AH81" s="177">
        <v>3.2434405763995802</v>
      </c>
      <c r="AI81" s="4">
        <v>27.402050212619798</v>
      </c>
      <c r="AJ81" s="177">
        <v>1.15152469987273</v>
      </c>
      <c r="AK81" s="4">
        <v>28.325504868733599</v>
      </c>
      <c r="AL81" s="177">
        <v>1.71408461642344</v>
      </c>
      <c r="AM81" s="4">
        <v>27.689258666010002</v>
      </c>
      <c r="AN81" s="177">
        <v>3.2305561110980001</v>
      </c>
      <c r="AO81" s="4">
        <v>0.287208453390214</v>
      </c>
      <c r="AP81" s="177">
        <v>3.31136772845423</v>
      </c>
      <c r="AQ81" s="4">
        <v>-7.2823004761611001</v>
      </c>
      <c r="AR81" s="177">
        <v>1.3350820885804999</v>
      </c>
      <c r="AS81" s="6"/>
      <c r="AT81" s="8"/>
    </row>
    <row r="82" spans="1:46" ht="13" customHeight="1" x14ac:dyDescent="0.35">
      <c r="A82" s="3" t="s">
        <v>398</v>
      </c>
      <c r="B82" s="175">
        <v>1</v>
      </c>
      <c r="C82" s="4">
        <v>24.2441934467059</v>
      </c>
      <c r="D82" s="177">
        <v>1.2331277460102399</v>
      </c>
      <c r="E82" s="4">
        <v>4.6847223782717498</v>
      </c>
      <c r="F82" s="177">
        <v>2.1164407892569499</v>
      </c>
      <c r="G82" s="4">
        <v>17.533097739150001</v>
      </c>
      <c r="H82" s="177">
        <v>2.2945240829642302</v>
      </c>
      <c r="I82" s="4">
        <v>31.316506126408399</v>
      </c>
      <c r="J82" s="177">
        <v>1.8934607269530099</v>
      </c>
      <c r="K82" s="4">
        <v>26.631783748136701</v>
      </c>
      <c r="L82" s="177">
        <v>2.8174159350477801</v>
      </c>
      <c r="M82" s="4">
        <v>24.856880621908498</v>
      </c>
      <c r="N82" s="177">
        <v>1.40888115909575</v>
      </c>
      <c r="O82" s="4">
        <v>18.258648489620398</v>
      </c>
      <c r="P82" s="177">
        <v>2.53463255102317</v>
      </c>
      <c r="Q82" s="4">
        <v>-6.5982321322880999</v>
      </c>
      <c r="R82" s="177">
        <v>2.8966269077524598</v>
      </c>
      <c r="S82" s="4">
        <v>25.8093442720171</v>
      </c>
      <c r="T82" s="177">
        <v>1.6049767931507799</v>
      </c>
      <c r="U82" s="4">
        <v>25.097367113537</v>
      </c>
      <c r="V82" s="177">
        <v>3.00404876997447</v>
      </c>
      <c r="W82" s="4">
        <v>19.514652506034601</v>
      </c>
      <c r="X82" s="177">
        <v>3.7040886766503101</v>
      </c>
      <c r="Y82" s="4">
        <v>-6.2946917659825496</v>
      </c>
      <c r="Z82" s="177">
        <v>4.07778855709177</v>
      </c>
      <c r="AA82" s="4">
        <v>24.003404859322</v>
      </c>
      <c r="AB82" s="177">
        <v>2.1230538824271901</v>
      </c>
      <c r="AC82" s="4">
        <v>26.304009811687099</v>
      </c>
      <c r="AD82" s="177">
        <v>2.0876434367882801</v>
      </c>
      <c r="AE82" s="4">
        <v>17.882574972417</v>
      </c>
      <c r="AF82" s="177">
        <v>4.4504852651577202</v>
      </c>
      <c r="AG82" s="4">
        <v>-6.1208298869049997</v>
      </c>
      <c r="AH82" s="177">
        <v>4.9239219993822303</v>
      </c>
      <c r="AI82" s="4">
        <v>24.0731312684571</v>
      </c>
      <c r="AJ82" s="177">
        <v>1.30628688328098</v>
      </c>
      <c r="AK82" s="4">
        <v>28.382548881573801</v>
      </c>
      <c r="AL82" s="177">
        <v>9.1828600672971792</v>
      </c>
      <c r="AM82" s="4" t="s">
        <v>888</v>
      </c>
      <c r="AN82" s="177" t="s">
        <v>888</v>
      </c>
      <c r="AO82" s="4" t="s">
        <v>888</v>
      </c>
      <c r="AP82" s="177" t="s">
        <v>888</v>
      </c>
      <c r="AQ82" s="4">
        <v>16.3058562139564</v>
      </c>
      <c r="AR82" s="177">
        <v>1.36258766056001</v>
      </c>
      <c r="AS82" s="6"/>
      <c r="AT82" s="8"/>
    </row>
    <row r="83" spans="1:46" ht="13" customHeight="1" x14ac:dyDescent="0.35">
      <c r="A83" s="3" t="s">
        <v>399</v>
      </c>
      <c r="B83" s="175">
        <v>1</v>
      </c>
      <c r="C83" s="4">
        <v>9.8558377300540094</v>
      </c>
      <c r="D83" s="177">
        <v>0.87630458627307195</v>
      </c>
      <c r="E83" s="4" t="s">
        <v>888</v>
      </c>
      <c r="F83" s="177" t="s">
        <v>888</v>
      </c>
      <c r="G83" s="4">
        <v>10.494040535678501</v>
      </c>
      <c r="H83" s="177">
        <v>1.1066399757151699</v>
      </c>
      <c r="I83" s="4">
        <v>9.7850013146642993</v>
      </c>
      <c r="J83" s="177">
        <v>1.09722769836445</v>
      </c>
      <c r="K83" s="4" t="s">
        <v>888</v>
      </c>
      <c r="L83" s="177" t="s">
        <v>888</v>
      </c>
      <c r="M83" s="4">
        <v>11.495901906952801</v>
      </c>
      <c r="N83" s="177">
        <v>1.54511589595798</v>
      </c>
      <c r="O83" s="4">
        <v>9.5201360070993992</v>
      </c>
      <c r="P83" s="177">
        <v>1.0291450944076601</v>
      </c>
      <c r="Q83" s="4">
        <v>-1.97576589985345</v>
      </c>
      <c r="R83" s="177">
        <v>1.8622721278501</v>
      </c>
      <c r="S83" s="4">
        <v>10.114338539973099</v>
      </c>
      <c r="T83" s="177">
        <v>1.0469637933059299</v>
      </c>
      <c r="U83" s="4">
        <v>8.3641526949437495</v>
      </c>
      <c r="V83" s="177">
        <v>1.81082275663734</v>
      </c>
      <c r="W83" s="4">
        <v>13.3845265616968</v>
      </c>
      <c r="X83" s="177">
        <v>3.32249362310991</v>
      </c>
      <c r="Y83" s="4">
        <v>3.27018802172371</v>
      </c>
      <c r="Z83" s="177">
        <v>3.5626622274021398</v>
      </c>
      <c r="AA83" s="4">
        <v>9.9709581900256108</v>
      </c>
      <c r="AB83" s="177">
        <v>1.60187076296308</v>
      </c>
      <c r="AC83" s="4">
        <v>10.0219162659457</v>
      </c>
      <c r="AD83" s="177">
        <v>1.6204973875922499</v>
      </c>
      <c r="AE83" s="4">
        <v>9.5503736169115196</v>
      </c>
      <c r="AF83" s="177">
        <v>1.1799672418762399</v>
      </c>
      <c r="AG83" s="4">
        <v>-0.42058457311409803</v>
      </c>
      <c r="AH83" s="177">
        <v>1.9802284378820201</v>
      </c>
      <c r="AI83" s="4">
        <v>10.5751452278279</v>
      </c>
      <c r="AJ83" s="177">
        <v>1.0686876101413001</v>
      </c>
      <c r="AK83" s="4">
        <v>7.1812933800089596</v>
      </c>
      <c r="AL83" s="177">
        <v>1.12378938455633</v>
      </c>
      <c r="AM83" s="4" t="s">
        <v>888</v>
      </c>
      <c r="AN83" s="177" t="s">
        <v>888</v>
      </c>
      <c r="AO83" s="4" t="s">
        <v>888</v>
      </c>
      <c r="AP83" s="177" t="s">
        <v>888</v>
      </c>
      <c r="AQ83" s="4">
        <v>-2.8865553528127199</v>
      </c>
      <c r="AR83" s="177">
        <v>1.3706988384779299</v>
      </c>
      <c r="AS83" s="6"/>
      <c r="AT83" s="8"/>
    </row>
    <row r="84" spans="1:46" ht="13" customHeight="1" x14ac:dyDescent="0.35">
      <c r="A84" s="191" t="s">
        <v>410</v>
      </c>
      <c r="B84" s="176">
        <v>1</v>
      </c>
      <c r="C84" s="35">
        <v>24.561171376834</v>
      </c>
      <c r="D84" s="181">
        <v>0.30401377577574701</v>
      </c>
      <c r="E84" s="35">
        <v>20.204399105497099</v>
      </c>
      <c r="F84" s="181">
        <v>0.969014439722651</v>
      </c>
      <c r="G84" s="35">
        <v>24.2634157895626</v>
      </c>
      <c r="H84" s="181">
        <v>0.55977854670243399</v>
      </c>
      <c r="I84" s="35">
        <v>25.8913957147895</v>
      </c>
      <c r="J84" s="181">
        <v>0.57067070128934705</v>
      </c>
      <c r="K84" s="35">
        <v>6.9875724655081601</v>
      </c>
      <c r="L84" s="181">
        <v>1.19566115038934</v>
      </c>
      <c r="M84" s="35">
        <v>24.930879072882799</v>
      </c>
      <c r="N84" s="181">
        <v>0.35946260250474799</v>
      </c>
      <c r="O84" s="35">
        <v>21.6779451883469</v>
      </c>
      <c r="P84" s="181">
        <v>0.79507303488551495</v>
      </c>
      <c r="Q84" s="35">
        <v>-1.35532263425052</v>
      </c>
      <c r="R84" s="181">
        <v>0.90932889063955802</v>
      </c>
      <c r="S84" s="35">
        <v>24.8515893914572</v>
      </c>
      <c r="T84" s="181">
        <v>0.44224592676922098</v>
      </c>
      <c r="U84" s="35">
        <v>26.1560179513523</v>
      </c>
      <c r="V84" s="181">
        <v>0.78029049951304397</v>
      </c>
      <c r="W84" s="35">
        <v>22.822059918116999</v>
      </c>
      <c r="X84" s="181">
        <v>0.83688521430412799</v>
      </c>
      <c r="Y84" s="35">
        <v>-1.46410972903668</v>
      </c>
      <c r="Z84" s="181">
        <v>0.970312214416027</v>
      </c>
      <c r="AA84" s="35">
        <v>25.8330395667899</v>
      </c>
      <c r="AB84" s="181">
        <v>0.82150506791158096</v>
      </c>
      <c r="AC84" s="35">
        <v>24.843100344916198</v>
      </c>
      <c r="AD84" s="181">
        <v>0.51125130863871904</v>
      </c>
      <c r="AE84" s="35">
        <v>22.804805050218899</v>
      </c>
      <c r="AF84" s="181">
        <v>0.98340554012936299</v>
      </c>
      <c r="AG84" s="35">
        <v>-1.76063899511427</v>
      </c>
      <c r="AH84" s="181">
        <v>1.3835521047807899</v>
      </c>
      <c r="AI84" s="35">
        <v>24.8531508485434</v>
      </c>
      <c r="AJ84" s="181">
        <v>0.42856958684532798</v>
      </c>
      <c r="AK84" s="35">
        <v>25.1202899504183</v>
      </c>
      <c r="AL84" s="181">
        <v>1.2507812745042199</v>
      </c>
      <c r="AM84" s="35">
        <v>24.561898749386199</v>
      </c>
      <c r="AN84" s="181">
        <v>1.92919399251521</v>
      </c>
      <c r="AO84" s="35">
        <v>-2.1051677687794199</v>
      </c>
      <c r="AP84" s="181">
        <v>2.0641574986440498</v>
      </c>
      <c r="AQ84" s="35">
        <v>2.64006009431134E-2</v>
      </c>
      <c r="AR84" s="181">
        <v>0.39336115974686198</v>
      </c>
      <c r="AS84" s="6"/>
      <c r="AT84" s="8"/>
    </row>
    <row r="85" spans="1:46" ht="13" customHeight="1" x14ac:dyDescent="0.35">
      <c r="A85" s="3" t="s">
        <v>198</v>
      </c>
      <c r="B85" s="175">
        <v>1</v>
      </c>
      <c r="C85" s="4">
        <v>21.572784533648498</v>
      </c>
      <c r="D85" s="177">
        <v>1.1478078918273</v>
      </c>
      <c r="E85" s="4">
        <v>20.802823800396201</v>
      </c>
      <c r="F85" s="177">
        <v>3.8011158510824501</v>
      </c>
      <c r="G85" s="4">
        <v>23.140466744677301</v>
      </c>
      <c r="H85" s="177">
        <v>1.36071226465698</v>
      </c>
      <c r="I85" s="4">
        <v>13.491274250800499</v>
      </c>
      <c r="J85" s="177">
        <v>2.44844687971315</v>
      </c>
      <c r="K85" s="4">
        <v>-7.3115495495957097</v>
      </c>
      <c r="L85" s="177">
        <v>4.5190433116508597</v>
      </c>
      <c r="M85" s="4">
        <v>21.635246783938001</v>
      </c>
      <c r="N85" s="177">
        <v>1.7742940612743501</v>
      </c>
      <c r="O85" s="4">
        <v>21.756910568957899</v>
      </c>
      <c r="P85" s="177">
        <v>1.5545878980413099</v>
      </c>
      <c r="Q85" s="4">
        <v>0.121663785019898</v>
      </c>
      <c r="R85" s="177">
        <v>2.2799226150109</v>
      </c>
      <c r="S85" s="4">
        <v>23.277929831462899</v>
      </c>
      <c r="T85" s="177">
        <v>1.92351689978482</v>
      </c>
      <c r="U85" s="4">
        <v>22.093242314285401</v>
      </c>
      <c r="V85" s="177">
        <v>1.6967058530447401</v>
      </c>
      <c r="W85" s="4">
        <v>17.820790756318001</v>
      </c>
      <c r="X85" s="177">
        <v>2.9597237998065098</v>
      </c>
      <c r="Y85" s="4">
        <v>-5.4571390751449398</v>
      </c>
      <c r="Z85" s="177">
        <v>3.5382299228180898</v>
      </c>
      <c r="AA85" s="4" t="s">
        <v>888</v>
      </c>
      <c r="AB85" s="177" t="s">
        <v>888</v>
      </c>
      <c r="AC85" s="4">
        <v>24.181034980472301</v>
      </c>
      <c r="AD85" s="177">
        <v>1.4528328415852001</v>
      </c>
      <c r="AE85" s="4">
        <v>18.6606111067101</v>
      </c>
      <c r="AF85" s="177">
        <v>1.87734906613202</v>
      </c>
      <c r="AG85" s="4" t="s">
        <v>888</v>
      </c>
      <c r="AH85" s="177" t="s">
        <v>888</v>
      </c>
      <c r="AI85" s="4">
        <v>24.635934236776201</v>
      </c>
      <c r="AJ85" s="177">
        <v>1.92327135280537</v>
      </c>
      <c r="AK85" s="4">
        <v>22.073683035243199</v>
      </c>
      <c r="AL85" s="177">
        <v>1.86510978304318</v>
      </c>
      <c r="AM85" s="4">
        <v>13.0311383321429</v>
      </c>
      <c r="AN85" s="177">
        <v>2.5442646148247698</v>
      </c>
      <c r="AO85" s="4">
        <v>-11.604795904633299</v>
      </c>
      <c r="AP85" s="177">
        <v>3.3250896337885201</v>
      </c>
      <c r="AQ85" s="4">
        <v>0.30334393585294001</v>
      </c>
      <c r="AR85" s="177">
        <v>1.5462495051729299</v>
      </c>
      <c r="AS85" s="6"/>
      <c r="AT85" s="8"/>
    </row>
    <row r="86" spans="1:46" ht="13" customHeight="1" x14ac:dyDescent="0.35">
      <c r="A86" s="3" t="s">
        <v>407</v>
      </c>
      <c r="B86" s="175">
        <v>1</v>
      </c>
      <c r="C86" s="4">
        <v>23.5401189451796</v>
      </c>
      <c r="D86" s="177">
        <v>1.2667166467697399</v>
      </c>
      <c r="E86" s="4">
        <v>22.948156163039201</v>
      </c>
      <c r="F86" s="177">
        <v>5.0079622872131804</v>
      </c>
      <c r="G86" s="4">
        <v>24.655607844815499</v>
      </c>
      <c r="H86" s="177">
        <v>1.63599398712615</v>
      </c>
      <c r="I86" s="4">
        <v>20.1126943879596</v>
      </c>
      <c r="J86" s="177">
        <v>2.8190253782652901</v>
      </c>
      <c r="K86" s="4">
        <v>-2.8354617750795699</v>
      </c>
      <c r="L86" s="177">
        <v>5.6911064653033199</v>
      </c>
      <c r="M86" s="4" t="s">
        <v>889</v>
      </c>
      <c r="N86" s="177" t="s">
        <v>889</v>
      </c>
      <c r="O86" s="4" t="s">
        <v>889</v>
      </c>
      <c r="P86" s="177" t="s">
        <v>889</v>
      </c>
      <c r="Q86" s="4" t="s">
        <v>889</v>
      </c>
      <c r="R86" s="177" t="s">
        <v>889</v>
      </c>
      <c r="S86" s="4">
        <v>25.954659867328001</v>
      </c>
      <c r="T86" s="177">
        <v>1.9941382466772899</v>
      </c>
      <c r="U86" s="4">
        <v>17.875178757697601</v>
      </c>
      <c r="V86" s="177">
        <v>2.7777804312975598</v>
      </c>
      <c r="W86" s="4">
        <v>22.9805715248308</v>
      </c>
      <c r="X86" s="177">
        <v>2.6830404977871698</v>
      </c>
      <c r="Y86" s="4">
        <v>-2.9740883424971298</v>
      </c>
      <c r="Z86" s="177">
        <v>3.5227247955201699</v>
      </c>
      <c r="AA86" s="4">
        <v>29.098316488332699</v>
      </c>
      <c r="AB86" s="177">
        <v>6.1129943216844396</v>
      </c>
      <c r="AC86" s="4">
        <v>21.859497731000602</v>
      </c>
      <c r="AD86" s="177">
        <v>1.86709131498632</v>
      </c>
      <c r="AE86" s="4">
        <v>26.441773706573699</v>
      </c>
      <c r="AF86" s="177">
        <v>1.9738034394209301</v>
      </c>
      <c r="AG86" s="4">
        <v>-2.65654278175893</v>
      </c>
      <c r="AH86" s="177">
        <v>6.3581703900959097</v>
      </c>
      <c r="AI86" s="4">
        <v>26.572651358807601</v>
      </c>
      <c r="AJ86" s="177">
        <v>3.0458497880848898</v>
      </c>
      <c r="AK86" s="4">
        <v>21.6423820085739</v>
      </c>
      <c r="AL86" s="177">
        <v>1.8226837263458899</v>
      </c>
      <c r="AM86" s="4">
        <v>24.537304143351999</v>
      </c>
      <c r="AN86" s="177">
        <v>3.4992949264469302</v>
      </c>
      <c r="AO86" s="4">
        <v>-2.0353472154555798</v>
      </c>
      <c r="AP86" s="177">
        <v>4.7151040591820896</v>
      </c>
      <c r="AQ86" s="4">
        <v>-5.1138915977789701</v>
      </c>
      <c r="AR86" s="177">
        <v>1.9401512774754699</v>
      </c>
      <c r="AS86" s="6"/>
      <c r="AT86" s="8"/>
    </row>
    <row r="87" spans="1:46" ht="13" customHeight="1" x14ac:dyDescent="0.35">
      <c r="A87" s="103" t="s">
        <v>408</v>
      </c>
      <c r="B87" s="184">
        <v>1</v>
      </c>
      <c r="C87" s="109">
        <v>36.911378023739999</v>
      </c>
      <c r="D87" s="183">
        <v>2.0241099538356599</v>
      </c>
      <c r="E87" s="109">
        <v>36.360999721238201</v>
      </c>
      <c r="F87" s="183">
        <v>6.8114878094759401</v>
      </c>
      <c r="G87" s="109">
        <v>31.602781067401398</v>
      </c>
      <c r="H87" s="183">
        <v>4.7589485397224198</v>
      </c>
      <c r="I87" s="109">
        <v>39.092465485659403</v>
      </c>
      <c r="J87" s="183">
        <v>2.1788599368805199</v>
      </c>
      <c r="K87" s="109">
        <v>2.73146576442117</v>
      </c>
      <c r="L87" s="183">
        <v>7.09141421200209</v>
      </c>
      <c r="M87" s="109">
        <v>35.980023251135499</v>
      </c>
      <c r="N87" s="183">
        <v>2.26738068472994</v>
      </c>
      <c r="O87" s="109" t="s">
        <v>888</v>
      </c>
      <c r="P87" s="183" t="s">
        <v>888</v>
      </c>
      <c r="Q87" s="109" t="s">
        <v>888</v>
      </c>
      <c r="R87" s="183" t="s">
        <v>888</v>
      </c>
      <c r="S87" s="109">
        <v>38.750321735186503</v>
      </c>
      <c r="T87" s="183">
        <v>2.5095235764263699</v>
      </c>
      <c r="U87" s="109">
        <v>35.891987890549501</v>
      </c>
      <c r="V87" s="183">
        <v>3.9068705959651902</v>
      </c>
      <c r="W87" s="109">
        <v>33.0920765295417</v>
      </c>
      <c r="X87" s="183">
        <v>5.1580513086121202</v>
      </c>
      <c r="Y87" s="109">
        <v>-5.6582452056447803</v>
      </c>
      <c r="Z87" s="183">
        <v>5.6379133828157002</v>
      </c>
      <c r="AA87" s="109">
        <v>47.724005407429601</v>
      </c>
      <c r="AB87" s="183">
        <v>16.284462533306598</v>
      </c>
      <c r="AC87" s="109">
        <v>37.220994359246298</v>
      </c>
      <c r="AD87" s="183">
        <v>2.61301617321593</v>
      </c>
      <c r="AE87" s="109">
        <v>34.990802535684097</v>
      </c>
      <c r="AF87" s="183">
        <v>2.7819723247076702</v>
      </c>
      <c r="AG87" s="109">
        <v>-12.7332028717454</v>
      </c>
      <c r="AH87" s="183">
        <v>16.373591676104699</v>
      </c>
      <c r="AI87" s="109">
        <v>41.7606709178825</v>
      </c>
      <c r="AJ87" s="183">
        <v>5.5796150074041799</v>
      </c>
      <c r="AK87" s="109">
        <v>32.761486445016601</v>
      </c>
      <c r="AL87" s="183">
        <v>2.5735737944554402</v>
      </c>
      <c r="AM87" s="109">
        <v>42.010210624506499</v>
      </c>
      <c r="AN87" s="183">
        <v>3.5625228188835498</v>
      </c>
      <c r="AO87" s="109">
        <v>0.249539706623992</v>
      </c>
      <c r="AP87" s="183">
        <v>6.6798997597845498</v>
      </c>
      <c r="AQ87" s="109">
        <v>1.7545845512604099</v>
      </c>
      <c r="AR87" s="183">
        <v>2.6464657195230101</v>
      </c>
      <c r="AS87" s="9"/>
      <c r="AT87" s="10"/>
    </row>
    <row r="88" spans="1:46" ht="13" customHeight="1" x14ac:dyDescent="0.35">
      <c r="A88" s="3"/>
      <c r="B88" s="111"/>
      <c r="C88" s="4" t="s">
        <v>784</v>
      </c>
      <c r="D88" s="177" t="s">
        <v>785</v>
      </c>
      <c r="E88" s="4" t="s">
        <v>850</v>
      </c>
      <c r="F88" s="177" t="s">
        <v>851</v>
      </c>
      <c r="G88" s="4" t="s">
        <v>852</v>
      </c>
      <c r="H88" s="177" t="s">
        <v>853</v>
      </c>
      <c r="I88" s="4" t="s">
        <v>854</v>
      </c>
      <c r="J88" s="177" t="s">
        <v>855</v>
      </c>
      <c r="K88" s="4" t="s">
        <v>856</v>
      </c>
      <c r="L88" s="177" t="s">
        <v>857</v>
      </c>
      <c r="M88" s="4" t="s">
        <v>858</v>
      </c>
      <c r="N88" s="177" t="s">
        <v>859</v>
      </c>
      <c r="O88" s="4" t="s">
        <v>860</v>
      </c>
      <c r="P88" s="177" t="s">
        <v>861</v>
      </c>
      <c r="Q88" s="4" t="s">
        <v>862</v>
      </c>
      <c r="R88" s="177" t="s">
        <v>863</v>
      </c>
      <c r="S88" s="4" t="s">
        <v>864</v>
      </c>
      <c r="T88" s="177" t="s">
        <v>865</v>
      </c>
      <c r="U88" s="4" t="s">
        <v>866</v>
      </c>
      <c r="V88" s="177" t="s">
        <v>867</v>
      </c>
      <c r="W88" s="4" t="s">
        <v>868</v>
      </c>
      <c r="X88" s="177" t="s">
        <v>869</v>
      </c>
      <c r="Y88" s="4" t="s">
        <v>870</v>
      </c>
      <c r="Z88" s="177" t="s">
        <v>871</v>
      </c>
      <c r="AA88" s="4" t="s">
        <v>872</v>
      </c>
      <c r="AB88" s="177" t="s">
        <v>873</v>
      </c>
      <c r="AC88" s="4" t="s">
        <v>874</v>
      </c>
      <c r="AD88" s="177" t="s">
        <v>875</v>
      </c>
      <c r="AE88" s="4" t="s">
        <v>876</v>
      </c>
      <c r="AF88" s="177" t="s">
        <v>877</v>
      </c>
      <c r="AG88" s="4" t="s">
        <v>878</v>
      </c>
      <c r="AH88" s="177" t="s">
        <v>879</v>
      </c>
      <c r="AI88" s="4" t="s">
        <v>880</v>
      </c>
      <c r="AJ88" s="177" t="s">
        <v>881</v>
      </c>
      <c r="AK88" s="4" t="s">
        <v>882</v>
      </c>
      <c r="AL88" s="177" t="s">
        <v>883</v>
      </c>
      <c r="AM88" s="4" t="s">
        <v>884</v>
      </c>
      <c r="AN88" s="177" t="s">
        <v>885</v>
      </c>
      <c r="AO88" s="4" t="s">
        <v>886</v>
      </c>
      <c r="AP88" s="177" t="s">
        <v>887</v>
      </c>
      <c r="AQ88" s="6" t="s">
        <v>794</v>
      </c>
      <c r="AR88" s="6" t="s">
        <v>795</v>
      </c>
      <c r="AS88" s="4" t="s">
        <v>804</v>
      </c>
      <c r="AT88" s="196" t="s">
        <v>805</v>
      </c>
    </row>
    <row r="89" spans="1:46" ht="13" customHeight="1" x14ac:dyDescent="0.35">
      <c r="A89" s="3" t="s">
        <v>365</v>
      </c>
      <c r="B89" s="111">
        <v>3</v>
      </c>
      <c r="C89" s="4">
        <v>39.416263121683699</v>
      </c>
      <c r="D89" s="177">
        <v>0.98438263598723197</v>
      </c>
      <c r="E89" s="4" t="s">
        <v>431</v>
      </c>
      <c r="F89" s="177" t="s">
        <v>431</v>
      </c>
      <c r="G89" s="4">
        <v>38.472668954246402</v>
      </c>
      <c r="H89" s="177">
        <v>1.2773636293703601</v>
      </c>
      <c r="I89" s="4">
        <v>41.272303303630999</v>
      </c>
      <c r="J89" s="177">
        <v>1.88995913158611</v>
      </c>
      <c r="K89" s="4" t="s">
        <v>431</v>
      </c>
      <c r="L89" s="177" t="s">
        <v>431</v>
      </c>
      <c r="M89" s="4">
        <v>39.7169399905601</v>
      </c>
      <c r="N89" s="177">
        <v>0.99107613825115204</v>
      </c>
      <c r="O89" s="4" t="s">
        <v>888</v>
      </c>
      <c r="P89" s="177" t="s">
        <v>888</v>
      </c>
      <c r="Q89" s="4" t="s">
        <v>888</v>
      </c>
      <c r="R89" s="177" t="s">
        <v>888</v>
      </c>
      <c r="S89" s="4">
        <v>39.510240504508502</v>
      </c>
      <c r="T89" s="177">
        <v>1.2476396106350001</v>
      </c>
      <c r="U89" s="4">
        <v>38.189937828085696</v>
      </c>
      <c r="V89" s="177">
        <v>2.1895168866355998</v>
      </c>
      <c r="W89" s="4">
        <v>44.231449413839599</v>
      </c>
      <c r="X89" s="177">
        <v>2.7124291110462799</v>
      </c>
      <c r="Y89" s="4">
        <v>4.7212089093311702</v>
      </c>
      <c r="Z89" s="177">
        <v>3.0417046270373298</v>
      </c>
      <c r="AA89" s="4">
        <v>40.284932961584502</v>
      </c>
      <c r="AB89" s="177">
        <v>1.55203760976883</v>
      </c>
      <c r="AC89" s="4">
        <v>39.195269501663397</v>
      </c>
      <c r="AD89" s="177">
        <v>1.30733155099481</v>
      </c>
      <c r="AE89" s="4" t="s">
        <v>888</v>
      </c>
      <c r="AF89" s="177" t="s">
        <v>888</v>
      </c>
      <c r="AG89" s="4" t="s">
        <v>888</v>
      </c>
      <c r="AH89" s="177" t="s">
        <v>888</v>
      </c>
      <c r="AI89" s="4">
        <v>38.253239490757203</v>
      </c>
      <c r="AJ89" s="177">
        <v>1.2304445972992799</v>
      </c>
      <c r="AK89" s="4">
        <v>42.347472830031002</v>
      </c>
      <c r="AL89" s="177">
        <v>1.89659915989503</v>
      </c>
      <c r="AM89" s="4" t="s">
        <v>888</v>
      </c>
      <c r="AN89" s="177" t="s">
        <v>888</v>
      </c>
      <c r="AO89" s="4" t="s">
        <v>888</v>
      </c>
      <c r="AP89" s="177" t="s">
        <v>888</v>
      </c>
      <c r="AQ89" s="6"/>
      <c r="AR89" s="6"/>
      <c r="AS89" s="4">
        <v>13.0843289520145</v>
      </c>
      <c r="AT89" s="196">
        <v>1.3556017447395601</v>
      </c>
    </row>
    <row r="90" spans="1:46" ht="13" customHeight="1" x14ac:dyDescent="0.35">
      <c r="A90" s="3" t="s">
        <v>368</v>
      </c>
      <c r="B90" s="111">
        <v>3</v>
      </c>
      <c r="C90" s="4">
        <v>41.086288070938302</v>
      </c>
      <c r="D90" s="177">
        <v>1.7163984468417699</v>
      </c>
      <c r="E90" s="4" t="s">
        <v>888</v>
      </c>
      <c r="F90" s="177" t="s">
        <v>888</v>
      </c>
      <c r="G90" s="4">
        <v>42.007628314416998</v>
      </c>
      <c r="H90" s="177">
        <v>2.09283821466577</v>
      </c>
      <c r="I90" s="4">
        <v>40.780501645429297</v>
      </c>
      <c r="J90" s="177">
        <v>2.8772646507344102</v>
      </c>
      <c r="K90" s="4" t="s">
        <v>888</v>
      </c>
      <c r="L90" s="177" t="s">
        <v>888</v>
      </c>
      <c r="M90" s="4">
        <v>41.2227271987514</v>
      </c>
      <c r="N90" s="177">
        <v>1.7171808163672</v>
      </c>
      <c r="O90" s="4" t="s">
        <v>888</v>
      </c>
      <c r="P90" s="177" t="s">
        <v>888</v>
      </c>
      <c r="Q90" s="4" t="s">
        <v>888</v>
      </c>
      <c r="R90" s="177" t="s">
        <v>888</v>
      </c>
      <c r="S90" s="4">
        <v>42.500445069884996</v>
      </c>
      <c r="T90" s="177">
        <v>2.5276269966454201</v>
      </c>
      <c r="U90" s="4">
        <v>43.248159324676898</v>
      </c>
      <c r="V90" s="177">
        <v>3.4582594072800799</v>
      </c>
      <c r="W90" s="4">
        <v>34.363544865470502</v>
      </c>
      <c r="X90" s="177">
        <v>2.5730739270327598</v>
      </c>
      <c r="Y90" s="4">
        <v>-8.13690020441447</v>
      </c>
      <c r="Z90" s="177">
        <v>3.6749817506579299</v>
      </c>
      <c r="AA90" s="4">
        <v>39.968332696595397</v>
      </c>
      <c r="AB90" s="177">
        <v>3.0061315876497199</v>
      </c>
      <c r="AC90" s="4">
        <v>44.561642236734002</v>
      </c>
      <c r="AD90" s="177">
        <v>2.4691949149919998</v>
      </c>
      <c r="AE90" s="4">
        <v>39.411569326172497</v>
      </c>
      <c r="AF90" s="177">
        <v>3.3535465311685</v>
      </c>
      <c r="AG90" s="4">
        <v>-0.55676337042282897</v>
      </c>
      <c r="AH90" s="177">
        <v>4.4250416569174398</v>
      </c>
      <c r="AI90" s="4">
        <v>38.020770304798901</v>
      </c>
      <c r="AJ90" s="177">
        <v>1.8968616173709101</v>
      </c>
      <c r="AK90" s="4">
        <v>43.460082816748397</v>
      </c>
      <c r="AL90" s="177">
        <v>3.33258312085565</v>
      </c>
      <c r="AM90" s="4">
        <v>46.645937497529303</v>
      </c>
      <c r="AN90" s="177">
        <v>4.2891437342791097</v>
      </c>
      <c r="AO90" s="4">
        <v>8.6251671927303502</v>
      </c>
      <c r="AP90" s="177">
        <v>4.9161473927665398</v>
      </c>
      <c r="AQ90" s="6"/>
      <c r="AR90" s="6"/>
      <c r="AS90" s="4">
        <v>6.4728695555957101</v>
      </c>
      <c r="AT90" s="196">
        <v>2.0806189931794101</v>
      </c>
    </row>
    <row r="91" spans="1:46" ht="13" customHeight="1" x14ac:dyDescent="0.35">
      <c r="A91" s="3" t="s">
        <v>466</v>
      </c>
      <c r="B91" s="111">
        <v>3</v>
      </c>
      <c r="C91" s="4">
        <v>27.287362741356802</v>
      </c>
      <c r="D91" s="177">
        <v>0.88208657142526503</v>
      </c>
      <c r="E91" s="4" t="s">
        <v>888</v>
      </c>
      <c r="F91" s="177" t="s">
        <v>888</v>
      </c>
      <c r="G91" s="4">
        <v>25.965018959597</v>
      </c>
      <c r="H91" s="177">
        <v>1.0110871107814301</v>
      </c>
      <c r="I91" s="4">
        <v>30.080836800674799</v>
      </c>
      <c r="J91" s="177">
        <v>1.1594032173514901</v>
      </c>
      <c r="K91" s="4" t="s">
        <v>888</v>
      </c>
      <c r="L91" s="177" t="s">
        <v>888</v>
      </c>
      <c r="M91" s="4">
        <v>23.100946320096799</v>
      </c>
      <c r="N91" s="177">
        <v>1.9333129445378501</v>
      </c>
      <c r="O91" s="4">
        <v>28.1544125881091</v>
      </c>
      <c r="P91" s="177">
        <v>0.98823802363299196</v>
      </c>
      <c r="Q91" s="4">
        <v>5.0534662680122704</v>
      </c>
      <c r="R91" s="177">
        <v>2.1773332401075098</v>
      </c>
      <c r="S91" s="4">
        <v>26.127696580633899</v>
      </c>
      <c r="T91" s="177">
        <v>1.58472555208042</v>
      </c>
      <c r="U91" s="4">
        <v>27.217837698135899</v>
      </c>
      <c r="V91" s="177">
        <v>1.4460531391372</v>
      </c>
      <c r="W91" s="4">
        <v>26.975718082627701</v>
      </c>
      <c r="X91" s="177">
        <v>1.5550987264627401</v>
      </c>
      <c r="Y91" s="4">
        <v>0.84802150199372395</v>
      </c>
      <c r="Z91" s="177">
        <v>2.1542338084265902</v>
      </c>
      <c r="AA91" s="4" t="s">
        <v>888</v>
      </c>
      <c r="AB91" s="177" t="s">
        <v>888</v>
      </c>
      <c r="AC91" s="4">
        <v>27.135374055776399</v>
      </c>
      <c r="AD91" s="177">
        <v>1.1946497918697001</v>
      </c>
      <c r="AE91" s="4">
        <v>26.118530071980999</v>
      </c>
      <c r="AF91" s="177">
        <v>1.4120002713145401</v>
      </c>
      <c r="AG91" s="4" t="s">
        <v>888</v>
      </c>
      <c r="AH91" s="177" t="s">
        <v>888</v>
      </c>
      <c r="AI91" s="4">
        <v>26.458414559631201</v>
      </c>
      <c r="AJ91" s="177">
        <v>1.6661443509366001</v>
      </c>
      <c r="AK91" s="4">
        <v>26.068257268936801</v>
      </c>
      <c r="AL91" s="177">
        <v>1.1722258879207399</v>
      </c>
      <c r="AM91" s="4">
        <v>29.058354710915498</v>
      </c>
      <c r="AN91" s="177">
        <v>1.80247914153906</v>
      </c>
      <c r="AO91" s="4">
        <v>2.5999401512842999</v>
      </c>
      <c r="AP91" s="177">
        <v>2.5587225128639699</v>
      </c>
      <c r="AQ91" s="6"/>
      <c r="AR91" s="6"/>
      <c r="AS91" s="4">
        <v>6.0179221435612904</v>
      </c>
      <c r="AT91" s="196">
        <v>1.3606988260431701</v>
      </c>
    </row>
    <row r="92" spans="1:46" ht="13" customHeight="1" x14ac:dyDescent="0.35">
      <c r="A92" s="3" t="s">
        <v>387</v>
      </c>
      <c r="B92" s="111">
        <v>3</v>
      </c>
      <c r="C92" s="4">
        <v>64.001697858450996</v>
      </c>
      <c r="D92" s="177">
        <v>0.889378886637051</v>
      </c>
      <c r="E92" s="4" t="s">
        <v>888</v>
      </c>
      <c r="F92" s="177" t="s">
        <v>888</v>
      </c>
      <c r="G92" s="4">
        <v>64.750003414382107</v>
      </c>
      <c r="H92" s="177">
        <v>1.18157183436824</v>
      </c>
      <c r="I92" s="4">
        <v>61.802896394753397</v>
      </c>
      <c r="J92" s="177">
        <v>2.9136584610768099</v>
      </c>
      <c r="K92" s="4" t="s">
        <v>888</v>
      </c>
      <c r="L92" s="177" t="s">
        <v>888</v>
      </c>
      <c r="M92" s="4">
        <v>69.496130940123805</v>
      </c>
      <c r="N92" s="177">
        <v>0.967944061925749</v>
      </c>
      <c r="O92" s="4">
        <v>26.298683522457001</v>
      </c>
      <c r="P92" s="177">
        <v>1.76911431693066</v>
      </c>
      <c r="Q92" s="4">
        <v>-43.197447417666801</v>
      </c>
      <c r="R92" s="177">
        <v>2.01539731920175</v>
      </c>
      <c r="S92" s="4">
        <v>63.289435521044801</v>
      </c>
      <c r="T92" s="177">
        <v>3.1313822434805201</v>
      </c>
      <c r="U92" s="4">
        <v>66.828406256473002</v>
      </c>
      <c r="V92" s="177">
        <v>1.7991574230043801</v>
      </c>
      <c r="W92" s="4">
        <v>60.276360850834401</v>
      </c>
      <c r="X92" s="177">
        <v>2.4469358344199499</v>
      </c>
      <c r="Y92" s="4">
        <v>-3.0130746702103401</v>
      </c>
      <c r="Z92" s="177">
        <v>4.16503256934514</v>
      </c>
      <c r="AA92" s="4" t="s">
        <v>888</v>
      </c>
      <c r="AB92" s="177" t="s">
        <v>888</v>
      </c>
      <c r="AC92" s="4">
        <v>64.398561842471096</v>
      </c>
      <c r="AD92" s="177">
        <v>1.5642032636371801</v>
      </c>
      <c r="AE92" s="4">
        <v>64.1631497126656</v>
      </c>
      <c r="AF92" s="177">
        <v>2.16805810654852</v>
      </c>
      <c r="AG92" s="4" t="s">
        <v>888</v>
      </c>
      <c r="AH92" s="177" t="s">
        <v>888</v>
      </c>
      <c r="AI92" s="4">
        <v>64.949156164993298</v>
      </c>
      <c r="AJ92" s="177">
        <v>1.5395405973604399</v>
      </c>
      <c r="AK92" s="4">
        <v>63.043889880976401</v>
      </c>
      <c r="AL92" s="177">
        <v>2.1710626090726199</v>
      </c>
      <c r="AM92" s="4" t="s">
        <v>888</v>
      </c>
      <c r="AN92" s="177" t="s">
        <v>888</v>
      </c>
      <c r="AO92" s="4" t="s">
        <v>888</v>
      </c>
      <c r="AP92" s="177" t="s">
        <v>888</v>
      </c>
      <c r="AQ92" s="6"/>
      <c r="AR92" s="6"/>
      <c r="AS92" s="4">
        <v>4.0740516083887597</v>
      </c>
      <c r="AT92" s="196">
        <v>1.26324347582657</v>
      </c>
    </row>
    <row r="93" spans="1:46" ht="13" customHeight="1" x14ac:dyDescent="0.35">
      <c r="A93" s="3" t="s">
        <v>389</v>
      </c>
      <c r="B93" s="111">
        <v>3</v>
      </c>
      <c r="C93" s="4">
        <v>14.261101769971701</v>
      </c>
      <c r="D93" s="177">
        <v>0.77312580241895001</v>
      </c>
      <c r="E93" s="4">
        <v>4.8634007782030402</v>
      </c>
      <c r="F93" s="177">
        <v>1.91366298409352</v>
      </c>
      <c r="G93" s="4">
        <v>8.4298551017162708</v>
      </c>
      <c r="H93" s="177">
        <v>1.09306321315078</v>
      </c>
      <c r="I93" s="4">
        <v>18.6110516472969</v>
      </c>
      <c r="J93" s="177">
        <v>1.2461745844360601</v>
      </c>
      <c r="K93" s="4">
        <v>13.7476508690938</v>
      </c>
      <c r="L93" s="177">
        <v>2.0683137087903298</v>
      </c>
      <c r="M93" s="4">
        <v>13.938659306549701</v>
      </c>
      <c r="N93" s="177">
        <v>0.85277714905656599</v>
      </c>
      <c r="O93" s="4">
        <v>15.8333469051568</v>
      </c>
      <c r="P93" s="177">
        <v>2.9798761896291701</v>
      </c>
      <c r="Q93" s="4">
        <v>1.8946875986070999</v>
      </c>
      <c r="R93" s="177">
        <v>3.2091087764754902</v>
      </c>
      <c r="S93" s="4">
        <v>14.492521773779799</v>
      </c>
      <c r="T93" s="177">
        <v>1.0054023052307699</v>
      </c>
      <c r="U93" s="4">
        <v>13.7975440097816</v>
      </c>
      <c r="V93" s="177">
        <v>2.0076800513644502</v>
      </c>
      <c r="W93" s="4">
        <v>13.098634975353001</v>
      </c>
      <c r="X93" s="177">
        <v>2.6935396257273898</v>
      </c>
      <c r="Y93" s="4">
        <v>-1.39388679842682</v>
      </c>
      <c r="Z93" s="177">
        <v>2.8585528059438601</v>
      </c>
      <c r="AA93" s="4">
        <v>13.4712909928323</v>
      </c>
      <c r="AB93" s="177">
        <v>0.91850155592475302</v>
      </c>
      <c r="AC93" s="4">
        <v>18.600089499674599</v>
      </c>
      <c r="AD93" s="177">
        <v>3.43030228416014</v>
      </c>
      <c r="AE93" s="4">
        <v>13.602379121542301</v>
      </c>
      <c r="AF93" s="177">
        <v>3.0651203622550298</v>
      </c>
      <c r="AG93" s="4">
        <v>0.131088128710076</v>
      </c>
      <c r="AH93" s="177">
        <v>3.2453658051108101</v>
      </c>
      <c r="AI93" s="4">
        <v>14.3618696747698</v>
      </c>
      <c r="AJ93" s="177">
        <v>0.84056125936263404</v>
      </c>
      <c r="AK93" s="4" t="s">
        <v>888</v>
      </c>
      <c r="AL93" s="177" t="s">
        <v>888</v>
      </c>
      <c r="AM93" s="4" t="s">
        <v>888</v>
      </c>
      <c r="AN93" s="177" t="s">
        <v>888</v>
      </c>
      <c r="AO93" s="4" t="s">
        <v>888</v>
      </c>
      <c r="AP93" s="177" t="s">
        <v>888</v>
      </c>
      <c r="AQ93" s="6"/>
      <c r="AR93" s="6"/>
      <c r="AS93" s="4">
        <v>-3.65474713225889</v>
      </c>
      <c r="AT93" s="196">
        <v>1.1461481911214999</v>
      </c>
    </row>
    <row r="94" spans="1:46" ht="13" customHeight="1" x14ac:dyDescent="0.35">
      <c r="A94" s="3" t="s">
        <v>394</v>
      </c>
      <c r="B94" s="111">
        <v>3</v>
      </c>
      <c r="C94" s="4">
        <v>49.382305009436301</v>
      </c>
      <c r="D94" s="177">
        <v>1.0378169603373</v>
      </c>
      <c r="E94" s="4" t="s">
        <v>888</v>
      </c>
      <c r="F94" s="177" t="s">
        <v>888</v>
      </c>
      <c r="G94" s="4">
        <v>49.868600012212397</v>
      </c>
      <c r="H94" s="177">
        <v>1.42912255560671</v>
      </c>
      <c r="I94" s="4">
        <v>50.3994072627994</v>
      </c>
      <c r="J94" s="177">
        <v>2.0037457743851599</v>
      </c>
      <c r="K94" s="4" t="s">
        <v>888</v>
      </c>
      <c r="L94" s="177" t="s">
        <v>888</v>
      </c>
      <c r="M94" s="4">
        <v>50.414863133705197</v>
      </c>
      <c r="N94" s="177">
        <v>1.2196411391984101</v>
      </c>
      <c r="O94" s="4" t="s">
        <v>888</v>
      </c>
      <c r="P94" s="177" t="s">
        <v>888</v>
      </c>
      <c r="Q94" s="4" t="s">
        <v>888</v>
      </c>
      <c r="R94" s="177" t="s">
        <v>888</v>
      </c>
      <c r="S94" s="4">
        <v>51.673115448053998</v>
      </c>
      <c r="T94" s="177">
        <v>1.6387495876036799</v>
      </c>
      <c r="U94" s="4">
        <v>47.9813258877873</v>
      </c>
      <c r="V94" s="177">
        <v>1.8390350913600899</v>
      </c>
      <c r="W94" s="4" t="s">
        <v>888</v>
      </c>
      <c r="X94" s="177" t="s">
        <v>888</v>
      </c>
      <c r="Y94" s="4" t="s">
        <v>888</v>
      </c>
      <c r="Z94" s="177" t="s">
        <v>888</v>
      </c>
      <c r="AA94" s="4">
        <v>43.440711227872001</v>
      </c>
      <c r="AB94" s="177">
        <v>3.0929218664219702</v>
      </c>
      <c r="AC94" s="4">
        <v>50.050341096091103</v>
      </c>
      <c r="AD94" s="177">
        <v>1.31744937604354</v>
      </c>
      <c r="AE94" s="4" t="s">
        <v>888</v>
      </c>
      <c r="AF94" s="177" t="s">
        <v>888</v>
      </c>
      <c r="AG94" s="4" t="s">
        <v>888</v>
      </c>
      <c r="AH94" s="177" t="s">
        <v>888</v>
      </c>
      <c r="AI94" s="4">
        <v>50.101064125361397</v>
      </c>
      <c r="AJ94" s="177">
        <v>1.4405470394117601</v>
      </c>
      <c r="AK94" s="4">
        <v>50.321216512186801</v>
      </c>
      <c r="AL94" s="177">
        <v>1.8056641165937299</v>
      </c>
      <c r="AM94" s="4" t="s">
        <v>888</v>
      </c>
      <c r="AN94" s="177" t="s">
        <v>888</v>
      </c>
      <c r="AO94" s="4" t="s">
        <v>888</v>
      </c>
      <c r="AP94" s="177" t="s">
        <v>888</v>
      </c>
      <c r="AQ94" s="6"/>
      <c r="AR94" s="6"/>
      <c r="AS94" s="4">
        <v>16.945217659739001</v>
      </c>
      <c r="AT94" s="196">
        <v>1.4658077394653799</v>
      </c>
    </row>
    <row r="95" spans="1:46" ht="13" customHeight="1" x14ac:dyDescent="0.35">
      <c r="A95" s="3" t="s">
        <v>398</v>
      </c>
      <c r="B95" s="111">
        <v>3</v>
      </c>
      <c r="C95" s="4">
        <v>17.184637545162701</v>
      </c>
      <c r="D95" s="177">
        <v>0.797179486216547</v>
      </c>
      <c r="E95" s="4" t="s">
        <v>888</v>
      </c>
      <c r="F95" s="177" t="s">
        <v>888</v>
      </c>
      <c r="G95" s="4">
        <v>13.248897668937801</v>
      </c>
      <c r="H95" s="177">
        <v>1.24095479428928</v>
      </c>
      <c r="I95" s="4">
        <v>19.8019448670514</v>
      </c>
      <c r="J95" s="177">
        <v>1.20657244408647</v>
      </c>
      <c r="K95" s="4" t="s">
        <v>888</v>
      </c>
      <c r="L95" s="177" t="s">
        <v>888</v>
      </c>
      <c r="M95" s="4">
        <v>19.625730514672501</v>
      </c>
      <c r="N95" s="177">
        <v>0.926284865735017</v>
      </c>
      <c r="O95" s="4">
        <v>4.1693717587928596</v>
      </c>
      <c r="P95" s="177">
        <v>0.837894368108833</v>
      </c>
      <c r="Q95" s="4">
        <v>-15.456358755879601</v>
      </c>
      <c r="R95" s="177">
        <v>1.2487369982698</v>
      </c>
      <c r="S95" s="4">
        <v>18.056290375863899</v>
      </c>
      <c r="T95" s="177">
        <v>1.5874785438091501</v>
      </c>
      <c r="U95" s="4">
        <v>18.929645740995799</v>
      </c>
      <c r="V95" s="177">
        <v>1.7585116810619299</v>
      </c>
      <c r="W95" s="4">
        <v>14.950792015479299</v>
      </c>
      <c r="X95" s="177">
        <v>1.8352115548774099</v>
      </c>
      <c r="Y95" s="4">
        <v>-3.1054983603845998</v>
      </c>
      <c r="Z95" s="177">
        <v>2.6068967254787698</v>
      </c>
      <c r="AA95" s="4">
        <v>18.668718377953699</v>
      </c>
      <c r="AB95" s="177">
        <v>1.28789287368711</v>
      </c>
      <c r="AC95" s="4">
        <v>15.766831356571901</v>
      </c>
      <c r="AD95" s="177">
        <v>1.71458711477752</v>
      </c>
      <c r="AE95" s="4">
        <v>13.8864093520101</v>
      </c>
      <c r="AF95" s="177">
        <v>2.7901126906780802</v>
      </c>
      <c r="AG95" s="4">
        <v>-4.7823090259435901</v>
      </c>
      <c r="AH95" s="177">
        <v>3.4472534494236502</v>
      </c>
      <c r="AI95" s="4">
        <v>17.1735167978017</v>
      </c>
      <c r="AJ95" s="177">
        <v>0.88481450190558197</v>
      </c>
      <c r="AK95" s="4" t="s">
        <v>888</v>
      </c>
      <c r="AL95" s="177" t="s">
        <v>888</v>
      </c>
      <c r="AM95" s="4" t="s">
        <v>888</v>
      </c>
      <c r="AN95" s="177" t="s">
        <v>888</v>
      </c>
      <c r="AO95" s="4" t="s">
        <v>888</v>
      </c>
      <c r="AP95" s="177" t="s">
        <v>888</v>
      </c>
      <c r="AQ95" s="6"/>
      <c r="AR95" s="6"/>
      <c r="AS95" s="4">
        <v>9.2463003124132399</v>
      </c>
      <c r="AT95" s="196">
        <v>0.985665373224903</v>
      </c>
    </row>
    <row r="96" spans="1:46" ht="13" customHeight="1" x14ac:dyDescent="0.35">
      <c r="A96" s="3" t="s">
        <v>399</v>
      </c>
      <c r="B96" s="111">
        <v>3</v>
      </c>
      <c r="C96" s="4">
        <v>18.273555370178698</v>
      </c>
      <c r="D96" s="177">
        <v>1.2591623619096699</v>
      </c>
      <c r="E96" s="4">
        <v>25.398941490336199</v>
      </c>
      <c r="F96" s="177">
        <v>4.6010362671551999</v>
      </c>
      <c r="G96" s="4">
        <v>20.682692002412299</v>
      </c>
      <c r="H96" s="177">
        <v>3.2495341589789</v>
      </c>
      <c r="I96" s="4">
        <v>17.2098071696443</v>
      </c>
      <c r="J96" s="177">
        <v>1.3741433260874101</v>
      </c>
      <c r="K96" s="4">
        <v>-8.1891343206919895</v>
      </c>
      <c r="L96" s="177">
        <v>4.8196205084600798</v>
      </c>
      <c r="M96" s="4">
        <v>23.098486070051401</v>
      </c>
      <c r="N96" s="177">
        <v>2.5502275447626301</v>
      </c>
      <c r="O96" s="4">
        <v>16.761980317678901</v>
      </c>
      <c r="P96" s="177">
        <v>1.3766783452054601</v>
      </c>
      <c r="Q96" s="4">
        <v>-6.3365057523725099</v>
      </c>
      <c r="R96" s="177">
        <v>2.9313443076705701</v>
      </c>
      <c r="S96" s="4">
        <v>17.951127039506702</v>
      </c>
      <c r="T96" s="177">
        <v>1.6317533853691399</v>
      </c>
      <c r="U96" s="4">
        <v>19.761827329545401</v>
      </c>
      <c r="V96" s="177">
        <v>2.3998209980895799</v>
      </c>
      <c r="W96" s="4">
        <v>18.4394703282424</v>
      </c>
      <c r="X96" s="177">
        <v>2.16971002361635</v>
      </c>
      <c r="Y96" s="4">
        <v>0.48834328873570998</v>
      </c>
      <c r="Z96" s="177">
        <v>2.7723093038783402</v>
      </c>
      <c r="AA96" s="4">
        <v>20.176872264246899</v>
      </c>
      <c r="AB96" s="177">
        <v>2.59239866750131</v>
      </c>
      <c r="AC96" s="4">
        <v>17.544092510231501</v>
      </c>
      <c r="AD96" s="177">
        <v>1.46838381209548</v>
      </c>
      <c r="AE96" s="4">
        <v>17.510444795314601</v>
      </c>
      <c r="AF96" s="177">
        <v>2.8198514994638302</v>
      </c>
      <c r="AG96" s="4">
        <v>-2.66642746893231</v>
      </c>
      <c r="AH96" s="177">
        <v>3.8915299453709302</v>
      </c>
      <c r="AI96" s="4">
        <v>19.135789603087801</v>
      </c>
      <c r="AJ96" s="177">
        <v>1.38089576373629</v>
      </c>
      <c r="AK96" s="4">
        <v>13.183327533565</v>
      </c>
      <c r="AL96" s="177">
        <v>2.18493168408349</v>
      </c>
      <c r="AM96" s="4" t="s">
        <v>431</v>
      </c>
      <c r="AN96" s="177" t="s">
        <v>431</v>
      </c>
      <c r="AO96" s="4" t="s">
        <v>431</v>
      </c>
      <c r="AP96" s="177" t="s">
        <v>431</v>
      </c>
      <c r="AQ96" s="6"/>
      <c r="AR96" s="6"/>
      <c r="AS96" s="4">
        <v>5.5311622873119797</v>
      </c>
      <c r="AT96" s="196">
        <v>1.64207047093949</v>
      </c>
    </row>
    <row r="97" spans="1:46" ht="13" customHeight="1" x14ac:dyDescent="0.35">
      <c r="A97" s="195" t="s">
        <v>411</v>
      </c>
      <c r="B97" s="187">
        <v>3</v>
      </c>
      <c r="C97" s="188">
        <v>33.8616514358974</v>
      </c>
      <c r="D97" s="189">
        <v>0.38283230790106298</v>
      </c>
      <c r="E97" s="188">
        <v>15.1311711342696</v>
      </c>
      <c r="F97" s="189">
        <v>2.4915678170765898</v>
      </c>
      <c r="G97" s="188">
        <v>32.928170553490098</v>
      </c>
      <c r="H97" s="189">
        <v>0.60938824727257102</v>
      </c>
      <c r="I97" s="188">
        <v>34.994843636410103</v>
      </c>
      <c r="J97" s="189">
        <v>0.69142350901465699</v>
      </c>
      <c r="K97" s="188">
        <v>2.7792582742009202</v>
      </c>
      <c r="L97" s="189">
        <v>2.6223397683909599</v>
      </c>
      <c r="M97" s="188">
        <v>35.076810434313899</v>
      </c>
      <c r="N97" s="189">
        <v>0.53300407587236298</v>
      </c>
      <c r="O97" s="188">
        <v>18.243559018438901</v>
      </c>
      <c r="P97" s="189">
        <v>0.78951509679063403</v>
      </c>
      <c r="Q97" s="188">
        <v>-11.608431611859899</v>
      </c>
      <c r="R97" s="189">
        <v>1.0817228678905699</v>
      </c>
      <c r="S97" s="188">
        <v>34.200109039159599</v>
      </c>
      <c r="T97" s="189">
        <v>0.67478531199687997</v>
      </c>
      <c r="U97" s="188">
        <v>34.494335509435203</v>
      </c>
      <c r="V97" s="189">
        <v>0.77405095974509597</v>
      </c>
      <c r="W97" s="188">
        <v>30.3337100759781</v>
      </c>
      <c r="X97" s="189">
        <v>0.87731741976743505</v>
      </c>
      <c r="Y97" s="188">
        <v>-1.37025519048223</v>
      </c>
      <c r="Z97" s="189">
        <v>1.1728093871340299</v>
      </c>
      <c r="AA97" s="188">
        <v>29.335143086847498</v>
      </c>
      <c r="AB97" s="189">
        <v>0.91643417581688702</v>
      </c>
      <c r="AC97" s="188">
        <v>34.656525262401701</v>
      </c>
      <c r="AD97" s="189">
        <v>0.68782453590756598</v>
      </c>
      <c r="AE97" s="188">
        <v>29.115413729947701</v>
      </c>
      <c r="AF97" s="189">
        <v>1.09381784484307</v>
      </c>
      <c r="AG97" s="188">
        <v>-1.96860293414716</v>
      </c>
      <c r="AH97" s="189">
        <v>1.8897909033594</v>
      </c>
      <c r="AI97" s="188">
        <v>33.556727590150203</v>
      </c>
      <c r="AJ97" s="189">
        <v>0.49575997481366002</v>
      </c>
      <c r="AK97" s="188">
        <v>39.737374473740701</v>
      </c>
      <c r="AL97" s="189">
        <v>0.894818019699124</v>
      </c>
      <c r="AM97" s="188">
        <v>37.852146104222399</v>
      </c>
      <c r="AN97" s="189">
        <v>2.3262461729677901</v>
      </c>
      <c r="AO97" s="188">
        <v>5.6125536720073299</v>
      </c>
      <c r="AP97" s="189">
        <v>2.7710812909964502</v>
      </c>
      <c r="AQ97" s="9"/>
      <c r="AR97" s="9"/>
      <c r="AS97" s="188">
        <v>7.2146381733457003</v>
      </c>
      <c r="AT97" s="200">
        <v>0.51149438725120699</v>
      </c>
    </row>
    <row r="99" spans="1:46" x14ac:dyDescent="0.35">
      <c r="A99" s="201" t="s">
        <v>412</v>
      </c>
    </row>
    <row r="100" spans="1:46" x14ac:dyDescent="0.35">
      <c r="A100" s="201" t="s">
        <v>460</v>
      </c>
    </row>
    <row r="101" spans="1:46" x14ac:dyDescent="0.35">
      <c r="A101" s="201" t="s">
        <v>461</v>
      </c>
    </row>
    <row r="102" spans="1:46" x14ac:dyDescent="0.35">
      <c r="A102" s="201" t="s">
        <v>462</v>
      </c>
    </row>
    <row r="103" spans="1:46" x14ac:dyDescent="0.35">
      <c r="A103" s="201" t="s">
        <v>463</v>
      </c>
    </row>
    <row r="104" spans="1:46" x14ac:dyDescent="0.35">
      <c r="A104" s="201" t="s">
        <v>464</v>
      </c>
    </row>
    <row r="105" spans="1:46" x14ac:dyDescent="0.35">
      <c r="A105" s="201" t="s">
        <v>465</v>
      </c>
    </row>
    <row r="106" spans="1:46" x14ac:dyDescent="0.35">
      <c r="A106" s="201" t="s">
        <v>413</v>
      </c>
    </row>
    <row r="107" spans="1:46" x14ac:dyDescent="0.35">
      <c r="A107" s="201" t="s">
        <v>414</v>
      </c>
    </row>
    <row r="108" spans="1:46" x14ac:dyDescent="0.35">
      <c r="A108" s="201" t="s">
        <v>415</v>
      </c>
    </row>
    <row r="109" spans="1:46" x14ac:dyDescent="0.35">
      <c r="A109" s="170" t="str">
        <f>HYPERLINK("https://oecdcode.org/disclaimers/cyprus.html", "Information on data for Cyprus: https://oecdcode.org/disclaimers/cyprus.html")</f>
        <v>Information on data for Cyprus: https://oecdcode.org/disclaimers/cyprus.html</v>
      </c>
    </row>
    <row r="110" spans="1:46" x14ac:dyDescent="0.35">
      <c r="A110" s="201" t="s">
        <v>416</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572" priority="7">
      <formula>ABS(K1/L1)&gt;1.95996398454005</formula>
    </cfRule>
  </conditionalFormatting>
  <conditionalFormatting sqref="Q1:Q200">
    <cfRule type="expression" dxfId="571" priority="6">
      <formula>ABS(Q1/R1)&gt;1.95996398454005</formula>
    </cfRule>
  </conditionalFormatting>
  <conditionalFormatting sqref="Y1:Y200">
    <cfRule type="expression" dxfId="570" priority="5">
      <formula>ABS(Y1/Z1)&gt;1.95996398454005</formula>
    </cfRule>
  </conditionalFormatting>
  <conditionalFormatting sqref="AG1:AG200">
    <cfRule type="expression" dxfId="569" priority="4">
      <formula>ABS(AG1/AH1)&gt;1.95996398454005</formula>
    </cfRule>
  </conditionalFormatting>
  <conditionalFormatting sqref="AO1:AO200">
    <cfRule type="expression" dxfId="568" priority="3">
      <formula>ABS(AO1/AP1)&gt;1.95996398454005</formula>
    </cfRule>
  </conditionalFormatting>
  <conditionalFormatting sqref="AQ1:AQ200">
    <cfRule type="expression" dxfId="567" priority="2">
      <formula>ABS(AQ1/AR1)&gt;1.95996398454005</formula>
    </cfRule>
  </conditionalFormatting>
  <conditionalFormatting sqref="AS1:AS200">
    <cfRule type="expression" dxfId="566" priority="1">
      <formula>ABS(AS1/AT1)&gt;1.95996398454005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107"/>
  <sheetViews>
    <sheetView showGridLines="0" zoomScale="80" zoomScaleNormal="80" workbookViewId="0">
      <selection activeCell="E76" sqref="E76:V76"/>
    </sheetView>
  </sheetViews>
  <sheetFormatPr defaultColWidth="10.90625" defaultRowHeight="14.5" x14ac:dyDescent="0.35"/>
  <cols>
    <col min="1" max="1" width="30.7265625" customWidth="1"/>
    <col min="2" max="2" width="8.7265625" customWidth="1"/>
    <col min="19" max="19" width="11.453125" customWidth="1"/>
    <col min="23" max="24" width="11.453125" customWidth="1"/>
  </cols>
  <sheetData>
    <row r="1" spans="1:32" x14ac:dyDescent="0.35">
      <c r="A1" s="12" t="s">
        <v>91</v>
      </c>
    </row>
    <row r="2" spans="1:32" x14ac:dyDescent="0.35">
      <c r="A2" s="23" t="s">
        <v>2</v>
      </c>
    </row>
    <row r="3" spans="1:32" x14ac:dyDescent="0.35">
      <c r="A3" s="41" t="s">
        <v>6</v>
      </c>
    </row>
    <row r="4" spans="1:32" x14ac:dyDescent="0.35">
      <c r="A4" s="168" t="str">
        <f>HYPERLINK("#'TOC'!A1", "Back to TOC")</f>
        <v>Back to TOC</v>
      </c>
    </row>
    <row r="6" spans="1:32" ht="15.75" customHeight="1" x14ac:dyDescent="0.35"/>
    <row r="7" spans="1:32" ht="29.15" customHeight="1" x14ac:dyDescent="0.35">
      <c r="B7" s="346" t="s">
        <v>7</v>
      </c>
      <c r="C7" s="337" t="s">
        <v>92</v>
      </c>
      <c r="D7" s="353"/>
      <c r="E7" s="353"/>
      <c r="F7" s="353"/>
      <c r="G7" s="353"/>
      <c r="H7" s="353"/>
      <c r="I7" s="353"/>
      <c r="J7" s="353"/>
      <c r="K7" s="353"/>
      <c r="L7" s="354"/>
      <c r="M7" s="355" t="s">
        <v>9</v>
      </c>
      <c r="N7" s="355"/>
      <c r="O7" s="355"/>
      <c r="P7" s="355"/>
      <c r="Q7" s="355"/>
      <c r="R7" s="355"/>
      <c r="S7" s="355"/>
      <c r="T7" s="355"/>
      <c r="U7" s="355"/>
      <c r="V7" s="355"/>
      <c r="W7" s="356" t="s">
        <v>10</v>
      </c>
      <c r="X7" s="356"/>
      <c r="Y7" s="356"/>
      <c r="Z7" s="356"/>
      <c r="AA7" s="356"/>
      <c r="AB7" s="356"/>
      <c r="AC7" s="356"/>
      <c r="AD7" s="356"/>
      <c r="AE7" s="356"/>
      <c r="AF7" s="357"/>
    </row>
    <row r="8" spans="1:32" ht="24" customHeight="1" x14ac:dyDescent="0.35">
      <c r="B8" s="347"/>
      <c r="C8" s="349" t="s">
        <v>93</v>
      </c>
      <c r="D8" s="350"/>
      <c r="E8" s="349" t="s">
        <v>94</v>
      </c>
      <c r="F8" s="350"/>
      <c r="G8" s="349" t="s">
        <v>95</v>
      </c>
      <c r="H8" s="350"/>
      <c r="I8" s="349" t="s">
        <v>96</v>
      </c>
      <c r="J8" s="350"/>
      <c r="K8" s="349" t="s">
        <v>97</v>
      </c>
      <c r="L8" s="350"/>
      <c r="M8" s="358" t="s">
        <v>98</v>
      </c>
      <c r="N8" s="359"/>
      <c r="O8" s="359"/>
      <c r="P8" s="359"/>
      <c r="Q8" s="359"/>
      <c r="R8" s="359"/>
      <c r="S8" s="359"/>
      <c r="T8" s="359"/>
      <c r="U8" s="359"/>
      <c r="V8" s="360"/>
      <c r="W8" s="358" t="s">
        <v>98</v>
      </c>
      <c r="X8" s="359"/>
      <c r="Y8" s="359"/>
      <c r="Z8" s="359"/>
      <c r="AA8" s="359"/>
      <c r="AB8" s="359"/>
      <c r="AC8" s="359"/>
      <c r="AD8" s="359"/>
      <c r="AE8" s="359"/>
      <c r="AF8" s="361"/>
    </row>
    <row r="9" spans="1:32" ht="24.65" customHeight="1" x14ac:dyDescent="0.35">
      <c r="B9" s="347"/>
      <c r="C9" s="351"/>
      <c r="D9" s="352"/>
      <c r="E9" s="351"/>
      <c r="F9" s="352"/>
      <c r="G9" s="351"/>
      <c r="H9" s="352"/>
      <c r="I9" s="351"/>
      <c r="J9" s="352"/>
      <c r="K9" s="351"/>
      <c r="L9" s="352"/>
      <c r="M9" s="358" t="s">
        <v>93</v>
      </c>
      <c r="N9" s="360"/>
      <c r="O9" s="358" t="s">
        <v>94</v>
      </c>
      <c r="P9" s="360"/>
      <c r="Q9" s="340" t="s">
        <v>95</v>
      </c>
      <c r="R9" s="340"/>
      <c r="S9" s="340" t="s">
        <v>96</v>
      </c>
      <c r="T9" s="340"/>
      <c r="U9" s="340" t="s">
        <v>97</v>
      </c>
      <c r="V9" s="340"/>
      <c r="W9" s="358" t="s">
        <v>93</v>
      </c>
      <c r="X9" s="360"/>
      <c r="Y9" s="358" t="s">
        <v>94</v>
      </c>
      <c r="Z9" s="360"/>
      <c r="AA9" s="340" t="s">
        <v>95</v>
      </c>
      <c r="AB9" s="340"/>
      <c r="AC9" s="340" t="s">
        <v>96</v>
      </c>
      <c r="AD9" s="340"/>
      <c r="AE9" s="340" t="s">
        <v>97</v>
      </c>
      <c r="AF9" s="362"/>
    </row>
    <row r="10" spans="1:32" ht="15.75" customHeight="1" x14ac:dyDescent="0.35">
      <c r="B10" s="348"/>
      <c r="C10" s="34" t="s">
        <v>11</v>
      </c>
      <c r="D10" s="34" t="s">
        <v>12</v>
      </c>
      <c r="E10" s="34" t="s">
        <v>11</v>
      </c>
      <c r="F10" s="34" t="s">
        <v>12</v>
      </c>
      <c r="G10" s="34" t="s">
        <v>11</v>
      </c>
      <c r="H10" s="34" t="s">
        <v>12</v>
      </c>
      <c r="I10" s="34" t="s">
        <v>11</v>
      </c>
      <c r="J10" s="34" t="s">
        <v>12</v>
      </c>
      <c r="K10" s="34" t="s">
        <v>11</v>
      </c>
      <c r="L10" s="34" t="s">
        <v>12</v>
      </c>
      <c r="M10" s="34" t="s">
        <v>13</v>
      </c>
      <c r="N10" s="34" t="s">
        <v>12</v>
      </c>
      <c r="O10" s="34" t="s">
        <v>13</v>
      </c>
      <c r="P10" s="34" t="s">
        <v>12</v>
      </c>
      <c r="Q10" s="34" t="s">
        <v>13</v>
      </c>
      <c r="R10" s="34" t="s">
        <v>12</v>
      </c>
      <c r="S10" s="34" t="s">
        <v>13</v>
      </c>
      <c r="T10" s="34" t="s">
        <v>12</v>
      </c>
      <c r="U10" s="34" t="s">
        <v>13</v>
      </c>
      <c r="V10" s="34" t="s">
        <v>12</v>
      </c>
      <c r="W10" s="34" t="s">
        <v>13</v>
      </c>
      <c r="X10" s="34" t="s">
        <v>12</v>
      </c>
      <c r="Y10" s="34" t="s">
        <v>13</v>
      </c>
      <c r="Z10" s="34" t="s">
        <v>12</v>
      </c>
      <c r="AA10" s="34" t="s">
        <v>13</v>
      </c>
      <c r="AB10" s="34" t="s">
        <v>12</v>
      </c>
      <c r="AC10" s="34" t="s">
        <v>13</v>
      </c>
      <c r="AD10" s="34" t="s">
        <v>12</v>
      </c>
      <c r="AE10" s="34" t="s">
        <v>13</v>
      </c>
      <c r="AF10" s="45" t="s">
        <v>12</v>
      </c>
    </row>
    <row r="11" spans="1:32" x14ac:dyDescent="0.35">
      <c r="A11" s="53"/>
      <c r="B11" s="19"/>
      <c r="C11" s="54" t="s">
        <v>890</v>
      </c>
      <c r="D11" s="55" t="s">
        <v>891</v>
      </c>
      <c r="E11" s="54" t="s">
        <v>892</v>
      </c>
      <c r="F11" s="55" t="s">
        <v>893</v>
      </c>
      <c r="G11" s="54" t="s">
        <v>894</v>
      </c>
      <c r="H11" s="55" t="s">
        <v>895</v>
      </c>
      <c r="I11" s="54" t="s">
        <v>896</v>
      </c>
      <c r="J11" s="55" t="s">
        <v>897</v>
      </c>
      <c r="K11" s="54" t="s">
        <v>898</v>
      </c>
      <c r="L11" s="55" t="s">
        <v>899</v>
      </c>
      <c r="M11" s="56" t="s">
        <v>900</v>
      </c>
      <c r="N11" s="56" t="s">
        <v>901</v>
      </c>
      <c r="O11" s="56" t="s">
        <v>902</v>
      </c>
      <c r="P11" s="56" t="s">
        <v>903</v>
      </c>
      <c r="Q11" s="56" t="s">
        <v>904</v>
      </c>
      <c r="R11" s="56" t="s">
        <v>905</v>
      </c>
      <c r="S11" s="56" t="s">
        <v>906</v>
      </c>
      <c r="T11" s="56" t="s">
        <v>907</v>
      </c>
      <c r="U11" s="56" t="s">
        <v>908</v>
      </c>
      <c r="V11" s="56" t="s">
        <v>909</v>
      </c>
      <c r="W11" s="56" t="s">
        <v>910</v>
      </c>
      <c r="X11" s="56" t="s">
        <v>911</v>
      </c>
      <c r="Y11" s="56" t="s">
        <v>912</v>
      </c>
      <c r="Z11" s="56" t="s">
        <v>913</v>
      </c>
      <c r="AA11" s="56" t="s">
        <v>914</v>
      </c>
      <c r="AB11" s="56" t="s">
        <v>915</v>
      </c>
      <c r="AC11" s="56" t="s">
        <v>916</v>
      </c>
      <c r="AD11" s="56" t="s">
        <v>917</v>
      </c>
      <c r="AE11" s="56" t="s">
        <v>918</v>
      </c>
      <c r="AF11" s="2" t="s">
        <v>919</v>
      </c>
    </row>
    <row r="12" spans="1:32" x14ac:dyDescent="0.35">
      <c r="A12" s="22" t="s">
        <v>14</v>
      </c>
      <c r="B12" s="19">
        <v>2</v>
      </c>
      <c r="C12" s="4" t="s">
        <v>432</v>
      </c>
      <c r="D12" s="5" t="s">
        <v>432</v>
      </c>
      <c r="E12" s="4" t="s">
        <v>432</v>
      </c>
      <c r="F12" s="5" t="s">
        <v>432</v>
      </c>
      <c r="G12" s="4" t="s">
        <v>432</v>
      </c>
      <c r="H12" s="5" t="s">
        <v>432</v>
      </c>
      <c r="I12" s="4" t="s">
        <v>432</v>
      </c>
      <c r="J12" s="5" t="s">
        <v>432</v>
      </c>
      <c r="K12" s="4" t="s">
        <v>432</v>
      </c>
      <c r="L12" s="5" t="s">
        <v>432</v>
      </c>
      <c r="M12" s="6"/>
      <c r="N12" s="6"/>
      <c r="O12" s="6"/>
      <c r="P12" s="6"/>
      <c r="Q12" s="6"/>
      <c r="R12" s="6"/>
      <c r="S12" s="6"/>
      <c r="T12" s="6"/>
      <c r="U12" s="6"/>
      <c r="V12" s="6"/>
      <c r="W12" s="6"/>
      <c r="X12" s="6"/>
      <c r="Y12" s="6"/>
      <c r="Z12" s="6"/>
      <c r="AA12" s="6"/>
      <c r="AB12" s="6"/>
      <c r="AC12" s="6"/>
      <c r="AD12" s="6"/>
      <c r="AE12" s="6"/>
      <c r="AF12" s="8"/>
    </row>
    <row r="13" spans="1:32" x14ac:dyDescent="0.35">
      <c r="A13" s="52" t="s">
        <v>15</v>
      </c>
      <c r="B13" s="19">
        <v>2</v>
      </c>
      <c r="C13" s="4">
        <v>0</v>
      </c>
      <c r="D13" s="5">
        <v>0</v>
      </c>
      <c r="E13" s="4">
        <v>2.0502317881680798</v>
      </c>
      <c r="F13" s="5">
        <v>0.34799136742227199</v>
      </c>
      <c r="G13" s="4">
        <v>67.710200758183404</v>
      </c>
      <c r="H13" s="5">
        <v>1.1132989379492499</v>
      </c>
      <c r="I13" s="4">
        <v>28.476332735700399</v>
      </c>
      <c r="J13" s="5">
        <v>1.1394750119563599</v>
      </c>
      <c r="K13" s="4">
        <v>1.76323471794811</v>
      </c>
      <c r="L13" s="5">
        <v>0.28087360880158302</v>
      </c>
      <c r="M13" s="6"/>
      <c r="N13" s="6"/>
      <c r="O13" s="6"/>
      <c r="P13" s="6"/>
      <c r="Q13" s="6"/>
      <c r="R13" s="6"/>
      <c r="S13" s="6"/>
      <c r="T13" s="6"/>
      <c r="U13" s="6"/>
      <c r="V13" s="6"/>
      <c r="W13" s="6"/>
      <c r="X13" s="6"/>
      <c r="Y13" s="6"/>
      <c r="Z13" s="6"/>
      <c r="AA13" s="6"/>
      <c r="AB13" s="6"/>
      <c r="AC13" s="6"/>
      <c r="AD13" s="6"/>
      <c r="AE13" s="6"/>
      <c r="AF13" s="8"/>
    </row>
    <row r="14" spans="1:32" x14ac:dyDescent="0.35">
      <c r="A14" s="52" t="s">
        <v>16</v>
      </c>
      <c r="B14" s="19">
        <v>2</v>
      </c>
      <c r="C14" s="4" t="s">
        <v>432</v>
      </c>
      <c r="D14" s="5" t="s">
        <v>432</v>
      </c>
      <c r="E14" s="4" t="s">
        <v>432</v>
      </c>
      <c r="F14" s="5" t="s">
        <v>432</v>
      </c>
      <c r="G14" s="4" t="s">
        <v>432</v>
      </c>
      <c r="H14" s="5" t="s">
        <v>432</v>
      </c>
      <c r="I14" s="4" t="s">
        <v>432</v>
      </c>
      <c r="J14" s="5" t="s">
        <v>432</v>
      </c>
      <c r="K14" s="4" t="s">
        <v>432</v>
      </c>
      <c r="L14" s="5" t="s">
        <v>432</v>
      </c>
      <c r="M14" s="6"/>
      <c r="N14" s="6"/>
      <c r="O14" s="6"/>
      <c r="P14" s="6"/>
      <c r="Q14" s="6"/>
      <c r="R14" s="6"/>
      <c r="S14" s="6"/>
      <c r="T14" s="6"/>
      <c r="U14" s="6"/>
      <c r="V14" s="6"/>
      <c r="W14" s="6"/>
      <c r="X14" s="6"/>
      <c r="Y14" s="6"/>
      <c r="Z14" s="6"/>
      <c r="AA14" s="6"/>
      <c r="AB14" s="6"/>
      <c r="AC14" s="6"/>
      <c r="AD14" s="6"/>
      <c r="AE14" s="6"/>
      <c r="AF14" s="8"/>
    </row>
    <row r="15" spans="1:32" x14ac:dyDescent="0.35">
      <c r="A15" s="22" t="s">
        <v>17</v>
      </c>
      <c r="B15" s="19">
        <v>2</v>
      </c>
      <c r="C15" s="4">
        <v>5.2166772249906197</v>
      </c>
      <c r="D15" s="5">
        <v>0.53594432319831298</v>
      </c>
      <c r="E15" s="4">
        <v>10.036914685948201</v>
      </c>
      <c r="F15" s="5">
        <v>0.62432513986343696</v>
      </c>
      <c r="G15" s="4">
        <v>70.370069474296301</v>
      </c>
      <c r="H15" s="5">
        <v>1.10674495695037</v>
      </c>
      <c r="I15" s="4">
        <v>13.123683000454699</v>
      </c>
      <c r="J15" s="5">
        <v>0.90066693951917998</v>
      </c>
      <c r="K15" s="4">
        <v>1.2526556143102401</v>
      </c>
      <c r="L15" s="5">
        <v>0.34391811117794502</v>
      </c>
      <c r="M15" s="6"/>
      <c r="N15" s="6"/>
      <c r="O15" s="6"/>
      <c r="P15" s="6"/>
      <c r="Q15" s="6"/>
      <c r="R15" s="6"/>
      <c r="S15" s="6"/>
      <c r="T15" s="6"/>
      <c r="U15" s="6"/>
      <c r="V15" s="6"/>
      <c r="W15" s="6"/>
      <c r="X15" s="6"/>
      <c r="Y15" s="6"/>
      <c r="Z15" s="6"/>
      <c r="AA15" s="6"/>
      <c r="AB15" s="6"/>
      <c r="AC15" s="6"/>
      <c r="AD15" s="6"/>
      <c r="AE15" s="6"/>
      <c r="AF15" s="8"/>
    </row>
    <row r="16" spans="1:32" x14ac:dyDescent="0.35">
      <c r="A16" s="22" t="s">
        <v>18</v>
      </c>
      <c r="B16" s="19">
        <v>2</v>
      </c>
      <c r="C16" s="4">
        <v>0</v>
      </c>
      <c r="D16" s="5">
        <v>0</v>
      </c>
      <c r="E16" s="4">
        <v>9.7237750941216099</v>
      </c>
      <c r="F16" s="5">
        <v>0.72286022452406895</v>
      </c>
      <c r="G16" s="4">
        <v>72.786977785775704</v>
      </c>
      <c r="H16" s="5">
        <v>1.1470779383438101</v>
      </c>
      <c r="I16" s="4">
        <v>16.523458736251399</v>
      </c>
      <c r="J16" s="5">
        <v>0.807430537030701</v>
      </c>
      <c r="K16" s="4">
        <v>0.96578838385131904</v>
      </c>
      <c r="L16" s="5">
        <v>0.23977721499611501</v>
      </c>
      <c r="M16" s="6"/>
      <c r="N16" s="6"/>
      <c r="O16" s="6"/>
      <c r="P16" s="6"/>
      <c r="Q16" s="6"/>
      <c r="R16" s="6"/>
      <c r="S16" s="6"/>
      <c r="T16" s="6"/>
      <c r="U16" s="6"/>
      <c r="V16" s="6"/>
      <c r="W16" s="6"/>
      <c r="X16" s="6"/>
      <c r="Y16" s="6"/>
      <c r="Z16" s="6"/>
      <c r="AA16" s="6"/>
      <c r="AB16" s="6"/>
      <c r="AC16" s="6"/>
      <c r="AD16" s="6"/>
      <c r="AE16" s="6"/>
      <c r="AF16" s="8"/>
    </row>
    <row r="17" spans="1:32" x14ac:dyDescent="0.35">
      <c r="A17" s="52" t="s">
        <v>19</v>
      </c>
      <c r="B17" s="19">
        <v>2</v>
      </c>
      <c r="C17" s="4">
        <v>5.0407225065683701</v>
      </c>
      <c r="D17" s="5">
        <v>0.52783621121150404</v>
      </c>
      <c r="E17" s="4">
        <v>0.73601923990590901</v>
      </c>
      <c r="F17" s="5">
        <v>0.19266399153854899</v>
      </c>
      <c r="G17" s="4">
        <v>80.176950406235306</v>
      </c>
      <c r="H17" s="5">
        <v>0.891952405708206</v>
      </c>
      <c r="I17" s="4">
        <v>13.826328392347699</v>
      </c>
      <c r="J17" s="5">
        <v>0.76994775035504703</v>
      </c>
      <c r="K17" s="4">
        <v>0.21997945494263699</v>
      </c>
      <c r="L17" s="5">
        <v>8.4170470510763998E-2</v>
      </c>
      <c r="M17" s="6"/>
      <c r="N17" s="6"/>
      <c r="O17" s="6"/>
      <c r="P17" s="6"/>
      <c r="Q17" s="6"/>
      <c r="R17" s="6"/>
      <c r="S17" s="6"/>
      <c r="T17" s="6"/>
      <c r="U17" s="6"/>
      <c r="V17" s="6"/>
      <c r="W17" s="6"/>
      <c r="X17" s="6"/>
      <c r="Y17" s="6"/>
      <c r="Z17" s="6"/>
      <c r="AA17" s="6"/>
      <c r="AB17" s="6"/>
      <c r="AC17" s="6"/>
      <c r="AD17" s="6"/>
      <c r="AE17" s="6"/>
      <c r="AF17" s="8"/>
    </row>
    <row r="18" spans="1:32" x14ac:dyDescent="0.35">
      <c r="A18" s="1" t="s">
        <v>20</v>
      </c>
      <c r="B18" s="19">
        <v>2</v>
      </c>
      <c r="C18" s="4">
        <v>5.0347969116636104</v>
      </c>
      <c r="D18" s="5">
        <v>0.74260483087924301</v>
      </c>
      <c r="E18" s="4">
        <v>1.2120456441020599</v>
      </c>
      <c r="F18" s="5">
        <v>0.317229721392699</v>
      </c>
      <c r="G18" s="4">
        <v>82.537731284376306</v>
      </c>
      <c r="H18" s="5">
        <v>1.0613288487282999</v>
      </c>
      <c r="I18" s="4">
        <v>11.0097370668799</v>
      </c>
      <c r="J18" s="5">
        <v>0.94698932961804805</v>
      </c>
      <c r="K18" s="4">
        <v>0.20568909297816099</v>
      </c>
      <c r="L18" s="5">
        <v>0.117116792614161</v>
      </c>
      <c r="M18" s="6"/>
      <c r="N18" s="6"/>
      <c r="O18" s="6"/>
      <c r="P18" s="6"/>
      <c r="Q18" s="6"/>
      <c r="R18" s="6"/>
      <c r="S18" s="6"/>
      <c r="T18" s="6"/>
      <c r="U18" s="6"/>
      <c r="V18" s="6"/>
      <c r="W18" s="6"/>
      <c r="X18" s="6"/>
      <c r="Y18" s="6"/>
      <c r="Z18" s="6"/>
      <c r="AA18" s="6"/>
      <c r="AB18" s="6"/>
      <c r="AC18" s="6"/>
      <c r="AD18" s="6"/>
      <c r="AE18" s="6"/>
      <c r="AF18" s="8"/>
    </row>
    <row r="19" spans="1:32" x14ac:dyDescent="0.35">
      <c r="A19" s="1" t="s">
        <v>21</v>
      </c>
      <c r="B19" s="19">
        <v>2</v>
      </c>
      <c r="C19" s="4">
        <v>5.0498845022462397</v>
      </c>
      <c r="D19" s="5">
        <v>0.71183036459355398</v>
      </c>
      <c r="E19" s="4">
        <v>0</v>
      </c>
      <c r="F19" s="5">
        <v>0</v>
      </c>
      <c r="G19" s="4">
        <v>76.526774423985202</v>
      </c>
      <c r="H19" s="5">
        <v>1.4393536454009901</v>
      </c>
      <c r="I19" s="4">
        <v>18.1812662450014</v>
      </c>
      <c r="J19" s="5">
        <v>1.3528646833001099</v>
      </c>
      <c r="K19" s="4">
        <v>0.24207482876719599</v>
      </c>
      <c r="L19" s="5">
        <v>0.113383014082422</v>
      </c>
      <c r="M19" s="6"/>
      <c r="N19" s="6"/>
      <c r="O19" s="6"/>
      <c r="P19" s="6"/>
      <c r="Q19" s="6"/>
      <c r="R19" s="6"/>
      <c r="S19" s="6"/>
      <c r="T19" s="6"/>
      <c r="U19" s="6"/>
      <c r="V19" s="6"/>
      <c r="W19" s="6"/>
      <c r="X19" s="6"/>
      <c r="Y19" s="6"/>
      <c r="Z19" s="6"/>
      <c r="AA19" s="6"/>
      <c r="AB19" s="6"/>
      <c r="AC19" s="6"/>
      <c r="AD19" s="6"/>
      <c r="AE19" s="6"/>
      <c r="AF19" s="8"/>
    </row>
    <row r="20" spans="1:32" x14ac:dyDescent="0.35">
      <c r="A20" s="52" t="s">
        <v>22</v>
      </c>
      <c r="B20" s="19">
        <v>2</v>
      </c>
      <c r="C20" s="4">
        <v>2.1973160664435198</v>
      </c>
      <c r="D20" s="5">
        <v>0.66516253133612002</v>
      </c>
      <c r="E20" s="4">
        <v>3.3611379847105001</v>
      </c>
      <c r="F20" s="5">
        <v>0.59346867110905299</v>
      </c>
      <c r="G20" s="4">
        <v>82.425499449328797</v>
      </c>
      <c r="H20" s="5">
        <v>1.2614535545116401</v>
      </c>
      <c r="I20" s="4">
        <v>9.4960424696065804</v>
      </c>
      <c r="J20" s="5">
        <v>0.99323586189106605</v>
      </c>
      <c r="K20" s="4">
        <v>2.5200040299106301</v>
      </c>
      <c r="L20" s="5">
        <v>0.48454470706464497</v>
      </c>
      <c r="M20" s="6"/>
      <c r="N20" s="6"/>
      <c r="O20" s="6"/>
      <c r="P20" s="6"/>
      <c r="Q20" s="6"/>
      <c r="R20" s="6"/>
      <c r="S20" s="6"/>
      <c r="T20" s="6"/>
      <c r="U20" s="6"/>
      <c r="V20" s="6"/>
      <c r="W20" s="6"/>
      <c r="X20" s="6"/>
      <c r="Y20" s="6"/>
      <c r="Z20" s="6"/>
      <c r="AA20" s="6"/>
      <c r="AB20" s="6"/>
      <c r="AC20" s="6"/>
      <c r="AD20" s="6"/>
      <c r="AE20" s="6"/>
      <c r="AF20" s="8"/>
    </row>
    <row r="21" spans="1:32" x14ac:dyDescent="0.35">
      <c r="A21" s="52" t="s">
        <v>23</v>
      </c>
      <c r="B21" s="19">
        <v>2</v>
      </c>
      <c r="C21" s="4">
        <v>1.0264365893737399</v>
      </c>
      <c r="D21" s="5">
        <v>0.28742403447499298</v>
      </c>
      <c r="E21" s="4">
        <v>3.67976327135431</v>
      </c>
      <c r="F21" s="5">
        <v>0.52646618396802602</v>
      </c>
      <c r="G21" s="4">
        <v>20.522603090446399</v>
      </c>
      <c r="H21" s="5">
        <v>1.04582525255946</v>
      </c>
      <c r="I21" s="4">
        <v>73.638521322271799</v>
      </c>
      <c r="J21" s="5">
        <v>1.1640096185059201</v>
      </c>
      <c r="K21" s="4">
        <v>1.1326757265537799</v>
      </c>
      <c r="L21" s="5">
        <v>0.17901880750874799</v>
      </c>
      <c r="M21" s="6"/>
      <c r="N21" s="6"/>
      <c r="O21" s="6"/>
      <c r="P21" s="6"/>
      <c r="Q21" s="6"/>
      <c r="R21" s="6"/>
      <c r="S21" s="6"/>
      <c r="T21" s="6"/>
      <c r="U21" s="6"/>
      <c r="V21" s="6"/>
      <c r="W21" s="6"/>
      <c r="X21" s="6"/>
      <c r="Y21" s="6"/>
      <c r="Z21" s="6"/>
      <c r="AA21" s="6"/>
      <c r="AB21" s="6"/>
      <c r="AC21" s="6"/>
      <c r="AD21" s="6"/>
      <c r="AE21" s="6"/>
      <c r="AF21" s="8"/>
    </row>
    <row r="22" spans="1:32" x14ac:dyDescent="0.35">
      <c r="A22" s="52" t="s">
        <v>24</v>
      </c>
      <c r="B22" s="19">
        <v>2</v>
      </c>
      <c r="C22" s="4">
        <v>0.12991135724514</v>
      </c>
      <c r="D22" s="5">
        <v>7.2137944952094801E-2</v>
      </c>
      <c r="E22" s="4">
        <v>0.39402713294195602</v>
      </c>
      <c r="F22" s="5">
        <v>0.19098782007104401</v>
      </c>
      <c r="G22" s="4">
        <v>62.695264535540097</v>
      </c>
      <c r="H22" s="5">
        <v>2.1446376218280201</v>
      </c>
      <c r="I22" s="4">
        <v>36.557466481036798</v>
      </c>
      <c r="J22" s="5">
        <v>2.12402073271639</v>
      </c>
      <c r="K22" s="4">
        <v>0.22333049323604301</v>
      </c>
      <c r="L22" s="5">
        <v>8.5325216963162906E-2</v>
      </c>
      <c r="M22" s="6"/>
      <c r="N22" s="6"/>
      <c r="O22" s="6"/>
      <c r="P22" s="6"/>
      <c r="Q22" s="6"/>
      <c r="R22" s="6"/>
      <c r="S22" s="6"/>
      <c r="T22" s="6"/>
      <c r="U22" s="6"/>
      <c r="V22" s="6"/>
      <c r="W22" s="6"/>
      <c r="X22" s="6"/>
      <c r="Y22" s="6"/>
      <c r="Z22" s="6"/>
      <c r="AA22" s="6"/>
      <c r="AB22" s="6"/>
      <c r="AC22" s="6"/>
      <c r="AD22" s="6"/>
      <c r="AE22" s="6"/>
      <c r="AF22" s="8"/>
    </row>
    <row r="23" spans="1:32" x14ac:dyDescent="0.35">
      <c r="A23" s="52" t="s">
        <v>25</v>
      </c>
      <c r="B23" s="19">
        <v>2</v>
      </c>
      <c r="C23" s="4">
        <v>2.77374169872397</v>
      </c>
      <c r="D23" s="5">
        <v>0.48418055196070903</v>
      </c>
      <c r="E23" s="4">
        <v>5.9520717108836996</v>
      </c>
      <c r="F23" s="5">
        <v>1.06914638241612</v>
      </c>
      <c r="G23" s="4">
        <v>37.082611656202999</v>
      </c>
      <c r="H23" s="5">
        <v>2.04263725877348</v>
      </c>
      <c r="I23" s="4">
        <v>52.787256922885298</v>
      </c>
      <c r="J23" s="5">
        <v>2.2547704184598998</v>
      </c>
      <c r="K23" s="4">
        <v>1.4043180113040701</v>
      </c>
      <c r="L23" s="5">
        <v>0.40486194542207199</v>
      </c>
      <c r="M23" s="6"/>
      <c r="N23" s="6"/>
      <c r="O23" s="6"/>
      <c r="P23" s="6"/>
      <c r="Q23" s="6"/>
      <c r="R23" s="6"/>
      <c r="S23" s="6"/>
      <c r="T23" s="6"/>
      <c r="U23" s="6"/>
      <c r="V23" s="6"/>
      <c r="W23" s="6"/>
      <c r="X23" s="6"/>
      <c r="Y23" s="6"/>
      <c r="Z23" s="6"/>
      <c r="AA23" s="6"/>
      <c r="AB23" s="6"/>
      <c r="AC23" s="6"/>
      <c r="AD23" s="6"/>
      <c r="AE23" s="6"/>
      <c r="AF23" s="8"/>
    </row>
    <row r="24" spans="1:32" x14ac:dyDescent="0.35">
      <c r="A24" s="22" t="s">
        <v>26</v>
      </c>
      <c r="B24" s="19">
        <v>2</v>
      </c>
      <c r="C24" s="4">
        <v>1.98514171828827</v>
      </c>
      <c r="D24" s="5">
        <v>0.95971238488962196</v>
      </c>
      <c r="E24" s="4">
        <v>1.69876772632149</v>
      </c>
      <c r="F24" s="5">
        <v>0.31807619309309298</v>
      </c>
      <c r="G24" s="4">
        <v>74.407652026774699</v>
      </c>
      <c r="H24" s="5">
        <v>1.58225394555223</v>
      </c>
      <c r="I24" s="4">
        <v>21.567397143569401</v>
      </c>
      <c r="J24" s="5">
        <v>1.09754487009016</v>
      </c>
      <c r="K24" s="4">
        <v>0.34104138504610898</v>
      </c>
      <c r="L24" s="5">
        <v>0.163861589110532</v>
      </c>
      <c r="M24" s="6"/>
      <c r="N24" s="6"/>
      <c r="O24" s="6"/>
      <c r="P24" s="6"/>
      <c r="Q24" s="6"/>
      <c r="R24" s="6"/>
      <c r="S24" s="6"/>
      <c r="T24" s="6"/>
      <c r="U24" s="6"/>
      <c r="V24" s="6"/>
      <c r="W24" s="6"/>
      <c r="X24" s="6"/>
      <c r="Y24" s="6"/>
      <c r="Z24" s="6"/>
      <c r="AA24" s="6"/>
      <c r="AB24" s="6"/>
      <c r="AC24" s="6"/>
      <c r="AD24" s="6"/>
      <c r="AE24" s="6"/>
      <c r="AF24" s="8"/>
    </row>
    <row r="25" spans="1:32" x14ac:dyDescent="0.35">
      <c r="A25" s="52" t="s">
        <v>27</v>
      </c>
      <c r="B25" s="19">
        <v>2</v>
      </c>
      <c r="C25" s="4">
        <v>1.5178132929721099E-2</v>
      </c>
      <c r="D25" s="5">
        <v>1.5201630111570601E-2</v>
      </c>
      <c r="E25" s="4">
        <v>0.56493043847810898</v>
      </c>
      <c r="F25" s="5">
        <v>0.15240531535785401</v>
      </c>
      <c r="G25" s="4">
        <v>4.4700338954136098</v>
      </c>
      <c r="H25" s="5">
        <v>0.63138145100210896</v>
      </c>
      <c r="I25" s="4">
        <v>94.216571612301394</v>
      </c>
      <c r="J25" s="5">
        <v>0.725001129399658</v>
      </c>
      <c r="K25" s="4">
        <v>0.73328592087721101</v>
      </c>
      <c r="L25" s="5">
        <v>0.20977868832163599</v>
      </c>
      <c r="M25" s="6"/>
      <c r="N25" s="6"/>
      <c r="O25" s="6"/>
      <c r="P25" s="6"/>
      <c r="Q25" s="6"/>
      <c r="R25" s="6"/>
      <c r="S25" s="6"/>
      <c r="T25" s="6"/>
      <c r="U25" s="6"/>
      <c r="V25" s="6"/>
      <c r="W25" s="6"/>
      <c r="X25" s="6"/>
      <c r="Y25" s="6"/>
      <c r="Z25" s="6"/>
      <c r="AA25" s="6"/>
      <c r="AB25" s="6"/>
      <c r="AC25" s="6"/>
      <c r="AD25" s="6"/>
      <c r="AE25" s="6"/>
      <c r="AF25" s="8"/>
    </row>
    <row r="26" spans="1:32" x14ac:dyDescent="0.35">
      <c r="A26" s="37" t="s">
        <v>28</v>
      </c>
      <c r="B26" s="19">
        <v>2</v>
      </c>
      <c r="C26" s="4">
        <v>0</v>
      </c>
      <c r="D26" s="5">
        <v>0</v>
      </c>
      <c r="E26" s="4">
        <v>0.64716008521479695</v>
      </c>
      <c r="F26" s="5">
        <v>0.25682806343308501</v>
      </c>
      <c r="G26" s="4">
        <v>36.040891356882497</v>
      </c>
      <c r="H26" s="5">
        <v>1.4974674564086199</v>
      </c>
      <c r="I26" s="4">
        <v>58.414960910600001</v>
      </c>
      <c r="J26" s="5">
        <v>1.5782602211993599</v>
      </c>
      <c r="K26" s="4">
        <v>4.8969876473027103</v>
      </c>
      <c r="L26" s="5">
        <v>0.70945688007697705</v>
      </c>
      <c r="M26" s="6"/>
      <c r="N26" s="6"/>
      <c r="O26" s="6"/>
      <c r="P26" s="6"/>
      <c r="Q26" s="6"/>
      <c r="R26" s="6"/>
      <c r="S26" s="6"/>
      <c r="T26" s="6"/>
      <c r="U26" s="6"/>
      <c r="V26" s="6"/>
      <c r="W26" s="6"/>
      <c r="X26" s="6"/>
      <c r="Y26" s="6"/>
      <c r="Z26" s="6"/>
      <c r="AA26" s="6"/>
      <c r="AB26" s="6"/>
      <c r="AC26" s="6"/>
      <c r="AD26" s="6"/>
      <c r="AE26" s="6"/>
      <c r="AF26" s="8"/>
    </row>
    <row r="27" spans="1:32" x14ac:dyDescent="0.35">
      <c r="A27" s="52" t="s">
        <v>29</v>
      </c>
      <c r="B27" s="19">
        <v>2</v>
      </c>
      <c r="C27" s="4">
        <v>4.4258183733090801</v>
      </c>
      <c r="D27" s="5">
        <v>0.34658587284018899</v>
      </c>
      <c r="E27" s="4">
        <v>0.245939612257839</v>
      </c>
      <c r="F27" s="5">
        <v>6.9599289596975103E-2</v>
      </c>
      <c r="G27" s="4">
        <v>7.0577619885368499</v>
      </c>
      <c r="H27" s="5">
        <v>0.50128565024579896</v>
      </c>
      <c r="I27" s="4">
        <v>84.472845493703105</v>
      </c>
      <c r="J27" s="5">
        <v>0.713951308390255</v>
      </c>
      <c r="K27" s="4">
        <v>3.79763453219307</v>
      </c>
      <c r="L27" s="5">
        <v>0.32468389268241299</v>
      </c>
      <c r="M27" s="6"/>
      <c r="N27" s="6"/>
      <c r="O27" s="6"/>
      <c r="P27" s="6"/>
      <c r="Q27" s="6"/>
      <c r="R27" s="6"/>
      <c r="S27" s="6"/>
      <c r="T27" s="6"/>
      <c r="U27" s="6"/>
      <c r="V27" s="6"/>
      <c r="W27" s="6"/>
      <c r="X27" s="6"/>
      <c r="Y27" s="6"/>
      <c r="Z27" s="6"/>
      <c r="AA27" s="6"/>
      <c r="AB27" s="6"/>
      <c r="AC27" s="6"/>
      <c r="AD27" s="6"/>
      <c r="AE27" s="6"/>
      <c r="AF27" s="8"/>
    </row>
    <row r="28" spans="1:32" x14ac:dyDescent="0.35">
      <c r="A28" s="52" t="s">
        <v>30</v>
      </c>
      <c r="B28" s="19">
        <v>2</v>
      </c>
      <c r="C28" s="4">
        <v>4.5519315242570899</v>
      </c>
      <c r="D28" s="5">
        <v>0.53193136163135502</v>
      </c>
      <c r="E28" s="4">
        <v>0.43270352899904801</v>
      </c>
      <c r="F28" s="5">
        <v>0.14000506182053099</v>
      </c>
      <c r="G28" s="4">
        <v>83.710709528899201</v>
      </c>
      <c r="H28" s="5">
        <v>1.1842984655662201</v>
      </c>
      <c r="I28" s="4">
        <v>10.9245415341456</v>
      </c>
      <c r="J28" s="5">
        <v>1.07957070587884</v>
      </c>
      <c r="K28" s="4">
        <v>0.38011388369907401</v>
      </c>
      <c r="L28" s="5">
        <v>0.21274408463091399</v>
      </c>
      <c r="M28" s="6"/>
      <c r="N28" s="6"/>
      <c r="O28" s="6"/>
      <c r="P28" s="6"/>
      <c r="Q28" s="6"/>
      <c r="R28" s="6"/>
      <c r="S28" s="6"/>
      <c r="T28" s="6"/>
      <c r="U28" s="6"/>
      <c r="V28" s="6"/>
      <c r="W28" s="6"/>
      <c r="X28" s="6"/>
      <c r="Y28" s="6"/>
      <c r="Z28" s="6"/>
      <c r="AA28" s="6"/>
      <c r="AB28" s="6"/>
      <c r="AC28" s="6"/>
      <c r="AD28" s="6"/>
      <c r="AE28" s="6"/>
      <c r="AF28" s="8"/>
    </row>
    <row r="29" spans="1:32" x14ac:dyDescent="0.35">
      <c r="A29" s="52" t="s">
        <v>31</v>
      </c>
      <c r="B29" s="19">
        <v>2</v>
      </c>
      <c r="C29" s="4">
        <v>4.8003130883321301</v>
      </c>
      <c r="D29" s="5">
        <v>0.50056195964120198</v>
      </c>
      <c r="E29" s="4">
        <v>2.1837412786716701</v>
      </c>
      <c r="F29" s="5">
        <v>0.37485187280483301</v>
      </c>
      <c r="G29" s="4">
        <v>19.054287862912702</v>
      </c>
      <c r="H29" s="5">
        <v>0.90891561884942296</v>
      </c>
      <c r="I29" s="4">
        <v>73.115502970932098</v>
      </c>
      <c r="J29" s="5">
        <v>1.1558912597476501</v>
      </c>
      <c r="K29" s="4">
        <v>0.84615479915147196</v>
      </c>
      <c r="L29" s="5">
        <v>0.200402862461286</v>
      </c>
      <c r="M29" s="6"/>
      <c r="N29" s="6"/>
      <c r="O29" s="6"/>
      <c r="P29" s="6"/>
      <c r="Q29" s="6"/>
      <c r="R29" s="6"/>
      <c r="S29" s="6"/>
      <c r="T29" s="6"/>
      <c r="U29" s="6"/>
      <c r="V29" s="6"/>
      <c r="W29" s="6"/>
      <c r="X29" s="6"/>
      <c r="Y29" s="6"/>
      <c r="Z29" s="6"/>
      <c r="AA29" s="6"/>
      <c r="AB29" s="6"/>
      <c r="AC29" s="6"/>
      <c r="AD29" s="6"/>
      <c r="AE29" s="6"/>
      <c r="AF29" s="8"/>
    </row>
    <row r="30" spans="1:32" x14ac:dyDescent="0.35">
      <c r="A30" s="52" t="s">
        <v>32</v>
      </c>
      <c r="B30" s="19">
        <v>2</v>
      </c>
      <c r="C30" s="4">
        <v>3.0374939789817099</v>
      </c>
      <c r="D30" s="5">
        <v>0.40560994007475198</v>
      </c>
      <c r="E30" s="4">
        <v>0.65426192509621095</v>
      </c>
      <c r="F30" s="5">
        <v>0.16625158340162599</v>
      </c>
      <c r="G30" s="4">
        <v>4.4808936797331498</v>
      </c>
      <c r="H30" s="5">
        <v>0.46721015439983099</v>
      </c>
      <c r="I30" s="4">
        <v>90.126683200838997</v>
      </c>
      <c r="J30" s="5">
        <v>0.69838717121409799</v>
      </c>
      <c r="K30" s="4">
        <v>1.70066721534993</v>
      </c>
      <c r="L30" s="5">
        <v>0.34926796127561599</v>
      </c>
      <c r="M30" s="6"/>
      <c r="N30" s="6"/>
      <c r="O30" s="6"/>
      <c r="P30" s="6"/>
      <c r="Q30" s="6"/>
      <c r="R30" s="6"/>
      <c r="S30" s="6"/>
      <c r="T30" s="6"/>
      <c r="U30" s="6"/>
      <c r="V30" s="6"/>
      <c r="W30" s="6"/>
      <c r="X30" s="6"/>
      <c r="Y30" s="6"/>
      <c r="Z30" s="6"/>
      <c r="AA30" s="6"/>
      <c r="AB30" s="6"/>
      <c r="AC30" s="6"/>
      <c r="AD30" s="6"/>
      <c r="AE30" s="6"/>
      <c r="AF30" s="8"/>
    </row>
    <row r="31" spans="1:32" x14ac:dyDescent="0.35">
      <c r="A31" s="52" t="s">
        <v>33</v>
      </c>
      <c r="B31" s="19">
        <v>2</v>
      </c>
      <c r="C31" s="4">
        <v>0.41211645890249299</v>
      </c>
      <c r="D31" s="5">
        <v>0.15682865505348101</v>
      </c>
      <c r="E31" s="4">
        <v>1.1417483558458601</v>
      </c>
      <c r="F31" s="5">
        <v>0.22910294117971999</v>
      </c>
      <c r="G31" s="4">
        <v>25.081074167424301</v>
      </c>
      <c r="H31" s="5">
        <v>1.15438213300623</v>
      </c>
      <c r="I31" s="4">
        <v>70.789614951977796</v>
      </c>
      <c r="J31" s="5">
        <v>1.15200838961832</v>
      </c>
      <c r="K31" s="4">
        <v>2.5754460658495999</v>
      </c>
      <c r="L31" s="5">
        <v>0.438216604035508</v>
      </c>
      <c r="M31" s="6"/>
      <c r="N31" s="6"/>
      <c r="O31" s="6"/>
      <c r="P31" s="6"/>
      <c r="Q31" s="6"/>
      <c r="R31" s="6"/>
      <c r="S31" s="6"/>
      <c r="T31" s="6"/>
      <c r="U31" s="6"/>
      <c r="V31" s="6"/>
      <c r="W31" s="6"/>
      <c r="X31" s="6"/>
      <c r="Y31" s="6"/>
      <c r="Z31" s="6"/>
      <c r="AA31" s="6"/>
      <c r="AB31" s="6"/>
      <c r="AC31" s="6"/>
      <c r="AD31" s="6"/>
      <c r="AE31" s="6"/>
      <c r="AF31" s="8"/>
    </row>
    <row r="32" spans="1:32" x14ac:dyDescent="0.35">
      <c r="A32" s="52" t="s">
        <v>34</v>
      </c>
      <c r="B32" s="19">
        <v>2</v>
      </c>
      <c r="C32" s="4">
        <v>0.109267680586966</v>
      </c>
      <c r="D32" s="5">
        <v>9.6035798060932404E-2</v>
      </c>
      <c r="E32" s="4">
        <v>7.3540463865619396E-2</v>
      </c>
      <c r="F32" s="5">
        <v>4.3384537930676502E-2</v>
      </c>
      <c r="G32" s="4">
        <v>49.289575814125598</v>
      </c>
      <c r="H32" s="5">
        <v>1.8047081814219399</v>
      </c>
      <c r="I32" s="4">
        <v>49.970899700501199</v>
      </c>
      <c r="J32" s="5">
        <v>1.8198001915325199</v>
      </c>
      <c r="K32" s="4">
        <v>0.55671634092056099</v>
      </c>
      <c r="L32" s="5">
        <v>0.15872084333759501</v>
      </c>
      <c r="M32" s="6"/>
      <c r="N32" s="6"/>
      <c r="O32" s="6"/>
      <c r="P32" s="6"/>
      <c r="Q32" s="6"/>
      <c r="R32" s="6"/>
      <c r="S32" s="6"/>
      <c r="T32" s="6"/>
      <c r="U32" s="6"/>
      <c r="V32" s="6"/>
      <c r="W32" s="6"/>
      <c r="X32" s="6"/>
      <c r="Y32" s="6"/>
      <c r="Z32" s="6"/>
      <c r="AA32" s="6"/>
      <c r="AB32" s="6"/>
      <c r="AC32" s="6"/>
      <c r="AD32" s="6"/>
      <c r="AE32" s="6"/>
      <c r="AF32" s="8"/>
    </row>
    <row r="33" spans="1:32" x14ac:dyDescent="0.35">
      <c r="A33" s="52" t="s">
        <v>35</v>
      </c>
      <c r="B33" s="19">
        <v>2</v>
      </c>
      <c r="C33" s="4">
        <v>6.2852256156491899</v>
      </c>
      <c r="D33" s="5">
        <v>0.69117558286274705</v>
      </c>
      <c r="E33" s="4">
        <v>2.66796218587336</v>
      </c>
      <c r="F33" s="5">
        <v>0.494418469695658</v>
      </c>
      <c r="G33" s="4">
        <v>49.586074696803301</v>
      </c>
      <c r="H33" s="5">
        <v>1.5855435398783899</v>
      </c>
      <c r="I33" s="4">
        <v>41.110204087208899</v>
      </c>
      <c r="J33" s="5">
        <v>1.59645203201303</v>
      </c>
      <c r="K33" s="4">
        <v>0.35053341446522901</v>
      </c>
      <c r="L33" s="5">
        <v>0.21002299071159</v>
      </c>
      <c r="M33" s="6"/>
      <c r="N33" s="6"/>
      <c r="O33" s="6"/>
      <c r="P33" s="6"/>
      <c r="Q33" s="6"/>
      <c r="R33" s="6"/>
      <c r="S33" s="6"/>
      <c r="T33" s="6"/>
      <c r="U33" s="6"/>
      <c r="V33" s="6"/>
      <c r="W33" s="6"/>
      <c r="X33" s="6"/>
      <c r="Y33" s="6"/>
      <c r="Z33" s="6"/>
      <c r="AA33" s="6"/>
      <c r="AB33" s="6"/>
      <c r="AC33" s="6"/>
      <c r="AD33" s="6"/>
      <c r="AE33" s="6"/>
      <c r="AF33" s="8"/>
    </row>
    <row r="34" spans="1:32" x14ac:dyDescent="0.35">
      <c r="A34" s="52" t="s">
        <v>36</v>
      </c>
      <c r="B34" s="19">
        <v>2</v>
      </c>
      <c r="C34" s="4">
        <v>0.57347056780137096</v>
      </c>
      <c r="D34" s="5">
        <v>0.21749203941384301</v>
      </c>
      <c r="E34" s="4">
        <v>0.82709787925438505</v>
      </c>
      <c r="F34" s="5">
        <v>0.23429017088929499</v>
      </c>
      <c r="G34" s="4">
        <v>38.880074305762498</v>
      </c>
      <c r="H34" s="5">
        <v>1.54826291009338</v>
      </c>
      <c r="I34" s="4">
        <v>57.981373587738901</v>
      </c>
      <c r="J34" s="5">
        <v>1.4984536580935199</v>
      </c>
      <c r="K34" s="4">
        <v>1.7379836594428799</v>
      </c>
      <c r="L34" s="5">
        <v>0.38589680125819198</v>
      </c>
      <c r="M34" s="6"/>
      <c r="N34" s="6"/>
      <c r="O34" s="6"/>
      <c r="P34" s="6"/>
      <c r="Q34" s="6"/>
      <c r="R34" s="6"/>
      <c r="S34" s="6"/>
      <c r="T34" s="6"/>
      <c r="U34" s="6"/>
      <c r="V34" s="6"/>
      <c r="W34" s="6"/>
      <c r="X34" s="6"/>
      <c r="Y34" s="6"/>
      <c r="Z34" s="6"/>
      <c r="AA34" s="6"/>
      <c r="AB34" s="6"/>
      <c r="AC34" s="6"/>
      <c r="AD34" s="6"/>
      <c r="AE34" s="6"/>
      <c r="AF34" s="8"/>
    </row>
    <row r="35" spans="1:32" x14ac:dyDescent="0.35">
      <c r="A35" s="52" t="s">
        <v>37</v>
      </c>
      <c r="B35" s="19">
        <v>2</v>
      </c>
      <c r="C35" s="4">
        <v>0.93566280130907398</v>
      </c>
      <c r="D35" s="5">
        <v>0.249667037378178</v>
      </c>
      <c r="E35" s="4">
        <v>0.220568149918898</v>
      </c>
      <c r="F35" s="5">
        <v>0.162409320651491</v>
      </c>
      <c r="G35" s="4">
        <v>8.5251784135397006</v>
      </c>
      <c r="H35" s="5">
        <v>0.60935365941084796</v>
      </c>
      <c r="I35" s="4">
        <v>85.105143750897597</v>
      </c>
      <c r="J35" s="5">
        <v>0.86791601564529597</v>
      </c>
      <c r="K35" s="4">
        <v>5.2134468843347399</v>
      </c>
      <c r="L35" s="5">
        <v>0.49476835827229598</v>
      </c>
      <c r="M35" s="6"/>
      <c r="N35" s="6"/>
      <c r="O35" s="6"/>
      <c r="P35" s="6"/>
      <c r="Q35" s="6"/>
      <c r="R35" s="6"/>
      <c r="S35" s="6"/>
      <c r="T35" s="6"/>
      <c r="U35" s="6"/>
      <c r="V35" s="6"/>
      <c r="W35" s="6"/>
      <c r="X35" s="6"/>
      <c r="Y35" s="6"/>
      <c r="Z35" s="6"/>
      <c r="AA35" s="6"/>
      <c r="AB35" s="6"/>
      <c r="AC35" s="6"/>
      <c r="AD35" s="6"/>
      <c r="AE35" s="6"/>
      <c r="AF35" s="8"/>
    </row>
    <row r="36" spans="1:32" x14ac:dyDescent="0.35">
      <c r="A36" s="52" t="s">
        <v>38</v>
      </c>
      <c r="B36" s="19">
        <v>2</v>
      </c>
      <c r="C36" s="4" t="s">
        <v>432</v>
      </c>
      <c r="D36" s="5" t="s">
        <v>432</v>
      </c>
      <c r="E36" s="4" t="s">
        <v>432</v>
      </c>
      <c r="F36" s="5" t="s">
        <v>432</v>
      </c>
      <c r="G36" s="4" t="s">
        <v>432</v>
      </c>
      <c r="H36" s="5" t="s">
        <v>432</v>
      </c>
      <c r="I36" s="4" t="s">
        <v>432</v>
      </c>
      <c r="J36" s="5" t="s">
        <v>432</v>
      </c>
      <c r="K36" s="4" t="s">
        <v>432</v>
      </c>
      <c r="L36" s="5" t="s">
        <v>432</v>
      </c>
      <c r="M36" s="6"/>
      <c r="N36" s="6"/>
      <c r="O36" s="6"/>
      <c r="P36" s="6"/>
      <c r="Q36" s="6"/>
      <c r="R36" s="6"/>
      <c r="S36" s="6"/>
      <c r="T36" s="6"/>
      <c r="U36" s="6"/>
      <c r="V36" s="6"/>
      <c r="W36" s="6"/>
      <c r="X36" s="6"/>
      <c r="Y36" s="6"/>
      <c r="Z36" s="6"/>
      <c r="AA36" s="6"/>
      <c r="AB36" s="6"/>
      <c r="AC36" s="6"/>
      <c r="AD36" s="6"/>
      <c r="AE36" s="6"/>
      <c r="AF36" s="8"/>
    </row>
    <row r="37" spans="1:32" x14ac:dyDescent="0.35">
      <c r="A37" s="52" t="s">
        <v>39</v>
      </c>
      <c r="B37" s="19">
        <v>2</v>
      </c>
      <c r="C37" s="4">
        <v>2.7045838116858301</v>
      </c>
      <c r="D37" s="5">
        <v>0.32116187883632602</v>
      </c>
      <c r="E37" s="4">
        <v>2.1243532855804101</v>
      </c>
      <c r="F37" s="5">
        <v>0.30448684932041098</v>
      </c>
      <c r="G37" s="4">
        <v>83.865803215091304</v>
      </c>
      <c r="H37" s="5">
        <v>0.82320274589690601</v>
      </c>
      <c r="I37" s="4">
        <v>10.707057957452101</v>
      </c>
      <c r="J37" s="5">
        <v>0.68960949635930602</v>
      </c>
      <c r="K37" s="4">
        <v>0.59820173019034195</v>
      </c>
      <c r="L37" s="5">
        <v>0.15169912042339401</v>
      </c>
      <c r="M37" s="6"/>
      <c r="N37" s="6"/>
      <c r="O37" s="6"/>
      <c r="P37" s="6"/>
      <c r="Q37" s="6"/>
      <c r="R37" s="6"/>
      <c r="S37" s="6"/>
      <c r="T37" s="6"/>
      <c r="U37" s="6"/>
      <c r="V37" s="6"/>
      <c r="W37" s="6"/>
      <c r="X37" s="6"/>
      <c r="Y37" s="6"/>
      <c r="Z37" s="6"/>
      <c r="AA37" s="6"/>
      <c r="AB37" s="6"/>
      <c r="AC37" s="6"/>
      <c r="AD37" s="6"/>
      <c r="AE37" s="6"/>
      <c r="AF37" s="8"/>
    </row>
    <row r="38" spans="1:32" x14ac:dyDescent="0.35">
      <c r="A38" s="52" t="s">
        <v>40</v>
      </c>
      <c r="B38" s="19">
        <v>2</v>
      </c>
      <c r="C38" s="4">
        <v>0</v>
      </c>
      <c r="D38" s="5">
        <v>0</v>
      </c>
      <c r="E38" s="4">
        <v>1.3045955559712099</v>
      </c>
      <c r="F38" s="5">
        <v>0.28157055693899102</v>
      </c>
      <c r="G38" s="4">
        <v>64.409703034590194</v>
      </c>
      <c r="H38" s="5">
        <v>1.1050211269333801</v>
      </c>
      <c r="I38" s="4">
        <v>32.969562152020401</v>
      </c>
      <c r="J38" s="5">
        <v>1.0737567135933299</v>
      </c>
      <c r="K38" s="4">
        <v>1.31613925741819</v>
      </c>
      <c r="L38" s="5">
        <v>0.23845193078636201</v>
      </c>
      <c r="M38" s="6"/>
      <c r="N38" s="6"/>
      <c r="O38" s="6"/>
      <c r="P38" s="6"/>
      <c r="Q38" s="6"/>
      <c r="R38" s="6"/>
      <c r="S38" s="6"/>
      <c r="T38" s="6"/>
      <c r="U38" s="6"/>
      <c r="V38" s="6"/>
      <c r="W38" s="6"/>
      <c r="X38" s="6"/>
      <c r="Y38" s="6"/>
      <c r="Z38" s="6"/>
      <c r="AA38" s="6"/>
      <c r="AB38" s="6"/>
      <c r="AC38" s="6"/>
      <c r="AD38" s="6"/>
      <c r="AE38" s="6"/>
      <c r="AF38" s="8"/>
    </row>
    <row r="39" spans="1:32" x14ac:dyDescent="0.35">
      <c r="A39" s="38" t="s">
        <v>41</v>
      </c>
      <c r="B39" s="19">
        <v>2</v>
      </c>
      <c r="C39" s="4">
        <v>4.6835062444666402</v>
      </c>
      <c r="D39" s="5">
        <v>0.56366651294056103</v>
      </c>
      <c r="E39" s="4">
        <v>0.57538891271539505</v>
      </c>
      <c r="F39" s="5">
        <v>0.18715918894647701</v>
      </c>
      <c r="G39" s="4">
        <v>63.9213402843842</v>
      </c>
      <c r="H39" s="5">
        <v>1.45292808453183</v>
      </c>
      <c r="I39" s="4">
        <v>30.594888999109902</v>
      </c>
      <c r="J39" s="5">
        <v>1.3885568795672101</v>
      </c>
      <c r="K39" s="4">
        <v>0.22487555932379499</v>
      </c>
      <c r="L39" s="5">
        <v>9.4560115540274201E-2</v>
      </c>
      <c r="M39" s="6"/>
      <c r="N39" s="6"/>
      <c r="O39" s="6"/>
      <c r="P39" s="6"/>
      <c r="Q39" s="6"/>
      <c r="R39" s="6"/>
      <c r="S39" s="6"/>
      <c r="T39" s="6"/>
      <c r="U39" s="6"/>
      <c r="V39" s="6"/>
      <c r="W39" s="6"/>
      <c r="X39" s="6"/>
      <c r="Y39" s="6"/>
      <c r="Z39" s="6"/>
      <c r="AA39" s="6"/>
      <c r="AB39" s="6"/>
      <c r="AC39" s="6"/>
      <c r="AD39" s="6"/>
      <c r="AE39" s="6"/>
      <c r="AF39" s="8"/>
    </row>
    <row r="40" spans="1:32" x14ac:dyDescent="0.35">
      <c r="A40" s="52" t="s">
        <v>42</v>
      </c>
      <c r="B40" s="19">
        <v>2</v>
      </c>
      <c r="C40" s="4">
        <v>2.3249189646202701</v>
      </c>
      <c r="D40" s="5">
        <v>0.348433099875817</v>
      </c>
      <c r="E40" s="4">
        <v>1.2411732333219601</v>
      </c>
      <c r="F40" s="5">
        <v>0.23930974889558301</v>
      </c>
      <c r="G40" s="4">
        <v>37.5253304090471</v>
      </c>
      <c r="H40" s="5">
        <v>1.2168797851995601</v>
      </c>
      <c r="I40" s="4">
        <v>58.299672407576097</v>
      </c>
      <c r="J40" s="5">
        <v>1.23007419405637</v>
      </c>
      <c r="K40" s="4">
        <v>0.60890498543458604</v>
      </c>
      <c r="L40" s="5">
        <v>0.129990108784237</v>
      </c>
      <c r="M40" s="6"/>
      <c r="N40" s="6"/>
      <c r="O40" s="6"/>
      <c r="P40" s="6"/>
      <c r="Q40" s="6"/>
      <c r="R40" s="6"/>
      <c r="S40" s="6"/>
      <c r="T40" s="6"/>
      <c r="U40" s="6"/>
      <c r="V40" s="6"/>
      <c r="W40" s="6"/>
      <c r="X40" s="6"/>
      <c r="Y40" s="6"/>
      <c r="Z40" s="6"/>
      <c r="AA40" s="6"/>
      <c r="AB40" s="6"/>
      <c r="AC40" s="6"/>
      <c r="AD40" s="6"/>
      <c r="AE40" s="6"/>
      <c r="AF40" s="8"/>
    </row>
    <row r="41" spans="1:32" x14ac:dyDescent="0.35">
      <c r="A41" s="52" t="s">
        <v>43</v>
      </c>
      <c r="B41" s="19">
        <v>2</v>
      </c>
      <c r="C41" s="4">
        <v>1.01129699450435</v>
      </c>
      <c r="D41" s="5">
        <v>0.27498895025695402</v>
      </c>
      <c r="E41" s="4">
        <v>0</v>
      </c>
      <c r="F41" s="5">
        <v>0</v>
      </c>
      <c r="G41" s="4">
        <v>59.943758577215299</v>
      </c>
      <c r="H41" s="5">
        <v>1.7046812948696399</v>
      </c>
      <c r="I41" s="4">
        <v>38.112173996127403</v>
      </c>
      <c r="J41" s="5">
        <v>1.80196219938935</v>
      </c>
      <c r="K41" s="4">
        <v>0.93277043215300703</v>
      </c>
      <c r="L41" s="5">
        <v>0.178490895194031</v>
      </c>
      <c r="M41" s="6"/>
      <c r="N41" s="6"/>
      <c r="O41" s="6"/>
      <c r="P41" s="6"/>
      <c r="Q41" s="6"/>
      <c r="R41" s="6"/>
      <c r="S41" s="6"/>
      <c r="T41" s="6"/>
      <c r="U41" s="6"/>
      <c r="V41" s="6"/>
      <c r="W41" s="6"/>
      <c r="X41" s="6"/>
      <c r="Y41" s="6"/>
      <c r="Z41" s="6"/>
      <c r="AA41" s="6"/>
      <c r="AB41" s="6"/>
      <c r="AC41" s="6"/>
      <c r="AD41" s="6"/>
      <c r="AE41" s="6"/>
      <c r="AF41" s="8"/>
    </row>
    <row r="42" spans="1:32" x14ac:dyDescent="0.35">
      <c r="A42" s="52" t="s">
        <v>44</v>
      </c>
      <c r="B42" s="19">
        <v>2</v>
      </c>
      <c r="C42" s="4">
        <v>1.1128325126465799</v>
      </c>
      <c r="D42" s="5">
        <v>0.26896417432214298</v>
      </c>
      <c r="E42" s="4">
        <v>2.0255112381837002</v>
      </c>
      <c r="F42" s="5">
        <v>0.34690976207833502</v>
      </c>
      <c r="G42" s="4">
        <v>54.162043493771201</v>
      </c>
      <c r="H42" s="5">
        <v>1.17137976967515</v>
      </c>
      <c r="I42" s="4">
        <v>42.038424431708798</v>
      </c>
      <c r="J42" s="5">
        <v>1.1848663255012</v>
      </c>
      <c r="K42" s="4">
        <v>0.66118832368971103</v>
      </c>
      <c r="L42" s="5">
        <v>0.21108674285635601</v>
      </c>
      <c r="M42" s="6"/>
      <c r="N42" s="6"/>
      <c r="O42" s="6"/>
      <c r="P42" s="6"/>
      <c r="Q42" s="6"/>
      <c r="R42" s="6"/>
      <c r="S42" s="6"/>
      <c r="T42" s="6"/>
      <c r="U42" s="6"/>
      <c r="V42" s="6"/>
      <c r="W42" s="6"/>
      <c r="X42" s="6"/>
      <c r="Y42" s="6"/>
      <c r="Z42" s="6"/>
      <c r="AA42" s="6"/>
      <c r="AB42" s="6"/>
      <c r="AC42" s="6"/>
      <c r="AD42" s="6"/>
      <c r="AE42" s="6"/>
      <c r="AF42" s="8"/>
    </row>
    <row r="43" spans="1:32" x14ac:dyDescent="0.35">
      <c r="A43" s="22" t="s">
        <v>45</v>
      </c>
      <c r="B43" s="19">
        <v>2</v>
      </c>
      <c r="C43" s="4">
        <v>0</v>
      </c>
      <c r="D43" s="5">
        <v>0</v>
      </c>
      <c r="E43" s="4">
        <v>0</v>
      </c>
      <c r="F43" s="5">
        <v>0</v>
      </c>
      <c r="G43" s="4">
        <v>74.019588514297197</v>
      </c>
      <c r="H43" s="5">
        <v>1.4922583385763799</v>
      </c>
      <c r="I43" s="4">
        <v>25.193948283273802</v>
      </c>
      <c r="J43" s="5">
        <v>1.5176733303629699</v>
      </c>
      <c r="K43" s="4">
        <v>0.78646320242902101</v>
      </c>
      <c r="L43" s="5">
        <v>0.295076485168702</v>
      </c>
      <c r="M43" s="6"/>
      <c r="N43" s="6"/>
      <c r="O43" s="6"/>
      <c r="P43" s="6"/>
      <c r="Q43" s="6"/>
      <c r="R43" s="6"/>
      <c r="S43" s="6"/>
      <c r="T43" s="6"/>
      <c r="U43" s="6"/>
      <c r="V43" s="6"/>
      <c r="W43" s="6"/>
      <c r="X43" s="6"/>
      <c r="Y43" s="6"/>
      <c r="Z43" s="6"/>
      <c r="AA43" s="6"/>
      <c r="AB43" s="6"/>
      <c r="AC43" s="6"/>
      <c r="AD43" s="6"/>
      <c r="AE43" s="6"/>
      <c r="AF43" s="8"/>
    </row>
    <row r="44" spans="1:32" x14ac:dyDescent="0.35">
      <c r="A44" s="22" t="s">
        <v>46</v>
      </c>
      <c r="B44" s="19">
        <v>2</v>
      </c>
      <c r="C44" s="4">
        <v>5.7616592204363499</v>
      </c>
      <c r="D44" s="5">
        <v>0.75630589786684099</v>
      </c>
      <c r="E44" s="4">
        <v>12.174603204200301</v>
      </c>
      <c r="F44" s="5">
        <v>0.96757190217987399</v>
      </c>
      <c r="G44" s="4">
        <v>62.592644331607403</v>
      </c>
      <c r="H44" s="5">
        <v>1.0714166028884</v>
      </c>
      <c r="I44" s="4">
        <v>18.0542680353092</v>
      </c>
      <c r="J44" s="5">
        <v>0.98163305328486705</v>
      </c>
      <c r="K44" s="4">
        <v>1.4168252084467601</v>
      </c>
      <c r="L44" s="5">
        <v>0.20079990444537199</v>
      </c>
      <c r="M44" s="6"/>
      <c r="N44" s="6"/>
      <c r="O44" s="6"/>
      <c r="P44" s="6"/>
      <c r="Q44" s="6"/>
      <c r="R44" s="6"/>
      <c r="S44" s="6"/>
      <c r="T44" s="6"/>
      <c r="U44" s="6"/>
      <c r="V44" s="6"/>
      <c r="W44" s="6"/>
      <c r="X44" s="6"/>
      <c r="Y44" s="6"/>
      <c r="Z44" s="6"/>
      <c r="AA44" s="6"/>
      <c r="AB44" s="6"/>
      <c r="AC44" s="6"/>
      <c r="AD44" s="6"/>
      <c r="AE44" s="6"/>
      <c r="AF44" s="8"/>
    </row>
    <row r="45" spans="1:32" x14ac:dyDescent="0.35">
      <c r="A45" s="22" t="s">
        <v>47</v>
      </c>
      <c r="B45" s="19">
        <v>2</v>
      </c>
      <c r="C45" s="4">
        <v>0.44631994997963298</v>
      </c>
      <c r="D45" s="5">
        <v>0.139724691660436</v>
      </c>
      <c r="E45" s="4">
        <v>18.851682682745999</v>
      </c>
      <c r="F45" s="5">
        <v>0.83850591206071401</v>
      </c>
      <c r="G45" s="4">
        <v>69.811167634827996</v>
      </c>
      <c r="H45" s="5">
        <v>0.80468631224245801</v>
      </c>
      <c r="I45" s="4">
        <v>10.3464408787206</v>
      </c>
      <c r="J45" s="5">
        <v>0.64759664142858997</v>
      </c>
      <c r="K45" s="4">
        <v>0.54438885372572998</v>
      </c>
      <c r="L45" s="5">
        <v>0.16684386380834901</v>
      </c>
      <c r="M45" s="6"/>
      <c r="N45" s="6"/>
      <c r="O45" s="6"/>
      <c r="P45" s="6"/>
      <c r="Q45" s="6"/>
      <c r="R45" s="6"/>
      <c r="S45" s="6"/>
      <c r="T45" s="6"/>
      <c r="U45" s="6"/>
      <c r="V45" s="6"/>
      <c r="W45" s="6"/>
      <c r="X45" s="6"/>
      <c r="Y45" s="6"/>
      <c r="Z45" s="6"/>
      <c r="AA45" s="6"/>
      <c r="AB45" s="6"/>
      <c r="AC45" s="6"/>
      <c r="AD45" s="6"/>
      <c r="AE45" s="6"/>
      <c r="AF45" s="8"/>
    </row>
    <row r="46" spans="1:32" x14ac:dyDescent="0.35">
      <c r="A46" s="22" t="s">
        <v>48</v>
      </c>
      <c r="B46" s="19">
        <v>2</v>
      </c>
      <c r="C46" s="4">
        <v>1.4755385749072701E-2</v>
      </c>
      <c r="D46" s="5">
        <v>1.47537687973578E-2</v>
      </c>
      <c r="E46" s="4">
        <v>0.27812329861151902</v>
      </c>
      <c r="F46" s="5">
        <v>0.130991551613487</v>
      </c>
      <c r="G46" s="4">
        <v>2.32782194496128</v>
      </c>
      <c r="H46" s="5">
        <v>0.45531051284394303</v>
      </c>
      <c r="I46" s="4">
        <v>96.212740200341301</v>
      </c>
      <c r="J46" s="5">
        <v>0.57326560368965596</v>
      </c>
      <c r="K46" s="4">
        <v>1.1665591703367799</v>
      </c>
      <c r="L46" s="5">
        <v>0.304530933074184</v>
      </c>
      <c r="M46" s="6"/>
      <c r="N46" s="6"/>
      <c r="O46" s="6"/>
      <c r="P46" s="6"/>
      <c r="Q46" s="6"/>
      <c r="R46" s="6"/>
      <c r="S46" s="6"/>
      <c r="T46" s="6"/>
      <c r="U46" s="6"/>
      <c r="V46" s="6"/>
      <c r="W46" s="6"/>
      <c r="X46" s="6"/>
      <c r="Y46" s="6"/>
      <c r="Z46" s="6"/>
      <c r="AA46" s="6"/>
      <c r="AB46" s="6"/>
      <c r="AC46" s="6"/>
      <c r="AD46" s="6"/>
      <c r="AE46" s="6"/>
      <c r="AF46" s="8"/>
    </row>
    <row r="47" spans="1:32" x14ac:dyDescent="0.35">
      <c r="A47" s="52" t="s">
        <v>49</v>
      </c>
      <c r="B47" s="19">
        <v>2</v>
      </c>
      <c r="C47" s="4">
        <v>0.820650455945237</v>
      </c>
      <c r="D47" s="5">
        <v>0.21773092105324901</v>
      </c>
      <c r="E47" s="4">
        <v>0.12870515717299699</v>
      </c>
      <c r="F47" s="5">
        <v>6.8484582496732893E-2</v>
      </c>
      <c r="G47" s="4">
        <v>4.9680588206842504</v>
      </c>
      <c r="H47" s="5">
        <v>0.43610863567624503</v>
      </c>
      <c r="I47" s="4">
        <v>92.112690787332198</v>
      </c>
      <c r="J47" s="5">
        <v>0.55547823369099902</v>
      </c>
      <c r="K47" s="4">
        <v>1.9698947788652801</v>
      </c>
      <c r="L47" s="5">
        <v>0.31617626712425601</v>
      </c>
      <c r="M47" s="6"/>
      <c r="N47" s="6"/>
      <c r="O47" s="6"/>
      <c r="P47" s="6"/>
      <c r="Q47" s="6"/>
      <c r="R47" s="6"/>
      <c r="S47" s="6"/>
      <c r="T47" s="6"/>
      <c r="U47" s="6"/>
      <c r="V47" s="6"/>
      <c r="W47" s="6"/>
      <c r="X47" s="6"/>
      <c r="Y47" s="6"/>
      <c r="Z47" s="6"/>
      <c r="AA47" s="6"/>
      <c r="AB47" s="6"/>
      <c r="AC47" s="6"/>
      <c r="AD47" s="6"/>
      <c r="AE47" s="6"/>
      <c r="AF47" s="8"/>
    </row>
    <row r="48" spans="1:32" x14ac:dyDescent="0.35">
      <c r="A48" s="52" t="s">
        <v>50</v>
      </c>
      <c r="B48" s="19">
        <v>2</v>
      </c>
      <c r="C48" s="4">
        <v>0.54253766256998104</v>
      </c>
      <c r="D48" s="5">
        <v>0.196965590527405</v>
      </c>
      <c r="E48" s="4">
        <v>0.26551580810122799</v>
      </c>
      <c r="F48" s="5">
        <v>0.12817426988373301</v>
      </c>
      <c r="G48" s="4">
        <v>52.121815170479699</v>
      </c>
      <c r="H48" s="5">
        <v>1.3977476514418501</v>
      </c>
      <c r="I48" s="4">
        <v>42.733237249246201</v>
      </c>
      <c r="J48" s="5">
        <v>1.2962880149184499</v>
      </c>
      <c r="K48" s="4">
        <v>4.3368941096029401</v>
      </c>
      <c r="L48" s="5">
        <v>0.55106522249404899</v>
      </c>
      <c r="M48" s="6"/>
      <c r="N48" s="6"/>
      <c r="O48" s="6"/>
      <c r="P48" s="6"/>
      <c r="Q48" s="6"/>
      <c r="R48" s="6"/>
      <c r="S48" s="6"/>
      <c r="T48" s="6"/>
      <c r="U48" s="6"/>
      <c r="V48" s="6"/>
      <c r="W48" s="6"/>
      <c r="X48" s="6"/>
      <c r="Y48" s="6"/>
      <c r="Z48" s="6"/>
      <c r="AA48" s="6"/>
      <c r="AB48" s="6"/>
      <c r="AC48" s="6"/>
      <c r="AD48" s="6"/>
      <c r="AE48" s="6"/>
      <c r="AF48" s="8"/>
    </row>
    <row r="49" spans="1:32" x14ac:dyDescent="0.35">
      <c r="A49" s="52" t="s">
        <v>51</v>
      </c>
      <c r="B49" s="19">
        <v>2</v>
      </c>
      <c r="C49" s="4">
        <v>2.4501539784142699</v>
      </c>
      <c r="D49" s="5">
        <v>0.35687129937490197</v>
      </c>
      <c r="E49" s="4">
        <v>0</v>
      </c>
      <c r="F49" s="5">
        <v>0</v>
      </c>
      <c r="G49" s="4">
        <v>90.785693328859296</v>
      </c>
      <c r="H49" s="5">
        <v>0.72225511748773497</v>
      </c>
      <c r="I49" s="4">
        <v>6.2187963948887903</v>
      </c>
      <c r="J49" s="5">
        <v>0.54448258252241999</v>
      </c>
      <c r="K49" s="4">
        <v>0.54535629783761297</v>
      </c>
      <c r="L49" s="5">
        <v>0.261069868592262</v>
      </c>
      <c r="M49" s="6"/>
      <c r="N49" s="6"/>
      <c r="O49" s="6"/>
      <c r="P49" s="6"/>
      <c r="Q49" s="6"/>
      <c r="R49" s="6"/>
      <c r="S49" s="6"/>
      <c r="T49" s="6"/>
      <c r="U49" s="6"/>
      <c r="V49" s="6"/>
      <c r="W49" s="6"/>
      <c r="X49" s="6"/>
      <c r="Y49" s="6"/>
      <c r="Z49" s="6"/>
      <c r="AA49" s="6"/>
      <c r="AB49" s="6"/>
      <c r="AC49" s="6"/>
      <c r="AD49" s="6"/>
      <c r="AE49" s="6"/>
      <c r="AF49" s="8"/>
    </row>
    <row r="50" spans="1:32" x14ac:dyDescent="0.35">
      <c r="A50" s="22" t="s">
        <v>52</v>
      </c>
      <c r="B50" s="19">
        <v>2</v>
      </c>
      <c r="C50" s="4">
        <v>1.6091449630260599</v>
      </c>
      <c r="D50" s="5">
        <v>0.257505956720887</v>
      </c>
      <c r="E50" s="4">
        <v>7.8707471764372503</v>
      </c>
      <c r="F50" s="5">
        <v>0.68750221327878303</v>
      </c>
      <c r="G50" s="4">
        <v>45.869516636608502</v>
      </c>
      <c r="H50" s="5">
        <v>1.26243243555866</v>
      </c>
      <c r="I50" s="4">
        <v>43.8153486083296</v>
      </c>
      <c r="J50" s="5">
        <v>1.2380419170504</v>
      </c>
      <c r="K50" s="4">
        <v>0.83524261559858004</v>
      </c>
      <c r="L50" s="5">
        <v>0.226275998725185</v>
      </c>
      <c r="M50" s="6"/>
      <c r="N50" s="6"/>
      <c r="O50" s="6"/>
      <c r="P50" s="6"/>
      <c r="Q50" s="6"/>
      <c r="R50" s="6"/>
      <c r="S50" s="6"/>
      <c r="T50" s="6"/>
      <c r="U50" s="6"/>
      <c r="V50" s="6"/>
      <c r="W50" s="6"/>
      <c r="X50" s="6"/>
      <c r="Y50" s="6"/>
      <c r="Z50" s="6"/>
      <c r="AA50" s="6"/>
      <c r="AB50" s="6"/>
      <c r="AC50" s="6"/>
      <c r="AD50" s="6"/>
      <c r="AE50" s="6"/>
      <c r="AF50" s="8"/>
    </row>
    <row r="51" spans="1:32" x14ac:dyDescent="0.35">
      <c r="A51" s="37" t="s">
        <v>53</v>
      </c>
      <c r="B51" s="19">
        <v>2</v>
      </c>
      <c r="C51" s="4">
        <v>0.13993240782011401</v>
      </c>
      <c r="D51" s="5">
        <v>7.3579299467277703E-2</v>
      </c>
      <c r="E51" s="4">
        <v>0.21301206127306799</v>
      </c>
      <c r="F51" s="5">
        <v>8.2669863101719102E-2</v>
      </c>
      <c r="G51" s="4">
        <v>77.227291265782895</v>
      </c>
      <c r="H51" s="5">
        <v>1.0788847696182799</v>
      </c>
      <c r="I51" s="4">
        <v>22.336716787839201</v>
      </c>
      <c r="J51" s="5">
        <v>1.09279087143545</v>
      </c>
      <c r="K51" s="4">
        <v>8.3047477284746193E-2</v>
      </c>
      <c r="L51" s="5">
        <v>5.8970396840584E-2</v>
      </c>
      <c r="M51" s="6"/>
      <c r="N51" s="6"/>
      <c r="O51" s="6"/>
      <c r="P51" s="6"/>
      <c r="Q51" s="6"/>
      <c r="R51" s="6"/>
      <c r="S51" s="6"/>
      <c r="T51" s="6"/>
      <c r="U51" s="6"/>
      <c r="V51" s="6"/>
      <c r="W51" s="6"/>
      <c r="X51" s="6"/>
      <c r="Y51" s="6"/>
      <c r="Z51" s="6"/>
      <c r="AA51" s="6"/>
      <c r="AB51" s="6"/>
      <c r="AC51" s="6"/>
      <c r="AD51" s="6"/>
      <c r="AE51" s="6"/>
      <c r="AF51" s="8"/>
    </row>
    <row r="52" spans="1:32" x14ac:dyDescent="0.35">
      <c r="A52" s="52" t="s">
        <v>54</v>
      </c>
      <c r="B52" s="19">
        <v>2</v>
      </c>
      <c r="C52" s="4">
        <v>1.01188112369671</v>
      </c>
      <c r="D52" s="5">
        <v>0.31800317944178202</v>
      </c>
      <c r="E52" s="4">
        <v>2.09182924765812</v>
      </c>
      <c r="F52" s="5">
        <v>0.27328329273003898</v>
      </c>
      <c r="G52" s="4">
        <v>67.294047893444201</v>
      </c>
      <c r="H52" s="5">
        <v>1.84733665771546</v>
      </c>
      <c r="I52" s="4">
        <v>28.497586109901398</v>
      </c>
      <c r="J52" s="5">
        <v>1.9469806303363699</v>
      </c>
      <c r="K52" s="4">
        <v>1.1046556252995801</v>
      </c>
      <c r="L52" s="5">
        <v>0.28897535308743599</v>
      </c>
      <c r="M52" s="6"/>
      <c r="N52" s="6"/>
      <c r="O52" s="6"/>
      <c r="P52" s="6"/>
      <c r="Q52" s="6"/>
      <c r="R52" s="6"/>
      <c r="S52" s="6"/>
      <c r="T52" s="6"/>
      <c r="U52" s="6"/>
      <c r="V52" s="6"/>
      <c r="W52" s="6"/>
      <c r="X52" s="6"/>
      <c r="Y52" s="6"/>
      <c r="Z52" s="6"/>
      <c r="AA52" s="6"/>
      <c r="AB52" s="6"/>
      <c r="AC52" s="6"/>
      <c r="AD52" s="6"/>
      <c r="AE52" s="6"/>
      <c r="AF52" s="8"/>
    </row>
    <row r="53" spans="1:32" x14ac:dyDescent="0.35">
      <c r="A53" s="52" t="s">
        <v>55</v>
      </c>
      <c r="B53" s="19">
        <v>2</v>
      </c>
      <c r="C53" s="4">
        <v>0.51068623009505598</v>
      </c>
      <c r="D53" s="5">
        <v>0.19207666434165299</v>
      </c>
      <c r="E53" s="4">
        <v>8.9753804234521006E-2</v>
      </c>
      <c r="F53" s="5">
        <v>5.3525975497295201E-2</v>
      </c>
      <c r="G53" s="4">
        <v>0.86072420629380497</v>
      </c>
      <c r="H53" s="5">
        <v>0.20010719254233</v>
      </c>
      <c r="I53" s="4">
        <v>96.405439673739195</v>
      </c>
      <c r="J53" s="5">
        <v>0.387088535465683</v>
      </c>
      <c r="K53" s="4">
        <v>2.1333960856374099</v>
      </c>
      <c r="L53" s="5">
        <v>0.28823081780135401</v>
      </c>
      <c r="M53" s="6"/>
      <c r="N53" s="6"/>
      <c r="O53" s="6"/>
      <c r="P53" s="6"/>
      <c r="Q53" s="6"/>
      <c r="R53" s="6"/>
      <c r="S53" s="6"/>
      <c r="T53" s="6"/>
      <c r="U53" s="6"/>
      <c r="V53" s="6"/>
      <c r="W53" s="6"/>
      <c r="X53" s="6"/>
      <c r="Y53" s="6"/>
      <c r="Z53" s="6"/>
      <c r="AA53" s="6"/>
      <c r="AB53" s="6"/>
      <c r="AC53" s="6"/>
      <c r="AD53" s="6"/>
      <c r="AE53" s="6"/>
      <c r="AF53" s="8"/>
    </row>
    <row r="54" spans="1:32" x14ac:dyDescent="0.35">
      <c r="A54" s="52" t="s">
        <v>56</v>
      </c>
      <c r="B54" s="19">
        <v>2</v>
      </c>
      <c r="C54" s="4">
        <v>0.69818169034946498</v>
      </c>
      <c r="D54" s="5">
        <v>0.23901409034735299</v>
      </c>
      <c r="E54" s="4">
        <v>9.4089371620997806</v>
      </c>
      <c r="F54" s="5">
        <v>0.81266832387370602</v>
      </c>
      <c r="G54" s="4">
        <v>13.9064282611481</v>
      </c>
      <c r="H54" s="5">
        <v>1.07115111548521</v>
      </c>
      <c r="I54" s="4">
        <v>72.519111972115894</v>
      </c>
      <c r="J54" s="5">
        <v>1.1600831959859199</v>
      </c>
      <c r="K54" s="4">
        <v>3.46734091428675</v>
      </c>
      <c r="L54" s="5">
        <v>0.43925168892530397</v>
      </c>
      <c r="M54" s="6"/>
      <c r="N54" s="6"/>
      <c r="O54" s="6"/>
      <c r="P54" s="6"/>
      <c r="Q54" s="6"/>
      <c r="R54" s="6"/>
      <c r="S54" s="6"/>
      <c r="T54" s="6"/>
      <c r="U54" s="6"/>
      <c r="V54" s="6"/>
      <c r="W54" s="6"/>
      <c r="X54" s="6"/>
      <c r="Y54" s="6"/>
      <c r="Z54" s="6"/>
      <c r="AA54" s="6"/>
      <c r="AB54" s="6"/>
      <c r="AC54" s="6"/>
      <c r="AD54" s="6"/>
      <c r="AE54" s="6"/>
      <c r="AF54" s="8"/>
    </row>
    <row r="55" spans="1:32" x14ac:dyDescent="0.35">
      <c r="A55" s="52" t="s">
        <v>57</v>
      </c>
      <c r="B55" s="19">
        <v>2</v>
      </c>
      <c r="C55" s="4">
        <v>1.9400145304129</v>
      </c>
      <c r="D55" s="5">
        <v>0.38147271137796601</v>
      </c>
      <c r="E55" s="4">
        <v>12.327236203744301</v>
      </c>
      <c r="F55" s="5">
        <v>0.94258274087606297</v>
      </c>
      <c r="G55" s="4">
        <v>63.986975817543801</v>
      </c>
      <c r="H55" s="5">
        <v>1.6161676016122699</v>
      </c>
      <c r="I55" s="4">
        <v>21.3720996126555</v>
      </c>
      <c r="J55" s="5">
        <v>1.36495457872292</v>
      </c>
      <c r="K55" s="4">
        <v>0.37367383564346501</v>
      </c>
      <c r="L55" s="5">
        <v>0.17999608802554901</v>
      </c>
      <c r="M55" s="6"/>
      <c r="N55" s="6"/>
      <c r="O55" s="6"/>
      <c r="P55" s="6"/>
      <c r="Q55" s="6"/>
      <c r="R55" s="6"/>
      <c r="S55" s="6"/>
      <c r="T55" s="6"/>
      <c r="U55" s="6"/>
      <c r="V55" s="6"/>
      <c r="W55" s="6"/>
      <c r="X55" s="6"/>
      <c r="Y55" s="6"/>
      <c r="Z55" s="6"/>
      <c r="AA55" s="6"/>
      <c r="AB55" s="6"/>
      <c r="AC55" s="6"/>
      <c r="AD55" s="6"/>
      <c r="AE55" s="6"/>
      <c r="AF55" s="8"/>
    </row>
    <row r="56" spans="1:32" x14ac:dyDescent="0.35">
      <c r="A56" s="52" t="s">
        <v>58</v>
      </c>
      <c r="B56" s="19">
        <v>2</v>
      </c>
      <c r="C56" s="4">
        <v>0</v>
      </c>
      <c r="D56" s="5">
        <v>0</v>
      </c>
      <c r="E56" s="4">
        <v>0.328166831752503</v>
      </c>
      <c r="F56" s="5">
        <v>0.115427336388258</v>
      </c>
      <c r="G56" s="4">
        <v>11.0397319939163</v>
      </c>
      <c r="H56" s="5">
        <v>0.60693141429228803</v>
      </c>
      <c r="I56" s="4">
        <v>83.859553262174401</v>
      </c>
      <c r="J56" s="5">
        <v>0.71782070646898799</v>
      </c>
      <c r="K56" s="4">
        <v>4.7725479121567798</v>
      </c>
      <c r="L56" s="5">
        <v>0.37560605732172098</v>
      </c>
      <c r="M56" s="6"/>
      <c r="N56" s="6"/>
      <c r="O56" s="6"/>
      <c r="P56" s="6"/>
      <c r="Q56" s="6"/>
      <c r="R56" s="6"/>
      <c r="S56" s="6"/>
      <c r="T56" s="6"/>
      <c r="U56" s="6"/>
      <c r="V56" s="6"/>
      <c r="W56" s="6"/>
      <c r="X56" s="6"/>
      <c r="Y56" s="6"/>
      <c r="Z56" s="6"/>
      <c r="AA56" s="6"/>
      <c r="AB56" s="6"/>
      <c r="AC56" s="6"/>
      <c r="AD56" s="6"/>
      <c r="AE56" s="6"/>
      <c r="AF56" s="8"/>
    </row>
    <row r="57" spans="1:32" x14ac:dyDescent="0.35">
      <c r="A57" s="52" t="s">
        <v>59</v>
      </c>
      <c r="B57" s="19">
        <v>2</v>
      </c>
      <c r="C57" s="4">
        <v>3.0305743432649801</v>
      </c>
      <c r="D57" s="5">
        <v>0.456436816856435</v>
      </c>
      <c r="E57" s="4">
        <v>3.6273397016217102</v>
      </c>
      <c r="F57" s="5">
        <v>0.52281723717675899</v>
      </c>
      <c r="G57" s="4">
        <v>23.129419413053199</v>
      </c>
      <c r="H57" s="5">
        <v>1.1548625546467299</v>
      </c>
      <c r="I57" s="4">
        <v>68.866710316872897</v>
      </c>
      <c r="J57" s="5">
        <v>1.2667999648433701</v>
      </c>
      <c r="K57" s="4">
        <v>1.3459562251872399</v>
      </c>
      <c r="L57" s="5">
        <v>0.31420282415779299</v>
      </c>
      <c r="M57" s="6"/>
      <c r="N57" s="6"/>
      <c r="O57" s="6"/>
      <c r="P57" s="6"/>
      <c r="Q57" s="6"/>
      <c r="R57" s="6"/>
      <c r="S57" s="6"/>
      <c r="T57" s="6"/>
      <c r="U57" s="6"/>
      <c r="V57" s="6"/>
      <c r="W57" s="6"/>
      <c r="X57" s="6"/>
      <c r="Y57" s="6"/>
      <c r="Z57" s="6"/>
      <c r="AA57" s="6"/>
      <c r="AB57" s="6"/>
      <c r="AC57" s="6"/>
      <c r="AD57" s="6"/>
      <c r="AE57" s="6"/>
      <c r="AF57" s="8"/>
    </row>
    <row r="58" spans="1:32" x14ac:dyDescent="0.35">
      <c r="A58" s="52" t="s">
        <v>60</v>
      </c>
      <c r="B58" s="19">
        <v>2</v>
      </c>
      <c r="C58" s="4">
        <v>0</v>
      </c>
      <c r="D58" s="5">
        <v>0</v>
      </c>
      <c r="E58" s="4">
        <v>0.17667835569837101</v>
      </c>
      <c r="F58" s="5">
        <v>6.0054946392983199E-2</v>
      </c>
      <c r="G58" s="4">
        <v>86.458586703286102</v>
      </c>
      <c r="H58" s="5">
        <v>0.77028291733938703</v>
      </c>
      <c r="I58" s="4">
        <v>13.215813368998299</v>
      </c>
      <c r="J58" s="5">
        <v>0.77500941259294098</v>
      </c>
      <c r="K58" s="4">
        <v>0.14892157201720399</v>
      </c>
      <c r="L58" s="5">
        <v>5.8666758603313898E-2</v>
      </c>
      <c r="M58" s="6"/>
      <c r="N58" s="6"/>
      <c r="O58" s="6"/>
      <c r="P58" s="6"/>
      <c r="Q58" s="6"/>
      <c r="R58" s="6"/>
      <c r="S58" s="6"/>
      <c r="T58" s="6"/>
      <c r="U58" s="6"/>
      <c r="V58" s="6"/>
      <c r="W58" s="6"/>
      <c r="X58" s="6"/>
      <c r="Y58" s="6"/>
      <c r="Z58" s="6"/>
      <c r="AA58" s="6"/>
      <c r="AB58" s="6"/>
      <c r="AC58" s="6"/>
      <c r="AD58" s="6"/>
      <c r="AE58" s="6"/>
      <c r="AF58" s="8"/>
    </row>
    <row r="59" spans="1:32" x14ac:dyDescent="0.35">
      <c r="A59" s="52" t="s">
        <v>61</v>
      </c>
      <c r="B59" s="19">
        <v>2</v>
      </c>
      <c r="C59" s="4">
        <v>1.1432792526623401</v>
      </c>
      <c r="D59" s="5">
        <v>0.25411967486987502</v>
      </c>
      <c r="E59" s="4">
        <v>1.97789917289579</v>
      </c>
      <c r="F59" s="5">
        <v>0.26535035824826902</v>
      </c>
      <c r="G59" s="4">
        <v>62.7411598308327</v>
      </c>
      <c r="H59" s="5">
        <v>2.10066286774012</v>
      </c>
      <c r="I59" s="4">
        <v>32.8167989471984</v>
      </c>
      <c r="J59" s="5">
        <v>2.12689935543741</v>
      </c>
      <c r="K59" s="4">
        <v>1.32086279641077</v>
      </c>
      <c r="L59" s="5">
        <v>0.234696588916916</v>
      </c>
      <c r="M59" s="6"/>
      <c r="N59" s="6"/>
      <c r="O59" s="6"/>
      <c r="P59" s="6"/>
      <c r="Q59" s="6"/>
      <c r="R59" s="6"/>
      <c r="S59" s="6"/>
      <c r="T59" s="6"/>
      <c r="U59" s="6"/>
      <c r="V59" s="6"/>
      <c r="W59" s="6"/>
      <c r="X59" s="6"/>
      <c r="Y59" s="6"/>
      <c r="Z59" s="6"/>
      <c r="AA59" s="6"/>
      <c r="AB59" s="6"/>
      <c r="AC59" s="6"/>
      <c r="AD59" s="6"/>
      <c r="AE59" s="6"/>
      <c r="AF59" s="8"/>
    </row>
    <row r="60" spans="1:32" x14ac:dyDescent="0.35">
      <c r="A60" s="52" t="s">
        <v>62</v>
      </c>
      <c r="B60" s="19">
        <v>2</v>
      </c>
      <c r="C60" s="4">
        <v>9.3581324635941002E-2</v>
      </c>
      <c r="D60" s="5">
        <v>7.3461837169776695E-2</v>
      </c>
      <c r="E60" s="4">
        <v>0.42424749707582898</v>
      </c>
      <c r="F60" s="5">
        <v>0.268588498847881</v>
      </c>
      <c r="G60" s="4">
        <v>40.309503107729803</v>
      </c>
      <c r="H60" s="5">
        <v>2.4680918458741998</v>
      </c>
      <c r="I60" s="4">
        <v>56.493810870379697</v>
      </c>
      <c r="J60" s="5">
        <v>2.4472939745934799</v>
      </c>
      <c r="K60" s="4">
        <v>2.6788572001787099</v>
      </c>
      <c r="L60" s="5">
        <v>0.59348226694941097</v>
      </c>
      <c r="M60" s="6"/>
      <c r="N60" s="6"/>
      <c r="O60" s="6"/>
      <c r="P60" s="6"/>
      <c r="Q60" s="6"/>
      <c r="R60" s="6"/>
      <c r="S60" s="6"/>
      <c r="T60" s="6"/>
      <c r="U60" s="6"/>
      <c r="V60" s="6"/>
      <c r="W60" s="6"/>
      <c r="X60" s="6"/>
      <c r="Y60" s="6"/>
      <c r="Z60" s="6"/>
      <c r="AA60" s="6"/>
      <c r="AB60" s="6"/>
      <c r="AC60" s="6"/>
      <c r="AD60" s="6"/>
      <c r="AE60" s="6"/>
      <c r="AF60" s="8"/>
    </row>
    <row r="61" spans="1:32" x14ac:dyDescent="0.35">
      <c r="A61" s="22" t="s">
        <v>63</v>
      </c>
      <c r="B61" s="19">
        <v>2</v>
      </c>
      <c r="C61" s="4">
        <v>4.6119082980467896</v>
      </c>
      <c r="D61" s="5">
        <v>0.57014322680356899</v>
      </c>
      <c r="E61" s="4">
        <v>1.8938891392736401</v>
      </c>
      <c r="F61" s="5">
        <v>0.30731696965375899</v>
      </c>
      <c r="G61" s="4">
        <v>77.490288744311798</v>
      </c>
      <c r="H61" s="5">
        <v>0.98318519628276302</v>
      </c>
      <c r="I61" s="4">
        <v>14.3545144869111</v>
      </c>
      <c r="J61" s="5">
        <v>0.76720269190562196</v>
      </c>
      <c r="K61" s="4">
        <v>1.6493993314566699</v>
      </c>
      <c r="L61" s="5">
        <v>0.23742117611142999</v>
      </c>
      <c r="M61" s="6"/>
      <c r="N61" s="6"/>
      <c r="O61" s="6"/>
      <c r="P61" s="6"/>
      <c r="Q61" s="6"/>
      <c r="R61" s="6"/>
      <c r="S61" s="6"/>
      <c r="T61" s="6"/>
      <c r="U61" s="6"/>
      <c r="V61" s="6"/>
      <c r="W61" s="6"/>
      <c r="X61" s="6"/>
      <c r="Y61" s="6"/>
      <c r="Z61" s="6"/>
      <c r="AA61" s="6"/>
      <c r="AB61" s="6"/>
      <c r="AC61" s="6"/>
      <c r="AD61" s="6"/>
      <c r="AE61" s="6"/>
      <c r="AF61" s="8"/>
    </row>
    <row r="62" spans="1:32" x14ac:dyDescent="0.35">
      <c r="A62" s="52" t="s">
        <v>64</v>
      </c>
      <c r="B62" s="19">
        <v>2</v>
      </c>
      <c r="C62" s="4">
        <v>0.51313858559793102</v>
      </c>
      <c r="D62" s="5">
        <v>0.139705683109344</v>
      </c>
      <c r="E62" s="4">
        <v>4.1315480449143402</v>
      </c>
      <c r="F62" s="5">
        <v>0.47225231869164103</v>
      </c>
      <c r="G62" s="4">
        <v>91.103655917726599</v>
      </c>
      <c r="H62" s="5">
        <v>0.69007313231115097</v>
      </c>
      <c r="I62" s="4">
        <v>4.2516574517611003</v>
      </c>
      <c r="J62" s="5">
        <v>0.550873978791108</v>
      </c>
      <c r="K62" s="4">
        <v>0</v>
      </c>
      <c r="L62" s="5">
        <v>0</v>
      </c>
      <c r="M62" s="6"/>
      <c r="N62" s="6"/>
      <c r="O62" s="6"/>
      <c r="P62" s="6"/>
      <c r="Q62" s="6"/>
      <c r="R62" s="6"/>
      <c r="S62" s="6"/>
      <c r="T62" s="6"/>
      <c r="U62" s="6"/>
      <c r="V62" s="6"/>
      <c r="W62" s="6"/>
      <c r="X62" s="6"/>
      <c r="Y62" s="6"/>
      <c r="Z62" s="6"/>
      <c r="AA62" s="6"/>
      <c r="AB62" s="6"/>
      <c r="AC62" s="6"/>
      <c r="AD62" s="6"/>
      <c r="AE62" s="6"/>
      <c r="AF62" s="8"/>
    </row>
    <row r="63" spans="1:32" x14ac:dyDescent="0.35">
      <c r="A63" s="39" t="s">
        <v>65</v>
      </c>
      <c r="B63" s="40">
        <v>2</v>
      </c>
      <c r="C63" s="42">
        <v>1.74261851036477</v>
      </c>
      <c r="D63" s="43">
        <v>7.4092133208378097E-2</v>
      </c>
      <c r="E63" s="42">
        <v>1.4514560630225799</v>
      </c>
      <c r="F63" s="43">
        <v>7.1506424601868401E-2</v>
      </c>
      <c r="G63" s="42">
        <v>38.104695052503999</v>
      </c>
      <c r="H63" s="43">
        <v>0.25755834614593898</v>
      </c>
      <c r="I63" s="42">
        <v>57.035154798446499</v>
      </c>
      <c r="J63" s="43">
        <v>0.26270064059782799</v>
      </c>
      <c r="K63" s="42">
        <v>1.6660755756622201</v>
      </c>
      <c r="L63" s="43">
        <v>6.2247292811633798E-2</v>
      </c>
      <c r="M63" s="6"/>
      <c r="N63" s="6"/>
      <c r="O63" s="6"/>
      <c r="P63" s="6"/>
      <c r="Q63" s="6"/>
      <c r="R63" s="6"/>
      <c r="S63" s="6"/>
      <c r="T63" s="6"/>
      <c r="U63" s="6"/>
      <c r="V63" s="6"/>
      <c r="W63" s="6"/>
      <c r="X63" s="6"/>
      <c r="Y63" s="6"/>
      <c r="Z63" s="6"/>
      <c r="AA63" s="6"/>
      <c r="AB63" s="6"/>
      <c r="AC63" s="6"/>
      <c r="AD63" s="6"/>
      <c r="AE63" s="6"/>
      <c r="AF63" s="8"/>
    </row>
    <row r="64" spans="1:32" x14ac:dyDescent="0.35">
      <c r="A64" s="44" t="s">
        <v>66</v>
      </c>
      <c r="B64" s="46">
        <v>2</v>
      </c>
      <c r="C64" s="47">
        <v>0.97088811235864403</v>
      </c>
      <c r="D64" s="48">
        <v>6.8302149909877305E-2</v>
      </c>
      <c r="E64" s="47">
        <v>0.68794815489456795</v>
      </c>
      <c r="F64" s="48">
        <v>5.90982969598614E-2</v>
      </c>
      <c r="G64" s="47">
        <v>20.351648626907799</v>
      </c>
      <c r="H64" s="48">
        <v>0.27988965435497998</v>
      </c>
      <c r="I64" s="47">
        <v>75.096154691579997</v>
      </c>
      <c r="J64" s="48">
        <v>0.30489100230551203</v>
      </c>
      <c r="K64" s="47">
        <v>2.8933604142589502</v>
      </c>
      <c r="L64" s="48">
        <v>0.135757507927878</v>
      </c>
      <c r="M64" s="6"/>
      <c r="N64" s="6"/>
      <c r="O64" s="6"/>
      <c r="P64" s="6"/>
      <c r="Q64" s="6"/>
      <c r="R64" s="6"/>
      <c r="S64" s="6"/>
      <c r="T64" s="6"/>
      <c r="U64" s="6"/>
      <c r="V64" s="6"/>
      <c r="W64" s="6"/>
      <c r="X64" s="6"/>
      <c r="Y64" s="6"/>
      <c r="Z64" s="6"/>
      <c r="AA64" s="6"/>
      <c r="AB64" s="6"/>
      <c r="AC64" s="6"/>
      <c r="AD64" s="6"/>
      <c r="AE64" s="6"/>
      <c r="AF64" s="8"/>
    </row>
    <row r="65" spans="1:32" x14ac:dyDescent="0.35">
      <c r="A65" s="49" t="s">
        <v>67</v>
      </c>
      <c r="B65" s="50">
        <v>2</v>
      </c>
      <c r="C65" s="26">
        <v>1.7541731155286699</v>
      </c>
      <c r="D65" s="27">
        <v>5.42257675349921E-2</v>
      </c>
      <c r="E65" s="26">
        <v>2.8439847676764201</v>
      </c>
      <c r="F65" s="27">
        <v>6.3606625520381502E-2</v>
      </c>
      <c r="G65" s="26">
        <v>49.483184422702401</v>
      </c>
      <c r="H65" s="27">
        <v>0.18779309469937899</v>
      </c>
      <c r="I65" s="26">
        <v>44.448345483629403</v>
      </c>
      <c r="J65" s="27">
        <v>0.18601966664116201</v>
      </c>
      <c r="K65" s="26">
        <v>1.4703122104630699</v>
      </c>
      <c r="L65" s="27">
        <v>4.5064795110748901E-2</v>
      </c>
      <c r="M65" s="6"/>
      <c r="N65" s="6"/>
      <c r="O65" s="6"/>
      <c r="P65" s="6"/>
      <c r="Q65" s="6"/>
      <c r="R65" s="6"/>
      <c r="S65" s="6"/>
      <c r="T65" s="6"/>
      <c r="U65" s="6"/>
      <c r="V65" s="6"/>
      <c r="W65" s="6"/>
      <c r="X65" s="6"/>
      <c r="Y65" s="6"/>
      <c r="Z65" s="6"/>
      <c r="AA65" s="6"/>
      <c r="AB65" s="6"/>
      <c r="AC65" s="6"/>
      <c r="AD65" s="6"/>
      <c r="AE65" s="6"/>
      <c r="AF65" s="8"/>
    </row>
    <row r="66" spans="1:32" x14ac:dyDescent="0.35">
      <c r="A66" s="37" t="s">
        <v>173</v>
      </c>
      <c r="B66" s="19">
        <v>2</v>
      </c>
      <c r="C66" s="4">
        <v>0</v>
      </c>
      <c r="D66" s="5">
        <v>0</v>
      </c>
      <c r="E66" s="4">
        <v>0.17777987373829901</v>
      </c>
      <c r="F66" s="5">
        <v>0.1265543731307</v>
      </c>
      <c r="G66" s="4">
        <v>80.284117322834803</v>
      </c>
      <c r="H66" s="5">
        <v>1.8855906369487201</v>
      </c>
      <c r="I66" s="4">
        <v>18.305195287187001</v>
      </c>
      <c r="J66" s="5">
        <v>1.7180578719106201</v>
      </c>
      <c r="K66" s="4">
        <v>1.2329075162399199</v>
      </c>
      <c r="L66" s="5">
        <v>0.49625336427796501</v>
      </c>
      <c r="M66" s="6"/>
      <c r="N66" s="6"/>
      <c r="O66" s="6"/>
      <c r="P66" s="6"/>
      <c r="Q66" s="6"/>
      <c r="R66" s="6"/>
      <c r="S66" s="6"/>
      <c r="T66" s="6"/>
      <c r="U66" s="6"/>
      <c r="V66" s="6"/>
      <c r="W66" s="6"/>
      <c r="X66" s="6"/>
      <c r="Y66" s="6"/>
      <c r="Z66" s="6"/>
      <c r="AA66" s="6"/>
      <c r="AB66" s="6"/>
      <c r="AC66" s="6"/>
      <c r="AD66" s="6"/>
      <c r="AE66" s="6"/>
      <c r="AF66" s="8"/>
    </row>
    <row r="67" spans="1:32" x14ac:dyDescent="0.35">
      <c r="A67" s="52" t="s">
        <v>174</v>
      </c>
      <c r="B67" s="19">
        <v>2</v>
      </c>
      <c r="C67" s="4">
        <v>4.4063656439414798</v>
      </c>
      <c r="D67" s="5">
        <v>0.84190266744197095</v>
      </c>
      <c r="E67" s="4">
        <v>0</v>
      </c>
      <c r="F67" s="5">
        <v>0</v>
      </c>
      <c r="G67" s="4">
        <v>56.320882347747897</v>
      </c>
      <c r="H67" s="5">
        <v>2.19868504247879</v>
      </c>
      <c r="I67" s="4">
        <v>38.442813569913298</v>
      </c>
      <c r="J67" s="5">
        <v>2.2095983911367001</v>
      </c>
      <c r="K67" s="4">
        <v>0.82993843839730497</v>
      </c>
      <c r="L67" s="5">
        <v>0.39909825112689601</v>
      </c>
      <c r="M67" s="6"/>
      <c r="N67" s="6"/>
      <c r="O67" s="6"/>
      <c r="P67" s="6"/>
      <c r="Q67" s="6"/>
      <c r="R67" s="6"/>
      <c r="S67" s="6"/>
      <c r="T67" s="6"/>
      <c r="U67" s="6"/>
      <c r="V67" s="6"/>
      <c r="W67" s="6"/>
      <c r="X67" s="6"/>
      <c r="Y67" s="6"/>
      <c r="Z67" s="6"/>
      <c r="AA67" s="6"/>
      <c r="AB67" s="6"/>
      <c r="AC67" s="6"/>
      <c r="AD67" s="6"/>
      <c r="AE67" s="6"/>
      <c r="AF67" s="8"/>
    </row>
    <row r="68" spans="1:32" x14ac:dyDescent="0.35">
      <c r="A68" s="52" t="s">
        <v>175</v>
      </c>
      <c r="B68" s="19">
        <v>2</v>
      </c>
      <c r="C68" s="4">
        <v>0.25411452856095901</v>
      </c>
      <c r="D68" s="5">
        <v>0.155764098205049</v>
      </c>
      <c r="E68" s="4">
        <v>3.23911686174967</v>
      </c>
      <c r="F68" s="5">
        <v>0.65750641179678304</v>
      </c>
      <c r="G68" s="4">
        <v>80.936547392606201</v>
      </c>
      <c r="H68" s="5">
        <v>1.2903445973205201</v>
      </c>
      <c r="I68" s="4">
        <v>14.644031324961199</v>
      </c>
      <c r="J68" s="5">
        <v>1.35682439094749</v>
      </c>
      <c r="K68" s="4">
        <v>0.92618989212198499</v>
      </c>
      <c r="L68" s="5">
        <v>0.37468583134058198</v>
      </c>
      <c r="M68" s="6"/>
      <c r="N68" s="6"/>
      <c r="O68" s="6"/>
      <c r="P68" s="6"/>
      <c r="Q68" s="6"/>
      <c r="R68" s="6"/>
      <c r="S68" s="6"/>
      <c r="T68" s="6"/>
      <c r="U68" s="6"/>
      <c r="V68" s="6"/>
      <c r="W68" s="6"/>
      <c r="X68" s="6"/>
      <c r="Y68" s="6"/>
      <c r="Z68" s="6"/>
      <c r="AA68" s="6"/>
      <c r="AB68" s="6"/>
      <c r="AC68" s="6"/>
      <c r="AD68" s="6"/>
      <c r="AE68" s="6"/>
      <c r="AF68" s="8"/>
    </row>
    <row r="69" spans="1:32" ht="15.75" customHeight="1" x14ac:dyDescent="0.35">
      <c r="A69" s="24" t="s">
        <v>176</v>
      </c>
      <c r="B69" s="25">
        <v>2</v>
      </c>
      <c r="C69" s="28">
        <v>1.2438926450591501</v>
      </c>
      <c r="D69" s="29">
        <v>0.51104964913634499</v>
      </c>
      <c r="E69" s="28">
        <v>0.210588062091522</v>
      </c>
      <c r="F69" s="29">
        <v>0.12688921132928399</v>
      </c>
      <c r="G69" s="28">
        <v>51.693251040363002</v>
      </c>
      <c r="H69" s="29">
        <v>2.0329808980467998</v>
      </c>
      <c r="I69" s="28">
        <v>46.570616875496803</v>
      </c>
      <c r="J69" s="29">
        <v>2.0931388902862</v>
      </c>
      <c r="K69" s="28">
        <v>0.28165137698952902</v>
      </c>
      <c r="L69" s="29">
        <v>0.171964025559215</v>
      </c>
      <c r="M69" s="9"/>
      <c r="N69" s="9"/>
      <c r="O69" s="9"/>
      <c r="P69" s="9"/>
      <c r="Q69" s="9"/>
      <c r="R69" s="9"/>
      <c r="S69" s="9"/>
      <c r="T69" s="9"/>
      <c r="U69" s="9"/>
      <c r="V69" s="9"/>
      <c r="W69" s="9"/>
      <c r="X69" s="9"/>
      <c r="Y69" s="9"/>
      <c r="Z69" s="9"/>
      <c r="AA69" s="9"/>
      <c r="AB69" s="9"/>
      <c r="AC69" s="9"/>
      <c r="AD69" s="9"/>
      <c r="AE69" s="9"/>
      <c r="AF69" s="10"/>
    </row>
    <row r="70" spans="1:32" x14ac:dyDescent="0.35">
      <c r="A70" s="57"/>
      <c r="B70" s="60"/>
      <c r="C70" s="4" t="s">
        <v>890</v>
      </c>
      <c r="D70" s="5" t="s">
        <v>891</v>
      </c>
      <c r="E70" s="4" t="s">
        <v>892</v>
      </c>
      <c r="F70" s="5" t="s">
        <v>893</v>
      </c>
      <c r="G70" s="4" t="s">
        <v>894</v>
      </c>
      <c r="H70" s="5" t="s">
        <v>895</v>
      </c>
      <c r="I70" s="4" t="s">
        <v>896</v>
      </c>
      <c r="J70" s="5" t="s">
        <v>897</v>
      </c>
      <c r="K70" s="4" t="s">
        <v>898</v>
      </c>
      <c r="L70" s="5" t="s">
        <v>899</v>
      </c>
      <c r="M70" s="4" t="s">
        <v>900</v>
      </c>
      <c r="N70" s="5" t="s">
        <v>901</v>
      </c>
      <c r="O70" s="4" t="s">
        <v>902</v>
      </c>
      <c r="P70" s="5" t="s">
        <v>903</v>
      </c>
      <c r="Q70" s="4" t="s">
        <v>904</v>
      </c>
      <c r="R70" s="5" t="s">
        <v>905</v>
      </c>
      <c r="S70" s="4" t="s">
        <v>906</v>
      </c>
      <c r="T70" s="5" t="s">
        <v>907</v>
      </c>
      <c r="U70" s="4" t="s">
        <v>908</v>
      </c>
      <c r="V70" s="5" t="s">
        <v>909</v>
      </c>
      <c r="W70" s="6" t="s">
        <v>910</v>
      </c>
      <c r="X70" s="6" t="s">
        <v>911</v>
      </c>
      <c r="Y70" s="6" t="s">
        <v>912</v>
      </c>
      <c r="Z70" s="6" t="s">
        <v>913</v>
      </c>
      <c r="AA70" s="6" t="s">
        <v>914</v>
      </c>
      <c r="AB70" s="6" t="s">
        <v>915</v>
      </c>
      <c r="AC70" s="6" t="s">
        <v>916</v>
      </c>
      <c r="AD70" s="6" t="s">
        <v>917</v>
      </c>
      <c r="AE70" s="6" t="s">
        <v>918</v>
      </c>
      <c r="AF70" s="8" t="s">
        <v>919</v>
      </c>
    </row>
    <row r="71" spans="1:32" x14ac:dyDescent="0.35">
      <c r="A71" s="52" t="s">
        <v>15</v>
      </c>
      <c r="B71" s="20">
        <v>1</v>
      </c>
      <c r="C71" s="4">
        <v>0</v>
      </c>
      <c r="D71" s="5">
        <v>0</v>
      </c>
      <c r="E71" s="4">
        <v>2.5710409027540302</v>
      </c>
      <c r="F71" s="5">
        <v>0.386666338482407</v>
      </c>
      <c r="G71" s="4">
        <v>78.916218826194907</v>
      </c>
      <c r="H71" s="5">
        <v>1.2795790254736199</v>
      </c>
      <c r="I71" s="4">
        <v>18.407318777651501</v>
      </c>
      <c r="J71" s="5">
        <v>1.2891795920429501</v>
      </c>
      <c r="K71" s="4">
        <v>0.10542149339962401</v>
      </c>
      <c r="L71" s="5">
        <v>6.6845280933143597E-2</v>
      </c>
      <c r="M71" s="4">
        <v>0</v>
      </c>
      <c r="N71" s="5">
        <v>0</v>
      </c>
      <c r="O71" s="4">
        <v>0.52080911458594803</v>
      </c>
      <c r="P71" s="5">
        <v>0.52020077769628004</v>
      </c>
      <c r="Q71" s="4">
        <v>11.206018068011399</v>
      </c>
      <c r="R71" s="5">
        <v>1.6961005299424099</v>
      </c>
      <c r="S71" s="4">
        <v>-10.069013958048901</v>
      </c>
      <c r="T71" s="5">
        <v>1.7205776133069299</v>
      </c>
      <c r="U71" s="4">
        <v>-1.65781322454849</v>
      </c>
      <c r="V71" s="5">
        <v>0.28871833281635501</v>
      </c>
      <c r="W71" s="6"/>
      <c r="X71" s="6"/>
      <c r="Y71" s="6"/>
      <c r="Z71" s="6"/>
      <c r="AA71" s="6"/>
      <c r="AB71" s="6"/>
      <c r="AC71" s="6"/>
      <c r="AD71" s="6"/>
      <c r="AE71" s="6"/>
      <c r="AF71" s="8"/>
    </row>
    <row r="72" spans="1:32" x14ac:dyDescent="0.35">
      <c r="A72" s="52" t="s">
        <v>19</v>
      </c>
      <c r="B72" s="20">
        <v>1</v>
      </c>
      <c r="C72" s="4">
        <v>2.9524007130113801</v>
      </c>
      <c r="D72" s="5">
        <v>0.30588332263476897</v>
      </c>
      <c r="E72" s="4">
        <v>0.15011048138086699</v>
      </c>
      <c r="F72" s="5">
        <v>6.7556759090270799E-2</v>
      </c>
      <c r="G72" s="4">
        <v>91.915256222651294</v>
      </c>
      <c r="H72" s="5">
        <v>0.52401477098601601</v>
      </c>
      <c r="I72" s="4">
        <v>4.8416803979607099</v>
      </c>
      <c r="J72" s="5">
        <v>0.39211530200815697</v>
      </c>
      <c r="K72" s="4">
        <v>0.140552184995718</v>
      </c>
      <c r="L72" s="5">
        <v>7.3500377152960095E-2</v>
      </c>
      <c r="M72" s="4">
        <v>-2.08832179355699</v>
      </c>
      <c r="N72" s="5">
        <v>0.61006202384036501</v>
      </c>
      <c r="O72" s="4">
        <v>-0.58590875852504198</v>
      </c>
      <c r="P72" s="5">
        <v>0.204164956185793</v>
      </c>
      <c r="Q72" s="4">
        <v>11.738305816416</v>
      </c>
      <c r="R72" s="5">
        <v>1.0344904901738701</v>
      </c>
      <c r="S72" s="4">
        <v>-8.9846479943870197</v>
      </c>
      <c r="T72" s="5">
        <v>0.864045107818884</v>
      </c>
      <c r="U72" s="4">
        <v>-7.9427269946919205E-2</v>
      </c>
      <c r="V72" s="5">
        <v>0.111745127623672</v>
      </c>
      <c r="W72" s="6"/>
      <c r="X72" s="6"/>
      <c r="Y72" s="6"/>
      <c r="Z72" s="6"/>
      <c r="AA72" s="6"/>
      <c r="AB72" s="6"/>
      <c r="AC72" s="6"/>
      <c r="AD72" s="6"/>
      <c r="AE72" s="6"/>
      <c r="AF72" s="8"/>
    </row>
    <row r="73" spans="1:32" x14ac:dyDescent="0.35">
      <c r="A73" s="1" t="s">
        <v>21</v>
      </c>
      <c r="B73" s="20">
        <v>1</v>
      </c>
      <c r="C73" s="4">
        <v>1.7249266670921299</v>
      </c>
      <c r="D73" s="5">
        <v>0.30071697202951603</v>
      </c>
      <c r="E73" s="4">
        <v>0</v>
      </c>
      <c r="F73" s="5">
        <v>0</v>
      </c>
      <c r="G73" s="4">
        <v>90.025146782938407</v>
      </c>
      <c r="H73" s="5">
        <v>0.86965444021722105</v>
      </c>
      <c r="I73" s="4">
        <v>7.9046187551859601</v>
      </c>
      <c r="J73" s="5">
        <v>0.80282477252819295</v>
      </c>
      <c r="K73" s="4">
        <v>0.34530779478346302</v>
      </c>
      <c r="L73" s="5">
        <v>0.179795460395169</v>
      </c>
      <c r="M73" s="4">
        <v>-3.3249578351541098</v>
      </c>
      <c r="N73" s="5">
        <v>0.77274391956455601</v>
      </c>
      <c r="O73" s="4">
        <v>0</v>
      </c>
      <c r="P73" s="5">
        <v>0</v>
      </c>
      <c r="Q73" s="4">
        <v>13.498372358953199</v>
      </c>
      <c r="R73" s="5">
        <v>1.6816770682621101</v>
      </c>
      <c r="S73" s="4">
        <v>-10.276647489815399</v>
      </c>
      <c r="T73" s="5">
        <v>1.5731403200940599</v>
      </c>
      <c r="U73" s="4">
        <v>0.103232966016268</v>
      </c>
      <c r="V73" s="5">
        <v>0.21256085119590001</v>
      </c>
      <c r="W73" s="6"/>
      <c r="X73" s="6"/>
      <c r="Y73" s="6"/>
      <c r="Z73" s="6"/>
      <c r="AA73" s="6"/>
      <c r="AB73" s="6"/>
      <c r="AC73" s="6"/>
      <c r="AD73" s="6"/>
      <c r="AE73" s="6"/>
      <c r="AF73" s="8"/>
    </row>
    <row r="74" spans="1:32" x14ac:dyDescent="0.35">
      <c r="A74" s="52" t="s">
        <v>22</v>
      </c>
      <c r="B74" s="20">
        <v>1</v>
      </c>
      <c r="C74" s="4">
        <v>5.7571309011037899</v>
      </c>
      <c r="D74" s="5">
        <v>1.1170940127086799</v>
      </c>
      <c r="E74" s="4">
        <v>3.8235876776989302</v>
      </c>
      <c r="F74" s="5">
        <v>0.61382644593629598</v>
      </c>
      <c r="G74" s="4">
        <v>86.772367765782803</v>
      </c>
      <c r="H74" s="5">
        <v>1.4147468172414801</v>
      </c>
      <c r="I74" s="4">
        <v>3.3336322726021499</v>
      </c>
      <c r="J74" s="5">
        <v>0.50661392580421605</v>
      </c>
      <c r="K74" s="4">
        <v>0.31328138281235002</v>
      </c>
      <c r="L74" s="5">
        <v>0.10016952138073699</v>
      </c>
      <c r="M74" s="4">
        <v>3.55981483466027</v>
      </c>
      <c r="N74" s="5">
        <v>1.3001308496928501</v>
      </c>
      <c r="O74" s="4">
        <v>0.46244969298842598</v>
      </c>
      <c r="P74" s="5">
        <v>0.85380792296553998</v>
      </c>
      <c r="Q74" s="4">
        <v>4.3468683164540103</v>
      </c>
      <c r="R74" s="5">
        <v>1.8954613230253301</v>
      </c>
      <c r="S74" s="4">
        <v>-6.1624101970044398</v>
      </c>
      <c r="T74" s="5">
        <v>1.1149776442446</v>
      </c>
      <c r="U74" s="4">
        <v>-2.2067226470982799</v>
      </c>
      <c r="V74" s="5">
        <v>0.494790365870243</v>
      </c>
      <c r="W74" s="6"/>
      <c r="X74" s="6"/>
      <c r="Y74" s="6"/>
      <c r="Z74" s="6"/>
      <c r="AA74" s="6"/>
      <c r="AB74" s="6"/>
      <c r="AC74" s="6"/>
      <c r="AD74" s="6"/>
      <c r="AE74" s="6"/>
      <c r="AF74" s="8"/>
    </row>
    <row r="75" spans="1:32" x14ac:dyDescent="0.35">
      <c r="A75" s="52" t="s">
        <v>33</v>
      </c>
      <c r="B75" s="20">
        <v>1</v>
      </c>
      <c r="C75" s="4">
        <v>1.3152954318532399</v>
      </c>
      <c r="D75" s="5">
        <v>0.37673369545320101</v>
      </c>
      <c r="E75" s="4">
        <v>5.72944784517186</v>
      </c>
      <c r="F75" s="5">
        <v>0.73423738588282395</v>
      </c>
      <c r="G75" s="4">
        <v>40.484154376375201</v>
      </c>
      <c r="H75" s="5">
        <v>1.6121930849947901</v>
      </c>
      <c r="I75" s="4">
        <v>51.901825729736601</v>
      </c>
      <c r="J75" s="5">
        <v>1.6387179117203201</v>
      </c>
      <c r="K75" s="4">
        <v>0.569276616863021</v>
      </c>
      <c r="L75" s="5">
        <v>0.24148383909120799</v>
      </c>
      <c r="M75" s="4">
        <v>0.903178972950748</v>
      </c>
      <c r="N75" s="5">
        <v>0.40807291546451502</v>
      </c>
      <c r="O75" s="4">
        <v>4.5876994893259999</v>
      </c>
      <c r="P75" s="5">
        <v>0.76915063315662702</v>
      </c>
      <c r="Q75" s="4">
        <v>15.403080208951</v>
      </c>
      <c r="R75" s="5">
        <v>1.9828677848785099</v>
      </c>
      <c r="S75" s="4">
        <v>-18.887789222241199</v>
      </c>
      <c r="T75" s="5">
        <v>2.0031274856943</v>
      </c>
      <c r="U75" s="4">
        <v>-2.0061694489865798</v>
      </c>
      <c r="V75" s="5">
        <v>0.500348115410303</v>
      </c>
      <c r="W75" s="6"/>
      <c r="X75" s="6"/>
      <c r="Y75" s="6"/>
      <c r="Z75" s="6"/>
      <c r="AA75" s="6"/>
      <c r="AB75" s="6"/>
      <c r="AC75" s="6"/>
      <c r="AD75" s="6"/>
      <c r="AE75" s="6"/>
      <c r="AF75" s="8"/>
    </row>
    <row r="76" spans="1:32" x14ac:dyDescent="0.35">
      <c r="A76" s="52" t="s">
        <v>38</v>
      </c>
      <c r="B76" s="20">
        <v>1</v>
      </c>
      <c r="C76" s="4" t="s">
        <v>432</v>
      </c>
      <c r="D76" s="5" t="s">
        <v>432</v>
      </c>
      <c r="E76" s="4" t="s">
        <v>432</v>
      </c>
      <c r="F76" s="177" t="s">
        <v>432</v>
      </c>
      <c r="G76" s="4" t="s">
        <v>432</v>
      </c>
      <c r="H76" s="177" t="s">
        <v>432</v>
      </c>
      <c r="I76" s="4" t="s">
        <v>432</v>
      </c>
      <c r="J76" s="177" t="s">
        <v>432</v>
      </c>
      <c r="K76" s="4" t="s">
        <v>432</v>
      </c>
      <c r="L76" s="177" t="s">
        <v>432</v>
      </c>
      <c r="M76" s="4" t="s">
        <v>432</v>
      </c>
      <c r="N76" s="177" t="s">
        <v>432</v>
      </c>
      <c r="O76" s="4" t="s">
        <v>432</v>
      </c>
      <c r="P76" s="177" t="s">
        <v>432</v>
      </c>
      <c r="Q76" s="4" t="s">
        <v>432</v>
      </c>
      <c r="R76" s="177" t="s">
        <v>432</v>
      </c>
      <c r="S76" s="4" t="s">
        <v>432</v>
      </c>
      <c r="T76" s="177" t="s">
        <v>432</v>
      </c>
      <c r="U76" s="4" t="s">
        <v>432</v>
      </c>
      <c r="V76" s="177" t="s">
        <v>432</v>
      </c>
      <c r="W76" s="6"/>
      <c r="X76" s="6"/>
      <c r="Y76" s="6"/>
      <c r="Z76" s="6"/>
      <c r="AA76" s="6"/>
      <c r="AB76" s="6"/>
      <c r="AC76" s="6"/>
      <c r="AD76" s="6"/>
      <c r="AE76" s="6"/>
      <c r="AF76" s="8"/>
    </row>
    <row r="77" spans="1:32" x14ac:dyDescent="0.35">
      <c r="A77" s="52" t="s">
        <v>40</v>
      </c>
      <c r="B77" s="20">
        <v>1</v>
      </c>
      <c r="C77" s="4">
        <v>0</v>
      </c>
      <c r="D77" s="5">
        <v>0</v>
      </c>
      <c r="E77" s="4">
        <v>1.5024091279955001</v>
      </c>
      <c r="F77" s="5">
        <v>0.36791473193476198</v>
      </c>
      <c r="G77" s="4">
        <v>63.374279007184597</v>
      </c>
      <c r="H77" s="5">
        <v>1.1726461945948199</v>
      </c>
      <c r="I77" s="4">
        <v>34.439247017737799</v>
      </c>
      <c r="J77" s="5">
        <v>1.1924150269846701</v>
      </c>
      <c r="K77" s="4">
        <v>0.68406484708201198</v>
      </c>
      <c r="L77" s="5">
        <v>0.19523057084878201</v>
      </c>
      <c r="M77" s="4">
        <v>0</v>
      </c>
      <c r="N77" s="5">
        <v>0</v>
      </c>
      <c r="O77" s="4">
        <v>0.197813572024297</v>
      </c>
      <c r="P77" s="5">
        <v>0.46329604845019101</v>
      </c>
      <c r="Q77" s="4">
        <v>-1.0354240274055799</v>
      </c>
      <c r="R77" s="5">
        <v>1.6112637241205501</v>
      </c>
      <c r="S77" s="4">
        <v>1.4696848657174599</v>
      </c>
      <c r="T77" s="5">
        <v>1.6046205397431501</v>
      </c>
      <c r="U77" s="4">
        <v>-0.63207441033617695</v>
      </c>
      <c r="V77" s="5">
        <v>0.30817900494628903</v>
      </c>
      <c r="W77" s="6"/>
      <c r="X77" s="6"/>
      <c r="Y77" s="6"/>
      <c r="Z77" s="6"/>
      <c r="AA77" s="6"/>
      <c r="AB77" s="6"/>
      <c r="AC77" s="6"/>
      <c r="AD77" s="6"/>
      <c r="AE77" s="6"/>
      <c r="AF77" s="8"/>
    </row>
    <row r="78" spans="1:32" x14ac:dyDescent="0.35">
      <c r="A78" s="22" t="s">
        <v>46</v>
      </c>
      <c r="B78" s="20">
        <v>1</v>
      </c>
      <c r="C78" s="4">
        <v>17.485560385736601</v>
      </c>
      <c r="D78" s="5">
        <v>1.36791730832587</v>
      </c>
      <c r="E78" s="4">
        <v>12.3921228476782</v>
      </c>
      <c r="F78" s="5">
        <v>0.84491287812749805</v>
      </c>
      <c r="G78" s="4">
        <v>61.8583563778543</v>
      </c>
      <c r="H78" s="5">
        <v>1.3939100649613301</v>
      </c>
      <c r="I78" s="4">
        <v>7.6119396911037098</v>
      </c>
      <c r="J78" s="5">
        <v>0.676662993090975</v>
      </c>
      <c r="K78" s="4">
        <v>0.65202069762725501</v>
      </c>
      <c r="L78" s="5">
        <v>0.19520399768196001</v>
      </c>
      <c r="M78" s="4">
        <v>11.7239011653002</v>
      </c>
      <c r="N78" s="5">
        <v>1.56307273457304</v>
      </c>
      <c r="O78" s="4">
        <v>0.217519643477843</v>
      </c>
      <c r="P78" s="5">
        <v>1.2845517340744499</v>
      </c>
      <c r="Q78" s="4">
        <v>-0.73428795375308897</v>
      </c>
      <c r="R78" s="5">
        <v>1.75810090897691</v>
      </c>
      <c r="S78" s="4">
        <v>-10.442328344205499</v>
      </c>
      <c r="T78" s="5">
        <v>1.19225679176938</v>
      </c>
      <c r="U78" s="4">
        <v>-0.76480451081950196</v>
      </c>
      <c r="V78" s="5">
        <v>0.28004500055578402</v>
      </c>
      <c r="W78" s="6"/>
      <c r="X78" s="6"/>
      <c r="Y78" s="6"/>
      <c r="Z78" s="6"/>
      <c r="AA78" s="6"/>
      <c r="AB78" s="6"/>
      <c r="AC78" s="6"/>
      <c r="AD78" s="6"/>
      <c r="AE78" s="6"/>
      <c r="AF78" s="8"/>
    </row>
    <row r="79" spans="1:32" x14ac:dyDescent="0.35">
      <c r="A79" s="52" t="s">
        <v>51</v>
      </c>
      <c r="B79" s="20">
        <v>1</v>
      </c>
      <c r="C79" s="4">
        <v>12.0885586568017</v>
      </c>
      <c r="D79" s="5">
        <v>1.1870043322702599</v>
      </c>
      <c r="E79" s="4">
        <v>0</v>
      </c>
      <c r="F79" s="5">
        <v>0</v>
      </c>
      <c r="G79" s="4">
        <v>83.593327723390203</v>
      </c>
      <c r="H79" s="5">
        <v>1.11564013115409</v>
      </c>
      <c r="I79" s="4">
        <v>4.1611313940877697</v>
      </c>
      <c r="J79" s="5">
        <v>0.477514783120493</v>
      </c>
      <c r="K79" s="4">
        <v>0.156982225720322</v>
      </c>
      <c r="L79" s="5">
        <v>0.100011622895178</v>
      </c>
      <c r="M79" s="4">
        <v>9.6384046783874506</v>
      </c>
      <c r="N79" s="5">
        <v>1.2394903828371999</v>
      </c>
      <c r="O79" s="4">
        <v>0</v>
      </c>
      <c r="P79" s="5">
        <v>0</v>
      </c>
      <c r="Q79" s="4">
        <v>-7.1923656054691198</v>
      </c>
      <c r="R79" s="5">
        <v>1.32902421233729</v>
      </c>
      <c r="S79" s="4">
        <v>-2.05766500080103</v>
      </c>
      <c r="T79" s="5">
        <v>0.72421105402285502</v>
      </c>
      <c r="U79" s="4">
        <v>-0.38837407211729202</v>
      </c>
      <c r="V79" s="5">
        <v>0.27957074417919398</v>
      </c>
      <c r="W79" s="6"/>
      <c r="X79" s="6"/>
      <c r="Y79" s="6"/>
      <c r="Z79" s="6"/>
      <c r="AA79" s="6"/>
      <c r="AB79" s="6"/>
      <c r="AC79" s="6"/>
      <c r="AD79" s="6"/>
      <c r="AE79" s="6"/>
      <c r="AF79" s="8"/>
    </row>
    <row r="80" spans="1:32" x14ac:dyDescent="0.35">
      <c r="A80" s="52" t="s">
        <v>56</v>
      </c>
      <c r="B80" s="20">
        <v>1</v>
      </c>
      <c r="C80" s="4">
        <v>0.36383403499287997</v>
      </c>
      <c r="D80" s="5">
        <v>0.12378833222560801</v>
      </c>
      <c r="E80" s="4">
        <v>10.7362979507653</v>
      </c>
      <c r="F80" s="5">
        <v>0.79216754709313897</v>
      </c>
      <c r="G80" s="4">
        <v>16.968203086646099</v>
      </c>
      <c r="H80" s="5">
        <v>0.80993599797195903</v>
      </c>
      <c r="I80" s="4">
        <v>68.6978892318416</v>
      </c>
      <c r="J80" s="5">
        <v>1.05083453854549</v>
      </c>
      <c r="K80" s="4">
        <v>3.23377569575403</v>
      </c>
      <c r="L80" s="5">
        <v>0.40479038659310002</v>
      </c>
      <c r="M80" s="4">
        <v>-0.33434765535658501</v>
      </c>
      <c r="N80" s="5">
        <v>0.26916776660620101</v>
      </c>
      <c r="O80" s="4">
        <v>1.3273607886655501</v>
      </c>
      <c r="P80" s="5">
        <v>1.1348829134740099</v>
      </c>
      <c r="Q80" s="4">
        <v>3.0617748254980302</v>
      </c>
      <c r="R80" s="5">
        <v>1.3428927853764201</v>
      </c>
      <c r="S80" s="4">
        <v>-3.8212227402742802</v>
      </c>
      <c r="T80" s="5">
        <v>1.56526235788414</v>
      </c>
      <c r="U80" s="4">
        <v>-0.233565218532712</v>
      </c>
      <c r="V80" s="5">
        <v>0.59732512361520795</v>
      </c>
      <c r="W80" s="6"/>
      <c r="X80" s="6"/>
      <c r="Y80" s="6"/>
      <c r="Z80" s="6"/>
      <c r="AA80" s="6"/>
      <c r="AB80" s="6"/>
      <c r="AC80" s="6"/>
      <c r="AD80" s="6"/>
      <c r="AE80" s="6"/>
      <c r="AF80" s="8"/>
    </row>
    <row r="81" spans="1:32" x14ac:dyDescent="0.35">
      <c r="A81" s="52" t="s">
        <v>58</v>
      </c>
      <c r="B81" s="20">
        <v>1</v>
      </c>
      <c r="C81" s="4">
        <v>0</v>
      </c>
      <c r="D81" s="5">
        <v>0</v>
      </c>
      <c r="E81" s="4">
        <v>0.128920128965264</v>
      </c>
      <c r="F81" s="5">
        <v>7.1867757019528106E-2</v>
      </c>
      <c r="G81" s="4">
        <v>67.858092000828606</v>
      </c>
      <c r="H81" s="5">
        <v>1.1138253647907399</v>
      </c>
      <c r="I81" s="4">
        <v>31.5321973151263</v>
      </c>
      <c r="J81" s="5">
        <v>1.12861132752254</v>
      </c>
      <c r="K81" s="4">
        <v>0.48079055507983698</v>
      </c>
      <c r="L81" s="5">
        <v>0.13097742458189601</v>
      </c>
      <c r="M81" s="4">
        <v>0</v>
      </c>
      <c r="N81" s="5">
        <v>0</v>
      </c>
      <c r="O81" s="4">
        <v>-0.19924670278723899</v>
      </c>
      <c r="P81" s="5">
        <v>0.13597221953291</v>
      </c>
      <c r="Q81" s="4">
        <v>56.8183600069124</v>
      </c>
      <c r="R81" s="5">
        <v>1.26845287058923</v>
      </c>
      <c r="S81" s="4">
        <v>-52.327355947048197</v>
      </c>
      <c r="T81" s="5">
        <v>1.3375462964876501</v>
      </c>
      <c r="U81" s="4">
        <v>-4.2917573570769401</v>
      </c>
      <c r="V81" s="5">
        <v>0.39778762681470398</v>
      </c>
      <c r="W81" s="6"/>
      <c r="X81" s="6"/>
      <c r="Y81" s="6"/>
      <c r="Z81" s="6"/>
      <c r="AA81" s="6"/>
      <c r="AB81" s="6"/>
      <c r="AC81" s="6"/>
      <c r="AD81" s="6"/>
      <c r="AE81" s="6"/>
      <c r="AF81" s="8"/>
    </row>
    <row r="82" spans="1:32" x14ac:dyDescent="0.35">
      <c r="A82" s="52" t="s">
        <v>60</v>
      </c>
      <c r="B82" s="20">
        <v>1</v>
      </c>
      <c r="C82" s="4">
        <v>0</v>
      </c>
      <c r="D82" s="5">
        <v>0</v>
      </c>
      <c r="E82" s="4">
        <v>3.2030634774296498</v>
      </c>
      <c r="F82" s="5">
        <v>0.44536289387522798</v>
      </c>
      <c r="G82" s="4">
        <v>88.194504123885295</v>
      </c>
      <c r="H82" s="5">
        <v>0.87647072883071797</v>
      </c>
      <c r="I82" s="4">
        <v>8.3801218423631507</v>
      </c>
      <c r="J82" s="5">
        <v>0.69667789951359704</v>
      </c>
      <c r="K82" s="4">
        <v>0.222310556321933</v>
      </c>
      <c r="L82" s="5">
        <v>9.6794324610183197E-2</v>
      </c>
      <c r="M82" s="4">
        <v>0</v>
      </c>
      <c r="N82" s="5">
        <v>0</v>
      </c>
      <c r="O82" s="4">
        <v>3.02638512173128</v>
      </c>
      <c r="P82" s="5">
        <v>0.44939370692877101</v>
      </c>
      <c r="Q82" s="4">
        <v>1.7359174205991399</v>
      </c>
      <c r="R82" s="5">
        <v>1.1668490524664801</v>
      </c>
      <c r="S82" s="4">
        <v>-4.8356915266351299</v>
      </c>
      <c r="T82" s="5">
        <v>1.04211308660737</v>
      </c>
      <c r="U82" s="4">
        <v>7.3388984304729399E-2</v>
      </c>
      <c r="V82" s="5">
        <v>0.113185378215391</v>
      </c>
      <c r="W82" s="6"/>
      <c r="X82" s="6"/>
      <c r="Y82" s="6"/>
      <c r="Z82" s="6"/>
      <c r="AA82" s="6"/>
      <c r="AB82" s="6"/>
      <c r="AC82" s="6"/>
      <c r="AD82" s="6"/>
      <c r="AE82" s="6"/>
      <c r="AF82" s="8"/>
    </row>
    <row r="83" spans="1:32" x14ac:dyDescent="0.35">
      <c r="A83" s="52" t="s">
        <v>61</v>
      </c>
      <c r="B83" s="20">
        <v>1</v>
      </c>
      <c r="C83" s="4">
        <v>0.78328719232895905</v>
      </c>
      <c r="D83" s="5">
        <v>0.200665056182246</v>
      </c>
      <c r="E83" s="4">
        <v>3.0592661889820301</v>
      </c>
      <c r="F83" s="5">
        <v>0.36646014894949602</v>
      </c>
      <c r="G83" s="4">
        <v>70.024000734401795</v>
      </c>
      <c r="H83" s="5">
        <v>1.48242469043054</v>
      </c>
      <c r="I83" s="4">
        <v>25.539179594583</v>
      </c>
      <c r="J83" s="5">
        <v>1.49536687447414</v>
      </c>
      <c r="K83" s="4">
        <v>0.59426628970425699</v>
      </c>
      <c r="L83" s="5">
        <v>0.152597048378563</v>
      </c>
      <c r="M83" s="4">
        <v>-0.35999206033337799</v>
      </c>
      <c r="N83" s="5">
        <v>0.32379511103257103</v>
      </c>
      <c r="O83" s="4">
        <v>1.0813670160862301</v>
      </c>
      <c r="P83" s="5">
        <v>0.452442099489616</v>
      </c>
      <c r="Q83" s="4">
        <v>7.2828409035690198</v>
      </c>
      <c r="R83" s="5">
        <v>2.5710634855444998</v>
      </c>
      <c r="S83" s="4">
        <v>-7.2776193526153499</v>
      </c>
      <c r="T83" s="5">
        <v>2.5999659531298902</v>
      </c>
      <c r="U83" s="4">
        <v>-0.72659650670651499</v>
      </c>
      <c r="V83" s="5">
        <v>0.27994347290673799</v>
      </c>
      <c r="W83" s="6"/>
      <c r="X83" s="6"/>
      <c r="Y83" s="6"/>
      <c r="Z83" s="6"/>
      <c r="AA83" s="6"/>
      <c r="AB83" s="6"/>
      <c r="AC83" s="6"/>
      <c r="AD83" s="6"/>
      <c r="AE83" s="6"/>
      <c r="AF83" s="8"/>
    </row>
    <row r="84" spans="1:32" x14ac:dyDescent="0.35">
      <c r="A84" s="30" t="s">
        <v>202</v>
      </c>
      <c r="B84" s="31">
        <v>1</v>
      </c>
      <c r="C84" s="35">
        <v>3.7041879378026001</v>
      </c>
      <c r="D84" s="36">
        <v>0.19956893588906599</v>
      </c>
      <c r="E84" s="35">
        <v>3.9360242389837898</v>
      </c>
      <c r="F84" s="36">
        <v>0.15439931016066799</v>
      </c>
      <c r="G84" s="35">
        <v>68.178069113199598</v>
      </c>
      <c r="H84" s="36">
        <v>0.36292787227476397</v>
      </c>
      <c r="I84" s="35">
        <v>23.531469387708601</v>
      </c>
      <c r="J84" s="36">
        <v>0.31445923945187099</v>
      </c>
      <c r="K84" s="35">
        <v>0.65024932230548804</v>
      </c>
      <c r="L84" s="36">
        <v>5.59003111420035E-2</v>
      </c>
      <c r="M84" s="35">
        <v>1.2702620572929899</v>
      </c>
      <c r="N84" s="36">
        <v>0.20213343540520401</v>
      </c>
      <c r="O84" s="35">
        <v>1.0259090508428901</v>
      </c>
      <c r="P84" s="36">
        <v>0.17790641550028199</v>
      </c>
      <c r="Q84" s="35">
        <v>9.3980524759901396</v>
      </c>
      <c r="R84" s="36">
        <v>0.45804761441945602</v>
      </c>
      <c r="S84" s="35">
        <v>-10.719654187678801</v>
      </c>
      <c r="T84" s="36">
        <v>0.42115524841007201</v>
      </c>
      <c r="U84" s="35">
        <v>-0.97456939644727103</v>
      </c>
      <c r="V84" s="36">
        <v>8.9752152995356896E-2</v>
      </c>
      <c r="W84" s="6"/>
      <c r="X84" s="6"/>
      <c r="Y84" s="6"/>
      <c r="Z84" s="6"/>
      <c r="AA84" s="6"/>
      <c r="AB84" s="6"/>
      <c r="AC84" s="6"/>
      <c r="AD84" s="6"/>
      <c r="AE84" s="6"/>
      <c r="AF84" s="8"/>
    </row>
    <row r="85" spans="1:32" x14ac:dyDescent="0.35">
      <c r="A85" s="32" t="s">
        <v>177</v>
      </c>
      <c r="B85" s="20">
        <v>1</v>
      </c>
      <c r="C85" s="4">
        <v>3.7949864636939998</v>
      </c>
      <c r="D85" s="5">
        <v>0.48134074169681101</v>
      </c>
      <c r="E85" s="4">
        <v>0.253152132697337</v>
      </c>
      <c r="F85" s="5">
        <v>0.114473904293107</v>
      </c>
      <c r="G85" s="4">
        <v>93.212700585265196</v>
      </c>
      <c r="H85" s="5">
        <v>0.61506908637364799</v>
      </c>
      <c r="I85" s="4">
        <v>2.7391608183434601</v>
      </c>
      <c r="J85" s="5">
        <v>0.42721762800928598</v>
      </c>
      <c r="K85" s="4">
        <v>0</v>
      </c>
      <c r="L85" s="5">
        <v>0</v>
      </c>
      <c r="M85" s="4">
        <v>-1.2398104479696099</v>
      </c>
      <c r="N85" s="5">
        <v>0.88495810322434199</v>
      </c>
      <c r="O85" s="4">
        <v>-0.95889351140471801</v>
      </c>
      <c r="P85" s="5">
        <v>0.33725208805728202</v>
      </c>
      <c r="Q85" s="4">
        <v>10.6749693008889</v>
      </c>
      <c r="R85" s="5">
        <v>1.2266739200600401</v>
      </c>
      <c r="S85" s="4">
        <v>-8.2705762485364698</v>
      </c>
      <c r="T85" s="5">
        <v>1.03889541922771</v>
      </c>
      <c r="U85" s="4">
        <v>-0.20568909297816099</v>
      </c>
      <c r="V85" s="5">
        <v>0.117116792614161</v>
      </c>
      <c r="W85" s="6"/>
      <c r="X85" s="6"/>
      <c r="Y85" s="6"/>
      <c r="Z85" s="6"/>
      <c r="AA85" s="6"/>
      <c r="AB85" s="6"/>
      <c r="AC85" s="6"/>
      <c r="AD85" s="6"/>
      <c r="AE85" s="6"/>
      <c r="AF85" s="8"/>
    </row>
    <row r="86" spans="1:32" x14ac:dyDescent="0.35">
      <c r="A86" s="52" t="s">
        <v>174</v>
      </c>
      <c r="B86" s="20">
        <v>1</v>
      </c>
      <c r="C86" s="4">
        <v>5.0710852907438699</v>
      </c>
      <c r="D86" s="5">
        <v>0.81632569584659398</v>
      </c>
      <c r="E86" s="4">
        <v>0.64358607693572301</v>
      </c>
      <c r="F86" s="5">
        <v>0.29572679296605198</v>
      </c>
      <c r="G86" s="4">
        <v>68.460892428247803</v>
      </c>
      <c r="H86" s="5">
        <v>1.96702623020206</v>
      </c>
      <c r="I86" s="4">
        <v>25.824436204072601</v>
      </c>
      <c r="J86" s="5">
        <v>1.6594977684865</v>
      </c>
      <c r="K86" s="4">
        <v>0</v>
      </c>
      <c r="L86" s="5">
        <v>0</v>
      </c>
      <c r="M86" s="4">
        <v>0.66471964680239704</v>
      </c>
      <c r="N86" s="5">
        <v>1.1726839911695399</v>
      </c>
      <c r="O86" s="4">
        <v>0.64358607693572301</v>
      </c>
      <c r="P86" s="5">
        <v>0.29572679296605198</v>
      </c>
      <c r="Q86" s="4">
        <v>12.1400100804999</v>
      </c>
      <c r="R86" s="5">
        <v>2.9501539123108298</v>
      </c>
      <c r="S86" s="4">
        <v>-12.618377365840701</v>
      </c>
      <c r="T86" s="5">
        <v>2.7633779860391199</v>
      </c>
      <c r="U86" s="4">
        <v>-0.82993843839730497</v>
      </c>
      <c r="V86" s="5">
        <v>0.39909825112689601</v>
      </c>
      <c r="W86" s="6"/>
      <c r="X86" s="6"/>
      <c r="Y86" s="6"/>
      <c r="Z86" s="6"/>
      <c r="AA86" s="6"/>
      <c r="AB86" s="6"/>
      <c r="AC86" s="6"/>
      <c r="AD86" s="6"/>
      <c r="AE86" s="6"/>
      <c r="AF86" s="8"/>
    </row>
    <row r="87" spans="1:32" ht="15.75" customHeight="1" x14ac:dyDescent="0.35">
      <c r="A87" s="24" t="s">
        <v>175</v>
      </c>
      <c r="B87" s="33">
        <v>1</v>
      </c>
      <c r="C87" s="28">
        <v>0.16545588222540999</v>
      </c>
      <c r="D87" s="29">
        <v>0.165627082711294</v>
      </c>
      <c r="E87" s="28">
        <v>8.3068110812887905</v>
      </c>
      <c r="F87" s="29">
        <v>1.13013379930423</v>
      </c>
      <c r="G87" s="28">
        <v>82.962894812333104</v>
      </c>
      <c r="H87" s="29">
        <v>1.48204291393444</v>
      </c>
      <c r="I87" s="28">
        <v>8.4108790315159006</v>
      </c>
      <c r="J87" s="29">
        <v>1.1441230874200199</v>
      </c>
      <c r="K87" s="28">
        <v>0.153959192636796</v>
      </c>
      <c r="L87" s="29">
        <v>7.1601684090476694E-2</v>
      </c>
      <c r="M87" s="28">
        <v>-8.8658646335549193E-2</v>
      </c>
      <c r="N87" s="29">
        <v>0.227364871554702</v>
      </c>
      <c r="O87" s="28">
        <v>5.0676942195391099</v>
      </c>
      <c r="P87" s="29">
        <v>1.3074850231967099</v>
      </c>
      <c r="Q87" s="28">
        <v>2.0263474197268998</v>
      </c>
      <c r="R87" s="29">
        <v>1.9650548029450801</v>
      </c>
      <c r="S87" s="28">
        <v>-6.2331522934452801</v>
      </c>
      <c r="T87" s="29">
        <v>1.7748211366325199</v>
      </c>
      <c r="U87" s="28">
        <v>-0.77223069948518896</v>
      </c>
      <c r="V87" s="29">
        <v>0.381465953096703</v>
      </c>
      <c r="W87" s="9"/>
      <c r="X87" s="9"/>
      <c r="Y87" s="9"/>
      <c r="Z87" s="9"/>
      <c r="AA87" s="9"/>
      <c r="AB87" s="9"/>
      <c r="AC87" s="9"/>
      <c r="AD87" s="9"/>
      <c r="AE87" s="9"/>
      <c r="AF87" s="10"/>
    </row>
    <row r="88" spans="1:32" x14ac:dyDescent="0.35">
      <c r="A88" s="3"/>
      <c r="B88" s="61"/>
      <c r="C88" s="4" t="s">
        <v>890</v>
      </c>
      <c r="D88" s="5" t="s">
        <v>891</v>
      </c>
      <c r="E88" s="4" t="s">
        <v>892</v>
      </c>
      <c r="F88" s="5" t="s">
        <v>893</v>
      </c>
      <c r="G88" s="4" t="s">
        <v>894</v>
      </c>
      <c r="H88" s="5" t="s">
        <v>895</v>
      </c>
      <c r="I88" s="4" t="s">
        <v>896</v>
      </c>
      <c r="J88" s="5" t="s">
        <v>897</v>
      </c>
      <c r="K88" s="4" t="s">
        <v>898</v>
      </c>
      <c r="L88" s="5" t="s">
        <v>899</v>
      </c>
      <c r="M88" s="6" t="s">
        <v>900</v>
      </c>
      <c r="N88" s="6" t="s">
        <v>901</v>
      </c>
      <c r="O88" s="6" t="s">
        <v>902</v>
      </c>
      <c r="P88" s="6" t="s">
        <v>903</v>
      </c>
      <c r="Q88" s="6" t="s">
        <v>904</v>
      </c>
      <c r="R88" s="6" t="s">
        <v>905</v>
      </c>
      <c r="S88" s="6" t="s">
        <v>906</v>
      </c>
      <c r="T88" s="6" t="s">
        <v>907</v>
      </c>
      <c r="U88" s="6" t="s">
        <v>908</v>
      </c>
      <c r="V88" s="6" t="s">
        <v>909</v>
      </c>
      <c r="W88" s="4" t="s">
        <v>910</v>
      </c>
      <c r="X88" s="5" t="s">
        <v>911</v>
      </c>
      <c r="Y88" s="4" t="s">
        <v>912</v>
      </c>
      <c r="Z88" s="5" t="s">
        <v>913</v>
      </c>
      <c r="AA88" s="4" t="s">
        <v>914</v>
      </c>
      <c r="AB88" s="5" t="s">
        <v>915</v>
      </c>
      <c r="AC88" s="4" t="s">
        <v>916</v>
      </c>
      <c r="AD88" s="5" t="s">
        <v>917</v>
      </c>
      <c r="AE88" s="4" t="s">
        <v>918</v>
      </c>
      <c r="AF88" s="11" t="s">
        <v>919</v>
      </c>
    </row>
    <row r="89" spans="1:32" x14ac:dyDescent="0.35">
      <c r="A89" s="3" t="s">
        <v>27</v>
      </c>
      <c r="B89" s="59">
        <v>3</v>
      </c>
      <c r="C89" s="4">
        <v>4.21016075877424</v>
      </c>
      <c r="D89" s="5">
        <v>0.48091923861568198</v>
      </c>
      <c r="E89" s="4">
        <v>1.41267682639695</v>
      </c>
      <c r="F89" s="5">
        <v>0.25562327917204902</v>
      </c>
      <c r="G89" s="4">
        <v>4.9219614021423599</v>
      </c>
      <c r="H89" s="5">
        <v>0.60306907864390003</v>
      </c>
      <c r="I89" s="4">
        <v>87.404437309146999</v>
      </c>
      <c r="J89" s="5">
        <v>0.89170516817232004</v>
      </c>
      <c r="K89" s="4">
        <v>2.0507637035394599</v>
      </c>
      <c r="L89" s="5">
        <v>0.34592387564697802</v>
      </c>
      <c r="M89" s="6"/>
      <c r="N89" s="6"/>
      <c r="O89" s="6"/>
      <c r="P89" s="6"/>
      <c r="Q89" s="6"/>
      <c r="R89" s="6"/>
      <c r="S89" s="6"/>
      <c r="T89" s="6"/>
      <c r="U89" s="6"/>
      <c r="V89" s="6"/>
      <c r="W89" s="4">
        <v>4.1949826258445198</v>
      </c>
      <c r="X89" s="5">
        <v>0.48115943680731899</v>
      </c>
      <c r="Y89" s="4">
        <v>0.84774638791884205</v>
      </c>
      <c r="Z89" s="5">
        <v>0.29760820049857201</v>
      </c>
      <c r="AA89" s="4">
        <v>0.45192750672875798</v>
      </c>
      <c r="AB89" s="5">
        <v>0.87311789025648201</v>
      </c>
      <c r="AC89" s="4">
        <v>-6.8121343031543704</v>
      </c>
      <c r="AD89" s="5">
        <v>1.1492452934756801</v>
      </c>
      <c r="AE89" s="4">
        <v>1.3174777826622499</v>
      </c>
      <c r="AF89" s="11">
        <v>0.40456201726876401</v>
      </c>
    </row>
    <row r="90" spans="1:32" x14ac:dyDescent="0.35">
      <c r="A90" s="3" t="s">
        <v>30</v>
      </c>
      <c r="B90" s="59">
        <v>3</v>
      </c>
      <c r="C90" s="4">
        <v>7.2212236564894798</v>
      </c>
      <c r="D90" s="5">
        <v>1.01117909533857</v>
      </c>
      <c r="E90" s="4">
        <v>3.01538261808876</v>
      </c>
      <c r="F90" s="5">
        <v>0.52847390141588901</v>
      </c>
      <c r="G90" s="4">
        <v>14.089858827336499</v>
      </c>
      <c r="H90" s="5">
        <v>1.1513925751610199</v>
      </c>
      <c r="I90" s="4">
        <v>72.696758613396</v>
      </c>
      <c r="J90" s="5">
        <v>2.12369333508419</v>
      </c>
      <c r="K90" s="4">
        <v>2.9767762846892198</v>
      </c>
      <c r="L90" s="5">
        <v>0.49583689324727098</v>
      </c>
      <c r="M90" s="6"/>
      <c r="N90" s="6"/>
      <c r="O90" s="6"/>
      <c r="P90" s="6"/>
      <c r="Q90" s="6"/>
      <c r="R90" s="6"/>
      <c r="S90" s="6"/>
      <c r="T90" s="6"/>
      <c r="U90" s="6"/>
      <c r="V90" s="6"/>
      <c r="W90" s="4">
        <v>2.6692921322323899</v>
      </c>
      <c r="X90" s="5">
        <v>1.14255596639145</v>
      </c>
      <c r="Y90" s="4">
        <v>2.58267908908971</v>
      </c>
      <c r="Z90" s="5">
        <v>0.54670474829939197</v>
      </c>
      <c r="AA90" s="4">
        <v>-69.620850701562603</v>
      </c>
      <c r="AB90" s="5">
        <v>1.6517468685238801</v>
      </c>
      <c r="AC90" s="4">
        <v>61.772217079250403</v>
      </c>
      <c r="AD90" s="5">
        <v>2.3823405068278398</v>
      </c>
      <c r="AE90" s="4">
        <v>2.5966624009901502</v>
      </c>
      <c r="AF90" s="11">
        <v>0.53955006278430795</v>
      </c>
    </row>
    <row r="91" spans="1:32" x14ac:dyDescent="0.35">
      <c r="A91" s="3" t="s">
        <v>68</v>
      </c>
      <c r="B91" s="59">
        <v>3</v>
      </c>
      <c r="C91" s="4">
        <v>5.2360878474134704</v>
      </c>
      <c r="D91" s="5">
        <v>0.80933933965219196</v>
      </c>
      <c r="E91" s="4">
        <v>2.2232550880939099</v>
      </c>
      <c r="F91" s="5">
        <v>0.38532615363526501</v>
      </c>
      <c r="G91" s="4">
        <v>40.157835532631601</v>
      </c>
      <c r="H91" s="5">
        <v>1.7848477821856099</v>
      </c>
      <c r="I91" s="4">
        <v>50.354371301773398</v>
      </c>
      <c r="J91" s="5">
        <v>2.1309676398851098</v>
      </c>
      <c r="K91" s="4">
        <v>2.02845023008758</v>
      </c>
      <c r="L91" s="5">
        <v>0.398607391806172</v>
      </c>
      <c r="M91" s="6"/>
      <c r="N91" s="6"/>
      <c r="O91" s="6"/>
      <c r="P91" s="6"/>
      <c r="Q91" s="6"/>
      <c r="R91" s="6"/>
      <c r="S91" s="6"/>
      <c r="T91" s="6"/>
      <c r="U91" s="6"/>
      <c r="V91" s="6"/>
      <c r="W91" s="4">
        <v>0.20129093574986301</v>
      </c>
      <c r="X91" s="5">
        <v>1.0984043433789901</v>
      </c>
      <c r="Y91" s="4">
        <v>1.01120944399186</v>
      </c>
      <c r="Z91" s="5">
        <v>0.49911014897539102</v>
      </c>
      <c r="AA91" s="4">
        <v>-42.379895751744598</v>
      </c>
      <c r="AB91" s="5">
        <v>2.0765597826009801</v>
      </c>
      <c r="AC91" s="4">
        <v>39.344634234893498</v>
      </c>
      <c r="AD91" s="5">
        <v>2.3319116348283799</v>
      </c>
      <c r="AE91" s="4">
        <v>1.8227611371094199</v>
      </c>
      <c r="AF91" s="11">
        <v>0.41545661135038803</v>
      </c>
    </row>
    <row r="92" spans="1:32" x14ac:dyDescent="0.35">
      <c r="A92" s="3" t="s">
        <v>49</v>
      </c>
      <c r="B92" s="59">
        <v>3</v>
      </c>
      <c r="C92" s="4">
        <v>1.6341309466920699</v>
      </c>
      <c r="D92" s="5">
        <v>0.331828728207261</v>
      </c>
      <c r="E92" s="4">
        <v>0.275300169153543</v>
      </c>
      <c r="F92" s="5">
        <v>0.12552975075188899</v>
      </c>
      <c r="G92" s="4">
        <v>4.6776712153256099</v>
      </c>
      <c r="H92" s="5">
        <v>0.41501237383279599</v>
      </c>
      <c r="I92" s="4">
        <v>90.844511259078203</v>
      </c>
      <c r="J92" s="5">
        <v>0.70479926941322701</v>
      </c>
      <c r="K92" s="4">
        <v>2.5683864097505702</v>
      </c>
      <c r="L92" s="5">
        <v>0.33811993385970202</v>
      </c>
      <c r="M92" s="6"/>
      <c r="N92" s="6"/>
      <c r="O92" s="6"/>
      <c r="P92" s="6"/>
      <c r="Q92" s="6"/>
      <c r="R92" s="6"/>
      <c r="S92" s="6"/>
      <c r="T92" s="6"/>
      <c r="U92" s="6"/>
      <c r="V92" s="6"/>
      <c r="W92" s="4">
        <v>0.81348049074682904</v>
      </c>
      <c r="X92" s="5">
        <v>0.39688418820399501</v>
      </c>
      <c r="Y92" s="4">
        <v>0.146595011980546</v>
      </c>
      <c r="Z92" s="5">
        <v>0.14299600121535999</v>
      </c>
      <c r="AA92" s="4">
        <v>-0.290387605358643</v>
      </c>
      <c r="AB92" s="5">
        <v>0.60201828256767198</v>
      </c>
      <c r="AC92" s="4">
        <v>-1.26817952825402</v>
      </c>
      <c r="AD92" s="5">
        <v>0.89738401939743195</v>
      </c>
      <c r="AE92" s="4">
        <v>0.598491630885295</v>
      </c>
      <c r="AF92" s="11">
        <v>0.46291740253086</v>
      </c>
    </row>
    <row r="93" spans="1:32" x14ac:dyDescent="0.35">
      <c r="A93" s="3" t="s">
        <v>51</v>
      </c>
      <c r="B93" s="59">
        <v>3</v>
      </c>
      <c r="C93" s="4">
        <v>0.37797306815658699</v>
      </c>
      <c r="D93" s="5">
        <v>0.111180901250522</v>
      </c>
      <c r="E93" s="4">
        <v>0</v>
      </c>
      <c r="F93" s="5">
        <v>0</v>
      </c>
      <c r="G93" s="4">
        <v>92.0387923193597</v>
      </c>
      <c r="H93" s="5">
        <v>0.67922993390757302</v>
      </c>
      <c r="I93" s="4">
        <v>6.8553727670958597</v>
      </c>
      <c r="J93" s="5">
        <v>0.64552480661759704</v>
      </c>
      <c r="K93" s="4">
        <v>0.72786184538786702</v>
      </c>
      <c r="L93" s="5">
        <v>0.173670204377847</v>
      </c>
      <c r="M93" s="6"/>
      <c r="N93" s="6"/>
      <c r="O93" s="6"/>
      <c r="P93" s="6"/>
      <c r="Q93" s="6"/>
      <c r="R93" s="6"/>
      <c r="S93" s="6"/>
      <c r="T93" s="6"/>
      <c r="U93" s="6"/>
      <c r="V93" s="6"/>
      <c r="W93" s="4">
        <v>-2.07218091025769</v>
      </c>
      <c r="X93" s="5">
        <v>0.37378913456708301</v>
      </c>
      <c r="Y93" s="4">
        <v>0</v>
      </c>
      <c r="Z93" s="5">
        <v>0</v>
      </c>
      <c r="AA93" s="4">
        <v>1.25309899050035</v>
      </c>
      <c r="AB93" s="5">
        <v>0.99146646834540397</v>
      </c>
      <c r="AC93" s="4">
        <v>0.63657637220706897</v>
      </c>
      <c r="AD93" s="5">
        <v>0.84449011754369896</v>
      </c>
      <c r="AE93" s="4">
        <v>0.182505547550253</v>
      </c>
      <c r="AF93" s="11">
        <v>0.31355831383560001</v>
      </c>
    </row>
    <row r="94" spans="1:32" x14ac:dyDescent="0.35">
      <c r="A94" s="3" t="s">
        <v>56</v>
      </c>
      <c r="B94" s="59">
        <v>3</v>
      </c>
      <c r="C94" s="4">
        <v>3.0987355999340802</v>
      </c>
      <c r="D94" s="5">
        <v>0.45815731261592002</v>
      </c>
      <c r="E94" s="4">
        <v>3.4625870181655598</v>
      </c>
      <c r="F94" s="5">
        <v>0.50776780987536796</v>
      </c>
      <c r="G94" s="4">
        <v>15.4663863886844</v>
      </c>
      <c r="H94" s="5">
        <v>1.06332561747814</v>
      </c>
      <c r="I94" s="4">
        <v>67.904329931484796</v>
      </c>
      <c r="J94" s="5">
        <v>1.20086877681685</v>
      </c>
      <c r="K94" s="4">
        <v>10.0679610617312</v>
      </c>
      <c r="L94" s="5">
        <v>0.85519189307525201</v>
      </c>
      <c r="M94" s="6"/>
      <c r="N94" s="6"/>
      <c r="O94" s="6"/>
      <c r="P94" s="6"/>
      <c r="Q94" s="6"/>
      <c r="R94" s="6"/>
      <c r="S94" s="6"/>
      <c r="T94" s="6"/>
      <c r="U94" s="6"/>
      <c r="V94" s="6"/>
      <c r="W94" s="4">
        <v>2.40055390958462</v>
      </c>
      <c r="X94" s="5">
        <v>0.51675512429778003</v>
      </c>
      <c r="Y94" s="4">
        <v>-5.9463501439342199</v>
      </c>
      <c r="Z94" s="5">
        <v>0.95825776979543797</v>
      </c>
      <c r="AA94" s="4">
        <v>1.55995812753626</v>
      </c>
      <c r="AB94" s="5">
        <v>1.50931311562263</v>
      </c>
      <c r="AC94" s="4">
        <v>-4.6147820406311597</v>
      </c>
      <c r="AD94" s="5">
        <v>1.6696942357038</v>
      </c>
      <c r="AE94" s="4">
        <v>6.6006201474444799</v>
      </c>
      <c r="AF94" s="11">
        <v>0.96140273569683798</v>
      </c>
    </row>
    <row r="95" spans="1:32" x14ac:dyDescent="0.35">
      <c r="A95" s="3" t="s">
        <v>60</v>
      </c>
      <c r="B95" s="59">
        <v>3</v>
      </c>
      <c r="C95" s="4">
        <v>0</v>
      </c>
      <c r="D95" s="5">
        <v>0</v>
      </c>
      <c r="E95" s="4">
        <v>0.403970503761094</v>
      </c>
      <c r="F95" s="5">
        <v>0.14062875052520901</v>
      </c>
      <c r="G95" s="4">
        <v>75.158392321193602</v>
      </c>
      <c r="H95" s="5">
        <v>1.0134504551780901</v>
      </c>
      <c r="I95" s="4">
        <v>23.7705422661396</v>
      </c>
      <c r="J95" s="5">
        <v>0.92473112832960902</v>
      </c>
      <c r="K95" s="4">
        <v>0.66709490890572698</v>
      </c>
      <c r="L95" s="5">
        <v>0.16605930817707901</v>
      </c>
      <c r="M95" s="6"/>
      <c r="N95" s="6"/>
      <c r="O95" s="6"/>
      <c r="P95" s="6"/>
      <c r="Q95" s="6"/>
      <c r="R95" s="6"/>
      <c r="S95" s="6"/>
      <c r="T95" s="6"/>
      <c r="U95" s="6"/>
      <c r="V95" s="6"/>
      <c r="W95" s="4">
        <v>0</v>
      </c>
      <c r="X95" s="5">
        <v>0</v>
      </c>
      <c r="Y95" s="4">
        <v>0.22729214806272299</v>
      </c>
      <c r="Z95" s="5">
        <v>0.15291514660276601</v>
      </c>
      <c r="AA95" s="4">
        <v>-11.300194382092499</v>
      </c>
      <c r="AB95" s="5">
        <v>1.27295624349211</v>
      </c>
      <c r="AC95" s="4">
        <v>10.554728897141301</v>
      </c>
      <c r="AD95" s="5">
        <v>1.2065518013369401</v>
      </c>
      <c r="AE95" s="4">
        <v>0.51817333688852296</v>
      </c>
      <c r="AF95" s="11">
        <v>0.176117808291126</v>
      </c>
    </row>
    <row r="96" spans="1:32" x14ac:dyDescent="0.35">
      <c r="A96" s="3" t="s">
        <v>61</v>
      </c>
      <c r="B96" s="59">
        <v>3</v>
      </c>
      <c r="C96" s="4">
        <v>2.1466281806619398</v>
      </c>
      <c r="D96" s="5">
        <v>0.43163767290835803</v>
      </c>
      <c r="E96" s="4">
        <v>1.0529767027044801</v>
      </c>
      <c r="F96" s="5">
        <v>0.223854110594329</v>
      </c>
      <c r="G96" s="4">
        <v>51.531004174533301</v>
      </c>
      <c r="H96" s="5">
        <v>1.9731179916167201</v>
      </c>
      <c r="I96" s="4">
        <v>42.2964621165032</v>
      </c>
      <c r="J96" s="5">
        <v>2.2195847117940701</v>
      </c>
      <c r="K96" s="4">
        <v>2.97292882559714</v>
      </c>
      <c r="L96" s="5">
        <v>0.72223329299857797</v>
      </c>
      <c r="M96" s="6"/>
      <c r="N96" s="6"/>
      <c r="O96" s="6"/>
      <c r="P96" s="6"/>
      <c r="Q96" s="6"/>
      <c r="R96" s="6"/>
      <c r="S96" s="6"/>
      <c r="T96" s="6"/>
      <c r="U96" s="6"/>
      <c r="V96" s="6"/>
      <c r="W96" s="4">
        <v>1.00334892799961</v>
      </c>
      <c r="X96" s="5">
        <v>0.50088710287819704</v>
      </c>
      <c r="Y96" s="4">
        <v>-0.92492247019131502</v>
      </c>
      <c r="Z96" s="5">
        <v>0.347162030545483</v>
      </c>
      <c r="AA96" s="4">
        <v>-11.2101556562995</v>
      </c>
      <c r="AB96" s="5">
        <v>2.8820095580590501</v>
      </c>
      <c r="AC96" s="4">
        <v>9.4796631693048106</v>
      </c>
      <c r="AD96" s="5">
        <v>3.0741270567414798</v>
      </c>
      <c r="AE96" s="4">
        <v>1.65206602918637</v>
      </c>
      <c r="AF96" s="11">
        <v>0.75940991458158202</v>
      </c>
    </row>
    <row r="97" spans="1:32" ht="15.75" customHeight="1" x14ac:dyDescent="0.35">
      <c r="A97" s="14" t="s">
        <v>203</v>
      </c>
      <c r="B97" s="15">
        <v>3</v>
      </c>
      <c r="C97" s="16">
        <v>2.9906175072652301</v>
      </c>
      <c r="D97" s="17">
        <v>0.19475494799044801</v>
      </c>
      <c r="E97" s="16">
        <v>1.48076861579554</v>
      </c>
      <c r="F97" s="17">
        <v>0.114330739071281</v>
      </c>
      <c r="G97" s="16">
        <v>37.255237772650901</v>
      </c>
      <c r="H97" s="17">
        <v>0.42499274180572799</v>
      </c>
      <c r="I97" s="16">
        <v>55.265848195577298</v>
      </c>
      <c r="J97" s="17">
        <v>0.53008620508326798</v>
      </c>
      <c r="K97" s="16">
        <v>3.0075279087111002</v>
      </c>
      <c r="L97" s="17">
        <v>0.17452800778732599</v>
      </c>
      <c r="M97" s="9"/>
      <c r="N97" s="9"/>
      <c r="O97" s="9"/>
      <c r="P97" s="9"/>
      <c r="Q97" s="9"/>
      <c r="R97" s="9"/>
      <c r="S97" s="9"/>
      <c r="T97" s="9"/>
      <c r="U97" s="9"/>
      <c r="V97" s="9"/>
      <c r="W97" s="16">
        <v>1.15134601398752</v>
      </c>
      <c r="X97" s="17">
        <v>0.23580314107467601</v>
      </c>
      <c r="Y97" s="16">
        <v>-0.25696881663523102</v>
      </c>
      <c r="Z97" s="17">
        <v>0.163896784921051</v>
      </c>
      <c r="AA97" s="16">
        <v>-16.4420624340366</v>
      </c>
      <c r="AB97" s="17">
        <v>0.57761034715047899</v>
      </c>
      <c r="AC97" s="16">
        <v>13.6365904850947</v>
      </c>
      <c r="AD97" s="17">
        <v>0.65724909418487298</v>
      </c>
      <c r="AE97" s="16">
        <v>1.91109475158959</v>
      </c>
      <c r="AF97" s="18">
        <v>0.19653309003712699</v>
      </c>
    </row>
    <row r="99" spans="1:32" x14ac:dyDescent="0.35">
      <c r="A99" s="7" t="s">
        <v>170</v>
      </c>
    </row>
    <row r="100" spans="1:32" x14ac:dyDescent="0.35">
      <c r="A100" s="7" t="s">
        <v>171</v>
      </c>
    </row>
    <row r="101" spans="1:32" x14ac:dyDescent="0.35">
      <c r="A101" s="12" t="s">
        <v>99</v>
      </c>
    </row>
    <row r="102" spans="1:32" x14ac:dyDescent="0.35">
      <c r="A102" s="12" t="s">
        <v>69</v>
      </c>
    </row>
    <row r="103" spans="1:32" x14ac:dyDescent="0.35">
      <c r="A103" s="7" t="s">
        <v>178</v>
      </c>
    </row>
    <row r="104" spans="1:32" x14ac:dyDescent="0.35">
      <c r="A104" s="12" t="s">
        <v>70</v>
      </c>
    </row>
    <row r="105" spans="1:32" x14ac:dyDescent="0.35">
      <c r="A105" s="12" t="s">
        <v>71</v>
      </c>
    </row>
    <row r="106" spans="1:32" x14ac:dyDescent="0.35">
      <c r="A106" s="58" t="str">
        <f>HYPERLINK("https://oecdcode.org/disclaimers/cyprus.html", "Information on data for Cyprus: https://oecdcode.org/disclaimers/cyprus.html")</f>
        <v>Information on data for Cyprus: https://oecdcode.org/disclaimers/cyprus.html</v>
      </c>
    </row>
    <row r="107" spans="1:32" x14ac:dyDescent="0.35">
      <c r="A107" s="12" t="s">
        <v>72</v>
      </c>
    </row>
  </sheetData>
  <mergeCells count="21">
    <mergeCell ref="B7:B10"/>
    <mergeCell ref="M7:V7"/>
    <mergeCell ref="W7:AF7"/>
    <mergeCell ref="C8:D9"/>
    <mergeCell ref="E8:F9"/>
    <mergeCell ref="G8:H9"/>
    <mergeCell ref="I8:J9"/>
    <mergeCell ref="K8:L9"/>
    <mergeCell ref="C7:L7"/>
    <mergeCell ref="M9:N9"/>
    <mergeCell ref="O9:P9"/>
    <mergeCell ref="Q9:R9"/>
    <mergeCell ref="S9:T9"/>
    <mergeCell ref="W8:AF8"/>
    <mergeCell ref="M8:V8"/>
    <mergeCell ref="Y9:Z9"/>
    <mergeCell ref="AA9:AB9"/>
    <mergeCell ref="AC9:AD9"/>
    <mergeCell ref="AE9:AF9"/>
    <mergeCell ref="U9:V9"/>
    <mergeCell ref="W9:X9"/>
  </mergeCells>
  <conditionalFormatting sqref="M1:M75 M77:M200">
    <cfRule type="expression" dxfId="565" priority="10">
      <formula>ABS(M1/N1)&gt;1.95996398454005</formula>
    </cfRule>
  </conditionalFormatting>
  <conditionalFormatting sqref="O1:O75 O77:O200">
    <cfRule type="expression" dxfId="564" priority="9">
      <formula>ABS(O1/P1)&gt;1.95996398454005</formula>
    </cfRule>
  </conditionalFormatting>
  <conditionalFormatting sqref="Q1:Q75 Q77:Q200">
    <cfRule type="expression" dxfId="563" priority="8">
      <formula>ABS(Q1/R1)&gt;1.95996398454005</formula>
    </cfRule>
  </conditionalFormatting>
  <conditionalFormatting sqref="S1:S75 S77:S200">
    <cfRule type="expression" dxfId="562" priority="7">
      <formula>ABS(S1/T1)&gt;1.95996398454005</formula>
    </cfRule>
  </conditionalFormatting>
  <conditionalFormatting sqref="U1:U75 U77:U200">
    <cfRule type="expression" dxfId="561" priority="6">
      <formula>ABS(U1/V1)&gt;1.95996398454005</formula>
    </cfRule>
  </conditionalFormatting>
  <conditionalFormatting sqref="W1:W200">
    <cfRule type="expression" dxfId="560" priority="5">
      <formula>ABS(W1/X1)&gt;1.95996398454005</formula>
    </cfRule>
  </conditionalFormatting>
  <conditionalFormatting sqref="Y1:Y200">
    <cfRule type="expression" dxfId="559" priority="4">
      <formula>ABS(Y1/Z1)&gt;1.95996398454005</formula>
    </cfRule>
  </conditionalFormatting>
  <conditionalFormatting sqref="AA1:AA200">
    <cfRule type="expression" dxfId="558" priority="3">
      <formula>ABS(AA1/AB1)&gt;1.95996398454005</formula>
    </cfRule>
  </conditionalFormatting>
  <conditionalFormatting sqref="AC1:AC200">
    <cfRule type="expression" dxfId="557" priority="2">
      <formula>ABS(AC1/AD1)&gt;1.95996398454005</formula>
    </cfRule>
  </conditionalFormatting>
  <conditionalFormatting sqref="AE1:AE200">
    <cfRule type="expression" dxfId="556" priority="1">
      <formula>ABS(AE1/AF1)&gt;1.95996398454005</formula>
    </cfRule>
  </conditionalFormatting>
  <pageMargins left="0.7" right="0.7" top="0.75" bottom="0.75" header="0.3" footer="0.3"/>
  <pageSetup paperSize="9" orientation="portrait" horizontalDpi="300" verticalDpi="300"/>
  <headerFooter scaleWithDoc="0" alignWithMargins="0">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87"/>
  <sheetViews>
    <sheetView showGridLines="0" zoomScale="80" workbookViewId="0"/>
  </sheetViews>
  <sheetFormatPr defaultColWidth="10.90625" defaultRowHeight="14.5" x14ac:dyDescent="0.35"/>
  <cols>
    <col min="1" max="1" width="30.7265625" customWidth="1"/>
    <col min="2" max="2" width="8.7265625" customWidth="1"/>
  </cols>
  <sheetData>
    <row r="1" spans="1:58" x14ac:dyDescent="0.35">
      <c r="A1" s="12" t="s">
        <v>233</v>
      </c>
    </row>
    <row r="2" spans="1:58" x14ac:dyDescent="0.35">
      <c r="A2" s="23" t="s">
        <v>234</v>
      </c>
    </row>
    <row r="3" spans="1:58" x14ac:dyDescent="0.35">
      <c r="A3" s="41" t="s">
        <v>343</v>
      </c>
    </row>
    <row r="4" spans="1:58" x14ac:dyDescent="0.35">
      <c r="A4" s="168" t="str">
        <f>HYPERLINK("#'TOC'!A1", "Back to TOC")</f>
        <v>Back to TOC</v>
      </c>
    </row>
    <row r="6" spans="1:58" ht="16" customHeight="1" x14ac:dyDescent="0.35">
      <c r="B6" s="334" t="s">
        <v>344</v>
      </c>
      <c r="C6" s="337" t="s">
        <v>469</v>
      </c>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43"/>
    </row>
    <row r="7" spans="1:58" ht="16" customHeight="1" x14ac:dyDescent="0.35">
      <c r="B7" s="335"/>
      <c r="C7" s="338" t="s">
        <v>470</v>
      </c>
      <c r="D7" s="338"/>
      <c r="E7" s="338"/>
      <c r="F7" s="338"/>
      <c r="G7" s="338"/>
      <c r="H7" s="338"/>
      <c r="I7" s="338"/>
      <c r="J7" s="338"/>
      <c r="K7" s="338"/>
      <c r="L7" s="338"/>
      <c r="M7" s="338"/>
      <c r="N7" s="338"/>
      <c r="O7" s="338"/>
      <c r="P7" s="338"/>
      <c r="Q7" s="338" t="s">
        <v>471</v>
      </c>
      <c r="R7" s="338"/>
      <c r="S7" s="338"/>
      <c r="T7" s="338"/>
      <c r="U7" s="338"/>
      <c r="V7" s="338"/>
      <c r="W7" s="338"/>
      <c r="X7" s="338"/>
      <c r="Y7" s="338"/>
      <c r="Z7" s="338"/>
      <c r="AA7" s="338"/>
      <c r="AB7" s="338"/>
      <c r="AC7" s="338"/>
      <c r="AD7" s="338"/>
      <c r="AE7" s="338" t="s">
        <v>467</v>
      </c>
      <c r="AF7" s="338"/>
      <c r="AG7" s="338"/>
      <c r="AH7" s="338"/>
      <c r="AI7" s="338"/>
      <c r="AJ7" s="338"/>
      <c r="AK7" s="338"/>
      <c r="AL7" s="338"/>
      <c r="AM7" s="338"/>
      <c r="AN7" s="338"/>
      <c r="AO7" s="338"/>
      <c r="AP7" s="338"/>
      <c r="AQ7" s="338"/>
      <c r="AR7" s="338"/>
      <c r="AS7" s="338" t="s">
        <v>468</v>
      </c>
      <c r="AT7" s="338"/>
      <c r="AU7" s="338"/>
      <c r="AV7" s="338"/>
      <c r="AW7" s="338"/>
      <c r="AX7" s="338"/>
      <c r="AY7" s="338"/>
      <c r="AZ7" s="338"/>
      <c r="BA7" s="338"/>
      <c r="BB7" s="338"/>
      <c r="BC7" s="338"/>
      <c r="BD7" s="338"/>
      <c r="BE7" s="338"/>
      <c r="BF7" s="345"/>
    </row>
    <row r="8" spans="1:58" ht="32" customHeight="1" x14ac:dyDescent="0.35">
      <c r="B8" s="335"/>
      <c r="C8" s="344" t="s">
        <v>417</v>
      </c>
      <c r="D8" s="344"/>
      <c r="E8" s="344" t="s">
        <v>418</v>
      </c>
      <c r="F8" s="344"/>
      <c r="G8" s="344" t="s">
        <v>419</v>
      </c>
      <c r="H8" s="344"/>
      <c r="I8" s="344" t="s">
        <v>420</v>
      </c>
      <c r="J8" s="344"/>
      <c r="K8" s="344" t="s">
        <v>421</v>
      </c>
      <c r="L8" s="344"/>
      <c r="M8" s="344" t="s">
        <v>422</v>
      </c>
      <c r="N8" s="344"/>
      <c r="O8" s="344" t="s">
        <v>423</v>
      </c>
      <c r="P8" s="344"/>
      <c r="Q8" s="344" t="s">
        <v>417</v>
      </c>
      <c r="R8" s="344"/>
      <c r="S8" s="344" t="s">
        <v>418</v>
      </c>
      <c r="T8" s="344"/>
      <c r="U8" s="344" t="s">
        <v>419</v>
      </c>
      <c r="V8" s="344"/>
      <c r="W8" s="344" t="s">
        <v>420</v>
      </c>
      <c r="X8" s="344"/>
      <c r="Y8" s="344" t="s">
        <v>421</v>
      </c>
      <c r="Z8" s="344"/>
      <c r="AA8" s="344" t="s">
        <v>422</v>
      </c>
      <c r="AB8" s="344"/>
      <c r="AC8" s="344" t="s">
        <v>423</v>
      </c>
      <c r="AD8" s="344"/>
      <c r="AE8" s="344" t="s">
        <v>417</v>
      </c>
      <c r="AF8" s="344"/>
      <c r="AG8" s="344" t="s">
        <v>418</v>
      </c>
      <c r="AH8" s="344"/>
      <c r="AI8" s="344" t="s">
        <v>419</v>
      </c>
      <c r="AJ8" s="344"/>
      <c r="AK8" s="344" t="s">
        <v>420</v>
      </c>
      <c r="AL8" s="344"/>
      <c r="AM8" s="344" t="s">
        <v>421</v>
      </c>
      <c r="AN8" s="344"/>
      <c r="AO8" s="344" t="s">
        <v>422</v>
      </c>
      <c r="AP8" s="344"/>
      <c r="AQ8" s="344" t="s">
        <v>423</v>
      </c>
      <c r="AR8" s="344"/>
      <c r="AS8" s="344" t="s">
        <v>417</v>
      </c>
      <c r="AT8" s="344"/>
      <c r="AU8" s="344" t="s">
        <v>418</v>
      </c>
      <c r="AV8" s="344"/>
      <c r="AW8" s="344" t="s">
        <v>419</v>
      </c>
      <c r="AX8" s="344"/>
      <c r="AY8" s="344" t="s">
        <v>420</v>
      </c>
      <c r="AZ8" s="344"/>
      <c r="BA8" s="344" t="s">
        <v>421</v>
      </c>
      <c r="BB8" s="344"/>
      <c r="BC8" s="344" t="s">
        <v>422</v>
      </c>
      <c r="BD8" s="344"/>
      <c r="BE8" s="344" t="s">
        <v>423</v>
      </c>
      <c r="BF8" s="364"/>
    </row>
    <row r="9" spans="1:58" ht="15" customHeight="1" x14ac:dyDescent="0.35">
      <c r="B9" s="335"/>
      <c r="C9" s="363"/>
      <c r="D9" s="363"/>
      <c r="E9" s="363"/>
      <c r="F9" s="363"/>
      <c r="G9" s="363"/>
      <c r="H9" s="363"/>
      <c r="I9" s="363"/>
      <c r="J9" s="363"/>
      <c r="K9" s="344"/>
      <c r="L9" s="344"/>
      <c r="M9" s="344"/>
      <c r="N9" s="344"/>
      <c r="O9" s="344"/>
      <c r="P9" s="344"/>
      <c r="Q9" s="363"/>
      <c r="R9" s="363"/>
      <c r="S9" s="363"/>
      <c r="T9" s="363"/>
      <c r="U9" s="363"/>
      <c r="V9" s="363"/>
      <c r="W9" s="363"/>
      <c r="X9" s="363"/>
      <c r="Y9" s="344"/>
      <c r="Z9" s="344"/>
      <c r="AA9" s="344"/>
      <c r="AB9" s="344"/>
      <c r="AC9" s="344"/>
      <c r="AD9" s="344"/>
      <c r="AE9" s="363"/>
      <c r="AF9" s="363"/>
      <c r="AG9" s="363"/>
      <c r="AH9" s="363"/>
      <c r="AI9" s="363"/>
      <c r="AJ9" s="363"/>
      <c r="AK9" s="363"/>
      <c r="AL9" s="363"/>
      <c r="AM9" s="344"/>
      <c r="AN9" s="344"/>
      <c r="AO9" s="344"/>
      <c r="AP9" s="344"/>
      <c r="AQ9" s="344"/>
      <c r="AR9" s="344"/>
      <c r="AS9" s="363"/>
      <c r="AT9" s="363"/>
      <c r="AU9" s="363"/>
      <c r="AV9" s="363"/>
      <c r="AW9" s="363"/>
      <c r="AX9" s="363"/>
      <c r="AY9" s="363"/>
      <c r="AZ9" s="363"/>
      <c r="BA9" s="344"/>
      <c r="BB9" s="344"/>
      <c r="BC9" s="344"/>
      <c r="BD9" s="344"/>
      <c r="BE9" s="344"/>
      <c r="BF9" s="364"/>
    </row>
    <row r="10" spans="1:58" ht="16" customHeight="1" x14ac:dyDescent="0.35">
      <c r="B10" s="336"/>
      <c r="C10" s="34" t="s">
        <v>347</v>
      </c>
      <c r="D10" s="34" t="s">
        <v>346</v>
      </c>
      <c r="E10" s="34" t="s">
        <v>347</v>
      </c>
      <c r="F10" s="34" t="s">
        <v>346</v>
      </c>
      <c r="G10" s="34" t="s">
        <v>347</v>
      </c>
      <c r="H10" s="34" t="s">
        <v>346</v>
      </c>
      <c r="I10" s="34" t="s">
        <v>347</v>
      </c>
      <c r="J10" s="34" t="s">
        <v>346</v>
      </c>
      <c r="K10" s="34" t="s">
        <v>350</v>
      </c>
      <c r="L10" s="34" t="s">
        <v>346</v>
      </c>
      <c r="M10" s="34" t="s">
        <v>350</v>
      </c>
      <c r="N10" s="34" t="s">
        <v>346</v>
      </c>
      <c r="O10" s="34" t="s">
        <v>350</v>
      </c>
      <c r="P10" s="34" t="s">
        <v>346</v>
      </c>
      <c r="Q10" s="34" t="s">
        <v>347</v>
      </c>
      <c r="R10" s="34" t="s">
        <v>346</v>
      </c>
      <c r="S10" s="34" t="s">
        <v>347</v>
      </c>
      <c r="T10" s="34" t="s">
        <v>346</v>
      </c>
      <c r="U10" s="34" t="s">
        <v>347</v>
      </c>
      <c r="V10" s="34" t="s">
        <v>346</v>
      </c>
      <c r="W10" s="34" t="s">
        <v>347</v>
      </c>
      <c r="X10" s="34" t="s">
        <v>346</v>
      </c>
      <c r="Y10" s="34" t="s">
        <v>350</v>
      </c>
      <c r="Z10" s="34" t="s">
        <v>346</v>
      </c>
      <c r="AA10" s="34" t="s">
        <v>350</v>
      </c>
      <c r="AB10" s="34" t="s">
        <v>346</v>
      </c>
      <c r="AC10" s="34" t="s">
        <v>350</v>
      </c>
      <c r="AD10" s="34" t="s">
        <v>346</v>
      </c>
      <c r="AE10" s="34" t="s">
        <v>347</v>
      </c>
      <c r="AF10" s="34" t="s">
        <v>346</v>
      </c>
      <c r="AG10" s="34" t="s">
        <v>347</v>
      </c>
      <c r="AH10" s="34" t="s">
        <v>346</v>
      </c>
      <c r="AI10" s="34" t="s">
        <v>347</v>
      </c>
      <c r="AJ10" s="34" t="s">
        <v>346</v>
      </c>
      <c r="AK10" s="34" t="s">
        <v>347</v>
      </c>
      <c r="AL10" s="34" t="s">
        <v>346</v>
      </c>
      <c r="AM10" s="34" t="s">
        <v>350</v>
      </c>
      <c r="AN10" s="34" t="s">
        <v>346</v>
      </c>
      <c r="AO10" s="34" t="s">
        <v>350</v>
      </c>
      <c r="AP10" s="34" t="s">
        <v>346</v>
      </c>
      <c r="AQ10" s="34" t="s">
        <v>350</v>
      </c>
      <c r="AR10" s="34" t="s">
        <v>346</v>
      </c>
      <c r="AS10" s="34" t="s">
        <v>347</v>
      </c>
      <c r="AT10" s="34" t="s">
        <v>346</v>
      </c>
      <c r="AU10" s="34" t="s">
        <v>347</v>
      </c>
      <c r="AV10" s="34" t="s">
        <v>346</v>
      </c>
      <c r="AW10" s="34" t="s">
        <v>347</v>
      </c>
      <c r="AX10" s="34" t="s">
        <v>346</v>
      </c>
      <c r="AY10" s="34" t="s">
        <v>347</v>
      </c>
      <c r="AZ10" s="34" t="s">
        <v>346</v>
      </c>
      <c r="BA10" s="34" t="s">
        <v>350</v>
      </c>
      <c r="BB10" s="34" t="s">
        <v>346</v>
      </c>
      <c r="BC10" s="34" t="s">
        <v>350</v>
      </c>
      <c r="BD10" s="34" t="s">
        <v>346</v>
      </c>
      <c r="BE10" s="34" t="s">
        <v>350</v>
      </c>
      <c r="BF10" s="45" t="s">
        <v>346</v>
      </c>
    </row>
    <row r="11" spans="1:58" ht="13" customHeight="1" x14ac:dyDescent="0.35">
      <c r="A11" s="53"/>
      <c r="B11" s="185"/>
      <c r="C11" s="54" t="s">
        <v>920</v>
      </c>
      <c r="D11" s="186" t="s">
        <v>921</v>
      </c>
      <c r="E11" s="54" t="s">
        <v>922</v>
      </c>
      <c r="F11" s="186" t="s">
        <v>923</v>
      </c>
      <c r="G11" s="54" t="s">
        <v>924</v>
      </c>
      <c r="H11" s="186" t="s">
        <v>925</v>
      </c>
      <c r="I11" s="54" t="s">
        <v>890</v>
      </c>
      <c r="J11" s="186" t="s">
        <v>891</v>
      </c>
      <c r="K11" s="54" t="s">
        <v>926</v>
      </c>
      <c r="L11" s="186" t="s">
        <v>927</v>
      </c>
      <c r="M11" s="54" t="s">
        <v>928</v>
      </c>
      <c r="N11" s="186" t="s">
        <v>929</v>
      </c>
      <c r="O11" s="54" t="s">
        <v>930</v>
      </c>
      <c r="P11" s="186" t="s">
        <v>931</v>
      </c>
      <c r="Q11" s="54" t="s">
        <v>932</v>
      </c>
      <c r="R11" s="186" t="s">
        <v>933</v>
      </c>
      <c r="S11" s="54" t="s">
        <v>934</v>
      </c>
      <c r="T11" s="186" t="s">
        <v>935</v>
      </c>
      <c r="U11" s="54" t="s">
        <v>936</v>
      </c>
      <c r="V11" s="186" t="s">
        <v>937</v>
      </c>
      <c r="W11" s="54" t="s">
        <v>892</v>
      </c>
      <c r="X11" s="186" t="s">
        <v>893</v>
      </c>
      <c r="Y11" s="54" t="s">
        <v>938</v>
      </c>
      <c r="Z11" s="186" t="s">
        <v>939</v>
      </c>
      <c r="AA11" s="54" t="s">
        <v>940</v>
      </c>
      <c r="AB11" s="186" t="s">
        <v>941</v>
      </c>
      <c r="AC11" s="54" t="s">
        <v>942</v>
      </c>
      <c r="AD11" s="186" t="s">
        <v>943</v>
      </c>
      <c r="AE11" s="54" t="s">
        <v>944</v>
      </c>
      <c r="AF11" s="186" t="s">
        <v>945</v>
      </c>
      <c r="AG11" s="54" t="s">
        <v>946</v>
      </c>
      <c r="AH11" s="186" t="s">
        <v>947</v>
      </c>
      <c r="AI11" s="54" t="s">
        <v>948</v>
      </c>
      <c r="AJ11" s="186" t="s">
        <v>949</v>
      </c>
      <c r="AK11" s="54" t="s">
        <v>950</v>
      </c>
      <c r="AL11" s="186" t="s">
        <v>951</v>
      </c>
      <c r="AM11" s="54" t="s">
        <v>952</v>
      </c>
      <c r="AN11" s="186" t="s">
        <v>953</v>
      </c>
      <c r="AO11" s="54" t="s">
        <v>954</v>
      </c>
      <c r="AP11" s="186" t="s">
        <v>955</v>
      </c>
      <c r="AQ11" s="54" t="s">
        <v>956</v>
      </c>
      <c r="AR11" s="186" t="s">
        <v>957</v>
      </c>
      <c r="AS11" s="54" t="s">
        <v>958</v>
      </c>
      <c r="AT11" s="186" t="s">
        <v>959</v>
      </c>
      <c r="AU11" s="54" t="s">
        <v>960</v>
      </c>
      <c r="AV11" s="186" t="s">
        <v>961</v>
      </c>
      <c r="AW11" s="54" t="s">
        <v>962</v>
      </c>
      <c r="AX11" s="186" t="s">
        <v>963</v>
      </c>
      <c r="AY11" s="54" t="s">
        <v>898</v>
      </c>
      <c r="AZ11" s="186" t="s">
        <v>899</v>
      </c>
      <c r="BA11" s="54" t="s">
        <v>964</v>
      </c>
      <c r="BB11" s="186" t="s">
        <v>965</v>
      </c>
      <c r="BC11" s="54" t="s">
        <v>966</v>
      </c>
      <c r="BD11" s="186" t="s">
        <v>967</v>
      </c>
      <c r="BE11" s="54" t="s">
        <v>968</v>
      </c>
      <c r="BF11" s="199" t="s">
        <v>969</v>
      </c>
    </row>
    <row r="12" spans="1:58" ht="13" customHeight="1" x14ac:dyDescent="0.35">
      <c r="A12" s="3" t="s">
        <v>353</v>
      </c>
      <c r="B12" s="171">
        <v>2</v>
      </c>
      <c r="C12" s="4">
        <v>0.25051078695773299</v>
      </c>
      <c r="D12" s="177">
        <v>0.10175521607740599</v>
      </c>
      <c r="E12" s="4">
        <v>0.12151723031375</v>
      </c>
      <c r="F12" s="177">
        <v>6.3779517426832702E-2</v>
      </c>
      <c r="G12" s="4">
        <v>0</v>
      </c>
      <c r="H12" s="177">
        <v>0</v>
      </c>
      <c r="I12" s="4">
        <v>0</v>
      </c>
      <c r="J12" s="177">
        <v>0</v>
      </c>
      <c r="K12" s="4">
        <v>-0.25051078695773299</v>
      </c>
      <c r="L12" s="177">
        <v>0.10175521607740599</v>
      </c>
      <c r="M12" s="4">
        <v>-0.12151723031375</v>
      </c>
      <c r="N12" s="177">
        <v>6.3779517426832702E-2</v>
      </c>
      <c r="O12" s="4">
        <v>0</v>
      </c>
      <c r="P12" s="177">
        <v>0</v>
      </c>
      <c r="Q12" s="4">
        <v>1.0178016935696199</v>
      </c>
      <c r="R12" s="177">
        <v>0.25280040999356501</v>
      </c>
      <c r="S12" s="4">
        <v>1.24638987057696E-2</v>
      </c>
      <c r="T12" s="177">
        <v>1.25235971191532E-2</v>
      </c>
      <c r="U12" s="4">
        <v>3.2797291605274199</v>
      </c>
      <c r="V12" s="177">
        <v>0.32421581518968801</v>
      </c>
      <c r="W12" s="4">
        <v>2.0502317881680798</v>
      </c>
      <c r="X12" s="177">
        <v>0.34799136742227199</v>
      </c>
      <c r="Y12" s="4">
        <v>1.0324300945984599</v>
      </c>
      <c r="Z12" s="177">
        <v>0.43012328359824697</v>
      </c>
      <c r="AA12" s="4">
        <v>2.0377678894623101</v>
      </c>
      <c r="AB12" s="177">
        <v>0.34821664561767601</v>
      </c>
      <c r="AC12" s="4">
        <v>-1.2294973723593401</v>
      </c>
      <c r="AD12" s="177">
        <v>0.475619476703317</v>
      </c>
      <c r="AE12" s="4">
        <v>96.489217997329206</v>
      </c>
      <c r="AF12" s="177">
        <v>0.46024138680200499</v>
      </c>
      <c r="AG12" s="4">
        <v>98.930236325748297</v>
      </c>
      <c r="AH12" s="177">
        <v>0.20647880426863399</v>
      </c>
      <c r="AI12" s="4">
        <v>95.102582840924896</v>
      </c>
      <c r="AJ12" s="177">
        <v>0.40341551908602502</v>
      </c>
      <c r="AK12" s="4">
        <v>96.1865334938838</v>
      </c>
      <c r="AL12" s="177">
        <v>0.40730187112063398</v>
      </c>
      <c r="AM12" s="4">
        <v>-0.30268450344536302</v>
      </c>
      <c r="AN12" s="177">
        <v>0.61458681107212398</v>
      </c>
      <c r="AO12" s="4">
        <v>-2.7437028318644501</v>
      </c>
      <c r="AP12" s="177">
        <v>0.45664900178427498</v>
      </c>
      <c r="AQ12" s="4">
        <v>1.08395065295889</v>
      </c>
      <c r="AR12" s="177">
        <v>0.57327035093210299</v>
      </c>
      <c r="AS12" s="4">
        <v>2.2424695221434598</v>
      </c>
      <c r="AT12" s="177">
        <v>0.33410226429435202</v>
      </c>
      <c r="AU12" s="4">
        <v>0.93578254523221405</v>
      </c>
      <c r="AV12" s="177">
        <v>0.19486733373860199</v>
      </c>
      <c r="AW12" s="4">
        <v>1.61768799854766</v>
      </c>
      <c r="AX12" s="177">
        <v>0.28032973426736801</v>
      </c>
      <c r="AY12" s="4">
        <v>1.76323471794811</v>
      </c>
      <c r="AZ12" s="177">
        <v>0.28087360880158302</v>
      </c>
      <c r="BA12" s="4">
        <v>-0.47923480419535303</v>
      </c>
      <c r="BB12" s="177">
        <v>0.43647944639792402</v>
      </c>
      <c r="BC12" s="4">
        <v>0.82745217271589599</v>
      </c>
      <c r="BD12" s="177">
        <v>0.34185269032087001</v>
      </c>
      <c r="BE12" s="4">
        <v>0.145546719400447</v>
      </c>
      <c r="BF12" s="196">
        <v>0.396830875859778</v>
      </c>
    </row>
    <row r="13" spans="1:58" ht="13" customHeight="1" x14ac:dyDescent="0.35">
      <c r="A13" s="3" t="s">
        <v>354</v>
      </c>
      <c r="B13" s="171">
        <v>2</v>
      </c>
      <c r="C13" s="4" t="s">
        <v>432</v>
      </c>
      <c r="D13" s="177" t="s">
        <v>432</v>
      </c>
      <c r="E13" s="4" t="s">
        <v>432</v>
      </c>
      <c r="F13" s="177" t="s">
        <v>432</v>
      </c>
      <c r="G13" s="4" t="s">
        <v>432</v>
      </c>
      <c r="H13" s="177" t="s">
        <v>432</v>
      </c>
      <c r="I13" s="4" t="s">
        <v>432</v>
      </c>
      <c r="J13" s="177" t="s">
        <v>432</v>
      </c>
      <c r="K13" s="4" t="s">
        <v>432</v>
      </c>
      <c r="L13" s="177" t="s">
        <v>432</v>
      </c>
      <c r="M13" s="4" t="s">
        <v>432</v>
      </c>
      <c r="N13" s="177" t="s">
        <v>432</v>
      </c>
      <c r="O13" s="4" t="s">
        <v>432</v>
      </c>
      <c r="P13" s="177" t="s">
        <v>432</v>
      </c>
      <c r="Q13" s="4" t="s">
        <v>432</v>
      </c>
      <c r="R13" s="177" t="s">
        <v>432</v>
      </c>
      <c r="S13" s="4" t="s">
        <v>432</v>
      </c>
      <c r="T13" s="177" t="s">
        <v>432</v>
      </c>
      <c r="U13" s="4" t="s">
        <v>432</v>
      </c>
      <c r="V13" s="177" t="s">
        <v>432</v>
      </c>
      <c r="W13" s="4" t="s">
        <v>432</v>
      </c>
      <c r="X13" s="177" t="s">
        <v>432</v>
      </c>
      <c r="Y13" s="4" t="s">
        <v>432</v>
      </c>
      <c r="Z13" s="177" t="s">
        <v>432</v>
      </c>
      <c r="AA13" s="4" t="s">
        <v>432</v>
      </c>
      <c r="AB13" s="177" t="s">
        <v>432</v>
      </c>
      <c r="AC13" s="4" t="s">
        <v>432</v>
      </c>
      <c r="AD13" s="177" t="s">
        <v>432</v>
      </c>
      <c r="AE13" s="4" t="s">
        <v>432</v>
      </c>
      <c r="AF13" s="177" t="s">
        <v>432</v>
      </c>
      <c r="AG13" s="4" t="s">
        <v>432</v>
      </c>
      <c r="AH13" s="177" t="s">
        <v>432</v>
      </c>
      <c r="AI13" s="4" t="s">
        <v>432</v>
      </c>
      <c r="AJ13" s="177" t="s">
        <v>432</v>
      </c>
      <c r="AK13" s="4" t="s">
        <v>432</v>
      </c>
      <c r="AL13" s="177" t="s">
        <v>432</v>
      </c>
      <c r="AM13" s="4" t="s">
        <v>432</v>
      </c>
      <c r="AN13" s="177" t="s">
        <v>432</v>
      </c>
      <c r="AO13" s="4" t="s">
        <v>432</v>
      </c>
      <c r="AP13" s="177" t="s">
        <v>432</v>
      </c>
      <c r="AQ13" s="4" t="s">
        <v>432</v>
      </c>
      <c r="AR13" s="177" t="s">
        <v>432</v>
      </c>
      <c r="AS13" s="4" t="s">
        <v>432</v>
      </c>
      <c r="AT13" s="177" t="s">
        <v>432</v>
      </c>
      <c r="AU13" s="4" t="s">
        <v>432</v>
      </c>
      <c r="AV13" s="177" t="s">
        <v>432</v>
      </c>
      <c r="AW13" s="4" t="s">
        <v>432</v>
      </c>
      <c r="AX13" s="177" t="s">
        <v>432</v>
      </c>
      <c r="AY13" s="4" t="s">
        <v>432</v>
      </c>
      <c r="AZ13" s="177" t="s">
        <v>432</v>
      </c>
      <c r="BA13" s="4" t="s">
        <v>432</v>
      </c>
      <c r="BB13" s="177" t="s">
        <v>432</v>
      </c>
      <c r="BC13" s="4" t="s">
        <v>432</v>
      </c>
      <c r="BD13" s="177" t="s">
        <v>432</v>
      </c>
      <c r="BE13" s="4" t="s">
        <v>432</v>
      </c>
      <c r="BF13" s="196" t="s">
        <v>432</v>
      </c>
    </row>
    <row r="14" spans="1:58" ht="13" customHeight="1" x14ac:dyDescent="0.35">
      <c r="A14" s="3" t="s">
        <v>357</v>
      </c>
      <c r="B14" s="171">
        <v>2</v>
      </c>
      <c r="C14" s="4" t="s">
        <v>431</v>
      </c>
      <c r="D14" s="177" t="s">
        <v>431</v>
      </c>
      <c r="E14" s="4" t="s">
        <v>431</v>
      </c>
      <c r="F14" s="177" t="s">
        <v>431</v>
      </c>
      <c r="G14" s="4">
        <v>6.06406232638665</v>
      </c>
      <c r="H14" s="177">
        <v>0.34076930639487701</v>
      </c>
      <c r="I14" s="4">
        <v>5.0407225065683701</v>
      </c>
      <c r="J14" s="177">
        <v>0.52783621121150404</v>
      </c>
      <c r="K14" s="4" t="s">
        <v>431</v>
      </c>
      <c r="L14" s="177" t="s">
        <v>431</v>
      </c>
      <c r="M14" s="4" t="s">
        <v>431</v>
      </c>
      <c r="N14" s="177" t="s">
        <v>431</v>
      </c>
      <c r="O14" s="4">
        <v>-1.0233398198182799</v>
      </c>
      <c r="P14" s="177">
        <v>0.62827922617810705</v>
      </c>
      <c r="Q14" s="4" t="s">
        <v>431</v>
      </c>
      <c r="R14" s="177" t="s">
        <v>431</v>
      </c>
      <c r="S14" s="4" t="s">
        <v>431</v>
      </c>
      <c r="T14" s="177" t="s">
        <v>431</v>
      </c>
      <c r="U14" s="4">
        <v>0.50807184325245003</v>
      </c>
      <c r="V14" s="177">
        <v>0.128328063057804</v>
      </c>
      <c r="W14" s="4">
        <v>0.73601923990590901</v>
      </c>
      <c r="X14" s="177">
        <v>0.19266399153854899</v>
      </c>
      <c r="Y14" s="4" t="s">
        <v>431</v>
      </c>
      <c r="Z14" s="177" t="s">
        <v>431</v>
      </c>
      <c r="AA14" s="4" t="s">
        <v>431</v>
      </c>
      <c r="AB14" s="177" t="s">
        <v>431</v>
      </c>
      <c r="AC14" s="4">
        <v>0.22794739665345901</v>
      </c>
      <c r="AD14" s="177">
        <v>0.231489752265049</v>
      </c>
      <c r="AE14" s="4" t="s">
        <v>431</v>
      </c>
      <c r="AF14" s="177" t="s">
        <v>431</v>
      </c>
      <c r="AG14" s="4" t="s">
        <v>431</v>
      </c>
      <c r="AH14" s="177" t="s">
        <v>431</v>
      </c>
      <c r="AI14" s="4">
        <v>93.227741886199595</v>
      </c>
      <c r="AJ14" s="177">
        <v>0.328597339733609</v>
      </c>
      <c r="AK14" s="4">
        <v>94.003278798583096</v>
      </c>
      <c r="AL14" s="177">
        <v>0.52822775467735605</v>
      </c>
      <c r="AM14" s="4" t="s">
        <v>431</v>
      </c>
      <c r="AN14" s="177" t="s">
        <v>431</v>
      </c>
      <c r="AO14" s="4" t="s">
        <v>431</v>
      </c>
      <c r="AP14" s="177" t="s">
        <v>431</v>
      </c>
      <c r="AQ14" s="4">
        <v>0.77553691238345801</v>
      </c>
      <c r="AR14" s="177">
        <v>0.62209386148031198</v>
      </c>
      <c r="AS14" s="4" t="s">
        <v>431</v>
      </c>
      <c r="AT14" s="177" t="s">
        <v>431</v>
      </c>
      <c r="AU14" s="4" t="s">
        <v>431</v>
      </c>
      <c r="AV14" s="177" t="s">
        <v>431</v>
      </c>
      <c r="AW14" s="4">
        <v>0.20012394416129001</v>
      </c>
      <c r="AX14" s="177">
        <v>8.2475296820341507E-2</v>
      </c>
      <c r="AY14" s="4">
        <v>0.21997945494263699</v>
      </c>
      <c r="AZ14" s="177">
        <v>8.4170470510763998E-2</v>
      </c>
      <c r="BA14" s="4" t="s">
        <v>431</v>
      </c>
      <c r="BB14" s="177" t="s">
        <v>431</v>
      </c>
      <c r="BC14" s="4" t="s">
        <v>431</v>
      </c>
      <c r="BD14" s="177" t="s">
        <v>431</v>
      </c>
      <c r="BE14" s="4">
        <v>1.98555107813474E-2</v>
      </c>
      <c r="BF14" s="196">
        <v>0.11784244859814701</v>
      </c>
    </row>
    <row r="15" spans="1:58" ht="13" customHeight="1" x14ac:dyDescent="0.35">
      <c r="A15" s="190" t="s">
        <v>358</v>
      </c>
      <c r="B15" s="171">
        <v>2</v>
      </c>
      <c r="C15" s="4">
        <v>3.3763925468218998</v>
      </c>
      <c r="D15" s="177">
        <v>0.37974040626250399</v>
      </c>
      <c r="E15" s="4">
        <v>2.61260399573302</v>
      </c>
      <c r="F15" s="177">
        <v>0.30825400993761798</v>
      </c>
      <c r="G15" s="4">
        <v>7.1411379014969496</v>
      </c>
      <c r="H15" s="177">
        <v>0.50191670828826296</v>
      </c>
      <c r="I15" s="4">
        <v>5.0347969116636104</v>
      </c>
      <c r="J15" s="177">
        <v>0.74260483087924301</v>
      </c>
      <c r="K15" s="4">
        <v>1.6584043648417099</v>
      </c>
      <c r="L15" s="177">
        <v>0.83406517191020602</v>
      </c>
      <c r="M15" s="4">
        <v>2.4221929159305899</v>
      </c>
      <c r="N15" s="177">
        <v>0.80404133568356495</v>
      </c>
      <c r="O15" s="4">
        <v>-2.1063409898333401</v>
      </c>
      <c r="P15" s="177">
        <v>0.89631596934569602</v>
      </c>
      <c r="Q15" s="4">
        <v>0</v>
      </c>
      <c r="R15" s="177">
        <v>0</v>
      </c>
      <c r="S15" s="4">
        <v>0</v>
      </c>
      <c r="T15" s="177">
        <v>0</v>
      </c>
      <c r="U15" s="4">
        <v>0.93873900104008701</v>
      </c>
      <c r="V15" s="177">
        <v>0.238188473038355</v>
      </c>
      <c r="W15" s="4">
        <v>1.2120456441020599</v>
      </c>
      <c r="X15" s="177">
        <v>0.317229721392699</v>
      </c>
      <c r="Y15" s="4">
        <v>1.2120456441020599</v>
      </c>
      <c r="Z15" s="177">
        <v>0.317229721392699</v>
      </c>
      <c r="AA15" s="4">
        <v>1.2120456441020599</v>
      </c>
      <c r="AB15" s="177">
        <v>0.317229721392699</v>
      </c>
      <c r="AC15" s="4">
        <v>0.273306643061968</v>
      </c>
      <c r="AD15" s="177">
        <v>0.39669691809142199</v>
      </c>
      <c r="AE15" s="4">
        <v>96.490555009876203</v>
      </c>
      <c r="AF15" s="177">
        <v>0.386242891970215</v>
      </c>
      <c r="AG15" s="4">
        <v>97.214130970011595</v>
      </c>
      <c r="AH15" s="177">
        <v>0.31252997827418599</v>
      </c>
      <c r="AI15" s="4">
        <v>91.835286808628695</v>
      </c>
      <c r="AJ15" s="177">
        <v>0.49168067751001798</v>
      </c>
      <c r="AK15" s="4">
        <v>93.5474683512562</v>
      </c>
      <c r="AL15" s="177">
        <v>0.72851971879237398</v>
      </c>
      <c r="AM15" s="4">
        <v>-2.9430866586200599</v>
      </c>
      <c r="AN15" s="177">
        <v>0.824575376946726</v>
      </c>
      <c r="AO15" s="4">
        <v>-3.6666626187554101</v>
      </c>
      <c r="AP15" s="177">
        <v>0.79272691892566804</v>
      </c>
      <c r="AQ15" s="4">
        <v>1.71218154262746</v>
      </c>
      <c r="AR15" s="177">
        <v>0.87891459727668098</v>
      </c>
      <c r="AS15" s="4">
        <v>0.133052443301857</v>
      </c>
      <c r="AT15" s="177">
        <v>6.8260409201958902E-2</v>
      </c>
      <c r="AU15" s="4">
        <v>0.17326503425538101</v>
      </c>
      <c r="AV15" s="177">
        <v>8.37012328737958E-2</v>
      </c>
      <c r="AW15" s="4">
        <v>8.4836288834236898E-2</v>
      </c>
      <c r="AX15" s="177">
        <v>6.8891318678865804E-2</v>
      </c>
      <c r="AY15" s="4">
        <v>0.20568909297816099</v>
      </c>
      <c r="AZ15" s="177">
        <v>0.117116792614161</v>
      </c>
      <c r="BA15" s="4">
        <v>7.2636649676304399E-2</v>
      </c>
      <c r="BB15" s="177">
        <v>0.13555746595686699</v>
      </c>
      <c r="BC15" s="4">
        <v>3.24240587227798E-2</v>
      </c>
      <c r="BD15" s="177">
        <v>0.14395221254576701</v>
      </c>
      <c r="BE15" s="4">
        <v>0.12085280414392401</v>
      </c>
      <c r="BF15" s="196">
        <v>0.13587625584163501</v>
      </c>
    </row>
    <row r="16" spans="1:58" ht="13" customHeight="1" x14ac:dyDescent="0.35">
      <c r="A16" s="190" t="s">
        <v>359</v>
      </c>
      <c r="B16" s="171">
        <v>2</v>
      </c>
      <c r="C16" s="4" t="s">
        <v>431</v>
      </c>
      <c r="D16" s="177" t="s">
        <v>431</v>
      </c>
      <c r="E16" s="4" t="s">
        <v>431</v>
      </c>
      <c r="F16" s="177" t="s">
        <v>431</v>
      </c>
      <c r="G16" s="4">
        <v>4.7934017643422902</v>
      </c>
      <c r="H16" s="177">
        <v>0.56552887820727604</v>
      </c>
      <c r="I16" s="4">
        <v>5.0498845022462397</v>
      </c>
      <c r="J16" s="177">
        <v>0.71183036459355398</v>
      </c>
      <c r="K16" s="4" t="s">
        <v>431</v>
      </c>
      <c r="L16" s="177" t="s">
        <v>431</v>
      </c>
      <c r="M16" s="4" t="s">
        <v>431</v>
      </c>
      <c r="N16" s="177" t="s">
        <v>431</v>
      </c>
      <c r="O16" s="4">
        <v>0.25648273790394999</v>
      </c>
      <c r="P16" s="177">
        <v>0.90913441252862703</v>
      </c>
      <c r="Q16" s="4" t="s">
        <v>431</v>
      </c>
      <c r="R16" s="177" t="s">
        <v>431</v>
      </c>
      <c r="S16" s="4" t="s">
        <v>431</v>
      </c>
      <c r="T16" s="177" t="s">
        <v>431</v>
      </c>
      <c r="U16" s="4">
        <v>0</v>
      </c>
      <c r="V16" s="177">
        <v>0</v>
      </c>
      <c r="W16" s="4">
        <v>0</v>
      </c>
      <c r="X16" s="177">
        <v>0</v>
      </c>
      <c r="Y16" s="4" t="s">
        <v>431</v>
      </c>
      <c r="Z16" s="177" t="s">
        <v>431</v>
      </c>
      <c r="AA16" s="4" t="s">
        <v>431</v>
      </c>
      <c r="AB16" s="177" t="s">
        <v>431</v>
      </c>
      <c r="AC16" s="4">
        <v>0</v>
      </c>
      <c r="AD16" s="177">
        <v>0</v>
      </c>
      <c r="AE16" s="4" t="s">
        <v>431</v>
      </c>
      <c r="AF16" s="177" t="s">
        <v>431</v>
      </c>
      <c r="AG16" s="4" t="s">
        <v>431</v>
      </c>
      <c r="AH16" s="177" t="s">
        <v>431</v>
      </c>
      <c r="AI16" s="4">
        <v>94.870465751056102</v>
      </c>
      <c r="AJ16" s="177">
        <v>0.55514384425613905</v>
      </c>
      <c r="AK16" s="4">
        <v>94.708040668986598</v>
      </c>
      <c r="AL16" s="177">
        <v>0.72195224945765302</v>
      </c>
      <c r="AM16" s="4" t="s">
        <v>431</v>
      </c>
      <c r="AN16" s="177" t="s">
        <v>431</v>
      </c>
      <c r="AO16" s="4" t="s">
        <v>431</v>
      </c>
      <c r="AP16" s="177" t="s">
        <v>431</v>
      </c>
      <c r="AQ16" s="4">
        <v>-0.16242508206956099</v>
      </c>
      <c r="AR16" s="177">
        <v>0.91071386193054604</v>
      </c>
      <c r="AS16" s="4" t="s">
        <v>431</v>
      </c>
      <c r="AT16" s="177" t="s">
        <v>431</v>
      </c>
      <c r="AU16" s="4" t="s">
        <v>431</v>
      </c>
      <c r="AV16" s="177" t="s">
        <v>431</v>
      </c>
      <c r="AW16" s="4">
        <v>0.33613248460159001</v>
      </c>
      <c r="AX16" s="177">
        <v>0.154336361113836</v>
      </c>
      <c r="AY16" s="4">
        <v>0.24207482876719599</v>
      </c>
      <c r="AZ16" s="177">
        <v>0.113383014082422</v>
      </c>
      <c r="BA16" s="4" t="s">
        <v>431</v>
      </c>
      <c r="BB16" s="177" t="s">
        <v>431</v>
      </c>
      <c r="BC16" s="4" t="s">
        <v>431</v>
      </c>
      <c r="BD16" s="177" t="s">
        <v>431</v>
      </c>
      <c r="BE16" s="4">
        <v>-9.4057655834394502E-2</v>
      </c>
      <c r="BF16" s="196">
        <v>0.191508277221312</v>
      </c>
    </row>
    <row r="17" spans="1:58" ht="13" customHeight="1" x14ac:dyDescent="0.35">
      <c r="A17" s="3" t="s">
        <v>360</v>
      </c>
      <c r="B17" s="171">
        <v>2</v>
      </c>
      <c r="C17" s="4">
        <v>8.6352502047849207</v>
      </c>
      <c r="D17" s="177">
        <v>1.0038329551054199</v>
      </c>
      <c r="E17" s="4">
        <v>4.4841140678250104</v>
      </c>
      <c r="F17" s="177">
        <v>0.51161911986715103</v>
      </c>
      <c r="G17" s="4">
        <v>1.3526231854496999</v>
      </c>
      <c r="H17" s="177">
        <v>0.322718017352283</v>
      </c>
      <c r="I17" s="4">
        <v>2.1973160664435198</v>
      </c>
      <c r="J17" s="177">
        <v>0.66516253133612002</v>
      </c>
      <c r="K17" s="4">
        <v>-6.4379341383413999</v>
      </c>
      <c r="L17" s="177">
        <v>1.20421002937576</v>
      </c>
      <c r="M17" s="4">
        <v>-2.2867980013814901</v>
      </c>
      <c r="N17" s="177">
        <v>0.83916346256680696</v>
      </c>
      <c r="O17" s="4">
        <v>0.84469288099381701</v>
      </c>
      <c r="P17" s="177">
        <v>0.73931597562697304</v>
      </c>
      <c r="Q17" s="4">
        <v>0.198089407746701</v>
      </c>
      <c r="R17" s="177">
        <v>8.0056821547439594E-2</v>
      </c>
      <c r="S17" s="4">
        <v>1.7841087987022299</v>
      </c>
      <c r="T17" s="177">
        <v>0.23071649154794299</v>
      </c>
      <c r="U17" s="4">
        <v>2.6372103623379499</v>
      </c>
      <c r="V17" s="177">
        <v>0.557097262411136</v>
      </c>
      <c r="W17" s="4">
        <v>3.3611379847105001</v>
      </c>
      <c r="X17" s="177">
        <v>0.59346867110905299</v>
      </c>
      <c r="Y17" s="4">
        <v>3.1630485769638002</v>
      </c>
      <c r="Z17" s="177">
        <v>0.59884401830879397</v>
      </c>
      <c r="AA17" s="4">
        <v>1.5770291860082699</v>
      </c>
      <c r="AB17" s="177">
        <v>0.63673790766699101</v>
      </c>
      <c r="AC17" s="4">
        <v>0.72392762237255404</v>
      </c>
      <c r="AD17" s="177">
        <v>0.813979375275521</v>
      </c>
      <c r="AE17" s="4">
        <v>91.055855047170894</v>
      </c>
      <c r="AF17" s="177">
        <v>0.99990639847167195</v>
      </c>
      <c r="AG17" s="4">
        <v>93.470342275994</v>
      </c>
      <c r="AH17" s="177">
        <v>0.598388417981633</v>
      </c>
      <c r="AI17" s="4">
        <v>95.694011425102303</v>
      </c>
      <c r="AJ17" s="177">
        <v>0.738737455883268</v>
      </c>
      <c r="AK17" s="4">
        <v>91.921541918935304</v>
      </c>
      <c r="AL17" s="177">
        <v>0.93493704688634804</v>
      </c>
      <c r="AM17" s="4">
        <v>0.86568687176443904</v>
      </c>
      <c r="AN17" s="177">
        <v>1.3689120086204101</v>
      </c>
      <c r="AO17" s="4">
        <v>-1.5488003570586799</v>
      </c>
      <c r="AP17" s="177">
        <v>1.11003422488459</v>
      </c>
      <c r="AQ17" s="4">
        <v>-3.77246950616694</v>
      </c>
      <c r="AR17" s="177">
        <v>1.1915705226152</v>
      </c>
      <c r="AS17" s="4">
        <v>0.11080534029747401</v>
      </c>
      <c r="AT17" s="177">
        <v>4.8129521018303298E-2</v>
      </c>
      <c r="AU17" s="4">
        <v>0.26143485747872097</v>
      </c>
      <c r="AV17" s="177">
        <v>5.7327007499304902E-2</v>
      </c>
      <c r="AW17" s="4">
        <v>0.31615502711007099</v>
      </c>
      <c r="AX17" s="177">
        <v>0.122162837328723</v>
      </c>
      <c r="AY17" s="4">
        <v>2.5200040299106301</v>
      </c>
      <c r="AZ17" s="177">
        <v>0.48454470706464497</v>
      </c>
      <c r="BA17" s="4">
        <v>2.4091986896131501</v>
      </c>
      <c r="BB17" s="177">
        <v>0.48692917753797998</v>
      </c>
      <c r="BC17" s="4">
        <v>2.2585691724318999</v>
      </c>
      <c r="BD17" s="177">
        <v>0.48792413235377902</v>
      </c>
      <c r="BE17" s="4">
        <v>2.20384900280055</v>
      </c>
      <c r="BF17" s="196">
        <v>0.49970724626381702</v>
      </c>
    </row>
    <row r="18" spans="1:58" ht="13" customHeight="1" x14ac:dyDescent="0.35">
      <c r="A18" s="3" t="s">
        <v>361</v>
      </c>
      <c r="B18" s="171">
        <v>2</v>
      </c>
      <c r="C18" s="4">
        <v>3.73340456127419</v>
      </c>
      <c r="D18" s="177">
        <v>1.05861124624019</v>
      </c>
      <c r="E18" s="4">
        <v>0.98919387235858502</v>
      </c>
      <c r="F18" s="177">
        <v>0.22638231580962301</v>
      </c>
      <c r="G18" s="4">
        <v>0.83309420460916594</v>
      </c>
      <c r="H18" s="177">
        <v>0.1971935233174</v>
      </c>
      <c r="I18" s="4">
        <v>1.0264365893737399</v>
      </c>
      <c r="J18" s="177">
        <v>0.28742403447499298</v>
      </c>
      <c r="K18" s="4">
        <v>-2.70696797190045</v>
      </c>
      <c r="L18" s="177">
        <v>1.0969368013974601</v>
      </c>
      <c r="M18" s="4">
        <v>3.7242717015157203E-2</v>
      </c>
      <c r="N18" s="177">
        <v>0.365870917818306</v>
      </c>
      <c r="O18" s="4">
        <v>0.19334238476457599</v>
      </c>
      <c r="P18" s="177">
        <v>0.348565433214786</v>
      </c>
      <c r="Q18" s="4">
        <v>15.7059898617887</v>
      </c>
      <c r="R18" s="177">
        <v>1.6867035822439</v>
      </c>
      <c r="S18" s="4">
        <v>7.8152815864004301</v>
      </c>
      <c r="T18" s="177">
        <v>0.75032054241269297</v>
      </c>
      <c r="U18" s="4">
        <v>6.6649227656170797</v>
      </c>
      <c r="V18" s="177">
        <v>0.67040030832001196</v>
      </c>
      <c r="W18" s="4">
        <v>3.67976327135431</v>
      </c>
      <c r="X18" s="177">
        <v>0.52646618396802602</v>
      </c>
      <c r="Y18" s="4">
        <v>-12.026226590434399</v>
      </c>
      <c r="Z18" s="177">
        <v>1.7669565974342101</v>
      </c>
      <c r="AA18" s="4">
        <v>-4.1355183150461299</v>
      </c>
      <c r="AB18" s="177">
        <v>0.91659563561492696</v>
      </c>
      <c r="AC18" s="4">
        <v>-2.9851594942627799</v>
      </c>
      <c r="AD18" s="177">
        <v>0.85241023941375904</v>
      </c>
      <c r="AE18" s="4">
        <v>80.396667236046</v>
      </c>
      <c r="AF18" s="177">
        <v>1.88455488689441</v>
      </c>
      <c r="AG18" s="4">
        <v>90.774061318855303</v>
      </c>
      <c r="AH18" s="177">
        <v>0.809799236196727</v>
      </c>
      <c r="AI18" s="4">
        <v>91.869030881822098</v>
      </c>
      <c r="AJ18" s="177">
        <v>0.67792521442507503</v>
      </c>
      <c r="AK18" s="4">
        <v>94.161124412718195</v>
      </c>
      <c r="AL18" s="177">
        <v>0.60963209575808497</v>
      </c>
      <c r="AM18" s="4">
        <v>13.764457176672201</v>
      </c>
      <c r="AN18" s="177">
        <v>1.9807065441139899</v>
      </c>
      <c r="AO18" s="4">
        <v>3.3870630938628898</v>
      </c>
      <c r="AP18" s="177">
        <v>1.0136202913927901</v>
      </c>
      <c r="AQ18" s="4">
        <v>2.2920935308960999</v>
      </c>
      <c r="AR18" s="177">
        <v>0.91172029073158101</v>
      </c>
      <c r="AS18" s="4">
        <v>0.16393834089116099</v>
      </c>
      <c r="AT18" s="177">
        <v>5.61941563282412E-2</v>
      </c>
      <c r="AU18" s="4">
        <v>0.42146322238571798</v>
      </c>
      <c r="AV18" s="177">
        <v>0.15161415329404801</v>
      </c>
      <c r="AW18" s="4">
        <v>0.63295214795168298</v>
      </c>
      <c r="AX18" s="177">
        <v>0.166039027755984</v>
      </c>
      <c r="AY18" s="4">
        <v>1.1326757265537799</v>
      </c>
      <c r="AZ18" s="177">
        <v>0.17901880750874799</v>
      </c>
      <c r="BA18" s="4">
        <v>0.96873738566262102</v>
      </c>
      <c r="BB18" s="177">
        <v>0.18763133173139501</v>
      </c>
      <c r="BC18" s="4">
        <v>0.71121250416806303</v>
      </c>
      <c r="BD18" s="177">
        <v>0.23459451170248</v>
      </c>
      <c r="BE18" s="4">
        <v>0.49972357860209798</v>
      </c>
      <c r="BF18" s="196">
        <v>0.244165296838037</v>
      </c>
    </row>
    <row r="19" spans="1:58" ht="13" customHeight="1" x14ac:dyDescent="0.35">
      <c r="A19" s="3" t="s">
        <v>362</v>
      </c>
      <c r="B19" s="171">
        <v>2</v>
      </c>
      <c r="C19" s="4" t="s">
        <v>431</v>
      </c>
      <c r="D19" s="177" t="s">
        <v>431</v>
      </c>
      <c r="E19" s="4">
        <v>0.504717584540324</v>
      </c>
      <c r="F19" s="177">
        <v>0.16902859928518399</v>
      </c>
      <c r="G19" s="4">
        <v>0.12861012945395001</v>
      </c>
      <c r="H19" s="177">
        <v>7.06795908590446E-2</v>
      </c>
      <c r="I19" s="4">
        <v>0.12991135724514</v>
      </c>
      <c r="J19" s="177">
        <v>7.2137944952094801E-2</v>
      </c>
      <c r="K19" s="4" t="s">
        <v>431</v>
      </c>
      <c r="L19" s="177" t="s">
        <v>431</v>
      </c>
      <c r="M19" s="4">
        <v>-0.37480622729518398</v>
      </c>
      <c r="N19" s="177">
        <v>0.183778536500384</v>
      </c>
      <c r="O19" s="4">
        <v>1.3012277911897401E-3</v>
      </c>
      <c r="P19" s="177">
        <v>0.100992512920084</v>
      </c>
      <c r="Q19" s="4" t="s">
        <v>431</v>
      </c>
      <c r="R19" s="177" t="s">
        <v>431</v>
      </c>
      <c r="S19" s="4">
        <v>17.940879603913501</v>
      </c>
      <c r="T19" s="177">
        <v>1.3204448476622299</v>
      </c>
      <c r="U19" s="4">
        <v>3.7542804591269601</v>
      </c>
      <c r="V19" s="177">
        <v>0.572863510751487</v>
      </c>
      <c r="W19" s="4">
        <v>0.39402713294195602</v>
      </c>
      <c r="X19" s="177">
        <v>0.19098782007104401</v>
      </c>
      <c r="Y19" s="4" t="s">
        <v>431</v>
      </c>
      <c r="Z19" s="177" t="s">
        <v>431</v>
      </c>
      <c r="AA19" s="4">
        <v>-17.546852470971501</v>
      </c>
      <c r="AB19" s="177">
        <v>1.33418549802238</v>
      </c>
      <c r="AC19" s="4">
        <v>-3.3602533261850001</v>
      </c>
      <c r="AD19" s="177">
        <v>0.60386169721717597</v>
      </c>
      <c r="AE19" s="4" t="s">
        <v>431</v>
      </c>
      <c r="AF19" s="177" t="s">
        <v>431</v>
      </c>
      <c r="AG19" s="4">
        <v>81.089689595968395</v>
      </c>
      <c r="AH19" s="177">
        <v>1.30120808583218</v>
      </c>
      <c r="AI19" s="4">
        <v>95.959174035039894</v>
      </c>
      <c r="AJ19" s="177">
        <v>0.56493957852058496</v>
      </c>
      <c r="AK19" s="4">
        <v>99.252731016576902</v>
      </c>
      <c r="AL19" s="177">
        <v>0.25410467745392601</v>
      </c>
      <c r="AM19" s="4" t="s">
        <v>431</v>
      </c>
      <c r="AN19" s="177" t="s">
        <v>431</v>
      </c>
      <c r="AO19" s="4">
        <v>18.163041420608501</v>
      </c>
      <c r="AP19" s="177">
        <v>1.32578718870677</v>
      </c>
      <c r="AQ19" s="4">
        <v>3.2935569815369901</v>
      </c>
      <c r="AR19" s="177">
        <v>0.61945614411593297</v>
      </c>
      <c r="AS19" s="4" t="s">
        <v>431</v>
      </c>
      <c r="AT19" s="177" t="s">
        <v>431</v>
      </c>
      <c r="AU19" s="4">
        <v>0.464713215577848</v>
      </c>
      <c r="AV19" s="177">
        <v>0.16978423082215099</v>
      </c>
      <c r="AW19" s="4">
        <v>0.15793537637921701</v>
      </c>
      <c r="AX19" s="177">
        <v>0.11576650897814</v>
      </c>
      <c r="AY19" s="4">
        <v>0.22333049323604301</v>
      </c>
      <c r="AZ19" s="177">
        <v>8.5325216963162906E-2</v>
      </c>
      <c r="BA19" s="4" t="s">
        <v>431</v>
      </c>
      <c r="BB19" s="177" t="s">
        <v>431</v>
      </c>
      <c r="BC19" s="4">
        <v>-0.24138272234180499</v>
      </c>
      <c r="BD19" s="177">
        <v>0.19001862457580401</v>
      </c>
      <c r="BE19" s="4">
        <v>6.5395116856826599E-2</v>
      </c>
      <c r="BF19" s="196">
        <v>0.143813341699568</v>
      </c>
    </row>
    <row r="20" spans="1:58" ht="13" customHeight="1" x14ac:dyDescent="0.35">
      <c r="A20" s="3" t="s">
        <v>363</v>
      </c>
      <c r="B20" s="171">
        <v>2</v>
      </c>
      <c r="C20" s="4" t="s">
        <v>431</v>
      </c>
      <c r="D20" s="177" t="s">
        <v>431</v>
      </c>
      <c r="E20" s="4" t="s">
        <v>431</v>
      </c>
      <c r="F20" s="177" t="s">
        <v>431</v>
      </c>
      <c r="G20" s="4">
        <v>1.25613851586471</v>
      </c>
      <c r="H20" s="177">
        <v>0.25562840109666102</v>
      </c>
      <c r="I20" s="4">
        <v>2.77374169872397</v>
      </c>
      <c r="J20" s="177">
        <v>0.48418055196070903</v>
      </c>
      <c r="K20" s="4" t="s">
        <v>431</v>
      </c>
      <c r="L20" s="177" t="s">
        <v>431</v>
      </c>
      <c r="M20" s="4" t="s">
        <v>431</v>
      </c>
      <c r="N20" s="177" t="s">
        <v>431</v>
      </c>
      <c r="O20" s="4">
        <v>1.51760318285927</v>
      </c>
      <c r="P20" s="177">
        <v>0.54751866300995899</v>
      </c>
      <c r="Q20" s="4" t="s">
        <v>431</v>
      </c>
      <c r="R20" s="177" t="s">
        <v>431</v>
      </c>
      <c r="S20" s="4" t="s">
        <v>431</v>
      </c>
      <c r="T20" s="177" t="s">
        <v>431</v>
      </c>
      <c r="U20" s="4">
        <v>4.3016515374189703</v>
      </c>
      <c r="V20" s="177">
        <v>0.56646386883472299</v>
      </c>
      <c r="W20" s="4">
        <v>5.9520717108836996</v>
      </c>
      <c r="X20" s="177">
        <v>1.06914638241612</v>
      </c>
      <c r="Y20" s="4" t="s">
        <v>431</v>
      </c>
      <c r="Z20" s="177" t="s">
        <v>431</v>
      </c>
      <c r="AA20" s="4" t="s">
        <v>431</v>
      </c>
      <c r="AB20" s="177" t="s">
        <v>431</v>
      </c>
      <c r="AC20" s="4">
        <v>1.6504201734647399</v>
      </c>
      <c r="AD20" s="177">
        <v>1.20994020584849</v>
      </c>
      <c r="AE20" s="4" t="s">
        <v>431</v>
      </c>
      <c r="AF20" s="177" t="s">
        <v>431</v>
      </c>
      <c r="AG20" s="4" t="s">
        <v>431</v>
      </c>
      <c r="AH20" s="177" t="s">
        <v>431</v>
      </c>
      <c r="AI20" s="4">
        <v>94.209370328281096</v>
      </c>
      <c r="AJ20" s="177">
        <v>0.69945185383342401</v>
      </c>
      <c r="AK20" s="4">
        <v>89.869868579088205</v>
      </c>
      <c r="AL20" s="177">
        <v>1.4583607222611199</v>
      </c>
      <c r="AM20" s="4" t="s">
        <v>431</v>
      </c>
      <c r="AN20" s="177" t="s">
        <v>431</v>
      </c>
      <c r="AO20" s="4" t="s">
        <v>431</v>
      </c>
      <c r="AP20" s="177" t="s">
        <v>431</v>
      </c>
      <c r="AQ20" s="4">
        <v>-4.3395017491928902</v>
      </c>
      <c r="AR20" s="177">
        <v>1.61742044381323</v>
      </c>
      <c r="AS20" s="4" t="s">
        <v>431</v>
      </c>
      <c r="AT20" s="177" t="s">
        <v>431</v>
      </c>
      <c r="AU20" s="4" t="s">
        <v>431</v>
      </c>
      <c r="AV20" s="177" t="s">
        <v>431</v>
      </c>
      <c r="AW20" s="4">
        <v>0.23283961843518799</v>
      </c>
      <c r="AX20" s="177">
        <v>9.7739036535343604E-2</v>
      </c>
      <c r="AY20" s="4">
        <v>1.4043180113040701</v>
      </c>
      <c r="AZ20" s="177">
        <v>0.40486194542207199</v>
      </c>
      <c r="BA20" s="4" t="s">
        <v>431</v>
      </c>
      <c r="BB20" s="177" t="s">
        <v>431</v>
      </c>
      <c r="BC20" s="4" t="s">
        <v>431</v>
      </c>
      <c r="BD20" s="177" t="s">
        <v>431</v>
      </c>
      <c r="BE20" s="4">
        <v>1.1714783928688901</v>
      </c>
      <c r="BF20" s="196">
        <v>0.41649263392502101</v>
      </c>
    </row>
    <row r="21" spans="1:58" ht="13" customHeight="1" x14ac:dyDescent="0.35">
      <c r="A21" s="3" t="s">
        <v>365</v>
      </c>
      <c r="B21" s="171">
        <v>2</v>
      </c>
      <c r="C21" s="4" t="s">
        <v>431</v>
      </c>
      <c r="D21" s="177" t="s">
        <v>431</v>
      </c>
      <c r="E21" s="4">
        <v>0</v>
      </c>
      <c r="F21" s="177">
        <v>0</v>
      </c>
      <c r="G21" s="4">
        <v>0</v>
      </c>
      <c r="H21" s="177">
        <v>0</v>
      </c>
      <c r="I21" s="4">
        <v>1.5178132929721099E-2</v>
      </c>
      <c r="J21" s="177">
        <v>1.5201630111570601E-2</v>
      </c>
      <c r="K21" s="4" t="s">
        <v>431</v>
      </c>
      <c r="L21" s="177" t="s">
        <v>431</v>
      </c>
      <c r="M21" s="4">
        <v>1.5178132929721099E-2</v>
      </c>
      <c r="N21" s="177">
        <v>1.5201630111570601E-2</v>
      </c>
      <c r="O21" s="4">
        <v>1.5178132929721099E-2</v>
      </c>
      <c r="P21" s="177">
        <v>1.5201630111570601E-2</v>
      </c>
      <c r="Q21" s="4" t="s">
        <v>431</v>
      </c>
      <c r="R21" s="177" t="s">
        <v>431</v>
      </c>
      <c r="S21" s="4">
        <v>17.722195646259401</v>
      </c>
      <c r="T21" s="177">
        <v>0.76900379522384599</v>
      </c>
      <c r="U21" s="4">
        <v>4.9719972251706404</v>
      </c>
      <c r="V21" s="177">
        <v>0.61934573731031894</v>
      </c>
      <c r="W21" s="4">
        <v>0.56493043847810898</v>
      </c>
      <c r="X21" s="177">
        <v>0.15240531535785401</v>
      </c>
      <c r="Y21" s="4" t="s">
        <v>431</v>
      </c>
      <c r="Z21" s="177" t="s">
        <v>431</v>
      </c>
      <c r="AA21" s="4">
        <v>-17.1572652077813</v>
      </c>
      <c r="AB21" s="177">
        <v>0.78396059672537499</v>
      </c>
      <c r="AC21" s="4">
        <v>-4.4070667866925302</v>
      </c>
      <c r="AD21" s="177">
        <v>0.63782170116247205</v>
      </c>
      <c r="AE21" s="4" t="s">
        <v>431</v>
      </c>
      <c r="AF21" s="177" t="s">
        <v>431</v>
      </c>
      <c r="AG21" s="4">
        <v>81.922423720110999</v>
      </c>
      <c r="AH21" s="177">
        <v>0.78035066136104103</v>
      </c>
      <c r="AI21" s="4">
        <v>94.244081265123896</v>
      </c>
      <c r="AJ21" s="177">
        <v>0.63415501006281805</v>
      </c>
      <c r="AK21" s="4">
        <v>98.686605507715001</v>
      </c>
      <c r="AL21" s="177">
        <v>0.24234455359801599</v>
      </c>
      <c r="AM21" s="4" t="s">
        <v>431</v>
      </c>
      <c r="AN21" s="177" t="s">
        <v>431</v>
      </c>
      <c r="AO21" s="4">
        <v>16.764181787603999</v>
      </c>
      <c r="AP21" s="177">
        <v>0.81711568173988502</v>
      </c>
      <c r="AQ21" s="4">
        <v>4.4425242425910803</v>
      </c>
      <c r="AR21" s="177">
        <v>0.67888398084385104</v>
      </c>
      <c r="AS21" s="4" t="s">
        <v>431</v>
      </c>
      <c r="AT21" s="177" t="s">
        <v>431</v>
      </c>
      <c r="AU21" s="4">
        <v>0.35538063362956601</v>
      </c>
      <c r="AV21" s="177">
        <v>0.11003582749744199</v>
      </c>
      <c r="AW21" s="4">
        <v>0.78392150970547902</v>
      </c>
      <c r="AX21" s="177">
        <v>0.22387106764435499</v>
      </c>
      <c r="AY21" s="4">
        <v>0.73328592087721101</v>
      </c>
      <c r="AZ21" s="177">
        <v>0.20977868832163599</v>
      </c>
      <c r="BA21" s="4" t="s">
        <v>431</v>
      </c>
      <c r="BB21" s="177" t="s">
        <v>431</v>
      </c>
      <c r="BC21" s="4">
        <v>0.37790528724764499</v>
      </c>
      <c r="BD21" s="177">
        <v>0.23688600931037099</v>
      </c>
      <c r="BE21" s="4">
        <v>-5.0635588828267998E-2</v>
      </c>
      <c r="BF21" s="196">
        <v>0.30679855443298498</v>
      </c>
    </row>
    <row r="22" spans="1:58" ht="13" customHeight="1" x14ac:dyDescent="0.35">
      <c r="A22" s="3" t="s">
        <v>366</v>
      </c>
      <c r="B22" s="171">
        <v>2</v>
      </c>
      <c r="C22" s="4" t="s">
        <v>431</v>
      </c>
      <c r="D22" s="177" t="s">
        <v>431</v>
      </c>
      <c r="E22" s="4">
        <v>0</v>
      </c>
      <c r="F22" s="177">
        <v>0</v>
      </c>
      <c r="G22" s="4">
        <v>0</v>
      </c>
      <c r="H22" s="177">
        <v>0</v>
      </c>
      <c r="I22" s="4">
        <v>0</v>
      </c>
      <c r="J22" s="177">
        <v>0</v>
      </c>
      <c r="K22" s="4" t="s">
        <v>431</v>
      </c>
      <c r="L22" s="177" t="s">
        <v>431</v>
      </c>
      <c r="M22" s="4">
        <v>0</v>
      </c>
      <c r="N22" s="177">
        <v>0</v>
      </c>
      <c r="O22" s="4">
        <v>0</v>
      </c>
      <c r="P22" s="177">
        <v>0</v>
      </c>
      <c r="Q22" s="4" t="s">
        <v>431</v>
      </c>
      <c r="R22" s="177" t="s">
        <v>431</v>
      </c>
      <c r="S22" s="4">
        <v>0.66085310390518803</v>
      </c>
      <c r="T22" s="177">
        <v>0.163848320490073</v>
      </c>
      <c r="U22" s="4">
        <v>0.367645936783421</v>
      </c>
      <c r="V22" s="177">
        <v>0.16166970914824999</v>
      </c>
      <c r="W22" s="4">
        <v>0.64716008521479695</v>
      </c>
      <c r="X22" s="177">
        <v>0.25682806343308501</v>
      </c>
      <c r="Y22" s="4" t="s">
        <v>431</v>
      </c>
      <c r="Z22" s="177" t="s">
        <v>431</v>
      </c>
      <c r="AA22" s="4">
        <v>-1.36930186903914E-2</v>
      </c>
      <c r="AB22" s="177">
        <v>0.30464229235975498</v>
      </c>
      <c r="AC22" s="4">
        <v>0.27951414843137601</v>
      </c>
      <c r="AD22" s="177">
        <v>0.303476109476296</v>
      </c>
      <c r="AE22" s="4" t="s">
        <v>431</v>
      </c>
      <c r="AF22" s="177" t="s">
        <v>431</v>
      </c>
      <c r="AG22" s="4">
        <v>96.206694904187501</v>
      </c>
      <c r="AH22" s="177">
        <v>0.514694117719808</v>
      </c>
      <c r="AI22" s="4">
        <v>95.648875623544896</v>
      </c>
      <c r="AJ22" s="177">
        <v>0.86623541606678101</v>
      </c>
      <c r="AK22" s="4">
        <v>94.455852267482499</v>
      </c>
      <c r="AL22" s="177">
        <v>0.73996479028290396</v>
      </c>
      <c r="AM22" s="4" t="s">
        <v>431</v>
      </c>
      <c r="AN22" s="177" t="s">
        <v>431</v>
      </c>
      <c r="AO22" s="4">
        <v>-1.7508426367049901</v>
      </c>
      <c r="AP22" s="177">
        <v>0.90136447992684599</v>
      </c>
      <c r="AQ22" s="4">
        <v>-1.19302335606238</v>
      </c>
      <c r="AR22" s="177">
        <v>1.1392592711524501</v>
      </c>
      <c r="AS22" s="4" t="s">
        <v>431</v>
      </c>
      <c r="AT22" s="177" t="s">
        <v>431</v>
      </c>
      <c r="AU22" s="4">
        <v>3.1324519919073301</v>
      </c>
      <c r="AV22" s="177">
        <v>0.480398244224506</v>
      </c>
      <c r="AW22" s="4">
        <v>3.9834784396717202</v>
      </c>
      <c r="AX22" s="177">
        <v>0.86796743986204405</v>
      </c>
      <c r="AY22" s="4">
        <v>4.8969876473027103</v>
      </c>
      <c r="AZ22" s="177">
        <v>0.70945688007697705</v>
      </c>
      <c r="BA22" s="4" t="s">
        <v>431</v>
      </c>
      <c r="BB22" s="177" t="s">
        <v>431</v>
      </c>
      <c r="BC22" s="4">
        <v>1.7645356553953799</v>
      </c>
      <c r="BD22" s="177">
        <v>0.85680309158087598</v>
      </c>
      <c r="BE22" s="4">
        <v>0.91350920763099497</v>
      </c>
      <c r="BF22" s="196">
        <v>1.1210247728525999</v>
      </c>
    </row>
    <row r="23" spans="1:58" ht="13" customHeight="1" x14ac:dyDescent="0.35">
      <c r="A23" s="3" t="s">
        <v>367</v>
      </c>
      <c r="B23" s="171">
        <v>2</v>
      </c>
      <c r="C23" s="4" t="s">
        <v>431</v>
      </c>
      <c r="D23" s="177" t="s">
        <v>431</v>
      </c>
      <c r="E23" s="4">
        <v>4.4243168562963904</v>
      </c>
      <c r="F23" s="177">
        <v>0.43622469241650103</v>
      </c>
      <c r="G23" s="4">
        <v>2.0978851291191498</v>
      </c>
      <c r="H23" s="177">
        <v>0.302718921734143</v>
      </c>
      <c r="I23" s="4">
        <v>4.4258183733090801</v>
      </c>
      <c r="J23" s="177">
        <v>0.34658587284018899</v>
      </c>
      <c r="K23" s="4" t="s">
        <v>431</v>
      </c>
      <c r="L23" s="177" t="s">
        <v>431</v>
      </c>
      <c r="M23" s="4">
        <v>1.50151701268975E-3</v>
      </c>
      <c r="N23" s="177">
        <v>0.55714787043142</v>
      </c>
      <c r="O23" s="4">
        <v>2.3279332441899299</v>
      </c>
      <c r="P23" s="177">
        <v>0.46017443739116798</v>
      </c>
      <c r="Q23" s="4" t="s">
        <v>431</v>
      </c>
      <c r="R23" s="177" t="s">
        <v>431</v>
      </c>
      <c r="S23" s="4">
        <v>1.8683782120638399</v>
      </c>
      <c r="T23" s="177">
        <v>0.27375663998958299</v>
      </c>
      <c r="U23" s="4">
        <v>9.8751865074222206E-2</v>
      </c>
      <c r="V23" s="177">
        <v>7.1185704860325105E-2</v>
      </c>
      <c r="W23" s="4">
        <v>0.245939612257839</v>
      </c>
      <c r="X23" s="177">
        <v>6.9599289596975103E-2</v>
      </c>
      <c r="Y23" s="4" t="s">
        <v>431</v>
      </c>
      <c r="Z23" s="177" t="s">
        <v>431</v>
      </c>
      <c r="AA23" s="4">
        <v>-1.622438599806</v>
      </c>
      <c r="AB23" s="177">
        <v>0.28246550063820097</v>
      </c>
      <c r="AC23" s="4">
        <v>0.14718774718361599</v>
      </c>
      <c r="AD23" s="177">
        <v>9.9556344292390103E-2</v>
      </c>
      <c r="AE23" s="4" t="s">
        <v>431</v>
      </c>
      <c r="AF23" s="177" t="s">
        <v>431</v>
      </c>
      <c r="AG23" s="4">
        <v>89.247252430725794</v>
      </c>
      <c r="AH23" s="177">
        <v>0.64563902234854098</v>
      </c>
      <c r="AI23" s="4">
        <v>93.669951723652801</v>
      </c>
      <c r="AJ23" s="177">
        <v>0.53531542296081203</v>
      </c>
      <c r="AK23" s="4">
        <v>91.530607482240001</v>
      </c>
      <c r="AL23" s="177">
        <v>0.49062294474067902</v>
      </c>
      <c r="AM23" s="4" t="s">
        <v>431</v>
      </c>
      <c r="AN23" s="177" t="s">
        <v>431</v>
      </c>
      <c r="AO23" s="4">
        <v>2.2833550515142198</v>
      </c>
      <c r="AP23" s="177">
        <v>0.81090111671226195</v>
      </c>
      <c r="AQ23" s="4">
        <v>-2.1393442414127901</v>
      </c>
      <c r="AR23" s="177">
        <v>0.7261359899948</v>
      </c>
      <c r="AS23" s="4" t="s">
        <v>431</v>
      </c>
      <c r="AT23" s="177" t="s">
        <v>431</v>
      </c>
      <c r="AU23" s="4">
        <v>4.46005250091401</v>
      </c>
      <c r="AV23" s="177">
        <v>0.41651097990362002</v>
      </c>
      <c r="AW23" s="4">
        <v>4.1334112821538502</v>
      </c>
      <c r="AX23" s="177">
        <v>0.410437830731679</v>
      </c>
      <c r="AY23" s="4">
        <v>3.79763453219307</v>
      </c>
      <c r="AZ23" s="177">
        <v>0.32468389268241299</v>
      </c>
      <c r="BA23" s="4" t="s">
        <v>431</v>
      </c>
      <c r="BB23" s="177" t="s">
        <v>431</v>
      </c>
      <c r="BC23" s="4">
        <v>-0.66241796872093595</v>
      </c>
      <c r="BD23" s="177">
        <v>0.52811080896690499</v>
      </c>
      <c r="BE23" s="4">
        <v>-0.335776749960779</v>
      </c>
      <c r="BF23" s="196">
        <v>0.52333435112089799</v>
      </c>
    </row>
    <row r="24" spans="1:58" ht="13" customHeight="1" x14ac:dyDescent="0.35">
      <c r="A24" s="3" t="s">
        <v>368</v>
      </c>
      <c r="B24" s="171">
        <v>2</v>
      </c>
      <c r="C24" s="4">
        <v>1.9387031806685</v>
      </c>
      <c r="D24" s="177">
        <v>0.37364402531970398</v>
      </c>
      <c r="E24" s="4">
        <v>2.0529255719314299</v>
      </c>
      <c r="F24" s="177">
        <v>0.45148770412924</v>
      </c>
      <c r="G24" s="4">
        <v>6.8740227494933199</v>
      </c>
      <c r="H24" s="177">
        <v>0.69319166959447198</v>
      </c>
      <c r="I24" s="4">
        <v>4.5519315242570899</v>
      </c>
      <c r="J24" s="177">
        <v>0.53193136163135502</v>
      </c>
      <c r="K24" s="4">
        <v>2.6132283435885899</v>
      </c>
      <c r="L24" s="177">
        <v>0.65004679150358002</v>
      </c>
      <c r="M24" s="4">
        <v>2.49900595232566</v>
      </c>
      <c r="N24" s="177">
        <v>0.69770489497127597</v>
      </c>
      <c r="O24" s="4">
        <v>-2.32209122523623</v>
      </c>
      <c r="P24" s="177">
        <v>0.87376522263257805</v>
      </c>
      <c r="Q24" s="4">
        <v>0.199060111672095</v>
      </c>
      <c r="R24" s="177">
        <v>0.100411787147638</v>
      </c>
      <c r="S24" s="4">
        <v>0.61213034816546297</v>
      </c>
      <c r="T24" s="177">
        <v>0.166923584025336</v>
      </c>
      <c r="U24" s="4">
        <v>0.68462496411656804</v>
      </c>
      <c r="V24" s="177">
        <v>0.18890240985582299</v>
      </c>
      <c r="W24" s="4">
        <v>0.43270352899904801</v>
      </c>
      <c r="X24" s="177">
        <v>0.14000506182053099</v>
      </c>
      <c r="Y24" s="4">
        <v>0.23364341732695301</v>
      </c>
      <c r="Z24" s="177">
        <v>0.17229029088591499</v>
      </c>
      <c r="AA24" s="4">
        <v>-0.17942681916641501</v>
      </c>
      <c r="AB24" s="177">
        <v>0.21786440792207001</v>
      </c>
      <c r="AC24" s="4">
        <v>-0.25192143511752002</v>
      </c>
      <c r="AD24" s="177">
        <v>0.23512876851782299</v>
      </c>
      <c r="AE24" s="4">
        <v>97.831140927574197</v>
      </c>
      <c r="AF24" s="177">
        <v>0.39426923451430002</v>
      </c>
      <c r="AG24" s="4">
        <v>97.088006753457904</v>
      </c>
      <c r="AH24" s="177">
        <v>0.51924405485079805</v>
      </c>
      <c r="AI24" s="4">
        <v>92.352439648377896</v>
      </c>
      <c r="AJ24" s="177">
        <v>0.70532754262189401</v>
      </c>
      <c r="AK24" s="4">
        <v>94.635251063044805</v>
      </c>
      <c r="AL24" s="177">
        <v>0.594771779670763</v>
      </c>
      <c r="AM24" s="4">
        <v>-3.19588986452943</v>
      </c>
      <c r="AN24" s="177">
        <v>0.71358370159163398</v>
      </c>
      <c r="AO24" s="4">
        <v>-2.4527556904131398</v>
      </c>
      <c r="AP24" s="177">
        <v>0.78953648325496895</v>
      </c>
      <c r="AQ24" s="4">
        <v>2.2828114146668699</v>
      </c>
      <c r="AR24" s="177">
        <v>0.92262690849214102</v>
      </c>
      <c r="AS24" s="4">
        <v>3.10957800851966E-2</v>
      </c>
      <c r="AT24" s="177">
        <v>3.1154387395279301E-2</v>
      </c>
      <c r="AU24" s="4">
        <v>0.24693732644517999</v>
      </c>
      <c r="AV24" s="177">
        <v>0.12746639756723199</v>
      </c>
      <c r="AW24" s="4">
        <v>8.8912638012199202E-2</v>
      </c>
      <c r="AX24" s="177">
        <v>6.4477160616239093E-2</v>
      </c>
      <c r="AY24" s="4">
        <v>0.38011388369907401</v>
      </c>
      <c r="AZ24" s="177">
        <v>0.21274408463091399</v>
      </c>
      <c r="BA24" s="4">
        <v>0.34901810361387797</v>
      </c>
      <c r="BB24" s="177">
        <v>0.215013119133277</v>
      </c>
      <c r="BC24" s="4">
        <v>0.13317655725389399</v>
      </c>
      <c r="BD24" s="177">
        <v>0.248007516124438</v>
      </c>
      <c r="BE24" s="4">
        <v>0.291201245686875</v>
      </c>
      <c r="BF24" s="196">
        <v>0.22230013447269401</v>
      </c>
    </row>
    <row r="25" spans="1:58" ht="13" customHeight="1" x14ac:dyDescent="0.35">
      <c r="A25" s="3" t="s">
        <v>369</v>
      </c>
      <c r="B25" s="171">
        <v>2</v>
      </c>
      <c r="C25" s="4">
        <v>6.9751882897993598</v>
      </c>
      <c r="D25" s="177">
        <v>0.50955202146812695</v>
      </c>
      <c r="E25" s="4">
        <v>5.2272532364417597</v>
      </c>
      <c r="F25" s="177">
        <v>0.50141734826435302</v>
      </c>
      <c r="G25" s="4">
        <v>4.0276380220121997</v>
      </c>
      <c r="H25" s="177">
        <v>0.46105684667640601</v>
      </c>
      <c r="I25" s="4">
        <v>4.8003130883321301</v>
      </c>
      <c r="J25" s="177">
        <v>0.50056195964120198</v>
      </c>
      <c r="K25" s="4">
        <v>-2.1748752014672301</v>
      </c>
      <c r="L25" s="177">
        <v>0.71428673375759599</v>
      </c>
      <c r="M25" s="4">
        <v>-0.42694014810963299</v>
      </c>
      <c r="N25" s="177">
        <v>0.70850662140892895</v>
      </c>
      <c r="O25" s="4">
        <v>0.77267506631992799</v>
      </c>
      <c r="P25" s="177">
        <v>0.68054073449502706</v>
      </c>
      <c r="Q25" s="4">
        <v>6.5320252884490397</v>
      </c>
      <c r="R25" s="177">
        <v>0.45534376069725102</v>
      </c>
      <c r="S25" s="4">
        <v>5.8851646141546103</v>
      </c>
      <c r="T25" s="177">
        <v>0.45531688632614198</v>
      </c>
      <c r="U25" s="4">
        <v>1.9668332307722201</v>
      </c>
      <c r="V25" s="177">
        <v>0.23227175895670801</v>
      </c>
      <c r="W25" s="4">
        <v>2.1837412786716701</v>
      </c>
      <c r="X25" s="177">
        <v>0.37485187280483301</v>
      </c>
      <c r="Y25" s="4">
        <v>-4.3482840097773696</v>
      </c>
      <c r="Z25" s="177">
        <v>0.58978968026848899</v>
      </c>
      <c r="AA25" s="4">
        <v>-3.7014233354829398</v>
      </c>
      <c r="AB25" s="177">
        <v>0.58976893231080196</v>
      </c>
      <c r="AC25" s="4">
        <v>0.216908047899454</v>
      </c>
      <c r="AD25" s="177">
        <v>0.440980834678939</v>
      </c>
      <c r="AE25" s="4">
        <v>86.241290706300504</v>
      </c>
      <c r="AF25" s="177">
        <v>0.72368977686337499</v>
      </c>
      <c r="AG25" s="4">
        <v>88.537379826005605</v>
      </c>
      <c r="AH25" s="177">
        <v>0.72780598013051101</v>
      </c>
      <c r="AI25" s="4">
        <v>93.161529197713094</v>
      </c>
      <c r="AJ25" s="177">
        <v>0.49851248105996199</v>
      </c>
      <c r="AK25" s="4">
        <v>92.169790833844701</v>
      </c>
      <c r="AL25" s="177">
        <v>0.68790330278668699</v>
      </c>
      <c r="AM25" s="4">
        <v>5.9285001275442299</v>
      </c>
      <c r="AN25" s="177">
        <v>0.99846774966515195</v>
      </c>
      <c r="AO25" s="4">
        <v>3.6324110078390999</v>
      </c>
      <c r="AP25" s="177">
        <v>1.0014551905594999</v>
      </c>
      <c r="AQ25" s="4">
        <v>-0.99173836386832204</v>
      </c>
      <c r="AR25" s="177">
        <v>0.84954437656745796</v>
      </c>
      <c r="AS25" s="4">
        <v>0.25149571545108801</v>
      </c>
      <c r="AT25" s="177">
        <v>0.11499602224080301</v>
      </c>
      <c r="AU25" s="4">
        <v>0.35020232339797902</v>
      </c>
      <c r="AV25" s="177">
        <v>9.9810902642217397E-2</v>
      </c>
      <c r="AW25" s="4">
        <v>0.84399954950251599</v>
      </c>
      <c r="AX25" s="177">
        <v>0.192930083796304</v>
      </c>
      <c r="AY25" s="4">
        <v>0.84615479915147196</v>
      </c>
      <c r="AZ25" s="177">
        <v>0.200402862461286</v>
      </c>
      <c r="BA25" s="4">
        <v>0.59465908370038401</v>
      </c>
      <c r="BB25" s="177">
        <v>0.23105279140033</v>
      </c>
      <c r="BC25" s="4">
        <v>0.49595247575349199</v>
      </c>
      <c r="BD25" s="177">
        <v>0.223882834466896</v>
      </c>
      <c r="BE25" s="4">
        <v>2.1552496489558601E-3</v>
      </c>
      <c r="BF25" s="196">
        <v>0.27817858385635302</v>
      </c>
    </row>
    <row r="26" spans="1:58" ht="13" customHeight="1" x14ac:dyDescent="0.35">
      <c r="A26" s="3" t="s">
        <v>370</v>
      </c>
      <c r="B26" s="171">
        <v>2</v>
      </c>
      <c r="C26" s="4" t="s">
        <v>431</v>
      </c>
      <c r="D26" s="177" t="s">
        <v>431</v>
      </c>
      <c r="E26" s="4">
        <v>1.1077399270930799</v>
      </c>
      <c r="F26" s="177">
        <v>0.19736109005743999</v>
      </c>
      <c r="G26" s="4">
        <v>1.32601121967944</v>
      </c>
      <c r="H26" s="177">
        <v>0.24690593042096101</v>
      </c>
      <c r="I26" s="4">
        <v>3.0374939789817099</v>
      </c>
      <c r="J26" s="177">
        <v>0.40560994007475198</v>
      </c>
      <c r="K26" s="4" t="s">
        <v>431</v>
      </c>
      <c r="L26" s="177" t="s">
        <v>431</v>
      </c>
      <c r="M26" s="4">
        <v>1.92975405188863</v>
      </c>
      <c r="N26" s="177">
        <v>0.451077402843575</v>
      </c>
      <c r="O26" s="4">
        <v>1.7114827593022699</v>
      </c>
      <c r="P26" s="177">
        <v>0.47484940977586199</v>
      </c>
      <c r="Q26" s="4" t="s">
        <v>431</v>
      </c>
      <c r="R26" s="177" t="s">
        <v>431</v>
      </c>
      <c r="S26" s="4">
        <v>2.9368102289075102</v>
      </c>
      <c r="T26" s="177">
        <v>0.39265380766410601</v>
      </c>
      <c r="U26" s="4">
        <v>0.81684904002850001</v>
      </c>
      <c r="V26" s="177">
        <v>0.15351541401631</v>
      </c>
      <c r="W26" s="4">
        <v>0.65426192509621095</v>
      </c>
      <c r="X26" s="177">
        <v>0.16625158340162599</v>
      </c>
      <c r="Y26" s="4" t="s">
        <v>431</v>
      </c>
      <c r="Z26" s="177" t="s">
        <v>431</v>
      </c>
      <c r="AA26" s="4">
        <v>-2.2825483038112999</v>
      </c>
      <c r="AB26" s="177">
        <v>0.42639957980357901</v>
      </c>
      <c r="AC26" s="4">
        <v>-0.16258711493229</v>
      </c>
      <c r="AD26" s="177">
        <v>0.22628869022588599</v>
      </c>
      <c r="AE26" s="4" t="s">
        <v>431</v>
      </c>
      <c r="AF26" s="177" t="s">
        <v>431</v>
      </c>
      <c r="AG26" s="4">
        <v>94.544345125421998</v>
      </c>
      <c r="AH26" s="177">
        <v>0.48866959936289001</v>
      </c>
      <c r="AI26" s="4">
        <v>96.323516485201793</v>
      </c>
      <c r="AJ26" s="177">
        <v>0.43787988896851898</v>
      </c>
      <c r="AK26" s="4">
        <v>94.607576880572196</v>
      </c>
      <c r="AL26" s="177">
        <v>0.58078831219072502</v>
      </c>
      <c r="AM26" s="4" t="s">
        <v>431</v>
      </c>
      <c r="AN26" s="177" t="s">
        <v>431</v>
      </c>
      <c r="AO26" s="4">
        <v>6.3231755150113103E-2</v>
      </c>
      <c r="AP26" s="177">
        <v>0.75902110703118097</v>
      </c>
      <c r="AQ26" s="4">
        <v>-1.71593960462965</v>
      </c>
      <c r="AR26" s="177">
        <v>0.72736088755200101</v>
      </c>
      <c r="AS26" s="4" t="s">
        <v>431</v>
      </c>
      <c r="AT26" s="177" t="s">
        <v>431</v>
      </c>
      <c r="AU26" s="4">
        <v>1.41110471857738</v>
      </c>
      <c r="AV26" s="177">
        <v>0.27196868076143399</v>
      </c>
      <c r="AW26" s="4">
        <v>1.53362325509024</v>
      </c>
      <c r="AX26" s="177">
        <v>0.32838219938545898</v>
      </c>
      <c r="AY26" s="4">
        <v>1.70066721534993</v>
      </c>
      <c r="AZ26" s="177">
        <v>0.34926796127561599</v>
      </c>
      <c r="BA26" s="4" t="s">
        <v>431</v>
      </c>
      <c r="BB26" s="177" t="s">
        <v>431</v>
      </c>
      <c r="BC26" s="4">
        <v>0.28956249677255103</v>
      </c>
      <c r="BD26" s="177">
        <v>0.44266812861187499</v>
      </c>
      <c r="BE26" s="4">
        <v>0.16704396025968499</v>
      </c>
      <c r="BF26" s="196">
        <v>0.47939855824444899</v>
      </c>
    </row>
    <row r="27" spans="1:58" ht="13" customHeight="1" x14ac:dyDescent="0.35">
      <c r="A27" s="3" t="s">
        <v>371</v>
      </c>
      <c r="B27" s="171">
        <v>2</v>
      </c>
      <c r="C27" s="4" t="s">
        <v>431</v>
      </c>
      <c r="D27" s="177" t="s">
        <v>431</v>
      </c>
      <c r="E27" s="4">
        <v>0.88084959921417005</v>
      </c>
      <c r="F27" s="177">
        <v>0.18308230157090599</v>
      </c>
      <c r="G27" s="4">
        <v>1.01456614001352</v>
      </c>
      <c r="H27" s="177">
        <v>0.18011745618441999</v>
      </c>
      <c r="I27" s="4">
        <v>0.41211645890249299</v>
      </c>
      <c r="J27" s="177">
        <v>0.15682865505348101</v>
      </c>
      <c r="K27" s="4" t="s">
        <v>431</v>
      </c>
      <c r="L27" s="177" t="s">
        <v>431</v>
      </c>
      <c r="M27" s="4">
        <v>-0.46873314031167801</v>
      </c>
      <c r="N27" s="177">
        <v>0.24106919378963401</v>
      </c>
      <c r="O27" s="4">
        <v>-0.60244968111102504</v>
      </c>
      <c r="P27" s="177">
        <v>0.23882530240372399</v>
      </c>
      <c r="Q27" s="4" t="s">
        <v>431</v>
      </c>
      <c r="R27" s="177" t="s">
        <v>431</v>
      </c>
      <c r="S27" s="4">
        <v>3.5803620239256002</v>
      </c>
      <c r="T27" s="177">
        <v>0.38257675354801401</v>
      </c>
      <c r="U27" s="4">
        <v>1.34602401003757</v>
      </c>
      <c r="V27" s="177">
        <v>0.204490381845188</v>
      </c>
      <c r="W27" s="4">
        <v>1.1417483558458601</v>
      </c>
      <c r="X27" s="177">
        <v>0.22910294117971999</v>
      </c>
      <c r="Y27" s="4" t="s">
        <v>431</v>
      </c>
      <c r="Z27" s="177" t="s">
        <v>431</v>
      </c>
      <c r="AA27" s="4">
        <v>-2.4386136680797401</v>
      </c>
      <c r="AB27" s="177">
        <v>0.44592951238120199</v>
      </c>
      <c r="AC27" s="4">
        <v>-0.20427565419171101</v>
      </c>
      <c r="AD27" s="177">
        <v>0.30709033512044798</v>
      </c>
      <c r="AE27" s="4" t="s">
        <v>431</v>
      </c>
      <c r="AF27" s="177" t="s">
        <v>431</v>
      </c>
      <c r="AG27" s="4">
        <v>93.377977176148605</v>
      </c>
      <c r="AH27" s="177">
        <v>0.493158391168316</v>
      </c>
      <c r="AI27" s="4">
        <v>93.111059892622094</v>
      </c>
      <c r="AJ27" s="177">
        <v>0.69337715505311803</v>
      </c>
      <c r="AK27" s="4">
        <v>95.870689119402002</v>
      </c>
      <c r="AL27" s="177">
        <v>0.49408858584069498</v>
      </c>
      <c r="AM27" s="4" t="s">
        <v>431</v>
      </c>
      <c r="AN27" s="177" t="s">
        <v>431</v>
      </c>
      <c r="AO27" s="4">
        <v>2.4927119432534002</v>
      </c>
      <c r="AP27" s="177">
        <v>0.69808934201703698</v>
      </c>
      <c r="AQ27" s="4">
        <v>2.75962922677996</v>
      </c>
      <c r="AR27" s="177">
        <v>0.85140789860537103</v>
      </c>
      <c r="AS27" s="4" t="s">
        <v>431</v>
      </c>
      <c r="AT27" s="177" t="s">
        <v>431</v>
      </c>
      <c r="AU27" s="4">
        <v>2.1608112007115898</v>
      </c>
      <c r="AV27" s="177">
        <v>0.28873422087821199</v>
      </c>
      <c r="AW27" s="4">
        <v>4.5283499573268298</v>
      </c>
      <c r="AX27" s="177">
        <v>0.55826630678692302</v>
      </c>
      <c r="AY27" s="4">
        <v>2.5754460658495999</v>
      </c>
      <c r="AZ27" s="177">
        <v>0.438216604035508</v>
      </c>
      <c r="BA27" s="4" t="s">
        <v>431</v>
      </c>
      <c r="BB27" s="177" t="s">
        <v>431</v>
      </c>
      <c r="BC27" s="4">
        <v>0.41463486513801101</v>
      </c>
      <c r="BD27" s="177">
        <v>0.52478685421660598</v>
      </c>
      <c r="BE27" s="4">
        <v>-1.9529038914772201</v>
      </c>
      <c r="BF27" s="196">
        <v>0.70971477464254895</v>
      </c>
    </row>
    <row r="28" spans="1:58" ht="13" customHeight="1" x14ac:dyDescent="0.35">
      <c r="A28" s="3" t="s">
        <v>372</v>
      </c>
      <c r="B28" s="171">
        <v>2</v>
      </c>
      <c r="C28" s="4">
        <v>0.24428650516091299</v>
      </c>
      <c r="D28" s="177">
        <v>9.9993640479075205E-2</v>
      </c>
      <c r="E28" s="4" t="s">
        <v>431</v>
      </c>
      <c r="F28" s="177" t="s">
        <v>431</v>
      </c>
      <c r="G28" s="4">
        <v>0.13810493376930699</v>
      </c>
      <c r="H28" s="177">
        <v>8.3509148080661899E-2</v>
      </c>
      <c r="I28" s="4">
        <v>0.109267680586966</v>
      </c>
      <c r="J28" s="177">
        <v>9.6035798060932404E-2</v>
      </c>
      <c r="K28" s="4">
        <v>-0.13501882457394701</v>
      </c>
      <c r="L28" s="177">
        <v>0.138641994523516</v>
      </c>
      <c r="M28" s="4" t="s">
        <v>431</v>
      </c>
      <c r="N28" s="177" t="s">
        <v>431</v>
      </c>
      <c r="O28" s="4">
        <v>-2.88372531823409E-2</v>
      </c>
      <c r="P28" s="177">
        <v>0.127266069014322</v>
      </c>
      <c r="Q28" s="4">
        <v>0.13719608041460299</v>
      </c>
      <c r="R28" s="177">
        <v>7.6824658858150693E-2</v>
      </c>
      <c r="S28" s="4" t="s">
        <v>431</v>
      </c>
      <c r="T28" s="177" t="s">
        <v>431</v>
      </c>
      <c r="U28" s="4">
        <v>4.09526810242496E-2</v>
      </c>
      <c r="V28" s="177">
        <v>4.0967992925944503E-2</v>
      </c>
      <c r="W28" s="4">
        <v>7.3540463865619396E-2</v>
      </c>
      <c r="X28" s="177">
        <v>4.3384537930676502E-2</v>
      </c>
      <c r="Y28" s="4">
        <v>-6.3655616548984106E-2</v>
      </c>
      <c r="Z28" s="177">
        <v>8.8228376048352805E-2</v>
      </c>
      <c r="AA28" s="4" t="s">
        <v>431</v>
      </c>
      <c r="AB28" s="177" t="s">
        <v>431</v>
      </c>
      <c r="AC28" s="4">
        <v>3.2587782841369699E-2</v>
      </c>
      <c r="AD28" s="177">
        <v>5.96707179095287E-2</v>
      </c>
      <c r="AE28" s="4">
        <v>99.262650026389807</v>
      </c>
      <c r="AF28" s="177">
        <v>0.14952350515656301</v>
      </c>
      <c r="AG28" s="4" t="s">
        <v>431</v>
      </c>
      <c r="AH28" s="177" t="s">
        <v>431</v>
      </c>
      <c r="AI28" s="4">
        <v>99.164274066451398</v>
      </c>
      <c r="AJ28" s="177">
        <v>0.28239687009072201</v>
      </c>
      <c r="AK28" s="4">
        <v>99.260475514626904</v>
      </c>
      <c r="AL28" s="177">
        <v>0.18352612312171701</v>
      </c>
      <c r="AM28" s="4">
        <v>-2.1745117629734501E-3</v>
      </c>
      <c r="AN28" s="177">
        <v>0.23672582550789001</v>
      </c>
      <c r="AO28" s="4" t="s">
        <v>431</v>
      </c>
      <c r="AP28" s="177" t="s">
        <v>431</v>
      </c>
      <c r="AQ28" s="4">
        <v>9.6201448175506202E-2</v>
      </c>
      <c r="AR28" s="177">
        <v>0.336793453180319</v>
      </c>
      <c r="AS28" s="4">
        <v>0.35586738803464901</v>
      </c>
      <c r="AT28" s="177">
        <v>8.4632408702343606E-2</v>
      </c>
      <c r="AU28" s="4" t="s">
        <v>431</v>
      </c>
      <c r="AV28" s="177" t="s">
        <v>431</v>
      </c>
      <c r="AW28" s="4">
        <v>0.65666831875510601</v>
      </c>
      <c r="AX28" s="177">
        <v>0.26304529288075001</v>
      </c>
      <c r="AY28" s="4">
        <v>0.55671634092056099</v>
      </c>
      <c r="AZ28" s="177">
        <v>0.15872084333759501</v>
      </c>
      <c r="BA28" s="4">
        <v>0.20084895288591201</v>
      </c>
      <c r="BB28" s="177">
        <v>0.179874819562266</v>
      </c>
      <c r="BC28" s="4" t="s">
        <v>431</v>
      </c>
      <c r="BD28" s="177" t="s">
        <v>431</v>
      </c>
      <c r="BE28" s="4">
        <v>-9.9951977834544195E-2</v>
      </c>
      <c r="BF28" s="196">
        <v>0.30722163370524003</v>
      </c>
    </row>
    <row r="29" spans="1:58" ht="13" customHeight="1" x14ac:dyDescent="0.35">
      <c r="A29" s="3" t="s">
        <v>373</v>
      </c>
      <c r="B29" s="171">
        <v>2</v>
      </c>
      <c r="C29" s="4">
        <v>12.0912935748617</v>
      </c>
      <c r="D29" s="177">
        <v>0.78994237341959395</v>
      </c>
      <c r="E29" s="4">
        <v>10.0134220377692</v>
      </c>
      <c r="F29" s="177">
        <v>0.90553339113792597</v>
      </c>
      <c r="G29" s="4">
        <v>5.9104995860011202</v>
      </c>
      <c r="H29" s="177">
        <v>0.60677063056737701</v>
      </c>
      <c r="I29" s="4">
        <v>6.2852256156491899</v>
      </c>
      <c r="J29" s="177">
        <v>0.69117558286274705</v>
      </c>
      <c r="K29" s="4">
        <v>-5.8060679592125197</v>
      </c>
      <c r="L29" s="177">
        <v>1.04963452671367</v>
      </c>
      <c r="M29" s="4">
        <v>-3.7281964221199599</v>
      </c>
      <c r="N29" s="177">
        <v>1.13917268612419</v>
      </c>
      <c r="O29" s="4">
        <v>0.374726029648073</v>
      </c>
      <c r="P29" s="177">
        <v>0.91972511353381603</v>
      </c>
      <c r="Q29" s="4">
        <v>20.839717647942901</v>
      </c>
      <c r="R29" s="177">
        <v>1.1469332214791099</v>
      </c>
      <c r="S29" s="4">
        <v>4.6742796412610401</v>
      </c>
      <c r="T29" s="177">
        <v>0.46842015424773298</v>
      </c>
      <c r="U29" s="4">
        <v>4.0267250211690797</v>
      </c>
      <c r="V29" s="177">
        <v>0.62989870812642701</v>
      </c>
      <c r="W29" s="4">
        <v>2.66796218587336</v>
      </c>
      <c r="X29" s="177">
        <v>0.494418469695658</v>
      </c>
      <c r="Y29" s="4">
        <v>-18.171755462069498</v>
      </c>
      <c r="Z29" s="177">
        <v>1.2489617438931599</v>
      </c>
      <c r="AA29" s="4">
        <v>-2.0063174553876801</v>
      </c>
      <c r="AB29" s="177">
        <v>0.68107786932308001</v>
      </c>
      <c r="AC29" s="4">
        <v>-1.3587628352957299</v>
      </c>
      <c r="AD29" s="177">
        <v>0.80076338932017799</v>
      </c>
      <c r="AE29" s="4">
        <v>66.894178497636105</v>
      </c>
      <c r="AF29" s="177">
        <v>1.2475028066674001</v>
      </c>
      <c r="AG29" s="4">
        <v>85.312298320969802</v>
      </c>
      <c r="AH29" s="177">
        <v>0.96797075348572803</v>
      </c>
      <c r="AI29" s="4">
        <v>89.913420598732301</v>
      </c>
      <c r="AJ29" s="177">
        <v>0.84116078767453095</v>
      </c>
      <c r="AK29" s="4">
        <v>90.696278784012193</v>
      </c>
      <c r="AL29" s="177">
        <v>0.78366930934855406</v>
      </c>
      <c r="AM29" s="4">
        <v>23.802100286376099</v>
      </c>
      <c r="AN29" s="177">
        <v>1.4732280336247601</v>
      </c>
      <c r="AO29" s="4">
        <v>5.3839804630424197</v>
      </c>
      <c r="AP29" s="177">
        <v>1.24543364577105</v>
      </c>
      <c r="AQ29" s="4">
        <v>0.78285818527989204</v>
      </c>
      <c r="AR29" s="177">
        <v>1.1496473620793799</v>
      </c>
      <c r="AS29" s="4">
        <v>0.174810279559272</v>
      </c>
      <c r="AT29" s="177">
        <v>0.123825496144884</v>
      </c>
      <c r="AU29" s="4">
        <v>0</v>
      </c>
      <c r="AV29" s="177">
        <v>0</v>
      </c>
      <c r="AW29" s="4">
        <v>0.14935479409747099</v>
      </c>
      <c r="AX29" s="177">
        <v>8.8301616128996299E-2</v>
      </c>
      <c r="AY29" s="4">
        <v>0.35053341446522901</v>
      </c>
      <c r="AZ29" s="177">
        <v>0.21002299071159</v>
      </c>
      <c r="BA29" s="4">
        <v>0.17572313490595701</v>
      </c>
      <c r="BB29" s="177">
        <v>0.24380814203583701</v>
      </c>
      <c r="BC29" s="4">
        <v>0.35053341446522901</v>
      </c>
      <c r="BD29" s="177">
        <v>0.21002299071159</v>
      </c>
      <c r="BE29" s="4">
        <v>0.20117862036775799</v>
      </c>
      <c r="BF29" s="196">
        <v>0.22783070916457501</v>
      </c>
    </row>
    <row r="30" spans="1:58" ht="13" customHeight="1" x14ac:dyDescent="0.35">
      <c r="A30" s="3" t="s">
        <v>374</v>
      </c>
      <c r="B30" s="171">
        <v>2</v>
      </c>
      <c r="C30" s="4" t="s">
        <v>431</v>
      </c>
      <c r="D30" s="177" t="s">
        <v>431</v>
      </c>
      <c r="E30" s="4">
        <v>0.84766462463227199</v>
      </c>
      <c r="F30" s="177">
        <v>0.168655081724052</v>
      </c>
      <c r="G30" s="4">
        <v>0.71858115659775601</v>
      </c>
      <c r="H30" s="177">
        <v>0.246311007738095</v>
      </c>
      <c r="I30" s="4">
        <v>0.57347056780137096</v>
      </c>
      <c r="J30" s="177">
        <v>0.21749203941384301</v>
      </c>
      <c r="K30" s="4" t="s">
        <v>431</v>
      </c>
      <c r="L30" s="177" t="s">
        <v>431</v>
      </c>
      <c r="M30" s="4">
        <v>-0.27419405683090198</v>
      </c>
      <c r="N30" s="177">
        <v>0.27522231704521999</v>
      </c>
      <c r="O30" s="4">
        <v>-0.145110588796385</v>
      </c>
      <c r="P30" s="177">
        <v>0.32859077853973401</v>
      </c>
      <c r="Q30" s="4" t="s">
        <v>431</v>
      </c>
      <c r="R30" s="177" t="s">
        <v>431</v>
      </c>
      <c r="S30" s="4">
        <v>1.4630932690210801</v>
      </c>
      <c r="T30" s="177">
        <v>0.29871707194200398</v>
      </c>
      <c r="U30" s="4">
        <v>0.81613351547456303</v>
      </c>
      <c r="V30" s="177">
        <v>0.18425021948576401</v>
      </c>
      <c r="W30" s="4">
        <v>0.82709787925438505</v>
      </c>
      <c r="X30" s="177">
        <v>0.23429017088929499</v>
      </c>
      <c r="Y30" s="4" t="s">
        <v>431</v>
      </c>
      <c r="Z30" s="177" t="s">
        <v>431</v>
      </c>
      <c r="AA30" s="4">
        <v>-0.635995389766699</v>
      </c>
      <c r="AB30" s="177">
        <v>0.37963636976051102</v>
      </c>
      <c r="AC30" s="4">
        <v>1.0964363779822199E-2</v>
      </c>
      <c r="AD30" s="177">
        <v>0.29806044278952398</v>
      </c>
      <c r="AE30" s="4" t="s">
        <v>431</v>
      </c>
      <c r="AF30" s="177" t="s">
        <v>431</v>
      </c>
      <c r="AG30" s="4">
        <v>96.432717291670897</v>
      </c>
      <c r="AH30" s="177">
        <v>0.38618915055676101</v>
      </c>
      <c r="AI30" s="4">
        <v>97.068530438664396</v>
      </c>
      <c r="AJ30" s="177">
        <v>0.35923370980976399</v>
      </c>
      <c r="AK30" s="4">
        <v>96.861447893501406</v>
      </c>
      <c r="AL30" s="177">
        <v>0.47522371728120599</v>
      </c>
      <c r="AM30" s="4" t="s">
        <v>431</v>
      </c>
      <c r="AN30" s="177" t="s">
        <v>431</v>
      </c>
      <c r="AO30" s="4">
        <v>0.42873060183048001</v>
      </c>
      <c r="AP30" s="177">
        <v>0.61235581280356999</v>
      </c>
      <c r="AQ30" s="4">
        <v>-0.207082545163047</v>
      </c>
      <c r="AR30" s="177">
        <v>0.59572345910686897</v>
      </c>
      <c r="AS30" s="4" t="s">
        <v>431</v>
      </c>
      <c r="AT30" s="177" t="s">
        <v>431</v>
      </c>
      <c r="AU30" s="4">
        <v>1.25652481467574</v>
      </c>
      <c r="AV30" s="177">
        <v>0.21900702661808399</v>
      </c>
      <c r="AW30" s="4">
        <v>1.39675488926325</v>
      </c>
      <c r="AX30" s="177">
        <v>0.244727106964335</v>
      </c>
      <c r="AY30" s="4">
        <v>1.7379836594428799</v>
      </c>
      <c r="AZ30" s="177">
        <v>0.38589680125819198</v>
      </c>
      <c r="BA30" s="4" t="s">
        <v>431</v>
      </c>
      <c r="BB30" s="177" t="s">
        <v>431</v>
      </c>
      <c r="BC30" s="4">
        <v>0.48145884476713402</v>
      </c>
      <c r="BD30" s="177">
        <v>0.443712090132102</v>
      </c>
      <c r="BE30" s="4">
        <v>0.341228770179622</v>
      </c>
      <c r="BF30" s="196">
        <v>0.45695480969614299</v>
      </c>
    </row>
    <row r="31" spans="1:58" ht="13" customHeight="1" x14ac:dyDescent="0.35">
      <c r="A31" s="3" t="s">
        <v>375</v>
      </c>
      <c r="B31" s="171">
        <v>2</v>
      </c>
      <c r="C31" s="4">
        <v>5.3454492867011902</v>
      </c>
      <c r="D31" s="177">
        <v>0.303633994910191</v>
      </c>
      <c r="E31" s="4">
        <v>3.6362742718843699</v>
      </c>
      <c r="F31" s="177">
        <v>0.37142108670951002</v>
      </c>
      <c r="G31" s="4">
        <v>3.7098317414425801</v>
      </c>
      <c r="H31" s="177">
        <v>0.28669662875276303</v>
      </c>
      <c r="I31" s="4">
        <v>0.93566280130907398</v>
      </c>
      <c r="J31" s="177">
        <v>0.249667037378178</v>
      </c>
      <c r="K31" s="4">
        <v>-4.40978648539211</v>
      </c>
      <c r="L31" s="177">
        <v>0.39309951973809198</v>
      </c>
      <c r="M31" s="4">
        <v>-2.7006114705752999</v>
      </c>
      <c r="N31" s="177">
        <v>0.44753463911262797</v>
      </c>
      <c r="O31" s="4">
        <v>-2.7741689401335101</v>
      </c>
      <c r="P31" s="177">
        <v>0.380169155102562</v>
      </c>
      <c r="Q31" s="4">
        <v>0</v>
      </c>
      <c r="R31" s="177">
        <v>0</v>
      </c>
      <c r="S31" s="4">
        <v>0</v>
      </c>
      <c r="T31" s="177">
        <v>0</v>
      </c>
      <c r="U31" s="4">
        <v>0</v>
      </c>
      <c r="V31" s="177">
        <v>0</v>
      </c>
      <c r="W31" s="4">
        <v>0.220568149918898</v>
      </c>
      <c r="X31" s="177">
        <v>0.162409320651491</v>
      </c>
      <c r="Y31" s="4">
        <v>0.220568149918898</v>
      </c>
      <c r="Z31" s="177">
        <v>0.162409320651491</v>
      </c>
      <c r="AA31" s="4">
        <v>0.220568149918898</v>
      </c>
      <c r="AB31" s="177">
        <v>0.162409320651491</v>
      </c>
      <c r="AC31" s="4">
        <v>0.220568149918898</v>
      </c>
      <c r="AD31" s="177">
        <v>0.162409320651491</v>
      </c>
      <c r="AE31" s="4">
        <v>93.7121622265729</v>
      </c>
      <c r="AF31" s="177">
        <v>0.353321450552401</v>
      </c>
      <c r="AG31" s="4">
        <v>93.913119028541004</v>
      </c>
      <c r="AH31" s="177">
        <v>0.49734585201730602</v>
      </c>
      <c r="AI31" s="4">
        <v>92.077000029663793</v>
      </c>
      <c r="AJ31" s="177">
        <v>0.48663560521858401</v>
      </c>
      <c r="AK31" s="4">
        <v>93.630322164437302</v>
      </c>
      <c r="AL31" s="177">
        <v>0.56993054812524602</v>
      </c>
      <c r="AM31" s="4">
        <v>-8.1840062135611902E-2</v>
      </c>
      <c r="AN31" s="177">
        <v>0.67056459577492999</v>
      </c>
      <c r="AO31" s="4">
        <v>-0.28279686410368798</v>
      </c>
      <c r="AP31" s="177">
        <v>0.75642165900056202</v>
      </c>
      <c r="AQ31" s="4">
        <v>1.55332213477345</v>
      </c>
      <c r="AR31" s="177">
        <v>0.74942313945647598</v>
      </c>
      <c r="AS31" s="4">
        <v>0.94238848672590303</v>
      </c>
      <c r="AT31" s="177">
        <v>0.18775076125843601</v>
      </c>
      <c r="AU31" s="4">
        <v>2.4506066995746401</v>
      </c>
      <c r="AV31" s="177">
        <v>0.35072995312528399</v>
      </c>
      <c r="AW31" s="4">
        <v>4.2131682288935899</v>
      </c>
      <c r="AX31" s="177">
        <v>0.42375595366971303</v>
      </c>
      <c r="AY31" s="4">
        <v>5.2134468843347399</v>
      </c>
      <c r="AZ31" s="177">
        <v>0.49476835827229598</v>
      </c>
      <c r="BA31" s="4">
        <v>4.2710583976088303</v>
      </c>
      <c r="BB31" s="177">
        <v>0.52919379881153705</v>
      </c>
      <c r="BC31" s="4">
        <v>2.7628401847600901</v>
      </c>
      <c r="BD31" s="177">
        <v>0.60647112739744402</v>
      </c>
      <c r="BE31" s="4">
        <v>1.00027865544115</v>
      </c>
      <c r="BF31" s="196">
        <v>0.65143291029697803</v>
      </c>
    </row>
    <row r="32" spans="1:58" ht="13" customHeight="1" x14ac:dyDescent="0.35">
      <c r="A32" s="3" t="s">
        <v>376</v>
      </c>
      <c r="B32" s="171">
        <v>2</v>
      </c>
      <c r="C32" s="4" t="s">
        <v>432</v>
      </c>
      <c r="D32" s="177" t="s">
        <v>432</v>
      </c>
      <c r="E32" s="4" t="s">
        <v>432</v>
      </c>
      <c r="F32" s="177" t="s">
        <v>432</v>
      </c>
      <c r="G32" s="4" t="s">
        <v>432</v>
      </c>
      <c r="H32" s="177" t="s">
        <v>432</v>
      </c>
      <c r="I32" s="4" t="s">
        <v>432</v>
      </c>
      <c r="J32" s="177" t="s">
        <v>432</v>
      </c>
      <c r="K32" s="4" t="s">
        <v>432</v>
      </c>
      <c r="L32" s="177" t="s">
        <v>432</v>
      </c>
      <c r="M32" s="4" t="s">
        <v>432</v>
      </c>
      <c r="N32" s="177" t="s">
        <v>432</v>
      </c>
      <c r="O32" s="4" t="s">
        <v>432</v>
      </c>
      <c r="P32" s="177" t="s">
        <v>432</v>
      </c>
      <c r="Q32" s="4" t="s">
        <v>432</v>
      </c>
      <c r="R32" s="177" t="s">
        <v>432</v>
      </c>
      <c r="S32" s="4" t="s">
        <v>432</v>
      </c>
      <c r="T32" s="177" t="s">
        <v>432</v>
      </c>
      <c r="U32" s="4" t="s">
        <v>432</v>
      </c>
      <c r="V32" s="177" t="s">
        <v>432</v>
      </c>
      <c r="W32" s="4" t="s">
        <v>432</v>
      </c>
      <c r="X32" s="177" t="s">
        <v>432</v>
      </c>
      <c r="Y32" s="4" t="s">
        <v>432</v>
      </c>
      <c r="Z32" s="177" t="s">
        <v>432</v>
      </c>
      <c r="AA32" s="4" t="s">
        <v>432</v>
      </c>
      <c r="AB32" s="177" t="s">
        <v>432</v>
      </c>
      <c r="AC32" s="4" t="s">
        <v>432</v>
      </c>
      <c r="AD32" s="177" t="s">
        <v>432</v>
      </c>
      <c r="AE32" s="4" t="s">
        <v>432</v>
      </c>
      <c r="AF32" s="177" t="s">
        <v>432</v>
      </c>
      <c r="AG32" s="4" t="s">
        <v>432</v>
      </c>
      <c r="AH32" s="177" t="s">
        <v>432</v>
      </c>
      <c r="AI32" s="4" t="s">
        <v>432</v>
      </c>
      <c r="AJ32" s="177" t="s">
        <v>432</v>
      </c>
      <c r="AK32" s="4" t="s">
        <v>432</v>
      </c>
      <c r="AL32" s="177" t="s">
        <v>432</v>
      </c>
      <c r="AM32" s="4" t="s">
        <v>432</v>
      </c>
      <c r="AN32" s="177" t="s">
        <v>432</v>
      </c>
      <c r="AO32" s="4" t="s">
        <v>432</v>
      </c>
      <c r="AP32" s="177" t="s">
        <v>432</v>
      </c>
      <c r="AQ32" s="4" t="s">
        <v>432</v>
      </c>
      <c r="AR32" s="177" t="s">
        <v>432</v>
      </c>
      <c r="AS32" s="4" t="s">
        <v>432</v>
      </c>
      <c r="AT32" s="177" t="s">
        <v>432</v>
      </c>
      <c r="AU32" s="4" t="s">
        <v>432</v>
      </c>
      <c r="AV32" s="177" t="s">
        <v>432</v>
      </c>
      <c r="AW32" s="4" t="s">
        <v>432</v>
      </c>
      <c r="AX32" s="177" t="s">
        <v>432</v>
      </c>
      <c r="AY32" s="4" t="s">
        <v>432</v>
      </c>
      <c r="AZ32" s="177" t="s">
        <v>432</v>
      </c>
      <c r="BA32" s="4" t="s">
        <v>432</v>
      </c>
      <c r="BB32" s="177" t="s">
        <v>432</v>
      </c>
      <c r="BC32" s="4" t="s">
        <v>432</v>
      </c>
      <c r="BD32" s="177" t="s">
        <v>432</v>
      </c>
      <c r="BE32" s="4" t="s">
        <v>432</v>
      </c>
      <c r="BF32" s="196" t="s">
        <v>432</v>
      </c>
    </row>
    <row r="33" spans="1:58" ht="13" customHeight="1" x14ac:dyDescent="0.35">
      <c r="A33" s="3" t="s">
        <v>377</v>
      </c>
      <c r="B33" s="171">
        <v>2</v>
      </c>
      <c r="C33" s="4" t="s">
        <v>431</v>
      </c>
      <c r="D33" s="177" t="s">
        <v>431</v>
      </c>
      <c r="E33" s="4" t="s">
        <v>431</v>
      </c>
      <c r="F33" s="177" t="s">
        <v>431</v>
      </c>
      <c r="G33" s="4">
        <v>2.21357284752116</v>
      </c>
      <c r="H33" s="177">
        <v>0.27662277686213199</v>
      </c>
      <c r="I33" s="4">
        <v>2.7045838116858301</v>
      </c>
      <c r="J33" s="177">
        <v>0.32116187883632602</v>
      </c>
      <c r="K33" s="4" t="s">
        <v>431</v>
      </c>
      <c r="L33" s="177" t="s">
        <v>431</v>
      </c>
      <c r="M33" s="4" t="s">
        <v>431</v>
      </c>
      <c r="N33" s="177" t="s">
        <v>431</v>
      </c>
      <c r="O33" s="4">
        <v>0.491010964164662</v>
      </c>
      <c r="P33" s="177">
        <v>0.42386921697216501</v>
      </c>
      <c r="Q33" s="4" t="s">
        <v>431</v>
      </c>
      <c r="R33" s="177" t="s">
        <v>431</v>
      </c>
      <c r="S33" s="4" t="s">
        <v>431</v>
      </c>
      <c r="T33" s="177" t="s">
        <v>431</v>
      </c>
      <c r="U33" s="4">
        <v>4.83248278614633</v>
      </c>
      <c r="V33" s="177">
        <v>0.40010920660689803</v>
      </c>
      <c r="W33" s="4">
        <v>2.1243532855804101</v>
      </c>
      <c r="X33" s="177">
        <v>0.30448684932041098</v>
      </c>
      <c r="Y33" s="4" t="s">
        <v>431</v>
      </c>
      <c r="Z33" s="177" t="s">
        <v>431</v>
      </c>
      <c r="AA33" s="4" t="s">
        <v>431</v>
      </c>
      <c r="AB33" s="177" t="s">
        <v>431</v>
      </c>
      <c r="AC33" s="4">
        <v>-2.7081295005659198</v>
      </c>
      <c r="AD33" s="177">
        <v>0.50279182433754099</v>
      </c>
      <c r="AE33" s="4" t="s">
        <v>431</v>
      </c>
      <c r="AF33" s="177" t="s">
        <v>431</v>
      </c>
      <c r="AG33" s="4" t="s">
        <v>431</v>
      </c>
      <c r="AH33" s="177" t="s">
        <v>431</v>
      </c>
      <c r="AI33" s="4">
        <v>92.868344420950706</v>
      </c>
      <c r="AJ33" s="177">
        <v>0.48938893522952398</v>
      </c>
      <c r="AK33" s="4">
        <v>94.572861172543398</v>
      </c>
      <c r="AL33" s="177">
        <v>0.49001989267125901</v>
      </c>
      <c r="AM33" s="4" t="s">
        <v>431</v>
      </c>
      <c r="AN33" s="177" t="s">
        <v>431</v>
      </c>
      <c r="AO33" s="4" t="s">
        <v>431</v>
      </c>
      <c r="AP33" s="177" t="s">
        <v>431</v>
      </c>
      <c r="AQ33" s="4">
        <v>1.70451675159272</v>
      </c>
      <c r="AR33" s="177">
        <v>0.69254676747396604</v>
      </c>
      <c r="AS33" s="4" t="s">
        <v>431</v>
      </c>
      <c r="AT33" s="177" t="s">
        <v>431</v>
      </c>
      <c r="AU33" s="4" t="s">
        <v>431</v>
      </c>
      <c r="AV33" s="177" t="s">
        <v>431</v>
      </c>
      <c r="AW33" s="4">
        <v>8.5599945381800893E-2</v>
      </c>
      <c r="AX33" s="177">
        <v>2.57088569430531E-2</v>
      </c>
      <c r="AY33" s="4">
        <v>0.59820173019034195</v>
      </c>
      <c r="AZ33" s="177">
        <v>0.15169912042339401</v>
      </c>
      <c r="BA33" s="4" t="s">
        <v>431</v>
      </c>
      <c r="BB33" s="177" t="s">
        <v>431</v>
      </c>
      <c r="BC33" s="4" t="s">
        <v>431</v>
      </c>
      <c r="BD33" s="177" t="s">
        <v>431</v>
      </c>
      <c r="BE33" s="4">
        <v>0.51260178480854102</v>
      </c>
      <c r="BF33" s="196">
        <v>0.153862173592309</v>
      </c>
    </row>
    <row r="34" spans="1:58" ht="13" customHeight="1" x14ac:dyDescent="0.35">
      <c r="A34" s="3" t="s">
        <v>378</v>
      </c>
      <c r="B34" s="171">
        <v>2</v>
      </c>
      <c r="C34" s="4">
        <v>0.29985105260331102</v>
      </c>
      <c r="D34" s="177">
        <v>0.10630521952747</v>
      </c>
      <c r="E34" s="4">
        <v>0.139729594957922</v>
      </c>
      <c r="F34" s="177">
        <v>7.1918435635142899E-2</v>
      </c>
      <c r="G34" s="4">
        <v>0</v>
      </c>
      <c r="H34" s="177">
        <v>0</v>
      </c>
      <c r="I34" s="4">
        <v>0</v>
      </c>
      <c r="J34" s="177">
        <v>0</v>
      </c>
      <c r="K34" s="4">
        <v>-0.29985105260331102</v>
      </c>
      <c r="L34" s="177">
        <v>0.10630521952747</v>
      </c>
      <c r="M34" s="4">
        <v>-0.139729594957922</v>
      </c>
      <c r="N34" s="177">
        <v>7.1918435635142899E-2</v>
      </c>
      <c r="O34" s="4">
        <v>0</v>
      </c>
      <c r="P34" s="177">
        <v>0</v>
      </c>
      <c r="Q34" s="4">
        <v>0.265434539909296</v>
      </c>
      <c r="R34" s="177">
        <v>0.137993055524955</v>
      </c>
      <c r="S34" s="4">
        <v>5.6216239463354502E-2</v>
      </c>
      <c r="T34" s="177">
        <v>5.6127955975291501E-2</v>
      </c>
      <c r="U34" s="4">
        <v>2.6548204906774699E-2</v>
      </c>
      <c r="V34" s="177">
        <v>2.6566619682213501E-2</v>
      </c>
      <c r="W34" s="4">
        <v>1.3045955559712099</v>
      </c>
      <c r="X34" s="177">
        <v>0.28157055693899102</v>
      </c>
      <c r="Y34" s="4">
        <v>1.03916101606191</v>
      </c>
      <c r="Z34" s="177">
        <v>0.31356667856780801</v>
      </c>
      <c r="AA34" s="4">
        <v>1.2483793165078501</v>
      </c>
      <c r="AB34" s="177">
        <v>0.287110302805208</v>
      </c>
      <c r="AC34" s="4">
        <v>1.2780473510644299</v>
      </c>
      <c r="AD34" s="177">
        <v>0.282821080926216</v>
      </c>
      <c r="AE34" s="4">
        <v>98.685201542391994</v>
      </c>
      <c r="AF34" s="177">
        <v>0.230208046150298</v>
      </c>
      <c r="AG34" s="4">
        <v>97.967662215975594</v>
      </c>
      <c r="AH34" s="177">
        <v>0.26573194196796401</v>
      </c>
      <c r="AI34" s="4">
        <v>98.941807303092503</v>
      </c>
      <c r="AJ34" s="177">
        <v>0.20995141477169799</v>
      </c>
      <c r="AK34" s="4">
        <v>97.379265186610596</v>
      </c>
      <c r="AL34" s="177">
        <v>0.35106709611555198</v>
      </c>
      <c r="AM34" s="4">
        <v>-1.3059363557814101</v>
      </c>
      <c r="AN34" s="177">
        <v>0.41981406656678799</v>
      </c>
      <c r="AO34" s="4">
        <v>-0.58839702936496996</v>
      </c>
      <c r="AP34" s="177">
        <v>0.440297139392333</v>
      </c>
      <c r="AQ34" s="4">
        <v>-1.56254211648186</v>
      </c>
      <c r="AR34" s="177">
        <v>0.40905708958487003</v>
      </c>
      <c r="AS34" s="4">
        <v>0.74951286509537995</v>
      </c>
      <c r="AT34" s="177">
        <v>0.160021743141289</v>
      </c>
      <c r="AU34" s="4">
        <v>1.83639194960315</v>
      </c>
      <c r="AV34" s="177">
        <v>0.25229251832737598</v>
      </c>
      <c r="AW34" s="4">
        <v>1.0316444920007499</v>
      </c>
      <c r="AX34" s="177">
        <v>0.20462118029354601</v>
      </c>
      <c r="AY34" s="4">
        <v>1.31613925741819</v>
      </c>
      <c r="AZ34" s="177">
        <v>0.23845193078636201</v>
      </c>
      <c r="BA34" s="4">
        <v>0.56662639232280898</v>
      </c>
      <c r="BB34" s="177">
        <v>0.28716943008217399</v>
      </c>
      <c r="BC34" s="4">
        <v>-0.52025269218496195</v>
      </c>
      <c r="BD34" s="177">
        <v>0.34714670976362899</v>
      </c>
      <c r="BE34" s="4">
        <v>0.28449476541743901</v>
      </c>
      <c r="BF34" s="196">
        <v>0.31421195190582402</v>
      </c>
    </row>
    <row r="35" spans="1:58" ht="13" customHeight="1" x14ac:dyDescent="0.35">
      <c r="A35" s="3" t="s">
        <v>380</v>
      </c>
      <c r="B35" s="171">
        <v>2</v>
      </c>
      <c r="C35" s="4" t="s">
        <v>431</v>
      </c>
      <c r="D35" s="177" t="s">
        <v>431</v>
      </c>
      <c r="E35" s="4">
        <v>1.35553107467135</v>
      </c>
      <c r="F35" s="177">
        <v>0.295467860537032</v>
      </c>
      <c r="G35" s="4">
        <v>1.7583400318053</v>
      </c>
      <c r="H35" s="177">
        <v>0.35416637471540102</v>
      </c>
      <c r="I35" s="4">
        <v>2.3249189646202701</v>
      </c>
      <c r="J35" s="177">
        <v>0.348433099875817</v>
      </c>
      <c r="K35" s="4" t="s">
        <v>431</v>
      </c>
      <c r="L35" s="177" t="s">
        <v>431</v>
      </c>
      <c r="M35" s="4">
        <v>0.969387889948918</v>
      </c>
      <c r="N35" s="177">
        <v>0.45684448305676401</v>
      </c>
      <c r="O35" s="4">
        <v>0.56657893281496596</v>
      </c>
      <c r="P35" s="177">
        <v>0.49682939332141002</v>
      </c>
      <c r="Q35" s="4" t="s">
        <v>431</v>
      </c>
      <c r="R35" s="177" t="s">
        <v>431</v>
      </c>
      <c r="S35" s="4">
        <v>1.54887075197553</v>
      </c>
      <c r="T35" s="177">
        <v>0.33311875907257499</v>
      </c>
      <c r="U35" s="4">
        <v>1.34034585798198</v>
      </c>
      <c r="V35" s="177">
        <v>0.27425480731190699</v>
      </c>
      <c r="W35" s="4">
        <v>1.2411732333219601</v>
      </c>
      <c r="X35" s="177">
        <v>0.23930974889558301</v>
      </c>
      <c r="Y35" s="4" t="s">
        <v>431</v>
      </c>
      <c r="Z35" s="177" t="s">
        <v>431</v>
      </c>
      <c r="AA35" s="4">
        <v>-0.30769751865356698</v>
      </c>
      <c r="AB35" s="177">
        <v>0.41016736043049401</v>
      </c>
      <c r="AC35" s="4">
        <v>-9.91726246600204E-2</v>
      </c>
      <c r="AD35" s="177">
        <v>0.36398469095575797</v>
      </c>
      <c r="AE35" s="4" t="s">
        <v>431</v>
      </c>
      <c r="AF35" s="177" t="s">
        <v>431</v>
      </c>
      <c r="AG35" s="4">
        <v>96.987739023867107</v>
      </c>
      <c r="AH35" s="177">
        <v>0.41964628901284301</v>
      </c>
      <c r="AI35" s="4">
        <v>96.586560090880795</v>
      </c>
      <c r="AJ35" s="177">
        <v>0.47678934792340499</v>
      </c>
      <c r="AK35" s="4">
        <v>95.825002816623197</v>
      </c>
      <c r="AL35" s="177">
        <v>0.47792010995679601</v>
      </c>
      <c r="AM35" s="4" t="s">
        <v>431</v>
      </c>
      <c r="AN35" s="177" t="s">
        <v>431</v>
      </c>
      <c r="AO35" s="4">
        <v>-1.16273620724395</v>
      </c>
      <c r="AP35" s="177">
        <v>0.63601150884505797</v>
      </c>
      <c r="AQ35" s="4">
        <v>-0.761557274257598</v>
      </c>
      <c r="AR35" s="177">
        <v>0.67508200523665396</v>
      </c>
      <c r="AS35" s="4" t="s">
        <v>431</v>
      </c>
      <c r="AT35" s="177" t="s">
        <v>431</v>
      </c>
      <c r="AU35" s="4">
        <v>0.107859149485966</v>
      </c>
      <c r="AV35" s="177">
        <v>5.5882600092078599E-2</v>
      </c>
      <c r="AW35" s="4">
        <v>0.31475401933192598</v>
      </c>
      <c r="AX35" s="177">
        <v>0.112416578220513</v>
      </c>
      <c r="AY35" s="4">
        <v>0.60890498543458604</v>
      </c>
      <c r="AZ35" s="177">
        <v>0.129990108784237</v>
      </c>
      <c r="BA35" s="4" t="s">
        <v>431</v>
      </c>
      <c r="BB35" s="177" t="s">
        <v>431</v>
      </c>
      <c r="BC35" s="4">
        <v>0.50104583594861996</v>
      </c>
      <c r="BD35" s="177">
        <v>0.14149308596107801</v>
      </c>
      <c r="BE35" s="4">
        <v>0.294150966102661</v>
      </c>
      <c r="BF35" s="196">
        <v>0.171857253092636</v>
      </c>
    </row>
    <row r="36" spans="1:58" ht="13" customHeight="1" x14ac:dyDescent="0.35">
      <c r="A36" s="3" t="s">
        <v>381</v>
      </c>
      <c r="B36" s="171">
        <v>2</v>
      </c>
      <c r="C36" s="4">
        <v>4.1329387231512804</v>
      </c>
      <c r="D36" s="177">
        <v>0.382275791083176</v>
      </c>
      <c r="E36" s="4" t="s">
        <v>431</v>
      </c>
      <c r="F36" s="177" t="s">
        <v>431</v>
      </c>
      <c r="G36" s="4">
        <v>0.258969901110085</v>
      </c>
      <c r="H36" s="177">
        <v>0.12181087331108501</v>
      </c>
      <c r="I36" s="4">
        <v>1.01129699450435</v>
      </c>
      <c r="J36" s="177">
        <v>0.27498895025695402</v>
      </c>
      <c r="K36" s="4">
        <v>-3.1216417286469298</v>
      </c>
      <c r="L36" s="177">
        <v>0.47090731913157802</v>
      </c>
      <c r="M36" s="4" t="s">
        <v>431</v>
      </c>
      <c r="N36" s="177" t="s">
        <v>431</v>
      </c>
      <c r="O36" s="4">
        <v>0.75232709339426296</v>
      </c>
      <c r="P36" s="177">
        <v>0.300760389047877</v>
      </c>
      <c r="Q36" s="4">
        <v>13.015061638045999</v>
      </c>
      <c r="R36" s="177">
        <v>0.77299387262295405</v>
      </c>
      <c r="S36" s="4" t="s">
        <v>431</v>
      </c>
      <c r="T36" s="177" t="s">
        <v>431</v>
      </c>
      <c r="U36" s="4">
        <v>0</v>
      </c>
      <c r="V36" s="177">
        <v>0</v>
      </c>
      <c r="W36" s="4">
        <v>0</v>
      </c>
      <c r="X36" s="177">
        <v>0</v>
      </c>
      <c r="Y36" s="4">
        <v>-13.015061638045999</v>
      </c>
      <c r="Z36" s="177">
        <v>0.77299387262295405</v>
      </c>
      <c r="AA36" s="4" t="s">
        <v>431</v>
      </c>
      <c r="AB36" s="177" t="s">
        <v>431</v>
      </c>
      <c r="AC36" s="4">
        <v>0</v>
      </c>
      <c r="AD36" s="177">
        <v>0</v>
      </c>
      <c r="AE36" s="4">
        <v>82.711245080368002</v>
      </c>
      <c r="AF36" s="177">
        <v>0.77258128710751905</v>
      </c>
      <c r="AG36" s="4" t="s">
        <v>431</v>
      </c>
      <c r="AH36" s="177" t="s">
        <v>431</v>
      </c>
      <c r="AI36" s="4">
        <v>99.003838248584501</v>
      </c>
      <c r="AJ36" s="177">
        <v>0.16917381991679001</v>
      </c>
      <c r="AK36" s="4">
        <v>98.055932573342702</v>
      </c>
      <c r="AL36" s="177">
        <v>0.34701413594012098</v>
      </c>
      <c r="AM36" s="4">
        <v>15.3446874929747</v>
      </c>
      <c r="AN36" s="177">
        <v>0.84693603992921396</v>
      </c>
      <c r="AO36" s="4" t="s">
        <v>431</v>
      </c>
      <c r="AP36" s="177" t="s">
        <v>431</v>
      </c>
      <c r="AQ36" s="4">
        <v>-0.94790567524186997</v>
      </c>
      <c r="AR36" s="177">
        <v>0.38605516689653002</v>
      </c>
      <c r="AS36" s="4">
        <v>0.14075455843471801</v>
      </c>
      <c r="AT36" s="177">
        <v>6.7593142393451905E-2</v>
      </c>
      <c r="AU36" s="4" t="s">
        <v>431</v>
      </c>
      <c r="AV36" s="177" t="s">
        <v>431</v>
      </c>
      <c r="AW36" s="4">
        <v>0.73719185030538803</v>
      </c>
      <c r="AX36" s="177">
        <v>0.17993790035326299</v>
      </c>
      <c r="AY36" s="4">
        <v>0.93277043215300703</v>
      </c>
      <c r="AZ36" s="177">
        <v>0.178490895194031</v>
      </c>
      <c r="BA36" s="4">
        <v>0.79201587371828797</v>
      </c>
      <c r="BB36" s="177">
        <v>0.19086076748716099</v>
      </c>
      <c r="BC36" s="4" t="s">
        <v>431</v>
      </c>
      <c r="BD36" s="177" t="s">
        <v>431</v>
      </c>
      <c r="BE36" s="4">
        <v>0.195578581847618</v>
      </c>
      <c r="BF36" s="196">
        <v>0.253449497239011</v>
      </c>
    </row>
    <row r="37" spans="1:58" ht="13" customHeight="1" x14ac:dyDescent="0.35">
      <c r="A37" s="3" t="s">
        <v>382</v>
      </c>
      <c r="B37" s="171">
        <v>2</v>
      </c>
      <c r="C37" s="4">
        <v>3.6501991757477699</v>
      </c>
      <c r="D37" s="177">
        <v>0.50483343134565195</v>
      </c>
      <c r="E37" s="4" t="s">
        <v>431</v>
      </c>
      <c r="F37" s="177" t="s">
        <v>431</v>
      </c>
      <c r="G37" s="4">
        <v>1.7565114206796599</v>
      </c>
      <c r="H37" s="177">
        <v>0.45042232910220198</v>
      </c>
      <c r="I37" s="4">
        <v>1.1128325126465799</v>
      </c>
      <c r="J37" s="177">
        <v>0.26896417432214298</v>
      </c>
      <c r="K37" s="4">
        <v>-2.5373666631012002</v>
      </c>
      <c r="L37" s="177">
        <v>0.57201269258034504</v>
      </c>
      <c r="M37" s="4" t="s">
        <v>431</v>
      </c>
      <c r="N37" s="177" t="s">
        <v>431</v>
      </c>
      <c r="O37" s="4">
        <v>-0.64367890803308503</v>
      </c>
      <c r="P37" s="177">
        <v>0.52461605162503699</v>
      </c>
      <c r="Q37" s="4">
        <v>13.3336583785504</v>
      </c>
      <c r="R37" s="177">
        <v>1.1077547029516399</v>
      </c>
      <c r="S37" s="4" t="s">
        <v>431</v>
      </c>
      <c r="T37" s="177" t="s">
        <v>431</v>
      </c>
      <c r="U37" s="4">
        <v>3.6144412322201198</v>
      </c>
      <c r="V37" s="177">
        <v>0.51764988029930903</v>
      </c>
      <c r="W37" s="4">
        <v>2.0255112381837002</v>
      </c>
      <c r="X37" s="177">
        <v>0.34690976207833502</v>
      </c>
      <c r="Y37" s="4">
        <v>-11.3081471403667</v>
      </c>
      <c r="Z37" s="177">
        <v>1.16080440425453</v>
      </c>
      <c r="AA37" s="4" t="s">
        <v>431</v>
      </c>
      <c r="AB37" s="177" t="s">
        <v>431</v>
      </c>
      <c r="AC37" s="4">
        <v>-1.5889299940364101</v>
      </c>
      <c r="AD37" s="177">
        <v>0.62314346791018804</v>
      </c>
      <c r="AE37" s="4">
        <v>82.647172433566197</v>
      </c>
      <c r="AF37" s="177">
        <v>1.2481976329878699</v>
      </c>
      <c r="AG37" s="4" t="s">
        <v>431</v>
      </c>
      <c r="AH37" s="177" t="s">
        <v>431</v>
      </c>
      <c r="AI37" s="4">
        <v>93.680824770909197</v>
      </c>
      <c r="AJ37" s="177">
        <v>0.59758003221759204</v>
      </c>
      <c r="AK37" s="4">
        <v>96.200467925479998</v>
      </c>
      <c r="AL37" s="177">
        <v>0.47207782079795202</v>
      </c>
      <c r="AM37" s="4">
        <v>13.553295491913801</v>
      </c>
      <c r="AN37" s="177">
        <v>1.334486717763</v>
      </c>
      <c r="AO37" s="4" t="s">
        <v>431</v>
      </c>
      <c r="AP37" s="177" t="s">
        <v>431</v>
      </c>
      <c r="AQ37" s="4">
        <v>2.51964315457084</v>
      </c>
      <c r="AR37" s="177">
        <v>0.76155063114314403</v>
      </c>
      <c r="AS37" s="4">
        <v>0.368970012135653</v>
      </c>
      <c r="AT37" s="177">
        <v>0.21530196692139</v>
      </c>
      <c r="AU37" s="4" t="s">
        <v>431</v>
      </c>
      <c r="AV37" s="177" t="s">
        <v>431</v>
      </c>
      <c r="AW37" s="4">
        <v>0.94822257619104899</v>
      </c>
      <c r="AX37" s="177">
        <v>0.21207919046379001</v>
      </c>
      <c r="AY37" s="4">
        <v>0.66118832368971103</v>
      </c>
      <c r="AZ37" s="177">
        <v>0.21108674285635601</v>
      </c>
      <c r="BA37" s="4">
        <v>0.29221831155405797</v>
      </c>
      <c r="BB37" s="177">
        <v>0.30151708072665601</v>
      </c>
      <c r="BC37" s="4" t="s">
        <v>431</v>
      </c>
      <c r="BD37" s="177" t="s">
        <v>431</v>
      </c>
      <c r="BE37" s="4">
        <v>-0.28703425250133802</v>
      </c>
      <c r="BF37" s="196">
        <v>0.29922432394022003</v>
      </c>
    </row>
    <row r="38" spans="1:58" ht="13" customHeight="1" x14ac:dyDescent="0.35">
      <c r="A38" s="3" t="s">
        <v>386</v>
      </c>
      <c r="B38" s="171">
        <v>2</v>
      </c>
      <c r="C38" s="4">
        <v>0.29100096180830698</v>
      </c>
      <c r="D38" s="177">
        <v>0.105594582153629</v>
      </c>
      <c r="E38" s="4">
        <v>5.00016264594072E-2</v>
      </c>
      <c r="F38" s="177">
        <v>3.9036107992164802E-2</v>
      </c>
      <c r="G38" s="4" t="s">
        <v>431</v>
      </c>
      <c r="H38" s="177" t="s">
        <v>431</v>
      </c>
      <c r="I38" s="4">
        <v>1.4755385749072701E-2</v>
      </c>
      <c r="J38" s="177">
        <v>1.47537687973578E-2</v>
      </c>
      <c r="K38" s="4">
        <v>-0.276245576059234</v>
      </c>
      <c r="L38" s="177">
        <v>0.1066203051671</v>
      </c>
      <c r="M38" s="4">
        <v>-3.5246240710334401E-2</v>
      </c>
      <c r="N38" s="177">
        <v>4.1731180439832302E-2</v>
      </c>
      <c r="O38" s="4" t="s">
        <v>431</v>
      </c>
      <c r="P38" s="177" t="s">
        <v>431</v>
      </c>
      <c r="Q38" s="4">
        <v>1.1740757174870899</v>
      </c>
      <c r="R38" s="177">
        <v>0.27313672233911701</v>
      </c>
      <c r="S38" s="4">
        <v>4.09646010070902E-2</v>
      </c>
      <c r="T38" s="177">
        <v>2.5224238923486301E-2</v>
      </c>
      <c r="U38" s="4" t="s">
        <v>431</v>
      </c>
      <c r="V38" s="177" t="s">
        <v>431</v>
      </c>
      <c r="W38" s="4">
        <v>0.27812329861151902</v>
      </c>
      <c r="X38" s="177">
        <v>0.130991551613487</v>
      </c>
      <c r="Y38" s="4">
        <v>-0.89595241887557597</v>
      </c>
      <c r="Z38" s="177">
        <v>0.302923184461449</v>
      </c>
      <c r="AA38" s="4">
        <v>0.23715869760442901</v>
      </c>
      <c r="AB38" s="177">
        <v>0.13339808403188499</v>
      </c>
      <c r="AC38" s="4" t="s">
        <v>431</v>
      </c>
      <c r="AD38" s="177" t="s">
        <v>431</v>
      </c>
      <c r="AE38" s="4">
        <v>98.013824823239503</v>
      </c>
      <c r="AF38" s="177">
        <v>0.34332287136515299</v>
      </c>
      <c r="AG38" s="4">
        <v>98.848955869347407</v>
      </c>
      <c r="AH38" s="177">
        <v>0.24778454481862999</v>
      </c>
      <c r="AI38" s="4" t="s">
        <v>431</v>
      </c>
      <c r="AJ38" s="177" t="s">
        <v>431</v>
      </c>
      <c r="AK38" s="4">
        <v>98.540562145302601</v>
      </c>
      <c r="AL38" s="177">
        <v>0.33189543956426198</v>
      </c>
      <c r="AM38" s="4">
        <v>0.52673732206309898</v>
      </c>
      <c r="AN38" s="177">
        <v>0.47751981823372303</v>
      </c>
      <c r="AO38" s="4">
        <v>-0.30839372404479098</v>
      </c>
      <c r="AP38" s="177">
        <v>0.41418807739302499</v>
      </c>
      <c r="AQ38" s="4" t="s">
        <v>431</v>
      </c>
      <c r="AR38" s="177" t="s">
        <v>431</v>
      </c>
      <c r="AS38" s="4">
        <v>0.52109849746507297</v>
      </c>
      <c r="AT38" s="177">
        <v>0.175277751833888</v>
      </c>
      <c r="AU38" s="4">
        <v>1.0600779031860801</v>
      </c>
      <c r="AV38" s="177">
        <v>0.24802760047806999</v>
      </c>
      <c r="AW38" s="4" t="s">
        <v>431</v>
      </c>
      <c r="AX38" s="177" t="s">
        <v>431</v>
      </c>
      <c r="AY38" s="4">
        <v>1.1665591703367799</v>
      </c>
      <c r="AZ38" s="177">
        <v>0.304530933074184</v>
      </c>
      <c r="BA38" s="4">
        <v>0.64546067287170605</v>
      </c>
      <c r="BB38" s="177">
        <v>0.35137071518123802</v>
      </c>
      <c r="BC38" s="4">
        <v>0.106481267150703</v>
      </c>
      <c r="BD38" s="177">
        <v>0.39275536889766599</v>
      </c>
      <c r="BE38" s="4" t="s">
        <v>431</v>
      </c>
      <c r="BF38" s="196" t="s">
        <v>431</v>
      </c>
    </row>
    <row r="39" spans="1:58" ht="13" customHeight="1" x14ac:dyDescent="0.35">
      <c r="A39" s="3" t="s">
        <v>387</v>
      </c>
      <c r="B39" s="171">
        <v>2</v>
      </c>
      <c r="C39" s="4">
        <v>0.39565080205237702</v>
      </c>
      <c r="D39" s="177">
        <v>0.112578264191427</v>
      </c>
      <c r="E39" s="4">
        <v>0.343836327316072</v>
      </c>
      <c r="F39" s="177">
        <v>0.115727242067599</v>
      </c>
      <c r="G39" s="4">
        <v>0.94408884219682998</v>
      </c>
      <c r="H39" s="177">
        <v>0.14940232104638701</v>
      </c>
      <c r="I39" s="4">
        <v>0.820650455945237</v>
      </c>
      <c r="J39" s="177">
        <v>0.21773092105324901</v>
      </c>
      <c r="K39" s="4">
        <v>0.42499965389285999</v>
      </c>
      <c r="L39" s="177">
        <v>0.24511348300542499</v>
      </c>
      <c r="M39" s="4">
        <v>0.476814128629164</v>
      </c>
      <c r="N39" s="177">
        <v>0.24657564465954199</v>
      </c>
      <c r="O39" s="4">
        <v>-0.12343838625159299</v>
      </c>
      <c r="P39" s="177">
        <v>0.26406023463737199</v>
      </c>
      <c r="Q39" s="4">
        <v>4.2565860611626896</v>
      </c>
      <c r="R39" s="177">
        <v>0.42578705143134499</v>
      </c>
      <c r="S39" s="4">
        <v>2.4445936936023198</v>
      </c>
      <c r="T39" s="177">
        <v>0.23983498353441801</v>
      </c>
      <c r="U39" s="4">
        <v>0.28910133735581001</v>
      </c>
      <c r="V39" s="177">
        <v>0.101044054948309</v>
      </c>
      <c r="W39" s="4">
        <v>0.12870515717299699</v>
      </c>
      <c r="X39" s="177">
        <v>6.8484582496732893E-2</v>
      </c>
      <c r="Y39" s="4">
        <v>-4.1278809039896904</v>
      </c>
      <c r="Z39" s="177">
        <v>0.43125949404778402</v>
      </c>
      <c r="AA39" s="4">
        <v>-2.31588853642933</v>
      </c>
      <c r="AB39" s="177">
        <v>0.249421244818292</v>
      </c>
      <c r="AC39" s="4">
        <v>-0.16039618018281299</v>
      </c>
      <c r="AD39" s="177">
        <v>0.122065716235758</v>
      </c>
      <c r="AE39" s="4">
        <v>95.099911566121605</v>
      </c>
      <c r="AF39" s="177">
        <v>0.46034350825626003</v>
      </c>
      <c r="AG39" s="4">
        <v>84.832811679580701</v>
      </c>
      <c r="AH39" s="177">
        <v>0.63425760110115603</v>
      </c>
      <c r="AI39" s="4">
        <v>97.156921916521497</v>
      </c>
      <c r="AJ39" s="177">
        <v>0.27073609160565498</v>
      </c>
      <c r="AK39" s="4">
        <v>97.080749608016504</v>
      </c>
      <c r="AL39" s="177">
        <v>0.37513190769410398</v>
      </c>
      <c r="AM39" s="4">
        <v>1.9808380418949301</v>
      </c>
      <c r="AN39" s="177">
        <v>0.59383507286442705</v>
      </c>
      <c r="AO39" s="4">
        <v>12.2479379284358</v>
      </c>
      <c r="AP39" s="177">
        <v>0.73688985114792505</v>
      </c>
      <c r="AQ39" s="4">
        <v>-7.6172308505050496E-2</v>
      </c>
      <c r="AR39" s="177">
        <v>0.46262509602065799</v>
      </c>
      <c r="AS39" s="4">
        <v>0.24785157066337901</v>
      </c>
      <c r="AT39" s="177">
        <v>9.1538007984769104E-2</v>
      </c>
      <c r="AU39" s="4">
        <v>12.3787582995009</v>
      </c>
      <c r="AV39" s="177">
        <v>0.630077547879349</v>
      </c>
      <c r="AW39" s="4">
        <v>1.60988790392582</v>
      </c>
      <c r="AX39" s="177">
        <v>0.228110165136862</v>
      </c>
      <c r="AY39" s="4">
        <v>1.9698947788652801</v>
      </c>
      <c r="AZ39" s="177">
        <v>0.31617626712425601</v>
      </c>
      <c r="BA39" s="4">
        <v>1.7220432082018999</v>
      </c>
      <c r="BB39" s="177">
        <v>0.32916050613408798</v>
      </c>
      <c r="BC39" s="4">
        <v>-10.408863520635601</v>
      </c>
      <c r="BD39" s="177">
        <v>0.704957550661232</v>
      </c>
      <c r="BE39" s="4">
        <v>0.36000687493945299</v>
      </c>
      <c r="BF39" s="196">
        <v>0.38987392748348199</v>
      </c>
    </row>
    <row r="40" spans="1:58" ht="13" customHeight="1" x14ac:dyDescent="0.35">
      <c r="A40" s="3" t="s">
        <v>388</v>
      </c>
      <c r="B40" s="171">
        <v>2</v>
      </c>
      <c r="C40" s="4" t="s">
        <v>431</v>
      </c>
      <c r="D40" s="177" t="s">
        <v>431</v>
      </c>
      <c r="E40" s="4">
        <v>1.2157442112763901</v>
      </c>
      <c r="F40" s="177">
        <v>0.29534892493866199</v>
      </c>
      <c r="G40" s="4">
        <v>1.1360138129663699</v>
      </c>
      <c r="H40" s="177">
        <v>0.23951734140359299</v>
      </c>
      <c r="I40" s="4">
        <v>0.54253766256998104</v>
      </c>
      <c r="J40" s="177">
        <v>0.196965590527405</v>
      </c>
      <c r="K40" s="4" t="s">
        <v>431</v>
      </c>
      <c r="L40" s="177" t="s">
        <v>431</v>
      </c>
      <c r="M40" s="4">
        <v>-0.67320654870640995</v>
      </c>
      <c r="N40" s="177">
        <v>0.35500201592981501</v>
      </c>
      <c r="O40" s="4">
        <v>-0.59347615039639301</v>
      </c>
      <c r="P40" s="177">
        <v>0.31010320973000999</v>
      </c>
      <c r="Q40" s="4" t="s">
        <v>431</v>
      </c>
      <c r="R40" s="177" t="s">
        <v>431</v>
      </c>
      <c r="S40" s="4">
        <v>5.3555221755909397</v>
      </c>
      <c r="T40" s="177">
        <v>0.522994981262207</v>
      </c>
      <c r="U40" s="4">
        <v>1.27408290702408</v>
      </c>
      <c r="V40" s="177">
        <v>0.217101593889892</v>
      </c>
      <c r="W40" s="4">
        <v>0.26551580810122799</v>
      </c>
      <c r="X40" s="177">
        <v>0.12817426988373301</v>
      </c>
      <c r="Y40" s="4" t="s">
        <v>431</v>
      </c>
      <c r="Z40" s="177" t="s">
        <v>431</v>
      </c>
      <c r="AA40" s="4">
        <v>-5.0900063674897096</v>
      </c>
      <c r="AB40" s="177">
        <v>0.53847227773180995</v>
      </c>
      <c r="AC40" s="4">
        <v>-1.0085670989228499</v>
      </c>
      <c r="AD40" s="177">
        <v>0.25211454842939901</v>
      </c>
      <c r="AE40" s="4" t="s">
        <v>431</v>
      </c>
      <c r="AF40" s="177" t="s">
        <v>431</v>
      </c>
      <c r="AG40" s="4">
        <v>92.296913919814401</v>
      </c>
      <c r="AH40" s="177">
        <v>0.63847271749106205</v>
      </c>
      <c r="AI40" s="4">
        <v>94.838806398537002</v>
      </c>
      <c r="AJ40" s="177">
        <v>0.41647240964365301</v>
      </c>
      <c r="AK40" s="4">
        <v>94.855052419725894</v>
      </c>
      <c r="AL40" s="177">
        <v>0.63253164584111099</v>
      </c>
      <c r="AM40" s="4" t="s">
        <v>431</v>
      </c>
      <c r="AN40" s="177" t="s">
        <v>431</v>
      </c>
      <c r="AO40" s="4">
        <v>2.5581384999114101</v>
      </c>
      <c r="AP40" s="177">
        <v>0.89874562250443502</v>
      </c>
      <c r="AQ40" s="4">
        <v>1.6246021188877101E-2</v>
      </c>
      <c r="AR40" s="177">
        <v>0.75732790189247301</v>
      </c>
      <c r="AS40" s="4" t="s">
        <v>431</v>
      </c>
      <c r="AT40" s="177" t="s">
        <v>431</v>
      </c>
      <c r="AU40" s="4">
        <v>1.1318196933182401</v>
      </c>
      <c r="AV40" s="177">
        <v>0.18523884968429399</v>
      </c>
      <c r="AW40" s="4">
        <v>2.75109688147257</v>
      </c>
      <c r="AX40" s="177">
        <v>0.37151154932789199</v>
      </c>
      <c r="AY40" s="4">
        <v>4.3368941096029401</v>
      </c>
      <c r="AZ40" s="177">
        <v>0.55106522249404899</v>
      </c>
      <c r="BA40" s="4" t="s">
        <v>431</v>
      </c>
      <c r="BB40" s="177" t="s">
        <v>431</v>
      </c>
      <c r="BC40" s="4">
        <v>3.2050744162846998</v>
      </c>
      <c r="BD40" s="177">
        <v>0.58136590102514296</v>
      </c>
      <c r="BE40" s="4">
        <v>1.5857972281303701</v>
      </c>
      <c r="BF40" s="196">
        <v>0.66460041432911099</v>
      </c>
    </row>
    <row r="41" spans="1:58" ht="13" customHeight="1" x14ac:dyDescent="0.35">
      <c r="A41" s="3" t="s">
        <v>389</v>
      </c>
      <c r="B41" s="171">
        <v>2</v>
      </c>
      <c r="C41" s="4" t="s">
        <v>431</v>
      </c>
      <c r="D41" s="177" t="s">
        <v>431</v>
      </c>
      <c r="E41" s="4" t="s">
        <v>431</v>
      </c>
      <c r="F41" s="177" t="s">
        <v>431</v>
      </c>
      <c r="G41" s="4">
        <v>2.0562012615355498</v>
      </c>
      <c r="H41" s="177">
        <v>0.35546315206538898</v>
      </c>
      <c r="I41" s="4">
        <v>2.4501539784142699</v>
      </c>
      <c r="J41" s="177">
        <v>0.35687129937490197</v>
      </c>
      <c r="K41" s="4" t="s">
        <v>431</v>
      </c>
      <c r="L41" s="177" t="s">
        <v>431</v>
      </c>
      <c r="M41" s="4" t="s">
        <v>431</v>
      </c>
      <c r="N41" s="177" t="s">
        <v>431</v>
      </c>
      <c r="O41" s="4">
        <v>0.39395271687872402</v>
      </c>
      <c r="P41" s="177">
        <v>0.50369750524872803</v>
      </c>
      <c r="Q41" s="4" t="s">
        <v>431</v>
      </c>
      <c r="R41" s="177" t="s">
        <v>431</v>
      </c>
      <c r="S41" s="4" t="s">
        <v>431</v>
      </c>
      <c r="T41" s="177" t="s">
        <v>431</v>
      </c>
      <c r="U41" s="4">
        <v>0.395527505281352</v>
      </c>
      <c r="V41" s="177">
        <v>0.152781065547306</v>
      </c>
      <c r="W41" s="4">
        <v>0</v>
      </c>
      <c r="X41" s="177">
        <v>0</v>
      </c>
      <c r="Y41" s="4" t="s">
        <v>431</v>
      </c>
      <c r="Z41" s="177" t="s">
        <v>431</v>
      </c>
      <c r="AA41" s="4" t="s">
        <v>431</v>
      </c>
      <c r="AB41" s="177" t="s">
        <v>431</v>
      </c>
      <c r="AC41" s="4">
        <v>-0.395527505281352</v>
      </c>
      <c r="AD41" s="177">
        <v>0.152781065547306</v>
      </c>
      <c r="AE41" s="4" t="s">
        <v>431</v>
      </c>
      <c r="AF41" s="177" t="s">
        <v>431</v>
      </c>
      <c r="AG41" s="4" t="s">
        <v>431</v>
      </c>
      <c r="AH41" s="177" t="s">
        <v>431</v>
      </c>
      <c r="AI41" s="4">
        <v>97.449428853811497</v>
      </c>
      <c r="AJ41" s="177">
        <v>0.39424292535127597</v>
      </c>
      <c r="AK41" s="4">
        <v>97.004489723748094</v>
      </c>
      <c r="AL41" s="177">
        <v>0.44988394943705201</v>
      </c>
      <c r="AM41" s="4" t="s">
        <v>431</v>
      </c>
      <c r="AN41" s="177" t="s">
        <v>431</v>
      </c>
      <c r="AO41" s="4" t="s">
        <v>431</v>
      </c>
      <c r="AP41" s="177" t="s">
        <v>431</v>
      </c>
      <c r="AQ41" s="4">
        <v>-0.44493913006334701</v>
      </c>
      <c r="AR41" s="177">
        <v>0.59818312593269596</v>
      </c>
      <c r="AS41" s="4" t="s">
        <v>431</v>
      </c>
      <c r="AT41" s="177" t="s">
        <v>431</v>
      </c>
      <c r="AU41" s="4" t="s">
        <v>431</v>
      </c>
      <c r="AV41" s="177" t="s">
        <v>431</v>
      </c>
      <c r="AW41" s="4">
        <v>9.8842379371641198E-2</v>
      </c>
      <c r="AX41" s="177">
        <v>5.0415817023706601E-2</v>
      </c>
      <c r="AY41" s="4">
        <v>0.54535629783761297</v>
      </c>
      <c r="AZ41" s="177">
        <v>0.261069868592262</v>
      </c>
      <c r="BA41" s="4" t="s">
        <v>431</v>
      </c>
      <c r="BB41" s="177" t="s">
        <v>431</v>
      </c>
      <c r="BC41" s="4" t="s">
        <v>431</v>
      </c>
      <c r="BD41" s="177" t="s">
        <v>431</v>
      </c>
      <c r="BE41" s="4">
        <v>0.44651391846597199</v>
      </c>
      <c r="BF41" s="196">
        <v>0.265893269739851</v>
      </c>
    </row>
    <row r="42" spans="1:58" ht="13" customHeight="1" x14ac:dyDescent="0.35">
      <c r="A42" s="3" t="s">
        <v>390</v>
      </c>
      <c r="B42" s="171">
        <v>2</v>
      </c>
      <c r="C42" s="4" t="s">
        <v>431</v>
      </c>
      <c r="D42" s="177" t="s">
        <v>431</v>
      </c>
      <c r="E42" s="4">
        <v>1.6099548887244799</v>
      </c>
      <c r="F42" s="177">
        <v>0.26481578417256701</v>
      </c>
      <c r="G42" s="4" t="s">
        <v>431</v>
      </c>
      <c r="H42" s="177" t="s">
        <v>431</v>
      </c>
      <c r="I42" s="4">
        <v>1.6091449630260599</v>
      </c>
      <c r="J42" s="177">
        <v>0.257505956720887</v>
      </c>
      <c r="K42" s="4" t="s">
        <v>431</v>
      </c>
      <c r="L42" s="177" t="s">
        <v>431</v>
      </c>
      <c r="M42" s="4">
        <v>-8.0992569842020001E-4</v>
      </c>
      <c r="N42" s="177">
        <v>0.36937341173082699</v>
      </c>
      <c r="O42" s="4" t="s">
        <v>431</v>
      </c>
      <c r="P42" s="177" t="s">
        <v>431</v>
      </c>
      <c r="Q42" s="4" t="s">
        <v>431</v>
      </c>
      <c r="R42" s="177" t="s">
        <v>431</v>
      </c>
      <c r="S42" s="4">
        <v>15.5499261600478</v>
      </c>
      <c r="T42" s="177">
        <v>0.76994263943048502</v>
      </c>
      <c r="U42" s="4" t="s">
        <v>431</v>
      </c>
      <c r="V42" s="177" t="s">
        <v>431</v>
      </c>
      <c r="W42" s="4">
        <v>7.8707471764372503</v>
      </c>
      <c r="X42" s="177">
        <v>0.68750221327878303</v>
      </c>
      <c r="Y42" s="4" t="s">
        <v>431</v>
      </c>
      <c r="Z42" s="177" t="s">
        <v>431</v>
      </c>
      <c r="AA42" s="4">
        <v>-7.6791789836105204</v>
      </c>
      <c r="AB42" s="177">
        <v>1.0322165282906499</v>
      </c>
      <c r="AC42" s="4" t="s">
        <v>431</v>
      </c>
      <c r="AD42" s="177" t="s">
        <v>431</v>
      </c>
      <c r="AE42" s="4" t="s">
        <v>431</v>
      </c>
      <c r="AF42" s="177" t="s">
        <v>431</v>
      </c>
      <c r="AG42" s="4">
        <v>82.729509953376905</v>
      </c>
      <c r="AH42" s="177">
        <v>0.83829572777039596</v>
      </c>
      <c r="AI42" s="4" t="s">
        <v>431</v>
      </c>
      <c r="AJ42" s="177" t="s">
        <v>431</v>
      </c>
      <c r="AK42" s="4">
        <v>89.684865244938095</v>
      </c>
      <c r="AL42" s="177">
        <v>0.70843707321443905</v>
      </c>
      <c r="AM42" s="4" t="s">
        <v>431</v>
      </c>
      <c r="AN42" s="177" t="s">
        <v>431</v>
      </c>
      <c r="AO42" s="4">
        <v>6.9553552915611903</v>
      </c>
      <c r="AP42" s="177">
        <v>1.097553102999</v>
      </c>
      <c r="AQ42" s="4" t="s">
        <v>431</v>
      </c>
      <c r="AR42" s="177" t="s">
        <v>431</v>
      </c>
      <c r="AS42" s="4" t="s">
        <v>431</v>
      </c>
      <c r="AT42" s="177" t="s">
        <v>431</v>
      </c>
      <c r="AU42" s="4">
        <v>0.11060899785082499</v>
      </c>
      <c r="AV42" s="177">
        <v>4.7124169767412398E-2</v>
      </c>
      <c r="AW42" s="4" t="s">
        <v>431</v>
      </c>
      <c r="AX42" s="177" t="s">
        <v>431</v>
      </c>
      <c r="AY42" s="4">
        <v>0.83524261559858004</v>
      </c>
      <c r="AZ42" s="177">
        <v>0.226275998725185</v>
      </c>
      <c r="BA42" s="4" t="s">
        <v>431</v>
      </c>
      <c r="BB42" s="177" t="s">
        <v>431</v>
      </c>
      <c r="BC42" s="4">
        <v>0.72463361774775503</v>
      </c>
      <c r="BD42" s="177">
        <v>0.231130947679768</v>
      </c>
      <c r="BE42" s="4" t="s">
        <v>431</v>
      </c>
      <c r="BF42" s="196" t="s">
        <v>431</v>
      </c>
    </row>
    <row r="43" spans="1:58" ht="13" customHeight="1" x14ac:dyDescent="0.35">
      <c r="A43" s="3" t="s">
        <v>391</v>
      </c>
      <c r="B43" s="171">
        <v>2</v>
      </c>
      <c r="C43" s="4" t="s">
        <v>431</v>
      </c>
      <c r="D43" s="177" t="s">
        <v>431</v>
      </c>
      <c r="E43" s="4">
        <v>4.1075863747781501E-2</v>
      </c>
      <c r="F43" s="177">
        <v>2.9228677740889698E-2</v>
      </c>
      <c r="G43" s="4">
        <v>0</v>
      </c>
      <c r="H43" s="177">
        <v>0</v>
      </c>
      <c r="I43" s="4">
        <v>0.13993240782011401</v>
      </c>
      <c r="J43" s="177">
        <v>7.3579299467277703E-2</v>
      </c>
      <c r="K43" s="4" t="s">
        <v>431</v>
      </c>
      <c r="L43" s="177" t="s">
        <v>431</v>
      </c>
      <c r="M43" s="4">
        <v>9.8856544072332797E-2</v>
      </c>
      <c r="N43" s="177">
        <v>7.9172147328313097E-2</v>
      </c>
      <c r="O43" s="4">
        <v>0.13993240782011401</v>
      </c>
      <c r="P43" s="177">
        <v>7.3579299467277703E-2</v>
      </c>
      <c r="Q43" s="4" t="s">
        <v>431</v>
      </c>
      <c r="R43" s="177" t="s">
        <v>431</v>
      </c>
      <c r="S43" s="4">
        <v>1.4714917146589299</v>
      </c>
      <c r="T43" s="177">
        <v>0.19679741218253699</v>
      </c>
      <c r="U43" s="4">
        <v>0.86085075008845302</v>
      </c>
      <c r="V43" s="177">
        <v>0.14553493739432199</v>
      </c>
      <c r="W43" s="4">
        <v>0.21301206127306799</v>
      </c>
      <c r="X43" s="177">
        <v>8.2669863101719102E-2</v>
      </c>
      <c r="Y43" s="4" t="s">
        <v>431</v>
      </c>
      <c r="Z43" s="177" t="s">
        <v>431</v>
      </c>
      <c r="AA43" s="4">
        <v>-1.25847965338586</v>
      </c>
      <c r="AB43" s="177">
        <v>0.21345614937733801</v>
      </c>
      <c r="AC43" s="4">
        <v>-0.64783868881538498</v>
      </c>
      <c r="AD43" s="177">
        <v>0.16737599668896999</v>
      </c>
      <c r="AE43" s="4" t="s">
        <v>431</v>
      </c>
      <c r="AF43" s="177" t="s">
        <v>431</v>
      </c>
      <c r="AG43" s="4">
        <v>98.432523484046399</v>
      </c>
      <c r="AH43" s="177">
        <v>0.20036612116805799</v>
      </c>
      <c r="AI43" s="4">
        <v>99.122959991517504</v>
      </c>
      <c r="AJ43" s="177">
        <v>0.14646905513216199</v>
      </c>
      <c r="AK43" s="4">
        <v>99.564008053622103</v>
      </c>
      <c r="AL43" s="177">
        <v>0.129434086673447</v>
      </c>
      <c r="AM43" s="4" t="s">
        <v>431</v>
      </c>
      <c r="AN43" s="177" t="s">
        <v>431</v>
      </c>
      <c r="AO43" s="4">
        <v>1.1314845695756599</v>
      </c>
      <c r="AP43" s="177">
        <v>0.23853671689054901</v>
      </c>
      <c r="AQ43" s="4">
        <v>0.44104806210459901</v>
      </c>
      <c r="AR43" s="177">
        <v>0.19546449013643799</v>
      </c>
      <c r="AS43" s="4" t="s">
        <v>431</v>
      </c>
      <c r="AT43" s="177" t="s">
        <v>431</v>
      </c>
      <c r="AU43" s="4">
        <v>5.4908937546897997E-2</v>
      </c>
      <c r="AV43" s="177">
        <v>5.4517920535264899E-2</v>
      </c>
      <c r="AW43" s="4">
        <v>1.6189258394057299E-2</v>
      </c>
      <c r="AX43" s="177">
        <v>1.6196216957517901E-2</v>
      </c>
      <c r="AY43" s="4">
        <v>8.3047477284746193E-2</v>
      </c>
      <c r="AZ43" s="177">
        <v>5.8970396840584E-2</v>
      </c>
      <c r="BA43" s="4" t="s">
        <v>431</v>
      </c>
      <c r="BB43" s="177" t="s">
        <v>431</v>
      </c>
      <c r="BC43" s="4">
        <v>2.8138539737848099E-2</v>
      </c>
      <c r="BD43" s="177">
        <v>8.0310095025628095E-2</v>
      </c>
      <c r="BE43" s="4">
        <v>6.6858218890688798E-2</v>
      </c>
      <c r="BF43" s="196">
        <v>6.1154109815047999E-2</v>
      </c>
    </row>
    <row r="44" spans="1:58" ht="13" customHeight="1" x14ac:dyDescent="0.35">
      <c r="A44" s="3" t="s">
        <v>392</v>
      </c>
      <c r="B44" s="171">
        <v>2</v>
      </c>
      <c r="C44" s="4" t="s">
        <v>431</v>
      </c>
      <c r="D44" s="177" t="s">
        <v>431</v>
      </c>
      <c r="E44" s="4">
        <v>1.7666072926152701</v>
      </c>
      <c r="F44" s="177">
        <v>0.243927875952625</v>
      </c>
      <c r="G44" s="4">
        <v>0.95199710252820802</v>
      </c>
      <c r="H44" s="177">
        <v>0.16379974184776899</v>
      </c>
      <c r="I44" s="4">
        <v>1.01188112369671</v>
      </c>
      <c r="J44" s="177">
        <v>0.31800317944178202</v>
      </c>
      <c r="K44" s="4" t="s">
        <v>431</v>
      </c>
      <c r="L44" s="177" t="s">
        <v>431</v>
      </c>
      <c r="M44" s="4">
        <v>-0.75472616891856403</v>
      </c>
      <c r="N44" s="177">
        <v>0.40078277258615003</v>
      </c>
      <c r="O44" s="4">
        <v>5.9884021168497899E-2</v>
      </c>
      <c r="P44" s="177">
        <v>0.35770990699794503</v>
      </c>
      <c r="Q44" s="4" t="s">
        <v>431</v>
      </c>
      <c r="R44" s="177" t="s">
        <v>431</v>
      </c>
      <c r="S44" s="4">
        <v>5.5046534838084602</v>
      </c>
      <c r="T44" s="177">
        <v>0.41944878581600897</v>
      </c>
      <c r="U44" s="4">
        <v>3.8149162063897699</v>
      </c>
      <c r="V44" s="177">
        <v>0.312240085925162</v>
      </c>
      <c r="W44" s="4">
        <v>2.09182924765812</v>
      </c>
      <c r="X44" s="177">
        <v>0.27328329273003898</v>
      </c>
      <c r="Y44" s="4" t="s">
        <v>431</v>
      </c>
      <c r="Z44" s="177" t="s">
        <v>431</v>
      </c>
      <c r="AA44" s="4">
        <v>-3.4128242361503398</v>
      </c>
      <c r="AB44" s="177">
        <v>0.50062065679304202</v>
      </c>
      <c r="AC44" s="4">
        <v>-1.72308695873165</v>
      </c>
      <c r="AD44" s="177">
        <v>0.41494292299535002</v>
      </c>
      <c r="AE44" s="4" t="s">
        <v>431</v>
      </c>
      <c r="AF44" s="177" t="s">
        <v>431</v>
      </c>
      <c r="AG44" s="4">
        <v>92.3901114390125</v>
      </c>
      <c r="AH44" s="177">
        <v>0.51339971110160998</v>
      </c>
      <c r="AI44" s="4">
        <v>94.439101248932602</v>
      </c>
      <c r="AJ44" s="177">
        <v>0.397951089772071</v>
      </c>
      <c r="AK44" s="4">
        <v>95.791634003345607</v>
      </c>
      <c r="AL44" s="177">
        <v>0.44716635040232</v>
      </c>
      <c r="AM44" s="4" t="s">
        <v>431</v>
      </c>
      <c r="AN44" s="177" t="s">
        <v>431</v>
      </c>
      <c r="AO44" s="4">
        <v>3.4015225643330802</v>
      </c>
      <c r="AP44" s="177">
        <v>0.68083552220146903</v>
      </c>
      <c r="AQ44" s="4">
        <v>1.3525327544129899</v>
      </c>
      <c r="AR44" s="177">
        <v>0.59860071398463099</v>
      </c>
      <c r="AS44" s="4" t="s">
        <v>431</v>
      </c>
      <c r="AT44" s="177" t="s">
        <v>431</v>
      </c>
      <c r="AU44" s="4">
        <v>0.338627784563725</v>
      </c>
      <c r="AV44" s="177">
        <v>0.10906726271778699</v>
      </c>
      <c r="AW44" s="4">
        <v>0.79398544214941302</v>
      </c>
      <c r="AX44" s="177">
        <v>0.18367007086411899</v>
      </c>
      <c r="AY44" s="4">
        <v>1.1046556252995801</v>
      </c>
      <c r="AZ44" s="177">
        <v>0.28897535308743599</v>
      </c>
      <c r="BA44" s="4" t="s">
        <v>431</v>
      </c>
      <c r="BB44" s="177" t="s">
        <v>431</v>
      </c>
      <c r="BC44" s="4">
        <v>0.76602784073585195</v>
      </c>
      <c r="BD44" s="177">
        <v>0.30887282575318797</v>
      </c>
      <c r="BE44" s="4">
        <v>0.31067018315016398</v>
      </c>
      <c r="BF44" s="196">
        <v>0.34240538784201202</v>
      </c>
    </row>
    <row r="45" spans="1:58" ht="13" customHeight="1" x14ac:dyDescent="0.35">
      <c r="A45" s="3" t="s">
        <v>393</v>
      </c>
      <c r="B45" s="171">
        <v>2</v>
      </c>
      <c r="C45" s="4">
        <v>2.5256280962447999</v>
      </c>
      <c r="D45" s="177">
        <v>0.357969906030845</v>
      </c>
      <c r="E45" s="4">
        <v>1.6000390937211499</v>
      </c>
      <c r="F45" s="177">
        <v>0.30529940178929199</v>
      </c>
      <c r="G45" s="4">
        <v>1.01962075112187</v>
      </c>
      <c r="H45" s="177">
        <v>0.2218408303261</v>
      </c>
      <c r="I45" s="4">
        <v>0.51068623009505598</v>
      </c>
      <c r="J45" s="177">
        <v>0.19207666434165299</v>
      </c>
      <c r="K45" s="4">
        <v>-2.0149418661497398</v>
      </c>
      <c r="L45" s="177">
        <v>0.40624610596084199</v>
      </c>
      <c r="M45" s="4">
        <v>-1.0893528636261001</v>
      </c>
      <c r="N45" s="177">
        <v>0.36069539741659501</v>
      </c>
      <c r="O45" s="4">
        <v>-0.50893452102681702</v>
      </c>
      <c r="P45" s="177">
        <v>0.29343960023212501</v>
      </c>
      <c r="Q45" s="4">
        <v>0</v>
      </c>
      <c r="R45" s="177">
        <v>0</v>
      </c>
      <c r="S45" s="4">
        <v>0.17282894068045099</v>
      </c>
      <c r="T45" s="177">
        <v>9.17666345970099E-2</v>
      </c>
      <c r="U45" s="4">
        <v>0.15323059708607401</v>
      </c>
      <c r="V45" s="177">
        <v>6.8797161554691205E-2</v>
      </c>
      <c r="W45" s="4">
        <v>8.9753804234521006E-2</v>
      </c>
      <c r="X45" s="177">
        <v>5.3525975497295201E-2</v>
      </c>
      <c r="Y45" s="4">
        <v>8.9753804234521006E-2</v>
      </c>
      <c r="Z45" s="177">
        <v>5.3525975497295201E-2</v>
      </c>
      <c r="AA45" s="4">
        <v>-8.3075136445929898E-2</v>
      </c>
      <c r="AB45" s="177">
        <v>0.106236271010414</v>
      </c>
      <c r="AC45" s="4">
        <v>-6.3476792851552596E-2</v>
      </c>
      <c r="AD45" s="177">
        <v>8.7166963299861094E-2</v>
      </c>
      <c r="AE45" s="4">
        <v>96.647344072166604</v>
      </c>
      <c r="AF45" s="177">
        <v>0.38896932885593799</v>
      </c>
      <c r="AG45" s="4">
        <v>97.5305753779393</v>
      </c>
      <c r="AH45" s="177">
        <v>0.365958455675921</v>
      </c>
      <c r="AI45" s="4">
        <v>97.243903731664702</v>
      </c>
      <c r="AJ45" s="177">
        <v>0.356346216536927</v>
      </c>
      <c r="AK45" s="4">
        <v>97.266163880033005</v>
      </c>
      <c r="AL45" s="177">
        <v>0.34346039164208297</v>
      </c>
      <c r="AM45" s="4">
        <v>0.61881980786637303</v>
      </c>
      <c r="AN45" s="177">
        <v>0.51890478839337395</v>
      </c>
      <c r="AO45" s="4">
        <v>-0.26441149790625201</v>
      </c>
      <c r="AP45" s="177">
        <v>0.50188707087116502</v>
      </c>
      <c r="AQ45" s="4">
        <v>2.2260148368332001E-2</v>
      </c>
      <c r="AR45" s="177">
        <v>0.49492187935785897</v>
      </c>
      <c r="AS45" s="4">
        <v>0.82702783158855198</v>
      </c>
      <c r="AT45" s="177">
        <v>0.20173717948491901</v>
      </c>
      <c r="AU45" s="4">
        <v>0.69655658765913198</v>
      </c>
      <c r="AV45" s="177">
        <v>0.14606818645686001</v>
      </c>
      <c r="AW45" s="4">
        <v>1.5832449201273799</v>
      </c>
      <c r="AX45" s="177">
        <v>0.26430924791708099</v>
      </c>
      <c r="AY45" s="4">
        <v>2.1333960856374099</v>
      </c>
      <c r="AZ45" s="177">
        <v>0.28823081780135401</v>
      </c>
      <c r="BA45" s="4">
        <v>1.3063682540488599</v>
      </c>
      <c r="BB45" s="177">
        <v>0.35181656288038499</v>
      </c>
      <c r="BC45" s="4">
        <v>1.4368394979782799</v>
      </c>
      <c r="BD45" s="177">
        <v>0.323129880118248</v>
      </c>
      <c r="BE45" s="4">
        <v>0.55015116551003496</v>
      </c>
      <c r="BF45" s="196">
        <v>0.39107081566505397</v>
      </c>
    </row>
    <row r="46" spans="1:58" ht="13" customHeight="1" x14ac:dyDescent="0.35">
      <c r="A46" s="3" t="s">
        <v>394</v>
      </c>
      <c r="B46" s="171">
        <v>2</v>
      </c>
      <c r="C46" s="4">
        <v>3.6933071048141399</v>
      </c>
      <c r="D46" s="177">
        <v>0.34353137480340501</v>
      </c>
      <c r="E46" s="4" t="s">
        <v>431</v>
      </c>
      <c r="F46" s="177" t="s">
        <v>431</v>
      </c>
      <c r="G46" s="4">
        <v>9.8145801930342405E-2</v>
      </c>
      <c r="H46" s="177">
        <v>7.0832833685526606E-2</v>
      </c>
      <c r="I46" s="4">
        <v>0.69818169034946498</v>
      </c>
      <c r="J46" s="177">
        <v>0.23901409034735299</v>
      </c>
      <c r="K46" s="4">
        <v>-2.9951254144646802</v>
      </c>
      <c r="L46" s="177">
        <v>0.41849915275767302</v>
      </c>
      <c r="M46" s="4" t="s">
        <v>431</v>
      </c>
      <c r="N46" s="177" t="s">
        <v>431</v>
      </c>
      <c r="O46" s="4">
        <v>0.60003588841912203</v>
      </c>
      <c r="P46" s="177">
        <v>0.249289040498162</v>
      </c>
      <c r="Q46" s="4">
        <v>41.909518464662497</v>
      </c>
      <c r="R46" s="177">
        <v>1.03509757761002</v>
      </c>
      <c r="S46" s="4" t="s">
        <v>431</v>
      </c>
      <c r="T46" s="177" t="s">
        <v>431</v>
      </c>
      <c r="U46" s="4">
        <v>22.654330316032599</v>
      </c>
      <c r="V46" s="177">
        <v>1.28226575762594</v>
      </c>
      <c r="W46" s="4">
        <v>9.4089371620997806</v>
      </c>
      <c r="X46" s="177">
        <v>0.81266832387370602</v>
      </c>
      <c r="Y46" s="4">
        <v>-32.500581302562701</v>
      </c>
      <c r="Z46" s="177">
        <v>1.3160003038760399</v>
      </c>
      <c r="AA46" s="4" t="s">
        <v>431</v>
      </c>
      <c r="AB46" s="177" t="s">
        <v>431</v>
      </c>
      <c r="AC46" s="4">
        <v>-13.245393153932801</v>
      </c>
      <c r="AD46" s="177">
        <v>1.5181025254599001</v>
      </c>
      <c r="AE46" s="4">
        <v>54.330002939735003</v>
      </c>
      <c r="AF46" s="177">
        <v>1.0339874567471801</v>
      </c>
      <c r="AG46" s="4" t="s">
        <v>431</v>
      </c>
      <c r="AH46" s="177" t="s">
        <v>431</v>
      </c>
      <c r="AI46" s="4">
        <v>76.5485752254327</v>
      </c>
      <c r="AJ46" s="177">
        <v>1.268023862617</v>
      </c>
      <c r="AK46" s="4">
        <v>86.425540233264002</v>
      </c>
      <c r="AL46" s="177">
        <v>0.90045555212752904</v>
      </c>
      <c r="AM46" s="4">
        <v>32.095537293528999</v>
      </c>
      <c r="AN46" s="177">
        <v>1.3711127824025999</v>
      </c>
      <c r="AO46" s="4" t="s">
        <v>431</v>
      </c>
      <c r="AP46" s="177" t="s">
        <v>431</v>
      </c>
      <c r="AQ46" s="4">
        <v>9.8769650078313305</v>
      </c>
      <c r="AR46" s="177">
        <v>1.5552185433319099</v>
      </c>
      <c r="AS46" s="4">
        <v>6.7171490788375601E-2</v>
      </c>
      <c r="AT46" s="177">
        <v>3.9658182335757401E-2</v>
      </c>
      <c r="AU46" s="4" t="s">
        <v>431</v>
      </c>
      <c r="AV46" s="177" t="s">
        <v>431</v>
      </c>
      <c r="AW46" s="4">
        <v>0.69894865660441596</v>
      </c>
      <c r="AX46" s="177">
        <v>0.20006164662378201</v>
      </c>
      <c r="AY46" s="4">
        <v>3.46734091428675</v>
      </c>
      <c r="AZ46" s="177">
        <v>0.43925168892530397</v>
      </c>
      <c r="BA46" s="4">
        <v>3.4001694234983701</v>
      </c>
      <c r="BB46" s="177">
        <v>0.44103834034005301</v>
      </c>
      <c r="BC46" s="4" t="s">
        <v>431</v>
      </c>
      <c r="BD46" s="177" t="s">
        <v>431</v>
      </c>
      <c r="BE46" s="4">
        <v>2.7683922576823301</v>
      </c>
      <c r="BF46" s="196">
        <v>0.48266624977674899</v>
      </c>
    </row>
    <row r="47" spans="1:58" ht="13" customHeight="1" x14ac:dyDescent="0.35">
      <c r="A47" s="3" t="s">
        <v>395</v>
      </c>
      <c r="B47" s="171">
        <v>2</v>
      </c>
      <c r="C47" s="4" t="s">
        <v>431</v>
      </c>
      <c r="D47" s="177" t="s">
        <v>431</v>
      </c>
      <c r="E47" s="4" t="s">
        <v>431</v>
      </c>
      <c r="F47" s="177" t="s">
        <v>431</v>
      </c>
      <c r="G47" s="4">
        <v>23.779203142153701</v>
      </c>
      <c r="H47" s="177">
        <v>1.34525555570543</v>
      </c>
      <c r="I47" s="4">
        <v>1.9400145304129</v>
      </c>
      <c r="J47" s="177">
        <v>0.38147271137796601</v>
      </c>
      <c r="K47" s="4" t="s">
        <v>431</v>
      </c>
      <c r="L47" s="177" t="s">
        <v>431</v>
      </c>
      <c r="M47" s="4" t="s">
        <v>431</v>
      </c>
      <c r="N47" s="177" t="s">
        <v>431</v>
      </c>
      <c r="O47" s="4">
        <v>-21.839188611740799</v>
      </c>
      <c r="P47" s="177">
        <v>1.3982967995680899</v>
      </c>
      <c r="Q47" s="4" t="s">
        <v>431</v>
      </c>
      <c r="R47" s="177" t="s">
        <v>431</v>
      </c>
      <c r="S47" s="4" t="s">
        <v>431</v>
      </c>
      <c r="T47" s="177" t="s">
        <v>431</v>
      </c>
      <c r="U47" s="4">
        <v>55.632803345905103</v>
      </c>
      <c r="V47" s="177">
        <v>1.6172307685943901</v>
      </c>
      <c r="W47" s="4">
        <v>12.327236203744301</v>
      </c>
      <c r="X47" s="177">
        <v>0.94258274087606297</v>
      </c>
      <c r="Y47" s="4" t="s">
        <v>431</v>
      </c>
      <c r="Z47" s="177" t="s">
        <v>431</v>
      </c>
      <c r="AA47" s="4" t="s">
        <v>431</v>
      </c>
      <c r="AB47" s="177" t="s">
        <v>431</v>
      </c>
      <c r="AC47" s="4">
        <v>-43.305567142160797</v>
      </c>
      <c r="AD47" s="177">
        <v>1.8718700762301399</v>
      </c>
      <c r="AE47" s="4" t="s">
        <v>431</v>
      </c>
      <c r="AF47" s="177" t="s">
        <v>431</v>
      </c>
      <c r="AG47" s="4" t="s">
        <v>431</v>
      </c>
      <c r="AH47" s="177" t="s">
        <v>431</v>
      </c>
      <c r="AI47" s="4">
        <v>20.506524850418799</v>
      </c>
      <c r="AJ47" s="177">
        <v>1.30844251733148</v>
      </c>
      <c r="AK47" s="4">
        <v>85.359075430199297</v>
      </c>
      <c r="AL47" s="177">
        <v>1.07596117733467</v>
      </c>
      <c r="AM47" s="4" t="s">
        <v>431</v>
      </c>
      <c r="AN47" s="177" t="s">
        <v>431</v>
      </c>
      <c r="AO47" s="4" t="s">
        <v>431</v>
      </c>
      <c r="AP47" s="177" t="s">
        <v>431</v>
      </c>
      <c r="AQ47" s="4">
        <v>64.852550579780498</v>
      </c>
      <c r="AR47" s="177">
        <v>1.6940231038247899</v>
      </c>
      <c r="AS47" s="4" t="s">
        <v>431</v>
      </c>
      <c r="AT47" s="177" t="s">
        <v>431</v>
      </c>
      <c r="AU47" s="4" t="s">
        <v>431</v>
      </c>
      <c r="AV47" s="177" t="s">
        <v>431</v>
      </c>
      <c r="AW47" s="4">
        <v>8.1468661522437702E-2</v>
      </c>
      <c r="AX47" s="177">
        <v>4.5801429384659503E-2</v>
      </c>
      <c r="AY47" s="4">
        <v>0.37367383564346501</v>
      </c>
      <c r="AZ47" s="177">
        <v>0.17999608802554901</v>
      </c>
      <c r="BA47" s="4" t="s">
        <v>431</v>
      </c>
      <c r="BB47" s="177" t="s">
        <v>431</v>
      </c>
      <c r="BC47" s="4" t="s">
        <v>431</v>
      </c>
      <c r="BD47" s="177" t="s">
        <v>431</v>
      </c>
      <c r="BE47" s="4">
        <v>0.29220517412102798</v>
      </c>
      <c r="BF47" s="196">
        <v>0.18573196450309501</v>
      </c>
    </row>
    <row r="48" spans="1:58" ht="13" customHeight="1" x14ac:dyDescent="0.35">
      <c r="A48" s="3" t="s">
        <v>396</v>
      </c>
      <c r="B48" s="171">
        <v>2</v>
      </c>
      <c r="C48" s="4">
        <v>3.5133925368313701</v>
      </c>
      <c r="D48" s="177">
        <v>0.34821558483128701</v>
      </c>
      <c r="E48" s="4">
        <v>3.37860190110128</v>
      </c>
      <c r="F48" s="177">
        <v>0.31236329762213</v>
      </c>
      <c r="G48" s="4" t="s">
        <v>431</v>
      </c>
      <c r="H48" s="177" t="s">
        <v>431</v>
      </c>
      <c r="I48" s="4">
        <v>0</v>
      </c>
      <c r="J48" s="177">
        <v>0</v>
      </c>
      <c r="K48" s="4">
        <v>-3.5133925368313701</v>
      </c>
      <c r="L48" s="177">
        <v>0.34821558483128701</v>
      </c>
      <c r="M48" s="4">
        <v>-3.37860190110128</v>
      </c>
      <c r="N48" s="177">
        <v>0.31236329762213</v>
      </c>
      <c r="O48" s="4" t="s">
        <v>431</v>
      </c>
      <c r="P48" s="177" t="s">
        <v>431</v>
      </c>
      <c r="Q48" s="4">
        <v>1.58980187845097</v>
      </c>
      <c r="R48" s="177">
        <v>0.223408979660176</v>
      </c>
      <c r="S48" s="4">
        <v>0.99071203591965595</v>
      </c>
      <c r="T48" s="177">
        <v>0.19151837692750101</v>
      </c>
      <c r="U48" s="4" t="s">
        <v>431</v>
      </c>
      <c r="V48" s="177" t="s">
        <v>431</v>
      </c>
      <c r="W48" s="4">
        <v>0.328166831752503</v>
      </c>
      <c r="X48" s="177">
        <v>0.115427336388258</v>
      </c>
      <c r="Y48" s="4">
        <v>-1.26163504669846</v>
      </c>
      <c r="Z48" s="177">
        <v>0.25146578729220598</v>
      </c>
      <c r="AA48" s="4">
        <v>-0.66254520416715201</v>
      </c>
      <c r="AB48" s="177">
        <v>0.22361296627573399</v>
      </c>
      <c r="AC48" s="4" t="s">
        <v>431</v>
      </c>
      <c r="AD48" s="177" t="s">
        <v>431</v>
      </c>
      <c r="AE48" s="4">
        <v>90.178032776289697</v>
      </c>
      <c r="AF48" s="177">
        <v>0.53861711117447297</v>
      </c>
      <c r="AG48" s="4">
        <v>91.404169877346206</v>
      </c>
      <c r="AH48" s="177">
        <v>0.49685361379228998</v>
      </c>
      <c r="AI48" s="4" t="s">
        <v>431</v>
      </c>
      <c r="AJ48" s="177" t="s">
        <v>431</v>
      </c>
      <c r="AK48" s="4">
        <v>94.899285256090707</v>
      </c>
      <c r="AL48" s="177">
        <v>0.387200183568565</v>
      </c>
      <c r="AM48" s="4">
        <v>4.7212524798010396</v>
      </c>
      <c r="AN48" s="177">
        <v>0.66334936089926599</v>
      </c>
      <c r="AO48" s="4">
        <v>3.4951153787444902</v>
      </c>
      <c r="AP48" s="177">
        <v>0.62991070453992803</v>
      </c>
      <c r="AQ48" s="4" t="s">
        <v>431</v>
      </c>
      <c r="AR48" s="177" t="s">
        <v>431</v>
      </c>
      <c r="AS48" s="4">
        <v>4.7187728084279899</v>
      </c>
      <c r="AT48" s="177">
        <v>0.414729826449169</v>
      </c>
      <c r="AU48" s="4">
        <v>4.2265161856328302</v>
      </c>
      <c r="AV48" s="177">
        <v>0.35013059986252199</v>
      </c>
      <c r="AW48" s="4" t="s">
        <v>431</v>
      </c>
      <c r="AX48" s="177" t="s">
        <v>431</v>
      </c>
      <c r="AY48" s="4">
        <v>4.7725479121567798</v>
      </c>
      <c r="AZ48" s="177">
        <v>0.37560605732172098</v>
      </c>
      <c r="BA48" s="4">
        <v>5.3775103728790803E-2</v>
      </c>
      <c r="BB48" s="177">
        <v>0.55953618224680202</v>
      </c>
      <c r="BC48" s="4">
        <v>0.54603172652394405</v>
      </c>
      <c r="BD48" s="177">
        <v>0.51348938378203901</v>
      </c>
      <c r="BE48" s="4" t="s">
        <v>431</v>
      </c>
      <c r="BF48" s="196" t="s">
        <v>431</v>
      </c>
    </row>
    <row r="49" spans="1:58" ht="13" customHeight="1" x14ac:dyDescent="0.35">
      <c r="A49" s="3" t="s">
        <v>397</v>
      </c>
      <c r="B49" s="171">
        <v>2</v>
      </c>
      <c r="C49" s="4" t="s">
        <v>431</v>
      </c>
      <c r="D49" s="177" t="s">
        <v>431</v>
      </c>
      <c r="E49" s="4">
        <v>3.8087239208010102</v>
      </c>
      <c r="F49" s="177">
        <v>0.37374113723493502</v>
      </c>
      <c r="G49" s="4">
        <v>5.3832268010737003</v>
      </c>
      <c r="H49" s="177">
        <v>0.496513652713376</v>
      </c>
      <c r="I49" s="4">
        <v>3.0305743432649801</v>
      </c>
      <c r="J49" s="177">
        <v>0.456436816856435</v>
      </c>
      <c r="K49" s="4" t="s">
        <v>431</v>
      </c>
      <c r="L49" s="177" t="s">
        <v>431</v>
      </c>
      <c r="M49" s="4">
        <v>-0.77814957753602898</v>
      </c>
      <c r="N49" s="177">
        <v>0.58992966143744396</v>
      </c>
      <c r="O49" s="4">
        <v>-2.3526524578087198</v>
      </c>
      <c r="P49" s="177">
        <v>0.67443337336820297</v>
      </c>
      <c r="Q49" s="4" t="s">
        <v>431</v>
      </c>
      <c r="R49" s="177" t="s">
        <v>431</v>
      </c>
      <c r="S49" s="4">
        <v>7.6769736257325798</v>
      </c>
      <c r="T49" s="177">
        <v>0.49215933248168398</v>
      </c>
      <c r="U49" s="4">
        <v>5.0402948432855101</v>
      </c>
      <c r="V49" s="177">
        <v>0.45263934239208298</v>
      </c>
      <c r="W49" s="4">
        <v>3.6273397016217102</v>
      </c>
      <c r="X49" s="177">
        <v>0.52281723717675899</v>
      </c>
      <c r="Y49" s="4" t="s">
        <v>431</v>
      </c>
      <c r="Z49" s="177" t="s">
        <v>431</v>
      </c>
      <c r="AA49" s="4">
        <v>-4.0496339241108696</v>
      </c>
      <c r="AB49" s="177">
        <v>0.71802414446727103</v>
      </c>
      <c r="AC49" s="4">
        <v>-1.41295514166381</v>
      </c>
      <c r="AD49" s="177">
        <v>0.691534697444948</v>
      </c>
      <c r="AE49" s="4" t="s">
        <v>431</v>
      </c>
      <c r="AF49" s="177" t="s">
        <v>431</v>
      </c>
      <c r="AG49" s="4">
        <v>87.944552032159606</v>
      </c>
      <c r="AH49" s="177">
        <v>0.69557153990313803</v>
      </c>
      <c r="AI49" s="4">
        <v>88.274449651568901</v>
      </c>
      <c r="AJ49" s="177">
        <v>0.64948478931129205</v>
      </c>
      <c r="AK49" s="4">
        <v>91.996129729926096</v>
      </c>
      <c r="AL49" s="177">
        <v>0.80115161470601703</v>
      </c>
      <c r="AM49" s="4" t="s">
        <v>431</v>
      </c>
      <c r="AN49" s="177" t="s">
        <v>431</v>
      </c>
      <c r="AO49" s="4">
        <v>4.0515776977664304</v>
      </c>
      <c r="AP49" s="177">
        <v>1.06097298592814</v>
      </c>
      <c r="AQ49" s="4">
        <v>3.7216800783571702</v>
      </c>
      <c r="AR49" s="177">
        <v>1.03134591737825</v>
      </c>
      <c r="AS49" s="4" t="s">
        <v>431</v>
      </c>
      <c r="AT49" s="177" t="s">
        <v>431</v>
      </c>
      <c r="AU49" s="4">
        <v>0.56975042130678399</v>
      </c>
      <c r="AV49" s="177">
        <v>0.14022324949049</v>
      </c>
      <c r="AW49" s="4">
        <v>1.3020287040718901</v>
      </c>
      <c r="AX49" s="177">
        <v>0.23935332423341399</v>
      </c>
      <c r="AY49" s="4">
        <v>1.3459562251872399</v>
      </c>
      <c r="AZ49" s="177">
        <v>0.31420282415779299</v>
      </c>
      <c r="BA49" s="4" t="s">
        <v>431</v>
      </c>
      <c r="BB49" s="177" t="s">
        <v>431</v>
      </c>
      <c r="BC49" s="4">
        <v>0.77620580388045701</v>
      </c>
      <c r="BD49" s="177">
        <v>0.34407262955138501</v>
      </c>
      <c r="BE49" s="4">
        <v>4.3927521115356701E-2</v>
      </c>
      <c r="BF49" s="196">
        <v>0.39498535229843501</v>
      </c>
    </row>
    <row r="50" spans="1:58" ht="13" customHeight="1" x14ac:dyDescent="0.35">
      <c r="A50" s="3" t="s">
        <v>398</v>
      </c>
      <c r="B50" s="171">
        <v>2</v>
      </c>
      <c r="C50" s="4">
        <v>4.5949171440085104E-3</v>
      </c>
      <c r="D50" s="177">
        <v>4.5980302184476804E-3</v>
      </c>
      <c r="E50" s="4" t="s">
        <v>431</v>
      </c>
      <c r="F50" s="177" t="s">
        <v>431</v>
      </c>
      <c r="G50" s="4">
        <v>0</v>
      </c>
      <c r="H50" s="177">
        <v>0</v>
      </c>
      <c r="I50" s="4">
        <v>0</v>
      </c>
      <c r="J50" s="177">
        <v>0</v>
      </c>
      <c r="K50" s="4">
        <v>-4.5949171440085104E-3</v>
      </c>
      <c r="L50" s="177">
        <v>4.5980302184476804E-3</v>
      </c>
      <c r="M50" s="4" t="s">
        <v>431</v>
      </c>
      <c r="N50" s="177" t="s">
        <v>431</v>
      </c>
      <c r="O50" s="4">
        <v>0</v>
      </c>
      <c r="P50" s="177">
        <v>0</v>
      </c>
      <c r="Q50" s="4">
        <v>6.0045871459356102</v>
      </c>
      <c r="R50" s="177">
        <v>0.57378133142721699</v>
      </c>
      <c r="S50" s="4" t="s">
        <v>431</v>
      </c>
      <c r="T50" s="177" t="s">
        <v>431</v>
      </c>
      <c r="U50" s="4">
        <v>0.70008816771481197</v>
      </c>
      <c r="V50" s="177">
        <v>0.17215326389142199</v>
      </c>
      <c r="W50" s="4">
        <v>0.17667835569837101</v>
      </c>
      <c r="X50" s="177">
        <v>6.0054946392983199E-2</v>
      </c>
      <c r="Y50" s="4">
        <v>-5.82790879023724</v>
      </c>
      <c r="Z50" s="177">
        <v>0.57691560290969202</v>
      </c>
      <c r="AA50" s="4" t="s">
        <v>431</v>
      </c>
      <c r="AB50" s="177" t="s">
        <v>431</v>
      </c>
      <c r="AC50" s="4">
        <v>-0.52340981201644099</v>
      </c>
      <c r="AD50" s="177">
        <v>0.18232757019917101</v>
      </c>
      <c r="AE50" s="4">
        <v>93.806244063261303</v>
      </c>
      <c r="AF50" s="177">
        <v>0.57750191676377105</v>
      </c>
      <c r="AG50" s="4" t="s">
        <v>431</v>
      </c>
      <c r="AH50" s="177" t="s">
        <v>431</v>
      </c>
      <c r="AI50" s="4">
        <v>99.122911296413804</v>
      </c>
      <c r="AJ50" s="177">
        <v>0.18028042882179601</v>
      </c>
      <c r="AK50" s="4">
        <v>99.674400072284399</v>
      </c>
      <c r="AL50" s="177">
        <v>8.4019941054760794E-2</v>
      </c>
      <c r="AM50" s="4">
        <v>5.8681560090231404</v>
      </c>
      <c r="AN50" s="177">
        <v>0.58358188316694204</v>
      </c>
      <c r="AO50" s="4" t="s">
        <v>431</v>
      </c>
      <c r="AP50" s="177" t="s">
        <v>431</v>
      </c>
      <c r="AQ50" s="4">
        <v>0.55148877587062395</v>
      </c>
      <c r="AR50" s="177">
        <v>0.19889792233961701</v>
      </c>
      <c r="AS50" s="4">
        <v>0.184573873659124</v>
      </c>
      <c r="AT50" s="177">
        <v>0.108116014852338</v>
      </c>
      <c r="AU50" s="4" t="s">
        <v>431</v>
      </c>
      <c r="AV50" s="177" t="s">
        <v>431</v>
      </c>
      <c r="AW50" s="4">
        <v>0.17700053587138001</v>
      </c>
      <c r="AX50" s="177">
        <v>5.7055176935989403E-2</v>
      </c>
      <c r="AY50" s="4">
        <v>0.14892157201720399</v>
      </c>
      <c r="AZ50" s="177">
        <v>5.8666758603313898E-2</v>
      </c>
      <c r="BA50" s="4">
        <v>-3.5652301641919799E-2</v>
      </c>
      <c r="BB50" s="177">
        <v>0.123007565753374</v>
      </c>
      <c r="BC50" s="4" t="s">
        <v>431</v>
      </c>
      <c r="BD50" s="177" t="s">
        <v>431</v>
      </c>
      <c r="BE50" s="4">
        <v>-2.80789638541761E-2</v>
      </c>
      <c r="BF50" s="196">
        <v>8.1835699912792104E-2</v>
      </c>
    </row>
    <row r="51" spans="1:58" ht="13" customHeight="1" x14ac:dyDescent="0.35">
      <c r="A51" s="3" t="s">
        <v>399</v>
      </c>
      <c r="B51" s="171">
        <v>2</v>
      </c>
      <c r="C51" s="4" t="s">
        <v>431</v>
      </c>
      <c r="D51" s="177" t="s">
        <v>431</v>
      </c>
      <c r="E51" s="4" t="s">
        <v>431</v>
      </c>
      <c r="F51" s="177" t="s">
        <v>431</v>
      </c>
      <c r="G51" s="4">
        <v>0.86419708450185395</v>
      </c>
      <c r="H51" s="177">
        <v>0.15355502845327401</v>
      </c>
      <c r="I51" s="4">
        <v>1.1432792526623401</v>
      </c>
      <c r="J51" s="177">
        <v>0.25411967486987502</v>
      </c>
      <c r="K51" s="4" t="s">
        <v>431</v>
      </c>
      <c r="L51" s="177" t="s">
        <v>431</v>
      </c>
      <c r="M51" s="4" t="s">
        <v>431</v>
      </c>
      <c r="N51" s="177" t="s">
        <v>431</v>
      </c>
      <c r="O51" s="4">
        <v>0.27908216816048298</v>
      </c>
      <c r="P51" s="177">
        <v>0.296910686771724</v>
      </c>
      <c r="Q51" s="4" t="s">
        <v>431</v>
      </c>
      <c r="R51" s="177" t="s">
        <v>431</v>
      </c>
      <c r="S51" s="4" t="s">
        <v>431</v>
      </c>
      <c r="T51" s="177" t="s">
        <v>431</v>
      </c>
      <c r="U51" s="4">
        <v>2.3840534987247999</v>
      </c>
      <c r="V51" s="177">
        <v>0.18650244912927999</v>
      </c>
      <c r="W51" s="4">
        <v>1.97789917289579</v>
      </c>
      <c r="X51" s="177">
        <v>0.26535035824826902</v>
      </c>
      <c r="Y51" s="4" t="s">
        <v>431</v>
      </c>
      <c r="Z51" s="177" t="s">
        <v>431</v>
      </c>
      <c r="AA51" s="4" t="s">
        <v>431</v>
      </c>
      <c r="AB51" s="177" t="s">
        <v>431</v>
      </c>
      <c r="AC51" s="4">
        <v>-0.40615432582900901</v>
      </c>
      <c r="AD51" s="177">
        <v>0.32433620851472</v>
      </c>
      <c r="AE51" s="4" t="s">
        <v>431</v>
      </c>
      <c r="AF51" s="177" t="s">
        <v>431</v>
      </c>
      <c r="AG51" s="4" t="s">
        <v>431</v>
      </c>
      <c r="AH51" s="177" t="s">
        <v>431</v>
      </c>
      <c r="AI51" s="4">
        <v>95.388281513643605</v>
      </c>
      <c r="AJ51" s="177">
        <v>0.27636309099633299</v>
      </c>
      <c r="AK51" s="4">
        <v>95.557958778031093</v>
      </c>
      <c r="AL51" s="177">
        <v>0.433180020840713</v>
      </c>
      <c r="AM51" s="4" t="s">
        <v>431</v>
      </c>
      <c r="AN51" s="177" t="s">
        <v>431</v>
      </c>
      <c r="AO51" s="4" t="s">
        <v>431</v>
      </c>
      <c r="AP51" s="177" t="s">
        <v>431</v>
      </c>
      <c r="AQ51" s="4">
        <v>0.169677264387502</v>
      </c>
      <c r="AR51" s="177">
        <v>0.51383021370936199</v>
      </c>
      <c r="AS51" s="4" t="s">
        <v>431</v>
      </c>
      <c r="AT51" s="177" t="s">
        <v>431</v>
      </c>
      <c r="AU51" s="4" t="s">
        <v>431</v>
      </c>
      <c r="AV51" s="177" t="s">
        <v>431</v>
      </c>
      <c r="AW51" s="4">
        <v>1.3634679031297601</v>
      </c>
      <c r="AX51" s="177">
        <v>0.13414897882399199</v>
      </c>
      <c r="AY51" s="4">
        <v>1.32086279641077</v>
      </c>
      <c r="AZ51" s="177">
        <v>0.234696588916916</v>
      </c>
      <c r="BA51" s="4" t="s">
        <v>431</v>
      </c>
      <c r="BB51" s="177" t="s">
        <v>431</v>
      </c>
      <c r="BC51" s="4" t="s">
        <v>431</v>
      </c>
      <c r="BD51" s="177" t="s">
        <v>431</v>
      </c>
      <c r="BE51" s="4">
        <v>-4.2605106718989899E-2</v>
      </c>
      <c r="BF51" s="196">
        <v>0.27033023761458103</v>
      </c>
    </row>
    <row r="52" spans="1:58" ht="13" customHeight="1" x14ac:dyDescent="0.35">
      <c r="A52" s="3" t="s">
        <v>400</v>
      </c>
      <c r="B52" s="171">
        <v>2</v>
      </c>
      <c r="C52" s="4" t="s">
        <v>431</v>
      </c>
      <c r="D52" s="177" t="s">
        <v>431</v>
      </c>
      <c r="E52" s="4" t="s">
        <v>431</v>
      </c>
      <c r="F52" s="177" t="s">
        <v>431</v>
      </c>
      <c r="G52" s="4">
        <v>0.88003089812016</v>
      </c>
      <c r="H52" s="177">
        <v>0.74441996153593903</v>
      </c>
      <c r="I52" s="4">
        <v>9.3581324635941002E-2</v>
      </c>
      <c r="J52" s="177">
        <v>7.3461837169776695E-2</v>
      </c>
      <c r="K52" s="4" t="s">
        <v>431</v>
      </c>
      <c r="L52" s="177" t="s">
        <v>431</v>
      </c>
      <c r="M52" s="4" t="s">
        <v>431</v>
      </c>
      <c r="N52" s="177" t="s">
        <v>431</v>
      </c>
      <c r="O52" s="4">
        <v>-0.78644957348421896</v>
      </c>
      <c r="P52" s="177">
        <v>0.74803590866584002</v>
      </c>
      <c r="Q52" s="4" t="s">
        <v>431</v>
      </c>
      <c r="R52" s="177" t="s">
        <v>431</v>
      </c>
      <c r="S52" s="4" t="s">
        <v>431</v>
      </c>
      <c r="T52" s="177" t="s">
        <v>431</v>
      </c>
      <c r="U52" s="4">
        <v>0.88380559255769897</v>
      </c>
      <c r="V52" s="177">
        <v>0.742541294261575</v>
      </c>
      <c r="W52" s="4">
        <v>0.42424749707582898</v>
      </c>
      <c r="X52" s="177">
        <v>0.268588498847881</v>
      </c>
      <c r="Y52" s="4" t="s">
        <v>431</v>
      </c>
      <c r="Z52" s="177" t="s">
        <v>431</v>
      </c>
      <c r="AA52" s="4" t="s">
        <v>431</v>
      </c>
      <c r="AB52" s="177" t="s">
        <v>431</v>
      </c>
      <c r="AC52" s="4">
        <v>-0.45955809548186999</v>
      </c>
      <c r="AD52" s="177">
        <v>0.78962481939020401</v>
      </c>
      <c r="AE52" s="4" t="s">
        <v>431</v>
      </c>
      <c r="AF52" s="177" t="s">
        <v>431</v>
      </c>
      <c r="AG52" s="4" t="s">
        <v>431</v>
      </c>
      <c r="AH52" s="177" t="s">
        <v>431</v>
      </c>
      <c r="AI52" s="4">
        <v>96.343219540170296</v>
      </c>
      <c r="AJ52" s="177">
        <v>1.3962925804620601</v>
      </c>
      <c r="AK52" s="4">
        <v>96.8033139781095</v>
      </c>
      <c r="AL52" s="177">
        <v>0.63869711219576997</v>
      </c>
      <c r="AM52" s="4" t="s">
        <v>431</v>
      </c>
      <c r="AN52" s="177" t="s">
        <v>431</v>
      </c>
      <c r="AO52" s="4" t="s">
        <v>431</v>
      </c>
      <c r="AP52" s="177" t="s">
        <v>431</v>
      </c>
      <c r="AQ52" s="4">
        <v>0.46009443793920501</v>
      </c>
      <c r="AR52" s="177">
        <v>1.5354370620056801</v>
      </c>
      <c r="AS52" s="4" t="s">
        <v>431</v>
      </c>
      <c r="AT52" s="177" t="s">
        <v>431</v>
      </c>
      <c r="AU52" s="4" t="s">
        <v>431</v>
      </c>
      <c r="AV52" s="177" t="s">
        <v>431</v>
      </c>
      <c r="AW52" s="4">
        <v>1.8929439691518199</v>
      </c>
      <c r="AX52" s="177">
        <v>0.462702148193741</v>
      </c>
      <c r="AY52" s="4">
        <v>2.6788572001787099</v>
      </c>
      <c r="AZ52" s="177">
        <v>0.59348226694941097</v>
      </c>
      <c r="BA52" s="4" t="s">
        <v>431</v>
      </c>
      <c r="BB52" s="177" t="s">
        <v>431</v>
      </c>
      <c r="BC52" s="4" t="s">
        <v>431</v>
      </c>
      <c r="BD52" s="177" t="s">
        <v>431</v>
      </c>
      <c r="BE52" s="4">
        <v>0.78591323102689004</v>
      </c>
      <c r="BF52" s="196">
        <v>0.75253868945491098</v>
      </c>
    </row>
    <row r="53" spans="1:58" ht="13" customHeight="1" x14ac:dyDescent="0.35">
      <c r="A53" s="3" t="s">
        <v>402</v>
      </c>
      <c r="B53" s="171">
        <v>2</v>
      </c>
      <c r="C53" s="4" t="s">
        <v>431</v>
      </c>
      <c r="D53" s="177" t="s">
        <v>431</v>
      </c>
      <c r="E53" s="4" t="s">
        <v>431</v>
      </c>
      <c r="F53" s="177" t="s">
        <v>431</v>
      </c>
      <c r="G53" s="4">
        <v>0.24598512438498399</v>
      </c>
      <c r="H53" s="177">
        <v>0.103719994265406</v>
      </c>
      <c r="I53" s="4">
        <v>0.51313858559793102</v>
      </c>
      <c r="J53" s="177">
        <v>0.139705683109344</v>
      </c>
      <c r="K53" s="4" t="s">
        <v>431</v>
      </c>
      <c r="L53" s="177" t="s">
        <v>431</v>
      </c>
      <c r="M53" s="4" t="s">
        <v>431</v>
      </c>
      <c r="N53" s="177" t="s">
        <v>431</v>
      </c>
      <c r="O53" s="4">
        <v>0.26715346121294797</v>
      </c>
      <c r="P53" s="177">
        <v>0.173998606613571</v>
      </c>
      <c r="Q53" s="4" t="s">
        <v>431</v>
      </c>
      <c r="R53" s="177" t="s">
        <v>431</v>
      </c>
      <c r="S53" s="4" t="s">
        <v>431</v>
      </c>
      <c r="T53" s="177" t="s">
        <v>431</v>
      </c>
      <c r="U53" s="4">
        <v>18.694187592377201</v>
      </c>
      <c r="V53" s="177">
        <v>1.0520205090974499</v>
      </c>
      <c r="W53" s="4">
        <v>4.1315480449143402</v>
      </c>
      <c r="X53" s="177">
        <v>0.47225231869164103</v>
      </c>
      <c r="Y53" s="4" t="s">
        <v>431</v>
      </c>
      <c r="Z53" s="177" t="s">
        <v>431</v>
      </c>
      <c r="AA53" s="4" t="s">
        <v>431</v>
      </c>
      <c r="AB53" s="177" t="s">
        <v>431</v>
      </c>
      <c r="AC53" s="4">
        <v>-14.562639547462901</v>
      </c>
      <c r="AD53" s="177">
        <v>1.1531562791188801</v>
      </c>
      <c r="AE53" s="4" t="s">
        <v>431</v>
      </c>
      <c r="AF53" s="177" t="s">
        <v>431</v>
      </c>
      <c r="AG53" s="4" t="s">
        <v>431</v>
      </c>
      <c r="AH53" s="177" t="s">
        <v>431</v>
      </c>
      <c r="AI53" s="4">
        <v>81.058449634022594</v>
      </c>
      <c r="AJ53" s="177">
        <v>1.05840476755994</v>
      </c>
      <c r="AK53" s="4">
        <v>95.355313369487703</v>
      </c>
      <c r="AL53" s="177">
        <v>0.50389973560725299</v>
      </c>
      <c r="AM53" s="4" t="s">
        <v>431</v>
      </c>
      <c r="AN53" s="177" t="s">
        <v>431</v>
      </c>
      <c r="AO53" s="4" t="s">
        <v>431</v>
      </c>
      <c r="AP53" s="177" t="s">
        <v>431</v>
      </c>
      <c r="AQ53" s="4">
        <v>14.2968637354652</v>
      </c>
      <c r="AR53" s="177">
        <v>1.1722352987086999</v>
      </c>
      <c r="AS53" s="4" t="s">
        <v>431</v>
      </c>
      <c r="AT53" s="177" t="s">
        <v>431</v>
      </c>
      <c r="AU53" s="4" t="s">
        <v>431</v>
      </c>
      <c r="AV53" s="177" t="s">
        <v>431</v>
      </c>
      <c r="AW53" s="4">
        <v>1.377649215244E-3</v>
      </c>
      <c r="AX53" s="177">
        <v>1.3797908670130799E-3</v>
      </c>
      <c r="AY53" s="4">
        <v>0</v>
      </c>
      <c r="AZ53" s="177">
        <v>0</v>
      </c>
      <c r="BA53" s="4" t="s">
        <v>431</v>
      </c>
      <c r="BB53" s="177" t="s">
        <v>431</v>
      </c>
      <c r="BC53" s="4" t="s">
        <v>431</v>
      </c>
      <c r="BD53" s="177" t="s">
        <v>431</v>
      </c>
      <c r="BE53" s="4">
        <v>-1.377649215244E-3</v>
      </c>
      <c r="BF53" s="196">
        <v>1.3797908670130799E-3</v>
      </c>
    </row>
    <row r="54" spans="1:58" ht="13" customHeight="1" x14ac:dyDescent="0.35">
      <c r="A54" s="192" t="s">
        <v>424</v>
      </c>
      <c r="B54" s="172">
        <v>2</v>
      </c>
      <c r="C54" s="42" t="s">
        <v>431</v>
      </c>
      <c r="D54" s="178" t="s">
        <v>431</v>
      </c>
      <c r="E54" s="42" t="s">
        <v>431</v>
      </c>
      <c r="F54" s="178" t="s">
        <v>431</v>
      </c>
      <c r="G54" s="42">
        <v>1.98219884896327</v>
      </c>
      <c r="H54" s="178">
        <v>7.3294882062524103E-2</v>
      </c>
      <c r="I54" s="42">
        <v>1.8071985067426899</v>
      </c>
      <c r="J54" s="178">
        <v>6.8879255078381094E-2</v>
      </c>
      <c r="K54" s="42" t="s">
        <v>431</v>
      </c>
      <c r="L54" s="178" t="s">
        <v>431</v>
      </c>
      <c r="M54" s="42" t="s">
        <v>431</v>
      </c>
      <c r="N54" s="178" t="s">
        <v>431</v>
      </c>
      <c r="O54" s="42">
        <v>-9.2854955550459806E-2</v>
      </c>
      <c r="P54" s="178">
        <v>0.102750175687001</v>
      </c>
      <c r="Q54" s="42" t="s">
        <v>431</v>
      </c>
      <c r="R54" s="178" t="s">
        <v>431</v>
      </c>
      <c r="S54" s="42" t="s">
        <v>431</v>
      </c>
      <c r="T54" s="178" t="s">
        <v>431</v>
      </c>
      <c r="U54" s="42">
        <v>2.3967441929520001</v>
      </c>
      <c r="V54" s="178">
        <v>8.9582115265416998E-2</v>
      </c>
      <c r="W54" s="42">
        <v>1.4917178500274499</v>
      </c>
      <c r="X54" s="178">
        <v>7.6271815477683302E-2</v>
      </c>
      <c r="Y54" s="42" t="s">
        <v>431</v>
      </c>
      <c r="Z54" s="178" t="s">
        <v>431</v>
      </c>
      <c r="AA54" s="42" t="s">
        <v>431</v>
      </c>
      <c r="AB54" s="178" t="s">
        <v>431</v>
      </c>
      <c r="AC54" s="42">
        <v>-0.85213766027568705</v>
      </c>
      <c r="AD54" s="178">
        <v>0.119815234436635</v>
      </c>
      <c r="AE54" s="42" t="s">
        <v>431</v>
      </c>
      <c r="AF54" s="178" t="s">
        <v>431</v>
      </c>
      <c r="AG54" s="42" t="s">
        <v>431</v>
      </c>
      <c r="AH54" s="178" t="s">
        <v>431</v>
      </c>
      <c r="AI54" s="42">
        <v>94.298308098902496</v>
      </c>
      <c r="AJ54" s="178">
        <v>0.132127415436982</v>
      </c>
      <c r="AK54" s="42">
        <v>94.955679780787605</v>
      </c>
      <c r="AL54" s="178">
        <v>0.124747315623361</v>
      </c>
      <c r="AM54" s="42" t="s">
        <v>431</v>
      </c>
      <c r="AN54" s="178" t="s">
        <v>431</v>
      </c>
      <c r="AO54" s="42" t="s">
        <v>431</v>
      </c>
      <c r="AP54" s="178" t="s">
        <v>431</v>
      </c>
      <c r="AQ54" s="42">
        <v>0.65993506937129998</v>
      </c>
      <c r="AR54" s="178">
        <v>0.18481519571119301</v>
      </c>
      <c r="AS54" s="42" t="s">
        <v>431</v>
      </c>
      <c r="AT54" s="178" t="s">
        <v>431</v>
      </c>
      <c r="AU54" s="42" t="s">
        <v>431</v>
      </c>
      <c r="AV54" s="178" t="s">
        <v>431</v>
      </c>
      <c r="AW54" s="42">
        <v>1.3227488591822301</v>
      </c>
      <c r="AX54" s="178">
        <v>5.7091501036351501E-2</v>
      </c>
      <c r="AY54" s="42">
        <v>1.7454038624422901</v>
      </c>
      <c r="AZ54" s="178">
        <v>6.5968338977495697E-2</v>
      </c>
      <c r="BA54" s="42" t="s">
        <v>431</v>
      </c>
      <c r="BB54" s="178" t="s">
        <v>431</v>
      </c>
      <c r="BC54" s="42" t="s">
        <v>431</v>
      </c>
      <c r="BD54" s="178" t="s">
        <v>431</v>
      </c>
      <c r="BE54" s="42">
        <v>0.28505754645484599</v>
      </c>
      <c r="BF54" s="197">
        <v>8.7888482443212304E-2</v>
      </c>
    </row>
    <row r="55" spans="1:58" ht="13" customHeight="1" x14ac:dyDescent="0.35">
      <c r="A55" s="3" t="s">
        <v>406</v>
      </c>
      <c r="B55" s="171">
        <v>2</v>
      </c>
      <c r="C55" s="4" t="s">
        <v>431</v>
      </c>
      <c r="D55" s="177" t="s">
        <v>431</v>
      </c>
      <c r="E55" s="4">
        <v>9.22902401577953E-2</v>
      </c>
      <c r="F55" s="177">
        <v>6.6077790120206606E-2</v>
      </c>
      <c r="G55" s="4">
        <v>0</v>
      </c>
      <c r="H55" s="177">
        <v>0</v>
      </c>
      <c r="I55" s="4">
        <v>0</v>
      </c>
      <c r="J55" s="177">
        <v>0</v>
      </c>
      <c r="K55" s="4" t="s">
        <v>431</v>
      </c>
      <c r="L55" s="177" t="s">
        <v>431</v>
      </c>
      <c r="M55" s="4">
        <v>-9.22902401577953E-2</v>
      </c>
      <c r="N55" s="177">
        <v>6.6077790120206606E-2</v>
      </c>
      <c r="O55" s="4">
        <v>0</v>
      </c>
      <c r="P55" s="177">
        <v>0</v>
      </c>
      <c r="Q55" s="4" t="s">
        <v>431</v>
      </c>
      <c r="R55" s="177" t="s">
        <v>431</v>
      </c>
      <c r="S55" s="4">
        <v>0.97463170158539103</v>
      </c>
      <c r="T55" s="177">
        <v>0.31369637575760401</v>
      </c>
      <c r="U55" s="4">
        <v>4.0964741167141501E-2</v>
      </c>
      <c r="V55" s="177">
        <v>5.8193680279541998E-2</v>
      </c>
      <c r="W55" s="4">
        <v>0.17777987373829901</v>
      </c>
      <c r="X55" s="177">
        <v>0.1265543731307</v>
      </c>
      <c r="Y55" s="4" t="s">
        <v>431</v>
      </c>
      <c r="Z55" s="177" t="s">
        <v>431</v>
      </c>
      <c r="AA55" s="4">
        <v>-0.79685182784709097</v>
      </c>
      <c r="AB55" s="177">
        <v>0.33826236196473303</v>
      </c>
      <c r="AC55" s="4">
        <v>0.13681513257115799</v>
      </c>
      <c r="AD55" s="177">
        <v>0.13929290643454101</v>
      </c>
      <c r="AE55" s="4" t="s">
        <v>431</v>
      </c>
      <c r="AF55" s="177" t="s">
        <v>431</v>
      </c>
      <c r="AG55" s="4">
        <v>97.502852232836702</v>
      </c>
      <c r="AH55" s="177">
        <v>0.43966151306920098</v>
      </c>
      <c r="AI55" s="4">
        <v>98.451666173405599</v>
      </c>
      <c r="AJ55" s="177">
        <v>0.84075812145011597</v>
      </c>
      <c r="AK55" s="4">
        <v>98.589312610021807</v>
      </c>
      <c r="AL55" s="177">
        <v>0.51354677659343595</v>
      </c>
      <c r="AM55" s="4" t="s">
        <v>431</v>
      </c>
      <c r="AN55" s="177" t="s">
        <v>431</v>
      </c>
      <c r="AO55" s="4">
        <v>1.08646037718512</v>
      </c>
      <c r="AP55" s="177">
        <v>0.67604181662365204</v>
      </c>
      <c r="AQ55" s="4">
        <v>0.13764643661613701</v>
      </c>
      <c r="AR55" s="177">
        <v>0.98519262610610203</v>
      </c>
      <c r="AS55" s="4" t="s">
        <v>431</v>
      </c>
      <c r="AT55" s="177" t="s">
        <v>431</v>
      </c>
      <c r="AU55" s="4">
        <v>1.4302258254201701</v>
      </c>
      <c r="AV55" s="177">
        <v>0.27835309266160602</v>
      </c>
      <c r="AW55" s="4">
        <v>1.5073690854272299</v>
      </c>
      <c r="AX55" s="177">
        <v>0.84282660219179695</v>
      </c>
      <c r="AY55" s="4">
        <v>1.2329075162399199</v>
      </c>
      <c r="AZ55" s="177">
        <v>0.49625336427796501</v>
      </c>
      <c r="BA55" s="4" t="s">
        <v>431</v>
      </c>
      <c r="BB55" s="177" t="s">
        <v>431</v>
      </c>
      <c r="BC55" s="4">
        <v>-0.197318309180255</v>
      </c>
      <c r="BD55" s="177">
        <v>0.56898844078898403</v>
      </c>
      <c r="BE55" s="4">
        <v>-0.27446156918731202</v>
      </c>
      <c r="BF55" s="196">
        <v>0.97807161441244606</v>
      </c>
    </row>
    <row r="56" spans="1:58" ht="13" customHeight="1" x14ac:dyDescent="0.35">
      <c r="A56" s="3" t="s">
        <v>407</v>
      </c>
      <c r="B56" s="171">
        <v>2</v>
      </c>
      <c r="C56" s="4">
        <v>3.7620761804702099</v>
      </c>
      <c r="D56" s="177">
        <v>0.81289056241485202</v>
      </c>
      <c r="E56" s="4">
        <v>4.08652991566239</v>
      </c>
      <c r="F56" s="177">
        <v>0.76879176516811298</v>
      </c>
      <c r="G56" s="4">
        <v>2.8524316429003398</v>
      </c>
      <c r="H56" s="177">
        <v>0.42140707498376301</v>
      </c>
      <c r="I56" s="4">
        <v>4.4063656439414798</v>
      </c>
      <c r="J56" s="177">
        <v>0.84190266744197095</v>
      </c>
      <c r="K56" s="4">
        <v>0.64428946347126403</v>
      </c>
      <c r="L56" s="177">
        <v>1.1702953336269599</v>
      </c>
      <c r="M56" s="4">
        <v>0.31983572827909101</v>
      </c>
      <c r="N56" s="177">
        <v>1.14010564406822</v>
      </c>
      <c r="O56" s="4">
        <v>1.55393400104113</v>
      </c>
      <c r="P56" s="177">
        <v>0.94147969935218301</v>
      </c>
      <c r="Q56" s="4">
        <v>0</v>
      </c>
      <c r="R56" s="177">
        <v>0</v>
      </c>
      <c r="S56" s="4">
        <v>0.67689061884336799</v>
      </c>
      <c r="T56" s="177">
        <v>0.21574882812153101</v>
      </c>
      <c r="U56" s="4">
        <v>1.3425666040172099E-2</v>
      </c>
      <c r="V56" s="177">
        <v>1.35278389756525E-2</v>
      </c>
      <c r="W56" s="4">
        <v>0</v>
      </c>
      <c r="X56" s="177">
        <v>0</v>
      </c>
      <c r="Y56" s="4">
        <v>0</v>
      </c>
      <c r="Z56" s="177">
        <v>0</v>
      </c>
      <c r="AA56" s="4">
        <v>-0.67689061884336799</v>
      </c>
      <c r="AB56" s="177">
        <v>0.21574882812153101</v>
      </c>
      <c r="AC56" s="4">
        <v>-1.3425666040172099E-2</v>
      </c>
      <c r="AD56" s="177">
        <v>1.35278389756525E-2</v>
      </c>
      <c r="AE56" s="4">
        <v>95.6211737866589</v>
      </c>
      <c r="AF56" s="177">
        <v>0.81066141867861896</v>
      </c>
      <c r="AG56" s="4">
        <v>94.558567476181906</v>
      </c>
      <c r="AH56" s="177">
        <v>0.76854370136785999</v>
      </c>
      <c r="AI56" s="4">
        <v>96.641921574038605</v>
      </c>
      <c r="AJ56" s="177">
        <v>0.51399319876218896</v>
      </c>
      <c r="AK56" s="4">
        <v>94.763695917661195</v>
      </c>
      <c r="AL56" s="177">
        <v>0.85031874405439201</v>
      </c>
      <c r="AM56" s="4">
        <v>-0.85747786899773404</v>
      </c>
      <c r="AN56" s="177">
        <v>1.17482505175208</v>
      </c>
      <c r="AO56" s="4">
        <v>0.205128441479317</v>
      </c>
      <c r="AP56" s="177">
        <v>1.14616813225741</v>
      </c>
      <c r="AQ56" s="4">
        <v>-1.87822565637737</v>
      </c>
      <c r="AR56" s="177">
        <v>0.99359497526106</v>
      </c>
      <c r="AS56" s="4">
        <v>0.61675003287084196</v>
      </c>
      <c r="AT56" s="177">
        <v>0.36453958951023602</v>
      </c>
      <c r="AU56" s="4">
        <v>0.67801198931235196</v>
      </c>
      <c r="AV56" s="177">
        <v>0.18100064115234801</v>
      </c>
      <c r="AW56" s="4">
        <v>0.49222111702089699</v>
      </c>
      <c r="AX56" s="177">
        <v>0.16787916443747999</v>
      </c>
      <c r="AY56" s="4">
        <v>0.82993843839730497</v>
      </c>
      <c r="AZ56" s="177">
        <v>0.39909825112689601</v>
      </c>
      <c r="BA56" s="4">
        <v>0.21318840552646301</v>
      </c>
      <c r="BB56" s="177">
        <v>0.54052615697377504</v>
      </c>
      <c r="BC56" s="4">
        <v>0.15192644908495301</v>
      </c>
      <c r="BD56" s="177">
        <v>0.43822442441072101</v>
      </c>
      <c r="BE56" s="4">
        <v>0.33771732137640798</v>
      </c>
      <c r="BF56" s="196">
        <v>0.43296977712627099</v>
      </c>
    </row>
    <row r="57" spans="1:58" ht="13" customHeight="1" x14ac:dyDescent="0.35">
      <c r="A57" s="3" t="s">
        <v>408</v>
      </c>
      <c r="B57" s="171">
        <v>2</v>
      </c>
      <c r="C57" s="4" t="s">
        <v>431</v>
      </c>
      <c r="D57" s="177" t="s">
        <v>431</v>
      </c>
      <c r="E57" s="4">
        <v>0.94736618834669695</v>
      </c>
      <c r="F57" s="177">
        <v>0.19793011473236399</v>
      </c>
      <c r="G57" s="4">
        <v>1.5484915073346499</v>
      </c>
      <c r="H57" s="177">
        <v>1.1818595630422799</v>
      </c>
      <c r="I57" s="4">
        <v>0.25411452856095901</v>
      </c>
      <c r="J57" s="177">
        <v>0.155764098205049</v>
      </c>
      <c r="K57" s="4" t="s">
        <v>431</v>
      </c>
      <c r="L57" s="177" t="s">
        <v>431</v>
      </c>
      <c r="M57" s="4">
        <v>-0.69325165978573799</v>
      </c>
      <c r="N57" s="177">
        <v>0.25187057114240102</v>
      </c>
      <c r="O57" s="4">
        <v>-1.2943769787736901</v>
      </c>
      <c r="P57" s="177">
        <v>1.1920798970891699</v>
      </c>
      <c r="Q57" s="4" t="s">
        <v>431</v>
      </c>
      <c r="R57" s="177" t="s">
        <v>431</v>
      </c>
      <c r="S57" s="4">
        <v>6.8812360450146102</v>
      </c>
      <c r="T57" s="177">
        <v>0.736115879136504</v>
      </c>
      <c r="U57" s="4">
        <v>5.8239385686667697</v>
      </c>
      <c r="V57" s="177">
        <v>0.65989062847314195</v>
      </c>
      <c r="W57" s="4">
        <v>3.23911686174967</v>
      </c>
      <c r="X57" s="177">
        <v>0.65750641179678304</v>
      </c>
      <c r="Y57" s="4" t="s">
        <v>431</v>
      </c>
      <c r="Z57" s="177" t="s">
        <v>431</v>
      </c>
      <c r="AA57" s="4">
        <v>-3.64211918326493</v>
      </c>
      <c r="AB57" s="177">
        <v>0.98700621531517696</v>
      </c>
      <c r="AC57" s="4">
        <v>-2.58482170691709</v>
      </c>
      <c r="AD57" s="177">
        <v>0.93154190625036304</v>
      </c>
      <c r="AE57" s="4" t="s">
        <v>431</v>
      </c>
      <c r="AF57" s="177" t="s">
        <v>431</v>
      </c>
      <c r="AG57" s="4">
        <v>91.531479423037595</v>
      </c>
      <c r="AH57" s="177">
        <v>0.78269587586594802</v>
      </c>
      <c r="AI57" s="4">
        <v>91.347536987185507</v>
      </c>
      <c r="AJ57" s="177">
        <v>1.30936096903349</v>
      </c>
      <c r="AK57" s="4">
        <v>95.580578717567406</v>
      </c>
      <c r="AL57" s="177">
        <v>0.65509033285596896</v>
      </c>
      <c r="AM57" s="4" t="s">
        <v>431</v>
      </c>
      <c r="AN57" s="177" t="s">
        <v>431</v>
      </c>
      <c r="AO57" s="4">
        <v>4.0490992945297499</v>
      </c>
      <c r="AP57" s="177">
        <v>1.0206645767826501</v>
      </c>
      <c r="AQ57" s="4">
        <v>4.2330417303818999</v>
      </c>
      <c r="AR57" s="177">
        <v>1.4640934025634</v>
      </c>
      <c r="AS57" s="4" t="s">
        <v>431</v>
      </c>
      <c r="AT57" s="177" t="s">
        <v>431</v>
      </c>
      <c r="AU57" s="4">
        <v>0.63991834360105804</v>
      </c>
      <c r="AV57" s="177">
        <v>0.15242901526677699</v>
      </c>
      <c r="AW57" s="4">
        <v>1.2800329368131</v>
      </c>
      <c r="AX57" s="177">
        <v>0.29538782131684699</v>
      </c>
      <c r="AY57" s="4">
        <v>0.92618989212198499</v>
      </c>
      <c r="AZ57" s="177">
        <v>0.37468583134058198</v>
      </c>
      <c r="BA57" s="4" t="s">
        <v>431</v>
      </c>
      <c r="BB57" s="177" t="s">
        <v>431</v>
      </c>
      <c r="BC57" s="4">
        <v>0.28627154852092701</v>
      </c>
      <c r="BD57" s="177">
        <v>0.40450473038344398</v>
      </c>
      <c r="BE57" s="4">
        <v>-0.35384304469111899</v>
      </c>
      <c r="BF57" s="196">
        <v>0.477119940046207</v>
      </c>
    </row>
    <row r="58" spans="1:58" ht="13" customHeight="1" x14ac:dyDescent="0.35">
      <c r="A58" s="103" t="s">
        <v>409</v>
      </c>
      <c r="B58" s="182">
        <v>2</v>
      </c>
      <c r="C58" s="109">
        <v>0.92562211464369903</v>
      </c>
      <c r="D58" s="183">
        <v>0.186877530166948</v>
      </c>
      <c r="E58" s="109">
        <v>2.0193799035916999</v>
      </c>
      <c r="F58" s="183">
        <v>0.41678520880276998</v>
      </c>
      <c r="G58" s="109">
        <v>0.83268775050225996</v>
      </c>
      <c r="H58" s="183">
        <v>0.21823578744340499</v>
      </c>
      <c r="I58" s="109">
        <v>1.2438926450591501</v>
      </c>
      <c r="J58" s="183">
        <v>0.51104964913634499</v>
      </c>
      <c r="K58" s="109">
        <v>0.318270530415454</v>
      </c>
      <c r="L58" s="183">
        <v>0.54414607888294098</v>
      </c>
      <c r="M58" s="109">
        <v>-0.77548725853255096</v>
      </c>
      <c r="N58" s="183">
        <v>0.65945557406026201</v>
      </c>
      <c r="O58" s="109">
        <v>0.41120489455689402</v>
      </c>
      <c r="P58" s="183">
        <v>0.55569650242144297</v>
      </c>
      <c r="Q58" s="109">
        <v>0</v>
      </c>
      <c r="R58" s="183">
        <v>0</v>
      </c>
      <c r="S58" s="109">
        <v>0</v>
      </c>
      <c r="T58" s="183">
        <v>0</v>
      </c>
      <c r="U58" s="109">
        <v>0.68173233565142899</v>
      </c>
      <c r="V58" s="183">
        <v>0.17904893694362101</v>
      </c>
      <c r="W58" s="109">
        <v>0.210588062091522</v>
      </c>
      <c r="X58" s="183">
        <v>0.12688921132928399</v>
      </c>
      <c r="Y58" s="109">
        <v>0.210588062091522</v>
      </c>
      <c r="Z58" s="183">
        <v>0.12688921132928399</v>
      </c>
      <c r="AA58" s="109">
        <v>0.210588062091522</v>
      </c>
      <c r="AB58" s="183">
        <v>0.12688921132928399</v>
      </c>
      <c r="AC58" s="109">
        <v>-0.47114427355990701</v>
      </c>
      <c r="AD58" s="183">
        <v>0.21945248636643</v>
      </c>
      <c r="AE58" s="109">
        <v>99.0371574040703</v>
      </c>
      <c r="AF58" s="183">
        <v>0.19033604484314301</v>
      </c>
      <c r="AG58" s="109">
        <v>97.863132501303696</v>
      </c>
      <c r="AH58" s="183">
        <v>0.420410404277551</v>
      </c>
      <c r="AI58" s="109">
        <v>98.284818184445001</v>
      </c>
      <c r="AJ58" s="183">
        <v>0.32050524397556801</v>
      </c>
      <c r="AK58" s="109">
        <v>98.263867915859805</v>
      </c>
      <c r="AL58" s="183">
        <v>0.55382495064153703</v>
      </c>
      <c r="AM58" s="109">
        <v>-0.77328948821049404</v>
      </c>
      <c r="AN58" s="183">
        <v>0.58561923288057305</v>
      </c>
      <c r="AO58" s="109">
        <v>0.40073541455609502</v>
      </c>
      <c r="AP58" s="183">
        <v>0.69531790137886895</v>
      </c>
      <c r="AQ58" s="109">
        <v>-2.0950268585181699E-2</v>
      </c>
      <c r="AR58" s="183">
        <v>0.63987943190021201</v>
      </c>
      <c r="AS58" s="109">
        <v>3.7220481286016599E-2</v>
      </c>
      <c r="AT58" s="183">
        <v>3.7183623447677103E-2</v>
      </c>
      <c r="AU58" s="109">
        <v>0.11748759510460299</v>
      </c>
      <c r="AV58" s="183">
        <v>6.5053649238022801E-2</v>
      </c>
      <c r="AW58" s="109">
        <v>0.20076172940134099</v>
      </c>
      <c r="AX58" s="183">
        <v>6.2715248234008106E-2</v>
      </c>
      <c r="AY58" s="109">
        <v>0.28165137698952902</v>
      </c>
      <c r="AZ58" s="183">
        <v>0.171964025559215</v>
      </c>
      <c r="BA58" s="109">
        <v>0.24443089570351201</v>
      </c>
      <c r="BB58" s="183">
        <v>0.17593819352042001</v>
      </c>
      <c r="BC58" s="109">
        <v>0.164163781884926</v>
      </c>
      <c r="BD58" s="183">
        <v>0.183857562710142</v>
      </c>
      <c r="BE58" s="109">
        <v>8.0889647588187993E-2</v>
      </c>
      <c r="BF58" s="198">
        <v>0.18304324201560501</v>
      </c>
    </row>
    <row r="59" spans="1:58" ht="13" customHeight="1" x14ac:dyDescent="0.35">
      <c r="A59" s="208"/>
      <c r="B59" s="202"/>
      <c r="C59" s="203" t="s">
        <v>920</v>
      </c>
      <c r="D59" s="204" t="s">
        <v>921</v>
      </c>
      <c r="E59" s="203" t="s">
        <v>922</v>
      </c>
      <c r="F59" s="204" t="s">
        <v>923</v>
      </c>
      <c r="G59" s="203" t="s">
        <v>924</v>
      </c>
      <c r="H59" s="204" t="s">
        <v>925</v>
      </c>
      <c r="I59" s="203" t="s">
        <v>890</v>
      </c>
      <c r="J59" s="204" t="s">
        <v>891</v>
      </c>
      <c r="K59" s="203" t="s">
        <v>926</v>
      </c>
      <c r="L59" s="204" t="s">
        <v>927</v>
      </c>
      <c r="M59" s="203" t="s">
        <v>928</v>
      </c>
      <c r="N59" s="204" t="s">
        <v>929</v>
      </c>
      <c r="O59" s="203" t="s">
        <v>930</v>
      </c>
      <c r="P59" s="204" t="s">
        <v>931</v>
      </c>
      <c r="Q59" s="203" t="s">
        <v>932</v>
      </c>
      <c r="R59" s="204" t="s">
        <v>933</v>
      </c>
      <c r="S59" s="203" t="s">
        <v>934</v>
      </c>
      <c r="T59" s="204" t="s">
        <v>935</v>
      </c>
      <c r="U59" s="203" t="s">
        <v>936</v>
      </c>
      <c r="V59" s="204" t="s">
        <v>937</v>
      </c>
      <c r="W59" s="203" t="s">
        <v>892</v>
      </c>
      <c r="X59" s="204" t="s">
        <v>893</v>
      </c>
      <c r="Y59" s="203" t="s">
        <v>938</v>
      </c>
      <c r="Z59" s="204" t="s">
        <v>939</v>
      </c>
      <c r="AA59" s="203" t="s">
        <v>940</v>
      </c>
      <c r="AB59" s="204" t="s">
        <v>941</v>
      </c>
      <c r="AC59" s="203" t="s">
        <v>942</v>
      </c>
      <c r="AD59" s="204" t="s">
        <v>943</v>
      </c>
      <c r="AE59" s="203" t="s">
        <v>944</v>
      </c>
      <c r="AF59" s="204" t="s">
        <v>945</v>
      </c>
      <c r="AG59" s="203" t="s">
        <v>946</v>
      </c>
      <c r="AH59" s="204" t="s">
        <v>947</v>
      </c>
      <c r="AI59" s="203" t="s">
        <v>948</v>
      </c>
      <c r="AJ59" s="204" t="s">
        <v>949</v>
      </c>
      <c r="AK59" s="203" t="s">
        <v>950</v>
      </c>
      <c r="AL59" s="204" t="s">
        <v>951</v>
      </c>
      <c r="AM59" s="203" t="s">
        <v>952</v>
      </c>
      <c r="AN59" s="204" t="s">
        <v>953</v>
      </c>
      <c r="AO59" s="203" t="s">
        <v>954</v>
      </c>
      <c r="AP59" s="204" t="s">
        <v>955</v>
      </c>
      <c r="AQ59" s="203" t="s">
        <v>956</v>
      </c>
      <c r="AR59" s="204" t="s">
        <v>957</v>
      </c>
      <c r="AS59" s="203" t="s">
        <v>958</v>
      </c>
      <c r="AT59" s="204" t="s">
        <v>959</v>
      </c>
      <c r="AU59" s="203" t="s">
        <v>960</v>
      </c>
      <c r="AV59" s="204" t="s">
        <v>961</v>
      </c>
      <c r="AW59" s="203" t="s">
        <v>962</v>
      </c>
      <c r="AX59" s="204" t="s">
        <v>963</v>
      </c>
      <c r="AY59" s="203" t="s">
        <v>898</v>
      </c>
      <c r="AZ59" s="204" t="s">
        <v>899</v>
      </c>
      <c r="BA59" s="203" t="s">
        <v>964</v>
      </c>
      <c r="BB59" s="204" t="s">
        <v>965</v>
      </c>
      <c r="BC59" s="203" t="s">
        <v>966</v>
      </c>
      <c r="BD59" s="204" t="s">
        <v>967</v>
      </c>
      <c r="BE59" s="203" t="s">
        <v>968</v>
      </c>
      <c r="BF59" s="210" t="s">
        <v>969</v>
      </c>
    </row>
    <row r="60" spans="1:58" ht="13" customHeight="1" x14ac:dyDescent="0.35">
      <c r="A60" s="3" t="s">
        <v>371</v>
      </c>
      <c r="B60" s="175">
        <v>1</v>
      </c>
      <c r="C60" s="4" t="s">
        <v>431</v>
      </c>
      <c r="D60" s="177" t="s">
        <v>431</v>
      </c>
      <c r="E60" s="4" t="s">
        <v>431</v>
      </c>
      <c r="F60" s="177" t="s">
        <v>431</v>
      </c>
      <c r="G60" s="4">
        <v>6.5874889856327696</v>
      </c>
      <c r="H60" s="177">
        <v>0.83755034759133395</v>
      </c>
      <c r="I60" s="4">
        <v>1.3152954318532399</v>
      </c>
      <c r="J60" s="177">
        <v>0.37673369545320101</v>
      </c>
      <c r="K60" s="4" t="s">
        <v>431</v>
      </c>
      <c r="L60" s="177" t="s">
        <v>431</v>
      </c>
      <c r="M60" s="4" t="s">
        <v>431</v>
      </c>
      <c r="N60" s="177" t="s">
        <v>431</v>
      </c>
      <c r="O60" s="4">
        <v>-5.2721935537795304</v>
      </c>
      <c r="P60" s="177">
        <v>0.91837838718046405</v>
      </c>
      <c r="Q60" s="4" t="s">
        <v>431</v>
      </c>
      <c r="R60" s="177" t="s">
        <v>431</v>
      </c>
      <c r="S60" s="4" t="s">
        <v>431</v>
      </c>
      <c r="T60" s="177" t="s">
        <v>431</v>
      </c>
      <c r="U60" s="4">
        <v>6.9706110265827697</v>
      </c>
      <c r="V60" s="177">
        <v>1.08390848288982</v>
      </c>
      <c r="W60" s="4">
        <v>5.72944784517186</v>
      </c>
      <c r="X60" s="177">
        <v>0.73423738588282395</v>
      </c>
      <c r="Y60" s="4" t="s">
        <v>431</v>
      </c>
      <c r="Z60" s="177" t="s">
        <v>431</v>
      </c>
      <c r="AA60" s="4" t="s">
        <v>431</v>
      </c>
      <c r="AB60" s="177" t="s">
        <v>431</v>
      </c>
      <c r="AC60" s="4">
        <v>-1.2411631814109201</v>
      </c>
      <c r="AD60" s="177">
        <v>1.3091837678907301</v>
      </c>
      <c r="AE60" s="4" t="s">
        <v>431</v>
      </c>
      <c r="AF60" s="177" t="s">
        <v>431</v>
      </c>
      <c r="AG60" s="4" t="s">
        <v>431</v>
      </c>
      <c r="AH60" s="177" t="s">
        <v>431</v>
      </c>
      <c r="AI60" s="4">
        <v>85.377237094461293</v>
      </c>
      <c r="AJ60" s="177">
        <v>1.5325653643066399</v>
      </c>
      <c r="AK60" s="4">
        <v>92.385980106111901</v>
      </c>
      <c r="AL60" s="177">
        <v>0.86697361858982602</v>
      </c>
      <c r="AM60" s="4" t="s">
        <v>431</v>
      </c>
      <c r="AN60" s="177" t="s">
        <v>431</v>
      </c>
      <c r="AO60" s="4" t="s">
        <v>431</v>
      </c>
      <c r="AP60" s="177" t="s">
        <v>431</v>
      </c>
      <c r="AQ60" s="4">
        <v>7.0087430116505898</v>
      </c>
      <c r="AR60" s="177">
        <v>1.7607952326159599</v>
      </c>
      <c r="AS60" s="4" t="s">
        <v>431</v>
      </c>
      <c r="AT60" s="177" t="s">
        <v>431</v>
      </c>
      <c r="AU60" s="4" t="s">
        <v>431</v>
      </c>
      <c r="AV60" s="177" t="s">
        <v>431</v>
      </c>
      <c r="AW60" s="4">
        <v>1.0646628933231701</v>
      </c>
      <c r="AX60" s="177">
        <v>0.30112040659226402</v>
      </c>
      <c r="AY60" s="4">
        <v>0.569276616863021</v>
      </c>
      <c r="AZ60" s="177">
        <v>0.24148383909120799</v>
      </c>
      <c r="BA60" s="4" t="s">
        <v>431</v>
      </c>
      <c r="BB60" s="177" t="s">
        <v>431</v>
      </c>
      <c r="BC60" s="4" t="s">
        <v>431</v>
      </c>
      <c r="BD60" s="177" t="s">
        <v>431</v>
      </c>
      <c r="BE60" s="4">
        <v>-0.49538627646015099</v>
      </c>
      <c r="BF60" s="196">
        <v>0.38598956437774201</v>
      </c>
    </row>
    <row r="61" spans="1:58" ht="13" customHeight="1" x14ac:dyDescent="0.35">
      <c r="A61" s="3" t="s">
        <v>376</v>
      </c>
      <c r="B61" s="175">
        <v>1</v>
      </c>
      <c r="C61" s="4" t="s">
        <v>431</v>
      </c>
      <c r="D61" s="177" t="s">
        <v>431</v>
      </c>
      <c r="E61" s="4" t="s">
        <v>431</v>
      </c>
      <c r="F61" s="177" t="s">
        <v>431</v>
      </c>
      <c r="G61" s="4" t="s">
        <v>432</v>
      </c>
      <c r="H61" s="177" t="s">
        <v>432</v>
      </c>
      <c r="I61" s="4" t="s">
        <v>432</v>
      </c>
      <c r="J61" s="177" t="s">
        <v>432</v>
      </c>
      <c r="K61" s="4" t="s">
        <v>431</v>
      </c>
      <c r="L61" s="177" t="s">
        <v>431</v>
      </c>
      <c r="M61" s="4" t="s">
        <v>431</v>
      </c>
      <c r="N61" s="177" t="s">
        <v>431</v>
      </c>
      <c r="O61" s="4" t="s">
        <v>432</v>
      </c>
      <c r="P61" s="177" t="s">
        <v>432</v>
      </c>
      <c r="Q61" s="4" t="s">
        <v>431</v>
      </c>
      <c r="R61" s="177" t="s">
        <v>431</v>
      </c>
      <c r="S61" s="4" t="s">
        <v>431</v>
      </c>
      <c r="T61" s="177" t="s">
        <v>431</v>
      </c>
      <c r="U61" s="4" t="s">
        <v>432</v>
      </c>
      <c r="V61" s="177" t="s">
        <v>432</v>
      </c>
      <c r="W61" s="4" t="s">
        <v>432</v>
      </c>
      <c r="X61" s="177" t="s">
        <v>432</v>
      </c>
      <c r="Y61" s="4" t="s">
        <v>431</v>
      </c>
      <c r="Z61" s="177" t="s">
        <v>431</v>
      </c>
      <c r="AA61" s="4" t="s">
        <v>431</v>
      </c>
      <c r="AB61" s="177" t="s">
        <v>431</v>
      </c>
      <c r="AC61" s="4" t="s">
        <v>432</v>
      </c>
      <c r="AD61" s="177" t="s">
        <v>432</v>
      </c>
      <c r="AE61" s="4" t="s">
        <v>431</v>
      </c>
      <c r="AF61" s="177" t="s">
        <v>431</v>
      </c>
      <c r="AG61" s="4" t="s">
        <v>431</v>
      </c>
      <c r="AH61" s="177" t="s">
        <v>431</v>
      </c>
      <c r="AI61" s="4" t="s">
        <v>432</v>
      </c>
      <c r="AJ61" s="177" t="s">
        <v>432</v>
      </c>
      <c r="AK61" s="4" t="s">
        <v>432</v>
      </c>
      <c r="AL61" s="177" t="s">
        <v>432</v>
      </c>
      <c r="AM61" s="4" t="s">
        <v>431</v>
      </c>
      <c r="AN61" s="177" t="s">
        <v>431</v>
      </c>
      <c r="AO61" s="4" t="s">
        <v>431</v>
      </c>
      <c r="AP61" s="177" t="s">
        <v>431</v>
      </c>
      <c r="AQ61" s="4" t="s">
        <v>432</v>
      </c>
      <c r="AR61" s="177" t="s">
        <v>432</v>
      </c>
      <c r="AS61" s="4" t="s">
        <v>431</v>
      </c>
      <c r="AT61" s="177" t="s">
        <v>431</v>
      </c>
      <c r="AU61" s="4" t="s">
        <v>431</v>
      </c>
      <c r="AV61" s="177" t="s">
        <v>431</v>
      </c>
      <c r="AW61" s="4" t="s">
        <v>432</v>
      </c>
      <c r="AX61" s="177" t="s">
        <v>432</v>
      </c>
      <c r="AY61" s="4" t="s">
        <v>432</v>
      </c>
      <c r="AZ61" s="177" t="s">
        <v>432</v>
      </c>
      <c r="BA61" s="4" t="s">
        <v>431</v>
      </c>
      <c r="BB61" s="177" t="s">
        <v>431</v>
      </c>
      <c r="BC61" s="4" t="s">
        <v>431</v>
      </c>
      <c r="BD61" s="177" t="s">
        <v>431</v>
      </c>
      <c r="BE61" s="4" t="s">
        <v>432</v>
      </c>
      <c r="BF61" s="177" t="s">
        <v>432</v>
      </c>
    </row>
    <row r="62" spans="1:58" ht="13" customHeight="1" x14ac:dyDescent="0.35">
      <c r="A62" s="3" t="s">
        <v>378</v>
      </c>
      <c r="B62" s="175">
        <v>1</v>
      </c>
      <c r="C62" s="4" t="s">
        <v>431</v>
      </c>
      <c r="D62" s="177" t="s">
        <v>431</v>
      </c>
      <c r="E62" s="4" t="s">
        <v>431</v>
      </c>
      <c r="F62" s="177" t="s">
        <v>431</v>
      </c>
      <c r="G62" s="4">
        <v>0</v>
      </c>
      <c r="H62" s="177">
        <v>0</v>
      </c>
      <c r="I62" s="4">
        <v>0</v>
      </c>
      <c r="J62" s="177">
        <v>0</v>
      </c>
      <c r="K62" s="4" t="s">
        <v>431</v>
      </c>
      <c r="L62" s="177" t="s">
        <v>431</v>
      </c>
      <c r="M62" s="4" t="s">
        <v>431</v>
      </c>
      <c r="N62" s="177" t="s">
        <v>431</v>
      </c>
      <c r="O62" s="4">
        <v>0</v>
      </c>
      <c r="P62" s="177">
        <v>0</v>
      </c>
      <c r="Q62" s="4" t="s">
        <v>431</v>
      </c>
      <c r="R62" s="177" t="s">
        <v>431</v>
      </c>
      <c r="S62" s="4" t="s">
        <v>431</v>
      </c>
      <c r="T62" s="177" t="s">
        <v>431</v>
      </c>
      <c r="U62" s="4">
        <v>0.47963716197758199</v>
      </c>
      <c r="V62" s="177">
        <v>0.143502850341581</v>
      </c>
      <c r="W62" s="4">
        <v>1.5024091279955001</v>
      </c>
      <c r="X62" s="177">
        <v>0.36791473193476198</v>
      </c>
      <c r="Y62" s="4" t="s">
        <v>431</v>
      </c>
      <c r="Z62" s="177" t="s">
        <v>431</v>
      </c>
      <c r="AA62" s="4" t="s">
        <v>431</v>
      </c>
      <c r="AB62" s="177" t="s">
        <v>431</v>
      </c>
      <c r="AC62" s="4">
        <v>1.02277196601792</v>
      </c>
      <c r="AD62" s="177">
        <v>0.39491051901764501</v>
      </c>
      <c r="AE62" s="4" t="s">
        <v>431</v>
      </c>
      <c r="AF62" s="177" t="s">
        <v>431</v>
      </c>
      <c r="AG62" s="4" t="s">
        <v>431</v>
      </c>
      <c r="AH62" s="177" t="s">
        <v>431</v>
      </c>
      <c r="AI62" s="4">
        <v>98.539643394087093</v>
      </c>
      <c r="AJ62" s="177">
        <v>0.24033675115591299</v>
      </c>
      <c r="AK62" s="4">
        <v>97.813526024922496</v>
      </c>
      <c r="AL62" s="177">
        <v>0.41403689475660199</v>
      </c>
      <c r="AM62" s="4" t="s">
        <v>431</v>
      </c>
      <c r="AN62" s="177" t="s">
        <v>431</v>
      </c>
      <c r="AO62" s="4" t="s">
        <v>431</v>
      </c>
      <c r="AP62" s="177" t="s">
        <v>431</v>
      </c>
      <c r="AQ62" s="4">
        <v>-0.72611736916464098</v>
      </c>
      <c r="AR62" s="177">
        <v>0.478736152986035</v>
      </c>
      <c r="AS62" s="4" t="s">
        <v>431</v>
      </c>
      <c r="AT62" s="177" t="s">
        <v>431</v>
      </c>
      <c r="AU62" s="4" t="s">
        <v>431</v>
      </c>
      <c r="AV62" s="177" t="s">
        <v>431</v>
      </c>
      <c r="AW62" s="4">
        <v>0.98071944393528199</v>
      </c>
      <c r="AX62" s="177">
        <v>0.20528323524376599</v>
      </c>
      <c r="AY62" s="4">
        <v>0.68406484708201198</v>
      </c>
      <c r="AZ62" s="177">
        <v>0.19523057084878201</v>
      </c>
      <c r="BA62" s="4" t="s">
        <v>431</v>
      </c>
      <c r="BB62" s="177" t="s">
        <v>431</v>
      </c>
      <c r="BC62" s="4" t="s">
        <v>431</v>
      </c>
      <c r="BD62" s="177" t="s">
        <v>431</v>
      </c>
      <c r="BE62" s="4">
        <v>-0.29665459685327</v>
      </c>
      <c r="BF62" s="196">
        <v>0.28329522139649399</v>
      </c>
    </row>
    <row r="63" spans="1:58" ht="13" customHeight="1" x14ac:dyDescent="0.35">
      <c r="A63" s="3" t="s">
        <v>396</v>
      </c>
      <c r="B63" s="175">
        <v>1</v>
      </c>
      <c r="C63" s="4" t="s">
        <v>431</v>
      </c>
      <c r="D63" s="177" t="s">
        <v>431</v>
      </c>
      <c r="E63" s="4" t="s">
        <v>431</v>
      </c>
      <c r="F63" s="177" t="s">
        <v>431</v>
      </c>
      <c r="G63" s="4" t="s">
        <v>431</v>
      </c>
      <c r="H63" s="177" t="s">
        <v>431</v>
      </c>
      <c r="I63" s="4">
        <v>0</v>
      </c>
      <c r="J63" s="177">
        <v>0</v>
      </c>
      <c r="K63" s="4" t="s">
        <v>431</v>
      </c>
      <c r="L63" s="177" t="s">
        <v>431</v>
      </c>
      <c r="M63" s="4" t="s">
        <v>431</v>
      </c>
      <c r="N63" s="177" t="s">
        <v>431</v>
      </c>
      <c r="O63" s="4" t="s">
        <v>431</v>
      </c>
      <c r="P63" s="177" t="s">
        <v>431</v>
      </c>
      <c r="Q63" s="4" t="s">
        <v>431</v>
      </c>
      <c r="R63" s="177" t="s">
        <v>431</v>
      </c>
      <c r="S63" s="4" t="s">
        <v>431</v>
      </c>
      <c r="T63" s="177" t="s">
        <v>431</v>
      </c>
      <c r="U63" s="4" t="s">
        <v>431</v>
      </c>
      <c r="V63" s="177" t="s">
        <v>431</v>
      </c>
      <c r="W63" s="4">
        <v>0.128920128965264</v>
      </c>
      <c r="X63" s="177">
        <v>7.1867757019528106E-2</v>
      </c>
      <c r="Y63" s="4" t="s">
        <v>431</v>
      </c>
      <c r="Z63" s="177" t="s">
        <v>431</v>
      </c>
      <c r="AA63" s="4" t="s">
        <v>431</v>
      </c>
      <c r="AB63" s="177" t="s">
        <v>431</v>
      </c>
      <c r="AC63" s="4" t="s">
        <v>431</v>
      </c>
      <c r="AD63" s="177" t="s">
        <v>431</v>
      </c>
      <c r="AE63" s="4" t="s">
        <v>431</v>
      </c>
      <c r="AF63" s="177" t="s">
        <v>431</v>
      </c>
      <c r="AG63" s="4" t="s">
        <v>431</v>
      </c>
      <c r="AH63" s="177" t="s">
        <v>431</v>
      </c>
      <c r="AI63" s="4" t="s">
        <v>431</v>
      </c>
      <c r="AJ63" s="177" t="s">
        <v>431</v>
      </c>
      <c r="AK63" s="4">
        <v>99.390289315954902</v>
      </c>
      <c r="AL63" s="177">
        <v>0.14648822735887301</v>
      </c>
      <c r="AM63" s="4" t="s">
        <v>431</v>
      </c>
      <c r="AN63" s="177" t="s">
        <v>431</v>
      </c>
      <c r="AO63" s="4" t="s">
        <v>431</v>
      </c>
      <c r="AP63" s="177" t="s">
        <v>431</v>
      </c>
      <c r="AQ63" s="4" t="s">
        <v>431</v>
      </c>
      <c r="AR63" s="177" t="s">
        <v>431</v>
      </c>
      <c r="AS63" s="4" t="s">
        <v>431</v>
      </c>
      <c r="AT63" s="177" t="s">
        <v>431</v>
      </c>
      <c r="AU63" s="4" t="s">
        <v>431</v>
      </c>
      <c r="AV63" s="177" t="s">
        <v>431</v>
      </c>
      <c r="AW63" s="4" t="s">
        <v>431</v>
      </c>
      <c r="AX63" s="177" t="s">
        <v>431</v>
      </c>
      <c r="AY63" s="4">
        <v>0.48079055507983698</v>
      </c>
      <c r="AZ63" s="177">
        <v>0.13097742458189601</v>
      </c>
      <c r="BA63" s="4" t="s">
        <v>431</v>
      </c>
      <c r="BB63" s="177" t="s">
        <v>431</v>
      </c>
      <c r="BC63" s="4" t="s">
        <v>431</v>
      </c>
      <c r="BD63" s="177" t="s">
        <v>431</v>
      </c>
      <c r="BE63" s="4" t="s">
        <v>431</v>
      </c>
      <c r="BF63" s="196" t="s">
        <v>431</v>
      </c>
    </row>
    <row r="64" spans="1:58" ht="13" customHeight="1" x14ac:dyDescent="0.35">
      <c r="A64" s="3" t="s">
        <v>398</v>
      </c>
      <c r="B64" s="175">
        <v>1</v>
      </c>
      <c r="C64" s="4" t="s">
        <v>431</v>
      </c>
      <c r="D64" s="177" t="s">
        <v>431</v>
      </c>
      <c r="E64" s="4" t="s">
        <v>431</v>
      </c>
      <c r="F64" s="177" t="s">
        <v>431</v>
      </c>
      <c r="G64" s="4">
        <v>0</v>
      </c>
      <c r="H64" s="177">
        <v>0</v>
      </c>
      <c r="I64" s="4">
        <v>0</v>
      </c>
      <c r="J64" s="177">
        <v>0</v>
      </c>
      <c r="K64" s="4" t="s">
        <v>431</v>
      </c>
      <c r="L64" s="177" t="s">
        <v>431</v>
      </c>
      <c r="M64" s="4" t="s">
        <v>431</v>
      </c>
      <c r="N64" s="177" t="s">
        <v>431</v>
      </c>
      <c r="O64" s="4">
        <v>0</v>
      </c>
      <c r="P64" s="177">
        <v>0</v>
      </c>
      <c r="Q64" s="4" t="s">
        <v>431</v>
      </c>
      <c r="R64" s="177" t="s">
        <v>431</v>
      </c>
      <c r="S64" s="4" t="s">
        <v>431</v>
      </c>
      <c r="T64" s="177" t="s">
        <v>431</v>
      </c>
      <c r="U64" s="4">
        <v>8.6660083725789097</v>
      </c>
      <c r="V64" s="177">
        <v>0.61204642167075896</v>
      </c>
      <c r="W64" s="4">
        <v>3.2030634774296498</v>
      </c>
      <c r="X64" s="177">
        <v>0.44536289387522798</v>
      </c>
      <c r="Y64" s="4" t="s">
        <v>431</v>
      </c>
      <c r="Z64" s="177" t="s">
        <v>431</v>
      </c>
      <c r="AA64" s="4" t="s">
        <v>431</v>
      </c>
      <c r="AB64" s="177" t="s">
        <v>431</v>
      </c>
      <c r="AC64" s="4">
        <v>-5.4629448951492598</v>
      </c>
      <c r="AD64" s="177">
        <v>0.75693390036442298</v>
      </c>
      <c r="AE64" s="4" t="s">
        <v>431</v>
      </c>
      <c r="AF64" s="177" t="s">
        <v>431</v>
      </c>
      <c r="AG64" s="4" t="s">
        <v>431</v>
      </c>
      <c r="AH64" s="177" t="s">
        <v>431</v>
      </c>
      <c r="AI64" s="4">
        <v>91.262522178877305</v>
      </c>
      <c r="AJ64" s="177">
        <v>0.61754524164006996</v>
      </c>
      <c r="AK64" s="4">
        <v>96.574625966248405</v>
      </c>
      <c r="AL64" s="177">
        <v>0.45662536101613699</v>
      </c>
      <c r="AM64" s="4" t="s">
        <v>431</v>
      </c>
      <c r="AN64" s="177" t="s">
        <v>431</v>
      </c>
      <c r="AO64" s="4" t="s">
        <v>431</v>
      </c>
      <c r="AP64" s="177" t="s">
        <v>431</v>
      </c>
      <c r="AQ64" s="4">
        <v>5.3121037873711696</v>
      </c>
      <c r="AR64" s="177">
        <v>0.76802919592643804</v>
      </c>
      <c r="AS64" s="4" t="s">
        <v>431</v>
      </c>
      <c r="AT64" s="177" t="s">
        <v>431</v>
      </c>
      <c r="AU64" s="4" t="s">
        <v>431</v>
      </c>
      <c r="AV64" s="177" t="s">
        <v>431</v>
      </c>
      <c r="AW64" s="4">
        <v>7.1469448543825198E-2</v>
      </c>
      <c r="AX64" s="177">
        <v>3.2289201426617703E-2</v>
      </c>
      <c r="AY64" s="4">
        <v>0.222310556321933</v>
      </c>
      <c r="AZ64" s="177">
        <v>9.6794324610183197E-2</v>
      </c>
      <c r="BA64" s="4" t="s">
        <v>431</v>
      </c>
      <c r="BB64" s="177" t="s">
        <v>431</v>
      </c>
      <c r="BC64" s="4" t="s">
        <v>431</v>
      </c>
      <c r="BD64" s="177" t="s">
        <v>431</v>
      </c>
      <c r="BE64" s="4">
        <v>0.150841107778108</v>
      </c>
      <c r="BF64" s="196">
        <v>0.10203790376869901</v>
      </c>
    </row>
    <row r="65" spans="1:58" ht="13" customHeight="1" x14ac:dyDescent="0.35">
      <c r="A65" s="209" t="s">
        <v>399</v>
      </c>
      <c r="B65" s="205">
        <v>1</v>
      </c>
      <c r="C65" s="206" t="s">
        <v>431</v>
      </c>
      <c r="D65" s="207" t="s">
        <v>431</v>
      </c>
      <c r="E65" s="206" t="s">
        <v>431</v>
      </c>
      <c r="F65" s="207" t="s">
        <v>431</v>
      </c>
      <c r="G65" s="206">
        <v>1.26748998798206</v>
      </c>
      <c r="H65" s="207">
        <v>0.128755056645531</v>
      </c>
      <c r="I65" s="206">
        <v>0.78328719232895905</v>
      </c>
      <c r="J65" s="207">
        <v>0.200665056182246</v>
      </c>
      <c r="K65" s="206" t="s">
        <v>431</v>
      </c>
      <c r="L65" s="207" t="s">
        <v>431</v>
      </c>
      <c r="M65" s="206" t="s">
        <v>431</v>
      </c>
      <c r="N65" s="207" t="s">
        <v>431</v>
      </c>
      <c r="O65" s="206">
        <v>-0.48420279565310298</v>
      </c>
      <c r="P65" s="207">
        <v>0.238420488600326</v>
      </c>
      <c r="Q65" s="206" t="s">
        <v>431</v>
      </c>
      <c r="R65" s="207" t="s">
        <v>431</v>
      </c>
      <c r="S65" s="206" t="s">
        <v>431</v>
      </c>
      <c r="T65" s="207" t="s">
        <v>431</v>
      </c>
      <c r="U65" s="206">
        <v>4.9419295632941003</v>
      </c>
      <c r="V65" s="207">
        <v>0.29056782553936999</v>
      </c>
      <c r="W65" s="206">
        <v>3.0592661889820301</v>
      </c>
      <c r="X65" s="207">
        <v>0.36646014894949602</v>
      </c>
      <c r="Y65" s="206" t="s">
        <v>431</v>
      </c>
      <c r="Z65" s="207" t="s">
        <v>431</v>
      </c>
      <c r="AA65" s="206" t="s">
        <v>431</v>
      </c>
      <c r="AB65" s="207" t="s">
        <v>431</v>
      </c>
      <c r="AC65" s="206">
        <v>-1.88266337431207</v>
      </c>
      <c r="AD65" s="207">
        <v>0.46767798965395502</v>
      </c>
      <c r="AE65" s="206" t="s">
        <v>431</v>
      </c>
      <c r="AF65" s="207" t="s">
        <v>431</v>
      </c>
      <c r="AG65" s="206" t="s">
        <v>431</v>
      </c>
      <c r="AH65" s="207" t="s">
        <v>431</v>
      </c>
      <c r="AI65" s="206">
        <v>93.247008529138398</v>
      </c>
      <c r="AJ65" s="207">
        <v>0.30966774728258001</v>
      </c>
      <c r="AK65" s="206">
        <v>95.5631803289847</v>
      </c>
      <c r="AL65" s="207">
        <v>0.43276454820433302</v>
      </c>
      <c r="AM65" s="206" t="s">
        <v>431</v>
      </c>
      <c r="AN65" s="207" t="s">
        <v>431</v>
      </c>
      <c r="AO65" s="206" t="s">
        <v>431</v>
      </c>
      <c r="AP65" s="207" t="s">
        <v>431</v>
      </c>
      <c r="AQ65" s="206">
        <v>2.3161717998463298</v>
      </c>
      <c r="AR65" s="207">
        <v>0.53214590845891996</v>
      </c>
      <c r="AS65" s="206" t="s">
        <v>431</v>
      </c>
      <c r="AT65" s="207" t="s">
        <v>431</v>
      </c>
      <c r="AU65" s="206" t="s">
        <v>431</v>
      </c>
      <c r="AV65" s="207" t="s">
        <v>431</v>
      </c>
      <c r="AW65" s="206">
        <v>0.54357191958543105</v>
      </c>
      <c r="AX65" s="207">
        <v>9.6086112332052401E-2</v>
      </c>
      <c r="AY65" s="206">
        <v>0.59426628970425699</v>
      </c>
      <c r="AZ65" s="207">
        <v>0.152597048378563</v>
      </c>
      <c r="BA65" s="206" t="s">
        <v>431</v>
      </c>
      <c r="BB65" s="207" t="s">
        <v>431</v>
      </c>
      <c r="BC65" s="206" t="s">
        <v>431</v>
      </c>
      <c r="BD65" s="207" t="s">
        <v>431</v>
      </c>
      <c r="BE65" s="206">
        <v>5.0694370118825702E-2</v>
      </c>
      <c r="BF65" s="211">
        <v>0.18032858940538901</v>
      </c>
    </row>
    <row r="66" spans="1:58" ht="13" customHeight="1" x14ac:dyDescent="0.35">
      <c r="A66" s="3" t="s">
        <v>425</v>
      </c>
      <c r="B66" s="175">
        <v>1</v>
      </c>
      <c r="C66" s="4" t="s">
        <v>431</v>
      </c>
      <c r="D66" s="177" t="s">
        <v>431</v>
      </c>
      <c r="E66" s="4" t="s">
        <v>431</v>
      </c>
      <c r="F66" s="177" t="s">
        <v>431</v>
      </c>
      <c r="G66" s="4">
        <v>0</v>
      </c>
      <c r="H66" s="177">
        <v>0</v>
      </c>
      <c r="I66" s="4">
        <v>0</v>
      </c>
      <c r="J66" s="177">
        <v>0</v>
      </c>
      <c r="K66" s="4" t="s">
        <v>431</v>
      </c>
      <c r="L66" s="177" t="s">
        <v>431</v>
      </c>
      <c r="M66" s="4" t="s">
        <v>431</v>
      </c>
      <c r="N66" s="177" t="s">
        <v>431</v>
      </c>
      <c r="O66" s="4">
        <v>0</v>
      </c>
      <c r="P66" s="177">
        <v>0</v>
      </c>
      <c r="Q66" s="4" t="s">
        <v>431</v>
      </c>
      <c r="R66" s="177" t="s">
        <v>431</v>
      </c>
      <c r="S66" s="4" t="s">
        <v>431</v>
      </c>
      <c r="T66" s="177" t="s">
        <v>431</v>
      </c>
      <c r="U66" s="4">
        <v>8.49768410928354</v>
      </c>
      <c r="V66" s="177">
        <v>0.56629443408456603</v>
      </c>
      <c r="W66" s="4">
        <v>2.5710409027540302</v>
      </c>
      <c r="X66" s="177">
        <v>0.386666338482407</v>
      </c>
      <c r="Y66" s="4" t="s">
        <v>431</v>
      </c>
      <c r="Z66" s="177" t="s">
        <v>431</v>
      </c>
      <c r="AA66" s="4" t="s">
        <v>431</v>
      </c>
      <c r="AB66" s="177" t="s">
        <v>431</v>
      </c>
      <c r="AC66" s="4">
        <v>-5.9266432065295103</v>
      </c>
      <c r="AD66" s="177">
        <v>0.68571148699037499</v>
      </c>
      <c r="AE66" s="4" t="s">
        <v>431</v>
      </c>
      <c r="AF66" s="177" t="s">
        <v>431</v>
      </c>
      <c r="AG66" s="4" t="s">
        <v>431</v>
      </c>
      <c r="AH66" s="177" t="s">
        <v>431</v>
      </c>
      <c r="AI66" s="4">
        <v>91.4009472446009</v>
      </c>
      <c r="AJ66" s="177">
        <v>0.56946453573042599</v>
      </c>
      <c r="AK66" s="4">
        <v>97.323537603846304</v>
      </c>
      <c r="AL66" s="177">
        <v>0.39986495295069802</v>
      </c>
      <c r="AM66" s="4" t="s">
        <v>431</v>
      </c>
      <c r="AN66" s="177" t="s">
        <v>431</v>
      </c>
      <c r="AO66" s="4" t="s">
        <v>431</v>
      </c>
      <c r="AP66" s="177" t="s">
        <v>431</v>
      </c>
      <c r="AQ66" s="4">
        <v>5.9225903592454898</v>
      </c>
      <c r="AR66" s="177">
        <v>0.69583175987657697</v>
      </c>
      <c r="AS66" s="4" t="s">
        <v>431</v>
      </c>
      <c r="AT66" s="177" t="s">
        <v>431</v>
      </c>
      <c r="AU66" s="4" t="s">
        <v>431</v>
      </c>
      <c r="AV66" s="177" t="s">
        <v>431</v>
      </c>
      <c r="AW66" s="4">
        <v>0.101368646115594</v>
      </c>
      <c r="AX66" s="177">
        <v>6.2423109251076699E-2</v>
      </c>
      <c r="AY66" s="4">
        <v>0.10542149339962401</v>
      </c>
      <c r="AZ66" s="177">
        <v>6.6845280933143597E-2</v>
      </c>
      <c r="BA66" s="4" t="s">
        <v>431</v>
      </c>
      <c r="BB66" s="177" t="s">
        <v>431</v>
      </c>
      <c r="BC66" s="4" t="s">
        <v>431</v>
      </c>
      <c r="BD66" s="177" t="s">
        <v>431</v>
      </c>
      <c r="BE66" s="4">
        <v>4.0528472840300096E-3</v>
      </c>
      <c r="BF66" s="196">
        <v>9.1460024883020602E-2</v>
      </c>
    </row>
    <row r="67" spans="1:58" ht="13" customHeight="1" x14ac:dyDescent="0.35">
      <c r="A67" s="3" t="s">
        <v>426</v>
      </c>
      <c r="B67" s="175">
        <v>1</v>
      </c>
      <c r="C67" s="4" t="s">
        <v>431</v>
      </c>
      <c r="D67" s="177" t="s">
        <v>431</v>
      </c>
      <c r="E67" s="4">
        <v>0.30649235531371</v>
      </c>
      <c r="F67" s="177">
        <v>9.0671270206798202E-2</v>
      </c>
      <c r="G67" s="4">
        <v>0.26412452864147101</v>
      </c>
      <c r="H67" s="177">
        <v>8.4689373502106396E-2</v>
      </c>
      <c r="I67" s="4">
        <v>3.7949864636939998</v>
      </c>
      <c r="J67" s="177">
        <v>0.48134074169681101</v>
      </c>
      <c r="K67" s="4" t="s">
        <v>431</v>
      </c>
      <c r="L67" s="177" t="s">
        <v>431</v>
      </c>
      <c r="M67" s="4">
        <v>3.4884941083802898</v>
      </c>
      <c r="N67" s="177">
        <v>0.48980627686683498</v>
      </c>
      <c r="O67" s="4">
        <v>3.5308619350525299</v>
      </c>
      <c r="P67" s="177">
        <v>0.48873428322700602</v>
      </c>
      <c r="Q67" s="4" t="s">
        <v>431</v>
      </c>
      <c r="R67" s="177" t="s">
        <v>431</v>
      </c>
      <c r="S67" s="4">
        <v>0</v>
      </c>
      <c r="T67" s="177">
        <v>0</v>
      </c>
      <c r="U67" s="4">
        <v>0.76743108000087001</v>
      </c>
      <c r="V67" s="177">
        <v>0.16363038942605099</v>
      </c>
      <c r="W67" s="4">
        <v>0.253152132697337</v>
      </c>
      <c r="X67" s="177">
        <v>0.114473904293107</v>
      </c>
      <c r="Y67" s="4" t="s">
        <v>431</v>
      </c>
      <c r="Z67" s="177" t="s">
        <v>431</v>
      </c>
      <c r="AA67" s="4">
        <v>0.253152132697337</v>
      </c>
      <c r="AB67" s="177">
        <v>0.114473904293107</v>
      </c>
      <c r="AC67" s="4">
        <v>-0.51427894730353296</v>
      </c>
      <c r="AD67" s="177">
        <v>0.19969771933557101</v>
      </c>
      <c r="AE67" s="4" t="s">
        <v>431</v>
      </c>
      <c r="AF67" s="177" t="s">
        <v>431</v>
      </c>
      <c r="AG67" s="4">
        <v>99.693507644686306</v>
      </c>
      <c r="AH67" s="177">
        <v>9.0671270206796398E-2</v>
      </c>
      <c r="AI67" s="4">
        <v>98.968444391357707</v>
      </c>
      <c r="AJ67" s="177">
        <v>0.18804792507429799</v>
      </c>
      <c r="AK67" s="4">
        <v>95.951861403608703</v>
      </c>
      <c r="AL67" s="177">
        <v>0.51719323947352402</v>
      </c>
      <c r="AM67" s="4" t="s">
        <v>431</v>
      </c>
      <c r="AN67" s="177" t="s">
        <v>431</v>
      </c>
      <c r="AO67" s="4">
        <v>-3.7416462410776301</v>
      </c>
      <c r="AP67" s="177">
        <v>0.52508106631074802</v>
      </c>
      <c r="AQ67" s="4">
        <v>-3.016582987749</v>
      </c>
      <c r="AR67" s="177">
        <v>0.55031887945251101</v>
      </c>
      <c r="AS67" s="4" t="s">
        <v>431</v>
      </c>
      <c r="AT67" s="177" t="s">
        <v>431</v>
      </c>
      <c r="AU67" s="4">
        <v>0</v>
      </c>
      <c r="AV67" s="177">
        <v>0</v>
      </c>
      <c r="AW67" s="4">
        <v>0</v>
      </c>
      <c r="AX67" s="177">
        <v>0</v>
      </c>
      <c r="AY67" s="4">
        <v>0</v>
      </c>
      <c r="AZ67" s="177">
        <v>0</v>
      </c>
      <c r="BA67" s="4" t="s">
        <v>431</v>
      </c>
      <c r="BB67" s="177" t="s">
        <v>431</v>
      </c>
      <c r="BC67" s="4">
        <v>0</v>
      </c>
      <c r="BD67" s="177">
        <v>0</v>
      </c>
      <c r="BE67" s="4">
        <v>0</v>
      </c>
      <c r="BF67" s="196">
        <v>0</v>
      </c>
    </row>
    <row r="68" spans="1:58" ht="13" customHeight="1" x14ac:dyDescent="0.35">
      <c r="A68" s="103" t="s">
        <v>427</v>
      </c>
      <c r="B68" s="184">
        <v>1</v>
      </c>
      <c r="C68" s="109" t="s">
        <v>431</v>
      </c>
      <c r="D68" s="183" t="s">
        <v>431</v>
      </c>
      <c r="E68" s="109" t="s">
        <v>431</v>
      </c>
      <c r="F68" s="183" t="s">
        <v>431</v>
      </c>
      <c r="G68" s="109">
        <v>5.5567624587253901</v>
      </c>
      <c r="H68" s="183">
        <v>0.783864032047903</v>
      </c>
      <c r="I68" s="109">
        <v>5.0710852907438699</v>
      </c>
      <c r="J68" s="183">
        <v>0.81632569584659398</v>
      </c>
      <c r="K68" s="109" t="s">
        <v>431</v>
      </c>
      <c r="L68" s="183" t="s">
        <v>431</v>
      </c>
      <c r="M68" s="109" t="s">
        <v>431</v>
      </c>
      <c r="N68" s="183" t="s">
        <v>431</v>
      </c>
      <c r="O68" s="109">
        <v>-0.485677167981513</v>
      </c>
      <c r="P68" s="183">
        <v>1.13173780640121</v>
      </c>
      <c r="Q68" s="109" t="s">
        <v>431</v>
      </c>
      <c r="R68" s="183" t="s">
        <v>431</v>
      </c>
      <c r="S68" s="109" t="s">
        <v>431</v>
      </c>
      <c r="T68" s="183" t="s">
        <v>431</v>
      </c>
      <c r="U68" s="109">
        <v>0</v>
      </c>
      <c r="V68" s="183">
        <v>0</v>
      </c>
      <c r="W68" s="109">
        <v>0.64358607693572301</v>
      </c>
      <c r="X68" s="183">
        <v>0.29572679296605198</v>
      </c>
      <c r="Y68" s="109" t="s">
        <v>431</v>
      </c>
      <c r="Z68" s="183" t="s">
        <v>431</v>
      </c>
      <c r="AA68" s="109" t="s">
        <v>431</v>
      </c>
      <c r="AB68" s="183" t="s">
        <v>431</v>
      </c>
      <c r="AC68" s="109">
        <v>0.64358607693572301</v>
      </c>
      <c r="AD68" s="183">
        <v>0.29572679296605198</v>
      </c>
      <c r="AE68" s="109" t="s">
        <v>431</v>
      </c>
      <c r="AF68" s="183" t="s">
        <v>431</v>
      </c>
      <c r="AG68" s="109" t="s">
        <v>431</v>
      </c>
      <c r="AH68" s="183" t="s">
        <v>431</v>
      </c>
      <c r="AI68" s="109">
        <v>94.443237541274598</v>
      </c>
      <c r="AJ68" s="183">
        <v>0.78386403204790001</v>
      </c>
      <c r="AK68" s="109">
        <v>94.2853286323204</v>
      </c>
      <c r="AL68" s="183">
        <v>0.82868619509030805</v>
      </c>
      <c r="AM68" s="109" t="s">
        <v>431</v>
      </c>
      <c r="AN68" s="183" t="s">
        <v>431</v>
      </c>
      <c r="AO68" s="109" t="s">
        <v>431</v>
      </c>
      <c r="AP68" s="183" t="s">
        <v>431</v>
      </c>
      <c r="AQ68" s="109">
        <v>-0.157908908954212</v>
      </c>
      <c r="AR68" s="183">
        <v>1.14068559676698</v>
      </c>
      <c r="AS68" s="109" t="s">
        <v>431</v>
      </c>
      <c r="AT68" s="183" t="s">
        <v>431</v>
      </c>
      <c r="AU68" s="109" t="s">
        <v>431</v>
      </c>
      <c r="AV68" s="183" t="s">
        <v>431</v>
      </c>
      <c r="AW68" s="109">
        <v>0</v>
      </c>
      <c r="AX68" s="183">
        <v>0</v>
      </c>
      <c r="AY68" s="109">
        <v>0</v>
      </c>
      <c r="AZ68" s="183">
        <v>0</v>
      </c>
      <c r="BA68" s="109" t="s">
        <v>431</v>
      </c>
      <c r="BB68" s="183" t="s">
        <v>431</v>
      </c>
      <c r="BC68" s="109" t="s">
        <v>431</v>
      </c>
      <c r="BD68" s="183" t="s">
        <v>431</v>
      </c>
      <c r="BE68" s="109">
        <v>0</v>
      </c>
      <c r="BF68" s="198">
        <v>0</v>
      </c>
    </row>
    <row r="69" spans="1:58" ht="13" customHeight="1" x14ac:dyDescent="0.35">
      <c r="A69" s="3"/>
      <c r="B69" s="111"/>
      <c r="C69" s="4" t="s">
        <v>920</v>
      </c>
      <c r="D69" s="177" t="s">
        <v>921</v>
      </c>
      <c r="E69" s="4" t="s">
        <v>922</v>
      </c>
      <c r="F69" s="177" t="s">
        <v>923</v>
      </c>
      <c r="G69" s="4" t="s">
        <v>924</v>
      </c>
      <c r="H69" s="177" t="s">
        <v>925</v>
      </c>
      <c r="I69" s="4" t="s">
        <v>890</v>
      </c>
      <c r="J69" s="177" t="s">
        <v>891</v>
      </c>
      <c r="K69" s="4" t="s">
        <v>926</v>
      </c>
      <c r="L69" s="177" t="s">
        <v>927</v>
      </c>
      <c r="M69" s="4" t="s">
        <v>928</v>
      </c>
      <c r="N69" s="177" t="s">
        <v>929</v>
      </c>
      <c r="O69" s="4" t="s">
        <v>930</v>
      </c>
      <c r="P69" s="177" t="s">
        <v>931</v>
      </c>
      <c r="Q69" s="4" t="s">
        <v>932</v>
      </c>
      <c r="R69" s="177" t="s">
        <v>933</v>
      </c>
      <c r="S69" s="4" t="s">
        <v>934</v>
      </c>
      <c r="T69" s="177" t="s">
        <v>935</v>
      </c>
      <c r="U69" s="4" t="s">
        <v>936</v>
      </c>
      <c r="V69" s="177" t="s">
        <v>937</v>
      </c>
      <c r="W69" s="4" t="s">
        <v>892</v>
      </c>
      <c r="X69" s="177" t="s">
        <v>893</v>
      </c>
      <c r="Y69" s="4" t="s">
        <v>938</v>
      </c>
      <c r="Z69" s="177" t="s">
        <v>939</v>
      </c>
      <c r="AA69" s="4" t="s">
        <v>940</v>
      </c>
      <c r="AB69" s="177" t="s">
        <v>941</v>
      </c>
      <c r="AC69" s="4" t="s">
        <v>942</v>
      </c>
      <c r="AD69" s="177" t="s">
        <v>943</v>
      </c>
      <c r="AE69" s="4" t="s">
        <v>944</v>
      </c>
      <c r="AF69" s="177" t="s">
        <v>945</v>
      </c>
      <c r="AG69" s="4" t="s">
        <v>946</v>
      </c>
      <c r="AH69" s="177" t="s">
        <v>947</v>
      </c>
      <c r="AI69" s="4" t="s">
        <v>948</v>
      </c>
      <c r="AJ69" s="177" t="s">
        <v>949</v>
      </c>
      <c r="AK69" s="4" t="s">
        <v>950</v>
      </c>
      <c r="AL69" s="177" t="s">
        <v>951</v>
      </c>
      <c r="AM69" s="4" t="s">
        <v>952</v>
      </c>
      <c r="AN69" s="177" t="s">
        <v>953</v>
      </c>
      <c r="AO69" s="4" t="s">
        <v>954</v>
      </c>
      <c r="AP69" s="177" t="s">
        <v>955</v>
      </c>
      <c r="AQ69" s="4" t="s">
        <v>956</v>
      </c>
      <c r="AR69" s="177" t="s">
        <v>957</v>
      </c>
      <c r="AS69" s="4" t="s">
        <v>958</v>
      </c>
      <c r="AT69" s="177" t="s">
        <v>959</v>
      </c>
      <c r="AU69" s="4" t="s">
        <v>960</v>
      </c>
      <c r="AV69" s="177" t="s">
        <v>961</v>
      </c>
      <c r="AW69" s="4" t="s">
        <v>962</v>
      </c>
      <c r="AX69" s="177" t="s">
        <v>963</v>
      </c>
      <c r="AY69" s="4" t="s">
        <v>898</v>
      </c>
      <c r="AZ69" s="177" t="s">
        <v>899</v>
      </c>
      <c r="BA69" s="4" t="s">
        <v>964</v>
      </c>
      <c r="BB69" s="177" t="s">
        <v>965</v>
      </c>
      <c r="BC69" s="4" t="s">
        <v>966</v>
      </c>
      <c r="BD69" s="177" t="s">
        <v>967</v>
      </c>
      <c r="BE69" s="4" t="s">
        <v>968</v>
      </c>
      <c r="BF69" s="196" t="s">
        <v>969</v>
      </c>
    </row>
    <row r="70" spans="1:58" ht="13" customHeight="1" x14ac:dyDescent="0.35">
      <c r="A70" s="3" t="s">
        <v>365</v>
      </c>
      <c r="B70" s="111">
        <v>3</v>
      </c>
      <c r="C70" s="4" t="s">
        <v>431</v>
      </c>
      <c r="D70" s="177" t="s">
        <v>431</v>
      </c>
      <c r="E70" s="4" t="s">
        <v>431</v>
      </c>
      <c r="F70" s="177" t="s">
        <v>431</v>
      </c>
      <c r="G70" s="4">
        <v>0</v>
      </c>
      <c r="H70" s="177">
        <v>0</v>
      </c>
      <c r="I70" s="4">
        <v>4.21016075877424</v>
      </c>
      <c r="J70" s="177">
        <v>0.48091923861568198</v>
      </c>
      <c r="K70" s="4" t="s">
        <v>431</v>
      </c>
      <c r="L70" s="177" t="s">
        <v>431</v>
      </c>
      <c r="M70" s="4" t="s">
        <v>431</v>
      </c>
      <c r="N70" s="177" t="s">
        <v>431</v>
      </c>
      <c r="O70" s="4">
        <v>4.21016075877424</v>
      </c>
      <c r="P70" s="177">
        <v>0.48091923861568198</v>
      </c>
      <c r="Q70" s="4" t="s">
        <v>431</v>
      </c>
      <c r="R70" s="177" t="s">
        <v>431</v>
      </c>
      <c r="S70" s="4" t="s">
        <v>431</v>
      </c>
      <c r="T70" s="177" t="s">
        <v>431</v>
      </c>
      <c r="U70" s="4">
        <v>3.6206968306741598</v>
      </c>
      <c r="V70" s="177">
        <v>0.51278538028263498</v>
      </c>
      <c r="W70" s="4">
        <v>1.41267682639695</v>
      </c>
      <c r="X70" s="177">
        <v>0.25562327917204902</v>
      </c>
      <c r="Y70" s="4" t="s">
        <v>431</v>
      </c>
      <c r="Z70" s="177" t="s">
        <v>431</v>
      </c>
      <c r="AA70" s="4" t="s">
        <v>431</v>
      </c>
      <c r="AB70" s="177" t="s">
        <v>431</v>
      </c>
      <c r="AC70" s="4">
        <v>-2.20802000427721</v>
      </c>
      <c r="AD70" s="177">
        <v>0.57296780632621802</v>
      </c>
      <c r="AE70" s="4" t="s">
        <v>431</v>
      </c>
      <c r="AF70" s="177" t="s">
        <v>431</v>
      </c>
      <c r="AG70" s="4" t="s">
        <v>431</v>
      </c>
      <c r="AH70" s="177" t="s">
        <v>431</v>
      </c>
      <c r="AI70" s="4">
        <v>95.721283429875697</v>
      </c>
      <c r="AJ70" s="177">
        <v>0.52379488073188496</v>
      </c>
      <c r="AK70" s="4">
        <v>92.326398711289301</v>
      </c>
      <c r="AL70" s="177">
        <v>0.65957809092331299</v>
      </c>
      <c r="AM70" s="4" t="s">
        <v>431</v>
      </c>
      <c r="AN70" s="177" t="s">
        <v>431</v>
      </c>
      <c r="AO70" s="4" t="s">
        <v>431</v>
      </c>
      <c r="AP70" s="177" t="s">
        <v>431</v>
      </c>
      <c r="AQ70" s="4">
        <v>-3.39488471858638</v>
      </c>
      <c r="AR70" s="177">
        <v>0.84226144106623502</v>
      </c>
      <c r="AS70" s="4" t="s">
        <v>431</v>
      </c>
      <c r="AT70" s="177" t="s">
        <v>431</v>
      </c>
      <c r="AU70" s="4" t="s">
        <v>431</v>
      </c>
      <c r="AV70" s="177" t="s">
        <v>431</v>
      </c>
      <c r="AW70" s="4">
        <v>0.65801973945011505</v>
      </c>
      <c r="AX70" s="177">
        <v>0.165786148891504</v>
      </c>
      <c r="AY70" s="4">
        <v>2.0507637035394599</v>
      </c>
      <c r="AZ70" s="177">
        <v>0.34592387564697802</v>
      </c>
      <c r="BA70" s="4" t="s">
        <v>431</v>
      </c>
      <c r="BB70" s="177" t="s">
        <v>431</v>
      </c>
      <c r="BC70" s="4" t="s">
        <v>431</v>
      </c>
      <c r="BD70" s="177" t="s">
        <v>431</v>
      </c>
      <c r="BE70" s="4">
        <v>1.39274396408935</v>
      </c>
      <c r="BF70" s="196">
        <v>0.38359923736485901</v>
      </c>
    </row>
    <row r="71" spans="1:58" ht="13" customHeight="1" x14ac:dyDescent="0.35">
      <c r="A71" s="3" t="s">
        <v>368</v>
      </c>
      <c r="B71" s="111">
        <v>3</v>
      </c>
      <c r="C71" s="4" t="s">
        <v>431</v>
      </c>
      <c r="D71" s="177" t="s">
        <v>431</v>
      </c>
      <c r="E71" s="4">
        <v>6.7928679097699503</v>
      </c>
      <c r="F71" s="177">
        <v>1.2674634346729401</v>
      </c>
      <c r="G71" s="4">
        <v>5.8737053377212698</v>
      </c>
      <c r="H71" s="177">
        <v>0.67980750149787295</v>
      </c>
      <c r="I71" s="4">
        <v>7.2212236564894798</v>
      </c>
      <c r="J71" s="177">
        <v>1.01117909533857</v>
      </c>
      <c r="K71" s="4" t="s">
        <v>431</v>
      </c>
      <c r="L71" s="177" t="s">
        <v>431</v>
      </c>
      <c r="M71" s="4">
        <v>0.42835574671952298</v>
      </c>
      <c r="N71" s="177">
        <v>1.6214027017007999</v>
      </c>
      <c r="O71" s="4">
        <v>1.3475183187682001</v>
      </c>
      <c r="P71" s="177">
        <v>1.21845041012858</v>
      </c>
      <c r="Q71" s="4" t="s">
        <v>431</v>
      </c>
      <c r="R71" s="177" t="s">
        <v>431</v>
      </c>
      <c r="S71" s="4">
        <v>3.8236895898215502</v>
      </c>
      <c r="T71" s="177">
        <v>0.58241323001997602</v>
      </c>
      <c r="U71" s="4">
        <v>3.63840507345722</v>
      </c>
      <c r="V71" s="177">
        <v>0.56307929547915503</v>
      </c>
      <c r="W71" s="4">
        <v>3.01538261808876</v>
      </c>
      <c r="X71" s="177">
        <v>0.52847390141588901</v>
      </c>
      <c r="Y71" s="4" t="s">
        <v>431</v>
      </c>
      <c r="Z71" s="177" t="s">
        <v>431</v>
      </c>
      <c r="AA71" s="4">
        <v>-0.80830697173279098</v>
      </c>
      <c r="AB71" s="177">
        <v>0.78644124699816698</v>
      </c>
      <c r="AC71" s="4">
        <v>-0.62302245536845902</v>
      </c>
      <c r="AD71" s="177">
        <v>0.77223245041569699</v>
      </c>
      <c r="AE71" s="4" t="s">
        <v>431</v>
      </c>
      <c r="AF71" s="177" t="s">
        <v>431</v>
      </c>
      <c r="AG71" s="4">
        <v>87.371172286233602</v>
      </c>
      <c r="AH71" s="177">
        <v>1.15857008464308</v>
      </c>
      <c r="AI71" s="4">
        <v>86.314023656356099</v>
      </c>
      <c r="AJ71" s="177">
        <v>0.99413952461937805</v>
      </c>
      <c r="AK71" s="4">
        <v>86.786617440732599</v>
      </c>
      <c r="AL71" s="177">
        <v>1.44454675553367</v>
      </c>
      <c r="AM71" s="4" t="s">
        <v>431</v>
      </c>
      <c r="AN71" s="177" t="s">
        <v>431</v>
      </c>
      <c r="AO71" s="4">
        <v>-0.584554845501017</v>
      </c>
      <c r="AP71" s="177">
        <v>1.85175591532813</v>
      </c>
      <c r="AQ71" s="4">
        <v>0.47259378437645699</v>
      </c>
      <c r="AR71" s="177">
        <v>1.75357598162535</v>
      </c>
      <c r="AS71" s="4" t="s">
        <v>431</v>
      </c>
      <c r="AT71" s="177" t="s">
        <v>431</v>
      </c>
      <c r="AU71" s="4">
        <v>2.01227021417492</v>
      </c>
      <c r="AV71" s="177">
        <v>0.428811121661825</v>
      </c>
      <c r="AW71" s="4">
        <v>4.1738659324654002</v>
      </c>
      <c r="AX71" s="177">
        <v>0.57827412350528395</v>
      </c>
      <c r="AY71" s="4">
        <v>2.9767762846892198</v>
      </c>
      <c r="AZ71" s="177">
        <v>0.49583689324727098</v>
      </c>
      <c r="BA71" s="4" t="s">
        <v>431</v>
      </c>
      <c r="BB71" s="177" t="s">
        <v>431</v>
      </c>
      <c r="BC71" s="4">
        <v>0.96450607051430304</v>
      </c>
      <c r="BD71" s="177">
        <v>0.65554038988149199</v>
      </c>
      <c r="BE71" s="4">
        <v>-1.1970896477761801</v>
      </c>
      <c r="BF71" s="196">
        <v>0.76174483038673102</v>
      </c>
    </row>
    <row r="72" spans="1:58" ht="13" customHeight="1" x14ac:dyDescent="0.35">
      <c r="A72" s="3" t="s">
        <v>387</v>
      </c>
      <c r="B72" s="111">
        <v>3</v>
      </c>
      <c r="C72" s="4" t="s">
        <v>431</v>
      </c>
      <c r="D72" s="177" t="s">
        <v>431</v>
      </c>
      <c r="E72" s="4" t="s">
        <v>431</v>
      </c>
      <c r="F72" s="177" t="s">
        <v>431</v>
      </c>
      <c r="G72" s="4">
        <v>1.9924156804320099</v>
      </c>
      <c r="H72" s="177">
        <v>0.24351671251447199</v>
      </c>
      <c r="I72" s="4">
        <v>1.6341309466920699</v>
      </c>
      <c r="J72" s="177">
        <v>0.331828728207261</v>
      </c>
      <c r="K72" s="4" t="s">
        <v>431</v>
      </c>
      <c r="L72" s="177" t="s">
        <v>431</v>
      </c>
      <c r="M72" s="4" t="s">
        <v>431</v>
      </c>
      <c r="N72" s="177" t="s">
        <v>431</v>
      </c>
      <c r="O72" s="4">
        <v>-0.35828473373994002</v>
      </c>
      <c r="P72" s="177">
        <v>0.41159530383315102</v>
      </c>
      <c r="Q72" s="4" t="s">
        <v>431</v>
      </c>
      <c r="R72" s="177" t="s">
        <v>431</v>
      </c>
      <c r="S72" s="4" t="s">
        <v>431</v>
      </c>
      <c r="T72" s="177" t="s">
        <v>431</v>
      </c>
      <c r="U72" s="4">
        <v>0.37460434130840198</v>
      </c>
      <c r="V72" s="177">
        <v>9.9548136903954407E-2</v>
      </c>
      <c r="W72" s="4">
        <v>0.275300169153543</v>
      </c>
      <c r="X72" s="177">
        <v>0.12552975075188899</v>
      </c>
      <c r="Y72" s="4" t="s">
        <v>431</v>
      </c>
      <c r="Z72" s="177" t="s">
        <v>431</v>
      </c>
      <c r="AA72" s="4" t="s">
        <v>431</v>
      </c>
      <c r="AB72" s="177" t="s">
        <v>431</v>
      </c>
      <c r="AC72" s="4">
        <v>-9.9304172154859302E-2</v>
      </c>
      <c r="AD72" s="177">
        <v>0.16021095432235499</v>
      </c>
      <c r="AE72" s="4" t="s">
        <v>431</v>
      </c>
      <c r="AF72" s="177" t="s">
        <v>431</v>
      </c>
      <c r="AG72" s="4" t="s">
        <v>431</v>
      </c>
      <c r="AH72" s="177" t="s">
        <v>431</v>
      </c>
      <c r="AI72" s="4">
        <v>95.980464010936302</v>
      </c>
      <c r="AJ72" s="177">
        <v>0.359471276726957</v>
      </c>
      <c r="AK72" s="4">
        <v>95.522182474403806</v>
      </c>
      <c r="AL72" s="177">
        <v>0.53279249970357301</v>
      </c>
      <c r="AM72" s="4" t="s">
        <v>431</v>
      </c>
      <c r="AN72" s="177" t="s">
        <v>431</v>
      </c>
      <c r="AO72" s="4" t="s">
        <v>431</v>
      </c>
      <c r="AP72" s="177" t="s">
        <v>431</v>
      </c>
      <c r="AQ72" s="4">
        <v>-0.45828153653252501</v>
      </c>
      <c r="AR72" s="177">
        <v>0.64271879273294197</v>
      </c>
      <c r="AS72" s="4" t="s">
        <v>431</v>
      </c>
      <c r="AT72" s="177" t="s">
        <v>431</v>
      </c>
      <c r="AU72" s="4" t="s">
        <v>431</v>
      </c>
      <c r="AV72" s="177" t="s">
        <v>431</v>
      </c>
      <c r="AW72" s="4">
        <v>1.6525159673232499</v>
      </c>
      <c r="AX72" s="177">
        <v>0.227274057273817</v>
      </c>
      <c r="AY72" s="4">
        <v>2.5683864097505702</v>
      </c>
      <c r="AZ72" s="177">
        <v>0.33811993385970202</v>
      </c>
      <c r="BA72" s="4" t="s">
        <v>431</v>
      </c>
      <c r="BB72" s="177" t="s">
        <v>431</v>
      </c>
      <c r="BC72" s="4" t="s">
        <v>431</v>
      </c>
      <c r="BD72" s="177" t="s">
        <v>431</v>
      </c>
      <c r="BE72" s="4">
        <v>0.91587044242731797</v>
      </c>
      <c r="BF72" s="196">
        <v>0.40740469656472</v>
      </c>
    </row>
    <row r="73" spans="1:58" ht="13" customHeight="1" x14ac:dyDescent="0.35">
      <c r="A73" s="3" t="s">
        <v>394</v>
      </c>
      <c r="B73" s="111">
        <v>3</v>
      </c>
      <c r="C73" s="4" t="s">
        <v>431</v>
      </c>
      <c r="D73" s="177" t="s">
        <v>431</v>
      </c>
      <c r="E73" s="4" t="s">
        <v>431</v>
      </c>
      <c r="F73" s="177" t="s">
        <v>431</v>
      </c>
      <c r="G73" s="4">
        <v>2.3974694090005402</v>
      </c>
      <c r="H73" s="177">
        <v>0.38828879601084398</v>
      </c>
      <c r="I73" s="4">
        <v>3.0987355999340802</v>
      </c>
      <c r="J73" s="177">
        <v>0.45815731261592002</v>
      </c>
      <c r="K73" s="4" t="s">
        <v>431</v>
      </c>
      <c r="L73" s="177" t="s">
        <v>431</v>
      </c>
      <c r="M73" s="4" t="s">
        <v>431</v>
      </c>
      <c r="N73" s="177" t="s">
        <v>431</v>
      </c>
      <c r="O73" s="4">
        <v>0.70126619093354703</v>
      </c>
      <c r="P73" s="177">
        <v>0.60056332905946996</v>
      </c>
      <c r="Q73" s="4" t="s">
        <v>431</v>
      </c>
      <c r="R73" s="177" t="s">
        <v>431</v>
      </c>
      <c r="S73" s="4" t="s">
        <v>431</v>
      </c>
      <c r="T73" s="177" t="s">
        <v>431</v>
      </c>
      <c r="U73" s="4">
        <v>4.8584054601962903</v>
      </c>
      <c r="V73" s="177">
        <v>0.41273297141946502</v>
      </c>
      <c r="W73" s="4">
        <v>3.4625870181655598</v>
      </c>
      <c r="X73" s="177">
        <v>0.50776780987536796</v>
      </c>
      <c r="Y73" s="4" t="s">
        <v>431</v>
      </c>
      <c r="Z73" s="177" t="s">
        <v>431</v>
      </c>
      <c r="AA73" s="4" t="s">
        <v>431</v>
      </c>
      <c r="AB73" s="177" t="s">
        <v>431</v>
      </c>
      <c r="AC73" s="4">
        <v>-1.39581844203072</v>
      </c>
      <c r="AD73" s="177">
        <v>0.65435208752044904</v>
      </c>
      <c r="AE73" s="4" t="s">
        <v>431</v>
      </c>
      <c r="AF73" s="177" t="s">
        <v>431</v>
      </c>
      <c r="AG73" s="4" t="s">
        <v>431</v>
      </c>
      <c r="AH73" s="177" t="s">
        <v>431</v>
      </c>
      <c r="AI73" s="4">
        <v>90.795922141376195</v>
      </c>
      <c r="AJ73" s="177">
        <v>0.74949869422614401</v>
      </c>
      <c r="AK73" s="4">
        <v>83.370716320169095</v>
      </c>
      <c r="AL73" s="177">
        <v>1.0385271931098199</v>
      </c>
      <c r="AM73" s="4" t="s">
        <v>431</v>
      </c>
      <c r="AN73" s="177" t="s">
        <v>431</v>
      </c>
      <c r="AO73" s="4" t="s">
        <v>431</v>
      </c>
      <c r="AP73" s="177" t="s">
        <v>431</v>
      </c>
      <c r="AQ73" s="4">
        <v>-7.4252058212070597</v>
      </c>
      <c r="AR73" s="177">
        <v>1.2807369064234999</v>
      </c>
      <c r="AS73" s="4" t="s">
        <v>431</v>
      </c>
      <c r="AT73" s="177" t="s">
        <v>431</v>
      </c>
      <c r="AU73" s="4" t="s">
        <v>431</v>
      </c>
      <c r="AV73" s="177" t="s">
        <v>431</v>
      </c>
      <c r="AW73" s="4">
        <v>1.9482029894270001</v>
      </c>
      <c r="AX73" s="177">
        <v>0.36800769044908699</v>
      </c>
      <c r="AY73" s="4">
        <v>10.0679610617312</v>
      </c>
      <c r="AZ73" s="177">
        <v>0.85519189307525201</v>
      </c>
      <c r="BA73" s="4" t="s">
        <v>431</v>
      </c>
      <c r="BB73" s="177" t="s">
        <v>431</v>
      </c>
      <c r="BC73" s="4" t="s">
        <v>431</v>
      </c>
      <c r="BD73" s="177" t="s">
        <v>431</v>
      </c>
      <c r="BE73" s="4">
        <v>8.1197580723042293</v>
      </c>
      <c r="BF73" s="196">
        <v>0.93101172614060201</v>
      </c>
    </row>
    <row r="74" spans="1:58" ht="13" customHeight="1" x14ac:dyDescent="0.35">
      <c r="A74" s="3" t="s">
        <v>398</v>
      </c>
      <c r="B74" s="111">
        <v>3</v>
      </c>
      <c r="C74" s="4" t="s">
        <v>431</v>
      </c>
      <c r="D74" s="177" t="s">
        <v>431</v>
      </c>
      <c r="E74" s="4" t="s">
        <v>431</v>
      </c>
      <c r="F74" s="177" t="s">
        <v>431</v>
      </c>
      <c r="G74" s="4">
        <v>0</v>
      </c>
      <c r="H74" s="177">
        <v>0</v>
      </c>
      <c r="I74" s="4">
        <v>0</v>
      </c>
      <c r="J74" s="177">
        <v>0</v>
      </c>
      <c r="K74" s="4" t="s">
        <v>431</v>
      </c>
      <c r="L74" s="177" t="s">
        <v>431</v>
      </c>
      <c r="M74" s="4" t="s">
        <v>431</v>
      </c>
      <c r="N74" s="177" t="s">
        <v>431</v>
      </c>
      <c r="O74" s="4">
        <v>0</v>
      </c>
      <c r="P74" s="177">
        <v>0</v>
      </c>
      <c r="Q74" s="4" t="s">
        <v>431</v>
      </c>
      <c r="R74" s="177" t="s">
        <v>431</v>
      </c>
      <c r="S74" s="4" t="s">
        <v>431</v>
      </c>
      <c r="T74" s="177" t="s">
        <v>431</v>
      </c>
      <c r="U74" s="4">
        <v>0.83375490921180595</v>
      </c>
      <c r="V74" s="177">
        <v>0.15363916915446499</v>
      </c>
      <c r="W74" s="4">
        <v>0.403970503761094</v>
      </c>
      <c r="X74" s="177">
        <v>0.14062875052520901</v>
      </c>
      <c r="Y74" s="4" t="s">
        <v>431</v>
      </c>
      <c r="Z74" s="177" t="s">
        <v>431</v>
      </c>
      <c r="AA74" s="4" t="s">
        <v>431</v>
      </c>
      <c r="AB74" s="177" t="s">
        <v>431</v>
      </c>
      <c r="AC74" s="4">
        <v>-0.429784405450712</v>
      </c>
      <c r="AD74" s="177">
        <v>0.208282115825521</v>
      </c>
      <c r="AE74" s="4" t="s">
        <v>431</v>
      </c>
      <c r="AF74" s="177" t="s">
        <v>431</v>
      </c>
      <c r="AG74" s="4" t="s">
        <v>431</v>
      </c>
      <c r="AH74" s="177" t="s">
        <v>431</v>
      </c>
      <c r="AI74" s="4">
        <v>98.659674224909907</v>
      </c>
      <c r="AJ74" s="177">
        <v>0.213187866171447</v>
      </c>
      <c r="AK74" s="4">
        <v>98.928934587333202</v>
      </c>
      <c r="AL74" s="177">
        <v>0.211480587929813</v>
      </c>
      <c r="AM74" s="4" t="s">
        <v>431</v>
      </c>
      <c r="AN74" s="177" t="s">
        <v>431</v>
      </c>
      <c r="AO74" s="4" t="s">
        <v>431</v>
      </c>
      <c r="AP74" s="177" t="s">
        <v>431</v>
      </c>
      <c r="AQ74" s="4">
        <v>0.26926036242323897</v>
      </c>
      <c r="AR74" s="177">
        <v>0.30028837032738098</v>
      </c>
      <c r="AS74" s="4" t="s">
        <v>431</v>
      </c>
      <c r="AT74" s="177" t="s">
        <v>431</v>
      </c>
      <c r="AU74" s="4" t="s">
        <v>431</v>
      </c>
      <c r="AV74" s="177" t="s">
        <v>431</v>
      </c>
      <c r="AW74" s="4">
        <v>0.50657086587824796</v>
      </c>
      <c r="AX74" s="177">
        <v>0.164105363414636</v>
      </c>
      <c r="AY74" s="4">
        <v>0.66709490890572698</v>
      </c>
      <c r="AZ74" s="177">
        <v>0.16605930817707901</v>
      </c>
      <c r="BA74" s="4" t="s">
        <v>431</v>
      </c>
      <c r="BB74" s="177" t="s">
        <v>431</v>
      </c>
      <c r="BC74" s="4" t="s">
        <v>431</v>
      </c>
      <c r="BD74" s="177" t="s">
        <v>431</v>
      </c>
      <c r="BE74" s="4">
        <v>0.160524043027479</v>
      </c>
      <c r="BF74" s="196">
        <v>0.23346576651342199</v>
      </c>
    </row>
    <row r="75" spans="1:58" ht="13" customHeight="1" x14ac:dyDescent="0.35">
      <c r="A75" s="103" t="s">
        <v>399</v>
      </c>
      <c r="B75" s="106">
        <v>3</v>
      </c>
      <c r="C75" s="109" t="s">
        <v>431</v>
      </c>
      <c r="D75" s="183" t="s">
        <v>431</v>
      </c>
      <c r="E75" s="109" t="s">
        <v>431</v>
      </c>
      <c r="F75" s="183" t="s">
        <v>431</v>
      </c>
      <c r="G75" s="109">
        <v>1.2274934487312401</v>
      </c>
      <c r="H75" s="183">
        <v>0.17330966887282401</v>
      </c>
      <c r="I75" s="109">
        <v>2.1466281806619398</v>
      </c>
      <c r="J75" s="183">
        <v>0.43163767290835803</v>
      </c>
      <c r="K75" s="109" t="s">
        <v>431</v>
      </c>
      <c r="L75" s="183" t="s">
        <v>431</v>
      </c>
      <c r="M75" s="109" t="s">
        <v>431</v>
      </c>
      <c r="N75" s="183" t="s">
        <v>431</v>
      </c>
      <c r="O75" s="109">
        <v>0.91913473193070705</v>
      </c>
      <c r="P75" s="183">
        <v>0.46513151043393203</v>
      </c>
      <c r="Q75" s="109" t="s">
        <v>431</v>
      </c>
      <c r="R75" s="183" t="s">
        <v>431</v>
      </c>
      <c r="S75" s="109" t="s">
        <v>431</v>
      </c>
      <c r="T75" s="183" t="s">
        <v>431</v>
      </c>
      <c r="U75" s="109">
        <v>1.45034341834069</v>
      </c>
      <c r="V75" s="183">
        <v>0.25273148198229001</v>
      </c>
      <c r="W75" s="109">
        <v>1.0529767027044801</v>
      </c>
      <c r="X75" s="183">
        <v>0.223854110594329</v>
      </c>
      <c r="Y75" s="109" t="s">
        <v>431</v>
      </c>
      <c r="Z75" s="183" t="s">
        <v>431</v>
      </c>
      <c r="AA75" s="109" t="s">
        <v>431</v>
      </c>
      <c r="AB75" s="183" t="s">
        <v>431</v>
      </c>
      <c r="AC75" s="109">
        <v>-0.39736671563620801</v>
      </c>
      <c r="AD75" s="183">
        <v>0.33761496533024499</v>
      </c>
      <c r="AE75" s="109" t="s">
        <v>431</v>
      </c>
      <c r="AF75" s="183" t="s">
        <v>431</v>
      </c>
      <c r="AG75" s="109" t="s">
        <v>431</v>
      </c>
      <c r="AH75" s="183" t="s">
        <v>431</v>
      </c>
      <c r="AI75" s="109">
        <v>95.129871428512104</v>
      </c>
      <c r="AJ75" s="183">
        <v>0.37489940350364098</v>
      </c>
      <c r="AK75" s="109">
        <v>93.827466291036401</v>
      </c>
      <c r="AL75" s="183">
        <v>0.83643391225327801</v>
      </c>
      <c r="AM75" s="109" t="s">
        <v>431</v>
      </c>
      <c r="AN75" s="183" t="s">
        <v>431</v>
      </c>
      <c r="AO75" s="109" t="s">
        <v>431</v>
      </c>
      <c r="AP75" s="183" t="s">
        <v>431</v>
      </c>
      <c r="AQ75" s="109">
        <v>-1.30240513747565</v>
      </c>
      <c r="AR75" s="183">
        <v>0.916608560026967</v>
      </c>
      <c r="AS75" s="109" t="s">
        <v>431</v>
      </c>
      <c r="AT75" s="183" t="s">
        <v>431</v>
      </c>
      <c r="AU75" s="109" t="s">
        <v>431</v>
      </c>
      <c r="AV75" s="183" t="s">
        <v>431</v>
      </c>
      <c r="AW75" s="109">
        <v>2.19229170441599</v>
      </c>
      <c r="AX75" s="183">
        <v>0.230957450508089</v>
      </c>
      <c r="AY75" s="109">
        <v>2.97292882559714</v>
      </c>
      <c r="AZ75" s="183">
        <v>0.72223329299857797</v>
      </c>
      <c r="BA75" s="109" t="s">
        <v>431</v>
      </c>
      <c r="BB75" s="183" t="s">
        <v>431</v>
      </c>
      <c r="BC75" s="109" t="s">
        <v>431</v>
      </c>
      <c r="BD75" s="183" t="s">
        <v>431</v>
      </c>
      <c r="BE75" s="109">
        <v>0.78063712118115003</v>
      </c>
      <c r="BF75" s="198">
        <v>0.75826266785380303</v>
      </c>
    </row>
    <row r="77" spans="1:58" x14ac:dyDescent="0.35">
      <c r="A77" s="201" t="s">
        <v>472</v>
      </c>
    </row>
    <row r="78" spans="1:58" x14ac:dyDescent="0.35">
      <c r="A78" s="201" t="s">
        <v>473</v>
      </c>
    </row>
    <row r="79" spans="1:58" x14ac:dyDescent="0.35">
      <c r="A79" s="201" t="s">
        <v>474</v>
      </c>
    </row>
    <row r="80" spans="1:58" x14ac:dyDescent="0.35">
      <c r="A80" s="201" t="s">
        <v>412</v>
      </c>
    </row>
    <row r="81" spans="1:1" x14ac:dyDescent="0.35">
      <c r="A81" s="201" t="s">
        <v>428</v>
      </c>
    </row>
    <row r="82" spans="1:1" x14ac:dyDescent="0.35">
      <c r="A82" s="201" t="s">
        <v>429</v>
      </c>
    </row>
    <row r="83" spans="1:1" x14ac:dyDescent="0.35">
      <c r="A83" s="201" t="s">
        <v>413</v>
      </c>
    </row>
    <row r="84" spans="1:1" x14ac:dyDescent="0.35">
      <c r="A84" s="201" t="s">
        <v>414</v>
      </c>
    </row>
    <row r="85" spans="1:1" x14ac:dyDescent="0.35">
      <c r="A85" s="201" t="s">
        <v>415</v>
      </c>
    </row>
    <row r="86" spans="1:1" x14ac:dyDescent="0.35">
      <c r="A86" s="170" t="str">
        <f>HYPERLINK("https://oecdcode.org/disclaimers/cyprus.html", "Information on data for Cyprus: https://oecdcode.org/disclaimers/cyprus.html")</f>
        <v>Information on data for Cyprus: https://oecdcode.org/disclaimers/cyprus.html</v>
      </c>
    </row>
    <row r="87" spans="1:1" x14ac:dyDescent="0.35">
      <c r="A87" s="201" t="s">
        <v>430</v>
      </c>
    </row>
  </sheetData>
  <mergeCells count="34">
    <mergeCell ref="AS7:BF7"/>
    <mergeCell ref="AS8:AT9"/>
    <mergeCell ref="AU8:AV9"/>
    <mergeCell ref="AW8:AX9"/>
    <mergeCell ref="AY8:AZ9"/>
    <mergeCell ref="BA8:BB9"/>
    <mergeCell ref="BC8:BD9"/>
    <mergeCell ref="BE8:BF9"/>
    <mergeCell ref="AA8:AB9"/>
    <mergeCell ref="AC8:AD9"/>
    <mergeCell ref="AE7:AR7"/>
    <mergeCell ref="AE8:AF9"/>
    <mergeCell ref="AG8:AH9"/>
    <mergeCell ref="AI8:AJ9"/>
    <mergeCell ref="AK8:AL9"/>
    <mergeCell ref="AM8:AN9"/>
    <mergeCell ref="AO8:AP9"/>
    <mergeCell ref="AQ8:AR9"/>
    <mergeCell ref="B6:B10"/>
    <mergeCell ref="C6:BF6"/>
    <mergeCell ref="C7:P7"/>
    <mergeCell ref="C8:D9"/>
    <mergeCell ref="E8:F9"/>
    <mergeCell ref="G8:H9"/>
    <mergeCell ref="I8:J9"/>
    <mergeCell ref="K8:L9"/>
    <mergeCell ref="M8:N9"/>
    <mergeCell ref="O8:P9"/>
    <mergeCell ref="Q7:AD7"/>
    <mergeCell ref="Q8:R9"/>
    <mergeCell ref="S8:T9"/>
    <mergeCell ref="U8:V9"/>
    <mergeCell ref="W8:X9"/>
    <mergeCell ref="Y8:Z9"/>
  </mergeCells>
  <conditionalFormatting sqref="K1:K200">
    <cfRule type="expression" dxfId="555" priority="18">
      <formula>ABS(K1/L1)&gt;1.95996398454005</formula>
    </cfRule>
  </conditionalFormatting>
  <conditionalFormatting sqref="M1:M200">
    <cfRule type="expression" dxfId="554" priority="17">
      <formula>ABS(M1/N1)&gt;1.95996398454005</formula>
    </cfRule>
  </conditionalFormatting>
  <conditionalFormatting sqref="O1:O60 O62:O200">
    <cfRule type="expression" dxfId="553" priority="16">
      <formula>ABS(O1/P1)&gt;1.95996398454005</formula>
    </cfRule>
  </conditionalFormatting>
  <conditionalFormatting sqref="Y1:Y60 Y62:Y200">
    <cfRule type="expression" dxfId="552" priority="15">
      <formula>ABS(Y1/Z1)&gt;1.95996398454005</formula>
    </cfRule>
  </conditionalFormatting>
  <conditionalFormatting sqref="AA1:AA60 AA62:AA200">
    <cfRule type="expression" dxfId="551" priority="14">
      <formula>ABS(AA1/AB1)&gt;1.95996398454005</formula>
    </cfRule>
  </conditionalFormatting>
  <conditionalFormatting sqref="AC1:AC60 AC62:AC200">
    <cfRule type="expression" dxfId="550" priority="13">
      <formula>ABS(AC1/AD1)&gt;1.95996398454005</formula>
    </cfRule>
  </conditionalFormatting>
  <conditionalFormatting sqref="AM1:AM60 AM62:AM200">
    <cfRule type="expression" dxfId="549" priority="12">
      <formula>ABS(AM1/AN1)&gt;1.95996398454005</formula>
    </cfRule>
  </conditionalFormatting>
  <conditionalFormatting sqref="AO1:AO60 AO62:AO200">
    <cfRule type="expression" dxfId="548" priority="11">
      <formula>ABS(AO1/AP1)&gt;1.95996398454005</formula>
    </cfRule>
  </conditionalFormatting>
  <conditionalFormatting sqref="AQ1:AQ60 AQ62:AQ200">
    <cfRule type="expression" dxfId="547" priority="10">
      <formula>ABS(AQ1/AR1)&gt;1.95996398454005</formula>
    </cfRule>
  </conditionalFormatting>
  <conditionalFormatting sqref="BA1:BA60 BA62:BA200">
    <cfRule type="expression" dxfId="546" priority="9">
      <formula>ABS(BA1/BB1)&gt;1.95996398454005</formula>
    </cfRule>
  </conditionalFormatting>
  <conditionalFormatting sqref="BC1:BC60 BC62:BC200">
    <cfRule type="expression" dxfId="545" priority="8">
      <formula>ABS(BC1/BD1)&gt;1.95996398454005</formula>
    </cfRule>
  </conditionalFormatting>
  <conditionalFormatting sqref="BE1:BE60 BE62:BE200">
    <cfRule type="expression" dxfId="544" priority="7">
      <formula>ABS(BE1/BF1)&gt;1.95996398454005</formula>
    </cfRule>
  </conditionalFormatting>
  <conditionalFormatting sqref="Y61">
    <cfRule type="expression" dxfId="5" priority="6">
      <formula>ABS(Y61/Z61)&gt;1.95996398454005</formula>
    </cfRule>
  </conditionalFormatting>
  <conditionalFormatting sqref="AA61">
    <cfRule type="expression" dxfId="4" priority="5">
      <formula>ABS(AA61/AB61)&gt;1.95996398454005</formula>
    </cfRule>
  </conditionalFormatting>
  <conditionalFormatting sqref="AM61">
    <cfRule type="expression" dxfId="3" priority="4">
      <formula>ABS(AM61/AN61)&gt;1.95996398454005</formula>
    </cfRule>
  </conditionalFormatting>
  <conditionalFormatting sqref="AO61">
    <cfRule type="expression" dxfId="2" priority="3">
      <formula>ABS(AO61/AP61)&gt;1.95996398454005</formula>
    </cfRule>
  </conditionalFormatting>
  <conditionalFormatting sqref="BA61">
    <cfRule type="expression" dxfId="1" priority="2">
      <formula>ABS(BA61/BB61)&gt;1.95996398454005</formula>
    </cfRule>
  </conditionalFormatting>
  <conditionalFormatting sqref="BC61">
    <cfRule type="expression" dxfId="0" priority="1">
      <formula>ABS(BC61/BD61)&gt;1.95996398454005</formula>
    </cfRule>
  </conditionalFormatting>
  <pageMargins left="0.7" right="0.7" top="0.75" bottom="0.75" header="0.3" footer="0.3"/>
  <pageSetup paperSize="9" orientation="portrait" horizontalDpi="300" verticalDpi="300"/>
  <headerFooter>
    <oddFooter>&amp;C_x000D_&amp;1#&amp;"Calibri"&amp;10&amp;K0000FF Restricted Use - À usage restreint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Props1.xml><?xml version="1.0" encoding="utf-8"?>
<ds:datastoreItem xmlns:ds="http://schemas.openxmlformats.org/officeDocument/2006/customXml" ds:itemID="{E057392F-9D26-4851-B3EF-07E0167B8416}"/>
</file>

<file path=customXml/itemProps2.xml><?xml version="1.0" encoding="utf-8"?>
<ds:datastoreItem xmlns:ds="http://schemas.openxmlformats.org/officeDocument/2006/customXml" ds:itemID="{C7FEAD61-B7F5-451C-8779-1A0C0F7D4730}"/>
</file>

<file path=customXml/itemProps3.xml><?xml version="1.0" encoding="utf-8"?>
<ds:datastoreItem xmlns:ds="http://schemas.openxmlformats.org/officeDocument/2006/customXml" ds:itemID="{291AC004-7DE8-4DC5-B653-83A0537CD4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TOC</vt:lpstr>
      <vt:lpstr>BIN.NO.TQ01</vt:lpstr>
      <vt:lpstr>BIN.TR1.TQ01</vt:lpstr>
      <vt:lpstr>MCOB.UND.TQ02</vt:lpstr>
      <vt:lpstr>CON.TR2.TQ02</vt:lpstr>
      <vt:lpstr>BMUL.TR1.TQ02</vt:lpstr>
      <vt:lpstr>BIN.SCH.TQ02</vt:lpstr>
      <vt:lpstr>BMUL.UND.TQ03</vt:lpstr>
      <vt:lpstr>BMUL.TR1.TQ03</vt:lpstr>
      <vt:lpstr>MCOB.UND.TQ13b</vt:lpstr>
      <vt:lpstr>BMUL.TR1.TQ13b</vt:lpstr>
      <vt:lpstr>BIN.SCH.TQ13b</vt:lpstr>
      <vt:lpstr>BMUL.UND.TQ13cd</vt:lpstr>
      <vt:lpstr>BMUL.TR2.TQ13cd</vt:lpstr>
      <vt:lpstr>BIN.SCH.TQ13dTQ08</vt:lpstr>
      <vt:lpstr>BIN.TCH.TQ13dTQ08</vt:lpstr>
      <vt:lpstr>BIN.TR3.TQ13dTQ08</vt:lpstr>
      <vt:lpstr>BMUL.NO.PQ40</vt:lpstr>
      <vt:lpstr>BMUL.TR3.PQ40ach</vt:lpstr>
      <vt:lpstr>BIN.SCH.PQ40a</vt:lpstr>
      <vt:lpstr>BMUL.NO.TQ59</vt:lpstr>
      <vt:lpstr>BMUL.NO.TQ27a-lno</vt:lpstr>
      <vt:lpstr>BIN.UND.TQS27</vt:lpstr>
      <vt:lpstr>OLS.TQS27.SCH</vt:lpstr>
      <vt:lpstr>BIN.SCH.TQS27</vt:lpstr>
      <vt:lpstr>BMUL.NO.PQ21</vt:lpstr>
      <vt:lpstr>BMUL.TR3.PQ21</vt:lpstr>
      <vt:lpstr>BMUL.NO.TQ28</vt:lpstr>
      <vt:lpstr>BMUL.UND.TQ28</vt:lpstr>
      <vt:lpstr>BMUL.NO.TQ31</vt:lpstr>
      <vt:lpstr>BMUL.UND.TQ31</vt:lpstr>
      <vt:lpstr>BMUL.NO.TQ51</vt:lpstr>
      <vt:lpstr>BMUL.TR3.TQ51a-d</vt:lpstr>
      <vt:lpstr>BMUL.NO.TQ56</vt:lpstr>
      <vt:lpstr>BIN.TR2.TQ56d</vt:lpstr>
      <vt:lpstr>BMUL.TR3.TQ51i-l</vt:lpstr>
      <vt:lpstr>BMUL.TR3.TQ51e-h</vt:lpstr>
      <vt:lpstr>BMUL.NO.TQ55</vt:lpstr>
      <vt:lpstr>OLS.TQS55.SCH_CCH_TCH</vt:lpstr>
      <vt:lpstr>BIN.UND.TQ27n</vt:lpstr>
      <vt:lpstr>BMUL.NO.TQ53</vt:lpstr>
      <vt:lpstr>BMUL.TR2.TQ53de</vt:lpstr>
      <vt:lpstr>BMUL.NO.TQ61</vt:lpstr>
      <vt:lpstr>OLS.TQS61.SCH_CCH_TCH</vt:lpstr>
      <vt:lpstr>BMUL.TGND.TQ60</vt:lpstr>
      <vt:lpstr>BMUL.UND.TQ27pTQ32</vt:lpstr>
      <vt:lpstr>BIN.SCH.TQ27p</vt:lpstr>
      <vt:lpstr>BMUL.NO.TQ34abch</vt:lpstr>
      <vt:lpstr>BMUL.NO.TQ34defg</vt:lpstr>
      <vt:lpstr>BMUL.TGND.TQ52</vt:lpstr>
      <vt:lpstr>BMUL.TAGE.TQ52</vt:lpstr>
      <vt:lpstr>OLS.TQS52aegk.TQS34abch</vt:lpstr>
      <vt:lpstr>OLS.TQS52chij.TQS34abch</vt:lpstr>
      <vt:lpstr>BMUL.UND.PQ20</vt:lpstr>
      <vt:lpstr>OLS.TQS52aegk.SCH_CCH_TCH</vt:lpstr>
      <vt:lpstr>OLS.TQS52chij.SCH_CCH_TCH</vt:lpstr>
      <vt:lpstr>BIN.SCH.PQ40e</vt:lpstr>
      <vt:lpstr>BIN.SCH.TQ27m</vt:lpstr>
      <vt:lpstr>BMUL.NO.TQ27m33a-eg</vt:lpstr>
      <vt:lpstr>BIN.NO.TQ36</vt:lpstr>
      <vt:lpstr>BMUL.NO.TQ37</vt:lpstr>
      <vt:lpstr>BMUL.NO.TQ35abcde</vt:lpstr>
      <vt:lpstr>BMUL.NO.TQ35fghij</vt:lpstr>
      <vt:lpstr>BMUL.NO.TQ38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BAE Heewoon, EDU/ECS</dc:creator>
  <cp:keywords/>
  <dc:description/>
  <cp:lastModifiedBy>FULOP Gabor, EDU/ECS</cp:lastModifiedBy>
  <cp:revision/>
  <dcterms:created xsi:type="dcterms:W3CDTF">2024-08-01T07:52:32Z</dcterms:created>
  <dcterms:modified xsi:type="dcterms:W3CDTF">2025-08-08T17:47:28Z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2025-08-08T17:47:07Z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f64d3710-af74-44f3-bea8-73e4b0b29f70</vt:lpwstr>
  </property>
  <property fmtid="{D5CDD505-2E9C-101B-9397-08002B2CF9AE}" pid="8" name="MSIP_Label_0e5510b0-e729-4ef0-a3dd-4ba0dfe56c99_ContentBits">
    <vt:lpwstr>2</vt:lpwstr>
  </property>
  <property fmtid="{D5CDD505-2E9C-101B-9397-08002B2CF9AE}" pid="9" name="ContentTypeId">
    <vt:lpwstr>0x010100F93678BA7F462F4188C1BA62ABFB1A64</vt:lpwstr>
  </property>
</Properties>
</file>